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ЭтаКнига"/>
  <bookViews>
    <workbookView windowWidth="21600" windowHeight="10480" tabRatio="876" firstSheet="29" activeTab="31"/>
  </bookViews>
  <sheets>
    <sheet name="1акт" sheetId="72" r:id="rId1"/>
    <sheet name="2акт" sheetId="73" r:id="rId2"/>
    <sheet name="3акт" sheetId="74" r:id="rId3"/>
    <sheet name="4акт" sheetId="75" r:id="rId4"/>
    <sheet name="5акт" sheetId="76" r:id="rId5"/>
    <sheet name="6акт" sheetId="77" r:id="rId6"/>
    <sheet name="7акт" sheetId="78" r:id="rId7"/>
    <sheet name="8акт" sheetId="80" r:id="rId8"/>
    <sheet name="9акт" sheetId="82" r:id="rId9"/>
    <sheet name="10акт" sheetId="48" r:id="rId10"/>
    <sheet name="11акт" sheetId="49" r:id="rId11"/>
    <sheet name="12акт" sheetId="50" r:id="rId12"/>
    <sheet name="13акт" sheetId="51" r:id="rId13"/>
    <sheet name="14акт" sheetId="52" r:id="rId14"/>
    <sheet name="15акт" sheetId="53" r:id="rId15"/>
    <sheet name="16акт" sheetId="54" r:id="rId16"/>
    <sheet name="17акт" sheetId="55" r:id="rId17"/>
    <sheet name="18акт" sheetId="56" r:id="rId18"/>
    <sheet name="19акт" sheetId="57" r:id="rId19"/>
    <sheet name="20акт" sheetId="58" r:id="rId20"/>
    <sheet name="21акт" sheetId="59" state="hidden" r:id="rId21"/>
    <sheet name="22акт" sheetId="60" state="hidden" r:id="rId22"/>
    <sheet name="23акт" sheetId="61" state="hidden" r:id="rId23"/>
    <sheet name="24акт" sheetId="62" state="hidden" r:id="rId24"/>
    <sheet name="25акт" sheetId="83" state="hidden" r:id="rId25"/>
    <sheet name="26акт" sheetId="84" state="hidden" r:id="rId26"/>
    <sheet name="27акт" sheetId="85" state="hidden" r:id="rId27"/>
    <sheet name="Реестр 1" sheetId="65" state="hidden" r:id="rId28"/>
    <sheet name="Реестр 2" sheetId="68" state="hidden" r:id="rId29"/>
    <sheet name="ИТОГ" sheetId="69" r:id="rId30"/>
    <sheet name="ССЫЛКИ" sheetId="1" state="hidden" r:id="rId31"/>
    <sheet name="Автомат. ввод" sheetId="35" r:id="rId32"/>
    <sheet name="01" sheetId="2" state="hidden" r:id="rId33"/>
    <sheet name="02" sheetId="3" state="hidden" r:id="rId34"/>
    <sheet name="03" sheetId="4" r:id="rId35"/>
    <sheet name="04" sheetId="5" r:id="rId36"/>
    <sheet name="05" sheetId="6" r:id="rId37"/>
    <sheet name="06" sheetId="7" r:id="rId38"/>
    <sheet name="07" sheetId="8" r:id="rId39"/>
    <sheet name="08" sheetId="9" state="hidden" r:id="rId40"/>
    <sheet name="09" sheetId="10" state="hidden" r:id="rId41"/>
    <sheet name="10" sheetId="11" r:id="rId42"/>
    <sheet name="11" sheetId="12" r:id="rId43"/>
    <sheet name="12" sheetId="13" r:id="rId44"/>
    <sheet name="13" sheetId="14" r:id="rId45"/>
    <sheet name="14" sheetId="15" r:id="rId46"/>
    <sheet name="15" sheetId="16" state="hidden" r:id="rId47"/>
    <sheet name="16" sheetId="17" state="hidden" r:id="rId48"/>
    <sheet name="17" sheetId="18" r:id="rId49"/>
    <sheet name="18" sheetId="19" r:id="rId50"/>
    <sheet name="19" sheetId="20" r:id="rId51"/>
    <sheet name="20" sheetId="21" r:id="rId52"/>
    <sheet name="21" sheetId="22" r:id="rId53"/>
    <sheet name="22" sheetId="23" state="hidden" r:id="rId54"/>
    <sheet name="23" sheetId="25" state="hidden" r:id="rId55"/>
    <sheet name="24" sheetId="24" r:id="rId56"/>
    <sheet name="25" sheetId="26" r:id="rId57"/>
    <sheet name="26" sheetId="27" r:id="rId58"/>
    <sheet name="27" sheetId="28" r:id="rId59"/>
    <sheet name="28" sheetId="29" r:id="rId60"/>
    <sheet name="29" sheetId="30" state="hidden" r:id="rId61"/>
    <sheet name="30" sheetId="31" state="hidden" r:id="rId62"/>
    <sheet name="31" sheetId="32" state="hidden" r:id="rId63"/>
    <sheet name="Итог.вед.(ПРИХОД)" sheetId="36" r:id="rId64"/>
    <sheet name="2 Итог.вед.(РАСХОД)" sheetId="33" r:id="rId65"/>
    <sheet name="Движение мат ценностей" sheetId="34" r:id="rId66"/>
    <sheet name="Лист1" sheetId="39" state="hidden" r:id="rId67"/>
  </sheets>
  <definedNames>
    <definedName name="завтрак_общ">'Автомат. ввод'!$A$21:$C$51</definedName>
    <definedName name="завтрак_факт">'Автомат. ввод'!$E$21:$G$51</definedName>
    <definedName name="Общее_количество_учащихся">'Автомат. ввод'!$I$20:$K$51</definedName>
    <definedName name="Реестр">ИТОГ!$A$6:$C$32</definedName>
    <definedName name="Фактически_присутствующих">'Автомат. ввод'!$M$20:$O$51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<sst xmlns="http://schemas.openxmlformats.org/spreadsheetml/2006/main" count="1847" uniqueCount="370">
  <si>
    <t>об организации ежедневного горячего питания по</t>
  </si>
  <si>
    <t>Завтрак</t>
  </si>
  <si>
    <t>№</t>
  </si>
  <si>
    <t>Наименование блюда</t>
  </si>
  <si>
    <t>Цена</t>
  </si>
  <si>
    <t>Кол-во детей</t>
  </si>
  <si>
    <t>Итого</t>
  </si>
  <si>
    <t>Гуляш из грудки птицы</t>
  </si>
  <si>
    <t xml:space="preserve">Макаронные изделия отварные </t>
  </si>
  <si>
    <t xml:space="preserve">Хлеб пшеничный </t>
  </si>
  <si>
    <t>Сок фруктовый</t>
  </si>
  <si>
    <t>Яблоки</t>
  </si>
  <si>
    <t>Кукуруза конс.</t>
  </si>
  <si>
    <t>ВСЕГО:</t>
  </si>
  <si>
    <t>Обед</t>
  </si>
  <si>
    <t>Суп молочный с рисом</t>
  </si>
  <si>
    <t>Хлеб пшеничный</t>
  </si>
  <si>
    <t>Каша пшеничная с курин. тефтелями</t>
  </si>
  <si>
    <t>Чай с сахаром</t>
  </si>
  <si>
    <t>Апельсины</t>
  </si>
  <si>
    <t>Каша гречневая с говяжьей котлетой</t>
  </si>
  <si>
    <t>Яйцо отварное</t>
  </si>
  <si>
    <t xml:space="preserve">Борщ с капустой и картофелем </t>
  </si>
  <si>
    <t>Каша ячневая с котлетой из говядины</t>
  </si>
  <si>
    <t>Хлеб  пшеничный с маслом слив.</t>
  </si>
  <si>
    <t xml:space="preserve">об организации ежедневного горячего питания по
</t>
  </si>
  <si>
    <t xml:space="preserve">Пюре с куриной котлетой </t>
  </si>
  <si>
    <t>Кексы</t>
  </si>
  <si>
    <t>Суп картофельный с курицей</t>
  </si>
  <si>
    <t>Каша гречневая расыпчатая с курин. кот.</t>
  </si>
  <si>
    <t>Каша пшеничная с куриной котлетой</t>
  </si>
  <si>
    <t>Хлеб пшеничный с маслом слив.</t>
  </si>
  <si>
    <t>Зефир в шоколаде</t>
  </si>
  <si>
    <t>Плов с курицей</t>
  </si>
  <si>
    <t>Суп гороховый с курицей</t>
  </si>
  <si>
    <t>БИО йогурт 2.5</t>
  </si>
  <si>
    <t>Вареники со сметаной</t>
  </si>
  <si>
    <t>Соус картофельный с курицей</t>
  </si>
  <si>
    <t>Каша гречневая с котлетой</t>
  </si>
  <si>
    <t>Суп молочный с вермишелью</t>
  </si>
  <si>
    <t>Хлеб  пшеничный</t>
  </si>
  <si>
    <t xml:space="preserve">Каша ячневая с люля-кебаб </t>
  </si>
  <si>
    <t xml:space="preserve">Хлеб  пшеничный </t>
  </si>
  <si>
    <t>Салат из капусты с горошком</t>
  </si>
  <si>
    <t>Суп с рисовой крупой</t>
  </si>
  <si>
    <t>Каша гречневая с курин. тефтелями</t>
  </si>
  <si>
    <t>Кукуруза консерв.</t>
  </si>
  <si>
    <t>Суп с куринным мясом</t>
  </si>
  <si>
    <t>Макароны отварные с кур. тефтелями</t>
  </si>
  <si>
    <t>Вафли</t>
  </si>
  <si>
    <t>Макаронные изделия</t>
  </si>
  <si>
    <t>Биточки из курицы</t>
  </si>
  <si>
    <t>Кукуруза консерв</t>
  </si>
  <si>
    <t>Суп молочный с рисовой крупой</t>
  </si>
  <si>
    <t>Картофельное пюре с люля кебаб</t>
  </si>
  <si>
    <t>Куриная котлета с подливой</t>
  </si>
  <si>
    <t>Картофельное пюре</t>
  </si>
  <si>
    <t xml:space="preserve">Салат свекольный с горошком </t>
  </si>
  <si>
    <t>Суп харчо с курицей</t>
  </si>
  <si>
    <t>Каша пшеничная с куриной котлеты</t>
  </si>
  <si>
    <t>Печенье</t>
  </si>
  <si>
    <t>Реестр актов №1</t>
  </si>
  <si>
    <t>13.02.2021 г.</t>
  </si>
  <si>
    <t>Наименование документа</t>
  </si>
  <si>
    <t>Дата документа</t>
  </si>
  <si>
    <t>Сумма</t>
  </si>
  <si>
    <t>Акт №1</t>
  </si>
  <si>
    <t>Акт №2</t>
  </si>
  <si>
    <t>Акт №3</t>
  </si>
  <si>
    <t>Акт №4</t>
  </si>
  <si>
    <t>Акт №5</t>
  </si>
  <si>
    <t>Акт №6</t>
  </si>
  <si>
    <t>Акт №7</t>
  </si>
  <si>
    <t>Акт №8</t>
  </si>
  <si>
    <t>Акт №9</t>
  </si>
  <si>
    <t>Акт №10</t>
  </si>
  <si>
    <t>Акт №11</t>
  </si>
  <si>
    <t>Акт №12</t>
  </si>
  <si>
    <t>Акт №13</t>
  </si>
  <si>
    <t>Акт №14</t>
  </si>
  <si>
    <t>Акт №15</t>
  </si>
  <si>
    <t>Акт №16</t>
  </si>
  <si>
    <t>Акт №17</t>
  </si>
  <si>
    <t>Акт №18</t>
  </si>
  <si>
    <t>Акт №19</t>
  </si>
  <si>
    <t>Акт №20</t>
  </si>
  <si>
    <t>Акт №21</t>
  </si>
  <si>
    <t>Акт №22</t>
  </si>
  <si>
    <t>Акт №23</t>
  </si>
  <si>
    <t>Акт №24</t>
  </si>
  <si>
    <t>Акт №25</t>
  </si>
  <si>
    <t>Акт №26</t>
  </si>
  <si>
    <t>Акт №27</t>
  </si>
  <si>
    <t>В среднем сумма на 1 ребенка</t>
  </si>
  <si>
    <t>Заказчик</t>
  </si>
  <si>
    <t>Поставщик</t>
  </si>
  <si>
    <t>ИП Гандалов И.А.
______________ Гандалов И.А.</t>
  </si>
  <si>
    <t>Реестр актов №2</t>
  </si>
  <si>
    <t>27.02.2021 г.</t>
  </si>
  <si>
    <t>28.02.2025 г.</t>
  </si>
  <si>
    <t>.02.2025</t>
  </si>
  <si>
    <t>Вермишель</t>
  </si>
  <si>
    <t>Люля полуфаб-т (кг)</t>
  </si>
  <si>
    <t>Котлета говяжья полуф-т (кг)</t>
  </si>
  <si>
    <t>Какао (Фунтик) (шт)</t>
  </si>
  <si>
    <t>Какао порошок</t>
  </si>
  <si>
    <t>Кисель фруктовый</t>
  </si>
  <si>
    <t>Макароны</t>
  </si>
  <si>
    <t>Тефтели говяжьи (кг)</t>
  </si>
  <si>
    <t>Масло растительное</t>
  </si>
  <si>
    <t>Сахар</t>
  </si>
  <si>
    <t>Соль иодир.</t>
  </si>
  <si>
    <t>Сухофрукты</t>
  </si>
  <si>
    <t>Чай</t>
  </si>
  <si>
    <t>Яйцо куриное (штук)</t>
  </si>
  <si>
    <t>Кексы бездрожжевые (кг.)</t>
  </si>
  <si>
    <t>Пряники</t>
  </si>
  <si>
    <t>Горошек зеленый конс.</t>
  </si>
  <si>
    <t>Кукуруза консервы</t>
  </si>
  <si>
    <t>Огурцы маринованые</t>
  </si>
  <si>
    <t>Мука высшего сорт</t>
  </si>
  <si>
    <t>Повидло</t>
  </si>
  <si>
    <t>Сок фруктовый светлый</t>
  </si>
  <si>
    <t>Сок фруктовый с мякотью</t>
  </si>
  <si>
    <t>Томатная паста</t>
  </si>
  <si>
    <t>Котлета рыбная полуф-т (кг)</t>
  </si>
  <si>
    <t>Фрикадельки рыбные  полуф-т (кг)</t>
  </si>
  <si>
    <t>Крупа гороховая</t>
  </si>
  <si>
    <t>Крупа гречневая</t>
  </si>
  <si>
    <t>Крупа кукурузная</t>
  </si>
  <si>
    <t>Крупа манная</t>
  </si>
  <si>
    <t>Крупа овсяная</t>
  </si>
  <si>
    <t>Крупа перловая</t>
  </si>
  <si>
    <t>Крупа пшеничная</t>
  </si>
  <si>
    <t>Крупа пшено шлифованное</t>
  </si>
  <si>
    <t>Крупа рисовая</t>
  </si>
  <si>
    <t>Крупа ячневая</t>
  </si>
  <si>
    <t>Фасоль</t>
  </si>
  <si>
    <t>Курага сушеная</t>
  </si>
  <si>
    <t>Кефир</t>
  </si>
  <si>
    <t>Масло сливочное</t>
  </si>
  <si>
    <t>Молоко разливное</t>
  </si>
  <si>
    <t>Молоко пастеризованное  2,5</t>
  </si>
  <si>
    <t>Сгущенное молоко</t>
  </si>
  <si>
    <t>Сметана</t>
  </si>
  <si>
    <t>Сыр Российский</t>
  </si>
  <si>
    <t>Биточки куриные (кг)</t>
  </si>
  <si>
    <t>Тушка куринная</t>
  </si>
  <si>
    <t>Бедро куриное</t>
  </si>
  <si>
    <t>Фарш говяжий</t>
  </si>
  <si>
    <t>Баклажаны свежие</t>
  </si>
  <si>
    <t>Грудка куриная</t>
  </si>
  <si>
    <t xml:space="preserve">Перец болгарский </t>
  </si>
  <si>
    <t xml:space="preserve">Зелень разная </t>
  </si>
  <si>
    <t>Котлета куриная полуфаб-т (кг)</t>
  </si>
  <si>
    <t>Капуста</t>
  </si>
  <si>
    <t>Картофель</t>
  </si>
  <si>
    <t>Лук репчатый</t>
  </si>
  <si>
    <t>Морковь</t>
  </si>
  <si>
    <t>Огурцы свежие</t>
  </si>
  <si>
    <t xml:space="preserve">Помидоры свежие </t>
  </si>
  <si>
    <t>Свекла столовая</t>
  </si>
  <si>
    <t>Вареники полуфаб-т (кг)</t>
  </si>
  <si>
    <t>Мандарины</t>
  </si>
  <si>
    <t>Бананы</t>
  </si>
  <si>
    <t>Груши</t>
  </si>
  <si>
    <t>Лимонная кислота</t>
  </si>
  <si>
    <t>Тефтели куриные</t>
  </si>
  <si>
    <t>Мини рулеты (бисквитные)</t>
  </si>
  <si>
    <t>Зефир в шоколаде (кг)</t>
  </si>
  <si>
    <t>Цена (руб.)</t>
  </si>
  <si>
    <t>,</t>
  </si>
  <si>
    <t>Февраль 2025 г.</t>
  </si>
  <si>
    <t xml:space="preserve">Детей обычно </t>
  </si>
  <si>
    <t>Детей в субботу</t>
  </si>
  <si>
    <t xml:space="preserve">Утверждаю.
Директор школы 
________Михайловская Т.Н.
</t>
  </si>
  <si>
    <t>Впишите сюда инициалы. Они автоматически разместятся их на всех страницах .</t>
  </si>
  <si>
    <t>←</t>
  </si>
  <si>
    <t xml:space="preserve">Вводя значения в эти столбы вы изменяете число детей на все дни </t>
  </si>
  <si>
    <t>МКОУ " Некрасовская СОШ"</t>
  </si>
  <si>
    <t>ОБЕД</t>
  </si>
  <si>
    <t>Общее количество учащихся</t>
  </si>
  <si>
    <t>Фактически присутствующих</t>
  </si>
  <si>
    <t>Суббота</t>
  </si>
  <si>
    <t>Воскресенье</t>
  </si>
  <si>
    <t>Понедельник</t>
  </si>
  <si>
    <t>Вторник</t>
  </si>
  <si>
    <t>Среда</t>
  </si>
  <si>
    <t>Четверг</t>
  </si>
  <si>
    <t>Пятница</t>
  </si>
  <si>
    <r>
      <rPr>
        <sz val="14"/>
        <color theme="1"/>
        <rFont val="Arial"/>
        <charset val="204"/>
      </rPr>
      <t xml:space="preserve">Для изменения количества детей за все дни  (за исключением субботы ) - введите значение в левый столбец(" детей обычно") . Для изменения количества детей в субботу введите значение в правый столбец("детей в субботу") . </t>
    </r>
    <r>
      <rPr>
        <b/>
        <sz val="14"/>
        <color theme="1"/>
        <rFont val="Calibri"/>
        <charset val="204"/>
        <scheme val="minor"/>
      </rPr>
      <t xml:space="preserve">Внимание !  </t>
    </r>
    <r>
      <rPr>
        <b/>
        <u/>
        <sz val="14"/>
        <color rgb="FFFF0000"/>
        <rFont val="Calibri"/>
        <charset val="204"/>
        <scheme val="minor"/>
      </rPr>
      <t>Для вычисления количества остатков по причине отстутсвия ребенка - введите значения в ПРАВЫЙ столбик ("фактически").</t>
    </r>
  </si>
  <si>
    <t>МЕНЮ-ТРЕБОВАНИЕ</t>
  </si>
  <si>
    <t>на выдачу продуктов питания</t>
  </si>
  <si>
    <t>Количество продуктов питания, подлежащих закладке на одного человека (гр. шт.)</t>
  </si>
  <si>
    <t>Количество детей</t>
  </si>
  <si>
    <t>Итого  к выдаче</t>
  </si>
  <si>
    <t>На сумму (руб.)</t>
  </si>
  <si>
    <t>Итого на 1 чел. (руб.)</t>
  </si>
  <si>
    <t>Количество детей фактически</t>
  </si>
  <si>
    <t>Продукты выдал кладовщик _________________</t>
  </si>
  <si>
    <t>Продукты принял повар ___________________</t>
  </si>
  <si>
    <t xml:space="preserve"> </t>
  </si>
  <si>
    <t xml:space="preserve">Накопительная ведомость 
за февраль 2025 года </t>
  </si>
  <si>
    <t>Дни месяца</t>
  </si>
  <si>
    <t>Сумма в день</t>
  </si>
  <si>
    <t>Кол-во</t>
  </si>
  <si>
    <t>Сумма за месяц</t>
  </si>
  <si>
    <t>ИТОГО:</t>
  </si>
  <si>
    <t>Детодней:</t>
  </si>
  <si>
    <t>Сумма на 1 ребенка в день:</t>
  </si>
  <si>
    <t>Завхоз _____________________________</t>
  </si>
  <si>
    <t>Повар_______________________________</t>
  </si>
  <si>
    <r>
      <rPr>
        <b/>
        <sz val="14"/>
        <color theme="1"/>
        <rFont val="Arial"/>
        <charset val="204"/>
      </rPr>
      <t>ОТЧЕТ о движении материальных ценностей за февраль</t>
    </r>
    <r>
      <rPr>
        <b/>
        <sz val="14"/>
        <color rgb="FFC00000"/>
        <rFont val="Arial"/>
        <charset val="204"/>
      </rPr>
      <t xml:space="preserve"> 2025</t>
    </r>
    <r>
      <rPr>
        <b/>
        <sz val="14"/>
        <color theme="1"/>
        <rFont val="Arial"/>
        <charset val="204"/>
      </rPr>
      <t xml:space="preserve"> года </t>
    </r>
  </si>
  <si>
    <t>Сальдо на начало месяца</t>
  </si>
  <si>
    <t>Приход за месяц</t>
  </si>
  <si>
    <t>Расход за месяц</t>
  </si>
  <si>
    <t>Сальдо на конец месяца</t>
  </si>
  <si>
    <t>№'2 Итог.вед.(РАСХОД)'!B35</t>
  </si>
  <si>
    <t>№'2 Итог.вед.(РАСХОД)'!B35-B5</t>
  </si>
  <si>
    <t>№'2 Итог.вед.(РАСХОД)'!C35</t>
  </si>
  <si>
    <t>№'2 Итог.вед.(РАСХОД)'!C35-B6</t>
  </si>
  <si>
    <t>№'2 Итог.вед.(РАСХОД)'!D35</t>
  </si>
  <si>
    <t>№'2 Итог.вед.(РАСХОД)'!D35-B7</t>
  </si>
  <si>
    <t>№'2 Итог.вед.(РАСХОД)'!E35</t>
  </si>
  <si>
    <t>№'2 Итог.вед.(РАСХОД)'!E35-B8</t>
  </si>
  <si>
    <t>№'2 Итог.вед.(РАСХОД)'!F35</t>
  </si>
  <si>
    <t>№'2 Итог.вед.(РАСХОД)'!F35-B9</t>
  </si>
  <si>
    <t>№'2 Итог.вед.(РАСХОД)'!G35</t>
  </si>
  <si>
    <t>№'2 Итог.вед.(РАСХОД)'!G35-B10</t>
  </si>
  <si>
    <t>№'2 Итог.вед.(РАСХОД)'!H35</t>
  </si>
  <si>
    <t>№'2 Итог.вед.(РАСХОД)'!H35-B11</t>
  </si>
  <si>
    <t>№'2 Итог.вед.(РАСХОД)'!I35</t>
  </si>
  <si>
    <t>№'2 Итог.вед.(РАСХОД)'!I35-B12</t>
  </si>
  <si>
    <t>№'2 Итог.вед.(РАСХОД)'!J35</t>
  </si>
  <si>
    <t>№'2 Итог.вед.(РАСХОД)'!J35-B13</t>
  </si>
  <si>
    <t>№'2 Итог.вед.(РАСХОД)'!K35</t>
  </si>
  <si>
    <t>№'2 Итог.вед.(РАСХОД)'!K35-B14</t>
  </si>
  <si>
    <t>№'2 Итог.вед.(РАСХОД)'!L35</t>
  </si>
  <si>
    <t>№'2 Итог.вед.(РАСХОД)'!L35-B15</t>
  </si>
  <si>
    <t>№'2 Итог.вед.(РАСХОД)'!M35</t>
  </si>
  <si>
    <t>№'2 Итог.вед.(РАСХОД)'!M35-B16</t>
  </si>
  <si>
    <t>№'2 Итог.вед.(РАСХОД)'!N35</t>
  </si>
  <si>
    <t>№'2 Итог.вед.(РАСХОД)'!N35-B17</t>
  </si>
  <si>
    <t>№'2 Итог.вед.(РАСХОД)'!O35</t>
  </si>
  <si>
    <t>№'2 Итог.вед.(РАСХОД)'!O35-B18</t>
  </si>
  <si>
    <t>№'2 Итог.вед.(РАСХОД)'!P35</t>
  </si>
  <si>
    <t>№'2 Итог.вед.(РАСХОД)'!P35-B19</t>
  </si>
  <si>
    <t>№'2 Итог.вед.(РАСХОД)'!Q35</t>
  </si>
  <si>
    <t>№'2 Итог.вед.(РАСХОД)'!Q35-B20</t>
  </si>
  <si>
    <t>№'2 Итог.вед.(РАСХОД)'!R35</t>
  </si>
  <si>
    <t>№'2 Итог.вед.(РАСХОД)'!R35-B21</t>
  </si>
  <si>
    <t>№'2 Итог.вед.(РАСХОД)'!S35</t>
  </si>
  <si>
    <t>№'2 Итог.вед.(РАСХОД)'!S35-B22</t>
  </si>
  <si>
    <t>№'2 Итог.вед.(РАСХОД)'!T35</t>
  </si>
  <si>
    <t>№'2 Итог.вед.(РАСХОД)'!T35-B23</t>
  </si>
  <si>
    <t>№'2 Итог.вед.(РАСХОД)'!U35</t>
  </si>
  <si>
    <t>№'2 Итог.вед.(РАСХОД)'!U35-B24</t>
  </si>
  <si>
    <t>№'2 Итог.вед.(РАСХОД)'!V35</t>
  </si>
  <si>
    <t>№'2 Итог.вед.(РАСХОД)'!V35-B25</t>
  </si>
  <si>
    <t>№'2 Итог.вед.(РАСХОД)'!W35</t>
  </si>
  <si>
    <t>№'2 Итог.вед.(РАСХОД)'!W35-B26</t>
  </si>
  <si>
    <t>№'2 Итог.вед.(РАСХОД)'!X35</t>
  </si>
  <si>
    <t>№'2 Итог.вед.(РАСХОД)'!X35-B27</t>
  </si>
  <si>
    <t>№'2 Итог.вед.(РАСХОД)'!Y35</t>
  </si>
  <si>
    <t>№'2 Итог.вед.(РАСХОД)'!Y35-B28</t>
  </si>
  <si>
    <t>№'2 Итог.вед.(РАСХОД)'!Z35</t>
  </si>
  <si>
    <t>№'2 Итог.вед.(РАСХОД)'!Z35-B29</t>
  </si>
  <si>
    <t>№'2 Итог.вед.(РАСХОД)'!AA35</t>
  </si>
  <si>
    <t>№'2 Итог.вед.(РАСХОД)'!AA35-B30</t>
  </si>
  <si>
    <t>№'2 Итог.вед.(РАСХОД)'!AB35</t>
  </si>
  <si>
    <t>№'2 Итог.вед.(РАСХОД)'!AB35-B31</t>
  </si>
  <si>
    <t>№'2 Итог.вед.(РАСХОД)'!AC35</t>
  </si>
  <si>
    <t>№'2 Итог.вед.(РАСХОД)'!AC35-B32</t>
  </si>
  <si>
    <t>№'2 Итог.вед.(РАСХОД)'!AD35</t>
  </si>
  <si>
    <t>№'2 Итог.вед.(РАСХОД)'!AD35-B33</t>
  </si>
  <si>
    <t>№'2 Итог.вед.(РАСХОД)'!AE35</t>
  </si>
  <si>
    <t>№'2 Итог.вед.(РАСХОД)'!AE35-B34</t>
  </si>
  <si>
    <t>№'2 Итог.вед.(РАСХОД)'!AF35</t>
  </si>
  <si>
    <t>№'2 Итог.вед.(РАСХОД)'!AF35-B35</t>
  </si>
  <si>
    <t>№'2 Итог.вед.(РАСХОД)'!AG35</t>
  </si>
  <si>
    <t>№'2 Итог.вед.(РАСХОД)'!AG35-B36</t>
  </si>
  <si>
    <t>№'2 Итог.вед.(РАСХОД)'!AH35</t>
  </si>
  <si>
    <t>№'2 Итог.вед.(РАСХОД)'!AH35-B37</t>
  </si>
  <si>
    <t>№'2 Итог.вед.(РАСХОД)'!AI35</t>
  </si>
  <si>
    <t>№'2 Итог.вед.(РАСХОД)'!AI35-B38</t>
  </si>
  <si>
    <t>№'2 Итог.вед.(РАСХОД)'!AJ35</t>
  </si>
  <si>
    <t>№'2 Итог.вед.(РАСХОД)'!AJ35-B39</t>
  </si>
  <si>
    <t>№'2 Итог.вед.(РАСХОД)'!AK35</t>
  </si>
  <si>
    <t>№'2 Итог.вед.(РАСХОД)'!AK35-B40</t>
  </si>
  <si>
    <t>№'2 Итог.вед.(РАСХОД)'!AL35</t>
  </si>
  <si>
    <t>№'2 Итог.вед.(РАСХОД)'!AL35-B41</t>
  </si>
  <si>
    <t>№'2 Итог.вед.(РАСХОД)'!AM35</t>
  </si>
  <si>
    <t>№'2 Итог.вед.(РАСХОД)'!AM35-B42</t>
  </si>
  <si>
    <t>№'2 Итог.вед.(РАСХОД)'!AN35</t>
  </si>
  <si>
    <t>№'2 Итог.вед.(РАСХОД)'!AN35-B43</t>
  </si>
  <si>
    <t>№'2 Итог.вед.(РАСХОД)'!AO35</t>
  </si>
  <si>
    <t>№'2 Итог.вед.(РАСХОД)'!AO35-B44</t>
  </si>
  <si>
    <t>№'2 Итог.вед.(РАСХОД)'!AP35</t>
  </si>
  <si>
    <t>№'2 Итог.вед.(РАСХОД)'!AP35-B45</t>
  </si>
  <si>
    <t>№'2 Итог.вед.(РАСХОД)'!AQ35</t>
  </si>
  <si>
    <t>№'2 Итог.вед.(РАСХОД)'!AQ35-B46</t>
  </si>
  <si>
    <t>№'2 Итог.вед.(РАСХОД)'!AR35</t>
  </si>
  <si>
    <t>№'2 Итог.вед.(РАСХОД)'!AR35-B47</t>
  </si>
  <si>
    <t>№'2 Итог.вед.(РАСХОД)'!AS35</t>
  </si>
  <si>
    <t>№'2 Итог.вед.(РАСХОД)'!AS35-B48</t>
  </si>
  <si>
    <t>№'2 Итог.вед.(РАСХОД)'!AT35</t>
  </si>
  <si>
    <t>№'2 Итог.вед.(РАСХОД)'!AT35-B49</t>
  </si>
  <si>
    <t>№'2 Итог.вед.(РАСХОД)'!AU35</t>
  </si>
  <si>
    <t>№'2 Итог.вед.(РАСХОД)'!AU35-B50</t>
  </si>
  <si>
    <t>№'2 Итог.вед.(РАСХОД)'!AV35</t>
  </si>
  <si>
    <t>№'2 Итог.вед.(РАСХОД)'!AV35-B51</t>
  </si>
  <si>
    <t>№'2 Итог.вед.(РАСХОД)'!AW35</t>
  </si>
  <si>
    <t>№'2 Итог.вед.(РАСХОД)'!AW35-B52</t>
  </si>
  <si>
    <t>№'2 Итог.вед.(РАСХОД)'!AX35</t>
  </si>
  <si>
    <t>№'2 Итог.вед.(РАСХОД)'!AX35-B53</t>
  </si>
  <si>
    <t>№'2 Итог.вед.(РАСХОД)'!AY35</t>
  </si>
  <si>
    <t>№'2 Итог.вед.(РАСХОД)'!AY35-B54</t>
  </si>
  <si>
    <t>№'2 Итог.вед.(РАСХОД)'!AZ35</t>
  </si>
  <si>
    <t>№'2 Итог.вед.(РАСХОД)'!AZ35-B55</t>
  </si>
  <si>
    <t>№'2 Итог.вед.(РАСХОД)'!BA35</t>
  </si>
  <si>
    <t>№'2 Итог.вед.(РАСХОД)'!BA35-B56</t>
  </si>
  <si>
    <t>№'2 Итог.вед.(РАСХОД)'!BB35</t>
  </si>
  <si>
    <t>№'2 Итог.вед.(РАСХОД)'!BB35-B57</t>
  </si>
  <si>
    <t>№'2 Итог.вед.(РАСХОД)'!BC35</t>
  </si>
  <si>
    <t>№'2 Итог.вед.(РАСХОД)'!BC35-B58</t>
  </si>
  <si>
    <t>№'2 Итог.вед.(РАСХОД)'!BD35</t>
  </si>
  <si>
    <t>№'2 Итог.вед.(РАСХОД)'!BD35-B59</t>
  </si>
  <si>
    <t>№'2 Итог.вед.(РАСХОД)'!BE35</t>
  </si>
  <si>
    <t>№'2 Итог.вед.(РАСХОД)'!BE35-B60</t>
  </si>
  <si>
    <t>№'2 Итог.вед.(РАСХОД)'!BF35</t>
  </si>
  <si>
    <t>№'2 Итог.вед.(РАСХОД)'!BF35-B61</t>
  </si>
  <si>
    <t>№'2 Итог.вед.(РАСХОД)'!BG35</t>
  </si>
  <si>
    <t>№'2 Итог.вед.(РАСХОД)'!BG35-B62</t>
  </si>
  <si>
    <t>№'2 Итог.вед.(РАСХОД)'!BH35</t>
  </si>
  <si>
    <t>№'2 Итог.вед.(РАСХОД)'!BH35-B63</t>
  </si>
  <si>
    <t>№'2 Итог.вед.(РАСХОД)'!BI35</t>
  </si>
  <si>
    <t>№'2 Итог.вед.(РАСХОД)'!BI35-B64</t>
  </si>
  <si>
    <t>№'2 Итог.вед.(РАСХОД)'!BJ35</t>
  </si>
  <si>
    <t>№'2 Итог.вед.(РАСХОД)'!BJ35-B65</t>
  </si>
  <si>
    <t>№'2 Итог.вед.(РАСХОД)'!BK35</t>
  </si>
  <si>
    <t>№'2 Итог.вед.(РАСХОД)'!BK35-B66</t>
  </si>
  <si>
    <t>№'2 Итог.вед.(РАСХОД)'!BL35</t>
  </si>
  <si>
    <t>№'2 Итог.вед.(РАСХОД)'!BL35-B67</t>
  </si>
  <si>
    <t>№'2 Итог.вед.(РАСХОД)'!BM35</t>
  </si>
  <si>
    <t>№'2 Итог.вед.(РАСХОД)'!BM35-B68</t>
  </si>
  <si>
    <t>№'2 Итог.вед.(РАСХОД)'!BN35</t>
  </si>
  <si>
    <t>№'2 Итог.вед.(РАСХОД)'!BN35-B69</t>
  </si>
  <si>
    <t>№'2 Итог.вед.(РАСХОД)'!BO35</t>
  </si>
  <si>
    <t>№'2 Итог.вед.(РАСХОД)'!BO35-B70</t>
  </si>
  <si>
    <t>№'2 Итог.вед.(РАСХОД)'!BP35</t>
  </si>
  <si>
    <t>№'2 Итог.вед.(РАСХОД)'!BP35-B71</t>
  </si>
  <si>
    <t>№'2 Итог.вед.(РАСХОД)'!BQ35</t>
  </si>
  <si>
    <t>№'2 Итог.вед.(РАСХОД)'!BQ35-B72</t>
  </si>
  <si>
    <t>№'2 Итог.вед.(РАСХОД)'!BR35</t>
  </si>
  <si>
    <t>№'2 Итог.вед.(РАСХОД)'!BR35-B73</t>
  </si>
  <si>
    <t>№'2 Итог.вед.(РАСХОД)'!BS35</t>
  </si>
  <si>
    <t>№'2 Итог.вед.(РАСХОД)'!BS35-B74</t>
  </si>
  <si>
    <t>№'2 Итог.вед.(РАСХОД)'!BT35</t>
  </si>
  <si>
    <t>№'2 Итог.вед.(РАСХОД)'!BT35-B75</t>
  </si>
  <si>
    <t>№'2 Итог.вед.(РАСХОД)'!BU35</t>
  </si>
  <si>
    <t>№'2 Итог.вед.(РАСХОД)'!BU35-B76</t>
  </si>
  <si>
    <t>№'2 Итог.вед.(РАСХОД)'!BV35</t>
  </si>
  <si>
    <t>№'2 Итог.вед.(РАСХОД)'!BV35-B77</t>
  </si>
  <si>
    <t>№'2 Итог.вед.(РАСХОД)'!BW35</t>
  </si>
  <si>
    <t>№'2 Итог.вед.(РАСХОД)'!BW35-B78</t>
  </si>
  <si>
    <t>№'2 Итог.вед.(РАСХОД)'!BX35</t>
  </si>
  <si>
    <t>№'2 Итог.вед.(РАСХОД)'!BX35-B79</t>
  </si>
  <si>
    <t xml:space="preserve">ОТЧЕТ о движении материальных ценностей за октябрь 2020 года </t>
  </si>
  <si>
    <t>Факстически</t>
  </si>
  <si>
    <t>Затребовано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</si>
</sst>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8">
    <numFmt numFmtId="176" formatCode="_-* #\ ##0.00\ _₽_-;\-* #\ ##0.00\ _₽_-;_-* &quot;-&quot;??\ _₽_-;_-@_-"/>
    <numFmt numFmtId="177" formatCode="_-* #\ ##0.00\ &quot;₽&quot;_-;\-* #\ ##0.00\ &quot;₽&quot;_-;_-* &quot;-&quot;??\ &quot;₽&quot;_-;_-@_-"/>
    <numFmt numFmtId="178" formatCode="_-* #\.##0_-;\-* #\.##0_-;_-* &quot;-&quot;_-;_-@_-"/>
    <numFmt numFmtId="179" formatCode="_-* #\.##0\ &quot;₽&quot;_-;\-* #\.##0\ &quot;₽&quot;_-;_-* \-\ &quot;₽&quot;_-;_-@_-"/>
    <numFmt numFmtId="180" formatCode="0.0000"/>
    <numFmt numFmtId="181" formatCode="#\ ##0.00\ &quot;₽&quot;"/>
    <numFmt numFmtId="182" formatCode="#\ ##0.000\ &quot;₽&quot;"/>
    <numFmt numFmtId="183" formatCode="0.000"/>
    <numFmt numFmtId="184" formatCode="[$-419]d\ mmm"/>
    <numFmt numFmtId="185" formatCode="#\ ##0.00"/>
    <numFmt numFmtId="186" formatCode="0.000000"/>
    <numFmt numFmtId="187" formatCode="0.0"/>
    <numFmt numFmtId="188" formatCode="dd\.mm\.yyyy"/>
    <numFmt numFmtId="189" formatCode="#\ ##0"/>
    <numFmt numFmtId="190" formatCode="_-* #\ ##0.00\ &quot;₽&quot;_-;\-* #\ ##0.00\ &quot;₽&quot;_-;_-* &quot;-&quot;??\ &quot;₽&quot;_-;_-@"/>
    <numFmt numFmtId="191" formatCode="_-* #\ ##0.000\ &quot;₽&quot;_-;\-* #\ ##0.000\ &quot;₽&quot;_-;_-* &quot;-&quot;??\ &quot;₽&quot;_-;_-@"/>
    <numFmt numFmtId="192" formatCode="_-* #\ ##0.000\ &quot;₽&quot;_-;\-* #\ ##0.000\ &quot;₽&quot;_-;_-* &quot;-&quot;???\ &quot;₽&quot;_-;_-@_-"/>
    <numFmt numFmtId="193" formatCode="#\ ##0.0\ &quot;₽&quot;"/>
  </numFmts>
  <fonts count="84">
    <font>
      <sz val="11"/>
      <color theme="1"/>
      <name val="Arial"/>
      <charset val="134"/>
    </font>
    <font>
      <b/>
      <sz val="14"/>
      <color theme="1"/>
      <name val="Arial"/>
      <charset val="204"/>
    </font>
    <font>
      <sz val="14"/>
      <color theme="1"/>
      <name val="Arial"/>
      <charset val="204"/>
    </font>
    <font>
      <b/>
      <sz val="14"/>
      <color theme="1"/>
      <name val="Calibri"/>
      <charset val="204"/>
    </font>
    <font>
      <sz val="11"/>
      <color theme="1"/>
      <name val="Calibri"/>
      <charset val="204"/>
    </font>
    <font>
      <sz val="11"/>
      <name val="Arial"/>
      <charset val="204"/>
    </font>
    <font>
      <b/>
      <sz val="12"/>
      <color theme="1"/>
      <name val="Calibri"/>
      <charset val="204"/>
    </font>
    <font>
      <sz val="11"/>
      <color rgb="FF000000"/>
      <name val="Calibri"/>
      <charset val="204"/>
    </font>
    <font>
      <b/>
      <sz val="11"/>
      <color theme="1"/>
      <name val="Calibri"/>
      <charset val="204"/>
    </font>
    <font>
      <b/>
      <sz val="11"/>
      <color theme="2"/>
      <name val="Calibri"/>
      <charset val="204"/>
    </font>
    <font>
      <b/>
      <sz val="12"/>
      <color theme="2"/>
      <name val="Calibri"/>
      <charset val="204"/>
    </font>
    <font>
      <sz val="11"/>
      <color theme="1"/>
      <name val="Arial"/>
      <charset val="204"/>
    </font>
    <font>
      <b/>
      <sz val="18"/>
      <color theme="1"/>
      <name val="Arial"/>
      <charset val="204"/>
    </font>
    <font>
      <b/>
      <sz val="16"/>
      <color theme="1"/>
      <name val="Calibri"/>
      <charset val="204"/>
    </font>
    <font>
      <b/>
      <sz val="16"/>
      <color theme="1"/>
      <name val="Times New Roman"/>
      <charset val="204"/>
    </font>
    <font>
      <b/>
      <sz val="12"/>
      <color theme="1"/>
      <name val="Times New Roman"/>
      <charset val="204"/>
    </font>
    <font>
      <b/>
      <sz val="11"/>
      <color rgb="FFC00000"/>
      <name val="Calibri"/>
      <charset val="204"/>
    </font>
    <font>
      <sz val="11"/>
      <color rgb="FFC00000"/>
      <name val="Calibri"/>
      <charset val="204"/>
    </font>
    <font>
      <i/>
      <sz val="11"/>
      <color theme="1"/>
      <name val="Calibri"/>
      <charset val="204"/>
    </font>
    <font>
      <b/>
      <sz val="12"/>
      <color theme="1"/>
      <name val="Arial"/>
      <charset val="204"/>
    </font>
    <font>
      <b/>
      <sz val="11"/>
      <color theme="1"/>
      <name val="Arial"/>
      <charset val="204"/>
    </font>
    <font>
      <b/>
      <sz val="16"/>
      <color rgb="FFFF0000"/>
      <name val="Calibri"/>
      <charset val="204"/>
    </font>
    <font>
      <b/>
      <sz val="11"/>
      <color rgb="FFFF0000"/>
      <name val="Calibri"/>
      <charset val="204"/>
    </font>
    <font>
      <sz val="11"/>
      <color rgb="FFFF0000"/>
      <name val="Calibri"/>
      <charset val="204"/>
    </font>
    <font>
      <b/>
      <sz val="12"/>
      <color rgb="FFFF0000"/>
      <name val="Times New Roman"/>
      <charset val="204"/>
    </font>
    <font>
      <sz val="16"/>
      <color theme="1"/>
      <name val="Arial"/>
      <charset val="204"/>
    </font>
    <font>
      <b/>
      <sz val="14"/>
      <name val="Calibri"/>
      <charset val="204"/>
    </font>
    <font>
      <sz val="11"/>
      <name val="Calibri"/>
      <charset val="204"/>
    </font>
    <font>
      <b/>
      <sz val="11"/>
      <color theme="1"/>
      <name val="Calibri"/>
      <charset val="204"/>
      <scheme val="minor"/>
    </font>
    <font>
      <b/>
      <sz val="11"/>
      <color theme="1"/>
      <name val="Calibri"/>
      <charset val="204"/>
      <scheme val="major"/>
    </font>
    <font>
      <b/>
      <sz val="15"/>
      <color rgb="FF1F497D"/>
      <name val="Times New Roman"/>
      <charset val="204"/>
    </font>
    <font>
      <b/>
      <i/>
      <sz val="12"/>
      <color theme="1"/>
      <name val="Arial"/>
      <charset val="204"/>
    </font>
    <font>
      <sz val="12"/>
      <color theme="1"/>
      <name val="Times New Roman"/>
      <charset val="204"/>
    </font>
    <font>
      <b/>
      <sz val="11"/>
      <color theme="1"/>
      <name val="Times New Roman"/>
      <charset val="204"/>
    </font>
    <font>
      <sz val="11"/>
      <color theme="1"/>
      <name val="Times New Roman"/>
      <charset val="204"/>
    </font>
    <font>
      <b/>
      <sz val="16"/>
      <color rgb="FFFF0000"/>
      <name val="Times New Roman"/>
      <charset val="204"/>
    </font>
    <font>
      <i/>
      <sz val="11"/>
      <color theme="1"/>
      <name val="Times New Roman"/>
      <charset val="204"/>
    </font>
    <font>
      <b/>
      <sz val="14"/>
      <color theme="1"/>
      <name val="Calibri"/>
      <charset val="204"/>
      <scheme val="major"/>
    </font>
    <font>
      <b/>
      <u/>
      <sz val="12"/>
      <color theme="1"/>
      <name val="Calibri"/>
      <charset val="204"/>
    </font>
    <font>
      <sz val="11"/>
      <color theme="1"/>
      <name val="Calibri"/>
      <charset val="204"/>
      <scheme val="major"/>
    </font>
    <font>
      <sz val="11"/>
      <color theme="1"/>
      <name val="Calibri"/>
      <charset val="204"/>
      <scheme val="minor"/>
    </font>
    <font>
      <b/>
      <sz val="11"/>
      <name val="Calibri"/>
      <charset val="204"/>
      <scheme val="major"/>
    </font>
    <font>
      <sz val="12"/>
      <name val="Arial"/>
      <charset val="204"/>
    </font>
    <font>
      <sz val="11"/>
      <name val="Times New Roman"/>
      <charset val="204"/>
    </font>
    <font>
      <b/>
      <sz val="18"/>
      <color theme="1"/>
      <name val="Calibri"/>
      <charset val="204"/>
    </font>
    <font>
      <b/>
      <sz val="14"/>
      <color theme="1"/>
      <name val="Times New Roman"/>
      <charset val="204"/>
    </font>
    <font>
      <b/>
      <u/>
      <sz val="12"/>
      <color theme="1"/>
      <name val="Times New Roman"/>
      <charset val="204"/>
    </font>
    <font>
      <sz val="14"/>
      <name val="Arial"/>
      <charset val="204"/>
    </font>
    <font>
      <b/>
      <sz val="18"/>
      <color theme="1"/>
      <name val="Times New Roman"/>
      <charset val="204"/>
    </font>
    <font>
      <b/>
      <sz val="14"/>
      <color theme="1"/>
      <name val="Calibri"/>
      <charset val="204"/>
      <scheme val="minor"/>
    </font>
    <font>
      <b/>
      <sz val="24"/>
      <color rgb="FFFF0000"/>
      <name val="Bahnschrift SemiLight"/>
      <charset val="204"/>
    </font>
    <font>
      <b/>
      <i/>
      <sz val="13"/>
      <color rgb="FFC00000"/>
      <name val="Calibri"/>
      <charset val="204"/>
      <scheme val="minor"/>
    </font>
    <font>
      <b/>
      <u/>
      <sz val="18"/>
      <color theme="1"/>
      <name val="Calibri"/>
      <charset val="204"/>
      <scheme val="minor"/>
    </font>
    <font>
      <b/>
      <sz val="11"/>
      <color rgb="FF00B050"/>
      <name val="Arial"/>
      <charset val="204"/>
    </font>
    <font>
      <sz val="28"/>
      <color theme="1"/>
      <name val="Arial"/>
      <charset val="204"/>
    </font>
    <font>
      <b/>
      <sz val="20"/>
      <color theme="9" tint="0.799981688894314"/>
      <name val="Arial"/>
      <charset val="204"/>
    </font>
    <font>
      <b/>
      <sz val="14"/>
      <color rgb="FF00B050"/>
      <name val="Verdana"/>
      <charset val="204"/>
    </font>
    <font>
      <b/>
      <sz val="14"/>
      <color rgb="FFFF0000"/>
      <name val="Verdana"/>
      <charset val="204"/>
    </font>
    <font>
      <b/>
      <sz val="11"/>
      <color theme="0"/>
      <name val="Calibri"/>
      <charset val="204"/>
      <scheme val="minor"/>
    </font>
    <font>
      <b/>
      <sz val="16"/>
      <color rgb="FFFA7D00"/>
      <name val="Calibri"/>
      <charset val="204"/>
      <scheme val="minor"/>
    </font>
    <font>
      <sz val="24"/>
      <color theme="1"/>
      <name val="Arial"/>
      <charset val="204"/>
    </font>
    <font>
      <sz val="16"/>
      <color theme="1"/>
      <name val="Times New Roman"/>
      <charset val="204"/>
    </font>
    <font>
      <b/>
      <i/>
      <sz val="11"/>
      <color theme="1"/>
      <name val="Times New Roman"/>
      <charset val="20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204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u/>
      <sz val="14"/>
      <color rgb="FFFF0000"/>
      <name val="Calibri"/>
      <charset val="204"/>
      <scheme val="minor"/>
    </font>
    <font>
      <b/>
      <sz val="14"/>
      <color rgb="FFC00000"/>
      <name val="Arial"/>
      <charset val="204"/>
    </font>
  </fonts>
  <fills count="5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theme="2" tint="-0.049989318521683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0499893185216834"/>
        <bgColor rgb="FFFFFF00"/>
      </patternFill>
    </fill>
    <fill>
      <patternFill patternType="solid">
        <fgColor rgb="FF92D050"/>
        <bgColor rgb="FFFFFF00"/>
      </patternFill>
    </fill>
    <fill>
      <patternFill patternType="solid">
        <fgColor theme="0"/>
        <bgColor rgb="FFFFFF00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0" tint="-0.0499893185216834"/>
        <bgColor rgb="FFFFFF00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rgb="FFFFC000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rgb="FFFFC0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0">
    <xf numFmtId="0" fontId="0" fillId="0" borderId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9" fontId="63" fillId="0" borderId="0" applyFont="0" applyFill="0" applyBorder="0" applyAlignment="0" applyProtection="0">
      <alignment vertical="center"/>
    </xf>
    <xf numFmtId="178" fontId="63" fillId="0" borderId="0" applyFont="0" applyFill="0" applyBorder="0" applyAlignment="0" applyProtection="0">
      <alignment vertical="center"/>
    </xf>
    <xf numFmtId="179" fontId="63" fillId="0" borderId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23" borderId="71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72" applyNumberFormat="0" applyFill="0" applyAlignment="0" applyProtection="0">
      <alignment vertical="center"/>
    </xf>
    <xf numFmtId="0" fontId="70" fillId="0" borderId="72" applyNumberFormat="0" applyFill="0" applyAlignment="0" applyProtection="0">
      <alignment vertical="center"/>
    </xf>
    <xf numFmtId="0" fontId="71" fillId="0" borderId="73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24" borderId="74" applyNumberFormat="0" applyAlignment="0" applyProtection="0">
      <alignment vertical="center"/>
    </xf>
    <xf numFmtId="0" fontId="73" fillId="25" borderId="75" applyNumberFormat="0" applyAlignment="0" applyProtection="0">
      <alignment vertical="center"/>
    </xf>
    <xf numFmtId="0" fontId="74" fillId="17" borderId="74" applyNumberFormat="0" applyAlignment="0" applyProtection="0"/>
    <xf numFmtId="0" fontId="58" fillId="16" borderId="76" applyNumberFormat="0" applyAlignment="0" applyProtection="0"/>
    <xf numFmtId="0" fontId="75" fillId="0" borderId="77" applyNumberFormat="0" applyFill="0" applyAlignment="0" applyProtection="0">
      <alignment vertical="center"/>
    </xf>
    <xf numFmtId="0" fontId="76" fillId="0" borderId="78" applyNumberFormat="0" applyFill="0" applyAlignment="0" applyProtection="0">
      <alignment vertical="center"/>
    </xf>
    <xf numFmtId="0" fontId="77" fillId="26" borderId="0" applyNumberFormat="0" applyBorder="0" applyAlignment="0" applyProtection="0">
      <alignment vertical="center"/>
    </xf>
    <xf numFmtId="0" fontId="78" fillId="27" borderId="0" applyNumberFormat="0" applyBorder="0" applyAlignment="0" applyProtection="0">
      <alignment vertical="center"/>
    </xf>
    <xf numFmtId="0" fontId="79" fillId="28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1" fillId="30" borderId="0" applyNumberFormat="0" applyBorder="0" applyAlignment="0" applyProtection="0">
      <alignment vertical="center"/>
    </xf>
    <xf numFmtId="0" fontId="81" fillId="31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1" fillId="34" borderId="0" applyNumberFormat="0" applyBorder="0" applyAlignment="0" applyProtection="0">
      <alignment vertical="center"/>
    </xf>
    <xf numFmtId="0" fontId="81" fillId="35" borderId="0" applyNumberFormat="0" applyBorder="0" applyAlignment="0" applyProtection="0">
      <alignment vertical="center"/>
    </xf>
    <xf numFmtId="0" fontId="80" fillId="36" borderId="0" applyNumberFormat="0" applyBorder="0" applyAlignment="0" applyProtection="0">
      <alignment vertical="center"/>
    </xf>
    <xf numFmtId="0" fontId="80" fillId="37" borderId="0" applyNumberFormat="0" applyBorder="0" applyAlignment="0" applyProtection="0">
      <alignment vertical="center"/>
    </xf>
    <xf numFmtId="0" fontId="81" fillId="38" borderId="0" applyNumberFormat="0" applyBorder="0" applyAlignment="0" applyProtection="0">
      <alignment vertical="center"/>
    </xf>
    <xf numFmtId="0" fontId="81" fillId="39" borderId="0" applyNumberFormat="0" applyBorder="0" applyAlignment="0" applyProtection="0">
      <alignment vertical="center"/>
    </xf>
    <xf numFmtId="0" fontId="80" fillId="40" borderId="0" applyNumberFormat="0" applyBorder="0" applyAlignment="0" applyProtection="0">
      <alignment vertical="center"/>
    </xf>
    <xf numFmtId="0" fontId="80" fillId="41" borderId="0" applyNumberFormat="0" applyBorder="0" applyAlignment="0" applyProtection="0">
      <alignment vertical="center"/>
    </xf>
    <xf numFmtId="0" fontId="81" fillId="42" borderId="0" applyNumberFormat="0" applyBorder="0" applyAlignment="0" applyProtection="0">
      <alignment vertical="center"/>
    </xf>
    <xf numFmtId="0" fontId="81" fillId="43" borderId="0" applyNumberFormat="0" applyBorder="0" applyAlignment="0" applyProtection="0">
      <alignment vertical="center"/>
    </xf>
    <xf numFmtId="0" fontId="80" fillId="44" borderId="0" applyNumberFormat="0" applyBorder="0" applyAlignment="0" applyProtection="0">
      <alignment vertical="center"/>
    </xf>
    <xf numFmtId="0" fontId="80" fillId="45" borderId="0" applyNumberFormat="0" applyBorder="0" applyAlignment="0" applyProtection="0">
      <alignment vertical="center"/>
    </xf>
    <xf numFmtId="0" fontId="81" fillId="46" borderId="0" applyNumberFormat="0" applyBorder="0" applyAlignment="0" applyProtection="0">
      <alignment vertical="center"/>
    </xf>
    <xf numFmtId="0" fontId="81" fillId="47" borderId="0" applyNumberFormat="0" applyBorder="0" applyAlignment="0" applyProtection="0">
      <alignment vertical="center"/>
    </xf>
    <xf numFmtId="0" fontId="80" fillId="48" borderId="0" applyNumberFormat="0" applyBorder="0" applyAlignment="0" applyProtection="0">
      <alignment vertical="center"/>
    </xf>
    <xf numFmtId="0" fontId="80" fillId="49" borderId="0" applyNumberFormat="0" applyBorder="0" applyAlignment="0" applyProtection="0">
      <alignment vertical="center"/>
    </xf>
    <xf numFmtId="0" fontId="81" fillId="50" borderId="0" applyNumberFormat="0" applyBorder="0" applyAlignment="0" applyProtection="0">
      <alignment vertical="center"/>
    </xf>
    <xf numFmtId="0" fontId="81" fillId="51" borderId="0" applyNumberFormat="0" applyBorder="0" applyAlignment="0" applyProtection="0">
      <alignment vertical="center"/>
    </xf>
    <xf numFmtId="0" fontId="80" fillId="52" borderId="0" applyNumberFormat="0" applyBorder="0" applyAlignment="0" applyProtection="0">
      <alignment vertical="center"/>
    </xf>
    <xf numFmtId="177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</cellStyleXfs>
  <cellXfs count="638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top"/>
    </xf>
    <xf numFmtId="0" fontId="4" fillId="0" borderId="2" xfId="0" applyFont="1" applyBorder="1"/>
    <xf numFmtId="0" fontId="4" fillId="0" borderId="3" xfId="0" applyFont="1" applyBorder="1" applyAlignment="1">
      <alignment horizontal="center"/>
    </xf>
    <xf numFmtId="0" fontId="5" fillId="0" borderId="4" xfId="0" applyFont="1" applyBorder="1"/>
    <xf numFmtId="0" fontId="5" fillId="0" borderId="5" xfId="0" applyFont="1" applyBorder="1"/>
    <xf numFmtId="0" fontId="4" fillId="0" borderId="6" xfId="0" applyFont="1" applyBorder="1"/>
    <xf numFmtId="0" fontId="4" fillId="2" borderId="6" xfId="0" applyFont="1" applyFill="1" applyBorder="1"/>
    <xf numFmtId="0" fontId="6" fillId="0" borderId="6" xfId="0" applyFont="1" applyBorder="1"/>
    <xf numFmtId="180" fontId="4" fillId="0" borderId="6" xfId="1" applyNumberFormat="1" applyFont="1" applyBorder="1"/>
    <xf numFmtId="181" fontId="4" fillId="2" borderId="6" xfId="0" applyNumberFormat="1" applyFont="1" applyFill="1" applyBorder="1"/>
    <xf numFmtId="182" fontId="4" fillId="2" borderId="6" xfId="0" applyNumberFormat="1" applyFont="1" applyFill="1" applyBorder="1"/>
    <xf numFmtId="180" fontId="4" fillId="0" borderId="6" xfId="0" applyNumberFormat="1" applyFont="1" applyBorder="1"/>
    <xf numFmtId="181" fontId="4" fillId="3" borderId="6" xfId="0" applyNumberFormat="1" applyFont="1" applyFill="1" applyBorder="1"/>
    <xf numFmtId="182" fontId="4" fillId="3" borderId="6" xfId="0" applyNumberFormat="1" applyFont="1" applyFill="1" applyBorder="1"/>
    <xf numFmtId="180" fontId="4" fillId="0" borderId="6" xfId="1" applyNumberFormat="1" applyFont="1" applyFill="1" applyBorder="1"/>
    <xf numFmtId="0" fontId="4" fillId="3" borderId="6" xfId="0" applyFont="1" applyFill="1" applyBorder="1"/>
    <xf numFmtId="180" fontId="4" fillId="0" borderId="7" xfId="0" applyNumberFormat="1" applyFont="1" applyBorder="1"/>
    <xf numFmtId="0" fontId="7" fillId="0" borderId="0" xfId="0" applyFont="1"/>
    <xf numFmtId="181" fontId="8" fillId="4" borderId="6" xfId="0" applyNumberFormat="1" applyFont="1" applyFill="1" applyBorder="1"/>
    <xf numFmtId="181" fontId="6" fillId="5" borderId="6" xfId="0" applyNumberFormat="1" applyFont="1" applyFill="1" applyBorder="1"/>
    <xf numFmtId="181" fontId="6" fillId="5" borderId="8" xfId="0" applyNumberFormat="1" applyFont="1" applyFill="1" applyBorder="1"/>
    <xf numFmtId="181" fontId="8" fillId="3" borderId="9" xfId="0" applyNumberFormat="1" applyFont="1" applyFill="1" applyBorder="1"/>
    <xf numFmtId="180" fontId="4" fillId="0" borderId="0" xfId="0" applyNumberFormat="1" applyFont="1" applyBorder="1"/>
    <xf numFmtId="0" fontId="3" fillId="0" borderId="1" xfId="0" applyFont="1" applyBorder="1" applyAlignment="1">
      <alignment horizontal="center" vertical="center"/>
    </xf>
    <xf numFmtId="0" fontId="4" fillId="6" borderId="6" xfId="0" applyFont="1" applyFill="1" applyBorder="1"/>
    <xf numFmtId="180" fontId="4" fillId="0" borderId="6" xfId="1" applyNumberFormat="1" applyFont="1" applyBorder="1" applyAlignment="1">
      <alignment shrinkToFit="1"/>
    </xf>
    <xf numFmtId="181" fontId="4" fillId="6" borderId="6" xfId="0" applyNumberFormat="1" applyFont="1" applyFill="1" applyBorder="1" applyAlignment="1">
      <alignment shrinkToFit="1"/>
    </xf>
    <xf numFmtId="182" fontId="4" fillId="6" borderId="6" xfId="0" applyNumberFormat="1" applyFont="1" applyFill="1" applyBorder="1" applyAlignment="1">
      <alignment shrinkToFit="1"/>
    </xf>
    <xf numFmtId="183" fontId="4" fillId="7" borderId="6" xfId="0" applyNumberFormat="1" applyFont="1" applyFill="1" applyBorder="1" applyAlignment="1">
      <alignment shrinkToFit="1"/>
    </xf>
    <xf numFmtId="183" fontId="4" fillId="0" borderId="6" xfId="0" applyNumberFormat="1" applyFont="1" applyBorder="1" applyAlignment="1">
      <alignment shrinkToFit="1"/>
    </xf>
    <xf numFmtId="181" fontId="4" fillId="8" borderId="6" xfId="0" applyNumberFormat="1" applyFont="1" applyFill="1" applyBorder="1" applyAlignment="1">
      <alignment shrinkToFit="1"/>
    </xf>
    <xf numFmtId="180" fontId="4" fillId="0" borderId="6" xfId="1" applyNumberFormat="1" applyFont="1" applyFill="1" applyBorder="1" applyAlignment="1">
      <alignment shrinkToFit="1"/>
    </xf>
    <xf numFmtId="0" fontId="4" fillId="8" borderId="6" xfId="0" applyFont="1" applyFill="1" applyBorder="1"/>
    <xf numFmtId="180" fontId="4" fillId="0" borderId="7" xfId="0" applyNumberFormat="1" applyFont="1" applyBorder="1" applyAlignment="1">
      <alignment shrinkToFit="1"/>
    </xf>
    <xf numFmtId="182" fontId="4" fillId="8" borderId="6" xfId="0" applyNumberFormat="1" applyFont="1" applyFill="1" applyBorder="1" applyAlignment="1">
      <alignment shrinkToFit="1"/>
    </xf>
    <xf numFmtId="180" fontId="0" fillId="0" borderId="0" xfId="0" applyNumberFormat="1"/>
    <xf numFmtId="183" fontId="4" fillId="0" borderId="6" xfId="0" applyNumberFormat="1" applyFont="1" applyBorder="1"/>
    <xf numFmtId="183" fontId="0" fillId="0" borderId="0" xfId="0" applyNumberFormat="1"/>
    <xf numFmtId="0" fontId="4" fillId="0" borderId="6" xfId="0" applyFont="1" applyBorder="1" applyAlignment="1">
      <alignment shrinkToFit="1"/>
    </xf>
    <xf numFmtId="0" fontId="4" fillId="8" borderId="6" xfId="0" applyFont="1" applyFill="1" applyBorder="1" applyAlignment="1">
      <alignment shrinkToFit="1"/>
    </xf>
    <xf numFmtId="181" fontId="9" fillId="9" borderId="6" xfId="0" applyNumberFormat="1" applyFont="1" applyFill="1" applyBorder="1" applyAlignment="1">
      <alignment shrinkToFit="1"/>
    </xf>
    <xf numFmtId="181" fontId="10" fillId="5" borderId="6" xfId="0" applyNumberFormat="1" applyFont="1" applyFill="1" applyBorder="1" applyAlignment="1">
      <alignment shrinkToFit="1"/>
    </xf>
    <xf numFmtId="0" fontId="11" fillId="0" borderId="0" xfId="0" applyFont="1"/>
    <xf numFmtId="181" fontId="10" fillId="5" borderId="8" xfId="0" applyNumberFormat="1" applyFont="1" applyFill="1" applyBorder="1" applyAlignment="1">
      <alignment shrinkToFit="1"/>
    </xf>
    <xf numFmtId="181" fontId="8" fillId="8" borderId="9" xfId="0" applyNumberFormat="1" applyFont="1" applyFill="1" applyBorder="1" applyAlignment="1">
      <alignment shrinkToFit="1"/>
    </xf>
    <xf numFmtId="0" fontId="12" fillId="0" borderId="0" xfId="0" applyFont="1" applyAlignment="1">
      <alignment horizontal="center" wrapText="1"/>
    </xf>
    <xf numFmtId="0" fontId="13" fillId="0" borderId="4" xfId="0" applyFont="1" applyBorder="1" applyAlignment="1">
      <alignment horizontal="center" vertical="top" wrapText="1"/>
    </xf>
    <xf numFmtId="0" fontId="14" fillId="0" borderId="6" xfId="0" applyFont="1" applyBorder="1" applyAlignment="1">
      <alignment horizontal="center" textRotation="90" wrapText="1"/>
    </xf>
    <xf numFmtId="0" fontId="3" fillId="0" borderId="6" xfId="0" applyFont="1" applyBorder="1" applyAlignment="1">
      <alignment textRotation="90" wrapText="1"/>
    </xf>
    <xf numFmtId="0" fontId="15" fillId="0" borderId="6" xfId="0" applyFont="1" applyBorder="1" applyAlignment="1">
      <alignment horizontal="center" textRotation="90" wrapText="1"/>
    </xf>
    <xf numFmtId="184" fontId="4" fillId="0" borderId="8" xfId="0" applyNumberFormat="1" applyFont="1" applyBorder="1" applyAlignment="1">
      <alignment horizontal="center" vertical="center"/>
    </xf>
    <xf numFmtId="180" fontId="4" fillId="0" borderId="6" xfId="0" applyNumberFormat="1" applyFont="1" applyBorder="1" applyAlignment="1">
      <alignment horizontal="center" shrinkToFit="1"/>
    </xf>
    <xf numFmtId="0" fontId="16" fillId="0" borderId="8" xfId="0" applyFont="1" applyBorder="1" applyAlignment="1">
      <alignment horizontal="center"/>
    </xf>
    <xf numFmtId="183" fontId="17" fillId="0" borderId="6" xfId="0" applyNumberFormat="1" applyFont="1" applyBorder="1" applyAlignment="1">
      <alignment shrinkToFit="1"/>
    </xf>
    <xf numFmtId="0" fontId="8" fillId="0" borderId="8" xfId="0" applyFont="1" applyBorder="1" applyAlignment="1">
      <alignment horizontal="center"/>
    </xf>
    <xf numFmtId="2" fontId="18" fillId="8" borderId="6" xfId="0" applyNumberFormat="1" applyFont="1" applyFill="1" applyBorder="1" applyAlignment="1">
      <alignment shrinkToFit="1"/>
    </xf>
    <xf numFmtId="0" fontId="8" fillId="0" borderId="6" xfId="0" applyFont="1" applyBorder="1" applyAlignment="1">
      <alignment horizontal="center" vertical="top" wrapText="1"/>
    </xf>
    <xf numFmtId="2" fontId="19" fillId="0" borderId="6" xfId="0" applyNumberFormat="1" applyFont="1" applyBorder="1" applyAlignment="1">
      <alignment vertical="center" textRotation="90" shrinkToFit="1"/>
    </xf>
    <xf numFmtId="0" fontId="8" fillId="0" borderId="8" xfId="0" applyFont="1" applyBorder="1" applyAlignment="1">
      <alignment horizontal="right" vertical="center"/>
    </xf>
    <xf numFmtId="0" fontId="8" fillId="0" borderId="10" xfId="0" applyFont="1" applyBorder="1" applyAlignment="1">
      <alignment horizontal="right" vertical="center"/>
    </xf>
    <xf numFmtId="0" fontId="8" fillId="0" borderId="9" xfId="0" applyFont="1" applyBorder="1" applyAlignment="1">
      <alignment horizontal="right" vertical="center"/>
    </xf>
    <xf numFmtId="181" fontId="3" fillId="0" borderId="8" xfId="0" applyNumberFormat="1" applyFont="1" applyBorder="1" applyAlignment="1">
      <alignment horizontal="right" vertical="center"/>
    </xf>
    <xf numFmtId="181" fontId="3" fillId="0" borderId="10" xfId="0" applyNumberFormat="1" applyFont="1" applyBorder="1" applyAlignment="1">
      <alignment horizontal="right" vertical="center"/>
    </xf>
    <xf numFmtId="0" fontId="6" fillId="0" borderId="10" xfId="0" applyFont="1" applyBorder="1" applyAlignment="1">
      <alignment vertical="center"/>
    </xf>
    <xf numFmtId="0" fontId="3" fillId="0" borderId="10" xfId="0" applyFont="1" applyBorder="1" applyAlignment="1">
      <alignment horizontal="right" vertical="center"/>
    </xf>
    <xf numFmtId="0" fontId="8" fillId="0" borderId="11" xfId="0" applyFont="1" applyBorder="1" applyAlignment="1">
      <alignment horizontal="right" vertical="center" wrapText="1"/>
    </xf>
    <xf numFmtId="0" fontId="8" fillId="0" borderId="12" xfId="0" applyFont="1" applyBorder="1" applyAlignment="1">
      <alignment horizontal="right" vertical="center" wrapText="1"/>
    </xf>
    <xf numFmtId="0" fontId="0" fillId="0" borderId="0" xfId="0" applyAlignment="1">
      <alignment horizontal="center"/>
    </xf>
    <xf numFmtId="180" fontId="4" fillId="0" borderId="6" xfId="0" applyNumberFormat="1" applyFont="1" applyBorder="1" applyAlignment="1">
      <alignment horizontal="center"/>
    </xf>
    <xf numFmtId="181" fontId="3" fillId="0" borderId="9" xfId="0" applyNumberFormat="1" applyFont="1" applyBorder="1" applyAlignment="1">
      <alignment horizontal="right" vertical="center"/>
    </xf>
    <xf numFmtId="0" fontId="20" fillId="0" borderId="0" xfId="0" applyFont="1"/>
    <xf numFmtId="181" fontId="3" fillId="0" borderId="13" xfId="0" applyNumberFormat="1" applyFont="1" applyBorder="1" applyAlignment="1">
      <alignment vertical="center"/>
    </xf>
    <xf numFmtId="181" fontId="3" fillId="0" borderId="13" xfId="0" applyNumberFormat="1" applyFont="1" applyBorder="1" applyAlignment="1">
      <alignment horizontal="center" vertical="center"/>
    </xf>
    <xf numFmtId="181" fontId="3" fillId="0" borderId="0" xfId="0" applyNumberFormat="1" applyFont="1" applyBorder="1" applyAlignment="1">
      <alignment vertical="center"/>
    </xf>
    <xf numFmtId="181" fontId="3" fillId="0" borderId="0" xfId="0" applyNumberFormat="1" applyFont="1" applyBorder="1" applyAlignment="1">
      <alignment horizontal="center" vertical="center"/>
    </xf>
    <xf numFmtId="181" fontId="0" fillId="0" borderId="0" xfId="0" applyNumberFormat="1"/>
    <xf numFmtId="2" fontId="0" fillId="0" borderId="0" xfId="0" applyNumberFormat="1"/>
    <xf numFmtId="185" fontId="21" fillId="0" borderId="0" xfId="0" applyNumberFormat="1" applyFont="1"/>
    <xf numFmtId="2" fontId="16" fillId="0" borderId="6" xfId="0" applyNumberFormat="1" applyFont="1" applyBorder="1" applyAlignment="1">
      <alignment shrinkToFit="1"/>
    </xf>
    <xf numFmtId="2" fontId="22" fillId="0" borderId="6" xfId="0" applyNumberFormat="1" applyFont="1" applyBorder="1" applyAlignment="1">
      <alignment shrinkToFit="1"/>
    </xf>
    <xf numFmtId="0" fontId="17" fillId="0" borderId="6" xfId="0" applyFont="1" applyBorder="1" applyAlignment="1">
      <alignment shrinkToFit="1"/>
    </xf>
    <xf numFmtId="0" fontId="23" fillId="0" borderId="6" xfId="0" applyFont="1" applyBorder="1" applyAlignment="1">
      <alignment shrinkToFit="1"/>
    </xf>
    <xf numFmtId="177" fontId="24" fillId="0" borderId="6" xfId="2" applyFont="1" applyBorder="1" applyAlignment="1">
      <alignment horizontal="center" textRotation="90" shrinkToFit="1"/>
    </xf>
    <xf numFmtId="0" fontId="12" fillId="0" borderId="0" xfId="0" applyFont="1"/>
    <xf numFmtId="0" fontId="25" fillId="0" borderId="4" xfId="0" applyFont="1" applyBorder="1" applyAlignment="1">
      <alignment horizontal="center" vertical="top"/>
    </xf>
    <xf numFmtId="0" fontId="26" fillId="0" borderId="6" xfId="0" applyFont="1" applyBorder="1" applyAlignment="1">
      <alignment textRotation="90" wrapText="1"/>
    </xf>
    <xf numFmtId="184" fontId="4" fillId="0" borderId="8" xfId="0" applyNumberFormat="1" applyFont="1" applyBorder="1" applyAlignment="1">
      <alignment horizontal="center" vertical="center" shrinkToFit="1"/>
    </xf>
    <xf numFmtId="180" fontId="4" fillId="0" borderId="6" xfId="0" applyNumberFormat="1" applyFont="1" applyBorder="1" applyAlignment="1">
      <alignment horizontal="center" vertical="center" shrinkToFit="1"/>
    </xf>
    <xf numFmtId="0" fontId="16" fillId="0" borderId="8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2" fontId="18" fillId="10" borderId="6" xfId="0" applyNumberFormat="1" applyFont="1" applyFill="1" applyBorder="1" applyAlignment="1">
      <alignment shrinkToFit="1"/>
    </xf>
    <xf numFmtId="2" fontId="19" fillId="0" borderId="6" xfId="0" applyNumberFormat="1" applyFont="1" applyBorder="1" applyAlignment="1">
      <alignment vertical="center" textRotation="90"/>
    </xf>
    <xf numFmtId="0" fontId="5" fillId="0" borderId="10" xfId="0" applyFont="1" applyBorder="1"/>
    <xf numFmtId="0" fontId="5" fillId="0" borderId="9" xfId="0" applyFont="1" applyBorder="1"/>
    <xf numFmtId="181" fontId="5" fillId="0" borderId="10" xfId="0" applyNumberFormat="1" applyFont="1" applyBorder="1"/>
    <xf numFmtId="0" fontId="5" fillId="0" borderId="12" xfId="0" applyFont="1" applyBorder="1"/>
    <xf numFmtId="180" fontId="4" fillId="0" borderId="6" xfId="0" applyNumberFormat="1" applyFont="1" applyBorder="1" applyAlignment="1">
      <alignment horizontal="center" vertical="center"/>
    </xf>
    <xf numFmtId="181" fontId="5" fillId="0" borderId="9" xfId="0" applyNumberFormat="1" applyFont="1" applyBorder="1"/>
    <xf numFmtId="0" fontId="5" fillId="0" borderId="13" xfId="0" applyFont="1" applyBorder="1"/>
    <xf numFmtId="0" fontId="5" fillId="0" borderId="0" xfId="0" applyFont="1" applyBorder="1"/>
    <xf numFmtId="180" fontId="27" fillId="0" borderId="6" xfId="0" applyNumberFormat="1" applyFont="1" applyBorder="1" applyAlignment="1">
      <alignment horizontal="center" vertical="center" shrinkToFit="1"/>
    </xf>
    <xf numFmtId="183" fontId="16" fillId="0" borderId="6" xfId="0" applyNumberFormat="1" applyFont="1" applyBorder="1" applyAlignment="1">
      <alignment shrinkToFit="1"/>
    </xf>
    <xf numFmtId="183" fontId="22" fillId="0" borderId="6" xfId="0" applyNumberFormat="1" applyFont="1" applyBorder="1" applyAlignment="1">
      <alignment shrinkToFit="1"/>
    </xf>
    <xf numFmtId="2" fontId="18" fillId="3" borderId="6" xfId="0" applyNumberFormat="1" applyFont="1" applyFill="1" applyBorder="1" applyAlignment="1">
      <alignment shrinkToFit="1"/>
    </xf>
    <xf numFmtId="177" fontId="24" fillId="0" borderId="6" xfId="2" applyFont="1" applyBorder="1" applyAlignment="1">
      <alignment horizontal="center" textRotation="90"/>
    </xf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0" fontId="6" fillId="0" borderId="0" xfId="0" applyFont="1"/>
    <xf numFmtId="0" fontId="13" fillId="0" borderId="0" xfId="0" applyFont="1" applyAlignment="1">
      <alignment horizontal="left" vertical="center"/>
    </xf>
    <xf numFmtId="0" fontId="4" fillId="0" borderId="11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0" fontId="8" fillId="0" borderId="4" xfId="0" applyFont="1" applyBorder="1" applyAlignment="1">
      <alignment horizont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textRotation="90"/>
    </xf>
    <xf numFmtId="0" fontId="8" fillId="0" borderId="8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4" fillId="0" borderId="6" xfId="0" applyFont="1" applyBorder="1" applyAlignment="1">
      <alignment horizontal="center" vertical="center"/>
    </xf>
    <xf numFmtId="0" fontId="28" fillId="0" borderId="10" xfId="0" applyFont="1" applyBorder="1" applyAlignment="1">
      <alignment horizontal="left"/>
    </xf>
    <xf numFmtId="0" fontId="28" fillId="0" borderId="9" xfId="0" applyFont="1" applyBorder="1" applyAlignment="1">
      <alignment horizontal="left"/>
    </xf>
    <xf numFmtId="0" fontId="8" fillId="0" borderId="15" xfId="0" applyFont="1" applyBorder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4" fillId="0" borderId="17" xfId="0" applyFont="1" applyBorder="1"/>
    <xf numFmtId="0" fontId="4" fillId="0" borderId="17" xfId="0" applyFont="1" applyBorder="1" applyAlignment="1">
      <alignment horizontal="center" vertical="center"/>
    </xf>
    <xf numFmtId="0" fontId="29" fillId="0" borderId="18" xfId="0" applyFont="1" applyBorder="1" applyAlignment="1">
      <alignment horizontal="left"/>
    </xf>
    <xf numFmtId="0" fontId="29" fillId="0" borderId="19" xfId="0" applyFont="1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center" vertical="center"/>
    </xf>
    <xf numFmtId="0" fontId="29" fillId="0" borderId="20" xfId="0" applyFont="1" applyBorder="1" applyAlignment="1">
      <alignment horizontal="left"/>
    </xf>
    <xf numFmtId="0" fontId="29" fillId="0" borderId="21" xfId="0" applyFont="1" applyBorder="1" applyAlignment="1">
      <alignment horizontal="left"/>
    </xf>
    <xf numFmtId="0" fontId="4" fillId="0" borderId="2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9" xfId="0" applyFont="1" applyBorder="1" applyAlignment="1">
      <alignment horizontal="left"/>
    </xf>
    <xf numFmtId="0" fontId="30" fillId="0" borderId="22" xfId="0" applyFont="1" applyBorder="1" applyAlignment="1">
      <alignment horizontal="center"/>
    </xf>
    <xf numFmtId="0" fontId="19" fillId="0" borderId="8" xfId="0" applyFont="1" applyBorder="1" applyAlignment="1">
      <alignment horizontal="left"/>
    </xf>
    <xf numFmtId="0" fontId="19" fillId="0" borderId="9" xfId="0" applyFont="1" applyBorder="1" applyAlignment="1">
      <alignment horizontal="left"/>
    </xf>
    <xf numFmtId="0" fontId="8" fillId="0" borderId="6" xfId="0" applyFont="1" applyBorder="1" applyAlignment="1">
      <alignment horizontal="left" shrinkToFit="1"/>
    </xf>
    <xf numFmtId="183" fontId="19" fillId="3" borderId="6" xfId="0" applyNumberFormat="1" applyFont="1" applyFill="1" applyBorder="1" applyAlignment="1">
      <alignment horizontal="center" shrinkToFit="1"/>
    </xf>
    <xf numFmtId="181" fontId="18" fillId="3" borderId="6" xfId="0" applyNumberFormat="1" applyFont="1" applyFill="1" applyBorder="1" applyAlignment="1">
      <alignment shrinkToFit="1"/>
    </xf>
    <xf numFmtId="183" fontId="31" fillId="3" borderId="6" xfId="0" applyNumberFormat="1" applyFont="1" applyFill="1" applyBorder="1" applyAlignment="1">
      <alignment horizontal="center" shrinkToFit="1"/>
    </xf>
    <xf numFmtId="2" fontId="19" fillId="8" borderId="6" xfId="0" applyNumberFormat="1" applyFont="1" applyFill="1" applyBorder="1" applyAlignment="1">
      <alignment horizontal="left" shrinkToFit="1"/>
    </xf>
    <xf numFmtId="2" fontId="4" fillId="0" borderId="6" xfId="0" applyNumberFormat="1" applyFont="1" applyBorder="1" applyAlignment="1">
      <alignment shrinkToFit="1"/>
    </xf>
    <xf numFmtId="183" fontId="19" fillId="2" borderId="6" xfId="0" applyNumberFormat="1" applyFont="1" applyFill="1" applyBorder="1" applyAlignment="1">
      <alignment horizontal="center" shrinkToFit="1"/>
    </xf>
    <xf numFmtId="183" fontId="19" fillId="0" borderId="6" xfId="0" applyNumberFormat="1" applyFont="1" applyBorder="1" applyAlignment="1">
      <alignment horizontal="center" shrinkToFit="1"/>
    </xf>
    <xf numFmtId="2" fontId="19" fillId="8" borderId="0" xfId="0" applyNumberFormat="1" applyFont="1" applyFill="1" applyBorder="1" applyAlignment="1">
      <alignment horizontal="left" shrinkToFit="1"/>
    </xf>
    <xf numFmtId="0" fontId="0" fillId="0" borderId="0" xfId="0" applyAlignment="1">
      <alignment shrinkToFit="1"/>
    </xf>
    <xf numFmtId="183" fontId="32" fillId="0" borderId="0" xfId="0" applyNumberFormat="1" applyFont="1"/>
    <xf numFmtId="0" fontId="32" fillId="0" borderId="0" xfId="0" applyFont="1"/>
    <xf numFmtId="0" fontId="33" fillId="0" borderId="8" xfId="0" applyFont="1" applyBorder="1" applyAlignment="1">
      <alignment horizontal="left" vertical="center"/>
    </xf>
    <xf numFmtId="0" fontId="33" fillId="0" borderId="9" xfId="0" applyFont="1" applyBorder="1" applyAlignment="1">
      <alignment horizontal="left" vertical="center"/>
    </xf>
    <xf numFmtId="0" fontId="34" fillId="0" borderId="6" xfId="0" applyFont="1" applyBorder="1" applyAlignment="1">
      <alignment horizontal="center"/>
    </xf>
    <xf numFmtId="0" fontId="34" fillId="0" borderId="8" xfId="0" applyFont="1" applyBorder="1" applyAlignment="1">
      <alignment horizontal="left"/>
    </xf>
    <xf numFmtId="0" fontId="34" fillId="0" borderId="9" xfId="0" applyFont="1" applyBorder="1" applyAlignment="1">
      <alignment horizontal="left"/>
    </xf>
    <xf numFmtId="0" fontId="34" fillId="0" borderId="17" xfId="0" applyFont="1" applyBorder="1" applyAlignment="1">
      <alignment horizont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  <xf numFmtId="0" fontId="34" fillId="0" borderId="7" xfId="0" applyFont="1" applyBorder="1" applyAlignment="1">
      <alignment horizontal="center"/>
    </xf>
    <xf numFmtId="0" fontId="33" fillId="0" borderId="8" xfId="0" applyFont="1" applyBorder="1" applyAlignment="1">
      <alignment horizontal="left"/>
    </xf>
    <xf numFmtId="0" fontId="33" fillId="0" borderId="9" xfId="0" applyFont="1" applyBorder="1" applyAlignment="1">
      <alignment horizontal="left"/>
    </xf>
    <xf numFmtId="0" fontId="33" fillId="0" borderId="6" xfId="0" applyFont="1" applyBorder="1" applyAlignment="1">
      <alignment horizontal="left"/>
    </xf>
    <xf numFmtId="183" fontId="34" fillId="0" borderId="2" xfId="0" applyNumberFormat="1" applyFont="1" applyBorder="1"/>
    <xf numFmtId="181" fontId="36" fillId="3" borderId="6" xfId="0" applyNumberFormat="1" applyFont="1" applyFill="1" applyBorder="1"/>
    <xf numFmtId="2" fontId="33" fillId="3" borderId="17" xfId="0" applyNumberFormat="1" applyFont="1" applyFill="1" applyBorder="1" applyAlignment="1">
      <alignment horizontal="left"/>
    </xf>
    <xf numFmtId="2" fontId="34" fillId="0" borderId="6" xfId="0" applyNumberFormat="1" applyFont="1" applyBorder="1"/>
    <xf numFmtId="180" fontId="34" fillId="0" borderId="6" xfId="0" applyNumberFormat="1" applyFont="1" applyBorder="1"/>
    <xf numFmtId="0" fontId="33" fillId="0" borderId="23" xfId="0" applyFont="1" applyBorder="1" applyAlignment="1">
      <alignment horizontal="left"/>
    </xf>
    <xf numFmtId="2" fontId="33" fillId="3" borderId="7" xfId="0" applyNumberFormat="1" applyFont="1" applyFill="1" applyBorder="1" applyAlignment="1">
      <alignment horizontal="left"/>
    </xf>
    <xf numFmtId="0" fontId="34" fillId="0" borderId="0" xfId="0" applyFont="1"/>
    <xf numFmtId="0" fontId="14" fillId="0" borderId="0" xfId="0" applyFont="1"/>
    <xf numFmtId="0" fontId="15" fillId="0" borderId="0" xfId="0" applyFont="1"/>
    <xf numFmtId="0" fontId="34" fillId="0" borderId="11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 wrapText="1"/>
    </xf>
    <xf numFmtId="0" fontId="34" fillId="0" borderId="6" xfId="0" applyFont="1" applyBorder="1" applyAlignment="1">
      <alignment horizontal="center" wrapText="1"/>
    </xf>
    <xf numFmtId="0" fontId="33" fillId="0" borderId="3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0" fontId="34" fillId="0" borderId="24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left" vertical="center"/>
    </xf>
    <xf numFmtId="0" fontId="8" fillId="0" borderId="21" xfId="0" applyFont="1" applyBorder="1" applyAlignment="1">
      <alignment horizontal="left" vertical="center"/>
    </xf>
    <xf numFmtId="0" fontId="4" fillId="0" borderId="6" xfId="0" applyFont="1" applyBorder="1" applyAlignment="1">
      <alignment horizontal="center"/>
    </xf>
    <xf numFmtId="0" fontId="29" fillId="0" borderId="10" xfId="0" applyFont="1" applyBorder="1" applyAlignment="1">
      <alignment horizontal="left"/>
    </xf>
    <xf numFmtId="0" fontId="29" fillId="0" borderId="9" xfId="0" applyFont="1" applyBorder="1" applyAlignment="1">
      <alignment horizontal="left"/>
    </xf>
    <xf numFmtId="0" fontId="37" fillId="0" borderId="8" xfId="0" applyFont="1" applyBorder="1" applyAlignment="1">
      <alignment horizontal="left"/>
    </xf>
    <xf numFmtId="0" fontId="37" fillId="0" borderId="9" xfId="0" applyFont="1" applyBorder="1" applyAlignment="1">
      <alignment horizontal="left"/>
    </xf>
    <xf numFmtId="0" fontId="30" fillId="0" borderId="22" xfId="0" applyFont="1" applyBorder="1" applyAlignment="1">
      <alignment horizontal="center" vertical="center"/>
    </xf>
    <xf numFmtId="0" fontId="33" fillId="0" borderId="6" xfId="0" applyFont="1" applyBorder="1" applyAlignment="1">
      <alignment horizontal="left" shrinkToFit="1"/>
    </xf>
    <xf numFmtId="183" fontId="34" fillId="0" borderId="6" xfId="0" applyNumberFormat="1" applyFont="1" applyBorder="1" applyAlignment="1">
      <alignment shrinkToFit="1"/>
    </xf>
    <xf numFmtId="181" fontId="36" fillId="3" borderId="6" xfId="0" applyNumberFormat="1" applyFont="1" applyFill="1" applyBorder="1" applyAlignment="1">
      <alignment shrinkToFit="1"/>
    </xf>
    <xf numFmtId="2" fontId="34" fillId="0" borderId="6" xfId="0" applyNumberFormat="1" applyFont="1" applyBorder="1" applyAlignment="1">
      <alignment shrinkToFit="1"/>
    </xf>
    <xf numFmtId="0" fontId="34" fillId="0" borderId="0" xfId="0" applyFont="1" applyAlignment="1">
      <alignment shrinkToFit="1"/>
    </xf>
    <xf numFmtId="0" fontId="33" fillId="0" borderId="0" xfId="0" applyFont="1"/>
    <xf numFmtId="0" fontId="38" fillId="0" borderId="0" xfId="0" applyFont="1"/>
    <xf numFmtId="0" fontId="13" fillId="0" borderId="0" xfId="0" applyFont="1" applyAlignment="1">
      <alignment horizontal="left"/>
    </xf>
    <xf numFmtId="0" fontId="39" fillId="0" borderId="7" xfId="0" applyFont="1" applyBorder="1" applyAlignment="1">
      <alignment horizontal="center" vertical="center"/>
    </xf>
    <xf numFmtId="183" fontId="19" fillId="8" borderId="6" xfId="0" applyNumberFormat="1" applyFont="1" applyFill="1" applyBorder="1" applyAlignment="1">
      <alignment horizontal="center" shrinkToFit="1"/>
    </xf>
    <xf numFmtId="183" fontId="31" fillId="8" borderId="6" xfId="0" applyNumberFormat="1" applyFont="1" applyFill="1" applyBorder="1" applyAlignment="1">
      <alignment horizontal="center" shrinkToFit="1"/>
    </xf>
    <xf numFmtId="180" fontId="34" fillId="0" borderId="2" xfId="0" applyNumberFormat="1" applyFont="1" applyBorder="1"/>
    <xf numFmtId="180" fontId="4" fillId="3" borderId="6" xfId="0" applyNumberFormat="1" applyFont="1" applyFill="1" applyBorder="1"/>
    <xf numFmtId="180" fontId="34" fillId="0" borderId="6" xfId="1" applyNumberFormat="1" applyFont="1" applyBorder="1" applyAlignment="1"/>
    <xf numFmtId="180" fontId="34" fillId="3" borderId="6" xfId="0" applyNumberFormat="1" applyFont="1" applyFill="1" applyBorder="1"/>
    <xf numFmtId="180" fontId="34" fillId="0" borderId="6" xfId="76" applyNumberFormat="1" applyFont="1" applyBorder="1" applyAlignment="1"/>
    <xf numFmtId="0" fontId="39" fillId="0" borderId="0" xfId="0" applyFont="1" applyAlignment="1">
      <alignment horizontal="center"/>
    </xf>
    <xf numFmtId="0" fontId="4" fillId="0" borderId="0" xfId="0" applyFont="1"/>
    <xf numFmtId="0" fontId="8" fillId="0" borderId="0" xfId="0" applyFont="1"/>
    <xf numFmtId="0" fontId="4" fillId="0" borderId="2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77" fontId="34" fillId="0" borderId="0" xfId="2" applyFont="1"/>
    <xf numFmtId="0" fontId="4" fillId="0" borderId="28" xfId="0" applyFont="1" applyBorder="1" applyAlignment="1">
      <alignment horizontal="center" vertical="center"/>
    </xf>
    <xf numFmtId="0" fontId="4" fillId="0" borderId="9" xfId="0" applyFont="1" applyBorder="1"/>
    <xf numFmtId="183" fontId="19" fillId="0" borderId="6" xfId="0" applyNumberFormat="1" applyFont="1" applyBorder="1" applyAlignment="1">
      <alignment horizontal="center"/>
    </xf>
    <xf numFmtId="183" fontId="19" fillId="2" borderId="6" xfId="0" applyNumberFormat="1" applyFont="1" applyFill="1" applyBorder="1" applyAlignment="1">
      <alignment horizontal="center"/>
    </xf>
    <xf numFmtId="183" fontId="31" fillId="3" borderId="6" xfId="0" applyNumberFormat="1" applyFont="1" applyFill="1" applyBorder="1" applyAlignment="1">
      <alignment horizontal="center"/>
    </xf>
    <xf numFmtId="0" fontId="34" fillId="0" borderId="6" xfId="0" applyFont="1" applyBorder="1"/>
    <xf numFmtId="0" fontId="34" fillId="0" borderId="6" xfId="0" applyFont="1" applyBorder="1" applyAlignment="1">
      <alignment horizontal="left"/>
    </xf>
    <xf numFmtId="0" fontId="34" fillId="0" borderId="9" xfId="0" applyFont="1" applyBorder="1"/>
    <xf numFmtId="183" fontId="19" fillId="3" borderId="6" xfId="0" applyNumberFormat="1" applyFont="1" applyFill="1" applyBorder="1" applyAlignment="1">
      <alignment horizontal="center"/>
    </xf>
    <xf numFmtId="0" fontId="33" fillId="0" borderId="9" xfId="0" applyFont="1" applyBorder="1" applyAlignment="1">
      <alignment horizontal="center" vertical="center"/>
    </xf>
    <xf numFmtId="0" fontId="33" fillId="0" borderId="10" xfId="0" applyFont="1" applyBorder="1" applyAlignment="1">
      <alignment horizontal="left"/>
    </xf>
    <xf numFmtId="183" fontId="19" fillId="6" borderId="6" xfId="0" applyNumberFormat="1" applyFont="1" applyFill="1" applyBorder="1" applyAlignment="1">
      <alignment horizontal="center" shrinkToFit="1"/>
    </xf>
    <xf numFmtId="2" fontId="19" fillId="8" borderId="0" xfId="0" applyNumberFormat="1" applyFont="1" applyFill="1" applyBorder="1" applyAlignment="1">
      <alignment horizontal="left"/>
    </xf>
    <xf numFmtId="0" fontId="33" fillId="0" borderId="26" xfId="0" applyFont="1" applyBorder="1" applyAlignment="1">
      <alignment horizontal="left" vertical="center"/>
    </xf>
    <xf numFmtId="0" fontId="33" fillId="0" borderId="21" xfId="0" applyFont="1" applyBorder="1" applyAlignment="1">
      <alignment horizontal="left" vertical="center"/>
    </xf>
    <xf numFmtId="0" fontId="34" fillId="0" borderId="2" xfId="0" applyFont="1" applyBorder="1" applyAlignment="1">
      <alignment horizontal="center"/>
    </xf>
    <xf numFmtId="0" fontId="40" fillId="0" borderId="7" xfId="0" applyFont="1" applyBorder="1"/>
    <xf numFmtId="0" fontId="34" fillId="0" borderId="7" xfId="0" applyFont="1" applyBorder="1"/>
    <xf numFmtId="0" fontId="34" fillId="0" borderId="8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left"/>
    </xf>
    <xf numFmtId="0" fontId="34" fillId="0" borderId="9" xfId="0" applyFont="1" applyBorder="1" applyAlignment="1">
      <alignment horizontal="center"/>
    </xf>
    <xf numFmtId="180" fontId="4" fillId="3" borderId="6" xfId="0" applyNumberFormat="1" applyFont="1" applyFill="1" applyBorder="1" applyAlignment="1">
      <alignment shrinkToFit="1"/>
    </xf>
    <xf numFmtId="2" fontId="19" fillId="8" borderId="6" xfId="0" applyNumberFormat="1" applyFont="1" applyFill="1" applyBorder="1" applyAlignment="1">
      <alignment horizontal="center" shrinkToFit="1"/>
    </xf>
    <xf numFmtId="2" fontId="4" fillId="2" borderId="6" xfId="0" applyNumberFormat="1" applyFont="1" applyFill="1" applyBorder="1" applyAlignment="1">
      <alignment shrinkToFit="1"/>
    </xf>
    <xf numFmtId="180" fontId="4" fillId="0" borderId="6" xfId="0" applyNumberFormat="1" applyFont="1" applyBorder="1" applyAlignment="1">
      <alignment shrinkToFit="1"/>
    </xf>
    <xf numFmtId="2" fontId="19" fillId="8" borderId="0" xfId="0" applyNumberFormat="1" applyFont="1" applyFill="1" applyBorder="1" applyAlignment="1">
      <alignment horizontal="center"/>
    </xf>
    <xf numFmtId="0" fontId="34" fillId="0" borderId="17" xfId="0" applyFont="1" applyBorder="1" applyAlignment="1">
      <alignment horizontal="center" wrapText="1"/>
    </xf>
    <xf numFmtId="0" fontId="15" fillId="0" borderId="17" xfId="0" applyFont="1" applyBorder="1" applyAlignment="1">
      <alignment horizontal="center" textRotation="90"/>
    </xf>
    <xf numFmtId="0" fontId="8" fillId="0" borderId="29" xfId="0" applyFont="1" applyBorder="1" applyAlignment="1">
      <alignment horizontal="left" vertical="center"/>
    </xf>
    <xf numFmtId="0" fontId="33" fillId="0" borderId="7" xfId="0" applyFont="1" applyBorder="1" applyAlignment="1">
      <alignment horizontal="center" vertical="center"/>
    </xf>
    <xf numFmtId="180" fontId="34" fillId="3" borderId="6" xfId="0" applyNumberFormat="1" applyFont="1" applyFill="1" applyBorder="1" applyAlignment="1">
      <alignment shrinkToFit="1"/>
    </xf>
    <xf numFmtId="2" fontId="34" fillId="2" borderId="6" xfId="0" applyNumberFormat="1" applyFont="1" applyFill="1" applyBorder="1" applyAlignment="1">
      <alignment shrinkToFit="1"/>
    </xf>
    <xf numFmtId="180" fontId="34" fillId="0" borderId="6" xfId="0" applyNumberFormat="1" applyFont="1" applyBorder="1" applyAlignment="1">
      <alignment shrinkToFit="1"/>
    </xf>
    <xf numFmtId="0" fontId="15" fillId="0" borderId="17" xfId="0" applyFont="1" applyBorder="1" applyAlignment="1">
      <alignment horizontal="center" textRotation="90" wrapText="1"/>
    </xf>
    <xf numFmtId="183" fontId="19" fillId="11" borderId="6" xfId="0" applyNumberFormat="1" applyFont="1" applyFill="1" applyBorder="1" applyAlignment="1">
      <alignment horizontal="center"/>
    </xf>
    <xf numFmtId="181" fontId="18" fillId="3" borderId="6" xfId="0" applyNumberFormat="1" applyFont="1" applyFill="1" applyBorder="1"/>
    <xf numFmtId="181" fontId="31" fillId="12" borderId="6" xfId="0" applyNumberFormat="1" applyFont="1" applyFill="1" applyBorder="1" applyAlignment="1">
      <alignment horizontal="center"/>
    </xf>
    <xf numFmtId="2" fontId="4" fillId="0" borderId="6" xfId="0" applyNumberFormat="1" applyFont="1" applyBorder="1"/>
    <xf numFmtId="2" fontId="19" fillId="11" borderId="6" xfId="0" applyNumberFormat="1" applyFont="1" applyFill="1" applyBorder="1" applyAlignment="1">
      <alignment horizontal="center"/>
    </xf>
    <xf numFmtId="183" fontId="19" fillId="12" borderId="6" xfId="0" applyNumberFormat="1" applyFont="1" applyFill="1" applyBorder="1" applyAlignment="1">
      <alignment horizontal="center"/>
    </xf>
    <xf numFmtId="0" fontId="5" fillId="0" borderId="14" xfId="0" applyFont="1" applyBorder="1"/>
    <xf numFmtId="0" fontId="5" fillId="0" borderId="3" xfId="0" applyFont="1" applyBorder="1"/>
    <xf numFmtId="0" fontId="8" fillId="0" borderId="9" xfId="0" applyFont="1" applyBorder="1" applyAlignment="1">
      <alignment vertical="center"/>
    </xf>
    <xf numFmtId="0" fontId="29" fillId="0" borderId="8" xfId="0" applyFont="1" applyBorder="1" applyAlignment="1">
      <alignment horizontal="left" vertical="center"/>
    </xf>
    <xf numFmtId="0" fontId="41" fillId="0" borderId="9" xfId="0" applyFont="1" applyBorder="1"/>
    <xf numFmtId="0" fontId="8" fillId="0" borderId="8" xfId="0" applyFont="1" applyBorder="1" applyAlignment="1">
      <alignment horizontal="left" vertical="top"/>
    </xf>
    <xf numFmtId="0" fontId="42" fillId="0" borderId="9" xfId="0" applyFont="1" applyBorder="1"/>
    <xf numFmtId="0" fontId="42" fillId="0" borderId="9" xfId="0" applyFont="1" applyBorder="1" applyAlignment="1">
      <alignment horizontal="center" vertical="center"/>
    </xf>
    <xf numFmtId="0" fontId="43" fillId="0" borderId="9" xfId="0" applyFont="1" applyBorder="1"/>
    <xf numFmtId="0" fontId="34" fillId="0" borderId="30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44" fillId="0" borderId="0" xfId="0" applyFont="1" applyAlignment="1">
      <alignment horizontal="left"/>
    </xf>
    <xf numFmtId="183" fontId="4" fillId="3" borderId="6" xfId="0" applyNumberFormat="1" applyFont="1" applyFill="1" applyBorder="1"/>
    <xf numFmtId="0" fontId="4" fillId="0" borderId="1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177" fontId="0" fillId="0" borderId="0" xfId="2" applyFont="1" applyAlignment="1"/>
    <xf numFmtId="181" fontId="34" fillId="0" borderId="0" xfId="2" applyNumberFormat="1" applyFont="1"/>
    <xf numFmtId="0" fontId="4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0" fontId="15" fillId="0" borderId="0" xfId="0" applyFont="1" applyAlignment="1">
      <alignment horizontal="left"/>
    </xf>
    <xf numFmtId="0" fontId="34" fillId="0" borderId="3" xfId="0" applyFont="1" applyBorder="1" applyAlignment="1">
      <alignment horizontal="center" vertical="center" wrapText="1"/>
    </xf>
    <xf numFmtId="0" fontId="34" fillId="0" borderId="5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left" vertical="center"/>
    </xf>
    <xf numFmtId="0" fontId="33" fillId="0" borderId="16" xfId="0" applyFont="1" applyBorder="1" applyAlignment="1">
      <alignment horizontal="left" vertical="center"/>
    </xf>
    <xf numFmtId="0" fontId="33" fillId="0" borderId="18" xfId="0" applyFont="1" applyBorder="1" applyAlignment="1">
      <alignment horizontal="left" vertical="center"/>
    </xf>
    <xf numFmtId="0" fontId="33" fillId="0" borderId="19" xfId="0" applyFont="1" applyBorder="1" applyAlignment="1">
      <alignment horizontal="left" vertical="center"/>
    </xf>
    <xf numFmtId="0" fontId="34" fillId="0" borderId="14" xfId="0" applyFont="1" applyBorder="1" applyAlignment="1">
      <alignment horizontal="center"/>
    </xf>
    <xf numFmtId="0" fontId="0" fillId="0" borderId="19" xfId="0" applyBorder="1"/>
    <xf numFmtId="0" fontId="33" fillId="0" borderId="20" xfId="0" applyFont="1" applyBorder="1" applyAlignment="1">
      <alignment horizontal="left" vertical="center"/>
    </xf>
    <xf numFmtId="0" fontId="33" fillId="0" borderId="29" xfId="0" applyFont="1" applyBorder="1" applyAlignment="1">
      <alignment horizontal="left" vertical="center"/>
    </xf>
    <xf numFmtId="0" fontId="19" fillId="0" borderId="6" xfId="0" applyFont="1" applyBorder="1" applyAlignment="1">
      <alignment horizontal="center" shrinkToFit="1"/>
    </xf>
    <xf numFmtId="2" fontId="19" fillId="8" borderId="6" xfId="0" applyNumberFormat="1" applyFont="1" applyFill="1" applyBorder="1" applyAlignment="1">
      <alignment horizontal="center"/>
    </xf>
    <xf numFmtId="183" fontId="34" fillId="3" borderId="6" xfId="0" applyNumberFormat="1" applyFont="1" applyFill="1" applyBorder="1"/>
    <xf numFmtId="0" fontId="33" fillId="0" borderId="8" xfId="0" applyFont="1" applyBorder="1" applyAlignment="1">
      <alignment horizontal="center" vertical="center"/>
    </xf>
    <xf numFmtId="183" fontId="19" fillId="6" borderId="6" xfId="0" applyNumberFormat="1" applyFont="1" applyFill="1" applyBorder="1" applyAlignment="1">
      <alignment horizontal="center" vertical="center" shrinkToFit="1"/>
    </xf>
    <xf numFmtId="183" fontId="19" fillId="8" borderId="6" xfId="0" applyNumberFormat="1" applyFont="1" applyFill="1" applyBorder="1" applyAlignment="1">
      <alignment horizontal="center" vertical="center" shrinkToFit="1"/>
    </xf>
    <xf numFmtId="183" fontId="31" fillId="8" borderId="6" xfId="0" applyNumberFormat="1" applyFont="1" applyFill="1" applyBorder="1" applyAlignment="1">
      <alignment horizontal="center" vertical="center" shrinkToFit="1"/>
    </xf>
    <xf numFmtId="0" fontId="46" fillId="0" borderId="0" xfId="0" applyFont="1"/>
    <xf numFmtId="0" fontId="14" fillId="0" borderId="0" xfId="0" applyFont="1" applyAlignment="1">
      <alignment horizontal="left"/>
    </xf>
    <xf numFmtId="0" fontId="40" fillId="0" borderId="7" xfId="0" applyFont="1" applyBorder="1" applyAlignment="1">
      <alignment horizontal="center"/>
    </xf>
    <xf numFmtId="0" fontId="39" fillId="0" borderId="7" xfId="0" applyFont="1" applyBorder="1" applyAlignment="1">
      <alignment horizontal="center"/>
    </xf>
    <xf numFmtId="183" fontId="31" fillId="12" borderId="6" xfId="0" applyNumberFormat="1" applyFont="1" applyFill="1" applyBorder="1" applyAlignment="1">
      <alignment horizontal="center"/>
    </xf>
    <xf numFmtId="183" fontId="19" fillId="3" borderId="6" xfId="0" applyNumberFormat="1" applyFont="1" applyFill="1" applyBorder="1" applyAlignment="1">
      <alignment horizontal="center" vertical="center"/>
    </xf>
    <xf numFmtId="183" fontId="19" fillId="12" borderId="6" xfId="0" applyNumberFormat="1" applyFont="1" applyFill="1" applyBorder="1" applyAlignment="1">
      <alignment horizontal="center" vertical="center"/>
    </xf>
    <xf numFmtId="183" fontId="31" fillId="3" borderId="6" xfId="0" applyNumberFormat="1" applyFont="1" applyFill="1" applyBorder="1" applyAlignment="1">
      <alignment horizontal="center" vertical="center"/>
    </xf>
    <xf numFmtId="183" fontId="31" fillId="12" borderId="6" xfId="0" applyNumberFormat="1" applyFont="1" applyFill="1" applyBorder="1" applyAlignment="1">
      <alignment horizontal="center" vertical="center"/>
    </xf>
    <xf numFmtId="183" fontId="19" fillId="0" borderId="6" xfId="0" applyNumberFormat="1" applyFont="1" applyBorder="1" applyAlignment="1">
      <alignment horizontal="center" vertical="center"/>
    </xf>
    <xf numFmtId="183" fontId="19" fillId="11" borderId="6" xfId="0" applyNumberFormat="1" applyFont="1" applyFill="1" applyBorder="1" applyAlignment="1">
      <alignment horizontal="center" vertical="center"/>
    </xf>
    <xf numFmtId="0" fontId="44" fillId="0" borderId="0" xfId="0" applyFont="1"/>
    <xf numFmtId="0" fontId="28" fillId="0" borderId="18" xfId="0" applyFont="1" applyBorder="1" applyAlignment="1">
      <alignment horizontal="left"/>
    </xf>
    <xf numFmtId="0" fontId="28" fillId="0" borderId="19" xfId="0" applyFont="1" applyBorder="1" applyAlignment="1">
      <alignment horizontal="left"/>
    </xf>
    <xf numFmtId="0" fontId="4" fillId="0" borderId="7" xfId="0" applyFont="1" applyBorder="1"/>
    <xf numFmtId="0" fontId="8" fillId="0" borderId="11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5" fillId="0" borderId="7" xfId="0" applyFont="1" applyBorder="1"/>
    <xf numFmtId="0" fontId="0" fillId="0" borderId="31" xfId="0" applyBorder="1"/>
    <xf numFmtId="0" fontId="5" fillId="0" borderId="21" xfId="0" applyFont="1" applyBorder="1"/>
    <xf numFmtId="0" fontId="47" fillId="0" borderId="9" xfId="0" applyFont="1" applyBorder="1"/>
    <xf numFmtId="0" fontId="20" fillId="0" borderId="8" xfId="0" applyFont="1" applyBorder="1" applyAlignment="1">
      <alignment horizontal="left"/>
    </xf>
    <xf numFmtId="0" fontId="8" fillId="0" borderId="6" xfId="0" applyFont="1" applyBorder="1" applyAlignment="1">
      <alignment horizontal="left"/>
    </xf>
    <xf numFmtId="2" fontId="19" fillId="3" borderId="6" xfId="0" applyNumberFormat="1" applyFont="1" applyFill="1" applyBorder="1" applyAlignment="1">
      <alignment horizontal="left"/>
    </xf>
    <xf numFmtId="2" fontId="19" fillId="3" borderId="0" xfId="0" applyNumberFormat="1" applyFont="1" applyFill="1" applyBorder="1" applyAlignment="1">
      <alignment horizontal="left"/>
    </xf>
    <xf numFmtId="0" fontId="48" fillId="0" borderId="0" xfId="0" applyFont="1"/>
    <xf numFmtId="0" fontId="29" fillId="0" borderId="9" xfId="0" applyFont="1" applyBorder="1" applyAlignment="1">
      <alignment horizontal="left" vertical="center"/>
    </xf>
    <xf numFmtId="0" fontId="49" fillId="0" borderId="8" xfId="0" applyFont="1" applyBorder="1" applyAlignment="1">
      <alignment horizontal="left"/>
    </xf>
    <xf numFmtId="0" fontId="49" fillId="0" borderId="9" xfId="0" applyFont="1" applyBorder="1" applyAlignment="1">
      <alignment horizontal="left"/>
    </xf>
    <xf numFmtId="183" fontId="34" fillId="0" borderId="6" xfId="0" applyNumberFormat="1" applyFont="1" applyBorder="1"/>
    <xf numFmtId="2" fontId="19" fillId="3" borderId="6" xfId="0" applyNumberFormat="1" applyFont="1" applyFill="1" applyBorder="1" applyAlignment="1">
      <alignment horizontal="center" vertical="center"/>
    </xf>
    <xf numFmtId="2" fontId="34" fillId="2" borderId="6" xfId="0" applyNumberFormat="1" applyFont="1" applyFill="1" applyBorder="1"/>
    <xf numFmtId="2" fontId="19" fillId="3" borderId="0" xfId="0" applyNumberFormat="1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0" fillId="0" borderId="31" xfId="0" applyBorder="1" applyAlignment="1">
      <alignment horizontal="center"/>
    </xf>
    <xf numFmtId="186" fontId="34" fillId="0" borderId="0" xfId="0" applyNumberFormat="1" applyFont="1"/>
    <xf numFmtId="0" fontId="39" fillId="0" borderId="31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83" fontId="19" fillId="2" borderId="6" xfId="0" applyNumberFormat="1" applyFont="1" applyFill="1" applyBorder="1" applyAlignment="1">
      <alignment horizontal="center" vertical="center"/>
    </xf>
    <xf numFmtId="0" fontId="33" fillId="0" borderId="8" xfId="0" applyFont="1" applyBorder="1" applyAlignment="1">
      <alignment vertical="center"/>
    </xf>
    <xf numFmtId="0" fontId="33" fillId="0" borderId="9" xfId="0" applyFont="1" applyBorder="1" applyAlignment="1">
      <alignment vertical="center"/>
    </xf>
    <xf numFmtId="0" fontId="33" fillId="0" borderId="33" xfId="0" applyFont="1" applyBorder="1" applyAlignment="1">
      <alignment horizontal="left"/>
    </xf>
    <xf numFmtId="0" fontId="33" fillId="0" borderId="21" xfId="0" applyFont="1" applyBorder="1" applyAlignment="1">
      <alignment horizontal="left"/>
    </xf>
    <xf numFmtId="0" fontId="33" fillId="0" borderId="11" xfId="0" applyFont="1" applyBorder="1" applyAlignment="1">
      <alignment vertical="center"/>
    </xf>
    <xf numFmtId="0" fontId="33" fillId="0" borderId="14" xfId="0" applyFont="1" applyBorder="1" applyAlignment="1">
      <alignment vertical="center"/>
    </xf>
    <xf numFmtId="0" fontId="33" fillId="0" borderId="7" xfId="0" applyFont="1" applyBorder="1" applyAlignment="1">
      <alignment horizontal="left" vertical="center"/>
    </xf>
    <xf numFmtId="0" fontId="43" fillId="0" borderId="7" xfId="0" applyFont="1" applyBorder="1"/>
    <xf numFmtId="0" fontId="4" fillId="0" borderId="14" xfId="0" applyFont="1" applyBorder="1"/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4" fillId="0" borderId="5" xfId="0" applyFont="1" applyBorder="1"/>
    <xf numFmtId="0" fontId="8" fillId="0" borderId="3" xfId="0" applyFont="1" applyBorder="1" applyAlignment="1">
      <alignment horizontal="left" vertical="center"/>
    </xf>
    <xf numFmtId="2" fontId="19" fillId="8" borderId="17" xfId="0" applyNumberFormat="1" applyFont="1" applyFill="1" applyBorder="1" applyAlignment="1">
      <alignment horizontal="center" vertical="center" shrinkToFit="1"/>
    </xf>
    <xf numFmtId="0" fontId="42" fillId="0" borderId="10" xfId="0" applyFont="1" applyBorder="1"/>
    <xf numFmtId="2" fontId="19" fillId="8" borderId="7" xfId="0" applyNumberFormat="1" applyFont="1" applyFill="1" applyBorder="1" applyAlignment="1">
      <alignment horizontal="center" vertical="center"/>
    </xf>
    <xf numFmtId="0" fontId="33" fillId="0" borderId="18" xfId="0" applyFont="1" applyBorder="1"/>
    <xf numFmtId="0" fontId="33" fillId="0" borderId="3" xfId="0" applyFont="1" applyBorder="1" applyAlignment="1">
      <alignment horizontal="left" vertical="center"/>
    </xf>
    <xf numFmtId="0" fontId="33" fillId="0" borderId="5" xfId="0" applyFont="1" applyBorder="1" applyAlignment="1">
      <alignment horizontal="left" vertical="center"/>
    </xf>
    <xf numFmtId="0" fontId="4" fillId="0" borderId="11" xfId="0" applyFont="1" applyBorder="1"/>
    <xf numFmtId="0" fontId="0" fillId="0" borderId="18" xfId="0" applyBorder="1"/>
    <xf numFmtId="0" fontId="4" fillId="0" borderId="3" xfId="0" applyFont="1" applyBorder="1"/>
    <xf numFmtId="0" fontId="34" fillId="0" borderId="6" xfId="0" applyFont="1" applyBorder="1" applyAlignment="1">
      <alignment horizontal="center" vertical="center"/>
    </xf>
    <xf numFmtId="0" fontId="40" fillId="0" borderId="7" xfId="0" applyFont="1" applyBorder="1" applyAlignment="1">
      <alignment horizontal="center" vertical="center"/>
    </xf>
    <xf numFmtId="183" fontId="4" fillId="2" borderId="6" xfId="0" applyNumberFormat="1" applyFont="1" applyFill="1" applyBorder="1"/>
    <xf numFmtId="2" fontId="4" fillId="2" borderId="6" xfId="0" applyNumberFormat="1" applyFont="1" applyFill="1" applyBorder="1"/>
    <xf numFmtId="2" fontId="19" fillId="8" borderId="6" xfId="0" applyNumberFormat="1" applyFont="1" applyFill="1" applyBorder="1" applyAlignment="1">
      <alignment horizontal="center" vertical="center" shrinkToFit="1"/>
    </xf>
    <xf numFmtId="2" fontId="19" fillId="8" borderId="0" xfId="0" applyNumberFormat="1" applyFont="1" applyFill="1" applyBorder="1" applyAlignment="1">
      <alignment horizontal="center" vertical="center"/>
    </xf>
    <xf numFmtId="0" fontId="33" fillId="0" borderId="23" xfId="0" applyFont="1" applyBorder="1" applyAlignment="1">
      <alignment horizontal="left" vertical="center"/>
    </xf>
    <xf numFmtId="183" fontId="19" fillId="11" borderId="6" xfId="0" applyNumberFormat="1" applyFont="1" applyFill="1" applyBorder="1"/>
    <xf numFmtId="181" fontId="31" fillId="12" borderId="6" xfId="0" applyNumberFormat="1" applyFont="1" applyFill="1" applyBorder="1"/>
    <xf numFmtId="2" fontId="19" fillId="11" borderId="6" xfId="0" applyNumberFormat="1" applyFont="1" applyFill="1" applyBorder="1"/>
    <xf numFmtId="180" fontId="34" fillId="12" borderId="6" xfId="0" applyNumberFormat="1" applyFont="1" applyFill="1" applyBorder="1"/>
    <xf numFmtId="181" fontId="36" fillId="12" borderId="6" xfId="0" applyNumberFormat="1" applyFont="1" applyFill="1" applyBorder="1"/>
    <xf numFmtId="0" fontId="44" fillId="0" borderId="4" xfId="0" applyFont="1" applyBorder="1" applyAlignment="1">
      <alignment horizontal="center"/>
    </xf>
    <xf numFmtId="183" fontId="4" fillId="3" borderId="6" xfId="0" applyNumberFormat="1" applyFont="1" applyFill="1" applyBorder="1" applyAlignment="1">
      <alignment shrinkToFit="1"/>
    </xf>
    <xf numFmtId="2" fontId="4" fillId="3" borderId="6" xfId="0" applyNumberFormat="1" applyFont="1" applyFill="1" applyBorder="1" applyAlignment="1">
      <alignment shrinkToFit="1"/>
    </xf>
    <xf numFmtId="0" fontId="33" fillId="0" borderId="26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187" fontId="0" fillId="0" borderId="0" xfId="0" applyNumberFormat="1"/>
    <xf numFmtId="0" fontId="4" fillId="0" borderId="6" xfId="0" applyFont="1" applyBorder="1" applyAlignment="1">
      <alignment horizontal="center" vertical="top"/>
    </xf>
    <xf numFmtId="0" fontId="34" fillId="0" borderId="17" xfId="0" applyFont="1" applyBorder="1"/>
    <xf numFmtId="0" fontId="34" fillId="0" borderId="17" xfId="0" applyFont="1" applyBorder="1" applyAlignment="1">
      <alignment horizontal="center" vertical="center"/>
    </xf>
    <xf numFmtId="0" fontId="34" fillId="0" borderId="2" xfId="0" applyFont="1" applyBorder="1"/>
    <xf numFmtId="0" fontId="34" fillId="0" borderId="6" xfId="0" applyFont="1" applyBorder="1" applyAlignment="1">
      <alignment vertical="center"/>
    </xf>
    <xf numFmtId="0" fontId="34" fillId="0" borderId="17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34" fillId="0" borderId="2" xfId="0" applyFont="1" applyBorder="1" applyAlignment="1">
      <alignment vertical="center"/>
    </xf>
    <xf numFmtId="0" fontId="40" fillId="0" borderId="0" xfId="0" applyFont="1" applyAlignment="1">
      <alignment horizontal="center"/>
    </xf>
    <xf numFmtId="0" fontId="8" fillId="0" borderId="14" xfId="0" applyFont="1" applyBorder="1" applyAlignment="1">
      <alignment horizontal="left" vertical="center"/>
    </xf>
    <xf numFmtId="0" fontId="29" fillId="0" borderId="7" xfId="0" applyFont="1" applyBorder="1" applyAlignment="1">
      <alignment horizontal="left"/>
    </xf>
    <xf numFmtId="0" fontId="8" fillId="0" borderId="8" xfId="0" applyFont="1" applyBorder="1" applyAlignment="1">
      <alignment horizontal="left"/>
    </xf>
    <xf numFmtId="2" fontId="19" fillId="8" borderId="0" xfId="0" applyNumberFormat="1" applyFont="1" applyFill="1" applyBorder="1" applyAlignment="1">
      <alignment horizontal="center" shrinkToFit="1"/>
    </xf>
    <xf numFmtId="0" fontId="34" fillId="0" borderId="6" xfId="0" applyFont="1" applyBorder="1" applyAlignment="1">
      <alignment horizontal="center" shrinkToFit="1"/>
    </xf>
    <xf numFmtId="0" fontId="34" fillId="0" borderId="17" xfId="0" applyFont="1" applyBorder="1" applyAlignment="1">
      <alignment horizontal="center" shrinkToFit="1"/>
    </xf>
    <xf numFmtId="0" fontId="35" fillId="0" borderId="22" xfId="0" applyFont="1" applyBorder="1" applyAlignment="1">
      <alignment horizontal="center" vertical="center" shrinkToFit="1"/>
    </xf>
    <xf numFmtId="0" fontId="34" fillId="0" borderId="7" xfId="0" applyFont="1" applyBorder="1" applyAlignment="1">
      <alignment horizontal="center" shrinkToFit="1"/>
    </xf>
    <xf numFmtId="183" fontId="34" fillId="0" borderId="2" xfId="0" applyNumberFormat="1" applyFont="1" applyBorder="1" applyAlignment="1">
      <alignment shrinkToFit="1"/>
    </xf>
    <xf numFmtId="2" fontId="33" fillId="3" borderId="17" xfId="0" applyNumberFormat="1" applyFont="1" applyFill="1" applyBorder="1" applyAlignment="1">
      <alignment horizontal="left" shrinkToFit="1"/>
    </xf>
    <xf numFmtId="2" fontId="33" fillId="3" borderId="7" xfId="0" applyNumberFormat="1" applyFont="1" applyFill="1" applyBorder="1" applyAlignment="1">
      <alignment horizontal="left" shrinkToFit="1"/>
    </xf>
    <xf numFmtId="0" fontId="13" fillId="0" borderId="0" xfId="0" applyFont="1" applyAlignment="1">
      <alignment horizontal="center"/>
    </xf>
    <xf numFmtId="180" fontId="34" fillId="0" borderId="2" xfId="0" applyNumberFormat="1" applyFont="1" applyBorder="1" applyAlignment="1">
      <alignment shrinkToFit="1"/>
    </xf>
    <xf numFmtId="180" fontId="34" fillId="0" borderId="6" xfId="76" applyNumberFormat="1" applyFont="1" applyBorder="1" applyAlignment="1">
      <alignment shrinkToFit="1"/>
    </xf>
    <xf numFmtId="0" fontId="13" fillId="0" borderId="0" xfId="0" applyFont="1"/>
    <xf numFmtId="180" fontId="4" fillId="2" borderId="6" xfId="0" applyNumberFormat="1" applyFont="1" applyFill="1" applyBorder="1"/>
    <xf numFmtId="0" fontId="29" fillId="0" borderId="34" xfId="0" applyFont="1" applyBorder="1" applyAlignment="1">
      <alignment horizontal="left"/>
    </xf>
    <xf numFmtId="0" fontId="29" fillId="0" borderId="35" xfId="0" applyFont="1" applyBorder="1" applyAlignment="1">
      <alignment horizontal="left"/>
    </xf>
    <xf numFmtId="0" fontId="4" fillId="0" borderId="27" xfId="0" applyFont="1" applyBorder="1"/>
    <xf numFmtId="0" fontId="28" fillId="0" borderId="23" xfId="0" applyFont="1" applyBorder="1" applyAlignment="1">
      <alignment horizontal="left"/>
    </xf>
    <xf numFmtId="187" fontId="4" fillId="0" borderId="6" xfId="0" applyNumberFormat="1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0" fillId="0" borderId="0" xfId="0" applyBorder="1"/>
    <xf numFmtId="0" fontId="50" fillId="2" borderId="36" xfId="0" applyFont="1" applyFill="1" applyBorder="1" applyAlignment="1">
      <alignment horizontal="center"/>
    </xf>
    <xf numFmtId="0" fontId="0" fillId="13" borderId="7" xfId="0" applyFill="1" applyBorder="1"/>
    <xf numFmtId="0" fontId="51" fillId="13" borderId="37" xfId="0" applyFont="1" applyFill="1" applyBorder="1" applyAlignment="1">
      <alignment horizontal="center" vertical="center" wrapText="1"/>
    </xf>
    <xf numFmtId="0" fontId="51" fillId="13" borderId="38" xfId="0" applyFont="1" applyFill="1" applyBorder="1" applyAlignment="1">
      <alignment horizontal="center" vertical="center" wrapText="1"/>
    </xf>
    <xf numFmtId="0" fontId="0" fillId="13" borderId="39" xfId="0" applyFill="1" applyBorder="1"/>
    <xf numFmtId="0" fontId="51" fillId="13" borderId="40" xfId="0" applyFont="1" applyFill="1" applyBorder="1" applyAlignment="1">
      <alignment horizontal="center" vertical="center" wrapText="1"/>
    </xf>
    <xf numFmtId="0" fontId="51" fillId="13" borderId="41" xfId="0" applyFont="1" applyFill="1" applyBorder="1" applyAlignment="1">
      <alignment horizontal="center" vertical="center" wrapText="1"/>
    </xf>
    <xf numFmtId="0" fontId="51" fillId="13" borderId="42" xfId="0" applyFont="1" applyFill="1" applyBorder="1" applyAlignment="1">
      <alignment horizontal="center" vertical="center" wrapText="1"/>
    </xf>
    <xf numFmtId="0" fontId="51" fillId="13" borderId="18" xfId="0" applyFont="1" applyFill="1" applyBorder="1" applyAlignment="1">
      <alignment horizontal="center" vertical="center" wrapText="1"/>
    </xf>
    <xf numFmtId="0" fontId="0" fillId="13" borderId="43" xfId="0" applyFill="1" applyBorder="1"/>
    <xf numFmtId="0" fontId="51" fillId="13" borderId="19" xfId="0" applyFont="1" applyFill="1" applyBorder="1" applyAlignment="1">
      <alignment horizontal="center" vertical="center" wrapText="1"/>
    </xf>
    <xf numFmtId="0" fontId="51" fillId="13" borderId="7" xfId="0" applyFont="1" applyFill="1" applyBorder="1" applyAlignment="1">
      <alignment horizontal="center" vertical="center" wrapText="1"/>
    </xf>
    <xf numFmtId="0" fontId="0" fillId="13" borderId="44" xfId="0" applyFill="1" applyBorder="1" applyAlignment="1">
      <alignment horizontal="center"/>
    </xf>
    <xf numFmtId="0" fontId="0" fillId="13" borderId="45" xfId="0" applyFill="1" applyBorder="1" applyAlignment="1">
      <alignment horizontal="center"/>
    </xf>
    <xf numFmtId="0" fontId="0" fillId="13" borderId="46" xfId="0" applyFill="1" applyBorder="1"/>
    <xf numFmtId="0" fontId="0" fillId="13" borderId="47" xfId="0" applyFill="1" applyBorder="1" applyAlignment="1">
      <alignment horizontal="center"/>
    </xf>
    <xf numFmtId="0" fontId="52" fillId="13" borderId="48" xfId="0" applyFont="1" applyFill="1" applyBorder="1" applyAlignment="1">
      <alignment horizontal="center" vertical="center"/>
    </xf>
    <xf numFmtId="0" fontId="52" fillId="13" borderId="49" xfId="0" applyFont="1" applyFill="1" applyBorder="1" applyAlignment="1">
      <alignment horizontal="center" vertical="center"/>
    </xf>
    <xf numFmtId="0" fontId="0" fillId="13" borderId="1" xfId="0" applyFill="1" applyBorder="1"/>
    <xf numFmtId="0" fontId="0" fillId="13" borderId="19" xfId="0" applyFill="1" applyBorder="1"/>
    <xf numFmtId="0" fontId="52" fillId="13" borderId="50" xfId="0" applyFont="1" applyFill="1" applyBorder="1" applyAlignment="1">
      <alignment horizontal="center" vertical="center"/>
    </xf>
    <xf numFmtId="0" fontId="52" fillId="13" borderId="51" xfId="0" applyFont="1" applyFill="1" applyBorder="1" applyAlignment="1">
      <alignment horizontal="center" vertical="center"/>
    </xf>
    <xf numFmtId="0" fontId="0" fillId="13" borderId="52" xfId="0" applyFill="1" applyBorder="1"/>
    <xf numFmtId="0" fontId="0" fillId="13" borderId="53" xfId="0" applyFill="1" applyBorder="1"/>
    <xf numFmtId="0" fontId="0" fillId="13" borderId="31" xfId="0" applyFill="1" applyBorder="1"/>
    <xf numFmtId="0" fontId="0" fillId="13" borderId="42" xfId="0" applyFill="1" applyBorder="1"/>
    <xf numFmtId="0" fontId="53" fillId="13" borderId="7" xfId="0" applyFont="1" applyFill="1" applyBorder="1" applyAlignment="1">
      <alignment horizontal="center" vertical="center" wrapText="1"/>
    </xf>
    <xf numFmtId="0" fontId="54" fillId="2" borderId="54" xfId="0" applyFont="1" applyFill="1" applyBorder="1" applyAlignment="1">
      <alignment horizontal="center" vertical="center"/>
    </xf>
    <xf numFmtId="0" fontId="54" fillId="2" borderId="55" xfId="0" applyFont="1" applyFill="1" applyBorder="1" applyAlignment="1">
      <alignment horizontal="center" vertical="center"/>
    </xf>
    <xf numFmtId="0" fontId="55" fillId="14" borderId="56" xfId="0" applyFont="1" applyFill="1" applyBorder="1" applyAlignment="1">
      <alignment horizontal="center"/>
    </xf>
    <xf numFmtId="0" fontId="55" fillId="14" borderId="57" xfId="0" applyFont="1" applyFill="1" applyBorder="1" applyAlignment="1">
      <alignment horizontal="center"/>
    </xf>
    <xf numFmtId="0" fontId="55" fillId="14" borderId="58" xfId="0" applyFont="1" applyFill="1" applyBorder="1" applyAlignment="1">
      <alignment horizontal="center"/>
    </xf>
    <xf numFmtId="0" fontId="56" fillId="6" borderId="18" xfId="0" applyFont="1" applyFill="1" applyBorder="1" applyAlignment="1">
      <alignment horizontal="center" vertical="center" wrapText="1"/>
    </xf>
    <xf numFmtId="0" fontId="56" fillId="6" borderId="52" xfId="0" applyFont="1" applyFill="1" applyBorder="1" applyAlignment="1">
      <alignment horizontal="center" vertical="center" wrapText="1"/>
    </xf>
    <xf numFmtId="0" fontId="56" fillId="6" borderId="59" xfId="0" applyFont="1" applyFill="1" applyBorder="1" applyAlignment="1">
      <alignment horizontal="center" vertical="center" wrapText="1"/>
    </xf>
    <xf numFmtId="0" fontId="57" fillId="15" borderId="60" xfId="0" applyFont="1" applyFill="1" applyBorder="1" applyAlignment="1">
      <alignment horizontal="center" vertical="center" wrapText="1"/>
    </xf>
    <xf numFmtId="0" fontId="57" fillId="15" borderId="52" xfId="0" applyFont="1" applyFill="1" applyBorder="1" applyAlignment="1">
      <alignment horizontal="center" vertical="center" wrapText="1"/>
    </xf>
    <xf numFmtId="0" fontId="57" fillId="15" borderId="19" xfId="0" applyFont="1" applyFill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/>
    </xf>
    <xf numFmtId="0" fontId="58" fillId="16" borderId="7" xfId="19" applyBorder="1" applyAlignment="1">
      <alignment horizontal="center" vertical="center"/>
    </xf>
    <xf numFmtId="0" fontId="59" fillId="17" borderId="7" xfId="18" applyFont="1" applyBorder="1" applyAlignment="1">
      <alignment horizontal="center" vertical="center"/>
    </xf>
    <xf numFmtId="0" fontId="0" fillId="0" borderId="48" xfId="0" applyBorder="1"/>
    <xf numFmtId="0" fontId="0" fillId="0" borderId="61" xfId="0" applyBorder="1"/>
    <xf numFmtId="0" fontId="20" fillId="18" borderId="62" xfId="0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62" xfId="0" applyBorder="1" applyAlignment="1">
      <alignment wrapText="1"/>
    </xf>
    <xf numFmtId="0" fontId="0" fillId="0" borderId="62" xfId="0" applyBorder="1"/>
    <xf numFmtId="0" fontId="20" fillId="18" borderId="62" xfId="0" applyFont="1" applyFill="1" applyBorder="1" applyAlignment="1">
      <alignment horizontal="center" vertical="center"/>
    </xf>
    <xf numFmtId="0" fontId="20" fillId="18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0" fontId="20" fillId="18" borderId="50" xfId="0" applyFont="1" applyFill="1" applyBorder="1" applyAlignment="1">
      <alignment horizontal="center" vertical="center"/>
    </xf>
    <xf numFmtId="0" fontId="20" fillId="18" borderId="36" xfId="0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56" fillId="6" borderId="31" xfId="0" applyFont="1" applyFill="1" applyBorder="1" applyAlignment="1">
      <alignment horizontal="center" vertical="center" wrapText="1"/>
    </xf>
    <xf numFmtId="0" fontId="57" fillId="15" borderId="31" xfId="0" applyFont="1" applyFill="1" applyBorder="1" applyAlignment="1">
      <alignment horizontal="center" vertical="center" wrapText="1"/>
    </xf>
    <xf numFmtId="0" fontId="57" fillId="15" borderId="7" xfId="0" applyFont="1" applyFill="1" applyBorder="1" applyAlignment="1">
      <alignment horizontal="center" vertical="center" wrapText="1"/>
    </xf>
    <xf numFmtId="0" fontId="0" fillId="0" borderId="49" xfId="0" applyBorder="1"/>
    <xf numFmtId="0" fontId="0" fillId="0" borderId="63" xfId="0" applyBorder="1"/>
    <xf numFmtId="0" fontId="20" fillId="19" borderId="0" xfId="0" applyFont="1" applyFill="1" applyBorder="1" applyAlignment="1">
      <alignment horizontal="center" vertical="center" wrapText="1"/>
    </xf>
    <xf numFmtId="0" fontId="20" fillId="19" borderId="63" xfId="0" applyFont="1" applyFill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36" xfId="0" applyBorder="1"/>
    <xf numFmtId="0" fontId="0" fillId="0" borderId="51" xfId="0" applyBorder="1"/>
    <xf numFmtId="0" fontId="2" fillId="0" borderId="0" xfId="0" applyFont="1" applyBorder="1" applyAlignment="1">
      <alignment vertical="center"/>
    </xf>
    <xf numFmtId="0" fontId="2" fillId="2" borderId="62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63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61" fillId="0" borderId="6" xfId="0" applyFont="1" applyBorder="1" applyAlignment="1">
      <alignment horizontal="center" wrapText="1"/>
    </xf>
    <xf numFmtId="0" fontId="14" fillId="20" borderId="6" xfId="0" applyFont="1" applyFill="1" applyBorder="1" applyAlignment="1">
      <alignment textRotation="90"/>
    </xf>
    <xf numFmtId="0" fontId="14" fillId="3" borderId="6" xfId="0" applyFont="1" applyFill="1" applyBorder="1" applyAlignment="1">
      <alignment textRotation="90"/>
    </xf>
    <xf numFmtId="0" fontId="14" fillId="0" borderId="6" xfId="0" applyFont="1" applyBorder="1" applyAlignment="1">
      <alignment horizontal="left"/>
    </xf>
    <xf numFmtId="181" fontId="14" fillId="7" borderId="6" xfId="0" applyNumberFormat="1" applyFont="1" applyFill="1" applyBorder="1" applyAlignment="1">
      <alignment textRotation="90"/>
    </xf>
    <xf numFmtId="181" fontId="14" fillId="11" borderId="6" xfId="0" applyNumberFormat="1" applyFont="1" applyFill="1" applyBorder="1" applyAlignment="1">
      <alignment textRotation="90"/>
    </xf>
    <xf numFmtId="0" fontId="61" fillId="0" borderId="0" xfId="0" applyFont="1"/>
    <xf numFmtId="0" fontId="61" fillId="3" borderId="0" xfId="0" applyFont="1" applyFill="1" applyBorder="1"/>
    <xf numFmtId="181" fontId="14" fillId="21" borderId="6" xfId="0" applyNumberFormat="1" applyFont="1" applyFill="1" applyBorder="1" applyAlignment="1">
      <alignment textRotation="90"/>
    </xf>
    <xf numFmtId="0" fontId="14" fillId="22" borderId="6" xfId="0" applyFont="1" applyFill="1" applyBorder="1" applyAlignment="1">
      <alignment textRotation="90"/>
    </xf>
    <xf numFmtId="0" fontId="0" fillId="0" borderId="0" xfId="50" applyFont="1"/>
    <xf numFmtId="0" fontId="6" fillId="0" borderId="0" xfId="50" applyFont="1" applyAlignment="1">
      <alignment horizontal="center" vertical="center"/>
    </xf>
    <xf numFmtId="0" fontId="6" fillId="0" borderId="0" xfId="50" applyFont="1" applyAlignment="1">
      <alignment horizontal="center"/>
    </xf>
    <xf numFmtId="0" fontId="0" fillId="0" borderId="7" xfId="50" applyFont="1" applyBorder="1"/>
    <xf numFmtId="0" fontId="0" fillId="0" borderId="19" xfId="50" applyFont="1" applyBorder="1"/>
    <xf numFmtId="0" fontId="0" fillId="0" borderId="18" xfId="50" applyFont="1" applyBorder="1" applyAlignment="1">
      <alignment horizontal="center"/>
    </xf>
    <xf numFmtId="0" fontId="0" fillId="0" borderId="19" xfId="50" applyFont="1" applyBorder="1" applyAlignment="1">
      <alignment horizontal="center"/>
    </xf>
    <xf numFmtId="0" fontId="0" fillId="0" borderId="18" xfId="50" applyFont="1" applyBorder="1"/>
    <xf numFmtId="188" fontId="4" fillId="0" borderId="19" xfId="50" applyNumberFormat="1" applyFont="1" applyBorder="1" applyAlignment="1">
      <alignment horizontal="center" vertical="center"/>
    </xf>
    <xf numFmtId="0" fontId="0" fillId="0" borderId="64" xfId="50" applyFont="1" applyBorder="1"/>
    <xf numFmtId="0" fontId="4" fillId="0" borderId="2" xfId="50" applyFont="1" applyBorder="1"/>
    <xf numFmtId="0" fontId="8" fillId="0" borderId="28" xfId="50" applyFont="1" applyBorder="1" applyAlignment="1">
      <alignment horizontal="center"/>
    </xf>
    <xf numFmtId="0" fontId="8" fillId="0" borderId="5" xfId="50" applyFont="1" applyBorder="1" applyAlignment="1">
      <alignment horizontal="center"/>
    </xf>
    <xf numFmtId="0" fontId="8" fillId="0" borderId="2" xfId="50" applyFont="1" applyBorder="1"/>
    <xf numFmtId="0" fontId="8" fillId="0" borderId="2" xfId="50" applyFont="1" applyBorder="1" applyAlignment="1">
      <alignment horizontal="center" vertical="center"/>
    </xf>
    <xf numFmtId="0" fontId="4" fillId="0" borderId="6" xfId="50" applyFont="1" applyBorder="1"/>
    <xf numFmtId="0" fontId="4" fillId="0" borderId="8" xfId="50" applyFont="1" applyBorder="1"/>
    <xf numFmtId="0" fontId="4" fillId="0" borderId="65" xfId="50" applyFont="1" applyBorder="1" applyAlignment="1">
      <alignment horizontal="right"/>
    </xf>
    <xf numFmtId="188" fontId="4" fillId="0" borderId="9" xfId="50" applyNumberFormat="1" applyFont="1" applyBorder="1" applyAlignment="1">
      <alignment horizontal="left" vertical="center"/>
    </xf>
    <xf numFmtId="1" fontId="4" fillId="0" borderId="6" xfId="50" applyNumberFormat="1" applyFont="1" applyBorder="1"/>
    <xf numFmtId="181" fontId="8" fillId="0" borderId="6" xfId="50" applyNumberFormat="1" applyFont="1" applyBorder="1"/>
    <xf numFmtId="0" fontId="4" fillId="0" borderId="66" xfId="50" applyFont="1" applyBorder="1"/>
    <xf numFmtId="0" fontId="4" fillId="0" borderId="18" xfId="50" applyFont="1" applyBorder="1"/>
    <xf numFmtId="0" fontId="4" fillId="0" borderId="64" xfId="50" applyFont="1" applyBorder="1"/>
    <xf numFmtId="0" fontId="4" fillId="0" borderId="18" xfId="50" applyFont="1" applyBorder="1" applyAlignment="1">
      <alignment horizontal="right"/>
    </xf>
    <xf numFmtId="1" fontId="4" fillId="0" borderId="17" xfId="50" applyNumberFormat="1" applyFont="1" applyBorder="1"/>
    <xf numFmtId="181" fontId="8" fillId="0" borderId="17" xfId="50" applyNumberFormat="1" applyFont="1" applyBorder="1"/>
    <xf numFmtId="0" fontId="39" fillId="0" borderId="7" xfId="50" applyFont="1" applyBorder="1"/>
    <xf numFmtId="181" fontId="8" fillId="0" borderId="67" xfId="50" applyNumberFormat="1" applyFont="1" applyBorder="1"/>
    <xf numFmtId="1" fontId="4" fillId="0" borderId="2" xfId="50" applyNumberFormat="1" applyFont="1" applyBorder="1"/>
    <xf numFmtId="181" fontId="8" fillId="0" borderId="2" xfId="50" applyNumberFormat="1" applyFont="1" applyBorder="1"/>
    <xf numFmtId="0" fontId="4" fillId="0" borderId="65" xfId="50" applyFont="1" applyBorder="1"/>
    <xf numFmtId="188" fontId="4" fillId="0" borderId="14" xfId="50" applyNumberFormat="1" applyFont="1" applyBorder="1" applyAlignment="1">
      <alignment horizontal="left" vertical="center"/>
    </xf>
    <xf numFmtId="0" fontId="4" fillId="0" borderId="68" xfId="50" applyFont="1" applyBorder="1"/>
    <xf numFmtId="0" fontId="4" fillId="0" borderId="69" xfId="50" applyFont="1" applyBorder="1"/>
    <xf numFmtId="188" fontId="4" fillId="0" borderId="21" xfId="50" applyNumberFormat="1" applyFont="1" applyBorder="1" applyAlignment="1">
      <alignment horizontal="left" vertical="center"/>
    </xf>
    <xf numFmtId="1" fontId="4" fillId="0" borderId="68" xfId="50" applyNumberFormat="1" applyFont="1" applyBorder="1"/>
    <xf numFmtId="181" fontId="8" fillId="0" borderId="68" xfId="50" applyNumberFormat="1" applyFont="1" applyBorder="1"/>
    <xf numFmtId="0" fontId="4" fillId="0" borderId="60" xfId="50" applyFont="1" applyBorder="1"/>
    <xf numFmtId="0" fontId="4" fillId="0" borderId="26" xfId="50" applyFont="1" applyBorder="1"/>
    <xf numFmtId="0" fontId="4" fillId="0" borderId="6" xfId="50" applyFont="1" applyBorder="1" applyAlignment="1">
      <alignment horizontal="right"/>
    </xf>
    <xf numFmtId="0" fontId="4" fillId="0" borderId="8" xfId="50" applyFont="1" applyBorder="1" applyAlignment="1">
      <alignment horizontal="right"/>
    </xf>
    <xf numFmtId="181" fontId="8" fillId="0" borderId="9" xfId="50" applyNumberFormat="1" applyFont="1" applyBorder="1"/>
    <xf numFmtId="189" fontId="6" fillId="0" borderId="6" xfId="50" applyNumberFormat="1" applyFont="1" applyBorder="1"/>
    <xf numFmtId="181" fontId="6" fillId="0" borderId="6" xfId="50" applyNumberFormat="1" applyFont="1" applyBorder="1"/>
    <xf numFmtId="0" fontId="4" fillId="0" borderId="0" xfId="50" applyFont="1"/>
    <xf numFmtId="0" fontId="4" fillId="0" borderId="0" xfId="50" applyFont="1" applyAlignment="1">
      <alignment horizontal="right"/>
    </xf>
    <xf numFmtId="181" fontId="8" fillId="0" borderId="0" xfId="50" applyNumberFormat="1" applyFont="1"/>
    <xf numFmtId="189" fontId="6" fillId="0" borderId="0" xfId="50" applyNumberFormat="1" applyFont="1"/>
    <xf numFmtId="181" fontId="6" fillId="0" borderId="0" xfId="50" applyNumberFormat="1" applyFont="1"/>
    <xf numFmtId="0" fontId="6" fillId="0" borderId="36" xfId="50" applyFont="1" applyBorder="1" applyAlignment="1">
      <alignment wrapText="1"/>
    </xf>
    <xf numFmtId="0" fontId="6" fillId="0" borderId="36" xfId="50" applyFont="1" applyBorder="1"/>
    <xf numFmtId="181" fontId="13" fillId="0" borderId="36" xfId="50" applyNumberFormat="1" applyFont="1" applyBorder="1" applyAlignment="1">
      <alignment horizontal="center" vertical="center"/>
    </xf>
    <xf numFmtId="0" fontId="6" fillId="0" borderId="0" xfId="50" applyFont="1" applyAlignment="1">
      <alignment wrapText="1"/>
    </xf>
    <xf numFmtId="0" fontId="6" fillId="0" borderId="0" xfId="50" applyFont="1"/>
    <xf numFmtId="181" fontId="13" fillId="0" borderId="0" xfId="50" applyNumberFormat="1" applyFont="1" applyAlignment="1">
      <alignment horizontal="center" vertical="center"/>
    </xf>
    <xf numFmtId="0" fontId="62" fillId="0" borderId="0" xfId="50" applyFont="1" applyAlignment="1">
      <alignment horizontal="center"/>
    </xf>
    <xf numFmtId="0" fontId="34" fillId="0" borderId="0" xfId="50" applyFont="1" applyAlignment="1">
      <alignment vertical="center" wrapText="1"/>
    </xf>
    <xf numFmtId="0" fontId="34" fillId="0" borderId="0" xfId="50" applyFont="1" applyAlignment="1">
      <alignment vertical="top"/>
    </xf>
    <xf numFmtId="0" fontId="34" fillId="0" borderId="0" xfId="50" applyFont="1" applyAlignment="1">
      <alignment horizontal="left" wrapText="1"/>
    </xf>
    <xf numFmtId="0" fontId="8" fillId="0" borderId="0" xfId="50" applyFont="1" applyAlignment="1">
      <alignment horizontal="center"/>
    </xf>
    <xf numFmtId="0" fontId="8" fillId="0" borderId="0" xfId="50" applyFont="1"/>
    <xf numFmtId="0" fontId="4" fillId="0" borderId="0" xfId="50" applyFont="1" applyAlignment="1">
      <alignment vertical="center" wrapText="1"/>
    </xf>
    <xf numFmtId="0" fontId="11" fillId="0" borderId="0" xfId="50" applyFont="1"/>
    <xf numFmtId="0" fontId="0" fillId="0" borderId="0" xfId="50" applyFont="1" applyAlignment="1">
      <alignment wrapText="1"/>
    </xf>
    <xf numFmtId="188" fontId="4" fillId="0" borderId="4" xfId="50" applyNumberFormat="1" applyFont="1" applyBorder="1" applyAlignment="1">
      <alignment horizontal="center" vertical="center"/>
    </xf>
    <xf numFmtId="188" fontId="4" fillId="0" borderId="6" xfId="50" applyNumberFormat="1" applyFont="1" applyBorder="1" applyAlignment="1">
      <alignment horizontal="center" vertical="center"/>
    </xf>
    <xf numFmtId="0" fontId="4" fillId="0" borderId="17" xfId="50" applyFont="1" applyBorder="1"/>
    <xf numFmtId="181" fontId="3" fillId="0" borderId="0" xfId="50" applyNumberFormat="1" applyFont="1"/>
    <xf numFmtId="0" fontId="34" fillId="0" borderId="0" xfId="50" applyFont="1" applyAlignment="1">
      <alignment horizontal="center" vertical="top" wrapText="1"/>
    </xf>
    <xf numFmtId="181" fontId="29" fillId="0" borderId="7" xfId="2" applyNumberFormat="1" applyFont="1" applyBorder="1" applyAlignment="1">
      <alignment horizontal="right"/>
    </xf>
    <xf numFmtId="0" fontId="34" fillId="0" borderId="0" xfId="50" applyFont="1" applyAlignment="1">
      <alignment horizontal="center" vertical="center"/>
    </xf>
    <xf numFmtId="0" fontId="34" fillId="0" borderId="0" xfId="50" applyFont="1" applyAlignment="1">
      <alignment horizontal="center" wrapText="1"/>
    </xf>
    <xf numFmtId="0" fontId="34" fillId="0" borderId="0" xfId="50" applyFont="1"/>
    <xf numFmtId="0" fontId="45" fillId="0" borderId="0" xfId="50" applyFont="1" applyAlignment="1">
      <alignment horizontal="left" indent="14"/>
    </xf>
    <xf numFmtId="0" fontId="34" fillId="0" borderId="4" xfId="50" applyFont="1" applyBorder="1" applyAlignment="1">
      <alignment vertical="center"/>
    </xf>
    <xf numFmtId="188" fontId="43" fillId="0" borderId="4" xfId="50" applyNumberFormat="1" applyFont="1" applyBorder="1"/>
    <xf numFmtId="0" fontId="34" fillId="0" borderId="6" xfId="50" applyFont="1" applyBorder="1"/>
    <xf numFmtId="0" fontId="34" fillId="0" borderId="8" xfId="50" applyFont="1" applyBorder="1" applyAlignment="1">
      <alignment vertical="center"/>
    </xf>
    <xf numFmtId="190" fontId="34" fillId="0" borderId="6" xfId="50" applyNumberFormat="1" applyFont="1" applyBorder="1"/>
    <xf numFmtId="181" fontId="34" fillId="0" borderId="6" xfId="50" applyNumberFormat="1" applyFont="1" applyBorder="1"/>
    <xf numFmtId="0" fontId="34" fillId="0" borderId="6" xfId="50" applyFont="1" applyBorder="1" applyAlignment="1">
      <alignment horizontal="left"/>
    </xf>
    <xf numFmtId="0" fontId="34" fillId="0" borderId="6" xfId="50" applyFont="1" applyBorder="1" applyAlignment="1">
      <alignment horizontal="right"/>
    </xf>
    <xf numFmtId="181" fontId="33" fillId="0" borderId="6" xfId="50" applyNumberFormat="1" applyFont="1" applyBorder="1"/>
    <xf numFmtId="0" fontId="33" fillId="0" borderId="6" xfId="50" applyFont="1" applyBorder="1" applyAlignment="1">
      <alignment horizontal="center"/>
    </xf>
    <xf numFmtId="0" fontId="33" fillId="0" borderId="6" xfId="50" applyFont="1" applyBorder="1"/>
    <xf numFmtId="0" fontId="45" fillId="0" borderId="10" xfId="50" applyFont="1" applyBorder="1" applyAlignment="1">
      <alignment horizontal="left" vertical="center"/>
    </xf>
    <xf numFmtId="0" fontId="34" fillId="0" borderId="17" xfId="50" applyFont="1" applyBorder="1"/>
    <xf numFmtId="0" fontId="34" fillId="0" borderId="17" xfId="50" applyFont="1" applyBorder="1" applyAlignment="1">
      <alignment horizontal="left"/>
    </xf>
    <xf numFmtId="190" fontId="34" fillId="0" borderId="17" xfId="50" applyNumberFormat="1" applyFont="1" applyBorder="1"/>
    <xf numFmtId="0" fontId="34" fillId="0" borderId="7" xfId="50" applyFont="1" applyBorder="1"/>
    <xf numFmtId="190" fontId="34" fillId="0" borderId="67" xfId="50" applyNumberFormat="1" applyFont="1" applyBorder="1"/>
    <xf numFmtId="0" fontId="34" fillId="0" borderId="2" xfId="50" applyFont="1" applyBorder="1"/>
    <xf numFmtId="0" fontId="34" fillId="0" borderId="2" xfId="50" applyFont="1" applyBorder="1" applyAlignment="1">
      <alignment horizontal="right"/>
    </xf>
    <xf numFmtId="181" fontId="33" fillId="0" borderId="2" xfId="50" applyNumberFormat="1" applyFont="1" applyBorder="1"/>
    <xf numFmtId="181" fontId="34" fillId="0" borderId="2" xfId="50" applyNumberFormat="1" applyFont="1" applyBorder="1"/>
    <xf numFmtId="0" fontId="33" fillId="0" borderId="0" xfId="50" applyFont="1" applyAlignment="1">
      <alignment horizontal="center"/>
    </xf>
    <xf numFmtId="181" fontId="33" fillId="0" borderId="0" xfId="50" applyNumberFormat="1" applyFont="1"/>
    <xf numFmtId="0" fontId="33" fillId="0" borderId="0" xfId="50" applyFont="1"/>
    <xf numFmtId="0" fontId="62" fillId="0" borderId="0" xfId="50" applyFont="1"/>
    <xf numFmtId="188" fontId="34" fillId="0" borderId="4" xfId="50" applyNumberFormat="1" applyFont="1" applyBorder="1" applyAlignment="1">
      <alignment vertical="center"/>
    </xf>
    <xf numFmtId="0" fontId="4" fillId="0" borderId="8" xfId="50" applyFont="1" applyBorder="1" applyAlignment="1">
      <alignment vertical="center"/>
    </xf>
    <xf numFmtId="190" fontId="34" fillId="0" borderId="6" xfId="49" applyNumberFormat="1" applyFont="1" applyBorder="1"/>
    <xf numFmtId="0" fontId="33" fillId="0" borderId="17" xfId="50" applyFont="1" applyBorder="1" applyAlignment="1">
      <alignment horizontal="center"/>
    </xf>
    <xf numFmtId="190" fontId="33" fillId="0" borderId="17" xfId="50" applyNumberFormat="1" applyFont="1" applyBorder="1"/>
    <xf numFmtId="0" fontId="33" fillId="0" borderId="17" xfId="50" applyFont="1" applyBorder="1"/>
    <xf numFmtId="0" fontId="33" fillId="0" borderId="7" xfId="50" applyFont="1" applyBorder="1" applyAlignment="1">
      <alignment horizontal="center"/>
    </xf>
    <xf numFmtId="181" fontId="33" fillId="0" borderId="7" xfId="50" applyNumberFormat="1" applyFont="1" applyBorder="1"/>
    <xf numFmtId="0" fontId="33" fillId="0" borderId="7" xfId="50" applyFont="1" applyBorder="1"/>
    <xf numFmtId="0" fontId="45" fillId="0" borderId="4" xfId="50" applyFont="1" applyBorder="1" applyAlignment="1">
      <alignment horizontal="left" vertical="center"/>
    </xf>
    <xf numFmtId="191" fontId="34" fillId="0" borderId="6" xfId="50" applyNumberFormat="1" applyFont="1" applyBorder="1"/>
    <xf numFmtId="181" fontId="33" fillId="0" borderId="17" xfId="50" applyNumberFormat="1" applyFont="1" applyBorder="1"/>
    <xf numFmtId="192" fontId="0" fillId="0" borderId="0" xfId="50" applyNumberFormat="1" applyFont="1"/>
    <xf numFmtId="181" fontId="34" fillId="0" borderId="17" xfId="50" applyNumberFormat="1" applyFont="1" applyBorder="1"/>
    <xf numFmtId="0" fontId="34" fillId="0" borderId="7" xfId="50" applyFont="1" applyBorder="1" applyAlignment="1">
      <alignment vertical="center"/>
    </xf>
    <xf numFmtId="0" fontId="34" fillId="0" borderId="8" xfId="50" applyFont="1" applyBorder="1" applyAlignment="1">
      <alignment horizontal="left"/>
    </xf>
    <xf numFmtId="0" fontId="34" fillId="0" borderId="7" xfId="50" applyFont="1" applyBorder="1" applyAlignment="1">
      <alignment horizontal="left"/>
    </xf>
    <xf numFmtId="0" fontId="34" fillId="0" borderId="8" xfId="50" applyFont="1" applyBorder="1"/>
    <xf numFmtId="181" fontId="34" fillId="0" borderId="7" xfId="50" applyNumberFormat="1" applyFont="1" applyBorder="1"/>
    <xf numFmtId="190" fontId="34" fillId="0" borderId="6" xfId="50" applyNumberFormat="1" applyFont="1" applyBorder="1" applyAlignment="1">
      <alignment horizontal="right"/>
    </xf>
    <xf numFmtId="0" fontId="34" fillId="0" borderId="11" xfId="50" applyFont="1" applyBorder="1" applyAlignment="1">
      <alignment vertical="center"/>
    </xf>
    <xf numFmtId="190" fontId="34" fillId="0" borderId="17" xfId="50" applyNumberFormat="1" applyFont="1" applyBorder="1" applyAlignment="1">
      <alignment horizontal="right"/>
    </xf>
    <xf numFmtId="190" fontId="34" fillId="0" borderId="7" xfId="50" applyNumberFormat="1" applyFont="1" applyBorder="1" applyAlignment="1">
      <alignment horizontal="right"/>
    </xf>
    <xf numFmtId="0" fontId="4" fillId="0" borderId="7" xfId="50" applyFont="1" applyBorder="1" applyAlignment="1">
      <alignment vertical="center"/>
    </xf>
    <xf numFmtId="0" fontId="34" fillId="0" borderId="12" xfId="50" applyFont="1" applyBorder="1"/>
    <xf numFmtId="0" fontId="34" fillId="0" borderId="3" xfId="50" applyFont="1" applyBorder="1" applyAlignment="1">
      <alignment vertical="center"/>
    </xf>
    <xf numFmtId="0" fontId="45" fillId="0" borderId="0" xfId="50" applyFont="1" applyAlignment="1">
      <alignment horizontal="left" vertical="center"/>
    </xf>
    <xf numFmtId="0" fontId="34" fillId="0" borderId="8" xfId="50" applyFont="1" applyBorder="1" applyAlignment="1">
      <alignment horizontal="left" vertical="center"/>
    </xf>
    <xf numFmtId="0" fontId="33" fillId="0" borderId="8" xfId="50" applyFont="1" applyBorder="1" applyAlignment="1">
      <alignment vertical="center"/>
    </xf>
    <xf numFmtId="193" fontId="34" fillId="0" borderId="6" xfId="50" applyNumberFormat="1" applyFont="1" applyBorder="1"/>
    <xf numFmtId="0" fontId="33" fillId="0" borderId="8" xfId="50" applyFont="1" applyBorder="1" applyAlignment="1">
      <alignment horizontal="left" vertical="center"/>
    </xf>
    <xf numFmtId="0" fontId="34" fillId="0" borderId="12" xfId="50" applyFont="1" applyBorder="1" applyAlignment="1">
      <alignment horizontal="center" vertical="center" wrapText="1"/>
    </xf>
    <xf numFmtId="0" fontId="34" fillId="0" borderId="2" xfId="50" applyFont="1" applyBorder="1" applyAlignment="1">
      <alignment horizontal="left"/>
    </xf>
    <xf numFmtId="0" fontId="34" fillId="0" borderId="30" xfId="50" applyFont="1" applyBorder="1"/>
    <xf numFmtId="0" fontId="34" fillId="0" borderId="15" xfId="50" applyFont="1" applyBorder="1" applyAlignment="1">
      <alignment vertical="center"/>
    </xf>
    <xf numFmtId="0" fontId="0" fillId="0" borderId="0" xfId="50" applyFont="1" applyAlignment="1">
      <alignment horizontal="center"/>
    </xf>
    <xf numFmtId="182" fontId="34" fillId="0" borderId="6" xfId="50" applyNumberFormat="1" applyFont="1" applyBorder="1"/>
    <xf numFmtId="181" fontId="34" fillId="0" borderId="70" xfId="50" applyNumberFormat="1" applyFont="1" applyBorder="1"/>
    <xf numFmtId="181" fontId="34" fillId="0" borderId="31" xfId="50" applyNumberFormat="1" applyFont="1" applyBorder="1"/>
    <xf numFmtId="0" fontId="34" fillId="0" borderId="11" xfId="50" applyFont="1" applyBorder="1" applyAlignment="1">
      <alignment horizontal="left" vertical="center"/>
    </xf>
  </cellXfs>
  <cellStyles count="80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  <cellStyle name="Денежный 2" xfId="49"/>
    <cellStyle name="Обычный 10" xfId="50"/>
    <cellStyle name="Обычный 11" xfId="51"/>
    <cellStyle name="Обычный 12" xfId="52"/>
    <cellStyle name="Обычный 13" xfId="53"/>
    <cellStyle name="Обычный 14" xfId="54"/>
    <cellStyle name="Обычный 15" xfId="55"/>
    <cellStyle name="Обычный 16" xfId="56"/>
    <cellStyle name="Обычный 17" xfId="57"/>
    <cellStyle name="Обычный 2" xfId="58"/>
    <cellStyle name="Обычный 2 2" xfId="59"/>
    <cellStyle name="Обычный 3" xfId="60"/>
    <cellStyle name="Обычный 4" xfId="61"/>
    <cellStyle name="Обычный 5" xfId="62"/>
    <cellStyle name="Обычный 6" xfId="63"/>
    <cellStyle name="Обычный 7" xfId="64"/>
    <cellStyle name="Обычный 8" xfId="65"/>
    <cellStyle name="Обычный 9" xfId="66"/>
    <cellStyle name="Финансовый 10" xfId="67"/>
    <cellStyle name="Финансовый 11" xfId="68"/>
    <cellStyle name="Финансовый 12" xfId="69"/>
    <cellStyle name="Финансовый 13" xfId="70"/>
    <cellStyle name="Финансовый 14" xfId="71"/>
    <cellStyle name="Финансовый 15" xfId="72"/>
    <cellStyle name="Финансовый 16" xfId="73"/>
    <cellStyle name="Финансовый 17" xfId="74"/>
    <cellStyle name="Финансовый 2" xfId="75"/>
    <cellStyle name="Финансовый 3" xfId="76"/>
    <cellStyle name="Финансовый 7" xfId="77"/>
    <cellStyle name="Финансовый 8" xfId="78"/>
    <cellStyle name="Финансовый 9" xfId="7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0" Type="http://schemas.openxmlformats.org/officeDocument/2006/relationships/styles" Target="styles.xml"/><Relationship Id="rId7" Type="http://schemas.openxmlformats.org/officeDocument/2006/relationships/worksheet" Target="worksheets/sheet7.xml"/><Relationship Id="rId69" Type="http://schemas.openxmlformats.org/officeDocument/2006/relationships/sharedStrings" Target="sharedStrings.xml"/><Relationship Id="rId68" Type="http://schemas.openxmlformats.org/officeDocument/2006/relationships/theme" Target="theme/theme1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53</xdr:col>
      <xdr:colOff>123825</xdr:colOff>
      <xdr:row>0</xdr:row>
      <xdr:rowOff>161925</xdr:rowOff>
    </xdr:from>
    <xdr:ext cx="4486275" cy="1108710"/>
    <xdr:sp textlink="'Автомат. ввод'!N4">
      <xdr:nvSpPr>
        <xdr:cNvPr id="2" name="Shape 3"/>
        <xdr:cNvSpPr txBox="1"/>
      </xdr:nvSpPr>
      <xdr:spPr>
        <a:xfrm>
          <a:off x="11249025" y="161925"/>
          <a:ext cx="4486275" cy="11087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600" b="1"/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53</xdr:col>
      <xdr:colOff>123825</xdr:colOff>
      <xdr:row>0</xdr:row>
      <xdr:rowOff>161925</xdr:rowOff>
    </xdr:from>
    <xdr:ext cx="4486275" cy="1108710"/>
    <xdr:sp textlink="'Автомат. ввод'!N4">
      <xdr:nvSpPr>
        <xdr:cNvPr id="2" name="Shape 3"/>
        <xdr:cNvSpPr txBox="1"/>
      </xdr:nvSpPr>
      <xdr:spPr>
        <a:xfrm>
          <a:off x="11492865" y="161925"/>
          <a:ext cx="4486275" cy="11087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600" b="1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45</xdr:col>
      <xdr:colOff>523875</xdr:colOff>
      <xdr:row>0</xdr:row>
      <xdr:rowOff>200025</xdr:rowOff>
    </xdr:from>
    <xdr:ext cx="3600450" cy="1070610"/>
    <xdr:sp textlink="'Автомат. ввод'!N4">
      <xdr:nvSpPr>
        <xdr:cNvPr id="3" name="Shape 10"/>
        <xdr:cNvSpPr txBox="1"/>
      </xdr:nvSpPr>
      <xdr:spPr>
        <a:xfrm>
          <a:off x="10109835" y="200025"/>
          <a:ext cx="3600450" cy="10706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400" b="1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53</xdr:col>
      <xdr:colOff>352425</xdr:colOff>
      <xdr:row>0</xdr:row>
      <xdr:rowOff>9525</xdr:rowOff>
    </xdr:from>
    <xdr:ext cx="4181475" cy="1109980"/>
    <xdr:sp textlink="'Автомат. ввод'!N4">
      <xdr:nvSpPr>
        <xdr:cNvPr id="3" name="Shape 3"/>
        <xdr:cNvSpPr txBox="1"/>
      </xdr:nvSpPr>
      <xdr:spPr>
        <a:xfrm>
          <a:off x="12536805" y="9525"/>
          <a:ext cx="4181475" cy="110998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600" b="1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56</xdr:col>
      <xdr:colOff>695325</xdr:colOff>
      <xdr:row>1</xdr:row>
      <xdr:rowOff>142875</xdr:rowOff>
    </xdr:from>
    <xdr:ext cx="3962400" cy="1102360"/>
    <xdr:sp textlink="'Автомат. ввод'!N4">
      <xdr:nvSpPr>
        <xdr:cNvPr id="3" name="Shape 3"/>
        <xdr:cNvSpPr txBox="1"/>
      </xdr:nvSpPr>
      <xdr:spPr>
        <a:xfrm>
          <a:off x="12544425" y="377825"/>
          <a:ext cx="3962400" cy="110236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600" b="1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60</xdr:col>
      <xdr:colOff>171450</xdr:colOff>
      <xdr:row>0</xdr:row>
      <xdr:rowOff>85725</xdr:rowOff>
    </xdr:from>
    <xdr:ext cx="3629025" cy="1040130"/>
    <xdr:sp textlink="'Автомат. ввод'!N4">
      <xdr:nvSpPr>
        <xdr:cNvPr id="2" name="Shape 10"/>
        <xdr:cNvSpPr txBox="1"/>
      </xdr:nvSpPr>
      <xdr:spPr>
        <a:xfrm>
          <a:off x="12340590" y="85725"/>
          <a:ext cx="3629025" cy="104013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400" b="1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53</xdr:col>
      <xdr:colOff>695325</xdr:colOff>
      <xdr:row>0</xdr:row>
      <xdr:rowOff>114300</xdr:rowOff>
    </xdr:from>
    <xdr:ext cx="3914775" cy="1070610"/>
    <xdr:sp textlink="'Автомат. ввод'!N4">
      <xdr:nvSpPr>
        <xdr:cNvPr id="2" name="Shape 10"/>
        <xdr:cNvSpPr txBox="1"/>
      </xdr:nvSpPr>
      <xdr:spPr>
        <a:xfrm>
          <a:off x="11553825" y="114300"/>
          <a:ext cx="3914775" cy="10706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400" b="1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59</xdr:col>
      <xdr:colOff>180975</xdr:colOff>
      <xdr:row>0</xdr:row>
      <xdr:rowOff>180975</xdr:rowOff>
    </xdr:from>
    <xdr:ext cx="3733800" cy="1070610"/>
    <xdr:sp textlink="'Автомат. ввод'!N4">
      <xdr:nvSpPr>
        <xdr:cNvPr id="3" name="Shape 10"/>
        <xdr:cNvSpPr txBox="1"/>
      </xdr:nvSpPr>
      <xdr:spPr>
        <a:xfrm>
          <a:off x="11976735" y="180975"/>
          <a:ext cx="3733800" cy="10706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400" b="1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60</xdr:col>
      <xdr:colOff>171450</xdr:colOff>
      <xdr:row>0</xdr:row>
      <xdr:rowOff>85725</xdr:rowOff>
    </xdr:from>
    <xdr:ext cx="3800475" cy="1071880"/>
    <xdr:sp textlink="'Автомат. ввод'!N4">
      <xdr:nvSpPr>
        <xdr:cNvPr id="2" name="Shape 10"/>
        <xdr:cNvSpPr txBox="1"/>
      </xdr:nvSpPr>
      <xdr:spPr>
        <a:xfrm>
          <a:off x="11079480" y="85725"/>
          <a:ext cx="3800475" cy="107188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400" b="1"/>
        </a:p>
      </xdr:txBody>
    </xdr:sp>
    <xdr:clientData fLocksWithSheet="0"/>
  </xdr:oneCellAnchor>
  <xdr:oneCellAnchor>
    <xdr:from>
      <xdr:col>60</xdr:col>
      <xdr:colOff>171450</xdr:colOff>
      <xdr:row>0</xdr:row>
      <xdr:rowOff>85725</xdr:rowOff>
    </xdr:from>
    <xdr:ext cx="3800475" cy="1071880"/>
    <xdr:sp textlink="'Автомат. ввод'!N4">
      <xdr:nvSpPr>
        <xdr:cNvPr id="3" name="Shape 10"/>
        <xdr:cNvSpPr txBox="1"/>
      </xdr:nvSpPr>
      <xdr:spPr>
        <a:xfrm>
          <a:off x="11079480" y="85725"/>
          <a:ext cx="3800475" cy="107188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400" b="1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62</xdr:col>
      <xdr:colOff>428625</xdr:colOff>
      <xdr:row>0</xdr:row>
      <xdr:rowOff>0</xdr:rowOff>
    </xdr:from>
    <xdr:ext cx="4200525" cy="1045210"/>
    <xdr:sp textlink="'Автомат. ввод'!N4">
      <xdr:nvSpPr>
        <xdr:cNvPr id="2" name="Shape 10"/>
        <xdr:cNvSpPr txBox="1"/>
      </xdr:nvSpPr>
      <xdr:spPr>
        <a:xfrm>
          <a:off x="12894945" y="0"/>
          <a:ext cx="4200525" cy="10452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400" b="1"/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60</xdr:col>
      <xdr:colOff>438150</xdr:colOff>
      <xdr:row>0</xdr:row>
      <xdr:rowOff>66675</xdr:rowOff>
    </xdr:from>
    <xdr:ext cx="4200525" cy="1070610"/>
    <xdr:sp textlink="'Автомат. ввод'!N4">
      <xdr:nvSpPr>
        <xdr:cNvPr id="2" name="Shape 10"/>
        <xdr:cNvSpPr txBox="1"/>
      </xdr:nvSpPr>
      <xdr:spPr>
        <a:xfrm>
          <a:off x="9315450" y="66675"/>
          <a:ext cx="4200525" cy="10706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400" b="1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45</xdr:col>
      <xdr:colOff>523875</xdr:colOff>
      <xdr:row>0</xdr:row>
      <xdr:rowOff>200025</xdr:rowOff>
    </xdr:from>
    <xdr:ext cx="3600450" cy="1070610"/>
    <xdr:sp textlink="'Автомат. ввод'!N4">
      <xdr:nvSpPr>
        <xdr:cNvPr id="3" name="Shape 10"/>
        <xdr:cNvSpPr txBox="1"/>
      </xdr:nvSpPr>
      <xdr:spPr>
        <a:xfrm>
          <a:off x="10262235" y="200025"/>
          <a:ext cx="3600450" cy="10706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400" b="1"/>
        </a:p>
      </xdr:txBody>
    </xdr:sp>
    <xdr:clientData fLocksWithSheet="0"/>
  </xdr:one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53</xdr:col>
      <xdr:colOff>123825</xdr:colOff>
      <xdr:row>0</xdr:row>
      <xdr:rowOff>161925</xdr:rowOff>
    </xdr:from>
    <xdr:ext cx="4486275" cy="1108710"/>
    <xdr:sp textlink="'Автомат. ввод'!N4">
      <xdr:nvSpPr>
        <xdr:cNvPr id="2" name="Shape 3"/>
        <xdr:cNvSpPr txBox="1"/>
      </xdr:nvSpPr>
      <xdr:spPr>
        <a:xfrm>
          <a:off x="11492865" y="161925"/>
          <a:ext cx="4486275" cy="11087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600" b="1"/>
        </a:p>
      </xdr:txBody>
    </xdr:sp>
    <xdr:clientData fLocksWithSheet="0"/>
  </xdr:one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45</xdr:col>
      <xdr:colOff>523875</xdr:colOff>
      <xdr:row>0</xdr:row>
      <xdr:rowOff>200025</xdr:rowOff>
    </xdr:from>
    <xdr:ext cx="3600450" cy="1070610"/>
    <xdr:sp textlink="'Автомат. ввод'!N4">
      <xdr:nvSpPr>
        <xdr:cNvPr id="3" name="Shape 10"/>
        <xdr:cNvSpPr txBox="1"/>
      </xdr:nvSpPr>
      <xdr:spPr>
        <a:xfrm>
          <a:off x="10109835" y="200025"/>
          <a:ext cx="3600450" cy="10706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400" b="1"/>
        </a:p>
      </xdr:txBody>
    </xdr:sp>
    <xdr:clientData fLocksWithSheet="0"/>
  </xdr:oneCellAnchor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53</xdr:col>
      <xdr:colOff>352425</xdr:colOff>
      <xdr:row>0</xdr:row>
      <xdr:rowOff>9525</xdr:rowOff>
    </xdr:from>
    <xdr:ext cx="4181475" cy="1109980"/>
    <xdr:sp textlink="'Автомат. ввод'!N4">
      <xdr:nvSpPr>
        <xdr:cNvPr id="3" name="Shape 3"/>
        <xdr:cNvSpPr txBox="1"/>
      </xdr:nvSpPr>
      <xdr:spPr>
        <a:xfrm>
          <a:off x="12536805" y="9525"/>
          <a:ext cx="4181475" cy="110998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600" b="1"/>
        </a:p>
      </xdr:txBody>
    </xdr:sp>
    <xdr:clientData fLocksWithSheet="0"/>
  </xdr:oneCellAnchor>
</xdr:wsDr>
</file>

<file path=xl/drawings/drawing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53</xdr:col>
      <xdr:colOff>123825</xdr:colOff>
      <xdr:row>0</xdr:row>
      <xdr:rowOff>161925</xdr:rowOff>
    </xdr:from>
    <xdr:ext cx="4486275" cy="1108710"/>
    <xdr:sp textlink="'Автомат. ввод'!N4">
      <xdr:nvSpPr>
        <xdr:cNvPr id="4" name="Shape 3"/>
        <xdr:cNvSpPr txBox="1"/>
      </xdr:nvSpPr>
      <xdr:spPr>
        <a:xfrm>
          <a:off x="11492865" y="161925"/>
          <a:ext cx="4486275" cy="11087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600" b="1"/>
        </a:p>
      </xdr:txBody>
    </xdr:sp>
    <xdr:clientData fLocksWithSheet="0"/>
  </xdr:oneCellAnchor>
</xdr:wsDr>
</file>

<file path=xl/drawings/drawing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45</xdr:col>
      <xdr:colOff>523875</xdr:colOff>
      <xdr:row>0</xdr:row>
      <xdr:rowOff>200025</xdr:rowOff>
    </xdr:from>
    <xdr:ext cx="3600450" cy="1070610"/>
    <xdr:sp textlink="'Автомат. ввод'!N4">
      <xdr:nvSpPr>
        <xdr:cNvPr id="4" name="Shape 10"/>
        <xdr:cNvSpPr txBox="1"/>
      </xdr:nvSpPr>
      <xdr:spPr>
        <a:xfrm>
          <a:off x="10109835" y="200025"/>
          <a:ext cx="3600450" cy="10706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400" b="1"/>
        </a:p>
      </xdr:txBody>
    </xdr:sp>
    <xdr:clientData fLocksWithSheet="0"/>
  </xdr:oneCellAnchor>
</xdr:wsDr>
</file>

<file path=xl/drawings/drawing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53</xdr:col>
      <xdr:colOff>352425</xdr:colOff>
      <xdr:row>0</xdr:row>
      <xdr:rowOff>9525</xdr:rowOff>
    </xdr:from>
    <xdr:ext cx="4181475" cy="1109980"/>
    <xdr:sp textlink="'Автомат. ввод'!N4">
      <xdr:nvSpPr>
        <xdr:cNvPr id="4" name="Shape 3"/>
        <xdr:cNvSpPr txBox="1"/>
      </xdr:nvSpPr>
      <xdr:spPr>
        <a:xfrm>
          <a:off x="12536805" y="9525"/>
          <a:ext cx="4181475" cy="110998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600" b="1"/>
        </a:p>
      </xdr:txBody>
    </xdr:sp>
    <xdr:clientData fLocksWithSheet="0"/>
  </xdr:oneCellAnchor>
</xdr:wsDr>
</file>

<file path=xl/drawings/drawing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47</xdr:col>
      <xdr:colOff>65313</xdr:colOff>
      <xdr:row>0</xdr:row>
      <xdr:rowOff>0</xdr:rowOff>
    </xdr:from>
    <xdr:ext cx="5029202" cy="1061357"/>
    <xdr:sp textlink="'Автомат. ввод'!N4">
      <xdr:nvSpPr>
        <xdr:cNvPr id="3" name="Shape 39"/>
        <xdr:cNvSpPr txBox="1"/>
      </xdr:nvSpPr>
      <xdr:spPr>
        <a:xfrm>
          <a:off x="14222730" y="0"/>
          <a:ext cx="5029200" cy="106108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>
              <a:solidFill>
                <a:schemeClr val="dk1"/>
              </a:solidFill>
              <a:effectLst/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600">
            <a:effectLst/>
          </a:endParaRPr>
        </a:p>
      </xdr:txBody>
    </xdr:sp>
    <xdr:clientData fLocksWithSheet="0"/>
  </xdr:oneCellAnchor>
</xdr:wsDr>
</file>

<file path=xl/drawings/drawing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47</xdr:col>
      <xdr:colOff>201385</xdr:colOff>
      <xdr:row>0</xdr:row>
      <xdr:rowOff>119743</xdr:rowOff>
    </xdr:from>
    <xdr:ext cx="4849587" cy="1061357"/>
    <xdr:sp textlink="'Автомат. ввод'!N4">
      <xdr:nvSpPr>
        <xdr:cNvPr id="39" name="Shape 39"/>
        <xdr:cNvSpPr txBox="1"/>
      </xdr:nvSpPr>
      <xdr:spPr>
        <a:xfrm>
          <a:off x="15654655" y="119380"/>
          <a:ext cx="4849495" cy="106172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>
              <a:solidFill>
                <a:schemeClr val="dk1"/>
              </a:solidFill>
              <a:effectLst/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600">
            <a:effectLst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56</xdr:col>
      <xdr:colOff>695325</xdr:colOff>
      <xdr:row>1</xdr:row>
      <xdr:rowOff>142875</xdr:rowOff>
    </xdr:from>
    <xdr:ext cx="3962400" cy="1102360"/>
    <xdr:sp textlink="'Автомат. ввод'!N4">
      <xdr:nvSpPr>
        <xdr:cNvPr id="3" name="Shape 3"/>
        <xdr:cNvSpPr txBox="1"/>
      </xdr:nvSpPr>
      <xdr:spPr>
        <a:xfrm>
          <a:off x="12544425" y="377825"/>
          <a:ext cx="3962400" cy="110236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600" b="1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60</xdr:col>
      <xdr:colOff>171450</xdr:colOff>
      <xdr:row>0</xdr:row>
      <xdr:rowOff>85725</xdr:rowOff>
    </xdr:from>
    <xdr:ext cx="3629025" cy="1040130"/>
    <xdr:sp textlink="'Автомат. ввод'!N4">
      <xdr:nvSpPr>
        <xdr:cNvPr id="2" name="Shape 10"/>
        <xdr:cNvSpPr txBox="1"/>
      </xdr:nvSpPr>
      <xdr:spPr>
        <a:xfrm>
          <a:off x="12340590" y="85725"/>
          <a:ext cx="3629025" cy="104013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400" b="1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53</xdr:col>
      <xdr:colOff>695325</xdr:colOff>
      <xdr:row>0</xdr:row>
      <xdr:rowOff>114300</xdr:rowOff>
    </xdr:from>
    <xdr:ext cx="3914775" cy="1070610"/>
    <xdr:sp textlink="'Автомат. ввод'!N4">
      <xdr:nvSpPr>
        <xdr:cNvPr id="2" name="Shape 10"/>
        <xdr:cNvSpPr txBox="1"/>
      </xdr:nvSpPr>
      <xdr:spPr>
        <a:xfrm>
          <a:off x="11553825" y="114300"/>
          <a:ext cx="3914775" cy="10706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400" b="1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59</xdr:col>
      <xdr:colOff>180975</xdr:colOff>
      <xdr:row>0</xdr:row>
      <xdr:rowOff>180975</xdr:rowOff>
    </xdr:from>
    <xdr:ext cx="3733800" cy="1070610"/>
    <xdr:sp textlink="'Автомат. ввод'!N4">
      <xdr:nvSpPr>
        <xdr:cNvPr id="3" name="Shape 10"/>
        <xdr:cNvSpPr txBox="1"/>
      </xdr:nvSpPr>
      <xdr:spPr>
        <a:xfrm>
          <a:off x="11976735" y="180975"/>
          <a:ext cx="3733800" cy="10706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400" b="1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60</xdr:col>
      <xdr:colOff>171450</xdr:colOff>
      <xdr:row>0</xdr:row>
      <xdr:rowOff>85725</xdr:rowOff>
    </xdr:from>
    <xdr:ext cx="3800475" cy="1071880"/>
    <xdr:sp textlink="'Автомат. ввод'!N4">
      <xdr:nvSpPr>
        <xdr:cNvPr id="2" name="Shape 10"/>
        <xdr:cNvSpPr txBox="1"/>
      </xdr:nvSpPr>
      <xdr:spPr>
        <a:xfrm>
          <a:off x="11079480" y="85725"/>
          <a:ext cx="3800475" cy="107188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400" b="1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62</xdr:col>
      <xdr:colOff>428625</xdr:colOff>
      <xdr:row>0</xdr:row>
      <xdr:rowOff>0</xdr:rowOff>
    </xdr:from>
    <xdr:ext cx="4200525" cy="1045210"/>
    <xdr:sp textlink="'Автомат. ввод'!N4">
      <xdr:nvSpPr>
        <xdr:cNvPr id="2" name="Shape 10"/>
        <xdr:cNvSpPr txBox="1"/>
      </xdr:nvSpPr>
      <xdr:spPr>
        <a:xfrm>
          <a:off x="12894945" y="0"/>
          <a:ext cx="4200525" cy="10452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400" b="1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60</xdr:col>
      <xdr:colOff>438150</xdr:colOff>
      <xdr:row>0</xdr:row>
      <xdr:rowOff>66675</xdr:rowOff>
    </xdr:from>
    <xdr:ext cx="4200525" cy="1070610"/>
    <xdr:sp textlink="'Автомат. ввод'!N4">
      <xdr:nvSpPr>
        <xdr:cNvPr id="2" name="Shape 10"/>
        <xdr:cNvSpPr txBox="1"/>
      </xdr:nvSpPr>
      <xdr:spPr>
        <a:xfrm>
          <a:off x="9315450" y="66675"/>
          <a:ext cx="4200525" cy="10706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Утверждаю.
Директор школы 
________Михайловская Т.Н.
</a:t>
          </a:fld>
          <a:endParaRPr sz="1400" b="1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13"/>
  <sheetViews>
    <sheetView workbookViewId="0">
      <selection activeCell="F10" sqref="F10"/>
    </sheetView>
  </sheetViews>
  <sheetFormatPr defaultColWidth="12.6" defaultRowHeight="14" outlineLevelCol="4"/>
  <cols>
    <col min="1" max="1" width="2.7" style="498" customWidth="1"/>
    <col min="2" max="2" width="33.2" style="498" customWidth="1"/>
    <col min="3" max="3" width="8.4" style="498" customWidth="1"/>
    <col min="4" max="5" width="11.6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№1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 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3</v>
      </c>
      <c r="E4" s="574" t="str">
        <f>ИТОГ!E6</f>
        <v>.02.2025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.5" spans="1:5">
      <c r="A6" s="575">
        <v>1</v>
      </c>
      <c r="B6" s="599" t="s">
        <v>7</v>
      </c>
      <c r="C6" s="617">
        <v>27.8664</v>
      </c>
      <c r="D6" s="575">
        <f>VLOOKUP(D4,завтрак_факт,3,FALSE)</f>
        <v>94</v>
      </c>
      <c r="E6" s="578">
        <f t="shared" ref="E6:E11" si="0">C6*D6</f>
        <v>2619.4416</v>
      </c>
    </row>
    <row r="7" ht="14.5" spans="1:5">
      <c r="A7" s="575">
        <v>2</v>
      </c>
      <c r="B7" s="599" t="s">
        <v>8</v>
      </c>
      <c r="C7" s="617">
        <v>7.9336</v>
      </c>
      <c r="D7" s="575">
        <f>D6</f>
        <v>94</v>
      </c>
      <c r="E7" s="578">
        <f t="shared" si="0"/>
        <v>745.7584</v>
      </c>
    </row>
    <row r="8" ht="14.5" spans="1:5">
      <c r="A8" s="575">
        <v>3</v>
      </c>
      <c r="B8" s="599" t="s">
        <v>9</v>
      </c>
      <c r="C8" s="617">
        <v>2.64</v>
      </c>
      <c r="D8" s="575">
        <f>D6</f>
        <v>94</v>
      </c>
      <c r="E8" s="578">
        <f t="shared" si="0"/>
        <v>248.16</v>
      </c>
    </row>
    <row r="9" spans="1:5">
      <c r="A9" s="575">
        <v>4</v>
      </c>
      <c r="B9" s="576" t="s">
        <v>10</v>
      </c>
      <c r="C9" s="617">
        <v>18</v>
      </c>
      <c r="D9" s="575">
        <f>D6</f>
        <v>94</v>
      </c>
      <c r="E9" s="578">
        <f t="shared" si="0"/>
        <v>1692</v>
      </c>
    </row>
    <row r="10" spans="1:5">
      <c r="A10" s="575">
        <v>5</v>
      </c>
      <c r="B10" s="576" t="s">
        <v>11</v>
      </c>
      <c r="C10" s="617">
        <v>11.7</v>
      </c>
      <c r="D10" s="575">
        <f>D6</f>
        <v>94</v>
      </c>
      <c r="E10" s="578">
        <f t="shared" si="0"/>
        <v>1099.8</v>
      </c>
    </row>
    <row r="11" ht="14.5" spans="1:5">
      <c r="A11" s="575">
        <v>6</v>
      </c>
      <c r="B11" s="599" t="s">
        <v>12</v>
      </c>
      <c r="C11" s="617">
        <v>7.5</v>
      </c>
      <c r="D11" s="575">
        <f>D7</f>
        <v>94</v>
      </c>
      <c r="E11" s="578">
        <f t="shared" si="0"/>
        <v>705</v>
      </c>
    </row>
    <row r="12" spans="1:5">
      <c r="A12" s="575">
        <v>7</v>
      </c>
      <c r="B12" s="579"/>
      <c r="C12" s="577"/>
      <c r="D12" s="575"/>
      <c r="E12" s="578"/>
    </row>
    <row r="13" hidden="1" spans="1:5">
      <c r="A13" s="575">
        <v>8</v>
      </c>
      <c r="B13" s="580"/>
      <c r="C13" s="581"/>
      <c r="D13" s="575"/>
      <c r="E13" s="578"/>
    </row>
    <row r="14" hidden="1" spans="1:5">
      <c r="A14" s="575">
        <v>9</v>
      </c>
      <c r="B14" s="582"/>
      <c r="C14" s="581"/>
      <c r="D14" s="583"/>
      <c r="E14" s="581"/>
    </row>
    <row r="15" spans="1:5">
      <c r="A15" s="575"/>
      <c r="B15" s="582" t="s">
        <v>13</v>
      </c>
      <c r="C15" s="581">
        <f>SUM(C6:C14)</f>
        <v>75.64</v>
      </c>
      <c r="D15" s="583"/>
      <c r="E15" s="581">
        <f>SUM(E6:E14)</f>
        <v>7110.16</v>
      </c>
    </row>
    <row r="16" ht="17.5" spans="1:5">
      <c r="A16" s="584" t="s">
        <v>14</v>
      </c>
      <c r="B16" s="584"/>
      <c r="C16" s="584"/>
      <c r="D16" s="584"/>
      <c r="E16" s="58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.5" spans="1:5">
      <c r="A18" s="575">
        <v>1</v>
      </c>
      <c r="B18" s="599" t="s">
        <v>15</v>
      </c>
      <c r="C18" s="617">
        <v>13.509</v>
      </c>
      <c r="D18" s="575">
        <f>VLOOKUP(D4,Фактически_присутствующих,3,FALSE)</f>
        <v>0</v>
      </c>
      <c r="E18" s="578">
        <f>C18*D18</f>
        <v>0</v>
      </c>
    </row>
    <row r="19" ht="14.5" spans="1:5">
      <c r="A19" s="575">
        <v>2</v>
      </c>
      <c r="B19" s="599" t="s">
        <v>16</v>
      </c>
      <c r="C19" s="617">
        <v>2.64</v>
      </c>
      <c r="D19" s="575">
        <f>D18</f>
        <v>0</v>
      </c>
      <c r="E19" s="578">
        <f>C19*D19</f>
        <v>0</v>
      </c>
    </row>
    <row r="20" spans="1:5">
      <c r="A20" s="585">
        <v>3</v>
      </c>
      <c r="B20" s="618" t="s">
        <v>17</v>
      </c>
      <c r="C20" s="619">
        <v>33.809</v>
      </c>
      <c r="D20" s="585">
        <f>D18</f>
        <v>0</v>
      </c>
      <c r="E20" s="611">
        <f>C20*D20</f>
        <v>0</v>
      </c>
    </row>
    <row r="21" spans="1:5">
      <c r="A21" s="575">
        <v>4</v>
      </c>
      <c r="B21" s="618" t="s">
        <v>18</v>
      </c>
      <c r="C21" s="620">
        <v>2.082</v>
      </c>
      <c r="D21" s="588">
        <f>D19</f>
        <v>0</v>
      </c>
      <c r="E21" s="616">
        <f>C21*D21</f>
        <v>0</v>
      </c>
    </row>
    <row r="22" ht="14.5" spans="1:5">
      <c r="A22" s="575">
        <v>5</v>
      </c>
      <c r="B22" s="621" t="s">
        <v>19</v>
      </c>
      <c r="C22" s="620">
        <v>23.6</v>
      </c>
      <c r="D22" s="588">
        <f>D20</f>
        <v>0</v>
      </c>
      <c r="E22" s="616">
        <f>C22*D22</f>
        <v>0</v>
      </c>
    </row>
    <row r="23" spans="1:5">
      <c r="A23" s="588">
        <v>6</v>
      </c>
      <c r="B23" s="588"/>
      <c r="C23" s="588"/>
      <c r="D23" s="588"/>
      <c r="E23" s="588"/>
    </row>
    <row r="24" hidden="1" spans="1:5">
      <c r="A24" s="590">
        <v>7</v>
      </c>
      <c r="B24" s="591"/>
      <c r="C24" s="592"/>
      <c r="D24" s="590"/>
      <c r="E24" s="616"/>
    </row>
    <row r="25" hidden="1" spans="1:5">
      <c r="A25" s="575">
        <v>8</v>
      </c>
      <c r="B25" s="580"/>
      <c r="C25" s="581"/>
      <c r="D25" s="575"/>
      <c r="E25" s="616"/>
    </row>
    <row r="26" hidden="1" spans="1:5">
      <c r="A26" s="575">
        <v>9</v>
      </c>
      <c r="B26" s="582"/>
      <c r="C26" s="581"/>
      <c r="D26" s="583"/>
      <c r="E26" s="616"/>
    </row>
    <row r="27" spans="1:5">
      <c r="A27" s="575"/>
      <c r="B27" s="582" t="s">
        <v>13</v>
      </c>
      <c r="C27" s="581">
        <f>SUM(C18:C26)</f>
        <v>75.64</v>
      </c>
      <c r="D27" s="583"/>
      <c r="E27" s="581">
        <f>SUM(E18:E26)</f>
        <v>0</v>
      </c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 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________Михайловская Т.Н.
</v>
      </c>
      <c r="C31"/>
      <c r="D31"/>
      <c r="E31"/>
    </row>
    <row r="32" ht="41.4" customHeight="1" spans="2:5">
      <c r="B32" s="557"/>
      <c r="C32"/>
      <c r="D32"/>
      <c r="E32"/>
    </row>
    <row r="33" s="498" customFormat="1" ht="15" customHeight="1"/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46"/>
  <dimension ref="A1:E1016"/>
  <sheetViews>
    <sheetView workbookViewId="0">
      <selection activeCell="F9" sqref="F9"/>
    </sheetView>
  </sheetViews>
  <sheetFormatPr defaultColWidth="12.6" defaultRowHeight="15" customHeight="1" outlineLevelCol="4"/>
  <cols>
    <col min="1" max="1" width="2.7" style="498" customWidth="1"/>
    <col min="2" max="2" width="31.6" style="498" customWidth="1"/>
    <col min="3" max="3" width="8.4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ht="14" spans="1:5">
      <c r="A1" s="569" t="str">
        <f>VLOOKUP(D4,Реестр,3)</f>
        <v>Акт №10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 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14</v>
      </c>
      <c r="E4" s="574" t="str">
        <f>ИТОГ!E6</f>
        <v>.02.2025</v>
      </c>
    </row>
    <row r="5" ht="14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.5" spans="1:5">
      <c r="A6" s="575">
        <v>1</v>
      </c>
      <c r="B6" s="599" t="s">
        <v>55</v>
      </c>
      <c r="C6" s="577">
        <v>28.4752</v>
      </c>
      <c r="D6" s="575">
        <f>VLOOKUP(D4,завтрак_факт,3,FALSE)</f>
        <v>94</v>
      </c>
      <c r="E6" s="578">
        <f t="shared" ref="E6:E10" si="0">C6*D6</f>
        <v>2676.6688</v>
      </c>
    </row>
    <row r="7" ht="14.5" spans="1:5">
      <c r="A7" s="575">
        <v>2</v>
      </c>
      <c r="B7" s="599" t="s">
        <v>56</v>
      </c>
      <c r="C7" s="577">
        <v>18.2018</v>
      </c>
      <c r="D7" s="575">
        <f>D6</f>
        <v>94</v>
      </c>
      <c r="E7" s="578">
        <f t="shared" si="0"/>
        <v>1710.9692</v>
      </c>
    </row>
    <row r="8" ht="14.5" spans="1:5">
      <c r="A8" s="575">
        <v>3</v>
      </c>
      <c r="B8" s="599" t="s">
        <v>10</v>
      </c>
      <c r="C8" s="577">
        <v>18</v>
      </c>
      <c r="D8" s="575">
        <f>D6</f>
        <v>94</v>
      </c>
      <c r="E8" s="578">
        <f t="shared" si="0"/>
        <v>1692</v>
      </c>
    </row>
    <row r="9" ht="14.5" spans="1:5">
      <c r="A9" s="575">
        <v>4</v>
      </c>
      <c r="B9" s="599" t="s">
        <v>42</v>
      </c>
      <c r="C9" s="577">
        <v>2.64</v>
      </c>
      <c r="D9" s="575">
        <f>D6</f>
        <v>94</v>
      </c>
      <c r="E9" s="578">
        <f t="shared" si="0"/>
        <v>248.16</v>
      </c>
    </row>
    <row r="10" ht="14.5" spans="1:5">
      <c r="A10" s="575">
        <v>5</v>
      </c>
      <c r="B10" s="599" t="s">
        <v>57</v>
      </c>
      <c r="C10" s="577">
        <v>8.323</v>
      </c>
      <c r="D10" s="575">
        <f>D6</f>
        <v>94</v>
      </c>
      <c r="E10" s="578">
        <f t="shared" si="0"/>
        <v>782.362</v>
      </c>
    </row>
    <row r="11" ht="14.5" spans="1:5">
      <c r="A11" s="575">
        <v>6</v>
      </c>
      <c r="B11" s="599"/>
      <c r="C11" s="577"/>
      <c r="D11" s="575"/>
      <c r="E11" s="578"/>
    </row>
    <row r="12" ht="13.8" hidden="1" customHeight="1" spans="1:5">
      <c r="A12" s="575">
        <v>7</v>
      </c>
      <c r="B12" s="579"/>
      <c r="C12" s="577"/>
      <c r="D12" s="575"/>
      <c r="E12" s="578"/>
    </row>
    <row r="13" ht="13.8" hidden="1" customHeight="1" spans="1:5">
      <c r="A13" s="575">
        <v>8</v>
      </c>
      <c r="B13" s="580"/>
      <c r="C13" s="581"/>
      <c r="D13" s="575"/>
      <c r="E13" s="578"/>
    </row>
    <row r="14" ht="13.8" hidden="1" customHeight="1" spans="1:5">
      <c r="A14" s="575">
        <v>7</v>
      </c>
      <c r="B14" s="582"/>
      <c r="C14" s="581"/>
      <c r="D14" s="583"/>
      <c r="E14" s="581"/>
    </row>
    <row r="15" ht="14" spans="1:5">
      <c r="A15" s="575"/>
      <c r="B15" s="582" t="s">
        <v>13</v>
      </c>
      <c r="C15" s="581">
        <f>SUM(C6:C14)</f>
        <v>75.64</v>
      </c>
      <c r="D15" s="583"/>
      <c r="E15" s="581">
        <f>SUM(E6:E14)</f>
        <v>7110.16</v>
      </c>
    </row>
    <row r="16" ht="17.5" spans="1:5">
      <c r="A16" s="584" t="s">
        <v>14</v>
      </c>
      <c r="B16" s="584"/>
      <c r="C16" s="584"/>
      <c r="D16" s="584"/>
      <c r="E16" s="584"/>
    </row>
    <row r="17" ht="14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.5" spans="1:5">
      <c r="A18" s="575">
        <v>1</v>
      </c>
      <c r="B18" s="599" t="s">
        <v>58</v>
      </c>
      <c r="C18" s="577">
        <v>20.6924</v>
      </c>
      <c r="D18" s="575">
        <f>VLOOKUP(D4,Фактически_присутствующих,3,FALSE)</f>
        <v>0</v>
      </c>
      <c r="E18" s="578">
        <f t="shared" ref="E18:E23" si="1">C18*D18</f>
        <v>0</v>
      </c>
    </row>
    <row r="19" ht="14.5" spans="1:5">
      <c r="A19" s="575">
        <v>2</v>
      </c>
      <c r="B19" s="599" t="s">
        <v>59</v>
      </c>
      <c r="C19" s="577">
        <v>33.6656</v>
      </c>
      <c r="D19" s="575">
        <f>D18</f>
        <v>0</v>
      </c>
      <c r="E19" s="578">
        <f t="shared" si="1"/>
        <v>0</v>
      </c>
    </row>
    <row r="20" ht="14.5" spans="1:5">
      <c r="A20" s="575">
        <v>3</v>
      </c>
      <c r="B20" s="599" t="s">
        <v>60</v>
      </c>
      <c r="C20" s="577">
        <v>4.16</v>
      </c>
      <c r="D20" s="575">
        <f>D18</f>
        <v>0</v>
      </c>
      <c r="E20" s="578">
        <f t="shared" si="1"/>
        <v>0</v>
      </c>
    </row>
    <row r="21" ht="14.5" spans="1:5">
      <c r="A21" s="575">
        <v>4</v>
      </c>
      <c r="B21" s="599" t="s">
        <v>40</v>
      </c>
      <c r="C21" s="577">
        <v>2.64</v>
      </c>
      <c r="D21" s="575">
        <f>D18</f>
        <v>0</v>
      </c>
      <c r="E21" s="578">
        <f t="shared" si="1"/>
        <v>0</v>
      </c>
    </row>
    <row r="22" ht="14.5" spans="1:5">
      <c r="A22" s="575">
        <v>5</v>
      </c>
      <c r="B22" s="599" t="s">
        <v>18</v>
      </c>
      <c r="C22" s="577">
        <v>2.082</v>
      </c>
      <c r="D22" s="575">
        <f>D18</f>
        <v>0</v>
      </c>
      <c r="E22" s="611">
        <f t="shared" si="1"/>
        <v>0</v>
      </c>
    </row>
    <row r="23" ht="14.5" spans="1:5">
      <c r="A23" s="575">
        <v>6</v>
      </c>
      <c r="B23" s="599" t="s">
        <v>21</v>
      </c>
      <c r="C23" s="577">
        <v>12.4</v>
      </c>
      <c r="D23" s="575">
        <f>D19</f>
        <v>0</v>
      </c>
      <c r="E23" s="611">
        <f t="shared" si="1"/>
        <v>0</v>
      </c>
    </row>
    <row r="24" ht="14" spans="1:5">
      <c r="A24" s="575">
        <v>7</v>
      </c>
      <c r="B24" s="579"/>
      <c r="C24" s="608"/>
      <c r="D24" s="575"/>
      <c r="E24" s="593"/>
    </row>
    <row r="25" ht="13.8" hidden="1" customHeight="1" spans="1:5">
      <c r="A25" s="575">
        <v>8</v>
      </c>
      <c r="B25" s="580"/>
      <c r="C25" s="581"/>
      <c r="D25" s="575"/>
      <c r="E25" s="578"/>
    </row>
    <row r="26" ht="13.8" hidden="1" customHeight="1" spans="1:5">
      <c r="A26" s="575">
        <v>9</v>
      </c>
      <c r="B26" s="582"/>
      <c r="C26" s="581"/>
      <c r="D26" s="575"/>
      <c r="E26" s="578"/>
    </row>
    <row r="27" ht="14" spans="1:5">
      <c r="A27" s="575"/>
      <c r="B27" s="582" t="s">
        <v>13</v>
      </c>
      <c r="C27" s="581">
        <f>SUM(C18:C26)</f>
        <v>75.64</v>
      </c>
      <c r="D27" s="583"/>
      <c r="E27" s="581">
        <f>SUM(E18:E26)</f>
        <v>0</v>
      </c>
    </row>
    <row r="28" ht="14" spans="1:5">
      <c r="A28" s="571"/>
      <c r="B28" s="594"/>
      <c r="C28" s="595"/>
      <c r="D28" s="596"/>
      <c r="E28" s="595"/>
    </row>
    <row r="29" ht="14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 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________Михайловская Т.Н.
</v>
      </c>
      <c r="C31"/>
      <c r="D31"/>
      <c r="E31"/>
    </row>
    <row r="32" ht="41.4" customHeight="1" spans="2:5">
      <c r="B32" s="557"/>
      <c r="C32"/>
      <c r="D32"/>
      <c r="E32"/>
    </row>
    <row r="33" s="498" customFormat="1" ht="14"/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4"/>
    <row r="1015" s="498" customFormat="1" ht="14"/>
    <row r="1016" s="498" customFormat="1" ht="14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47"/>
  <dimension ref="A1:E1016"/>
  <sheetViews>
    <sheetView workbookViewId="0">
      <selection activeCell="F11" sqref="F11"/>
    </sheetView>
  </sheetViews>
  <sheetFormatPr defaultColWidth="12.6" defaultRowHeight="15" customHeight="1" outlineLevelCol="4"/>
  <cols>
    <col min="1" max="1" width="2.7" style="498" customWidth="1"/>
    <col min="2" max="2" width="33.2" style="498" customWidth="1"/>
    <col min="3" max="3" width="8.4" style="498" customWidth="1"/>
    <col min="4" max="5" width="11.6" style="498" customWidth="1"/>
    <col min="6" max="26" width="7.6" style="498" customWidth="1"/>
    <col min="27" max="16384" width="12.6" style="498"/>
  </cols>
  <sheetData>
    <row r="1" ht="14" spans="1:5">
      <c r="A1" s="569" t="str">
        <f>VLOOKUP(D4,Реестр,3)</f>
        <v>Акт №11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 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17</v>
      </c>
      <c r="E4" s="574" t="str">
        <f>ИТОГ!E6</f>
        <v>.02.2025</v>
      </c>
    </row>
    <row r="5" ht="14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.5" spans="1:5">
      <c r="A6" s="575">
        <v>1</v>
      </c>
      <c r="B6" s="599" t="s">
        <v>7</v>
      </c>
      <c r="C6" s="617">
        <v>27.8664</v>
      </c>
      <c r="D6" s="575">
        <f>VLOOKUP(D4,завтрак_факт,3,FALSE)</f>
        <v>94</v>
      </c>
      <c r="E6" s="578">
        <f t="shared" ref="E6:E11" si="0">C6*D6</f>
        <v>2619.4416</v>
      </c>
    </row>
    <row r="7" ht="14.5" spans="1:5">
      <c r="A7" s="575">
        <v>2</v>
      </c>
      <c r="B7" s="599" t="s">
        <v>8</v>
      </c>
      <c r="C7" s="617">
        <v>7.9336</v>
      </c>
      <c r="D7" s="575">
        <f>D6</f>
        <v>94</v>
      </c>
      <c r="E7" s="578">
        <f t="shared" si="0"/>
        <v>745.7584</v>
      </c>
    </row>
    <row r="8" ht="14.5" spans="1:5">
      <c r="A8" s="575">
        <v>3</v>
      </c>
      <c r="B8" s="599" t="s">
        <v>9</v>
      </c>
      <c r="C8" s="617">
        <v>2.64</v>
      </c>
      <c r="D8" s="575">
        <f>D6</f>
        <v>94</v>
      </c>
      <c r="E8" s="578">
        <f t="shared" si="0"/>
        <v>248.16</v>
      </c>
    </row>
    <row r="9" ht="14" spans="1:5">
      <c r="A9" s="575">
        <v>4</v>
      </c>
      <c r="B9" s="576" t="s">
        <v>10</v>
      </c>
      <c r="C9" s="617">
        <v>18</v>
      </c>
      <c r="D9" s="575">
        <f>D6</f>
        <v>94</v>
      </c>
      <c r="E9" s="578">
        <f t="shared" si="0"/>
        <v>1692</v>
      </c>
    </row>
    <row r="10" ht="14" spans="1:5">
      <c r="A10" s="575">
        <v>5</v>
      </c>
      <c r="B10" s="576" t="s">
        <v>11</v>
      </c>
      <c r="C10" s="617">
        <v>11.7</v>
      </c>
      <c r="D10" s="575">
        <f>D6</f>
        <v>94</v>
      </c>
      <c r="E10" s="578">
        <f t="shared" si="0"/>
        <v>1099.8</v>
      </c>
    </row>
    <row r="11" ht="14.5" spans="1:5">
      <c r="A11" s="575">
        <v>6</v>
      </c>
      <c r="B11" s="599" t="s">
        <v>12</v>
      </c>
      <c r="C11" s="617">
        <v>7.5</v>
      </c>
      <c r="D11" s="575">
        <f>D7</f>
        <v>94</v>
      </c>
      <c r="E11" s="578">
        <f t="shared" si="0"/>
        <v>705</v>
      </c>
    </row>
    <row r="12" ht="14" spans="1:5">
      <c r="A12" s="575">
        <v>7</v>
      </c>
      <c r="B12" s="579"/>
      <c r="C12" s="577"/>
      <c r="D12" s="575"/>
      <c r="E12" s="578"/>
    </row>
    <row r="13" ht="14" hidden="1" spans="1:5">
      <c r="A13" s="575">
        <v>8</v>
      </c>
      <c r="B13" s="580"/>
      <c r="C13" s="581"/>
      <c r="D13" s="575"/>
      <c r="E13" s="578"/>
    </row>
    <row r="14" ht="14" hidden="1" spans="1:5">
      <c r="A14" s="575">
        <v>9</v>
      </c>
      <c r="B14" s="582"/>
      <c r="C14" s="581"/>
      <c r="D14" s="583"/>
      <c r="E14" s="581"/>
    </row>
    <row r="15" ht="14" spans="1:5">
      <c r="A15" s="575"/>
      <c r="B15" s="582" t="s">
        <v>13</v>
      </c>
      <c r="C15" s="581">
        <f>SUM(C6:C14)</f>
        <v>75.64</v>
      </c>
      <c r="D15" s="583"/>
      <c r="E15" s="581">
        <f>SUM(E6:E14)</f>
        <v>7110.16</v>
      </c>
    </row>
    <row r="16" ht="17.5" spans="1:5">
      <c r="A16" s="584" t="s">
        <v>14</v>
      </c>
      <c r="B16" s="584"/>
      <c r="C16" s="584"/>
      <c r="D16" s="584"/>
      <c r="E16" s="584"/>
    </row>
    <row r="17" ht="14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.5" spans="1:5">
      <c r="A18" s="575">
        <v>1</v>
      </c>
      <c r="B18" s="599" t="s">
        <v>15</v>
      </c>
      <c r="C18" s="617">
        <v>13.509</v>
      </c>
      <c r="D18" s="575">
        <f>VLOOKUP(D4,Фактически_присутствующих,3,FALSE)</f>
        <v>0</v>
      </c>
      <c r="E18" s="578">
        <f>C18*D18</f>
        <v>0</v>
      </c>
    </row>
    <row r="19" ht="14.5" spans="1:5">
      <c r="A19" s="575">
        <v>2</v>
      </c>
      <c r="B19" s="599" t="s">
        <v>16</v>
      </c>
      <c r="C19" s="617">
        <v>2.64</v>
      </c>
      <c r="D19" s="575">
        <f>D18</f>
        <v>0</v>
      </c>
      <c r="E19" s="578">
        <f>C19*D19</f>
        <v>0</v>
      </c>
    </row>
    <row r="20" ht="14" spans="1:5">
      <c r="A20" s="585">
        <v>3</v>
      </c>
      <c r="B20" s="618" t="s">
        <v>17</v>
      </c>
      <c r="C20" s="619">
        <v>33.809</v>
      </c>
      <c r="D20" s="585">
        <f>D18</f>
        <v>0</v>
      </c>
      <c r="E20" s="611">
        <f>C20*D20</f>
        <v>0</v>
      </c>
    </row>
    <row r="21" ht="14" spans="1:5">
      <c r="A21" s="575">
        <v>4</v>
      </c>
      <c r="B21" s="618" t="s">
        <v>18</v>
      </c>
      <c r="C21" s="620">
        <v>2.082</v>
      </c>
      <c r="D21" s="588">
        <f>D19</f>
        <v>0</v>
      </c>
      <c r="E21" s="616">
        <f>C21*D21</f>
        <v>0</v>
      </c>
    </row>
    <row r="22" ht="14.5" spans="1:5">
      <c r="A22" s="575">
        <v>5</v>
      </c>
      <c r="B22" s="621" t="s">
        <v>19</v>
      </c>
      <c r="C22" s="620">
        <v>23.6</v>
      </c>
      <c r="D22" s="588">
        <f>D20</f>
        <v>0</v>
      </c>
      <c r="E22" s="616">
        <f>C22*D22</f>
        <v>0</v>
      </c>
    </row>
    <row r="23" ht="14" spans="1:5">
      <c r="A23" s="588">
        <v>6</v>
      </c>
      <c r="B23" s="588"/>
      <c r="C23" s="588"/>
      <c r="D23" s="588"/>
      <c r="E23" s="588"/>
    </row>
    <row r="24" ht="14" hidden="1" spans="1:5">
      <c r="A24" s="590">
        <v>7</v>
      </c>
      <c r="B24" s="591"/>
      <c r="C24" s="592"/>
      <c r="D24" s="590"/>
      <c r="E24" s="616"/>
    </row>
    <row r="25" ht="14" hidden="1" spans="1:5">
      <c r="A25" s="575">
        <v>8</v>
      </c>
      <c r="B25" s="580"/>
      <c r="C25" s="581"/>
      <c r="D25" s="575"/>
      <c r="E25" s="616"/>
    </row>
    <row r="26" ht="14" hidden="1" spans="1:5">
      <c r="A26" s="575">
        <v>9</v>
      </c>
      <c r="B26" s="582"/>
      <c r="C26" s="581"/>
      <c r="D26" s="583"/>
      <c r="E26" s="616"/>
    </row>
    <row r="27" ht="14" spans="1:5">
      <c r="A27" s="575"/>
      <c r="B27" s="582" t="s">
        <v>13</v>
      </c>
      <c r="C27" s="581">
        <f>SUM(C18:C26)</f>
        <v>75.64</v>
      </c>
      <c r="D27" s="583"/>
      <c r="E27" s="581">
        <f>SUM(E18:E26)</f>
        <v>0</v>
      </c>
    </row>
    <row r="28" ht="14" spans="1:5">
      <c r="A28" s="571"/>
      <c r="B28" s="594"/>
      <c r="C28" s="595"/>
      <c r="D28" s="596"/>
      <c r="E28" s="595"/>
    </row>
    <row r="29" ht="14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 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________Михайловская Т.Н.
</v>
      </c>
      <c r="C31"/>
      <c r="D31"/>
      <c r="E31"/>
    </row>
    <row r="32" ht="41.4" customHeight="1" spans="2:5">
      <c r="B32" s="557"/>
      <c r="C32"/>
      <c r="D32"/>
      <c r="E32"/>
    </row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4"/>
    <row r="1015" s="498" customFormat="1" ht="14"/>
    <row r="1016" s="498" customFormat="1" ht="14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48"/>
  <dimension ref="A1:H1013"/>
  <sheetViews>
    <sheetView workbookViewId="0">
      <selection activeCell="F9" sqref="F9"/>
    </sheetView>
  </sheetViews>
  <sheetFormatPr defaultColWidth="12.6" defaultRowHeight="14" outlineLevelCol="7"/>
  <cols>
    <col min="1" max="1" width="2.7" style="498" customWidth="1"/>
    <col min="2" max="2" width="35.5" style="498" customWidth="1"/>
    <col min="3" max="3" width="8.4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№12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 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18</v>
      </c>
      <c r="E4" s="598" t="str">
        <f>ИТОГ!E6</f>
        <v>.02.2025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spans="1:5">
      <c r="A6" s="575">
        <v>1</v>
      </c>
      <c r="B6" s="576" t="s">
        <v>20</v>
      </c>
      <c r="C6" s="578">
        <v>42.5888</v>
      </c>
      <c r="D6" s="575">
        <f>VLOOKUP(D4,завтрак_факт,3,FALSE)</f>
        <v>94</v>
      </c>
      <c r="E6" s="578">
        <f>C6*D6</f>
        <v>4003.3472</v>
      </c>
    </row>
    <row r="7" spans="1:5">
      <c r="A7" s="575">
        <v>2</v>
      </c>
      <c r="B7" s="576" t="s">
        <v>21</v>
      </c>
      <c r="C7" s="578">
        <v>12.4112</v>
      </c>
      <c r="D7" s="575">
        <f>D6</f>
        <v>94</v>
      </c>
      <c r="E7" s="578">
        <f>C7*D7</f>
        <v>1166.6528</v>
      </c>
    </row>
    <row r="8" spans="1:5">
      <c r="A8" s="575">
        <v>3</v>
      </c>
      <c r="B8" s="576" t="s">
        <v>10</v>
      </c>
      <c r="C8" s="578">
        <v>18</v>
      </c>
      <c r="D8" s="575">
        <f>D6</f>
        <v>94</v>
      </c>
      <c r="E8" s="578">
        <f>C8*D8</f>
        <v>1692</v>
      </c>
    </row>
    <row r="9" spans="1:5">
      <c r="A9" s="575">
        <v>4</v>
      </c>
      <c r="B9" s="576" t="s">
        <v>16</v>
      </c>
      <c r="C9" s="578">
        <v>2.64</v>
      </c>
      <c r="D9" s="575">
        <f>D6</f>
        <v>94</v>
      </c>
      <c r="E9" s="611">
        <f>C9*D9</f>
        <v>248.16</v>
      </c>
    </row>
    <row r="10" spans="1:5">
      <c r="A10" s="575">
        <v>5</v>
      </c>
      <c r="B10" s="576"/>
      <c r="C10" s="576"/>
      <c r="D10" s="576"/>
      <c r="E10" s="612"/>
    </row>
    <row r="11" hidden="1" spans="1:5">
      <c r="A11" s="575">
        <v>6</v>
      </c>
      <c r="B11" s="579"/>
      <c r="C11" s="579"/>
      <c r="D11" s="613"/>
      <c r="E11" s="614"/>
    </row>
    <row r="12" hidden="1" spans="1:5">
      <c r="A12" s="575">
        <v>7</v>
      </c>
      <c r="B12" s="579"/>
      <c r="C12" s="578"/>
      <c r="D12" s="615"/>
      <c r="E12" s="616"/>
    </row>
    <row r="13" hidden="1" spans="1:5">
      <c r="A13" s="575">
        <v>8</v>
      </c>
      <c r="B13" s="580"/>
      <c r="C13" s="581"/>
      <c r="D13" s="575"/>
      <c r="E13" s="593"/>
    </row>
    <row r="14" hidden="1" spans="1:5">
      <c r="A14" s="575">
        <v>9</v>
      </c>
      <c r="B14" s="582"/>
      <c r="C14" s="581"/>
      <c r="D14" s="583"/>
      <c r="E14" s="581"/>
    </row>
    <row r="15" spans="1:5">
      <c r="A15" s="575"/>
      <c r="B15" s="582" t="s">
        <v>13</v>
      </c>
      <c r="C15" s="581">
        <f>SUM(C6:C14)</f>
        <v>75.64</v>
      </c>
      <c r="D15" s="583"/>
      <c r="E15" s="581">
        <f>SUM(E6:E14)</f>
        <v>7110.16</v>
      </c>
    </row>
    <row r="16" ht="17.5" spans="1:5">
      <c r="A16" s="584" t="s">
        <v>14</v>
      </c>
      <c r="B16" s="584"/>
      <c r="C16" s="584"/>
      <c r="D16" s="584"/>
      <c r="E16" s="58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spans="1:5">
      <c r="A18" s="575">
        <v>1</v>
      </c>
      <c r="B18" s="576" t="s">
        <v>22</v>
      </c>
      <c r="C18" s="578">
        <v>20.4492</v>
      </c>
      <c r="D18" s="575">
        <f>VLOOKUP(D4,Фактически_присутствующих,3,FALSE)</f>
        <v>0</v>
      </c>
      <c r="E18" s="578">
        <f>C18*D18</f>
        <v>0</v>
      </c>
    </row>
    <row r="19" spans="1:5">
      <c r="A19" s="575">
        <v>2</v>
      </c>
      <c r="B19" s="576" t="s">
        <v>23</v>
      </c>
      <c r="C19" s="578">
        <v>41.6688</v>
      </c>
      <c r="D19" s="575">
        <f>D18</f>
        <v>0</v>
      </c>
      <c r="E19" s="578">
        <f>C19*D19</f>
        <v>0</v>
      </c>
    </row>
    <row r="20" spans="1:5">
      <c r="A20" s="575">
        <v>3</v>
      </c>
      <c r="B20" s="576" t="s">
        <v>18</v>
      </c>
      <c r="C20" s="578">
        <v>2.082</v>
      </c>
      <c r="D20" s="575">
        <f>D19</f>
        <v>0</v>
      </c>
      <c r="E20" s="578">
        <f>C20*D20</f>
        <v>0</v>
      </c>
    </row>
    <row r="21" spans="1:5">
      <c r="A21" s="575">
        <v>4</v>
      </c>
      <c r="B21" s="576" t="s">
        <v>24</v>
      </c>
      <c r="C21" s="578">
        <v>11.44</v>
      </c>
      <c r="D21" s="575">
        <f>D18</f>
        <v>0</v>
      </c>
      <c r="E21" s="611">
        <f>C21*D21</f>
        <v>0</v>
      </c>
    </row>
    <row r="22" spans="1:5">
      <c r="A22" s="575">
        <v>5</v>
      </c>
      <c r="B22" s="576"/>
      <c r="C22" s="576"/>
      <c r="D22" s="576"/>
      <c r="E22" s="612"/>
    </row>
    <row r="23" hidden="1" spans="1:8">
      <c r="A23" s="575">
        <v>6</v>
      </c>
      <c r="B23" s="576"/>
      <c r="C23" s="578"/>
      <c r="D23" s="575"/>
      <c r="E23" s="593"/>
      <c r="G23" s="561"/>
      <c r="H23" s="561"/>
    </row>
    <row r="24" hidden="1" spans="1:5">
      <c r="A24" s="575">
        <v>7</v>
      </c>
      <c r="B24" s="579"/>
      <c r="C24" s="578"/>
      <c r="D24" s="575"/>
      <c r="E24" s="578"/>
    </row>
    <row r="25" hidden="1" spans="1:5">
      <c r="A25" s="575"/>
      <c r="B25" s="580"/>
      <c r="C25" s="581"/>
      <c r="D25" s="575"/>
      <c r="E25" s="578"/>
    </row>
    <row r="26" hidden="1" spans="1:5">
      <c r="A26" s="575"/>
      <c r="B26" s="582"/>
      <c r="C26" s="581"/>
      <c r="D26" s="583"/>
      <c r="E26" s="581"/>
    </row>
    <row r="27" spans="1:5">
      <c r="A27" s="575"/>
      <c r="B27" s="582" t="s">
        <v>13</v>
      </c>
      <c r="C27" s="581">
        <f>SUM(C18:C26)</f>
        <v>75.64</v>
      </c>
      <c r="D27" s="583"/>
      <c r="E27" s="581">
        <f>SUM(E18:E26)</f>
        <v>0</v>
      </c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 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________Михайловская Т.Н.
</v>
      </c>
      <c r="C31"/>
      <c r="D31"/>
      <c r="E31"/>
    </row>
    <row r="32" ht="41.4" customHeight="1" spans="2:5">
      <c r="B32" s="557"/>
      <c r="C32"/>
      <c r="D32"/>
      <c r="E32"/>
    </row>
    <row r="33" s="498" customFormat="1" ht="15" customHeight="1"/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49"/>
  <dimension ref="A1:F1016"/>
  <sheetViews>
    <sheetView workbookViewId="0">
      <selection activeCell="F8" sqref="F8"/>
    </sheetView>
  </sheetViews>
  <sheetFormatPr defaultColWidth="12.6" defaultRowHeight="14" outlineLevelCol="5"/>
  <cols>
    <col min="1" max="1" width="2.7" style="498" customWidth="1"/>
    <col min="2" max="2" width="33.2" style="498" customWidth="1"/>
    <col min="3" max="3" width="10.2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№13</v>
      </c>
      <c r="B1" s="569"/>
      <c r="C1" s="569"/>
      <c r="D1" s="569"/>
      <c r="E1" s="569"/>
    </row>
    <row r="2" ht="13.95" customHeight="1" spans="1:5">
      <c r="A2" s="567" t="s">
        <v>25</v>
      </c>
      <c r="B2" s="567"/>
      <c r="C2" s="567"/>
      <c r="D2" s="567"/>
      <c r="E2" s="567"/>
    </row>
    <row r="3" ht="13.95" customHeight="1" spans="1:5">
      <c r="A3" s="570" t="str">
        <f>'Автомат. ввод'!N10</f>
        <v>МКОУ " 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19</v>
      </c>
      <c r="E4" s="598" t="str">
        <f>ИТОГ!E6</f>
        <v>.02.2025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spans="1:5">
      <c r="A6" s="575">
        <v>1</v>
      </c>
      <c r="B6" s="576" t="s">
        <v>26</v>
      </c>
      <c r="C6" s="578">
        <v>45.2314</v>
      </c>
      <c r="D6" s="575">
        <f>VLOOKUP(D4,завтрак_факт,3,FALSE)</f>
        <v>94</v>
      </c>
      <c r="E6" s="578">
        <f>C6*D6</f>
        <v>4251.7516</v>
      </c>
    </row>
    <row r="7" spans="1:5">
      <c r="A7" s="575">
        <v>2</v>
      </c>
      <c r="B7" s="576" t="s">
        <v>16</v>
      </c>
      <c r="C7" s="578">
        <v>2.64</v>
      </c>
      <c r="D7" s="575">
        <f>D6</f>
        <v>94</v>
      </c>
      <c r="E7" s="578">
        <f>C7*D7</f>
        <v>248.16</v>
      </c>
    </row>
    <row r="8" spans="1:5">
      <c r="A8" s="575">
        <v>3</v>
      </c>
      <c r="B8" s="576" t="s">
        <v>18</v>
      </c>
      <c r="C8" s="578">
        <v>1.77</v>
      </c>
      <c r="D8" s="575">
        <f>D6</f>
        <v>94</v>
      </c>
      <c r="E8" s="578">
        <f>C8*D8</f>
        <v>166.38</v>
      </c>
    </row>
    <row r="9" spans="1:5">
      <c r="A9" s="575">
        <v>4</v>
      </c>
      <c r="B9" s="618" t="s">
        <v>11</v>
      </c>
      <c r="C9" s="611">
        <v>12</v>
      </c>
      <c r="D9" s="585">
        <f>D7</f>
        <v>94</v>
      </c>
      <c r="E9" s="611">
        <f>C9*D9</f>
        <v>1128</v>
      </c>
    </row>
    <row r="10" spans="1:5">
      <c r="A10" s="615">
        <v>5</v>
      </c>
      <c r="B10" s="612" t="s">
        <v>27</v>
      </c>
      <c r="C10" s="616">
        <v>13.9986</v>
      </c>
      <c r="D10" s="622">
        <f>D8</f>
        <v>94</v>
      </c>
      <c r="E10" s="635">
        <f>C10*D10</f>
        <v>1315.8684</v>
      </c>
    </row>
    <row r="11" spans="1:5">
      <c r="A11" s="575">
        <v>6</v>
      </c>
      <c r="B11" s="623"/>
      <c r="C11" s="623"/>
      <c r="D11" s="612"/>
      <c r="E11" s="612"/>
    </row>
    <row r="12" hidden="1" spans="1:5">
      <c r="A12" s="575">
        <v>7</v>
      </c>
      <c r="B12" s="576"/>
      <c r="C12" s="578"/>
      <c r="D12" s="571"/>
      <c r="E12" s="636"/>
    </row>
    <row r="13" hidden="1" spans="1:5">
      <c r="A13" s="575">
        <v>8</v>
      </c>
      <c r="B13" s="580"/>
      <c r="C13" s="581"/>
      <c r="D13" s="585"/>
      <c r="E13" s="578"/>
    </row>
    <row r="14" hidden="1" spans="1:5">
      <c r="A14" s="575">
        <v>9</v>
      </c>
      <c r="B14" s="582"/>
      <c r="C14" s="581"/>
      <c r="D14" s="585"/>
      <c r="E14" s="581"/>
    </row>
    <row r="15" spans="1:5">
      <c r="A15" s="575"/>
      <c r="B15" s="582" t="s">
        <v>13</v>
      </c>
      <c r="C15" s="581">
        <f>SUM(C6:C14)</f>
        <v>75.64</v>
      </c>
      <c r="D15" s="583"/>
      <c r="E15" s="581">
        <f>SUM(E6:E14)</f>
        <v>7110.16</v>
      </c>
    </row>
    <row r="16" ht="17.5" spans="1:6">
      <c r="A16" s="571"/>
      <c r="B16" s="624" t="s">
        <v>14</v>
      </c>
      <c r="C16" s="624"/>
      <c r="D16" s="624"/>
      <c r="E16" s="624"/>
      <c r="F16" s="62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spans="1:5">
      <c r="A18" s="575">
        <v>1</v>
      </c>
      <c r="B18" s="576" t="s">
        <v>28</v>
      </c>
      <c r="C18" s="577">
        <v>20.609</v>
      </c>
      <c r="D18" s="575">
        <f>VLOOKUP(D4,Фактически_присутствующих,3,FALSE)</f>
        <v>0</v>
      </c>
      <c r="E18" s="578">
        <f>C18*D18</f>
        <v>0</v>
      </c>
    </row>
    <row r="19" spans="1:5">
      <c r="A19" s="575">
        <v>2</v>
      </c>
      <c r="B19" s="576" t="s">
        <v>16</v>
      </c>
      <c r="C19" s="577">
        <v>2.64</v>
      </c>
      <c r="D19" s="575">
        <f>D18</f>
        <v>0</v>
      </c>
      <c r="E19" s="578">
        <f>C19*D19</f>
        <v>0</v>
      </c>
    </row>
    <row r="20" spans="1:5">
      <c r="A20" s="575">
        <v>3</v>
      </c>
      <c r="B20" s="576" t="s">
        <v>29</v>
      </c>
      <c r="C20" s="577">
        <v>34.391</v>
      </c>
      <c r="D20" s="575">
        <f>D18</f>
        <v>0</v>
      </c>
      <c r="E20" s="578">
        <f>C20*D20</f>
        <v>0</v>
      </c>
    </row>
    <row r="21" spans="1:5">
      <c r="A21" s="575">
        <v>4</v>
      </c>
      <c r="B21" s="625" t="s">
        <v>10</v>
      </c>
      <c r="C21" s="577">
        <v>18</v>
      </c>
      <c r="D21" s="575">
        <f>D18</f>
        <v>0</v>
      </c>
      <c r="E21" s="578">
        <f>C21*D21</f>
        <v>0</v>
      </c>
    </row>
    <row r="22" spans="1:5">
      <c r="A22" s="575">
        <v>5</v>
      </c>
      <c r="B22" s="637"/>
      <c r="C22" s="577"/>
      <c r="D22" s="575"/>
      <c r="E22" s="578"/>
    </row>
    <row r="23" spans="1:5">
      <c r="A23" s="615">
        <v>6</v>
      </c>
      <c r="B23" s="612"/>
      <c r="C23" s="612"/>
      <c r="D23" s="612"/>
      <c r="E23" s="612"/>
    </row>
    <row r="24" hidden="1" spans="1:5">
      <c r="A24" s="575">
        <v>7</v>
      </c>
      <c r="B24" s="623"/>
      <c r="C24" s="623"/>
      <c r="D24" s="623"/>
      <c r="E24" s="612"/>
    </row>
    <row r="25" hidden="1" spans="1:5">
      <c r="A25" s="575">
        <v>8</v>
      </c>
      <c r="B25" s="628"/>
      <c r="C25" s="581"/>
      <c r="D25" s="575"/>
      <c r="E25" s="593"/>
    </row>
    <row r="26" hidden="1" spans="1:5">
      <c r="A26" s="575"/>
      <c r="B26" s="582"/>
      <c r="C26" s="581"/>
      <c r="D26" s="583"/>
      <c r="E26" s="581"/>
    </row>
    <row r="27" spans="1:5">
      <c r="A27" s="575"/>
      <c r="B27" s="582" t="s">
        <v>13</v>
      </c>
      <c r="C27" s="581">
        <f>SUM(C18:C26)</f>
        <v>75.64</v>
      </c>
      <c r="D27" s="583"/>
      <c r="E27" s="581">
        <f>SUM(E18:E26)</f>
        <v>0</v>
      </c>
    </row>
    <row r="28" spans="1:5">
      <c r="A28" s="571"/>
      <c r="B28" s="555"/>
      <c r="C28" s="629"/>
      <c r="D28" s="629"/>
      <c r="E28" s="629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 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________Михайловская Т.Н.
</v>
      </c>
      <c r="C31"/>
      <c r="D31"/>
      <c r="E31"/>
    </row>
    <row r="32" ht="41.4" customHeight="1" spans="2:5">
      <c r="B32" s="557"/>
      <c r="C32"/>
      <c r="D32"/>
      <c r="E32"/>
    </row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5" customHeight="1"/>
    <row r="1015" s="498" customFormat="1" ht="15" customHeight="1"/>
    <row r="1016" s="498" customFormat="1" ht="15" customHeight="1"/>
  </sheetData>
  <mergeCells count="6">
    <mergeCell ref="A1:E1"/>
    <mergeCell ref="A2:E2"/>
    <mergeCell ref="A3:E3"/>
    <mergeCell ref="B16:F16"/>
    <mergeCell ref="C28:E28"/>
    <mergeCell ref="B31:B32"/>
  </mergeCells>
  <pageMargins left="0.7" right="0.7" top="0.75" bottom="0.75" header="0" footer="0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0"/>
  <dimension ref="A1:E1013"/>
  <sheetViews>
    <sheetView workbookViewId="0">
      <selection activeCell="F9" sqref="F9"/>
    </sheetView>
  </sheetViews>
  <sheetFormatPr defaultColWidth="12.6" defaultRowHeight="15" customHeight="1" outlineLevelCol="4"/>
  <cols>
    <col min="1" max="1" width="2.7" style="498" customWidth="1"/>
    <col min="2" max="2" width="33.2" style="498" customWidth="1"/>
    <col min="3" max="3" width="8.4" style="498" customWidth="1"/>
    <col min="4" max="5" width="11.6" style="498" customWidth="1"/>
    <col min="6" max="26" width="7.6" style="498" customWidth="1"/>
    <col min="27" max="16384" width="12.6" style="498"/>
  </cols>
  <sheetData>
    <row r="1" ht="14" spans="1:5">
      <c r="A1" s="569" t="str">
        <f>VLOOKUP(D4,Реестр,3)</f>
        <v>Акт №14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 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20</v>
      </c>
      <c r="E4" s="574" t="str">
        <f>ИТОГ!E6</f>
        <v>.02.2025</v>
      </c>
    </row>
    <row r="5" ht="14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.5" spans="1:5">
      <c r="A6" s="575">
        <v>1</v>
      </c>
      <c r="B6" s="599" t="s">
        <v>30</v>
      </c>
      <c r="C6" s="617">
        <v>32.62</v>
      </c>
      <c r="D6" s="575">
        <f>VLOOKUP(D4,завтрак_факт,3,FALSE)</f>
        <v>94</v>
      </c>
      <c r="E6" s="578">
        <f>C6*D6</f>
        <v>3066.28</v>
      </c>
    </row>
    <row r="7" ht="14.5" spans="1:5">
      <c r="A7" s="575">
        <v>2</v>
      </c>
      <c r="B7" s="599" t="s">
        <v>21</v>
      </c>
      <c r="C7" s="617">
        <v>12.41</v>
      </c>
      <c r="D7" s="575">
        <f>D6</f>
        <v>94</v>
      </c>
      <c r="E7" s="578">
        <f>C7*D7</f>
        <v>1166.54</v>
      </c>
    </row>
    <row r="8" ht="14.5" spans="1:5">
      <c r="A8" s="575">
        <v>3</v>
      </c>
      <c r="B8" s="599" t="s">
        <v>31</v>
      </c>
      <c r="C8" s="617">
        <v>11.44</v>
      </c>
      <c r="D8" s="575">
        <f>D6</f>
        <v>94</v>
      </c>
      <c r="E8" s="578">
        <f>C8*D8</f>
        <v>1075.36</v>
      </c>
    </row>
    <row r="9" ht="14" spans="1:5">
      <c r="A9" s="575">
        <v>4</v>
      </c>
      <c r="B9" s="576" t="s">
        <v>18</v>
      </c>
      <c r="C9" s="617">
        <v>1.77</v>
      </c>
      <c r="D9" s="575">
        <f>D6</f>
        <v>94</v>
      </c>
      <c r="E9" s="578">
        <f>C9*D9</f>
        <v>166.38</v>
      </c>
    </row>
    <row r="10" ht="14" spans="1:5">
      <c r="A10" s="575">
        <v>5</v>
      </c>
      <c r="B10" s="576" t="s">
        <v>32</v>
      </c>
      <c r="C10" s="617">
        <v>17.4</v>
      </c>
      <c r="D10" s="575">
        <f>D6</f>
        <v>94</v>
      </c>
      <c r="E10" s="611">
        <f>C10*D10</f>
        <v>1635.6</v>
      </c>
    </row>
    <row r="11" ht="14.5" spans="1:5">
      <c r="A11" s="575">
        <v>6</v>
      </c>
      <c r="B11" s="599"/>
      <c r="C11" s="599"/>
      <c r="D11" s="599"/>
      <c r="E11" s="621"/>
    </row>
    <row r="12" ht="14" hidden="1" spans="1:5">
      <c r="A12" s="575">
        <v>7</v>
      </c>
      <c r="B12" s="579"/>
      <c r="C12" s="579"/>
      <c r="D12" s="579"/>
      <c r="E12" s="630"/>
    </row>
    <row r="13" ht="14" hidden="1" spans="1:5">
      <c r="A13" s="575">
        <v>8</v>
      </c>
      <c r="B13" s="580"/>
      <c r="C13" s="581"/>
      <c r="D13" s="575"/>
      <c r="E13" s="578"/>
    </row>
    <row r="14" ht="14" hidden="1" spans="1:5">
      <c r="A14" s="575">
        <v>9</v>
      </c>
      <c r="B14" s="582"/>
      <c r="C14" s="581"/>
      <c r="D14" s="583"/>
      <c r="E14" s="581"/>
    </row>
    <row r="15" ht="14" spans="1:5">
      <c r="A15" s="575"/>
      <c r="B15" s="582" t="s">
        <v>13</v>
      </c>
      <c r="C15" s="581">
        <f>SUM(C6:C14)</f>
        <v>75.64</v>
      </c>
      <c r="D15" s="583"/>
      <c r="E15" s="581">
        <f>SUM(E6:E14)</f>
        <v>7110.16</v>
      </c>
    </row>
    <row r="16" ht="17.5" spans="1:5">
      <c r="A16" s="584" t="s">
        <v>14</v>
      </c>
      <c r="B16" s="584"/>
      <c r="C16" s="584"/>
      <c r="D16" s="584"/>
      <c r="E16" s="584"/>
    </row>
    <row r="17" ht="14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.5" spans="1:5">
      <c r="A18" s="575">
        <v>1</v>
      </c>
      <c r="B18" s="599" t="s">
        <v>33</v>
      </c>
      <c r="C18" s="617">
        <v>18.8672</v>
      </c>
      <c r="D18" s="575">
        <f>VLOOKUP(D4,Фактически_присутствующих,3,FALSE)</f>
        <v>0</v>
      </c>
      <c r="E18" s="578">
        <f>C18*D18</f>
        <v>0</v>
      </c>
    </row>
    <row r="19" ht="14.5" spans="1:5">
      <c r="A19" s="575">
        <v>2</v>
      </c>
      <c r="B19" s="599" t="s">
        <v>34</v>
      </c>
      <c r="C19" s="617">
        <v>15.1328</v>
      </c>
      <c r="D19" s="575">
        <f>D18</f>
        <v>0</v>
      </c>
      <c r="E19" s="578">
        <f>C19*D19</f>
        <v>0</v>
      </c>
    </row>
    <row r="20" ht="14" spans="1:5">
      <c r="A20" s="585">
        <v>3</v>
      </c>
      <c r="B20" s="618" t="s">
        <v>16</v>
      </c>
      <c r="C20" s="619">
        <v>2.64</v>
      </c>
      <c r="D20" s="585">
        <f>D18</f>
        <v>0</v>
      </c>
      <c r="E20" s="611">
        <f>C20*D20</f>
        <v>0</v>
      </c>
    </row>
    <row r="21" ht="14" spans="1:5">
      <c r="A21" s="575">
        <v>4</v>
      </c>
      <c r="B21" s="618" t="s">
        <v>35</v>
      </c>
      <c r="C21" s="620">
        <v>39</v>
      </c>
      <c r="D21" s="588">
        <f>D19</f>
        <v>0</v>
      </c>
      <c r="E21" s="616">
        <f>C21*D21</f>
        <v>0</v>
      </c>
    </row>
    <row r="22" ht="14.5" spans="1:5">
      <c r="A22" s="575">
        <v>5</v>
      </c>
      <c r="B22" s="621"/>
      <c r="C22" s="621"/>
      <c r="D22" s="621"/>
      <c r="E22" s="621"/>
    </row>
    <row r="23" ht="14" hidden="1" spans="1:5">
      <c r="A23" s="588">
        <v>6</v>
      </c>
      <c r="B23" s="588"/>
      <c r="C23" s="588"/>
      <c r="D23" s="588"/>
      <c r="E23" s="588"/>
    </row>
    <row r="24" ht="14" hidden="1" spans="1:5">
      <c r="A24" s="590">
        <v>7</v>
      </c>
      <c r="B24" s="591"/>
      <c r="C24" s="592"/>
      <c r="D24" s="590"/>
      <c r="E24" s="616"/>
    </row>
    <row r="25" ht="14" hidden="1" spans="1:5">
      <c r="A25" s="575">
        <v>8</v>
      </c>
      <c r="B25" s="580"/>
      <c r="C25" s="581"/>
      <c r="D25" s="575"/>
      <c r="E25" s="616"/>
    </row>
    <row r="26" ht="14" hidden="1" spans="1:5">
      <c r="A26" s="575">
        <v>9</v>
      </c>
      <c r="B26" s="582"/>
      <c r="C26" s="581"/>
      <c r="D26" s="583"/>
      <c r="E26" s="616"/>
    </row>
    <row r="27" ht="14" spans="1:5">
      <c r="A27" s="575"/>
      <c r="B27" s="582" t="s">
        <v>13</v>
      </c>
      <c r="C27" s="581">
        <f>SUM(C18:C26)</f>
        <v>75.64</v>
      </c>
      <c r="D27" s="583"/>
      <c r="E27" s="581">
        <f>SUM(E18:E26)</f>
        <v>0</v>
      </c>
    </row>
    <row r="28" ht="14" spans="1:5">
      <c r="A28" s="571"/>
      <c r="B28" s="594"/>
      <c r="C28" s="595"/>
      <c r="D28" s="596"/>
      <c r="E28" s="595"/>
    </row>
    <row r="29" ht="14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 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________Михайловская Т.Н.
</v>
      </c>
      <c r="C31"/>
      <c r="D31"/>
      <c r="E31"/>
    </row>
    <row r="32" ht="41.4" customHeight="1" spans="2:5">
      <c r="B32" s="557"/>
      <c r="C32"/>
      <c r="D32"/>
      <c r="E32"/>
    </row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1"/>
  <dimension ref="A1:H1016"/>
  <sheetViews>
    <sheetView workbookViewId="0">
      <selection activeCell="F8" sqref="F8"/>
    </sheetView>
  </sheetViews>
  <sheetFormatPr defaultColWidth="12.6" defaultRowHeight="14" outlineLevelCol="7"/>
  <cols>
    <col min="1" max="1" width="2.7" style="498" customWidth="1"/>
    <col min="2" max="2" width="34.2" style="498" customWidth="1"/>
    <col min="3" max="3" width="8.4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№15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 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21</v>
      </c>
      <c r="E4" s="598" t="str">
        <f>ИТОГ!E6</f>
        <v>.02.2025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spans="1:5">
      <c r="A6" s="575">
        <v>1</v>
      </c>
      <c r="B6" s="576" t="s">
        <v>36</v>
      </c>
      <c r="C6" s="578">
        <v>24.1</v>
      </c>
      <c r="D6" s="575">
        <f>VLOOKUP(D4,завтрак_факт,3,FALSE)</f>
        <v>94</v>
      </c>
      <c r="E6" s="578">
        <f>C6*D6</f>
        <v>2265.4</v>
      </c>
    </row>
    <row r="7" spans="1:5">
      <c r="A7" s="575">
        <v>2</v>
      </c>
      <c r="B7" s="576" t="s">
        <v>16</v>
      </c>
      <c r="C7" s="578">
        <v>2.64</v>
      </c>
      <c r="D7" s="575">
        <f>D6</f>
        <v>94</v>
      </c>
      <c r="E7" s="578">
        <f>C7*D7</f>
        <v>248.16</v>
      </c>
    </row>
    <row r="8" spans="1:5">
      <c r="A8" s="575">
        <v>3</v>
      </c>
      <c r="B8" s="576" t="s">
        <v>11</v>
      </c>
      <c r="C8" s="578">
        <v>9.9</v>
      </c>
      <c r="D8" s="575">
        <f>D6</f>
        <v>94</v>
      </c>
      <c r="E8" s="578">
        <f>C8*D8</f>
        <v>930.6</v>
      </c>
    </row>
    <row r="9" spans="1:5">
      <c r="A9" s="575">
        <v>4</v>
      </c>
      <c r="B9" s="576" t="s">
        <v>35</v>
      </c>
      <c r="C9" s="578">
        <v>39</v>
      </c>
      <c r="D9" s="575">
        <f>D6</f>
        <v>94</v>
      </c>
      <c r="E9" s="578">
        <f>C9*D9</f>
        <v>3666</v>
      </c>
    </row>
    <row r="10" spans="1:5">
      <c r="A10" s="575">
        <v>5</v>
      </c>
      <c r="B10" s="579"/>
      <c r="C10" s="578"/>
      <c r="D10" s="575"/>
      <c r="E10" s="578"/>
    </row>
    <row r="11" spans="1:5">
      <c r="A11" s="575">
        <v>6</v>
      </c>
      <c r="B11" s="579"/>
      <c r="C11" s="578"/>
      <c r="D11" s="575"/>
      <c r="E11" s="578"/>
    </row>
    <row r="12" hidden="1" spans="1:5">
      <c r="A12" s="575">
        <v>7</v>
      </c>
      <c r="B12" s="579"/>
      <c r="C12" s="578"/>
      <c r="D12" s="575"/>
      <c r="E12" s="578"/>
    </row>
    <row r="13" hidden="1" spans="1:5">
      <c r="A13" s="575">
        <v>8</v>
      </c>
      <c r="B13" s="580"/>
      <c r="C13" s="581"/>
      <c r="D13" s="575"/>
      <c r="E13" s="578"/>
    </row>
    <row r="14" hidden="1" spans="1:5">
      <c r="A14" s="575">
        <v>9</v>
      </c>
      <c r="B14" s="582"/>
      <c r="C14" s="581"/>
      <c r="D14" s="583"/>
      <c r="E14" s="581"/>
    </row>
    <row r="15" spans="1:5">
      <c r="A15" s="575"/>
      <c r="B15" s="582" t="s">
        <v>13</v>
      </c>
      <c r="C15" s="581">
        <f>SUM(C6:C14)</f>
        <v>75.64</v>
      </c>
      <c r="D15" s="583"/>
      <c r="E15" s="581">
        <f>SUM(E6:E14)</f>
        <v>7110.16</v>
      </c>
    </row>
    <row r="16" ht="17.5" spans="1:5">
      <c r="A16" s="584" t="s">
        <v>14</v>
      </c>
      <c r="B16" s="584"/>
      <c r="C16" s="584"/>
      <c r="D16" s="584"/>
      <c r="E16" s="58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spans="1:5">
      <c r="A18" s="575">
        <v>1</v>
      </c>
      <c r="B18" s="576" t="s">
        <v>37</v>
      </c>
      <c r="C18" s="578">
        <v>17.5562</v>
      </c>
      <c r="D18" s="575">
        <f>VLOOKUP(D4,Фактически_присутствующих,3,FALSE)</f>
        <v>0</v>
      </c>
      <c r="E18" s="578">
        <f>C18*D18</f>
        <v>0</v>
      </c>
    </row>
    <row r="19" spans="1:5">
      <c r="A19" s="575">
        <v>2</v>
      </c>
      <c r="B19" s="576" t="s">
        <v>38</v>
      </c>
      <c r="C19" s="578">
        <v>42.5178</v>
      </c>
      <c r="D19" s="575">
        <f>D18</f>
        <v>0</v>
      </c>
      <c r="E19" s="578">
        <f>C19*D19</f>
        <v>0</v>
      </c>
    </row>
    <row r="20" spans="1:5">
      <c r="A20" s="575">
        <v>3</v>
      </c>
      <c r="B20" s="576" t="s">
        <v>16</v>
      </c>
      <c r="C20" s="578">
        <v>2.64</v>
      </c>
      <c r="D20" s="575">
        <f>D19</f>
        <v>0</v>
      </c>
      <c r="E20" s="578">
        <f>C20*D20</f>
        <v>0</v>
      </c>
    </row>
    <row r="21" spans="1:5">
      <c r="A21" s="575">
        <v>4</v>
      </c>
      <c r="B21" s="576" t="s">
        <v>18</v>
      </c>
      <c r="C21" s="578">
        <v>1.926</v>
      </c>
      <c r="D21" s="575">
        <f>D18</f>
        <v>0</v>
      </c>
      <c r="E21" s="578">
        <f>C21*D21</f>
        <v>0</v>
      </c>
    </row>
    <row r="22" spans="1:5">
      <c r="A22" s="575">
        <v>5</v>
      </c>
      <c r="B22" s="576" t="s">
        <v>11</v>
      </c>
      <c r="C22" s="578">
        <v>11</v>
      </c>
      <c r="D22" s="575">
        <f>D18</f>
        <v>0</v>
      </c>
      <c r="E22" s="578">
        <f>C22*D22</f>
        <v>0</v>
      </c>
    </row>
    <row r="23" spans="1:8">
      <c r="A23" s="575">
        <v>6</v>
      </c>
      <c r="B23" s="576"/>
      <c r="C23" s="634"/>
      <c r="D23" s="575"/>
      <c r="E23" s="578"/>
      <c r="G23" s="561"/>
      <c r="H23" s="561"/>
    </row>
    <row r="24" hidden="1" spans="1:5">
      <c r="A24" s="575">
        <v>7</v>
      </c>
      <c r="B24" s="579"/>
      <c r="C24" s="578"/>
      <c r="D24" s="575"/>
      <c r="E24" s="578"/>
    </row>
    <row r="25" hidden="1" spans="1:5">
      <c r="A25" s="575"/>
      <c r="B25" s="580"/>
      <c r="C25" s="581"/>
      <c r="D25" s="575"/>
      <c r="E25" s="578"/>
    </row>
    <row r="26" hidden="1" spans="1:5">
      <c r="A26" s="575"/>
      <c r="B26" s="582"/>
      <c r="C26" s="581"/>
      <c r="D26" s="583"/>
      <c r="E26" s="581"/>
    </row>
    <row r="27" spans="1:5">
      <c r="A27" s="575"/>
      <c r="B27" s="582" t="s">
        <v>13</v>
      </c>
      <c r="C27" s="581">
        <f>SUM(C18:C26)</f>
        <v>75.64</v>
      </c>
      <c r="D27" s="583"/>
      <c r="E27" s="581">
        <f>SUM(E18:E26)</f>
        <v>0</v>
      </c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 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________Михайловская Т.Н.
</v>
      </c>
      <c r="C31"/>
      <c r="D31"/>
      <c r="E31"/>
    </row>
    <row r="32" ht="41.4" customHeight="1" spans="2:5">
      <c r="B32" s="557"/>
      <c r="C32"/>
      <c r="D32"/>
      <c r="E32"/>
    </row>
    <row r="33" s="498" customFormat="1" ht="15" customHeight="1"/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5" customHeight="1"/>
    <row r="1015" s="498" customFormat="1" ht="15" customHeight="1"/>
    <row r="1016" s="498" customFormat="1" ht="1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2"/>
  <dimension ref="A1:H1016"/>
  <sheetViews>
    <sheetView workbookViewId="0">
      <selection activeCell="F11" sqref="F11"/>
    </sheetView>
  </sheetViews>
  <sheetFormatPr defaultColWidth="12.6" defaultRowHeight="14" outlineLevelCol="7"/>
  <cols>
    <col min="1" max="1" width="2.7" style="498" customWidth="1"/>
    <col min="2" max="2" width="31.6" style="498" customWidth="1"/>
    <col min="3" max="3" width="9.2" style="498" customWidth="1"/>
    <col min="4" max="4" width="9.7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№16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 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24</v>
      </c>
      <c r="E4" s="574" t="str">
        <f>ИТОГ!E6</f>
        <v>.02.2025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spans="1:5">
      <c r="A6" s="575">
        <v>1</v>
      </c>
      <c r="B6" s="576" t="s">
        <v>39</v>
      </c>
      <c r="C6" s="577">
        <v>14.9854</v>
      </c>
      <c r="D6" s="575">
        <f>VLOOKUP(D4,завтрак_факт,3,FALSE)</f>
        <v>94</v>
      </c>
      <c r="E6" s="578">
        <f t="shared" ref="E6:E11" si="0">C6*D6</f>
        <v>1408.6276</v>
      </c>
    </row>
    <row r="7" spans="1:5">
      <c r="A7" s="575">
        <v>2</v>
      </c>
      <c r="B7" s="576" t="s">
        <v>21</v>
      </c>
      <c r="C7" s="577">
        <v>12.4106</v>
      </c>
      <c r="D7" s="575">
        <f>D6</f>
        <v>94</v>
      </c>
      <c r="E7" s="578">
        <f t="shared" si="0"/>
        <v>1166.5964</v>
      </c>
    </row>
    <row r="8" ht="15" customHeight="1" spans="1:5">
      <c r="A8" s="575">
        <v>3</v>
      </c>
      <c r="B8" s="576" t="s">
        <v>40</v>
      </c>
      <c r="C8" s="577">
        <v>2.64</v>
      </c>
      <c r="D8" s="575">
        <f>D6</f>
        <v>94</v>
      </c>
      <c r="E8" s="578">
        <f t="shared" si="0"/>
        <v>248.16</v>
      </c>
    </row>
    <row r="9" ht="15" customHeight="1" spans="1:5">
      <c r="A9" s="575">
        <v>4</v>
      </c>
      <c r="B9" s="576" t="s">
        <v>18</v>
      </c>
      <c r="C9" s="577">
        <v>2.004</v>
      </c>
      <c r="D9" s="575">
        <f>D6</f>
        <v>94</v>
      </c>
      <c r="E9" s="578">
        <f t="shared" si="0"/>
        <v>188.376</v>
      </c>
    </row>
    <row r="10" ht="15" customHeight="1" spans="1:5">
      <c r="A10" s="575">
        <v>5</v>
      </c>
      <c r="B10" s="576" t="s">
        <v>19</v>
      </c>
      <c r="C10" s="577">
        <v>26.2</v>
      </c>
      <c r="D10" s="575">
        <f>D6</f>
        <v>94</v>
      </c>
      <c r="E10" s="578">
        <f t="shared" si="0"/>
        <v>2462.8</v>
      </c>
    </row>
    <row r="11" spans="1:5">
      <c r="A11" s="575">
        <v>6</v>
      </c>
      <c r="B11" s="576" t="s">
        <v>32</v>
      </c>
      <c r="C11" s="577">
        <v>17.4</v>
      </c>
      <c r="D11" s="575">
        <f>D7</f>
        <v>94</v>
      </c>
      <c r="E11" s="578">
        <f t="shared" si="0"/>
        <v>1635.6</v>
      </c>
    </row>
    <row r="12" spans="1:5">
      <c r="A12" s="575">
        <v>7</v>
      </c>
      <c r="B12" s="579"/>
      <c r="C12" s="577"/>
      <c r="D12" s="575"/>
      <c r="E12" s="578"/>
    </row>
    <row r="13" hidden="1" spans="1:5">
      <c r="A13" s="575">
        <v>8</v>
      </c>
      <c r="B13" s="580"/>
      <c r="C13" s="581"/>
      <c r="D13" s="575"/>
      <c r="E13" s="578"/>
    </row>
    <row r="14" hidden="1" spans="1:5">
      <c r="A14" s="575">
        <v>9</v>
      </c>
      <c r="B14" s="582"/>
      <c r="C14" s="581"/>
      <c r="D14" s="583"/>
      <c r="E14" s="581"/>
    </row>
    <row r="15" ht="15" customHeight="1" spans="1:5">
      <c r="A15" s="575"/>
      <c r="B15" s="582" t="s">
        <v>13</v>
      </c>
      <c r="C15" s="581">
        <f>SUM(C6:C14)</f>
        <v>75.64</v>
      </c>
      <c r="D15" s="583"/>
      <c r="E15" s="581">
        <f>SUM(E6:E14)</f>
        <v>7110.16</v>
      </c>
    </row>
    <row r="16" ht="17.5" spans="1:5">
      <c r="A16" s="584" t="s">
        <v>14</v>
      </c>
      <c r="B16" s="584"/>
      <c r="C16" s="584"/>
      <c r="D16" s="584"/>
      <c r="E16" s="58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spans="1:5">
      <c r="A18" s="575">
        <v>1</v>
      </c>
      <c r="B18" s="576" t="s">
        <v>22</v>
      </c>
      <c r="C18" s="577">
        <v>18.4886</v>
      </c>
      <c r="D18" s="575">
        <f>VLOOKUP(D4,Фактически_присутствующих,3,FALSE)</f>
        <v>0</v>
      </c>
      <c r="E18" s="578">
        <f>C18*D18</f>
        <v>0</v>
      </c>
    </row>
    <row r="19" spans="1:5">
      <c r="A19" s="575">
        <v>2</v>
      </c>
      <c r="B19" s="576" t="s">
        <v>41</v>
      </c>
      <c r="C19" s="577">
        <v>41.1854</v>
      </c>
      <c r="D19" s="575">
        <f>D18</f>
        <v>0</v>
      </c>
      <c r="E19" s="578">
        <f>C19*D19</f>
        <v>0</v>
      </c>
    </row>
    <row r="20" spans="1:5">
      <c r="A20" s="575">
        <v>4</v>
      </c>
      <c r="B20" s="576" t="s">
        <v>11</v>
      </c>
      <c r="C20" s="577">
        <v>11.4</v>
      </c>
      <c r="D20" s="575">
        <f>D18</f>
        <v>0</v>
      </c>
      <c r="E20" s="578">
        <f>C20*D20</f>
        <v>0</v>
      </c>
    </row>
    <row r="21" spans="1:5">
      <c r="A21" s="575">
        <v>5</v>
      </c>
      <c r="B21" s="576" t="s">
        <v>42</v>
      </c>
      <c r="C21" s="577">
        <v>2.64</v>
      </c>
      <c r="D21" s="575">
        <f>D18</f>
        <v>0</v>
      </c>
      <c r="E21" s="578">
        <f>C21*D21</f>
        <v>0</v>
      </c>
    </row>
    <row r="22" spans="1:5">
      <c r="A22" s="585">
        <v>6</v>
      </c>
      <c r="B22" s="618" t="s">
        <v>18</v>
      </c>
      <c r="C22" s="587">
        <v>1.926</v>
      </c>
      <c r="D22" s="585">
        <f>D18</f>
        <v>0</v>
      </c>
      <c r="E22" s="611">
        <f>C22*D22</f>
        <v>0</v>
      </c>
    </row>
    <row r="23" spans="1:5">
      <c r="A23" s="631">
        <v>7</v>
      </c>
      <c r="B23" s="632"/>
      <c r="C23" s="632"/>
      <c r="D23" s="632"/>
      <c r="E23" s="632"/>
    </row>
    <row r="24" hidden="1" spans="1:5">
      <c r="A24" s="590">
        <v>8</v>
      </c>
      <c r="B24" s="591"/>
      <c r="C24" s="592"/>
      <c r="D24" s="590"/>
      <c r="E24" s="611"/>
    </row>
    <row r="25" hidden="1" spans="1:5">
      <c r="A25" s="575">
        <v>8</v>
      </c>
      <c r="B25" s="580"/>
      <c r="C25" s="581"/>
      <c r="D25" s="575"/>
      <c r="E25" s="611"/>
    </row>
    <row r="26" hidden="1" spans="1:5">
      <c r="A26" s="575"/>
      <c r="B26" s="582"/>
      <c r="C26" s="581"/>
      <c r="D26" s="583"/>
      <c r="E26" s="611"/>
    </row>
    <row r="27" spans="1:5">
      <c r="A27" s="575"/>
      <c r="B27" s="582" t="s">
        <v>13</v>
      </c>
      <c r="C27" s="581">
        <f>SUM(C18:C26)</f>
        <v>75.64</v>
      </c>
      <c r="D27" s="583"/>
      <c r="E27" s="581">
        <f>SUM(E18:E26)</f>
        <v>0</v>
      </c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 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________Михайловская Т.Н.
</v>
      </c>
      <c r="C31"/>
      <c r="D31"/>
      <c r="E31"/>
    </row>
    <row r="32" ht="41.4" customHeight="1" spans="2:5">
      <c r="B32" s="557"/>
      <c r="C32"/>
      <c r="D32"/>
      <c r="E32"/>
    </row>
    <row r="33" spans="2:2">
      <c r="B33" s="555"/>
    </row>
    <row r="34" ht="15.75" customHeight="1"/>
    <row r="35" ht="15.75" customHeight="1"/>
    <row r="36" ht="15.75" customHeight="1"/>
    <row r="37" ht="15.75" customHeight="1"/>
    <row r="38" ht="15.75" customHeight="1" spans="8:8">
      <c r="H38" s="633"/>
    </row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5" customHeight="1"/>
    <row r="1015" s="498" customFormat="1" ht="15" customHeight="1"/>
    <row r="1016" s="498" customFormat="1" ht="1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3"/>
  <dimension ref="A1:E1016"/>
  <sheetViews>
    <sheetView workbookViewId="0">
      <selection activeCell="F10" sqref="F10"/>
    </sheetView>
  </sheetViews>
  <sheetFormatPr defaultColWidth="12.6" defaultRowHeight="14" outlineLevelCol="4"/>
  <cols>
    <col min="1" max="1" width="2.7" style="498" customWidth="1"/>
    <col min="2" max="2" width="31.6" style="498" customWidth="1"/>
    <col min="3" max="3" width="9.2" style="498" customWidth="1"/>
    <col min="4" max="4" width="9.9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№17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 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25</v>
      </c>
      <c r="E4" s="574" t="str">
        <f>ИТОГ!E6</f>
        <v>.02.2025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spans="1:5">
      <c r="A6" s="575">
        <v>1</v>
      </c>
      <c r="B6" s="576" t="s">
        <v>33</v>
      </c>
      <c r="C6" s="577">
        <v>24.0654</v>
      </c>
      <c r="D6" s="575">
        <f>VLOOKUP(D4,завтрак_факт,3,FALSE)</f>
        <v>94</v>
      </c>
      <c r="E6" s="578">
        <f t="shared" ref="E6:E11" si="0">C6*D6</f>
        <v>2262.1476</v>
      </c>
    </row>
    <row r="7" spans="1:5">
      <c r="A7" s="575">
        <v>2</v>
      </c>
      <c r="B7" s="576" t="s">
        <v>43</v>
      </c>
      <c r="C7" s="577">
        <v>8.5346</v>
      </c>
      <c r="D7" s="575">
        <f>D6</f>
        <v>94</v>
      </c>
      <c r="E7" s="578">
        <f t="shared" si="0"/>
        <v>802.2524</v>
      </c>
    </row>
    <row r="8" spans="1:5">
      <c r="A8" s="575">
        <v>3</v>
      </c>
      <c r="B8" s="576" t="s">
        <v>10</v>
      </c>
      <c r="C8" s="577">
        <v>18</v>
      </c>
      <c r="D8" s="575">
        <f>D6</f>
        <v>94</v>
      </c>
      <c r="E8" s="578">
        <f t="shared" si="0"/>
        <v>1692</v>
      </c>
    </row>
    <row r="9" spans="1:5">
      <c r="A9" s="575">
        <v>4</v>
      </c>
      <c r="B9" s="576" t="s">
        <v>11</v>
      </c>
      <c r="C9" s="577">
        <v>10</v>
      </c>
      <c r="D9" s="575">
        <f>D6</f>
        <v>94</v>
      </c>
      <c r="E9" s="578">
        <f t="shared" si="0"/>
        <v>940</v>
      </c>
    </row>
    <row r="10" spans="1:5">
      <c r="A10" s="575">
        <v>5</v>
      </c>
      <c r="B10" s="576" t="s">
        <v>16</v>
      </c>
      <c r="C10" s="577">
        <v>2.64</v>
      </c>
      <c r="D10" s="575">
        <f>D6</f>
        <v>94</v>
      </c>
      <c r="E10" s="578">
        <f t="shared" si="0"/>
        <v>248.16</v>
      </c>
    </row>
    <row r="11" spans="1:5">
      <c r="A11" s="575">
        <v>6</v>
      </c>
      <c r="B11" s="576" t="s">
        <v>21</v>
      </c>
      <c r="C11" s="577">
        <v>12.4</v>
      </c>
      <c r="D11" s="575">
        <f>D7</f>
        <v>94</v>
      </c>
      <c r="E11" s="578">
        <f t="shared" si="0"/>
        <v>1165.6</v>
      </c>
    </row>
    <row r="12" spans="1:5">
      <c r="A12" s="575">
        <v>7</v>
      </c>
      <c r="B12" s="579"/>
      <c r="C12" s="579"/>
      <c r="D12" s="579"/>
      <c r="E12" s="579"/>
    </row>
    <row r="13" hidden="1" spans="1:5">
      <c r="A13" s="575">
        <v>8</v>
      </c>
      <c r="B13" s="580"/>
      <c r="C13" s="578"/>
      <c r="D13" s="575"/>
      <c r="E13" s="578"/>
    </row>
    <row r="14" hidden="1" spans="1:5">
      <c r="A14" s="575">
        <v>9</v>
      </c>
      <c r="B14" s="582"/>
      <c r="C14" s="581"/>
      <c r="D14" s="583"/>
      <c r="E14" s="581"/>
    </row>
    <row r="15" spans="1:5">
      <c r="A15" s="575"/>
      <c r="B15" s="582" t="s">
        <v>13</v>
      </c>
      <c r="C15" s="581">
        <f>SUM(C6:C14)</f>
        <v>75.64</v>
      </c>
      <c r="D15" s="583"/>
      <c r="E15" s="581">
        <f>SUM(E6:E14)</f>
        <v>7110.16</v>
      </c>
    </row>
    <row r="16" ht="17.5" spans="1:5">
      <c r="A16" s="584" t="s">
        <v>14</v>
      </c>
      <c r="B16" s="584"/>
      <c r="C16" s="584"/>
      <c r="D16" s="584"/>
      <c r="E16" s="58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spans="1:5">
      <c r="A18" s="575">
        <v>1</v>
      </c>
      <c r="B18" s="576" t="s">
        <v>44</v>
      </c>
      <c r="C18" s="577">
        <v>16.2216</v>
      </c>
      <c r="D18" s="575">
        <f>VLOOKUP(D4,Фактически_присутствующих,3,FALSE)</f>
        <v>0</v>
      </c>
      <c r="E18" s="578">
        <f>C18*D18</f>
        <v>0</v>
      </c>
    </row>
    <row r="19" spans="1:5">
      <c r="A19" s="575">
        <v>2</v>
      </c>
      <c r="B19" s="576" t="s">
        <v>36</v>
      </c>
      <c r="C19" s="577">
        <v>28.7784</v>
      </c>
      <c r="D19" s="575">
        <f>D18</f>
        <v>0</v>
      </c>
      <c r="E19" s="578">
        <f>C19*D19</f>
        <v>0</v>
      </c>
    </row>
    <row r="20" spans="1:5">
      <c r="A20" s="575">
        <v>3</v>
      </c>
      <c r="B20" s="576" t="s">
        <v>10</v>
      </c>
      <c r="C20" s="577">
        <v>18</v>
      </c>
      <c r="D20" s="575">
        <f>D18</f>
        <v>0</v>
      </c>
      <c r="E20" s="578">
        <f>C20*D20</f>
        <v>0</v>
      </c>
    </row>
    <row r="21" spans="1:5">
      <c r="A21" s="575">
        <v>4</v>
      </c>
      <c r="B21" s="576" t="s">
        <v>11</v>
      </c>
      <c r="C21" s="577">
        <v>10</v>
      </c>
      <c r="D21" s="575">
        <f>D18</f>
        <v>0</v>
      </c>
      <c r="E21" s="578">
        <f>C21*D21</f>
        <v>0</v>
      </c>
    </row>
    <row r="22" spans="1:5">
      <c r="A22" s="585">
        <v>5</v>
      </c>
      <c r="B22" s="618" t="s">
        <v>16</v>
      </c>
      <c r="C22" s="587">
        <v>2.64</v>
      </c>
      <c r="D22" s="575">
        <f>D19</f>
        <v>0</v>
      </c>
      <c r="E22" s="578">
        <f>C22*D22</f>
        <v>0</v>
      </c>
    </row>
    <row r="23" spans="1:5">
      <c r="A23" s="588">
        <v>6</v>
      </c>
      <c r="B23" s="588"/>
      <c r="C23" s="588"/>
      <c r="D23" s="588"/>
      <c r="E23" s="588"/>
    </row>
    <row r="24" hidden="1" spans="1:5">
      <c r="A24" s="590">
        <v>7</v>
      </c>
      <c r="B24" s="630"/>
      <c r="C24" s="630"/>
      <c r="D24" s="630"/>
      <c r="E24" s="630"/>
    </row>
    <row r="25" hidden="1" spans="1:5">
      <c r="A25" s="575"/>
      <c r="B25" s="580"/>
      <c r="C25" s="578"/>
      <c r="D25" s="575"/>
      <c r="E25" s="578"/>
    </row>
    <row r="26" hidden="1" spans="1:5">
      <c r="A26" s="575"/>
      <c r="B26" s="582"/>
      <c r="C26" s="581"/>
      <c r="D26" s="583"/>
      <c r="E26" s="578"/>
    </row>
    <row r="27" spans="1:5">
      <c r="A27" s="575"/>
      <c r="B27" s="582" t="s">
        <v>13</v>
      </c>
      <c r="C27" s="581">
        <f>SUM(C18:C26)</f>
        <v>75.64</v>
      </c>
      <c r="D27" s="583"/>
      <c r="E27" s="581">
        <f>SUM(E18:E26)</f>
        <v>0</v>
      </c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5" customHeight="1" spans="1:5">
      <c r="A30" s="571"/>
      <c r="B30" s="555" t="str">
        <f>'Реестр 1'!B39</f>
        <v>МКОУ " Некрасовская СОШ"</v>
      </c>
      <c r="C30"/>
      <c r="D30"/>
      <c r="E30"/>
    </row>
    <row r="31" ht="30.6" customHeight="1" spans="2:5">
      <c r="B31" s="557" t="str">
        <f>'Реестр 1'!B40</f>
        <v>Утверждаю.
Директор школы 
________Михайловская Т.Н.
</v>
      </c>
      <c r="C31"/>
      <c r="D31"/>
      <c r="E31"/>
    </row>
    <row r="32" ht="22.95" customHeight="1" spans="2:5">
      <c r="B32" s="557"/>
      <c r="C32"/>
      <c r="D32"/>
      <c r="E32"/>
    </row>
    <row r="33" ht="19.95" customHeight="1" spans="2:2">
      <c r="B33" s="555"/>
    </row>
    <row r="34" ht="14.4" customHeight="1"/>
    <row r="35" ht="41.4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5.75" customHeight="1"/>
    <row r="1015" s="498" customFormat="1" ht="15.75" customHeight="1"/>
    <row r="1016" s="498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4"/>
  <dimension ref="A1:E1016"/>
  <sheetViews>
    <sheetView workbookViewId="0">
      <selection activeCell="F10" sqref="F10"/>
    </sheetView>
  </sheetViews>
  <sheetFormatPr defaultColWidth="12.6" defaultRowHeight="14" outlineLevelCol="4"/>
  <cols>
    <col min="1" max="1" width="2.7" style="498" customWidth="1"/>
    <col min="2" max="2" width="31.6" style="498" customWidth="1"/>
    <col min="3" max="3" width="8.4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№18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 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26</v>
      </c>
      <c r="E4" s="574" t="str">
        <f>ИТОГ!E6</f>
        <v>.02.2025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.5" spans="1:5">
      <c r="A6" s="575">
        <v>1</v>
      </c>
      <c r="B6" s="599" t="s">
        <v>45</v>
      </c>
      <c r="C6" s="577">
        <v>33.44</v>
      </c>
      <c r="D6" s="575">
        <f>VLOOKUP(D4,завтрак_факт,3,FALSE)</f>
        <v>94</v>
      </c>
      <c r="E6" s="578">
        <f>C6*D6</f>
        <v>3143.36</v>
      </c>
    </row>
    <row r="7" ht="14.5" spans="1:5">
      <c r="A7" s="575">
        <v>2</v>
      </c>
      <c r="B7" s="599" t="s">
        <v>32</v>
      </c>
      <c r="C7" s="577">
        <v>17.4</v>
      </c>
      <c r="D7" s="575">
        <f>D6</f>
        <v>94</v>
      </c>
      <c r="E7" s="578">
        <f>C7*D7</f>
        <v>1635.6</v>
      </c>
    </row>
    <row r="8" ht="14.5" spans="1:5">
      <c r="A8" s="575">
        <v>3</v>
      </c>
      <c r="B8" s="599" t="s">
        <v>18</v>
      </c>
      <c r="C8" s="577">
        <v>2.16</v>
      </c>
      <c r="D8" s="575">
        <f>D6</f>
        <v>94</v>
      </c>
      <c r="E8" s="578">
        <f>C8*D8</f>
        <v>203.04</v>
      </c>
    </row>
    <row r="9" ht="14.5" spans="1:5">
      <c r="A9" s="575">
        <v>4</v>
      </c>
      <c r="B9" s="599" t="s">
        <v>31</v>
      </c>
      <c r="C9" s="577">
        <v>13.64</v>
      </c>
      <c r="D9" s="575">
        <f>D6</f>
        <v>94</v>
      </c>
      <c r="E9" s="578">
        <f>C9*D9</f>
        <v>1282.16</v>
      </c>
    </row>
    <row r="10" ht="14.5" spans="1:5">
      <c r="A10" s="575">
        <v>5</v>
      </c>
      <c r="B10" s="599" t="s">
        <v>46</v>
      </c>
      <c r="C10" s="577">
        <v>9</v>
      </c>
      <c r="D10" s="575">
        <f>D6</f>
        <v>94</v>
      </c>
      <c r="E10" s="611">
        <f>C10*D10</f>
        <v>846</v>
      </c>
    </row>
    <row r="11" ht="14.5" spans="1:5">
      <c r="A11" s="575">
        <v>6</v>
      </c>
      <c r="B11" s="599"/>
      <c r="C11" s="599"/>
      <c r="D11" s="599"/>
      <c r="E11" s="621"/>
    </row>
    <row r="12" hidden="1" spans="1:5">
      <c r="A12" s="575">
        <v>7</v>
      </c>
      <c r="B12" s="579"/>
      <c r="C12" s="577"/>
      <c r="D12" s="575"/>
      <c r="E12" s="593"/>
    </row>
    <row r="13" hidden="1" spans="1:5">
      <c r="A13" s="575">
        <v>8</v>
      </c>
      <c r="B13" s="580"/>
      <c r="C13" s="581"/>
      <c r="D13" s="575"/>
      <c r="E13" s="578"/>
    </row>
    <row r="14" hidden="1" spans="1:5">
      <c r="A14" s="575">
        <v>7</v>
      </c>
      <c r="B14" s="582"/>
      <c r="C14" s="581"/>
      <c r="D14" s="583"/>
      <c r="E14" s="581"/>
    </row>
    <row r="15" spans="1:5">
      <c r="A15" s="575"/>
      <c r="B15" s="582" t="s">
        <v>13</v>
      </c>
      <c r="C15" s="581">
        <f>SUM(C6:C14)</f>
        <v>75.64</v>
      </c>
      <c r="D15" s="583"/>
      <c r="E15" s="581">
        <f>SUM(E6:E14)</f>
        <v>7110.16</v>
      </c>
    </row>
    <row r="16" ht="17.5" spans="1:5">
      <c r="A16" s="584" t="s">
        <v>14</v>
      </c>
      <c r="B16" s="584"/>
      <c r="C16" s="584"/>
      <c r="D16" s="584"/>
      <c r="E16" s="58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.5" spans="1:5">
      <c r="A18" s="575">
        <v>1</v>
      </c>
      <c r="B18" s="599" t="s">
        <v>47</v>
      </c>
      <c r="C18" s="577">
        <v>16.2156</v>
      </c>
      <c r="D18" s="575">
        <f>VLOOKUP(D4,Фактически_присутствующих,3,FALSE)</f>
        <v>0</v>
      </c>
      <c r="E18" s="578">
        <f>C18*D18</f>
        <v>0</v>
      </c>
    </row>
    <row r="19" ht="14.5" spans="1:5">
      <c r="A19" s="575">
        <v>2</v>
      </c>
      <c r="B19" s="599" t="s">
        <v>48</v>
      </c>
      <c r="C19" s="577">
        <v>32.1844</v>
      </c>
      <c r="D19" s="575">
        <f>D18</f>
        <v>0</v>
      </c>
      <c r="E19" s="578">
        <f>C19*D19</f>
        <v>0</v>
      </c>
    </row>
    <row r="20" ht="14.5" spans="1:5">
      <c r="A20" s="575">
        <v>3</v>
      </c>
      <c r="B20" s="599" t="s">
        <v>16</v>
      </c>
      <c r="C20" s="577">
        <v>2.64</v>
      </c>
      <c r="D20" s="575">
        <f>D18</f>
        <v>0</v>
      </c>
      <c r="E20" s="578">
        <f>C20*D20</f>
        <v>0</v>
      </c>
    </row>
    <row r="21" ht="14.5" spans="1:5">
      <c r="A21" s="575">
        <v>4</v>
      </c>
      <c r="B21" s="599" t="s">
        <v>10</v>
      </c>
      <c r="C21" s="577">
        <v>18</v>
      </c>
      <c r="D21" s="575">
        <f>D18</f>
        <v>0</v>
      </c>
      <c r="E21" s="611">
        <f>C21*D21</f>
        <v>0</v>
      </c>
    </row>
    <row r="22" ht="14.5" spans="1:5">
      <c r="A22" s="575">
        <v>5</v>
      </c>
      <c r="B22" s="599" t="s">
        <v>49</v>
      </c>
      <c r="C22" s="577">
        <v>6.6</v>
      </c>
      <c r="D22" s="575">
        <f>D19</f>
        <v>0</v>
      </c>
      <c r="E22" s="611">
        <f>C22*D22</f>
        <v>0</v>
      </c>
    </row>
    <row r="23" ht="14.5" spans="1:5">
      <c r="A23" s="575">
        <v>6</v>
      </c>
      <c r="B23" s="599"/>
      <c r="C23" s="599"/>
      <c r="D23" s="599"/>
      <c r="E23" s="621"/>
    </row>
    <row r="24" hidden="1" spans="1:5">
      <c r="A24" s="575">
        <v>7</v>
      </c>
      <c r="B24" s="579"/>
      <c r="C24" s="608"/>
      <c r="D24" s="575"/>
      <c r="E24" s="593"/>
    </row>
    <row r="25" hidden="1" spans="1:5">
      <c r="A25" s="575">
        <v>8</v>
      </c>
      <c r="B25" s="580"/>
      <c r="C25" s="581"/>
      <c r="D25" s="575"/>
      <c r="E25" s="578"/>
    </row>
    <row r="26" hidden="1" spans="1:5">
      <c r="A26" s="575">
        <v>9</v>
      </c>
      <c r="B26" s="582"/>
      <c r="C26" s="581"/>
      <c r="D26" s="575"/>
      <c r="E26" s="578"/>
    </row>
    <row r="27" spans="1:5">
      <c r="A27" s="575"/>
      <c r="B27" s="582" t="s">
        <v>13</v>
      </c>
      <c r="C27" s="581">
        <f>SUM(C18:C26)</f>
        <v>75.64</v>
      </c>
      <c r="D27" s="583"/>
      <c r="E27" s="581">
        <f>SUM(E18:E26)</f>
        <v>0</v>
      </c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 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________Михайловская Т.Н.
</v>
      </c>
      <c r="C31"/>
      <c r="D31"/>
      <c r="E31"/>
    </row>
    <row r="32" ht="41.4" customHeight="1" spans="2:5">
      <c r="B32" s="557"/>
      <c r="C32"/>
      <c r="D32"/>
      <c r="E32"/>
    </row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5" customHeight="1"/>
    <row r="1015" s="498" customFormat="1" ht="15" customHeight="1"/>
    <row r="1016" s="498" customFormat="1" ht="1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5"/>
  <dimension ref="A1:F1013"/>
  <sheetViews>
    <sheetView workbookViewId="0">
      <selection activeCell="F12" sqref="F12"/>
    </sheetView>
  </sheetViews>
  <sheetFormatPr defaultColWidth="12.6" defaultRowHeight="14" outlineLevelCol="5"/>
  <cols>
    <col min="1" max="1" width="2.7" style="498" customWidth="1"/>
    <col min="2" max="2" width="32.6" style="498" customWidth="1"/>
    <col min="3" max="3" width="10.2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№19</v>
      </c>
      <c r="B1" s="569"/>
      <c r="C1" s="569"/>
      <c r="D1" s="569"/>
      <c r="E1" s="569"/>
    </row>
    <row r="2" ht="13.95" customHeight="1" spans="1:5">
      <c r="A2" s="567" t="s">
        <v>25</v>
      </c>
      <c r="B2" s="567"/>
      <c r="C2" s="567"/>
      <c r="D2" s="567"/>
      <c r="E2" s="567"/>
    </row>
    <row r="3" ht="13.95" customHeight="1" spans="1:5">
      <c r="A3" s="570" t="str">
        <f>'Автомат. ввод'!N10</f>
        <v>МКОУ " 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27</v>
      </c>
      <c r="E4" s="598" t="str">
        <f>ИТОГ!E6</f>
        <v>.02.2025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spans="1:5">
      <c r="A6" s="575">
        <v>1</v>
      </c>
      <c r="B6" s="576" t="s">
        <v>50</v>
      </c>
      <c r="C6" s="578">
        <v>5.0582</v>
      </c>
      <c r="D6" s="575">
        <f>VLOOKUP(D4,завтрак_факт,3,FALSE)</f>
        <v>94</v>
      </c>
      <c r="E6" s="578">
        <f t="shared" ref="E6:E12" si="0">C6*D6</f>
        <v>475.4708</v>
      </c>
    </row>
    <row r="7" spans="1:5">
      <c r="A7" s="575">
        <v>2</v>
      </c>
      <c r="B7" s="576" t="s">
        <v>51</v>
      </c>
      <c r="C7" s="578">
        <v>26.704</v>
      </c>
      <c r="D7" s="575">
        <f>D6</f>
        <v>94</v>
      </c>
      <c r="E7" s="578">
        <f t="shared" si="0"/>
        <v>2510.176</v>
      </c>
    </row>
    <row r="8" spans="1:5">
      <c r="A8" s="575">
        <v>3</v>
      </c>
      <c r="B8" s="576" t="s">
        <v>21</v>
      </c>
      <c r="C8" s="578">
        <v>12.4118</v>
      </c>
      <c r="D8" s="575">
        <f>D6</f>
        <v>94</v>
      </c>
      <c r="E8" s="578">
        <f t="shared" si="0"/>
        <v>1166.7092</v>
      </c>
    </row>
    <row r="9" spans="1:5">
      <c r="A9" s="575">
        <v>4</v>
      </c>
      <c r="B9" s="618" t="s">
        <v>18</v>
      </c>
      <c r="C9" s="611">
        <v>1.926</v>
      </c>
      <c r="D9" s="585">
        <f>D7</f>
        <v>94</v>
      </c>
      <c r="E9" s="611">
        <f t="shared" si="0"/>
        <v>181.044</v>
      </c>
    </row>
    <row r="10" spans="1:5">
      <c r="A10" s="615">
        <v>5</v>
      </c>
      <c r="B10" s="576" t="s">
        <v>11</v>
      </c>
      <c r="C10" s="577">
        <v>11</v>
      </c>
      <c r="D10" s="622">
        <f>D8</f>
        <v>94</v>
      </c>
      <c r="E10" s="616">
        <f t="shared" si="0"/>
        <v>1034</v>
      </c>
    </row>
    <row r="11" spans="1:5">
      <c r="A11" s="575">
        <v>6</v>
      </c>
      <c r="B11" s="623" t="s">
        <v>31</v>
      </c>
      <c r="C11" s="593">
        <v>12.54</v>
      </c>
      <c r="D11" s="622">
        <f>D9</f>
        <v>94</v>
      </c>
      <c r="E11" s="616">
        <f t="shared" si="0"/>
        <v>1178.76</v>
      </c>
    </row>
    <row r="12" spans="1:5">
      <c r="A12" s="575">
        <v>7</v>
      </c>
      <c r="B12" s="576" t="s">
        <v>52</v>
      </c>
      <c r="C12" s="593">
        <v>6</v>
      </c>
      <c r="D12" s="622">
        <f>D10</f>
        <v>94</v>
      </c>
      <c r="E12" s="616">
        <f t="shared" si="0"/>
        <v>564</v>
      </c>
    </row>
    <row r="13" spans="1:5">
      <c r="A13" s="575">
        <v>8</v>
      </c>
      <c r="B13" s="580"/>
      <c r="C13" s="581"/>
      <c r="D13" s="585"/>
      <c r="E13" s="578"/>
    </row>
    <row r="14" hidden="1" spans="1:5">
      <c r="A14" s="575">
        <v>9</v>
      </c>
      <c r="B14" s="582"/>
      <c r="C14" s="581"/>
      <c r="D14" s="585"/>
      <c r="E14" s="581"/>
    </row>
    <row r="15" spans="1:5">
      <c r="A15" s="575"/>
      <c r="B15" s="582" t="s">
        <v>13</v>
      </c>
      <c r="C15" s="581">
        <f>SUM(C6:C14)</f>
        <v>75.64</v>
      </c>
      <c r="D15" s="583"/>
      <c r="E15" s="581">
        <f>SUM(E6:E14)</f>
        <v>7110.16</v>
      </c>
    </row>
    <row r="16" ht="17.5" spans="1:6">
      <c r="A16" s="571"/>
      <c r="B16" s="624" t="s">
        <v>14</v>
      </c>
      <c r="C16" s="624"/>
      <c r="D16" s="624"/>
      <c r="E16" s="624"/>
      <c r="F16" s="62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spans="1:5">
      <c r="A18" s="575">
        <v>1</v>
      </c>
      <c r="B18" s="576" t="s">
        <v>53</v>
      </c>
      <c r="C18" s="577">
        <v>8.6892</v>
      </c>
      <c r="D18" s="575">
        <f>VLOOKUP(D4,Фактически_присутствующих,3,FALSE)</f>
        <v>0</v>
      </c>
      <c r="E18" s="578">
        <f>C18*D18</f>
        <v>0</v>
      </c>
    </row>
    <row r="19" spans="1:5">
      <c r="A19" s="575">
        <v>2</v>
      </c>
      <c r="B19" s="576" t="s">
        <v>54</v>
      </c>
      <c r="C19" s="577">
        <v>52.5408</v>
      </c>
      <c r="D19" s="575">
        <f>D18</f>
        <v>0</v>
      </c>
      <c r="E19" s="578">
        <f>C19*D19</f>
        <v>0</v>
      </c>
    </row>
    <row r="20" spans="1:5">
      <c r="A20" s="575">
        <v>3</v>
      </c>
      <c r="B20" s="576" t="s">
        <v>9</v>
      </c>
      <c r="C20" s="577">
        <v>2.64</v>
      </c>
      <c r="D20" s="575">
        <f>D18</f>
        <v>0</v>
      </c>
      <c r="E20" s="578">
        <f>C20*D20</f>
        <v>0</v>
      </c>
    </row>
    <row r="21" spans="1:5">
      <c r="A21" s="575">
        <v>4</v>
      </c>
      <c r="B21" s="625" t="s">
        <v>11</v>
      </c>
      <c r="C21" s="577">
        <v>10</v>
      </c>
      <c r="D21" s="575">
        <f>D18</f>
        <v>0</v>
      </c>
      <c r="E21" s="578">
        <f>C21*D21</f>
        <v>0</v>
      </c>
    </row>
    <row r="22" spans="1:5">
      <c r="A22" s="575">
        <v>5</v>
      </c>
      <c r="B22" s="625" t="s">
        <v>18</v>
      </c>
      <c r="C22" s="577">
        <v>1.77</v>
      </c>
      <c r="D22" s="575">
        <f>D19</f>
        <v>0</v>
      </c>
      <c r="E22" s="611">
        <f>C22*D22</f>
        <v>0</v>
      </c>
    </row>
    <row r="23" spans="1:5">
      <c r="A23" s="575">
        <v>6</v>
      </c>
      <c r="B23" s="576"/>
      <c r="C23" s="576"/>
      <c r="D23" s="576"/>
      <c r="E23" s="612"/>
    </row>
    <row r="24" hidden="1" spans="1:5">
      <c r="A24" s="575">
        <v>7</v>
      </c>
      <c r="B24" s="626"/>
      <c r="C24" s="627"/>
      <c r="D24" s="575"/>
      <c r="E24" s="593"/>
    </row>
    <row r="25" hidden="1" spans="1:5">
      <c r="A25" s="575">
        <v>8</v>
      </c>
      <c r="B25" s="628"/>
      <c r="C25" s="581"/>
      <c r="D25" s="575"/>
      <c r="E25" s="578"/>
    </row>
    <row r="26" hidden="1" spans="1:5">
      <c r="A26" s="575"/>
      <c r="B26" s="582"/>
      <c r="C26" s="581"/>
      <c r="D26" s="583"/>
      <c r="E26" s="581"/>
    </row>
    <row r="27" spans="1:5">
      <c r="A27" s="575"/>
      <c r="B27" s="582" t="s">
        <v>13</v>
      </c>
      <c r="C27" s="581">
        <f>SUM(C18:C26)</f>
        <v>75.64</v>
      </c>
      <c r="D27" s="583"/>
      <c r="E27" s="581">
        <f>SUM(E18:E26)</f>
        <v>0</v>
      </c>
    </row>
    <row r="28" spans="1:5">
      <c r="A28" s="571"/>
      <c r="B28" s="555"/>
      <c r="C28" s="629"/>
      <c r="D28" s="629"/>
      <c r="E28" s="629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 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________Михайловская Т.Н.
</v>
      </c>
      <c r="C31"/>
      <c r="D31"/>
      <c r="E31"/>
    </row>
    <row r="32" ht="41.4" customHeight="1" spans="2:5">
      <c r="B32" s="557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6">
    <mergeCell ref="A1:E1"/>
    <mergeCell ref="A2:E2"/>
    <mergeCell ref="A3:E3"/>
    <mergeCell ref="B16:F16"/>
    <mergeCell ref="C28:E28"/>
    <mergeCell ref="B31:B32"/>
  </mergeCells>
  <pageMargins left="0.7" right="0.7" top="0.75" bottom="0.75" header="0" footer="0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16"/>
  <sheetViews>
    <sheetView workbookViewId="0">
      <selection activeCell="F9" sqref="F9"/>
    </sheetView>
  </sheetViews>
  <sheetFormatPr defaultColWidth="12.6" defaultRowHeight="15" customHeight="1" outlineLevelCol="7"/>
  <cols>
    <col min="1" max="1" width="2.7" style="498" customWidth="1"/>
    <col min="2" max="2" width="35.5" style="498" customWidth="1"/>
    <col min="3" max="3" width="8.4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ht="14" spans="1:5">
      <c r="A1" s="569" t="str">
        <f>VLOOKUP(D4,Реестр,3)</f>
        <v>Акт №2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 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4</v>
      </c>
      <c r="E4" s="598" t="str">
        <f>ИТОГ!E6</f>
        <v>.02.2025</v>
      </c>
    </row>
    <row r="5" ht="14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" spans="1:5">
      <c r="A6" s="575">
        <v>1</v>
      </c>
      <c r="B6" s="576" t="s">
        <v>20</v>
      </c>
      <c r="C6" s="578">
        <v>42.5888</v>
      </c>
      <c r="D6" s="575">
        <f>VLOOKUP(D4,завтрак_факт,3,FALSE)</f>
        <v>94</v>
      </c>
      <c r="E6" s="578">
        <f>C6*D6</f>
        <v>4003.3472</v>
      </c>
    </row>
    <row r="7" ht="14" spans="1:5">
      <c r="A7" s="575">
        <v>2</v>
      </c>
      <c r="B7" s="576" t="s">
        <v>21</v>
      </c>
      <c r="C7" s="578">
        <v>12.4112</v>
      </c>
      <c r="D7" s="575">
        <f>D6</f>
        <v>94</v>
      </c>
      <c r="E7" s="578">
        <f>C7*D7</f>
        <v>1166.6528</v>
      </c>
    </row>
    <row r="8" ht="14" spans="1:5">
      <c r="A8" s="575">
        <v>3</v>
      </c>
      <c r="B8" s="576" t="s">
        <v>10</v>
      </c>
      <c r="C8" s="578">
        <v>18</v>
      </c>
      <c r="D8" s="575">
        <f>D6</f>
        <v>94</v>
      </c>
      <c r="E8" s="578">
        <f>C8*D8</f>
        <v>1692</v>
      </c>
    </row>
    <row r="9" ht="14" spans="1:5">
      <c r="A9" s="575">
        <v>4</v>
      </c>
      <c r="B9" s="576" t="s">
        <v>16</v>
      </c>
      <c r="C9" s="578">
        <v>2.64</v>
      </c>
      <c r="D9" s="575">
        <f>D6</f>
        <v>94</v>
      </c>
      <c r="E9" s="611">
        <f>C9*D9</f>
        <v>248.16</v>
      </c>
    </row>
    <row r="10" ht="14" spans="1:5">
      <c r="A10" s="575">
        <v>5</v>
      </c>
      <c r="B10" s="576"/>
      <c r="C10" s="576"/>
      <c r="D10" s="576"/>
      <c r="E10" s="612"/>
    </row>
    <row r="11" ht="14" hidden="1" spans="1:5">
      <c r="A11" s="575">
        <v>6</v>
      </c>
      <c r="B11" s="579"/>
      <c r="C11" s="579"/>
      <c r="D11" s="613"/>
      <c r="E11" s="614"/>
    </row>
    <row r="12" ht="14" hidden="1" spans="1:5">
      <c r="A12" s="575">
        <v>7</v>
      </c>
      <c r="B12" s="579"/>
      <c r="C12" s="578"/>
      <c r="D12" s="615"/>
      <c r="E12" s="616"/>
    </row>
    <row r="13" ht="14" hidden="1" spans="1:5">
      <c r="A13" s="575">
        <v>8</v>
      </c>
      <c r="B13" s="580"/>
      <c r="C13" s="581"/>
      <c r="D13" s="575"/>
      <c r="E13" s="593"/>
    </row>
    <row r="14" ht="14" hidden="1" spans="1:5">
      <c r="A14" s="575">
        <v>9</v>
      </c>
      <c r="B14" s="582"/>
      <c r="C14" s="581"/>
      <c r="D14" s="583"/>
      <c r="E14" s="581"/>
    </row>
    <row r="15" ht="14" spans="1:5">
      <c r="A15" s="575"/>
      <c r="B15" s="582" t="s">
        <v>13</v>
      </c>
      <c r="C15" s="581">
        <f>SUM(C6:C14)</f>
        <v>75.64</v>
      </c>
      <c r="D15" s="583"/>
      <c r="E15" s="581">
        <f>SUM(E6:E14)</f>
        <v>7110.16</v>
      </c>
    </row>
    <row r="16" ht="17.5" spans="1:5">
      <c r="A16" s="584" t="s">
        <v>14</v>
      </c>
      <c r="B16" s="584"/>
      <c r="C16" s="584"/>
      <c r="D16" s="584"/>
      <c r="E16" s="584"/>
    </row>
    <row r="17" ht="14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" spans="1:5">
      <c r="A18" s="575">
        <v>1</v>
      </c>
      <c r="B18" s="576" t="s">
        <v>22</v>
      </c>
      <c r="C18" s="578">
        <v>20.4492</v>
      </c>
      <c r="D18" s="575">
        <f>VLOOKUP(D4,Фактически_присутствующих,3,FALSE)</f>
        <v>0</v>
      </c>
      <c r="E18" s="578">
        <f>C18*D18</f>
        <v>0</v>
      </c>
    </row>
    <row r="19" ht="14" spans="1:5">
      <c r="A19" s="575">
        <v>2</v>
      </c>
      <c r="B19" s="576" t="s">
        <v>23</v>
      </c>
      <c r="C19" s="578">
        <v>41.6688</v>
      </c>
      <c r="D19" s="575">
        <f>D18</f>
        <v>0</v>
      </c>
      <c r="E19" s="578">
        <f>C19*D19</f>
        <v>0</v>
      </c>
    </row>
    <row r="20" ht="14" spans="1:5">
      <c r="A20" s="575">
        <v>3</v>
      </c>
      <c r="B20" s="576" t="s">
        <v>18</v>
      </c>
      <c r="C20" s="578">
        <v>2.082</v>
      </c>
      <c r="D20" s="575">
        <f>D19</f>
        <v>0</v>
      </c>
      <c r="E20" s="578">
        <f>C20*D20</f>
        <v>0</v>
      </c>
    </row>
    <row r="21" ht="14" spans="1:5">
      <c r="A21" s="575">
        <v>4</v>
      </c>
      <c r="B21" s="576" t="s">
        <v>24</v>
      </c>
      <c r="C21" s="578">
        <v>11.44</v>
      </c>
      <c r="D21" s="575">
        <f>D18</f>
        <v>0</v>
      </c>
      <c r="E21" s="611">
        <f>C21*D21</f>
        <v>0</v>
      </c>
    </row>
    <row r="22" ht="14" spans="1:5">
      <c r="A22" s="575">
        <v>5</v>
      </c>
      <c r="B22" s="576"/>
      <c r="C22" s="576"/>
      <c r="D22" s="576"/>
      <c r="E22" s="612"/>
    </row>
    <row r="23" ht="14" hidden="1" spans="1:8">
      <c r="A23" s="575">
        <v>6</v>
      </c>
      <c r="B23" s="576"/>
      <c r="C23" s="578"/>
      <c r="D23" s="575"/>
      <c r="E23" s="593"/>
      <c r="G23" s="561"/>
      <c r="H23" s="561"/>
    </row>
    <row r="24" ht="14" hidden="1" spans="1:5">
      <c r="A24" s="575">
        <v>7</v>
      </c>
      <c r="B24" s="579"/>
      <c r="C24" s="578"/>
      <c r="D24" s="575"/>
      <c r="E24" s="578"/>
    </row>
    <row r="25" ht="14" hidden="1" spans="1:5">
      <c r="A25" s="575"/>
      <c r="B25" s="580"/>
      <c r="C25" s="581"/>
      <c r="D25" s="575"/>
      <c r="E25" s="578"/>
    </row>
    <row r="26" ht="14" hidden="1" spans="1:5">
      <c r="A26" s="575"/>
      <c r="B26" s="582"/>
      <c r="C26" s="581"/>
      <c r="D26" s="583"/>
      <c r="E26" s="581"/>
    </row>
    <row r="27" ht="14" spans="1:5">
      <c r="A27" s="575"/>
      <c r="B27" s="582" t="s">
        <v>13</v>
      </c>
      <c r="C27" s="581">
        <f>SUM(C18:C26)</f>
        <v>75.64</v>
      </c>
      <c r="D27" s="583"/>
      <c r="E27" s="581">
        <f>SUM(E18:E26)</f>
        <v>0</v>
      </c>
    </row>
    <row r="28" ht="14" spans="1:5">
      <c r="A28" s="571"/>
      <c r="B28" s="594"/>
      <c r="C28" s="595"/>
      <c r="D28" s="596"/>
      <c r="E28" s="595"/>
    </row>
    <row r="29" ht="14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 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________Михайловская Т.Н.
</v>
      </c>
      <c r="C31"/>
      <c r="D31"/>
      <c r="E31"/>
    </row>
    <row r="32" ht="41.4" customHeight="1" spans="2:5">
      <c r="B32" s="557"/>
      <c r="C32"/>
      <c r="D32"/>
      <c r="E32"/>
    </row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4"/>
    <row r="1015" s="498" customFormat="1" ht="14"/>
    <row r="1016" s="498" customFormat="1" ht="14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6"/>
  <dimension ref="A1:E1016"/>
  <sheetViews>
    <sheetView workbookViewId="0">
      <selection activeCell="F11" sqref="F11"/>
    </sheetView>
  </sheetViews>
  <sheetFormatPr defaultColWidth="12.6" defaultRowHeight="15" customHeight="1" outlineLevelCol="4"/>
  <cols>
    <col min="1" max="1" width="2.7" style="498" customWidth="1"/>
    <col min="2" max="2" width="31.6" style="498" customWidth="1"/>
    <col min="3" max="3" width="8.4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ht="14" spans="1:5">
      <c r="A1" s="569" t="str">
        <f>VLOOKUP(D4,Реестр,3)</f>
        <v>Акт №20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 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28</v>
      </c>
      <c r="E4" s="574" t="str">
        <f>ИТОГ!E6</f>
        <v>.02.2025</v>
      </c>
    </row>
    <row r="5" ht="14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.5" spans="1:5">
      <c r="A6" s="575">
        <v>1</v>
      </c>
      <c r="B6" s="599" t="s">
        <v>55</v>
      </c>
      <c r="C6" s="577">
        <v>28.4752</v>
      </c>
      <c r="D6" s="575">
        <f>VLOOKUP(D4,завтрак_факт,3,FALSE)</f>
        <v>94</v>
      </c>
      <c r="E6" s="578">
        <f t="shared" ref="E6:E10" si="0">C6*D6</f>
        <v>2676.6688</v>
      </c>
    </row>
    <row r="7" ht="14.5" spans="1:5">
      <c r="A7" s="575">
        <v>2</v>
      </c>
      <c r="B7" s="599" t="s">
        <v>56</v>
      </c>
      <c r="C7" s="577">
        <v>18.2018</v>
      </c>
      <c r="D7" s="575">
        <f>D6</f>
        <v>94</v>
      </c>
      <c r="E7" s="578">
        <f t="shared" si="0"/>
        <v>1710.9692</v>
      </c>
    </row>
    <row r="8" ht="14.5" spans="1:5">
      <c r="A8" s="575">
        <v>3</v>
      </c>
      <c r="B8" s="599" t="s">
        <v>10</v>
      </c>
      <c r="C8" s="577">
        <v>18</v>
      </c>
      <c r="D8" s="575">
        <f>D6</f>
        <v>94</v>
      </c>
      <c r="E8" s="578">
        <f t="shared" si="0"/>
        <v>1692</v>
      </c>
    </row>
    <row r="9" ht="14.5" spans="1:5">
      <c r="A9" s="575">
        <v>4</v>
      </c>
      <c r="B9" s="599" t="s">
        <v>42</v>
      </c>
      <c r="C9" s="577">
        <v>2.64</v>
      </c>
      <c r="D9" s="575">
        <f>D6</f>
        <v>94</v>
      </c>
      <c r="E9" s="578">
        <f t="shared" si="0"/>
        <v>248.16</v>
      </c>
    </row>
    <row r="10" ht="14.5" spans="1:5">
      <c r="A10" s="575">
        <v>5</v>
      </c>
      <c r="B10" s="599" t="s">
        <v>57</v>
      </c>
      <c r="C10" s="577">
        <v>8.323</v>
      </c>
      <c r="D10" s="575">
        <f>D6</f>
        <v>94</v>
      </c>
      <c r="E10" s="578">
        <f t="shared" si="0"/>
        <v>782.362</v>
      </c>
    </row>
    <row r="11" ht="14.5" spans="1:5">
      <c r="A11" s="575">
        <v>6</v>
      </c>
      <c r="B11" s="599"/>
      <c r="C11" s="577"/>
      <c r="D11" s="575"/>
      <c r="E11" s="578"/>
    </row>
    <row r="12" ht="13.8" hidden="1" customHeight="1" spans="1:5">
      <c r="A12" s="575">
        <v>7</v>
      </c>
      <c r="B12" s="579"/>
      <c r="C12" s="577"/>
      <c r="D12" s="575"/>
      <c r="E12" s="578"/>
    </row>
    <row r="13" ht="13.8" hidden="1" customHeight="1" spans="1:5">
      <c r="A13" s="575">
        <v>8</v>
      </c>
      <c r="B13" s="580"/>
      <c r="C13" s="581"/>
      <c r="D13" s="575"/>
      <c r="E13" s="578"/>
    </row>
    <row r="14" ht="13.8" hidden="1" customHeight="1" spans="1:5">
      <c r="A14" s="575">
        <v>7</v>
      </c>
      <c r="B14" s="582"/>
      <c r="C14" s="581"/>
      <c r="D14" s="583"/>
      <c r="E14" s="581"/>
    </row>
    <row r="15" ht="14" spans="1:5">
      <c r="A15" s="575"/>
      <c r="B15" s="582" t="s">
        <v>13</v>
      </c>
      <c r="C15" s="581">
        <f>SUM(C6:C14)</f>
        <v>75.64</v>
      </c>
      <c r="D15" s="583"/>
      <c r="E15" s="581">
        <f>SUM(E6:E14)</f>
        <v>7110.16</v>
      </c>
    </row>
    <row r="16" ht="17.5" spans="1:5">
      <c r="A16" s="584" t="s">
        <v>14</v>
      </c>
      <c r="B16" s="584"/>
      <c r="C16" s="584"/>
      <c r="D16" s="584"/>
      <c r="E16" s="584"/>
    </row>
    <row r="17" ht="14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.5" spans="1:5">
      <c r="A18" s="575">
        <v>1</v>
      </c>
      <c r="B18" s="599" t="s">
        <v>58</v>
      </c>
      <c r="C18" s="577">
        <v>20.6924</v>
      </c>
      <c r="D18" s="575">
        <f>VLOOKUP(D4,Фактически_присутствующих,3,FALSE)</f>
        <v>0</v>
      </c>
      <c r="E18" s="578">
        <f t="shared" ref="E18:E23" si="1">C18*D18</f>
        <v>0</v>
      </c>
    </row>
    <row r="19" ht="14.5" spans="1:5">
      <c r="A19" s="575">
        <v>2</v>
      </c>
      <c r="B19" s="599" t="s">
        <v>59</v>
      </c>
      <c r="C19" s="577">
        <v>33.6656</v>
      </c>
      <c r="D19" s="575">
        <f>D18</f>
        <v>0</v>
      </c>
      <c r="E19" s="578">
        <f t="shared" si="1"/>
        <v>0</v>
      </c>
    </row>
    <row r="20" ht="14.5" spans="1:5">
      <c r="A20" s="575">
        <v>3</v>
      </c>
      <c r="B20" s="599" t="s">
        <v>60</v>
      </c>
      <c r="C20" s="577">
        <v>4.16</v>
      </c>
      <c r="D20" s="575">
        <f>D18</f>
        <v>0</v>
      </c>
      <c r="E20" s="578">
        <f t="shared" si="1"/>
        <v>0</v>
      </c>
    </row>
    <row r="21" ht="14.5" spans="1:5">
      <c r="A21" s="575">
        <v>4</v>
      </c>
      <c r="B21" s="599" t="s">
        <v>40</v>
      </c>
      <c r="C21" s="577">
        <v>2.64</v>
      </c>
      <c r="D21" s="575">
        <f>D18</f>
        <v>0</v>
      </c>
      <c r="E21" s="578">
        <f t="shared" si="1"/>
        <v>0</v>
      </c>
    </row>
    <row r="22" ht="14.5" spans="1:5">
      <c r="A22" s="575">
        <v>5</v>
      </c>
      <c r="B22" s="599" t="s">
        <v>18</v>
      </c>
      <c r="C22" s="577">
        <v>2.082</v>
      </c>
      <c r="D22" s="575">
        <f>D18</f>
        <v>0</v>
      </c>
      <c r="E22" s="611">
        <f t="shared" si="1"/>
        <v>0</v>
      </c>
    </row>
    <row r="23" ht="14.5" spans="1:5">
      <c r="A23" s="575">
        <v>6</v>
      </c>
      <c r="B23" s="599" t="s">
        <v>21</v>
      </c>
      <c r="C23" s="577">
        <v>12.4</v>
      </c>
      <c r="D23" s="575">
        <f>D19</f>
        <v>0</v>
      </c>
      <c r="E23" s="611">
        <f t="shared" si="1"/>
        <v>0</v>
      </c>
    </row>
    <row r="24" ht="14" spans="1:5">
      <c r="A24" s="575">
        <v>7</v>
      </c>
      <c r="B24" s="579"/>
      <c r="C24" s="608"/>
      <c r="D24" s="575"/>
      <c r="E24" s="593"/>
    </row>
    <row r="25" ht="13.8" hidden="1" customHeight="1" spans="1:5">
      <c r="A25" s="575">
        <v>8</v>
      </c>
      <c r="B25" s="580"/>
      <c r="C25" s="581"/>
      <c r="D25" s="575"/>
      <c r="E25" s="578"/>
    </row>
    <row r="26" ht="13.8" hidden="1" customHeight="1" spans="1:5">
      <c r="A26" s="575">
        <v>9</v>
      </c>
      <c r="B26" s="582"/>
      <c r="C26" s="581"/>
      <c r="D26" s="575"/>
      <c r="E26" s="578"/>
    </row>
    <row r="27" ht="14" spans="1:5">
      <c r="A27" s="575"/>
      <c r="B27" s="582" t="s">
        <v>13</v>
      </c>
      <c r="C27" s="581">
        <f>SUM(C18:C26)</f>
        <v>75.64</v>
      </c>
      <c r="D27" s="583"/>
      <c r="E27" s="581">
        <f>SUM(E18:E26)</f>
        <v>0</v>
      </c>
    </row>
    <row r="28" ht="14" spans="1:5">
      <c r="A28" s="571"/>
      <c r="B28" s="594"/>
      <c r="C28" s="595"/>
      <c r="D28" s="596"/>
      <c r="E28" s="595"/>
    </row>
    <row r="29" ht="14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 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________Михайловская Т.Н.
</v>
      </c>
      <c r="C31"/>
      <c r="D31"/>
      <c r="E31"/>
    </row>
    <row r="32" ht="41.4" customHeight="1" spans="2:5">
      <c r="B32" s="557"/>
      <c r="C32"/>
      <c r="D32"/>
      <c r="E32"/>
    </row>
    <row r="33" ht="14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4"/>
    <row r="1015" s="498" customFormat="1" ht="14"/>
    <row r="1016" s="498" customFormat="1" ht="14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7"/>
  <dimension ref="A1:E1013"/>
  <sheetViews>
    <sheetView workbookViewId="0">
      <selection activeCell="A1" sqref="$A1:$XFD1048576"/>
    </sheetView>
  </sheetViews>
  <sheetFormatPr defaultColWidth="12.6" defaultRowHeight="15" customHeight="1" outlineLevelCol="4"/>
  <cols>
    <col min="1" max="1" width="2.7" style="498" customWidth="1"/>
    <col min="2" max="2" width="31.6" style="498" customWidth="1"/>
    <col min="3" max="3" width="8.4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ht="14" spans="1:5">
      <c r="A1" s="569"/>
      <c r="B1" s="569"/>
      <c r="C1" s="569"/>
      <c r="D1" s="569"/>
      <c r="E1" s="569"/>
    </row>
    <row r="2" ht="13.95" customHeight="1" spans="1:5">
      <c r="A2" s="570"/>
      <c r="B2" s="570"/>
      <c r="C2" s="570"/>
      <c r="D2" s="570"/>
      <c r="E2" s="570"/>
    </row>
    <row r="3" ht="13.95" customHeight="1" spans="1:5">
      <c r="A3" s="570"/>
      <c r="B3" s="570"/>
      <c r="C3" s="570"/>
      <c r="D3" s="570"/>
      <c r="E3" s="570"/>
    </row>
    <row r="4" ht="17.5" spans="1:5">
      <c r="A4" s="571"/>
      <c r="B4" s="572"/>
      <c r="C4" s="571"/>
      <c r="D4" s="573"/>
      <c r="E4" s="574"/>
    </row>
    <row r="5" ht="14" spans="1:5">
      <c r="A5" s="575"/>
      <c r="B5" s="575"/>
      <c r="C5" s="575"/>
      <c r="D5" s="575"/>
      <c r="E5" s="575"/>
    </row>
    <row r="6" ht="14.5" spans="1:5">
      <c r="A6" s="575"/>
      <c r="B6" s="599"/>
      <c r="C6" s="577"/>
      <c r="D6" s="575"/>
      <c r="E6" s="578"/>
    </row>
    <row r="7" ht="14.5" spans="1:5">
      <c r="A7" s="575"/>
      <c r="B7" s="599"/>
      <c r="C7" s="577"/>
      <c r="D7" s="575"/>
      <c r="E7" s="578"/>
    </row>
    <row r="8" ht="14.5" spans="1:5">
      <c r="A8" s="575"/>
      <c r="B8" s="599"/>
      <c r="C8" s="577"/>
      <c r="D8" s="575"/>
      <c r="E8" s="578"/>
    </row>
    <row r="9" ht="14.5" spans="1:5">
      <c r="A9" s="575"/>
      <c r="B9" s="599"/>
      <c r="C9" s="577"/>
      <c r="D9" s="575"/>
      <c r="E9" s="578"/>
    </row>
    <row r="10" ht="14.5" spans="1:5">
      <c r="A10" s="575"/>
      <c r="B10" s="599"/>
      <c r="C10" s="577"/>
      <c r="D10" s="575"/>
      <c r="E10" s="611"/>
    </row>
    <row r="11" ht="14.5" spans="1:5">
      <c r="A11" s="575"/>
      <c r="B11" s="599"/>
      <c r="C11" s="599"/>
      <c r="D11" s="599"/>
      <c r="E11" s="621"/>
    </row>
    <row r="12" ht="14" hidden="1" spans="1:5">
      <c r="A12" s="575"/>
      <c r="B12" s="579"/>
      <c r="C12" s="577"/>
      <c r="D12" s="575"/>
      <c r="E12" s="593"/>
    </row>
    <row r="13" ht="14" hidden="1" spans="1:5">
      <c r="A13" s="575"/>
      <c r="B13" s="580"/>
      <c r="C13" s="581"/>
      <c r="D13" s="575"/>
      <c r="E13" s="578"/>
    </row>
    <row r="14" ht="14" hidden="1" spans="1:5">
      <c r="A14" s="575"/>
      <c r="B14" s="582"/>
      <c r="C14" s="581"/>
      <c r="D14" s="583"/>
      <c r="E14" s="581"/>
    </row>
    <row r="15" ht="14" spans="1:5">
      <c r="A15" s="575"/>
      <c r="B15" s="582"/>
      <c r="C15" s="581"/>
      <c r="D15" s="583"/>
      <c r="E15" s="581"/>
    </row>
    <row r="16" ht="17.5" spans="1:5">
      <c r="A16" s="584"/>
      <c r="B16" s="584"/>
      <c r="C16" s="584"/>
      <c r="D16" s="584"/>
      <c r="E16" s="584"/>
    </row>
    <row r="17" ht="14" spans="1:5">
      <c r="A17" s="575"/>
      <c r="B17" s="575"/>
      <c r="C17" s="575"/>
      <c r="D17" s="575"/>
      <c r="E17" s="575"/>
    </row>
    <row r="18" ht="14.5" spans="1:5">
      <c r="A18" s="575"/>
      <c r="B18" s="599"/>
      <c r="C18" s="577"/>
      <c r="D18" s="575"/>
      <c r="E18" s="578"/>
    </row>
    <row r="19" ht="14.5" spans="1:5">
      <c r="A19" s="575"/>
      <c r="B19" s="599"/>
      <c r="C19" s="577"/>
      <c r="D19" s="575"/>
      <c r="E19" s="578"/>
    </row>
    <row r="20" ht="14.5" spans="1:5">
      <c r="A20" s="575"/>
      <c r="B20" s="599"/>
      <c r="C20" s="577"/>
      <c r="D20" s="575"/>
      <c r="E20" s="578"/>
    </row>
    <row r="21" ht="14.5" spans="1:5">
      <c r="A21" s="575"/>
      <c r="B21" s="599"/>
      <c r="C21" s="577"/>
      <c r="D21" s="575"/>
      <c r="E21" s="611"/>
    </row>
    <row r="22" ht="14.5" spans="1:5">
      <c r="A22" s="575"/>
      <c r="B22" s="599"/>
      <c r="C22" s="577"/>
      <c r="D22" s="575"/>
      <c r="E22" s="611"/>
    </row>
    <row r="23" ht="14.5" spans="1:5">
      <c r="A23" s="575"/>
      <c r="B23" s="599"/>
      <c r="C23" s="599"/>
      <c r="D23" s="599"/>
      <c r="E23" s="621"/>
    </row>
    <row r="24" ht="14" hidden="1" spans="1:5">
      <c r="A24" s="575"/>
      <c r="B24" s="579"/>
      <c r="C24" s="608"/>
      <c r="D24" s="575"/>
      <c r="E24" s="593"/>
    </row>
    <row r="25" ht="14" hidden="1" spans="1:5">
      <c r="A25" s="575"/>
      <c r="B25" s="580"/>
      <c r="C25" s="581"/>
      <c r="D25" s="575"/>
      <c r="E25" s="578"/>
    </row>
    <row r="26" ht="14" hidden="1" spans="1:5">
      <c r="A26" s="575"/>
      <c r="B26" s="582"/>
      <c r="C26" s="581"/>
      <c r="D26" s="575"/>
      <c r="E26" s="578"/>
    </row>
    <row r="27" ht="14" spans="1:5">
      <c r="A27" s="575"/>
      <c r="B27" s="582"/>
      <c r="C27" s="581"/>
      <c r="D27" s="583"/>
      <c r="E27" s="581"/>
    </row>
    <row r="28" ht="14" spans="1:5">
      <c r="A28" s="571"/>
      <c r="B28" s="594"/>
      <c r="C28" s="595"/>
      <c r="D28" s="596"/>
      <c r="E28" s="595"/>
    </row>
    <row r="29" ht="14" spans="1:5">
      <c r="A29" s="571"/>
      <c r="B29" s="554"/>
      <c r="C29" s="597"/>
      <c r="D29" s="597"/>
      <c r="E29" s="597"/>
    </row>
    <row r="30" ht="19.95" customHeight="1" spans="1:5">
      <c r="A30" s="571"/>
      <c r="B30" s="555"/>
      <c r="C30"/>
      <c r="D30"/>
      <c r="E30"/>
    </row>
    <row r="31" ht="14.4" customHeight="1" spans="2:5">
      <c r="B31" s="557"/>
      <c r="C31"/>
      <c r="D31"/>
      <c r="E31"/>
    </row>
    <row r="32" ht="41.4" customHeight="1" spans="2:5">
      <c r="B32" s="557"/>
      <c r="C32"/>
      <c r="D32"/>
      <c r="E32"/>
    </row>
    <row r="33" ht="14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8"/>
  <dimension ref="A1:F1016"/>
  <sheetViews>
    <sheetView workbookViewId="0">
      <selection activeCell="A1" sqref="$A1:$XFD1048576"/>
    </sheetView>
  </sheetViews>
  <sheetFormatPr defaultColWidth="12.6" defaultRowHeight="15" customHeight="1" outlineLevelCol="5"/>
  <cols>
    <col min="1" max="1" width="2.7" style="498" customWidth="1"/>
    <col min="2" max="2" width="32.6" style="498" customWidth="1"/>
    <col min="3" max="3" width="10.2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ht="14" spans="1:5">
      <c r="A1" s="569"/>
      <c r="B1" s="569"/>
      <c r="C1" s="569"/>
      <c r="D1" s="569"/>
      <c r="E1" s="569"/>
    </row>
    <row r="2" ht="13.95" customHeight="1" spans="1:5">
      <c r="A2" s="567"/>
      <c r="B2" s="567"/>
      <c r="C2" s="567"/>
      <c r="D2" s="567"/>
      <c r="E2" s="567"/>
    </row>
    <row r="3" ht="13.95" customHeight="1" spans="1:5">
      <c r="A3" s="570"/>
      <c r="B3" s="570"/>
      <c r="C3" s="570"/>
      <c r="D3" s="570"/>
      <c r="E3" s="570"/>
    </row>
    <row r="4" ht="17.5" spans="1:5">
      <c r="A4" s="571"/>
      <c r="B4" s="572"/>
      <c r="C4" s="571"/>
      <c r="D4" s="573"/>
      <c r="E4" s="598"/>
    </row>
    <row r="5" ht="14" spans="1:5">
      <c r="A5" s="575"/>
      <c r="B5" s="575"/>
      <c r="C5" s="575"/>
      <c r="D5" s="575"/>
      <c r="E5" s="575"/>
    </row>
    <row r="6" ht="14" spans="1:5">
      <c r="A6" s="575"/>
      <c r="B6" s="576"/>
      <c r="C6" s="578"/>
      <c r="D6" s="575"/>
      <c r="E6" s="578"/>
    </row>
    <row r="7" ht="14" spans="1:5">
      <c r="A7" s="575"/>
      <c r="B7" s="576"/>
      <c r="C7" s="578"/>
      <c r="D7" s="575"/>
      <c r="E7" s="578"/>
    </row>
    <row r="8" ht="14" spans="1:5">
      <c r="A8" s="575"/>
      <c r="B8" s="576"/>
      <c r="C8" s="578"/>
      <c r="D8" s="575"/>
      <c r="E8" s="578"/>
    </row>
    <row r="9" ht="14" spans="1:5">
      <c r="A9" s="575"/>
      <c r="B9" s="618"/>
      <c r="C9" s="611"/>
      <c r="D9" s="585"/>
      <c r="E9" s="611"/>
    </row>
    <row r="10" ht="14" spans="1:5">
      <c r="A10" s="615"/>
      <c r="B10" s="576"/>
      <c r="C10" s="577"/>
      <c r="D10" s="622"/>
      <c r="E10" s="616"/>
    </row>
    <row r="11" ht="14" spans="1:5">
      <c r="A11" s="575"/>
      <c r="B11" s="623"/>
      <c r="C11" s="593"/>
      <c r="D11" s="622"/>
      <c r="E11" s="616"/>
    </row>
    <row r="12" ht="14" spans="1:5">
      <c r="A12" s="575"/>
      <c r="B12" s="576"/>
      <c r="C12" s="593"/>
      <c r="D12" s="622"/>
      <c r="E12" s="616"/>
    </row>
    <row r="13" ht="14" spans="1:5">
      <c r="A13" s="575"/>
      <c r="B13" s="580"/>
      <c r="C13" s="581"/>
      <c r="D13" s="585"/>
      <c r="E13" s="578"/>
    </row>
    <row r="14" ht="14" hidden="1" spans="1:5">
      <c r="A14" s="575"/>
      <c r="B14" s="582"/>
      <c r="C14" s="581"/>
      <c r="D14" s="585"/>
      <c r="E14" s="581"/>
    </row>
    <row r="15" ht="14" spans="1:5">
      <c r="A15" s="575"/>
      <c r="B15" s="582"/>
      <c r="C15" s="581"/>
      <c r="D15" s="583"/>
      <c r="E15" s="581"/>
    </row>
    <row r="16" ht="17.5" spans="1:6">
      <c r="A16" s="571"/>
      <c r="B16" s="624"/>
      <c r="C16" s="624"/>
      <c r="D16" s="624"/>
      <c r="E16" s="624"/>
      <c r="F16" s="624"/>
    </row>
    <row r="17" ht="14" spans="1:5">
      <c r="A17" s="575"/>
      <c r="B17" s="575"/>
      <c r="C17" s="575"/>
      <c r="D17" s="575"/>
      <c r="E17" s="575"/>
    </row>
    <row r="18" ht="14" spans="1:5">
      <c r="A18" s="575"/>
      <c r="B18" s="576"/>
      <c r="C18" s="577"/>
      <c r="D18" s="575"/>
      <c r="E18" s="578"/>
    </row>
    <row r="19" ht="14" spans="1:5">
      <c r="A19" s="575"/>
      <c r="B19" s="576"/>
      <c r="C19" s="577"/>
      <c r="D19" s="575"/>
      <c r="E19" s="578"/>
    </row>
    <row r="20" ht="14" spans="1:5">
      <c r="A20" s="575"/>
      <c r="B20" s="576"/>
      <c r="C20" s="577"/>
      <c r="D20" s="575"/>
      <c r="E20" s="578"/>
    </row>
    <row r="21" ht="14" spans="1:5">
      <c r="A21" s="575"/>
      <c r="B21" s="625"/>
      <c r="C21" s="577"/>
      <c r="D21" s="575"/>
      <c r="E21" s="578"/>
    </row>
    <row r="22" ht="14" spans="1:5">
      <c r="A22" s="575"/>
      <c r="B22" s="625"/>
      <c r="C22" s="577"/>
      <c r="D22" s="575"/>
      <c r="E22" s="611"/>
    </row>
    <row r="23" ht="14" spans="1:5">
      <c r="A23" s="575"/>
      <c r="B23" s="576"/>
      <c r="C23" s="576"/>
      <c r="D23" s="576"/>
      <c r="E23" s="612"/>
    </row>
    <row r="24" ht="14" hidden="1" spans="1:5">
      <c r="A24" s="575"/>
      <c r="B24" s="626"/>
      <c r="C24" s="627"/>
      <c r="D24" s="575"/>
      <c r="E24" s="593"/>
    </row>
    <row r="25" ht="14" hidden="1" spans="1:5">
      <c r="A25" s="575"/>
      <c r="B25" s="628"/>
      <c r="C25" s="581"/>
      <c r="D25" s="575"/>
      <c r="E25" s="578"/>
    </row>
    <row r="26" ht="14" hidden="1" spans="1:5">
      <c r="A26" s="575"/>
      <c r="B26" s="582"/>
      <c r="C26" s="581"/>
      <c r="D26" s="583"/>
      <c r="E26" s="581"/>
    </row>
    <row r="27" ht="14" spans="1:5">
      <c r="A27" s="575"/>
      <c r="B27" s="582"/>
      <c r="C27" s="581"/>
      <c r="D27" s="583"/>
      <c r="E27" s="581"/>
    </row>
    <row r="28" ht="14" spans="1:5">
      <c r="A28" s="571"/>
      <c r="B28" s="555"/>
      <c r="C28" s="629"/>
      <c r="D28" s="629"/>
      <c r="E28" s="629"/>
    </row>
    <row r="29" ht="14" spans="1:5">
      <c r="A29" s="571"/>
      <c r="B29" s="554"/>
      <c r="C29" s="597"/>
      <c r="D29" s="597"/>
      <c r="E29" s="597"/>
    </row>
    <row r="30" ht="19.95" customHeight="1" spans="1:5">
      <c r="A30" s="571"/>
      <c r="B30" s="555"/>
      <c r="C30"/>
      <c r="D30"/>
      <c r="E30"/>
    </row>
    <row r="31" ht="14.4" customHeight="1" spans="2:5">
      <c r="B31" s="557"/>
      <c r="C31"/>
      <c r="D31"/>
      <c r="E31"/>
    </row>
    <row r="32" ht="41.4" customHeight="1" spans="2:5">
      <c r="B32" s="557"/>
      <c r="C32"/>
      <c r="D32"/>
      <c r="E32"/>
    </row>
    <row r="33" ht="14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4"/>
    <row r="1015" s="498" customFormat="1" ht="14"/>
    <row r="1016" s="498" customFormat="1" ht="14"/>
  </sheetData>
  <mergeCells count="6">
    <mergeCell ref="A1:E1"/>
    <mergeCell ref="A2:E2"/>
    <mergeCell ref="A3:E3"/>
    <mergeCell ref="B16:F16"/>
    <mergeCell ref="C28:E28"/>
    <mergeCell ref="B31:B32"/>
  </mergeCells>
  <pageMargins left="0.7" right="0.7" top="0.75" bottom="0.75" header="0" footer="0"/>
  <pageSetup paperSize="9" orientation="portrait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9"/>
  <dimension ref="A1:E1016"/>
  <sheetViews>
    <sheetView workbookViewId="0">
      <selection activeCell="A1" sqref="$A1:$XFD1048576"/>
    </sheetView>
  </sheetViews>
  <sheetFormatPr defaultColWidth="12.6" defaultRowHeight="15" customHeight="1" outlineLevelCol="4"/>
  <cols>
    <col min="1" max="1" width="2.7" style="498" customWidth="1"/>
    <col min="2" max="2" width="31.6" style="498" customWidth="1"/>
    <col min="3" max="3" width="8.4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ht="14" spans="1:5">
      <c r="A1" s="569"/>
      <c r="B1" s="569"/>
      <c r="C1" s="569"/>
      <c r="D1" s="569"/>
      <c r="E1" s="569"/>
    </row>
    <row r="2" ht="13.95" customHeight="1" spans="1:5">
      <c r="A2" s="570"/>
      <c r="B2" s="570"/>
      <c r="C2" s="570"/>
      <c r="D2" s="570"/>
      <c r="E2" s="570"/>
    </row>
    <row r="3" ht="13.95" customHeight="1" spans="1:5">
      <c r="A3" s="570"/>
      <c r="B3" s="570"/>
      <c r="C3" s="570"/>
      <c r="D3" s="570"/>
      <c r="E3" s="570"/>
    </row>
    <row r="4" ht="17.5" spans="1:5">
      <c r="A4" s="571"/>
      <c r="B4" s="572"/>
      <c r="C4" s="571"/>
      <c r="D4" s="573"/>
      <c r="E4" s="574"/>
    </row>
    <row r="5" ht="14" spans="1:5">
      <c r="A5" s="575"/>
      <c r="B5" s="575"/>
      <c r="C5" s="575"/>
      <c r="D5" s="575"/>
      <c r="E5" s="575"/>
    </row>
    <row r="6" ht="14.5" spans="1:5">
      <c r="A6" s="575"/>
      <c r="B6" s="599"/>
      <c r="C6" s="577"/>
      <c r="D6" s="575"/>
      <c r="E6" s="578"/>
    </row>
    <row r="7" ht="14.5" spans="1:5">
      <c r="A7" s="575"/>
      <c r="B7" s="599"/>
      <c r="C7" s="577"/>
      <c r="D7" s="575"/>
      <c r="E7" s="578"/>
    </row>
    <row r="8" ht="14.5" spans="1:5">
      <c r="A8" s="575"/>
      <c r="B8" s="599"/>
      <c r="C8" s="577"/>
      <c r="D8" s="575"/>
      <c r="E8" s="578"/>
    </row>
    <row r="9" ht="14.5" spans="1:5">
      <c r="A9" s="575"/>
      <c r="B9" s="599"/>
      <c r="C9" s="577"/>
      <c r="D9" s="575"/>
      <c r="E9" s="578"/>
    </row>
    <row r="10" ht="14.5" spans="1:5">
      <c r="A10" s="575"/>
      <c r="B10" s="599"/>
      <c r="C10" s="577"/>
      <c r="D10" s="575"/>
      <c r="E10" s="578"/>
    </row>
    <row r="11" ht="14.5" spans="1:5">
      <c r="A11" s="575"/>
      <c r="B11" s="599"/>
      <c r="C11" s="577"/>
      <c r="D11" s="575"/>
      <c r="E11" s="578"/>
    </row>
    <row r="12" ht="13.8" hidden="1" customHeight="1" spans="1:5">
      <c r="A12" s="575"/>
      <c r="B12" s="579"/>
      <c r="C12" s="577"/>
      <c r="D12" s="575"/>
      <c r="E12" s="578"/>
    </row>
    <row r="13" ht="13.8" hidden="1" customHeight="1" spans="1:5">
      <c r="A13" s="575"/>
      <c r="B13" s="580"/>
      <c r="C13" s="581"/>
      <c r="D13" s="575"/>
      <c r="E13" s="578"/>
    </row>
    <row r="14" ht="13.8" hidden="1" customHeight="1" spans="1:5">
      <c r="A14" s="575"/>
      <c r="B14" s="582"/>
      <c r="C14" s="581"/>
      <c r="D14" s="583"/>
      <c r="E14" s="581"/>
    </row>
    <row r="15" ht="14" spans="1:5">
      <c r="A15" s="575"/>
      <c r="B15" s="582"/>
      <c r="C15" s="581"/>
      <c r="D15" s="583"/>
      <c r="E15" s="581"/>
    </row>
    <row r="16" ht="17.5" spans="1:5">
      <c r="A16" s="584"/>
      <c r="B16" s="584"/>
      <c r="C16" s="584"/>
      <c r="D16" s="584"/>
      <c r="E16" s="584"/>
    </row>
    <row r="17" ht="14" spans="1:5">
      <c r="A17" s="575"/>
      <c r="B17" s="575"/>
      <c r="C17" s="575"/>
      <c r="D17" s="575"/>
      <c r="E17" s="575"/>
    </row>
    <row r="18" ht="14.5" spans="1:5">
      <c r="A18" s="575"/>
      <c r="B18" s="599"/>
      <c r="C18" s="577"/>
      <c r="D18" s="575"/>
      <c r="E18" s="578"/>
    </row>
    <row r="19" ht="14.5" spans="1:5">
      <c r="A19" s="575"/>
      <c r="B19" s="599"/>
      <c r="C19" s="577"/>
      <c r="D19" s="575"/>
      <c r="E19" s="578"/>
    </row>
    <row r="20" ht="14.5" spans="1:5">
      <c r="A20" s="575"/>
      <c r="B20" s="599"/>
      <c r="C20" s="577"/>
      <c r="D20" s="575"/>
      <c r="E20" s="578"/>
    </row>
    <row r="21" ht="14.5" spans="1:5">
      <c r="A21" s="575"/>
      <c r="B21" s="599"/>
      <c r="C21" s="577"/>
      <c r="D21" s="575"/>
      <c r="E21" s="578"/>
    </row>
    <row r="22" ht="14.5" spans="1:5">
      <c r="A22" s="575"/>
      <c r="B22" s="599"/>
      <c r="C22" s="577"/>
      <c r="D22" s="575"/>
      <c r="E22" s="611"/>
    </row>
    <row r="23" ht="14.5" spans="1:5">
      <c r="A23" s="575"/>
      <c r="B23" s="599"/>
      <c r="C23" s="577"/>
      <c r="D23" s="575"/>
      <c r="E23" s="611"/>
    </row>
    <row r="24" ht="14" spans="1:5">
      <c r="A24" s="575"/>
      <c r="B24" s="579"/>
      <c r="C24" s="608"/>
      <c r="D24" s="575"/>
      <c r="E24" s="593"/>
    </row>
    <row r="25" ht="13.8" hidden="1" customHeight="1" spans="1:5">
      <c r="A25" s="575"/>
      <c r="B25" s="580"/>
      <c r="C25" s="581"/>
      <c r="D25" s="575"/>
      <c r="E25" s="578"/>
    </row>
    <row r="26" ht="13.8" hidden="1" customHeight="1" spans="1:5">
      <c r="A26" s="575"/>
      <c r="B26" s="582"/>
      <c r="C26" s="581"/>
      <c r="D26" s="575"/>
      <c r="E26" s="578"/>
    </row>
    <row r="27" ht="14" spans="1:5">
      <c r="A27" s="575"/>
      <c r="B27" s="582"/>
      <c r="C27" s="581"/>
      <c r="D27" s="583"/>
      <c r="E27" s="581"/>
    </row>
    <row r="28" ht="14" spans="1:5">
      <c r="A28" s="571"/>
      <c r="B28" s="594"/>
      <c r="C28" s="595"/>
      <c r="D28" s="596"/>
      <c r="E28" s="595"/>
    </row>
    <row r="29" ht="14" spans="1:5">
      <c r="A29" s="571"/>
      <c r="B29" s="554"/>
      <c r="C29" s="597"/>
      <c r="D29" s="597"/>
      <c r="E29" s="597"/>
    </row>
    <row r="30" ht="19.95" customHeight="1" spans="1:5">
      <c r="A30" s="571"/>
      <c r="B30" s="555"/>
      <c r="C30"/>
      <c r="D30"/>
      <c r="E30"/>
    </row>
    <row r="31" ht="14.4" customHeight="1" spans="2:5">
      <c r="B31" s="557"/>
      <c r="C31"/>
      <c r="D31"/>
      <c r="E31"/>
    </row>
    <row r="32" ht="41.4" customHeight="1" spans="2:5">
      <c r="B32" s="557"/>
      <c r="C32"/>
      <c r="D32"/>
      <c r="E32"/>
    </row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4"/>
    <row r="1015" s="498" customFormat="1" ht="14"/>
    <row r="1016" s="498" customFormat="1" ht="14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60"/>
  <dimension ref="A1:E1013"/>
  <sheetViews>
    <sheetView workbookViewId="0">
      <selection activeCell="A1" sqref="$A1:$XFD1048576"/>
    </sheetView>
  </sheetViews>
  <sheetFormatPr defaultColWidth="12.6" defaultRowHeight="14" outlineLevelCol="4"/>
  <cols>
    <col min="1" max="1" width="2.7" style="498" customWidth="1"/>
    <col min="2" max="2" width="33.2" style="498" customWidth="1"/>
    <col min="3" max="3" width="8.4" style="498" customWidth="1"/>
    <col min="4" max="5" width="11.6" style="498" customWidth="1"/>
    <col min="6" max="26" width="7.6" style="498" customWidth="1"/>
    <col min="27" max="16384" width="12.6" style="498"/>
  </cols>
  <sheetData>
    <row r="1" spans="1:5">
      <c r="A1" s="569"/>
      <c r="B1" s="569"/>
      <c r="C1" s="569"/>
      <c r="D1" s="569"/>
      <c r="E1" s="569"/>
    </row>
    <row r="2" ht="13.95" customHeight="1" spans="1:5">
      <c r="A2" s="570"/>
      <c r="B2" s="570"/>
      <c r="C2" s="570"/>
      <c r="D2" s="570"/>
      <c r="E2" s="570"/>
    </row>
    <row r="3" ht="13.95" customHeight="1" spans="1:5">
      <c r="A3" s="570"/>
      <c r="B3" s="570"/>
      <c r="C3" s="570"/>
      <c r="D3" s="570"/>
      <c r="E3" s="570"/>
    </row>
    <row r="4" ht="17.5" spans="1:5">
      <c r="A4" s="571"/>
      <c r="B4" s="572"/>
      <c r="C4" s="571"/>
      <c r="D4" s="573"/>
      <c r="E4" s="574"/>
    </row>
    <row r="5" spans="1:5">
      <c r="A5" s="575"/>
      <c r="B5" s="575"/>
      <c r="C5" s="575"/>
      <c r="D5" s="575"/>
      <c r="E5" s="575"/>
    </row>
    <row r="6" ht="14.5" spans="1:5">
      <c r="A6" s="575"/>
      <c r="B6" s="599"/>
      <c r="C6" s="617"/>
      <c r="D6" s="575"/>
      <c r="E6" s="578"/>
    </row>
    <row r="7" ht="14.5" spans="1:5">
      <c r="A7" s="575"/>
      <c r="B7" s="599"/>
      <c r="C7" s="617"/>
      <c r="D7" s="575"/>
      <c r="E7" s="578"/>
    </row>
    <row r="8" ht="14.5" spans="1:5">
      <c r="A8" s="575"/>
      <c r="B8" s="599"/>
      <c r="C8" s="617"/>
      <c r="D8" s="575"/>
      <c r="E8" s="578"/>
    </row>
    <row r="9" spans="1:5">
      <c r="A9" s="575"/>
      <c r="B9" s="576"/>
      <c r="C9" s="617"/>
      <c r="D9" s="575"/>
      <c r="E9" s="578"/>
    </row>
    <row r="10" spans="1:5">
      <c r="A10" s="575"/>
      <c r="B10" s="576"/>
      <c r="C10" s="617"/>
      <c r="D10" s="575"/>
      <c r="E10" s="578"/>
    </row>
    <row r="11" ht="14.5" spans="1:5">
      <c r="A11" s="575"/>
      <c r="B11" s="599"/>
      <c r="C11" s="617"/>
      <c r="D11" s="575"/>
      <c r="E11" s="578"/>
    </row>
    <row r="12" spans="1:5">
      <c r="A12" s="575"/>
      <c r="B12" s="579"/>
      <c r="C12" s="577"/>
      <c r="D12" s="575"/>
      <c r="E12" s="578"/>
    </row>
    <row r="13" hidden="1" spans="1:5">
      <c r="A13" s="575"/>
      <c r="B13" s="580"/>
      <c r="C13" s="581"/>
      <c r="D13" s="575"/>
      <c r="E13" s="578"/>
    </row>
    <row r="14" hidden="1" spans="1:5">
      <c r="A14" s="575"/>
      <c r="B14" s="582"/>
      <c r="C14" s="581"/>
      <c r="D14" s="583"/>
      <c r="E14" s="581"/>
    </row>
    <row r="15" spans="1:5">
      <c r="A15" s="575"/>
      <c r="B15" s="582"/>
      <c r="C15" s="581"/>
      <c r="D15" s="583"/>
      <c r="E15" s="581"/>
    </row>
    <row r="16" ht="17.5" spans="1:5">
      <c r="A16" s="584"/>
      <c r="B16" s="584"/>
      <c r="C16" s="584"/>
      <c r="D16" s="584"/>
      <c r="E16" s="584"/>
    </row>
    <row r="17" spans="1:5">
      <c r="A17" s="575"/>
      <c r="B17" s="575"/>
      <c r="C17" s="575"/>
      <c r="D17" s="575"/>
      <c r="E17" s="575"/>
    </row>
    <row r="18" ht="14.5" spans="1:5">
      <c r="A18" s="575"/>
      <c r="B18" s="599"/>
      <c r="C18" s="617"/>
      <c r="D18" s="575"/>
      <c r="E18" s="578"/>
    </row>
    <row r="19" ht="14.5" spans="1:5">
      <c r="A19" s="575"/>
      <c r="B19" s="599"/>
      <c r="C19" s="617"/>
      <c r="D19" s="575"/>
      <c r="E19" s="578"/>
    </row>
    <row r="20" spans="1:5">
      <c r="A20" s="585"/>
      <c r="B20" s="618"/>
      <c r="C20" s="619"/>
      <c r="D20" s="585"/>
      <c r="E20" s="611"/>
    </row>
    <row r="21" spans="1:5">
      <c r="A21" s="575"/>
      <c r="B21" s="618"/>
      <c r="C21" s="620"/>
      <c r="D21" s="588"/>
      <c r="E21" s="616"/>
    </row>
    <row r="22" ht="14.5" spans="1:5">
      <c r="A22" s="575"/>
      <c r="B22" s="621"/>
      <c r="C22" s="620"/>
      <c r="D22" s="588"/>
      <c r="E22" s="616"/>
    </row>
    <row r="23" spans="1:5">
      <c r="A23" s="588"/>
      <c r="B23" s="588"/>
      <c r="C23" s="588"/>
      <c r="D23" s="588"/>
      <c r="E23" s="588"/>
    </row>
    <row r="24" hidden="1" spans="1:5">
      <c r="A24" s="590"/>
      <c r="B24" s="591"/>
      <c r="C24" s="592"/>
      <c r="D24" s="590"/>
      <c r="E24" s="616"/>
    </row>
    <row r="25" hidden="1" spans="1:5">
      <c r="A25" s="575"/>
      <c r="B25" s="580"/>
      <c r="C25" s="581"/>
      <c r="D25" s="575"/>
      <c r="E25" s="616"/>
    </row>
    <row r="26" hidden="1" spans="1:5">
      <c r="A26" s="575"/>
      <c r="B26" s="582"/>
      <c r="C26" s="581"/>
      <c r="D26" s="583"/>
      <c r="E26" s="616"/>
    </row>
    <row r="27" spans="1:5">
      <c r="A27" s="575"/>
      <c r="B27" s="582"/>
      <c r="C27" s="581"/>
      <c r="D27" s="583"/>
      <c r="E27" s="581"/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/>
      <c r="C30"/>
      <c r="D30"/>
      <c r="E30"/>
    </row>
    <row r="31" ht="14.4" customHeight="1" spans="2:5">
      <c r="B31" s="557"/>
      <c r="C31"/>
      <c r="D31"/>
      <c r="E31"/>
    </row>
    <row r="32" ht="41.4" customHeight="1" spans="2:5">
      <c r="B32" s="557"/>
      <c r="C32"/>
      <c r="D32"/>
      <c r="E32"/>
    </row>
    <row r="33" s="498" customFormat="1" ht="15" customHeight="1"/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13"/>
  <sheetViews>
    <sheetView workbookViewId="0">
      <selection activeCell="J22" sqref="J22"/>
    </sheetView>
  </sheetViews>
  <sheetFormatPr defaultColWidth="12.6" defaultRowHeight="14" outlineLevelCol="7"/>
  <cols>
    <col min="1" max="1" width="2.7" style="498" customWidth="1"/>
    <col min="2" max="2" width="35.5" style="498" customWidth="1"/>
    <col min="3" max="3" width="8.4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/>
      <c r="B1" s="569"/>
      <c r="C1" s="569"/>
      <c r="D1" s="569"/>
      <c r="E1" s="569"/>
    </row>
    <row r="2" ht="13.95" customHeight="1" spans="1:5">
      <c r="A2" s="570"/>
      <c r="B2" s="570"/>
      <c r="C2" s="570"/>
      <c r="D2" s="570"/>
      <c r="E2" s="570"/>
    </row>
    <row r="3" ht="13.95" customHeight="1" spans="1:5">
      <c r="A3" s="570"/>
      <c r="B3" s="570"/>
      <c r="C3" s="570"/>
      <c r="D3" s="570"/>
      <c r="E3" s="570"/>
    </row>
    <row r="4" ht="17.5" spans="1:5">
      <c r="A4" s="571"/>
      <c r="B4" s="572"/>
      <c r="C4" s="571"/>
      <c r="D4" s="573"/>
      <c r="E4" s="598"/>
    </row>
    <row r="5" spans="1:5">
      <c r="A5" s="575"/>
      <c r="B5" s="575"/>
      <c r="C5" s="575"/>
      <c r="D5" s="575"/>
      <c r="E5" s="575"/>
    </row>
    <row r="6" spans="1:5">
      <c r="A6" s="575"/>
      <c r="B6" s="576"/>
      <c r="C6" s="578"/>
      <c r="D6" s="575"/>
      <c r="E6" s="578"/>
    </row>
    <row r="7" spans="1:5">
      <c r="A7" s="575"/>
      <c r="B7" s="576"/>
      <c r="C7" s="578"/>
      <c r="D7" s="575"/>
      <c r="E7" s="578"/>
    </row>
    <row r="8" spans="1:5">
      <c r="A8" s="575"/>
      <c r="B8" s="576"/>
      <c r="C8" s="578"/>
      <c r="D8" s="575"/>
      <c r="E8" s="578"/>
    </row>
    <row r="9" spans="1:5">
      <c r="A9" s="575"/>
      <c r="B9" s="576"/>
      <c r="C9" s="578"/>
      <c r="D9" s="575"/>
      <c r="E9" s="611"/>
    </row>
    <row r="10" spans="1:5">
      <c r="A10" s="575"/>
      <c r="B10" s="576"/>
      <c r="C10" s="576"/>
      <c r="D10" s="576"/>
      <c r="E10" s="612"/>
    </row>
    <row r="11" hidden="1" spans="1:5">
      <c r="A11" s="575"/>
      <c r="B11" s="579"/>
      <c r="C11" s="579"/>
      <c r="D11" s="613"/>
      <c r="E11" s="614"/>
    </row>
    <row r="12" hidden="1" spans="1:5">
      <c r="A12" s="575"/>
      <c r="B12" s="579"/>
      <c r="C12" s="578"/>
      <c r="D12" s="615"/>
      <c r="E12" s="616"/>
    </row>
    <row r="13" hidden="1" spans="1:5">
      <c r="A13" s="575"/>
      <c r="B13" s="580"/>
      <c r="C13" s="581"/>
      <c r="D13" s="575"/>
      <c r="E13" s="593"/>
    </row>
    <row r="14" hidden="1" spans="1:5">
      <c r="A14" s="575"/>
      <c r="B14" s="582"/>
      <c r="C14" s="581"/>
      <c r="D14" s="583"/>
      <c r="E14" s="581"/>
    </row>
    <row r="15" spans="1:5">
      <c r="A15" s="575"/>
      <c r="B15" s="582"/>
      <c r="C15" s="581"/>
      <c r="D15" s="583"/>
      <c r="E15" s="581"/>
    </row>
    <row r="16" ht="17.5" spans="1:5">
      <c r="A16" s="584"/>
      <c r="B16" s="584"/>
      <c r="C16" s="584"/>
      <c r="D16" s="584"/>
      <c r="E16" s="584"/>
    </row>
    <row r="17" spans="1:5">
      <c r="A17" s="575"/>
      <c r="B17" s="575"/>
      <c r="C17" s="575"/>
      <c r="D17" s="575"/>
      <c r="E17" s="575"/>
    </row>
    <row r="18" spans="1:5">
      <c r="A18" s="575"/>
      <c r="B18" s="576"/>
      <c r="C18" s="578"/>
      <c r="D18" s="575"/>
      <c r="E18" s="578"/>
    </row>
    <row r="19" spans="1:5">
      <c r="A19" s="575"/>
      <c r="B19" s="576"/>
      <c r="C19" s="578"/>
      <c r="D19" s="575"/>
      <c r="E19" s="578"/>
    </row>
    <row r="20" spans="1:5">
      <c r="A20" s="575"/>
      <c r="B20" s="576"/>
      <c r="C20" s="578"/>
      <c r="D20" s="575"/>
      <c r="E20" s="578"/>
    </row>
    <row r="21" spans="1:5">
      <c r="A21" s="575"/>
      <c r="B21" s="576"/>
      <c r="C21" s="578"/>
      <c r="D21" s="575"/>
      <c r="E21" s="611"/>
    </row>
    <row r="22" spans="1:5">
      <c r="A22" s="575"/>
      <c r="B22" s="576"/>
      <c r="C22" s="576"/>
      <c r="D22" s="576"/>
      <c r="E22" s="612"/>
    </row>
    <row r="23" hidden="1" spans="1:8">
      <c r="A23" s="575"/>
      <c r="B23" s="576"/>
      <c r="C23" s="578"/>
      <c r="D23" s="575"/>
      <c r="E23" s="593"/>
      <c r="G23" s="561"/>
      <c r="H23" s="561"/>
    </row>
    <row r="24" hidden="1" spans="1:5">
      <c r="A24" s="575"/>
      <c r="B24" s="579"/>
      <c r="C24" s="578"/>
      <c r="D24" s="575"/>
      <c r="E24" s="578"/>
    </row>
    <row r="25" hidden="1" spans="1:5">
      <c r="A25" s="575"/>
      <c r="B25" s="580"/>
      <c r="C25" s="581"/>
      <c r="D25" s="575"/>
      <c r="E25" s="578"/>
    </row>
    <row r="26" hidden="1" spans="1:5">
      <c r="A26" s="575"/>
      <c r="B26" s="582"/>
      <c r="C26" s="581"/>
      <c r="D26" s="583"/>
      <c r="E26" s="581"/>
    </row>
    <row r="27" spans="1:5">
      <c r="A27" s="575"/>
      <c r="B27" s="582"/>
      <c r="C27" s="581"/>
      <c r="D27" s="583"/>
      <c r="E27" s="581"/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/>
      <c r="C30"/>
      <c r="D30"/>
      <c r="E30"/>
    </row>
    <row r="31" ht="14.4" customHeight="1" spans="2:5">
      <c r="B31" s="557"/>
      <c r="C31"/>
      <c r="D31"/>
      <c r="E31"/>
    </row>
    <row r="32" ht="41.4" customHeight="1" spans="2:5">
      <c r="B32" s="557"/>
      <c r="C32"/>
      <c r="D32"/>
      <c r="E32"/>
    </row>
    <row r="33" s="498" customFormat="1" ht="15" customHeight="1"/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16"/>
  <sheetViews>
    <sheetView workbookViewId="0">
      <selection activeCell="A1" sqref="$A1:$XFD1048576"/>
    </sheetView>
  </sheetViews>
  <sheetFormatPr defaultColWidth="12.6" defaultRowHeight="15" customHeight="1"/>
  <cols>
    <col min="1" max="1" width="2.7" style="498" customWidth="1"/>
    <col min="2" max="2" width="31.6" style="498" customWidth="1"/>
    <col min="3" max="3" width="9.1" style="498" customWidth="1"/>
    <col min="4" max="4" width="11.6" style="498" customWidth="1"/>
    <col min="5" max="5" width="10.7" style="498" customWidth="1"/>
    <col min="6" max="9" width="7.6" style="498" customWidth="1"/>
    <col min="10" max="10" width="9.1" style="498" customWidth="1"/>
    <col min="11" max="26" width="7.6" style="498" customWidth="1"/>
    <col min="27" max="16384" width="12.6" style="498"/>
  </cols>
  <sheetData>
    <row r="1" ht="14" spans="1:5">
      <c r="A1" s="569"/>
      <c r="B1" s="569"/>
      <c r="C1" s="569"/>
      <c r="D1" s="569"/>
      <c r="E1" s="569"/>
    </row>
    <row r="2" ht="13.95" customHeight="1" spans="1:5">
      <c r="A2" s="570"/>
      <c r="B2" s="570"/>
      <c r="C2" s="570"/>
      <c r="D2" s="570"/>
      <c r="E2" s="570"/>
    </row>
    <row r="3" ht="13.95" customHeight="1" spans="1:5">
      <c r="A3" s="570"/>
      <c r="B3" s="570"/>
      <c r="C3" s="570"/>
      <c r="D3" s="570"/>
      <c r="E3" s="570"/>
    </row>
    <row r="4" ht="17.5" spans="1:5">
      <c r="A4" s="571"/>
      <c r="B4" s="572"/>
      <c r="C4" s="571"/>
      <c r="D4" s="573"/>
      <c r="E4" s="598"/>
    </row>
    <row r="5" ht="14" spans="1:5">
      <c r="A5" s="575"/>
      <c r="B5" s="575"/>
      <c r="C5" s="575"/>
      <c r="D5" s="575"/>
      <c r="E5" s="575"/>
    </row>
    <row r="6" ht="14.5" spans="1:5">
      <c r="A6" s="575"/>
      <c r="B6" s="599"/>
      <c r="C6" s="577"/>
      <c r="D6" s="575"/>
      <c r="E6" s="578"/>
    </row>
    <row r="7" ht="14.5" spans="1:10">
      <c r="A7" s="575"/>
      <c r="B7" s="599"/>
      <c r="C7" s="600"/>
      <c r="D7" s="575"/>
      <c r="E7" s="578"/>
      <c r="J7" s="610"/>
    </row>
    <row r="8" ht="14.5" spans="1:5">
      <c r="A8" s="575"/>
      <c r="B8" s="599"/>
      <c r="C8" s="577"/>
      <c r="D8" s="575"/>
      <c r="E8" s="578"/>
    </row>
    <row r="9" ht="14.5" spans="1:5">
      <c r="A9" s="575"/>
      <c r="B9" s="599"/>
      <c r="C9" s="577"/>
      <c r="D9" s="575"/>
      <c r="E9" s="578"/>
    </row>
    <row r="10" ht="14.5" spans="1:5">
      <c r="A10" s="575"/>
      <c r="B10" s="599"/>
      <c r="C10" s="577"/>
      <c r="D10" s="575"/>
      <c r="E10" s="578"/>
    </row>
    <row r="11" ht="14" spans="1:5">
      <c r="A11" s="575"/>
      <c r="B11" s="579"/>
      <c r="C11" s="577"/>
      <c r="D11" s="575"/>
      <c r="E11" s="578"/>
    </row>
    <row r="12" ht="14" spans="1:5">
      <c r="A12" s="575"/>
      <c r="B12" s="579"/>
      <c r="C12" s="577"/>
      <c r="D12" s="575"/>
      <c r="E12" s="578"/>
    </row>
    <row r="13" ht="14" spans="1:5">
      <c r="A13" s="575"/>
      <c r="B13" s="579"/>
      <c r="C13" s="577"/>
      <c r="D13" s="575"/>
      <c r="E13" s="578"/>
    </row>
    <row r="14" ht="14" hidden="1" spans="1:5">
      <c r="A14" s="585"/>
      <c r="B14" s="601"/>
      <c r="C14" s="602"/>
      <c r="D14" s="603"/>
      <c r="E14" s="578"/>
    </row>
    <row r="15" ht="14" spans="1:5">
      <c r="A15" s="588"/>
      <c r="B15" s="604"/>
      <c r="C15" s="605"/>
      <c r="D15" s="606"/>
      <c r="E15" s="605"/>
    </row>
    <row r="16" ht="17.5" spans="1:5">
      <c r="A16" s="607"/>
      <c r="B16" s="607"/>
      <c r="C16" s="607"/>
      <c r="D16" s="607"/>
      <c r="E16" s="607"/>
    </row>
    <row r="17" ht="14" spans="1:5">
      <c r="A17" s="575"/>
      <c r="B17" s="575"/>
      <c r="C17" s="575"/>
      <c r="D17" s="575"/>
      <c r="E17" s="575"/>
    </row>
    <row r="18" ht="14.5" spans="1:5">
      <c r="A18" s="575"/>
      <c r="B18" s="599"/>
      <c r="C18" s="577"/>
      <c r="D18" s="575"/>
      <c r="E18" s="578"/>
    </row>
    <row r="19" ht="14.5" spans="1:5">
      <c r="A19" s="575"/>
      <c r="B19" s="599"/>
      <c r="C19" s="600"/>
      <c r="D19" s="575"/>
      <c r="E19" s="578"/>
    </row>
    <row r="20" ht="14.5" spans="1:5">
      <c r="A20" s="575"/>
      <c r="B20" s="599"/>
      <c r="C20" s="577"/>
      <c r="D20" s="575"/>
      <c r="E20" s="578"/>
    </row>
    <row r="21" ht="14.5" spans="1:5">
      <c r="A21" s="575"/>
      <c r="B21" s="599"/>
      <c r="C21" s="577"/>
      <c r="D21" s="575"/>
      <c r="E21" s="578"/>
    </row>
    <row r="22" ht="14.5" spans="1:5">
      <c r="A22" s="575"/>
      <c r="B22" s="599"/>
      <c r="C22" s="577"/>
      <c r="D22" s="575"/>
      <c r="E22" s="578"/>
    </row>
    <row r="23" ht="14" spans="1:5">
      <c r="A23" s="575"/>
      <c r="B23" s="579"/>
      <c r="C23" s="577"/>
      <c r="D23" s="575"/>
      <c r="E23" s="578"/>
    </row>
    <row r="24" ht="14" spans="1:5">
      <c r="A24" s="575"/>
      <c r="B24" s="579"/>
      <c r="C24" s="608"/>
      <c r="D24" s="575"/>
      <c r="E24" s="578"/>
    </row>
    <row r="25" ht="14" spans="1:5">
      <c r="A25" s="575"/>
      <c r="B25" s="579"/>
      <c r="C25" s="577"/>
      <c r="D25" s="575"/>
      <c r="E25" s="578"/>
    </row>
    <row r="26" ht="14" hidden="1" spans="1:5">
      <c r="A26" s="585"/>
      <c r="B26" s="601"/>
      <c r="C26" s="602"/>
      <c r="D26" s="603"/>
      <c r="E26" s="609"/>
    </row>
    <row r="27" ht="14" spans="1:5">
      <c r="A27" s="588"/>
      <c r="B27" s="604"/>
      <c r="C27" s="605"/>
      <c r="D27" s="606"/>
      <c r="E27" s="605"/>
    </row>
    <row r="28" ht="14" spans="1:5">
      <c r="A28" s="571"/>
      <c r="B28" s="594"/>
      <c r="C28" s="595"/>
      <c r="D28" s="596"/>
      <c r="E28" s="595"/>
    </row>
    <row r="29" ht="14" spans="1:5">
      <c r="A29" s="571"/>
      <c r="B29" s="554"/>
      <c r="C29" s="597"/>
      <c r="D29" s="597"/>
      <c r="E29" s="597"/>
    </row>
    <row r="30" ht="19.95" customHeight="1" spans="1:5">
      <c r="A30" s="571"/>
      <c r="B30" s="555"/>
      <c r="C30"/>
      <c r="D30"/>
      <c r="E30"/>
    </row>
    <row r="31" ht="14.4" customHeight="1" spans="2:5">
      <c r="B31" s="557"/>
      <c r="C31"/>
      <c r="D31"/>
      <c r="E31"/>
    </row>
    <row r="32" ht="41.4" customHeight="1" spans="2:5">
      <c r="B32" s="557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"/>
    <row r="1015" ht="14"/>
    <row r="1016" ht="14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13"/>
  <sheetViews>
    <sheetView workbookViewId="0">
      <selection activeCell="A1" sqref="$A1:$XFD1048576"/>
    </sheetView>
  </sheetViews>
  <sheetFormatPr defaultColWidth="12.6" defaultRowHeight="14" outlineLevelCol="4"/>
  <cols>
    <col min="1" max="1" width="2.7" style="498" customWidth="1"/>
    <col min="2" max="2" width="34.4" style="498" customWidth="1"/>
    <col min="3" max="3" width="9.2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ht="15" customHeight="1" spans="1:5">
      <c r="A1" s="569"/>
      <c r="B1" s="569"/>
      <c r="C1" s="569"/>
      <c r="D1" s="569"/>
      <c r="E1" s="569"/>
    </row>
    <row r="2" ht="17.4" customHeight="1" spans="1:5">
      <c r="A2" s="570"/>
      <c r="B2" s="570"/>
      <c r="C2" s="570"/>
      <c r="D2" s="570"/>
      <c r="E2" s="570"/>
    </row>
    <row r="3" ht="13.95" customHeight="1" spans="1:5">
      <c r="A3" s="570"/>
      <c r="B3" s="570"/>
      <c r="C3" s="570"/>
      <c r="D3" s="570"/>
      <c r="E3" s="570"/>
    </row>
    <row r="4" ht="17.5" spans="1:5">
      <c r="A4" s="571"/>
      <c r="B4" s="572"/>
      <c r="C4" s="571"/>
      <c r="D4" s="573"/>
      <c r="E4" s="574"/>
    </row>
    <row r="5" ht="15.75" customHeight="1" spans="1:5">
      <c r="A5" s="575"/>
      <c r="B5" s="575"/>
      <c r="C5" s="575"/>
      <c r="D5" s="575"/>
      <c r="E5" s="575"/>
    </row>
    <row r="6" ht="15.6" customHeight="1" spans="1:5">
      <c r="A6" s="575"/>
      <c r="B6" s="576"/>
      <c r="C6" s="577"/>
      <c r="D6" s="575"/>
      <c r="E6" s="578"/>
    </row>
    <row r="7" ht="15.75" customHeight="1" spans="1:5">
      <c r="A7" s="575"/>
      <c r="B7" s="576"/>
      <c r="C7" s="577"/>
      <c r="D7" s="575"/>
      <c r="E7" s="578"/>
    </row>
    <row r="8" ht="15.6" customHeight="1" spans="1:5">
      <c r="A8" s="575"/>
      <c r="B8" s="576"/>
      <c r="C8" s="577"/>
      <c r="D8" s="575"/>
      <c r="E8" s="578"/>
    </row>
    <row r="9" spans="1:5">
      <c r="A9" s="575"/>
      <c r="B9" s="576"/>
      <c r="C9" s="577"/>
      <c r="D9" s="575"/>
      <c r="E9" s="578"/>
    </row>
    <row r="10" spans="1:5">
      <c r="A10" s="575"/>
      <c r="B10" s="576"/>
      <c r="C10" s="577"/>
      <c r="D10" s="575"/>
      <c r="E10" s="578"/>
    </row>
    <row r="11" spans="1:5">
      <c r="A11" s="575"/>
      <c r="B11" s="579"/>
      <c r="C11" s="578"/>
      <c r="D11" s="575"/>
      <c r="E11" s="578"/>
    </row>
    <row r="12" spans="1:5">
      <c r="A12" s="575"/>
      <c r="B12" s="579"/>
      <c r="C12" s="578"/>
      <c r="D12" s="575"/>
      <c r="E12" s="578"/>
    </row>
    <row r="13" hidden="1" spans="1:5">
      <c r="A13" s="575"/>
      <c r="B13" s="580"/>
      <c r="C13" s="581"/>
      <c r="D13" s="575"/>
      <c r="E13" s="578"/>
    </row>
    <row r="14" hidden="1" spans="1:5">
      <c r="A14" s="575"/>
      <c r="B14" s="582"/>
      <c r="C14" s="581"/>
      <c r="D14" s="583"/>
      <c r="E14" s="581"/>
    </row>
    <row r="15" ht="15.75" customHeight="1" spans="1:5">
      <c r="A15" s="575"/>
      <c r="B15" s="582"/>
      <c r="C15" s="581"/>
      <c r="D15" s="583"/>
      <c r="E15" s="581"/>
    </row>
    <row r="16" ht="12.6" customHeight="1" spans="1:5">
      <c r="A16" s="584"/>
      <c r="B16" s="584"/>
      <c r="C16" s="584"/>
      <c r="D16" s="584"/>
      <c r="E16" s="584"/>
    </row>
    <row r="17" spans="1:5">
      <c r="A17" s="575"/>
      <c r="B17" s="575"/>
      <c r="C17" s="575"/>
      <c r="D17" s="575"/>
      <c r="E17" s="575"/>
    </row>
    <row r="18" spans="1:5">
      <c r="A18" s="575"/>
      <c r="B18" s="576"/>
      <c r="C18" s="577"/>
      <c r="D18" s="575"/>
      <c r="E18" s="578"/>
    </row>
    <row r="19" spans="1:5">
      <c r="A19" s="575"/>
      <c r="B19" s="576"/>
      <c r="C19" s="577"/>
      <c r="D19" s="575"/>
      <c r="E19" s="578"/>
    </row>
    <row r="20" spans="1:5">
      <c r="A20" s="575"/>
      <c r="B20" s="576"/>
      <c r="C20" s="577"/>
      <c r="D20" s="575"/>
      <c r="E20" s="578"/>
    </row>
    <row r="21" spans="1:5">
      <c r="A21" s="575"/>
      <c r="B21" s="576"/>
      <c r="C21" s="577"/>
      <c r="D21" s="575"/>
      <c r="E21" s="578"/>
    </row>
    <row r="22" spans="1:5">
      <c r="A22" s="575"/>
      <c r="B22" s="579"/>
      <c r="C22" s="577"/>
      <c r="D22" s="575"/>
      <c r="E22" s="578"/>
    </row>
    <row r="23" spans="1:5">
      <c r="A23" s="585"/>
      <c r="B23" s="586"/>
      <c r="C23" s="587"/>
      <c r="D23" s="575"/>
      <c r="E23" s="578"/>
    </row>
    <row r="24" spans="1:5">
      <c r="A24" s="588"/>
      <c r="B24" s="588"/>
      <c r="C24" s="589"/>
      <c r="D24" s="575"/>
      <c r="E24" s="578"/>
    </row>
    <row r="25" hidden="1" spans="1:5">
      <c r="A25" s="590"/>
      <c r="B25" s="591"/>
      <c r="C25" s="592"/>
      <c r="D25" s="590"/>
      <c r="E25" s="593"/>
    </row>
    <row r="26" hidden="1" spans="1:5">
      <c r="A26" s="575"/>
      <c r="B26" s="582"/>
      <c r="C26" s="581"/>
      <c r="D26" s="583"/>
      <c r="E26" s="581"/>
    </row>
    <row r="27" spans="1:5">
      <c r="A27" s="575"/>
      <c r="B27" s="582"/>
      <c r="C27" s="581"/>
      <c r="D27" s="583"/>
      <c r="E27" s="581"/>
    </row>
    <row r="28" ht="15.75" customHeight="1" spans="1:5">
      <c r="A28" s="571"/>
      <c r="B28" s="594"/>
      <c r="C28" s="595"/>
      <c r="D28" s="596"/>
      <c r="E28" s="595"/>
    </row>
    <row r="29" ht="15.75" customHeight="1" spans="1:5">
      <c r="A29" s="571"/>
      <c r="B29" s="554"/>
      <c r="C29" s="597"/>
      <c r="D29" s="597"/>
      <c r="E29" s="597"/>
    </row>
    <row r="30" ht="15.6" customHeight="1" spans="1:5">
      <c r="A30" s="571"/>
      <c r="B30" s="555"/>
      <c r="C30"/>
      <c r="D30"/>
      <c r="E30"/>
    </row>
    <row r="31" ht="13.95" customHeight="1" spans="2:5">
      <c r="B31" s="557"/>
      <c r="C31"/>
      <c r="D31"/>
      <c r="E31"/>
    </row>
    <row r="32" ht="15" customHeight="1" spans="2:5">
      <c r="B32" s="557"/>
      <c r="C32"/>
      <c r="D32"/>
      <c r="E32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63">
    <tabColor theme="5" tint="-0.249977111117893"/>
    <pageSetUpPr fitToPage="1"/>
  </sheetPr>
  <dimension ref="A1:L1002"/>
  <sheetViews>
    <sheetView topLeftCell="A15" workbookViewId="0">
      <selection activeCell="D50" sqref="D50"/>
    </sheetView>
  </sheetViews>
  <sheetFormatPr defaultColWidth="12.6" defaultRowHeight="15" customHeight="1"/>
  <cols>
    <col min="1" max="1" width="2.7" style="498" customWidth="1"/>
    <col min="2" max="2" width="28.6" style="498" customWidth="1"/>
    <col min="3" max="3" width="14" style="498" customWidth="1"/>
    <col min="4" max="4" width="11.7" style="498" customWidth="1"/>
    <col min="5" max="5" width="13.1" style="498" customWidth="1"/>
    <col min="6" max="6" width="7.6" style="498" customWidth="1"/>
    <col min="7" max="7" width="16.9" style="498" customWidth="1"/>
    <col min="8" max="26" width="7.6" style="498" customWidth="1"/>
    <col min="27" max="16384" width="12.6" style="498"/>
  </cols>
  <sheetData>
    <row r="1" ht="15.5" spans="1:1">
      <c r="A1" s="499" t="s">
        <v>61</v>
      </c>
    </row>
    <row r="2" ht="15.5" spans="1:5">
      <c r="A2" s="499" t="s">
        <v>0</v>
      </c>
      <c r="B2" s="499"/>
      <c r="C2" s="499"/>
      <c r="D2" s="499"/>
      <c r="E2" s="499"/>
    </row>
    <row r="3" ht="15.5" spans="1:5">
      <c r="A3" s="500" t="str">
        <f>'Автомат. ввод'!N10</f>
        <v>МКОУ " Некрасовская СОШ"</v>
      </c>
      <c r="B3" s="500"/>
      <c r="C3" s="500"/>
      <c r="D3" s="500"/>
      <c r="E3" s="500"/>
    </row>
    <row r="4" ht="14.5" spans="5:5">
      <c r="E4" s="563" t="s">
        <v>62</v>
      </c>
    </row>
    <row r="5" ht="14.5" spans="1:5">
      <c r="A5" s="513" t="s">
        <v>2</v>
      </c>
      <c r="B5" s="513" t="s">
        <v>63</v>
      </c>
      <c r="C5" s="513" t="s">
        <v>64</v>
      </c>
      <c r="D5" s="513" t="s">
        <v>5</v>
      </c>
      <c r="E5" s="513" t="s">
        <v>65</v>
      </c>
    </row>
    <row r="6" ht="14.5" spans="1:5">
      <c r="A6" s="513">
        <v>1</v>
      </c>
      <c r="B6" s="513" t="s">
        <v>66</v>
      </c>
      <c r="C6" s="564">
        <v>44228</v>
      </c>
      <c r="D6" s="517">
        <f>'1акт'!D19+'1акт'!D7</f>
        <v>94</v>
      </c>
      <c r="E6" s="518">
        <f>'1акт'!E27+'1акт'!E15</f>
        <v>7110.16</v>
      </c>
    </row>
    <row r="7" ht="14.5" spans="1:5">
      <c r="A7" s="513">
        <v>2</v>
      </c>
      <c r="B7" s="513" t="s">
        <v>67</v>
      </c>
      <c r="C7" s="564">
        <v>44229</v>
      </c>
      <c r="D7" s="517">
        <f>'2акт'!D19+'2акт'!D7</f>
        <v>94</v>
      </c>
      <c r="E7" s="518">
        <f>'2акт'!E27+'2акт'!E15</f>
        <v>7110.16</v>
      </c>
    </row>
    <row r="8" ht="14.5" spans="1:5">
      <c r="A8" s="513">
        <v>3</v>
      </c>
      <c r="B8" s="513" t="s">
        <v>68</v>
      </c>
      <c r="C8" s="564">
        <v>44230</v>
      </c>
      <c r="D8" s="517">
        <f>'3акт'!D19+'3акт'!D7</f>
        <v>94</v>
      </c>
      <c r="E8" s="518">
        <f>'3акт'!E27+'3акт'!E15</f>
        <v>7110.16</v>
      </c>
    </row>
    <row r="9" ht="14.5" spans="1:5">
      <c r="A9" s="513">
        <v>4</v>
      </c>
      <c r="B9" s="513" t="s">
        <v>69</v>
      </c>
      <c r="C9" s="564">
        <v>44231</v>
      </c>
      <c r="D9" s="517">
        <f>'4акт'!D19+'4акт'!D7</f>
        <v>94</v>
      </c>
      <c r="E9" s="518">
        <f>'4акт'!E27+'4акт'!E15</f>
        <v>7110.16</v>
      </c>
    </row>
    <row r="10" ht="14.5" spans="1:5">
      <c r="A10" s="513">
        <v>5</v>
      </c>
      <c r="B10" s="513" t="s">
        <v>70</v>
      </c>
      <c r="C10" s="564">
        <v>44232</v>
      </c>
      <c r="D10" s="517">
        <f>'5акт'!D19+'5акт'!D7</f>
        <v>94</v>
      </c>
      <c r="E10" s="518">
        <f>'5акт'!E27+'5акт'!E15</f>
        <v>7110.16</v>
      </c>
    </row>
    <row r="11" ht="14.5" spans="1:5">
      <c r="A11" s="513">
        <v>6</v>
      </c>
      <c r="B11" s="513" t="s">
        <v>71</v>
      </c>
      <c r="C11" s="564">
        <v>44233</v>
      </c>
      <c r="D11" s="517">
        <f>'6акт'!D19+'6акт'!D7</f>
        <v>94</v>
      </c>
      <c r="E11" s="518">
        <f>'6акт'!E27+'6акт'!E15</f>
        <v>7110.16</v>
      </c>
    </row>
    <row r="12" ht="14.5" spans="1:5">
      <c r="A12" s="513">
        <v>7</v>
      </c>
      <c r="B12" s="513" t="s">
        <v>72</v>
      </c>
      <c r="C12" s="564">
        <v>44235</v>
      </c>
      <c r="D12" s="517">
        <f>'7акт'!D7+'7акт'!D20</f>
        <v>94</v>
      </c>
      <c r="E12" s="518">
        <f>'7акт'!E15+'7акт'!E16</f>
        <v>7110.16</v>
      </c>
    </row>
    <row r="13" ht="14.5" spans="1:5">
      <c r="A13" s="513">
        <v>8</v>
      </c>
      <c r="B13" s="513" t="s">
        <v>73</v>
      </c>
      <c r="C13" s="564">
        <v>44236</v>
      </c>
      <c r="D13" s="517">
        <f>'8акт'!D19+'8акт'!D7</f>
        <v>94</v>
      </c>
      <c r="E13" s="518">
        <f>'8акт'!E27+'8акт'!E15</f>
        <v>7110.16</v>
      </c>
    </row>
    <row r="14" ht="14.5" spans="1:5">
      <c r="A14" s="513">
        <v>9</v>
      </c>
      <c r="B14" s="513" t="s">
        <v>74</v>
      </c>
      <c r="C14" s="564">
        <v>44237</v>
      </c>
      <c r="D14" s="517">
        <f>'9акт'!D19+'9акт'!D7</f>
        <v>94</v>
      </c>
      <c r="E14" s="518">
        <f>'9акт'!E27+'9акт'!E15</f>
        <v>7110.16</v>
      </c>
    </row>
    <row r="15" ht="14.5" spans="1:5">
      <c r="A15" s="513">
        <v>10</v>
      </c>
      <c r="B15" s="513" t="s">
        <v>75</v>
      </c>
      <c r="C15" s="564">
        <v>44238</v>
      </c>
      <c r="D15" s="523">
        <f>'10акт'!D19+'10акт'!D7</f>
        <v>94</v>
      </c>
      <c r="E15" s="524">
        <f>'10акт'!E27+'10акт'!E15</f>
        <v>7110.16</v>
      </c>
    </row>
    <row r="16" ht="14.5" spans="1:5">
      <c r="A16" s="513">
        <v>11</v>
      </c>
      <c r="B16" s="513" t="s">
        <v>76</v>
      </c>
      <c r="C16" s="564">
        <v>44239</v>
      </c>
      <c r="D16" s="525" t="e">
        <f>'11акт'!D19+'11акт'!#REF!</f>
        <v>#REF!</v>
      </c>
      <c r="E16" s="568">
        <f>'11акт'!E27+'11акт'!E15</f>
        <v>7110.16</v>
      </c>
    </row>
    <row r="17" ht="14.5" spans="1:5">
      <c r="A17" s="513">
        <v>12</v>
      </c>
      <c r="B17" s="513" t="s">
        <v>77</v>
      </c>
      <c r="C17" s="564">
        <v>44240</v>
      </c>
      <c r="D17" s="527">
        <f>'12акт'!D19+'12акт'!D7</f>
        <v>94</v>
      </c>
      <c r="E17" s="528">
        <f>'12акт'!E27+'12акт'!E15</f>
        <v>7110.16</v>
      </c>
    </row>
    <row r="18" ht="14.5" hidden="1" spans="1:5">
      <c r="A18" s="513"/>
      <c r="B18" s="513" t="s">
        <v>78</v>
      </c>
      <c r="C18" s="564">
        <v>44241</v>
      </c>
      <c r="D18" s="517"/>
      <c r="E18" s="518"/>
    </row>
    <row r="19" ht="14.5" hidden="1" spans="1:5">
      <c r="A19" s="513"/>
      <c r="B19" s="513" t="s">
        <v>79</v>
      </c>
      <c r="C19" s="564">
        <v>44242</v>
      </c>
      <c r="D19" s="517"/>
      <c r="E19" s="518"/>
    </row>
    <row r="20" ht="14.5" hidden="1" spans="1:5">
      <c r="A20" s="513"/>
      <c r="B20" s="513" t="s">
        <v>80</v>
      </c>
      <c r="C20" s="564">
        <v>44243</v>
      </c>
      <c r="D20" s="517"/>
      <c r="E20" s="518"/>
    </row>
    <row r="21" ht="14.5" hidden="1" spans="1:5">
      <c r="A21" s="513"/>
      <c r="B21" s="513" t="s">
        <v>81</v>
      </c>
      <c r="C21" s="564">
        <v>44244</v>
      </c>
      <c r="D21" s="517"/>
      <c r="E21" s="518"/>
    </row>
    <row r="22" ht="14.5" hidden="1" spans="1:5">
      <c r="A22" s="513"/>
      <c r="B22" s="513" t="s">
        <v>82</v>
      </c>
      <c r="C22" s="564">
        <v>44245</v>
      </c>
      <c r="D22" s="517"/>
      <c r="E22" s="518"/>
    </row>
    <row r="23" ht="14.5" hidden="1" spans="1:5">
      <c r="A23" s="513"/>
      <c r="B23" s="513" t="s">
        <v>83</v>
      </c>
      <c r="C23" s="564">
        <v>44246</v>
      </c>
      <c r="D23" s="517"/>
      <c r="E23" s="518"/>
    </row>
    <row r="24" ht="14.5" hidden="1" spans="1:5">
      <c r="A24" s="513"/>
      <c r="B24" s="513" t="s">
        <v>84</v>
      </c>
      <c r="C24" s="564">
        <v>44247</v>
      </c>
      <c r="D24" s="517"/>
      <c r="E24" s="518"/>
    </row>
    <row r="25" ht="14.5" hidden="1" spans="1:5">
      <c r="A25" s="513"/>
      <c r="B25" s="513" t="s">
        <v>85</v>
      </c>
      <c r="C25" s="564">
        <v>44248</v>
      </c>
      <c r="D25" s="517"/>
      <c r="E25" s="518"/>
    </row>
    <row r="26" ht="14.5" hidden="1" spans="1:5">
      <c r="A26" s="513"/>
      <c r="B26" s="513" t="s">
        <v>86</v>
      </c>
      <c r="C26" s="564">
        <v>44249</v>
      </c>
      <c r="D26" s="517"/>
      <c r="E26" s="518"/>
    </row>
    <row r="27" ht="14.5" hidden="1" spans="1:5">
      <c r="A27" s="513"/>
      <c r="B27" s="513" t="s">
        <v>87</v>
      </c>
      <c r="C27" s="564">
        <v>44250</v>
      </c>
      <c r="D27" s="517"/>
      <c r="E27" s="518"/>
    </row>
    <row r="28" ht="14.5" hidden="1" spans="1:5">
      <c r="A28" s="513"/>
      <c r="B28" s="513" t="s">
        <v>88</v>
      </c>
      <c r="C28" s="564">
        <v>44251</v>
      </c>
      <c r="D28" s="517"/>
      <c r="E28" s="518"/>
    </row>
    <row r="29" ht="14.5" hidden="1" spans="1:5">
      <c r="A29" s="513"/>
      <c r="B29" s="513" t="s">
        <v>89</v>
      </c>
      <c r="C29" s="564">
        <v>44252</v>
      </c>
      <c r="D29" s="517"/>
      <c r="E29" s="518"/>
    </row>
    <row r="30" ht="14.5" hidden="1" spans="1:5">
      <c r="A30" s="513"/>
      <c r="B30" s="513" t="s">
        <v>90</v>
      </c>
      <c r="C30" s="564">
        <v>44253</v>
      </c>
      <c r="D30" s="517"/>
      <c r="E30" s="518"/>
    </row>
    <row r="31" ht="14.5" hidden="1" spans="1:5">
      <c r="A31" s="513"/>
      <c r="B31" s="513" t="s">
        <v>91</v>
      </c>
      <c r="C31" s="564">
        <v>44254</v>
      </c>
      <c r="D31" s="517"/>
      <c r="E31" s="518"/>
    </row>
    <row r="32" ht="14.5" hidden="1" spans="1:7">
      <c r="A32" s="513"/>
      <c r="B32" s="513" t="s">
        <v>92</v>
      </c>
      <c r="C32" s="564">
        <v>44255</v>
      </c>
      <c r="D32" s="517"/>
      <c r="E32" s="518"/>
      <c r="G32" s="561"/>
    </row>
    <row r="33" ht="14.5" spans="1:5">
      <c r="A33" s="565"/>
      <c r="B33" s="513"/>
      <c r="C33" s="564"/>
      <c r="D33" s="517"/>
      <c r="E33" s="518"/>
    </row>
    <row r="34" ht="15.75" customHeight="1" spans="1:5">
      <c r="A34" s="513"/>
      <c r="B34" s="538" t="s">
        <v>13</v>
      </c>
      <c r="C34" s="518"/>
      <c r="D34" s="541" t="e">
        <f>SUM(D6:D33)</f>
        <v>#REF!</v>
      </c>
      <c r="E34" s="542">
        <f>SUM(E6:E32)</f>
        <v>85321.92</v>
      </c>
    </row>
    <row r="35" ht="15.75" customHeight="1" spans="1:5">
      <c r="A35" s="543"/>
      <c r="B35" s="544"/>
      <c r="C35" s="545"/>
      <c r="D35" s="546"/>
      <c r="E35" s="547"/>
    </row>
    <row r="36" ht="15.75" customHeight="1" spans="1:12">
      <c r="A36" s="543"/>
      <c r="B36" s="552" t="s">
        <v>93</v>
      </c>
      <c r="C36" s="553" t="e">
        <f>E34/D34</f>
        <v>#REF!</v>
      </c>
      <c r="D36" s="553"/>
      <c r="E36" s="547"/>
      <c r="L36" s="562"/>
    </row>
    <row r="37" ht="15.75" customHeight="1" spans="2:4">
      <c r="B37" s="559"/>
      <c r="C37" s="566"/>
      <c r="D37" s="566"/>
    </row>
    <row r="38" ht="15.75" customHeight="1" spans="2:3">
      <c r="B38" s="554" t="s">
        <v>94</v>
      </c>
      <c r="C38" s="554" t="s">
        <v>95</v>
      </c>
    </row>
    <row r="39" ht="15.75" customHeight="1" spans="2:5">
      <c r="B39" s="555" t="str">
        <f>'Автомат. ввод'!N10</f>
        <v>МКОУ " Некрасовская СОШ"</v>
      </c>
      <c r="C39" s="567" t="s">
        <v>96</v>
      </c>
      <c r="D39" s="567"/>
      <c r="E39" s="567"/>
    </row>
    <row r="40" ht="15.6" customHeight="1" spans="2:5">
      <c r="B40" s="557" t="str">
        <f>'Автомат. ввод'!N4</f>
        <v>Утверждаю.
Директор школы 
________Михайловская Т.Н.
</v>
      </c>
      <c r="C40" s="567"/>
      <c r="D40" s="567"/>
      <c r="E40" s="567"/>
    </row>
    <row r="41" ht="39" customHeight="1" spans="2:5">
      <c r="B41" s="557"/>
      <c r="C41" s="567"/>
      <c r="D41" s="567"/>
      <c r="E41" s="567"/>
    </row>
    <row r="42" ht="15.75" customHeight="1" spans="2:3">
      <c r="B42" s="558"/>
      <c r="C42" s="559"/>
    </row>
    <row r="43" ht="15.75" customHeight="1" spans="2:3">
      <c r="B43" s="560"/>
      <c r="C43" s="560"/>
    </row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A1:E1"/>
    <mergeCell ref="A2:E2"/>
    <mergeCell ref="A3:E3"/>
    <mergeCell ref="C36:D36"/>
    <mergeCell ref="C38:E38"/>
    <mergeCell ref="B40:B41"/>
    <mergeCell ref="C39:E41"/>
  </mergeCells>
  <pageMargins left="0.708661417322835" right="0.708661417322835" top="0.748031496062992" bottom="0.748031496062992" header="0" footer="0"/>
  <pageSetup paperSize="9" orientation="portrait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64">
    <tabColor theme="5" tint="-0.249977111117893"/>
  </sheetPr>
  <dimension ref="A1:L1005"/>
  <sheetViews>
    <sheetView workbookViewId="0">
      <selection activeCell="C41" sqref="C41:E41"/>
    </sheetView>
  </sheetViews>
  <sheetFormatPr defaultColWidth="12.6" defaultRowHeight="14"/>
  <cols>
    <col min="1" max="1" width="2.7" style="498" customWidth="1"/>
    <col min="2" max="2" width="28.6" style="498" customWidth="1"/>
    <col min="3" max="3" width="14" style="498" customWidth="1"/>
    <col min="4" max="4" width="11.7" style="498" customWidth="1"/>
    <col min="5" max="5" width="13.1" style="498" customWidth="1"/>
    <col min="6" max="6" width="7.6" style="498" customWidth="1"/>
    <col min="7" max="7" width="16.9" style="498" customWidth="1"/>
    <col min="8" max="26" width="7.6" style="498" customWidth="1"/>
    <col min="27" max="16384" width="12.6" style="498"/>
  </cols>
  <sheetData>
    <row r="1" ht="15.5" spans="1:1">
      <c r="A1" s="499" t="s">
        <v>97</v>
      </c>
    </row>
    <row r="2" ht="15.5" spans="1:5">
      <c r="A2" s="499" t="s">
        <v>0</v>
      </c>
      <c r="B2" s="499"/>
      <c r="C2" s="499"/>
      <c r="D2" s="499"/>
      <c r="E2" s="499"/>
    </row>
    <row r="3" ht="15.5" spans="1:5">
      <c r="A3" s="500" t="str">
        <f>'Автомат. ввод'!N10</f>
        <v>МКОУ " Некрасовская СОШ"</v>
      </c>
      <c r="B3" s="500"/>
      <c r="C3" s="500"/>
      <c r="D3" s="500"/>
      <c r="E3" s="500"/>
    </row>
    <row r="4" ht="14.5" spans="5:5">
      <c r="E4" s="563" t="s">
        <v>98</v>
      </c>
    </row>
    <row r="5" ht="14.5" spans="1:5">
      <c r="A5" s="513" t="s">
        <v>2</v>
      </c>
      <c r="B5" s="513" t="s">
        <v>63</v>
      </c>
      <c r="C5" s="513" t="s">
        <v>64</v>
      </c>
      <c r="D5" s="513" t="s">
        <v>5</v>
      </c>
      <c r="E5" s="513" t="s">
        <v>65</v>
      </c>
    </row>
    <row r="6" ht="14.5" spans="1:5">
      <c r="A6" s="513">
        <v>13</v>
      </c>
      <c r="B6" s="513" t="s">
        <v>78</v>
      </c>
      <c r="C6" s="564">
        <v>44242</v>
      </c>
      <c r="D6" s="517">
        <f>'13акт'!D19+'13акт'!D7</f>
        <v>94</v>
      </c>
      <c r="E6" s="518">
        <f>'13акт'!E27+'13акт'!E15</f>
        <v>7110.16</v>
      </c>
    </row>
    <row r="7" ht="14.5" spans="1:5">
      <c r="A7" s="513">
        <v>14</v>
      </c>
      <c r="B7" s="513" t="s">
        <v>79</v>
      </c>
      <c r="C7" s="564">
        <v>44243</v>
      </c>
      <c r="D7" s="517">
        <f>'14акт'!D19+'14акт'!D7</f>
        <v>94</v>
      </c>
      <c r="E7" s="518">
        <f>'14акт'!E27+'14акт'!E15</f>
        <v>7110.16</v>
      </c>
    </row>
    <row r="8" ht="14.5" spans="1:5">
      <c r="A8" s="513">
        <v>15</v>
      </c>
      <c r="B8" s="513" t="s">
        <v>80</v>
      </c>
      <c r="C8" s="564">
        <v>44244</v>
      </c>
      <c r="D8" s="517">
        <f>'15акт'!D19+'15акт'!D7</f>
        <v>94</v>
      </c>
      <c r="E8" s="518">
        <f>'15акт'!E27+'15акт'!E15</f>
        <v>7110.16</v>
      </c>
    </row>
    <row r="9" ht="14.5" spans="1:5">
      <c r="A9" s="513">
        <v>16</v>
      </c>
      <c r="B9" s="513" t="s">
        <v>81</v>
      </c>
      <c r="C9" s="564">
        <v>44245</v>
      </c>
      <c r="D9" s="517">
        <f>'16акт'!D19+'16акт'!D7</f>
        <v>94</v>
      </c>
      <c r="E9" s="518">
        <f>'16акт'!E27+'16акт'!E15</f>
        <v>7110.16</v>
      </c>
    </row>
    <row r="10" ht="14.5" spans="1:5">
      <c r="A10" s="513">
        <v>17</v>
      </c>
      <c r="B10" s="513" t="s">
        <v>82</v>
      </c>
      <c r="C10" s="564">
        <v>44246</v>
      </c>
      <c r="D10" s="517">
        <f>'17акт'!D19+'17акт'!D7</f>
        <v>94</v>
      </c>
      <c r="E10" s="518">
        <f>'17акт'!E27+'17акт'!E15</f>
        <v>7110.16</v>
      </c>
    </row>
    <row r="11" ht="14.5" spans="1:5">
      <c r="A11" s="513">
        <v>18</v>
      </c>
      <c r="B11" s="513" t="s">
        <v>83</v>
      </c>
      <c r="C11" s="564">
        <v>44247</v>
      </c>
      <c r="D11" s="517">
        <f>'18акт'!D19+'18акт'!D7</f>
        <v>94</v>
      </c>
      <c r="E11" s="518">
        <f>'18акт'!E27+'18акт'!E15</f>
        <v>7110.16</v>
      </c>
    </row>
    <row r="12" ht="14.5" spans="1:5">
      <c r="A12" s="513">
        <v>19</v>
      </c>
      <c r="B12" s="513" t="s">
        <v>84</v>
      </c>
      <c r="C12" s="564">
        <v>44249</v>
      </c>
      <c r="D12" s="517">
        <f>'19акт'!D19+'19акт'!D7</f>
        <v>94</v>
      </c>
      <c r="E12" s="518">
        <f>'19акт'!E27+'19акт'!E15</f>
        <v>7110.16</v>
      </c>
    </row>
    <row r="13" ht="14.5" spans="1:5">
      <c r="A13" s="513">
        <v>20</v>
      </c>
      <c r="B13" s="513" t="s">
        <v>85</v>
      </c>
      <c r="C13" s="564">
        <v>44250</v>
      </c>
      <c r="D13" s="517">
        <f>'20акт'!D19+'20акт'!D7</f>
        <v>94</v>
      </c>
      <c r="E13" s="518">
        <f>'20акт'!E27+'20акт'!E15</f>
        <v>7110.16</v>
      </c>
    </row>
    <row r="14" ht="14.5" spans="1:5">
      <c r="A14" s="513">
        <v>21</v>
      </c>
      <c r="B14" s="513" t="s">
        <v>86</v>
      </c>
      <c r="C14" s="564">
        <v>44251</v>
      </c>
      <c r="D14" s="517">
        <f>'21акт'!D19+'21акт'!D7</f>
        <v>0</v>
      </c>
      <c r="E14" s="518">
        <f>'21акт'!E27+'21акт'!E15</f>
        <v>0</v>
      </c>
    </row>
    <row r="15" ht="14.5" spans="1:5">
      <c r="A15" s="513">
        <v>22</v>
      </c>
      <c r="B15" s="513" t="s">
        <v>87</v>
      </c>
      <c r="C15" s="564">
        <v>44252</v>
      </c>
      <c r="D15" s="517">
        <f>'22акт'!D19+'22акт'!D7</f>
        <v>0</v>
      </c>
      <c r="E15" s="518">
        <f>'22акт'!E27+'22акт'!E15</f>
        <v>0</v>
      </c>
    </row>
    <row r="16" ht="14.5" spans="1:5">
      <c r="A16" s="513">
        <v>23</v>
      </c>
      <c r="B16" s="513" t="s">
        <v>88</v>
      </c>
      <c r="C16" s="564">
        <v>44253</v>
      </c>
      <c r="D16" s="517">
        <f>'23акт'!D19+'23акт'!D7</f>
        <v>0</v>
      </c>
      <c r="E16" s="518">
        <f>'23акт'!E27+'23акт'!E15</f>
        <v>0</v>
      </c>
    </row>
    <row r="17" ht="14.5" spans="1:5">
      <c r="A17" s="513">
        <v>24</v>
      </c>
      <c r="B17" s="513" t="s">
        <v>89</v>
      </c>
      <c r="C17" s="564">
        <v>44254</v>
      </c>
      <c r="D17" s="517">
        <f>'24акт'!D19+'24акт'!D7</f>
        <v>0</v>
      </c>
      <c r="E17" s="518">
        <f>'24акт'!E27+'24акт'!E15</f>
        <v>0</v>
      </c>
    </row>
    <row r="18" ht="14.5" spans="1:5">
      <c r="A18" s="513"/>
      <c r="B18" s="513"/>
      <c r="C18" s="564"/>
      <c r="D18" s="517"/>
      <c r="E18" s="518"/>
    </row>
    <row r="19" ht="14.5" hidden="1" spans="1:5">
      <c r="A19" s="513"/>
      <c r="B19" s="513"/>
      <c r="C19" s="564"/>
      <c r="D19" s="517"/>
      <c r="E19" s="518"/>
    </row>
    <row r="20" ht="14.5" hidden="1" spans="1:5">
      <c r="A20" s="513"/>
      <c r="B20" s="513"/>
      <c r="C20" s="564"/>
      <c r="D20" s="517"/>
      <c r="E20" s="518"/>
    </row>
    <row r="21" ht="14.5" hidden="1" spans="1:5">
      <c r="A21" s="513"/>
      <c r="B21" s="513"/>
      <c r="C21" s="564"/>
      <c r="D21" s="517"/>
      <c r="E21" s="518"/>
    </row>
    <row r="22" ht="15.75" hidden="1" customHeight="1" spans="1:5">
      <c r="A22" s="513"/>
      <c r="B22" s="513"/>
      <c r="C22" s="564"/>
      <c r="D22" s="517"/>
      <c r="E22" s="518"/>
    </row>
    <row r="23" ht="15.75" hidden="1" customHeight="1" spans="1:5">
      <c r="A23" s="513"/>
      <c r="B23" s="513"/>
      <c r="C23" s="564"/>
      <c r="D23" s="517"/>
      <c r="E23" s="518"/>
    </row>
    <row r="24" ht="15.75" hidden="1" customHeight="1" spans="1:5">
      <c r="A24" s="513"/>
      <c r="B24" s="513"/>
      <c r="C24" s="564"/>
      <c r="D24" s="517"/>
      <c r="E24" s="518"/>
    </row>
    <row r="25" ht="15.75" hidden="1" customHeight="1" spans="1:5">
      <c r="A25" s="513"/>
      <c r="B25" s="513"/>
      <c r="C25" s="564"/>
      <c r="D25" s="517"/>
      <c r="E25" s="518"/>
    </row>
    <row r="26" ht="15.75" hidden="1" customHeight="1" spans="1:5">
      <c r="A26" s="513"/>
      <c r="B26" s="513"/>
      <c r="C26" s="564"/>
      <c r="D26" s="517"/>
      <c r="E26" s="518"/>
    </row>
    <row r="27" ht="15.75" hidden="1" customHeight="1" spans="1:5">
      <c r="A27" s="513"/>
      <c r="B27" s="513"/>
      <c r="C27" s="564"/>
      <c r="D27" s="517"/>
      <c r="E27" s="518"/>
    </row>
    <row r="28" ht="15.75" hidden="1" customHeight="1" spans="1:5">
      <c r="A28" s="513"/>
      <c r="B28" s="513"/>
      <c r="C28" s="564"/>
      <c r="D28" s="517"/>
      <c r="E28" s="518"/>
    </row>
    <row r="29" ht="15.75" hidden="1" customHeight="1" spans="1:5">
      <c r="A29" s="513"/>
      <c r="B29" s="513"/>
      <c r="C29" s="564"/>
      <c r="D29" s="517"/>
      <c r="E29" s="518"/>
    </row>
    <row r="30" ht="15.75" hidden="1" customHeight="1" spans="1:5">
      <c r="A30" s="513"/>
      <c r="B30" s="513"/>
      <c r="C30" s="564"/>
      <c r="D30" s="517"/>
      <c r="E30" s="518"/>
    </row>
    <row r="31" ht="15.75" hidden="1" customHeight="1" spans="1:5">
      <c r="A31" s="513"/>
      <c r="B31" s="513"/>
      <c r="C31" s="564"/>
      <c r="D31" s="517"/>
      <c r="E31" s="518"/>
    </row>
    <row r="32" ht="15.75" hidden="1" customHeight="1" spans="1:5">
      <c r="A32" s="513"/>
      <c r="B32" s="513"/>
      <c r="C32" s="564"/>
      <c r="D32" s="517"/>
      <c r="E32" s="518"/>
    </row>
    <row r="33" ht="14.5" hidden="1" spans="1:5">
      <c r="A33" s="513"/>
      <c r="B33" s="513"/>
      <c r="C33" s="564"/>
      <c r="D33" s="517"/>
      <c r="E33" s="518"/>
    </row>
    <row r="34" ht="14.5" hidden="1" spans="1:5">
      <c r="A34" s="513"/>
      <c r="B34" s="513"/>
      <c r="C34" s="564"/>
      <c r="D34" s="517"/>
      <c r="E34" s="518"/>
    </row>
    <row r="35" ht="14.5" hidden="1" spans="1:5">
      <c r="A35" s="513"/>
      <c r="B35" s="513"/>
      <c r="C35" s="564"/>
      <c r="D35" s="517"/>
      <c r="E35" s="518"/>
    </row>
    <row r="36" ht="14.5" hidden="1" spans="1:5">
      <c r="A36" s="565"/>
      <c r="B36" s="513"/>
      <c r="C36" s="564"/>
      <c r="D36" s="517"/>
      <c r="E36" s="518"/>
    </row>
    <row r="37" ht="15.75" customHeight="1" spans="1:5">
      <c r="A37" s="513"/>
      <c r="B37" s="538" t="s">
        <v>13</v>
      </c>
      <c r="C37" s="518"/>
      <c r="D37" s="541">
        <f>SUM(D6:D36)</f>
        <v>752</v>
      </c>
      <c r="E37" s="542">
        <f>SUM(E6:E17)</f>
        <v>56881.28</v>
      </c>
    </row>
    <row r="38" ht="15.75" customHeight="1" spans="1:5">
      <c r="A38" s="543"/>
      <c r="B38" s="544"/>
      <c r="C38" s="545"/>
      <c r="D38" s="546"/>
      <c r="E38" s="547"/>
    </row>
    <row r="39" ht="15.75" customHeight="1" spans="1:12">
      <c r="A39" s="543"/>
      <c r="B39" s="552" t="s">
        <v>93</v>
      </c>
      <c r="C39" s="553">
        <f>E37/D37</f>
        <v>75.64</v>
      </c>
      <c r="D39" s="553"/>
      <c r="E39" s="547"/>
      <c r="L39" s="562"/>
    </row>
    <row r="40" ht="15.75" customHeight="1" spans="2:4">
      <c r="B40" s="559"/>
      <c r="C40" s="566"/>
      <c r="D40" s="566"/>
    </row>
    <row r="41" ht="15.75" customHeight="1" spans="2:3">
      <c r="B41" s="554" t="s">
        <v>94</v>
      </c>
      <c r="C41" s="554" t="s">
        <v>95</v>
      </c>
    </row>
    <row r="42" ht="15.75" customHeight="1" spans="2:5">
      <c r="B42" s="555" t="str">
        <f>'Автомат. ввод'!N10</f>
        <v>МКОУ " Некрасовская СОШ"</v>
      </c>
      <c r="C42" s="567" t="s">
        <v>96</v>
      </c>
      <c r="D42" s="567"/>
      <c r="E42" s="567"/>
    </row>
    <row r="43" ht="15.6" customHeight="1" spans="2:5">
      <c r="B43" s="557" t="str">
        <f>'Автомат. ввод'!N4</f>
        <v>Утверждаю.
Директор школы 
________Михайловская Т.Н.
</v>
      </c>
      <c r="C43" s="567"/>
      <c r="D43" s="567"/>
      <c r="E43" s="567"/>
    </row>
    <row r="44" ht="39" customHeight="1" spans="2:5">
      <c r="B44" s="557"/>
      <c r="C44" s="567"/>
      <c r="D44" s="567"/>
      <c r="E44" s="567"/>
    </row>
    <row r="45" ht="15.75" customHeight="1" spans="2:3">
      <c r="B45" s="558"/>
      <c r="C45" s="559"/>
    </row>
    <row r="46" ht="15.75" customHeight="1" spans="2:3">
      <c r="B46" s="560"/>
      <c r="C46" s="560"/>
    </row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7">
    <mergeCell ref="A1:E1"/>
    <mergeCell ref="A2:E2"/>
    <mergeCell ref="A3:E3"/>
    <mergeCell ref="C39:D39"/>
    <mergeCell ref="C41:E41"/>
    <mergeCell ref="B43:B44"/>
    <mergeCell ref="C42:E44"/>
  </mergeCell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16"/>
  <sheetViews>
    <sheetView workbookViewId="0">
      <selection activeCell="F9" sqref="F9"/>
    </sheetView>
  </sheetViews>
  <sheetFormatPr defaultColWidth="12.6" defaultRowHeight="14" outlineLevelCol="5"/>
  <cols>
    <col min="1" max="1" width="2.7" style="498" customWidth="1"/>
    <col min="2" max="2" width="33.2" style="498" customWidth="1"/>
    <col min="3" max="3" width="10.2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№3</v>
      </c>
      <c r="B1" s="569"/>
      <c r="C1" s="569"/>
      <c r="D1" s="569"/>
      <c r="E1" s="569"/>
    </row>
    <row r="2" ht="13.95" customHeight="1" spans="1:5">
      <c r="A2" s="567" t="s">
        <v>25</v>
      </c>
      <c r="B2" s="567"/>
      <c r="C2" s="567"/>
      <c r="D2" s="567"/>
      <c r="E2" s="567"/>
    </row>
    <row r="3" ht="13.95" customHeight="1" spans="1:5">
      <c r="A3" s="570" t="str">
        <f>'Автомат. ввод'!N10</f>
        <v>МКОУ " 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5</v>
      </c>
      <c r="E4" s="598" t="str">
        <f>ИТОГ!E6</f>
        <v>.02.2025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spans="1:5">
      <c r="A6" s="575">
        <v>1</v>
      </c>
      <c r="B6" s="576" t="s">
        <v>26</v>
      </c>
      <c r="C6" s="578">
        <v>45.2314</v>
      </c>
      <c r="D6" s="575">
        <f>VLOOKUP(D4,завтрак_факт,3,FALSE)</f>
        <v>94</v>
      </c>
      <c r="E6" s="578">
        <f>C6*D6</f>
        <v>4251.7516</v>
      </c>
    </row>
    <row r="7" spans="1:5">
      <c r="A7" s="575">
        <v>2</v>
      </c>
      <c r="B7" s="576" t="s">
        <v>16</v>
      </c>
      <c r="C7" s="578">
        <v>2.64</v>
      </c>
      <c r="D7" s="575">
        <f>D6</f>
        <v>94</v>
      </c>
      <c r="E7" s="578">
        <f>C7*D7</f>
        <v>248.16</v>
      </c>
    </row>
    <row r="8" spans="1:5">
      <c r="A8" s="575">
        <v>3</v>
      </c>
      <c r="B8" s="576" t="s">
        <v>18</v>
      </c>
      <c r="C8" s="578">
        <v>1.77</v>
      </c>
      <c r="D8" s="575">
        <f>D6</f>
        <v>94</v>
      </c>
      <c r="E8" s="578">
        <f>C8*D8</f>
        <v>166.38</v>
      </c>
    </row>
    <row r="9" spans="1:5">
      <c r="A9" s="575">
        <v>4</v>
      </c>
      <c r="B9" s="618" t="s">
        <v>11</v>
      </c>
      <c r="C9" s="611">
        <v>12</v>
      </c>
      <c r="D9" s="585">
        <f>D7</f>
        <v>94</v>
      </c>
      <c r="E9" s="611">
        <f>C9*D9</f>
        <v>1128</v>
      </c>
    </row>
    <row r="10" spans="1:5">
      <c r="A10" s="615">
        <v>5</v>
      </c>
      <c r="B10" s="612" t="s">
        <v>27</v>
      </c>
      <c r="C10" s="616">
        <v>13.9986</v>
      </c>
      <c r="D10" s="622">
        <f>D8</f>
        <v>94</v>
      </c>
      <c r="E10" s="635">
        <f>C10*D10</f>
        <v>1315.8684</v>
      </c>
    </row>
    <row r="11" spans="1:5">
      <c r="A11" s="575">
        <v>6</v>
      </c>
      <c r="B11" s="623"/>
      <c r="C11" s="623"/>
      <c r="D11" s="612"/>
      <c r="E11" s="612"/>
    </row>
    <row r="12" hidden="1" spans="1:5">
      <c r="A12" s="575">
        <v>7</v>
      </c>
      <c r="B12" s="576"/>
      <c r="C12" s="578"/>
      <c r="D12" s="571"/>
      <c r="E12" s="636"/>
    </row>
    <row r="13" hidden="1" spans="1:5">
      <c r="A13" s="575">
        <v>8</v>
      </c>
      <c r="B13" s="580"/>
      <c r="C13" s="581"/>
      <c r="D13" s="585"/>
      <c r="E13" s="578"/>
    </row>
    <row r="14" hidden="1" spans="1:5">
      <c r="A14" s="575">
        <v>9</v>
      </c>
      <c r="B14" s="582"/>
      <c r="C14" s="581"/>
      <c r="D14" s="585"/>
      <c r="E14" s="581"/>
    </row>
    <row r="15" spans="1:5">
      <c r="A15" s="575"/>
      <c r="B15" s="582" t="s">
        <v>13</v>
      </c>
      <c r="C15" s="581">
        <f>SUM(C6:C14)</f>
        <v>75.64</v>
      </c>
      <c r="D15" s="583"/>
      <c r="E15" s="581">
        <f>SUM(E6:E14)</f>
        <v>7110.16</v>
      </c>
    </row>
    <row r="16" ht="17.5" spans="1:6">
      <c r="A16" s="571"/>
      <c r="B16" s="624" t="s">
        <v>14</v>
      </c>
      <c r="C16" s="624"/>
      <c r="D16" s="624"/>
      <c r="E16" s="624"/>
      <c r="F16" s="62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spans="1:5">
      <c r="A18" s="575">
        <v>1</v>
      </c>
      <c r="B18" s="576" t="s">
        <v>28</v>
      </c>
      <c r="C18" s="577">
        <v>20.609</v>
      </c>
      <c r="D18" s="575">
        <f>VLOOKUP(D4,Фактически_присутствующих,3,FALSE)</f>
        <v>0</v>
      </c>
      <c r="E18" s="578">
        <f>C18*D18</f>
        <v>0</v>
      </c>
    </row>
    <row r="19" spans="1:5">
      <c r="A19" s="575">
        <v>2</v>
      </c>
      <c r="B19" s="576" t="s">
        <v>16</v>
      </c>
      <c r="C19" s="577">
        <v>2.64</v>
      </c>
      <c r="D19" s="575">
        <f>D18</f>
        <v>0</v>
      </c>
      <c r="E19" s="578">
        <f>C19*D19</f>
        <v>0</v>
      </c>
    </row>
    <row r="20" spans="1:5">
      <c r="A20" s="575">
        <v>3</v>
      </c>
      <c r="B20" s="576" t="s">
        <v>29</v>
      </c>
      <c r="C20" s="577">
        <v>34.391</v>
      </c>
      <c r="D20" s="575">
        <f>D18</f>
        <v>0</v>
      </c>
      <c r="E20" s="578">
        <f>C20*D20</f>
        <v>0</v>
      </c>
    </row>
    <row r="21" spans="1:5">
      <c r="A21" s="575">
        <v>4</v>
      </c>
      <c r="B21" s="625" t="s">
        <v>10</v>
      </c>
      <c r="C21" s="577">
        <v>18</v>
      </c>
      <c r="D21" s="575">
        <f>D18</f>
        <v>0</v>
      </c>
      <c r="E21" s="578">
        <f>C21*D21</f>
        <v>0</v>
      </c>
    </row>
    <row r="22" spans="1:5">
      <c r="A22" s="575">
        <v>5</v>
      </c>
      <c r="B22" s="637"/>
      <c r="C22" s="577"/>
      <c r="D22" s="575"/>
      <c r="E22" s="578"/>
    </row>
    <row r="23" spans="1:5">
      <c r="A23" s="615">
        <v>6</v>
      </c>
      <c r="B23" s="612"/>
      <c r="C23" s="612"/>
      <c r="D23" s="612"/>
      <c r="E23" s="612"/>
    </row>
    <row r="24" hidden="1" spans="1:5">
      <c r="A24" s="575">
        <v>7</v>
      </c>
      <c r="B24" s="623"/>
      <c r="C24" s="623"/>
      <c r="D24" s="623"/>
      <c r="E24" s="612"/>
    </row>
    <row r="25" hidden="1" spans="1:5">
      <c r="A25" s="575">
        <v>8</v>
      </c>
      <c r="B25" s="628"/>
      <c r="C25" s="581"/>
      <c r="D25" s="575"/>
      <c r="E25" s="593"/>
    </row>
    <row r="26" hidden="1" spans="1:5">
      <c r="A26" s="575"/>
      <c r="B26" s="582"/>
      <c r="C26" s="581"/>
      <c r="D26" s="583"/>
      <c r="E26" s="581"/>
    </row>
    <row r="27" spans="1:5">
      <c r="A27" s="575"/>
      <c r="B27" s="582" t="s">
        <v>13</v>
      </c>
      <c r="C27" s="581">
        <f>SUM(C18:C26)</f>
        <v>75.64</v>
      </c>
      <c r="D27" s="583"/>
      <c r="E27" s="581">
        <f>SUM(E18:E26)</f>
        <v>0</v>
      </c>
    </row>
    <row r="28" spans="1:5">
      <c r="A28" s="571"/>
      <c r="B28" s="555"/>
      <c r="C28" s="629"/>
      <c r="D28" s="629"/>
      <c r="E28" s="629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 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________Михайловская Т.Н.
</v>
      </c>
      <c r="C31"/>
      <c r="D31"/>
      <c r="E31"/>
    </row>
    <row r="32" ht="41.4" customHeight="1" spans="2:5">
      <c r="B32" s="557"/>
      <c r="C32"/>
      <c r="D32"/>
      <c r="E32"/>
    </row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5" customHeight="1"/>
    <row r="1015" s="498" customFormat="1" ht="15" customHeight="1"/>
    <row r="1016" s="498" customFormat="1" ht="15" customHeight="1"/>
  </sheetData>
  <mergeCells count="6">
    <mergeCell ref="A1:E1"/>
    <mergeCell ref="A2:E2"/>
    <mergeCell ref="A3:E3"/>
    <mergeCell ref="B16:F16"/>
    <mergeCell ref="C28:E28"/>
    <mergeCell ref="B31:B32"/>
  </mergeCells>
  <pageMargins left="0.7" right="0.7" top="0.75" bottom="0.75" header="0.3" footer="0.3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65">
    <tabColor theme="5" tint="-0.249977111117893"/>
  </sheetPr>
  <dimension ref="A1:N42"/>
  <sheetViews>
    <sheetView topLeftCell="B1" workbookViewId="0">
      <selection activeCell="H9" sqref="H9"/>
    </sheetView>
  </sheetViews>
  <sheetFormatPr defaultColWidth="12.6" defaultRowHeight="14"/>
  <cols>
    <col min="1" max="1" width="3.2" style="498" hidden="1" customWidth="1"/>
    <col min="2" max="2" width="2.7" style="498" customWidth="1"/>
    <col min="3" max="3" width="28.6" style="498" customWidth="1"/>
    <col min="4" max="4" width="3.2" style="498" customWidth="1"/>
    <col min="5" max="5" width="14" style="498" customWidth="1"/>
    <col min="6" max="6" width="11.7" style="498" customWidth="1"/>
    <col min="7" max="8" width="13.2" style="498" customWidth="1"/>
    <col min="9" max="9" width="16.9" style="498" customWidth="1"/>
    <col min="10" max="10" width="7.6" style="498" customWidth="1"/>
    <col min="11" max="11" width="11.4" style="498" customWidth="1"/>
    <col min="12" max="28" width="7.6" style="498" customWidth="1"/>
    <col min="29" max="16384" width="12.6" style="498"/>
  </cols>
  <sheetData>
    <row r="1" ht="15.5" spans="2:2">
      <c r="B1" s="499" t="s">
        <v>61</v>
      </c>
    </row>
    <row r="2" ht="15.5" spans="2:7">
      <c r="B2" s="499" t="s">
        <v>0</v>
      </c>
      <c r="C2" s="499"/>
      <c r="D2" s="499"/>
      <c r="E2" s="499"/>
      <c r="F2" s="499"/>
      <c r="G2" s="499"/>
    </row>
    <row r="3" ht="15.5" spans="2:7">
      <c r="B3" s="500" t="str">
        <f>'Автомат. ввод'!N10</f>
        <v>МКОУ " Некрасовская СОШ"</v>
      </c>
      <c r="C3" s="500"/>
      <c r="D3" s="500"/>
      <c r="E3" s="500"/>
      <c r="F3" s="500"/>
      <c r="G3" s="500"/>
    </row>
    <row r="4" ht="14.5" spans="2:8">
      <c r="B4" s="501"/>
      <c r="C4" s="502"/>
      <c r="D4" s="503"/>
      <c r="E4" s="504"/>
      <c r="F4" s="505"/>
      <c r="G4" s="506" t="s">
        <v>99</v>
      </c>
      <c r="H4" s="507"/>
    </row>
    <row r="5" ht="14.5" spans="2:7">
      <c r="B5" s="508" t="s">
        <v>2</v>
      </c>
      <c r="C5" s="508" t="s">
        <v>63</v>
      </c>
      <c r="D5" s="509" t="s">
        <v>64</v>
      </c>
      <c r="E5" s="510"/>
      <c r="F5" s="511" t="s">
        <v>5</v>
      </c>
      <c r="G5" s="512" t="s">
        <v>65</v>
      </c>
    </row>
    <row r="6" ht="14.5" spans="1:7">
      <c r="A6" s="498">
        <f t="shared" ref="A6:A32" si="0">D6</f>
        <v>3</v>
      </c>
      <c r="B6" s="513">
        <v>1</v>
      </c>
      <c r="C6" s="514" t="s">
        <v>66</v>
      </c>
      <c r="D6" s="515">
        <v>3</v>
      </c>
      <c r="E6" s="516" t="s">
        <v>100</v>
      </c>
      <c r="F6" s="517">
        <f>'1акт'!D19+'1акт'!D7</f>
        <v>94</v>
      </c>
      <c r="G6" s="518">
        <f>'1акт'!E27+'1акт'!E15</f>
        <v>7110.16</v>
      </c>
    </row>
    <row r="7" ht="14.5" spans="1:7">
      <c r="A7" s="498">
        <f t="shared" si="0"/>
        <v>4</v>
      </c>
      <c r="B7" s="513">
        <v>2</v>
      </c>
      <c r="C7" s="519" t="s">
        <v>67</v>
      </c>
      <c r="D7" s="520">
        <v>4</v>
      </c>
      <c r="E7" s="516" t="str">
        <f>E$6</f>
        <v>.02.2025</v>
      </c>
      <c r="F7" s="517">
        <f>'2акт'!D19+'2акт'!D7</f>
        <v>94</v>
      </c>
      <c r="G7" s="518">
        <f>'2акт'!E27+'2акт'!E15</f>
        <v>7110.16</v>
      </c>
    </row>
    <row r="8" ht="14.5" spans="1:7">
      <c r="A8" s="498">
        <f t="shared" si="0"/>
        <v>5</v>
      </c>
      <c r="B8" s="513">
        <v>3</v>
      </c>
      <c r="C8" s="519" t="s">
        <v>68</v>
      </c>
      <c r="D8" s="521">
        <v>5</v>
      </c>
      <c r="E8" s="516" t="str">
        <f t="shared" ref="E8:E32" si="1">E$6</f>
        <v>.02.2025</v>
      </c>
      <c r="F8" s="517">
        <f>'3акт'!D19+'3акт'!D7</f>
        <v>94</v>
      </c>
      <c r="G8" s="518">
        <f>'3акт'!E27+'3акт'!E15</f>
        <v>7110.16</v>
      </c>
    </row>
    <row r="9" ht="14.5" spans="1:7">
      <c r="A9" s="498">
        <f t="shared" si="0"/>
        <v>6</v>
      </c>
      <c r="B9" s="513">
        <v>4</v>
      </c>
      <c r="C9" s="519" t="s">
        <v>69</v>
      </c>
      <c r="D9" s="522">
        <v>6</v>
      </c>
      <c r="E9" s="516" t="str">
        <f t="shared" si="1"/>
        <v>.02.2025</v>
      </c>
      <c r="F9" s="517">
        <f>'4акт'!D19+'4акт'!D7</f>
        <v>94</v>
      </c>
      <c r="G9" s="518">
        <f>'4акт'!E27+'4акт'!E15</f>
        <v>7110.16</v>
      </c>
    </row>
    <row r="10" ht="14.5" spans="1:7">
      <c r="A10" s="498">
        <f t="shared" si="0"/>
        <v>7</v>
      </c>
      <c r="B10" s="513">
        <v>5</v>
      </c>
      <c r="C10" s="519" t="s">
        <v>70</v>
      </c>
      <c r="D10" s="520">
        <v>7</v>
      </c>
      <c r="E10" s="516" t="str">
        <f t="shared" si="1"/>
        <v>.02.2025</v>
      </c>
      <c r="F10" s="517">
        <f>'5акт'!D19+'5акт'!D7</f>
        <v>94</v>
      </c>
      <c r="G10" s="518">
        <f>'5акт'!E27+'5акт'!E15</f>
        <v>7110.16</v>
      </c>
    </row>
    <row r="11" ht="14.5" spans="1:7">
      <c r="A11" s="498">
        <f t="shared" si="0"/>
        <v>10</v>
      </c>
      <c r="B11" s="513">
        <v>6</v>
      </c>
      <c r="C11" s="519" t="s">
        <v>71</v>
      </c>
      <c r="D11" s="520">
        <v>10</v>
      </c>
      <c r="E11" s="516" t="str">
        <f t="shared" si="1"/>
        <v>.02.2025</v>
      </c>
      <c r="F11" s="523">
        <f>'6акт'!D19+'6акт'!D7</f>
        <v>94</v>
      </c>
      <c r="G11" s="524">
        <f>'6акт'!E27+'6акт'!E15</f>
        <v>7110.16</v>
      </c>
    </row>
    <row r="12" ht="14.5" spans="1:7">
      <c r="A12" s="498">
        <f t="shared" si="0"/>
        <v>11</v>
      </c>
      <c r="B12" s="513">
        <v>7</v>
      </c>
      <c r="C12" s="514" t="s">
        <v>72</v>
      </c>
      <c r="D12" s="522">
        <v>11</v>
      </c>
      <c r="E12" s="516" t="str">
        <f t="shared" si="1"/>
        <v>.02.2025</v>
      </c>
      <c r="F12" s="525">
        <f>'7акт'!D7+'7акт'!D20</f>
        <v>94</v>
      </c>
      <c r="G12" s="526">
        <f>'7акт'!E27+'7акт'!E15</f>
        <v>7110.16</v>
      </c>
    </row>
    <row r="13" ht="14.5" spans="1:7">
      <c r="A13" s="498">
        <f t="shared" si="0"/>
        <v>12</v>
      </c>
      <c r="B13" s="513">
        <v>8</v>
      </c>
      <c r="C13" s="519" t="s">
        <v>73</v>
      </c>
      <c r="D13" s="520">
        <v>12</v>
      </c>
      <c r="E13" s="516" t="str">
        <f t="shared" si="1"/>
        <v>.02.2025</v>
      </c>
      <c r="F13" s="527">
        <f>'8акт'!D19+'8акт'!D7</f>
        <v>94</v>
      </c>
      <c r="G13" s="528">
        <f>'8акт'!E27+'8акт'!E15</f>
        <v>7110.16</v>
      </c>
    </row>
    <row r="14" ht="14.5" spans="1:7">
      <c r="A14" s="498">
        <f t="shared" si="0"/>
        <v>13</v>
      </c>
      <c r="B14" s="513">
        <v>9</v>
      </c>
      <c r="C14" s="519" t="s">
        <v>74</v>
      </c>
      <c r="D14" s="529">
        <v>13</v>
      </c>
      <c r="E14" s="530" t="str">
        <f t="shared" si="1"/>
        <v>.02.2025</v>
      </c>
      <c r="F14" s="523">
        <f>'9акт'!D19+'9акт'!D7</f>
        <v>94</v>
      </c>
      <c r="G14" s="524">
        <f>'9акт'!E27+'9акт'!E15</f>
        <v>7110.16</v>
      </c>
    </row>
    <row r="15" ht="14.5" spans="1:7">
      <c r="A15" s="498">
        <f t="shared" si="0"/>
        <v>14</v>
      </c>
      <c r="B15" s="531">
        <v>10</v>
      </c>
      <c r="C15" s="532" t="s">
        <v>75</v>
      </c>
      <c r="D15" s="522">
        <v>14</v>
      </c>
      <c r="E15" s="533" t="str">
        <f t="shared" si="1"/>
        <v>.02.2025</v>
      </c>
      <c r="F15" s="534">
        <f>'10акт'!D19+'10акт'!D7</f>
        <v>94</v>
      </c>
      <c r="G15" s="535">
        <f>'10акт'!E27+'10акт'!E15</f>
        <v>7110.16</v>
      </c>
    </row>
    <row r="16" ht="14.5" spans="1:7">
      <c r="A16" s="498">
        <f t="shared" si="0"/>
        <v>17</v>
      </c>
      <c r="B16" s="513">
        <v>11</v>
      </c>
      <c r="C16" s="519" t="s">
        <v>76</v>
      </c>
      <c r="D16" s="520">
        <v>17</v>
      </c>
      <c r="E16" s="516" t="str">
        <f t="shared" si="1"/>
        <v>.02.2025</v>
      </c>
      <c r="F16" s="517">
        <f>'11акт'!D19+'11акт'!D7</f>
        <v>94</v>
      </c>
      <c r="G16" s="518">
        <f>'11акт'!E27+'11акт'!E15</f>
        <v>7110.16</v>
      </c>
    </row>
    <row r="17" ht="14.5" spans="1:7">
      <c r="A17" s="498">
        <f t="shared" si="0"/>
        <v>18</v>
      </c>
      <c r="B17" s="513">
        <v>12</v>
      </c>
      <c r="C17" s="519" t="s">
        <v>77</v>
      </c>
      <c r="D17" s="521">
        <v>18</v>
      </c>
      <c r="E17" s="516" t="str">
        <f t="shared" si="1"/>
        <v>.02.2025</v>
      </c>
      <c r="F17" s="517">
        <f>'12акт'!D19+'12акт'!D7</f>
        <v>94</v>
      </c>
      <c r="G17" s="518">
        <f>'12акт'!E27+'12акт'!E15</f>
        <v>7110.16</v>
      </c>
    </row>
    <row r="18" ht="14.5" spans="1:7">
      <c r="A18" s="498">
        <f t="shared" si="0"/>
        <v>19</v>
      </c>
      <c r="B18" s="513">
        <v>13</v>
      </c>
      <c r="C18" s="514" t="s">
        <v>78</v>
      </c>
      <c r="D18" s="522">
        <v>19</v>
      </c>
      <c r="E18" s="516" t="str">
        <f t="shared" si="1"/>
        <v>.02.2025</v>
      </c>
      <c r="F18" s="517">
        <f>'13акт'!D19+'13акт'!D7</f>
        <v>94</v>
      </c>
      <c r="G18" s="518">
        <f>'13акт'!E27+'13акт'!E15</f>
        <v>7110.16</v>
      </c>
    </row>
    <row r="19" ht="14.5" spans="1:7">
      <c r="A19" s="498">
        <f t="shared" si="0"/>
        <v>20</v>
      </c>
      <c r="B19" s="513">
        <v>14</v>
      </c>
      <c r="C19" s="519" t="s">
        <v>79</v>
      </c>
      <c r="D19" s="520">
        <v>20</v>
      </c>
      <c r="E19" s="516" t="str">
        <f t="shared" si="1"/>
        <v>.02.2025</v>
      </c>
      <c r="F19" s="517">
        <f>'14акт'!D19+'14акт'!D7</f>
        <v>94</v>
      </c>
      <c r="G19" s="518">
        <f>'14акт'!E27+'14акт'!E15</f>
        <v>7110.16</v>
      </c>
    </row>
    <row r="20" ht="14.5" spans="1:7">
      <c r="A20" s="498">
        <f t="shared" si="0"/>
        <v>21</v>
      </c>
      <c r="B20" s="513">
        <v>15</v>
      </c>
      <c r="C20" s="519" t="s">
        <v>80</v>
      </c>
      <c r="D20" s="521">
        <v>21</v>
      </c>
      <c r="E20" s="516" t="str">
        <f t="shared" si="1"/>
        <v>.02.2025</v>
      </c>
      <c r="F20" s="517">
        <f>'15акт'!D19+'15акт'!D7</f>
        <v>94</v>
      </c>
      <c r="G20" s="518">
        <f>'15акт'!E27+'15акт'!E15</f>
        <v>7110.16</v>
      </c>
    </row>
    <row r="21" ht="14.5" spans="1:7">
      <c r="A21" s="498">
        <f t="shared" si="0"/>
        <v>24</v>
      </c>
      <c r="B21" s="513">
        <v>16</v>
      </c>
      <c r="C21" s="519" t="s">
        <v>81</v>
      </c>
      <c r="D21" s="515">
        <v>24</v>
      </c>
      <c r="E21" s="516" t="str">
        <f t="shared" si="1"/>
        <v>.02.2025</v>
      </c>
      <c r="F21" s="517">
        <f>'16акт'!D19+'16акт'!D7</f>
        <v>94</v>
      </c>
      <c r="G21" s="518">
        <f>'16акт'!E27+'16акт'!E15</f>
        <v>7110.16</v>
      </c>
    </row>
    <row r="22" ht="14.5" spans="1:7">
      <c r="A22" s="498">
        <f t="shared" si="0"/>
        <v>25</v>
      </c>
      <c r="B22" s="513">
        <v>17</v>
      </c>
      <c r="C22" s="519" t="s">
        <v>82</v>
      </c>
      <c r="D22" s="529">
        <v>25</v>
      </c>
      <c r="E22" s="516" t="str">
        <f t="shared" si="1"/>
        <v>.02.2025</v>
      </c>
      <c r="F22" s="517">
        <f>'17акт'!D19+'17акт'!D7</f>
        <v>94</v>
      </c>
      <c r="G22" s="518">
        <f>'17акт'!E27+'17акт'!E15</f>
        <v>7110.16</v>
      </c>
    </row>
    <row r="23" ht="14.5" spans="1:7">
      <c r="A23" s="498">
        <f t="shared" si="0"/>
        <v>26</v>
      </c>
      <c r="B23" s="513">
        <v>18</v>
      </c>
      <c r="C23" s="519" t="s">
        <v>83</v>
      </c>
      <c r="D23" s="520">
        <v>26</v>
      </c>
      <c r="E23" s="516" t="str">
        <f t="shared" si="1"/>
        <v>.02.2025</v>
      </c>
      <c r="F23" s="517">
        <f>'18акт'!D19+'18акт'!D7</f>
        <v>94</v>
      </c>
      <c r="G23" s="518">
        <f>'18акт'!E27+'18акт'!E15</f>
        <v>7110.16</v>
      </c>
    </row>
    <row r="24" ht="14.5" spans="1:7">
      <c r="A24" s="498">
        <f t="shared" si="0"/>
        <v>27</v>
      </c>
      <c r="B24" s="513">
        <v>19</v>
      </c>
      <c r="C24" s="514" t="s">
        <v>84</v>
      </c>
      <c r="D24" s="515">
        <v>27</v>
      </c>
      <c r="E24" s="516" t="str">
        <f t="shared" si="1"/>
        <v>.02.2025</v>
      </c>
      <c r="F24" s="517">
        <f>'19акт'!D19+'19акт'!D7</f>
        <v>94</v>
      </c>
      <c r="G24" s="518">
        <f>'19акт'!E27+'19акт'!E15</f>
        <v>7110.16</v>
      </c>
    </row>
    <row r="25" ht="14.5" spans="1:7">
      <c r="A25" s="498">
        <f t="shared" si="0"/>
        <v>28</v>
      </c>
      <c r="B25" s="513">
        <v>20</v>
      </c>
      <c r="C25" s="519" t="s">
        <v>85</v>
      </c>
      <c r="D25" s="529">
        <v>28</v>
      </c>
      <c r="E25" s="516" t="str">
        <f t="shared" si="1"/>
        <v>.02.2025</v>
      </c>
      <c r="F25" s="517">
        <f>'20акт'!D19+'20акт'!D7</f>
        <v>94</v>
      </c>
      <c r="G25" s="518">
        <f>'20акт'!E27+'20акт'!E15</f>
        <v>7110.16</v>
      </c>
    </row>
    <row r="26" ht="14.5" hidden="1" spans="1:7">
      <c r="A26" s="498">
        <f t="shared" si="0"/>
        <v>29</v>
      </c>
      <c r="B26" s="513">
        <v>21</v>
      </c>
      <c r="C26" s="519" t="s">
        <v>86</v>
      </c>
      <c r="D26" s="520">
        <v>29</v>
      </c>
      <c r="E26" s="516" t="str">
        <f t="shared" si="1"/>
        <v>.02.2025</v>
      </c>
      <c r="F26" s="517">
        <f>'21акт'!D19+'21акт'!D7</f>
        <v>0</v>
      </c>
      <c r="G26" s="518">
        <f>'21акт'!E27+'21акт'!E15</f>
        <v>0</v>
      </c>
    </row>
    <row r="27" ht="14.5" hidden="1" spans="1:7">
      <c r="A27" s="498">
        <f t="shared" si="0"/>
        <v>30</v>
      </c>
      <c r="B27" s="513">
        <v>22</v>
      </c>
      <c r="C27" s="519" t="s">
        <v>87</v>
      </c>
      <c r="D27" s="522">
        <v>30</v>
      </c>
      <c r="E27" s="516" t="str">
        <f t="shared" si="1"/>
        <v>.02.2025</v>
      </c>
      <c r="F27" s="517">
        <f>'22акт'!D19+'22акт'!D7</f>
        <v>0</v>
      </c>
      <c r="G27" s="518">
        <f>'22акт'!E27+'22акт'!E15</f>
        <v>0</v>
      </c>
    </row>
    <row r="28" ht="14.5" hidden="1" spans="1:7">
      <c r="A28" s="498">
        <f t="shared" si="0"/>
        <v>31</v>
      </c>
      <c r="B28" s="513">
        <v>23</v>
      </c>
      <c r="C28" s="519" t="s">
        <v>88</v>
      </c>
      <c r="D28" s="521">
        <v>31</v>
      </c>
      <c r="E28" s="516" t="str">
        <f t="shared" si="1"/>
        <v>.02.2025</v>
      </c>
      <c r="F28" s="517">
        <f>'23акт'!D19+'23акт'!D7</f>
        <v>0</v>
      </c>
      <c r="G28" s="518">
        <f>'23акт'!E27+'23акт'!E15</f>
        <v>0</v>
      </c>
    </row>
    <row r="29" ht="14.5" hidden="1" spans="1:7">
      <c r="A29" s="498">
        <f t="shared" si="0"/>
        <v>0</v>
      </c>
      <c r="B29" s="513">
        <v>24</v>
      </c>
      <c r="C29" s="519" t="s">
        <v>89</v>
      </c>
      <c r="D29" s="520"/>
      <c r="E29" s="516" t="str">
        <f t="shared" si="1"/>
        <v>.02.2025</v>
      </c>
      <c r="F29" s="517">
        <f>'24акт'!D19+'24акт'!D7</f>
        <v>0</v>
      </c>
      <c r="G29" s="518">
        <f>'24акт'!E27+'24акт'!E15</f>
        <v>0</v>
      </c>
    </row>
    <row r="30" ht="14.5" hidden="1" spans="1:7">
      <c r="A30" s="498">
        <f t="shared" si="0"/>
        <v>0</v>
      </c>
      <c r="B30" s="513">
        <v>25</v>
      </c>
      <c r="C30" s="514" t="s">
        <v>90</v>
      </c>
      <c r="D30" s="522"/>
      <c r="E30" s="516" t="str">
        <f t="shared" si="1"/>
        <v>.02.2025</v>
      </c>
      <c r="F30" s="517">
        <f>'25акт'!D19+'25акт'!D7</f>
        <v>0</v>
      </c>
      <c r="G30" s="518">
        <f>'25акт'!E27+'25акт'!E15</f>
        <v>0</v>
      </c>
    </row>
    <row r="31" ht="14.5" hidden="1" spans="1:7">
      <c r="A31" s="498">
        <f t="shared" si="0"/>
        <v>0</v>
      </c>
      <c r="B31" s="513">
        <v>26</v>
      </c>
      <c r="C31" s="519" t="s">
        <v>89</v>
      </c>
      <c r="D31" s="536"/>
      <c r="E31" s="516" t="str">
        <f t="shared" si="1"/>
        <v>.02.2025</v>
      </c>
      <c r="F31" s="517">
        <f>'26акт'!D19+'26акт'!D7</f>
        <v>0</v>
      </c>
      <c r="G31" s="518">
        <f>'26акт'!E27+'26акт'!E15</f>
        <v>0</v>
      </c>
    </row>
    <row r="32" ht="14.5" hidden="1" spans="1:9">
      <c r="A32" s="498">
        <f t="shared" si="0"/>
        <v>0</v>
      </c>
      <c r="B32" s="513">
        <v>27</v>
      </c>
      <c r="C32" s="513" t="s">
        <v>90</v>
      </c>
      <c r="D32" s="537"/>
      <c r="E32" s="516" t="str">
        <f t="shared" si="1"/>
        <v>.02.2025</v>
      </c>
      <c r="F32" s="517">
        <f>'27акт'!D20+'27акт'!D8</f>
        <v>0</v>
      </c>
      <c r="G32" s="518">
        <f>'27акт'!E27+'27акт'!E15</f>
        <v>0</v>
      </c>
      <c r="H32" s="507"/>
      <c r="I32" s="561"/>
    </row>
    <row r="33" ht="15.5" spans="2:7">
      <c r="B33" s="513"/>
      <c r="C33" s="538" t="s">
        <v>13</v>
      </c>
      <c r="D33" s="539"/>
      <c r="E33" s="540"/>
      <c r="F33" s="541">
        <f>SUM(F6:F32)</f>
        <v>1880</v>
      </c>
      <c r="G33" s="542">
        <f>SUM(G6:G32)</f>
        <v>142203.2</v>
      </c>
    </row>
    <row r="34" ht="15.5" spans="2:7">
      <c r="B34" s="543"/>
      <c r="C34" s="544"/>
      <c r="D34" s="544"/>
      <c r="E34" s="545"/>
      <c r="F34" s="546"/>
      <c r="G34" s="547"/>
    </row>
    <row r="35" ht="21.75" spans="2:7">
      <c r="B35" s="543"/>
      <c r="C35" s="548" t="s">
        <v>93</v>
      </c>
      <c r="D35" s="549"/>
      <c r="E35" s="550">
        <f>G33/F33</f>
        <v>75.64</v>
      </c>
      <c r="F35" s="550"/>
      <c r="G35" s="547"/>
    </row>
    <row r="36" ht="21" spans="2:14">
      <c r="B36" s="543"/>
      <c r="C36" s="551"/>
      <c r="D36" s="552"/>
      <c r="E36" s="553"/>
      <c r="F36" s="553"/>
      <c r="N36" s="562"/>
    </row>
    <row r="37" spans="3:5">
      <c r="C37" s="554"/>
      <c r="D37" s="554"/>
      <c r="E37" s="554"/>
    </row>
    <row r="38" ht="28" spans="3:7">
      <c r="C38" s="555" t="str">
        <f>'Автомат. ввод'!N10</f>
        <v>МКОУ " Некрасовская СОШ"</v>
      </c>
      <c r="D38" s="555"/>
      <c r="E38" s="556"/>
      <c r="F38" s="556"/>
      <c r="G38" s="556"/>
    </row>
    <row r="39" spans="3:7">
      <c r="C39" s="557" t="str">
        <f>'Автомат. ввод'!N4</f>
        <v>Утверждаю.
Директор школы 
________Михайловская Т.Н.
</v>
      </c>
      <c r="D39" s="557"/>
      <c r="E39" s="556"/>
      <c r="F39" s="556"/>
      <c r="G39" s="556"/>
    </row>
    <row r="40" spans="3:7">
      <c r="C40" s="557"/>
      <c r="D40" s="557"/>
      <c r="E40" s="556"/>
      <c r="F40" s="556"/>
      <c r="G40" s="556"/>
    </row>
    <row r="41" ht="14.5" spans="3:5">
      <c r="C41" s="558"/>
      <c r="D41" s="558"/>
      <c r="E41" s="559"/>
    </row>
    <row r="42" ht="14.5" spans="3:5">
      <c r="C42" s="560"/>
      <c r="D42" s="560"/>
      <c r="E42" s="560"/>
    </row>
  </sheetData>
  <mergeCells count="9">
    <mergeCell ref="B1:G1"/>
    <mergeCell ref="B2:G2"/>
    <mergeCell ref="B3:G3"/>
    <mergeCell ref="D4:E4"/>
    <mergeCell ref="D5:E5"/>
    <mergeCell ref="E35:F35"/>
    <mergeCell ref="E36:F36"/>
    <mergeCell ref="E37:G37"/>
    <mergeCell ref="C39:C40"/>
  </mergeCells>
  <pageMargins left="0.7" right="0.7" top="0.75" bottom="0.75" header="0.3" footer="0.3"/>
  <pageSetup paperSize="9" orientation="portrait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">
    <tabColor rgb="FFE36C09"/>
  </sheetPr>
  <dimension ref="A1:BX1000"/>
  <sheetViews>
    <sheetView workbookViewId="0">
      <selection activeCell="BT3" sqref="BT3"/>
    </sheetView>
  </sheetViews>
  <sheetFormatPr defaultColWidth="12.6" defaultRowHeight="15" customHeight="1"/>
  <cols>
    <col min="1" max="1" width="19.6" customWidth="1"/>
    <col min="2" max="76" width="5.9" customWidth="1"/>
  </cols>
  <sheetData>
    <row r="1" ht="14" spans="1:76">
      <c r="A1" s="180"/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</row>
    <row r="2" ht="263.05" spans="1:76">
      <c r="A2" s="488"/>
      <c r="B2" s="489" t="s">
        <v>101</v>
      </c>
      <c r="C2" s="490" t="s">
        <v>102</v>
      </c>
      <c r="D2" s="490" t="s">
        <v>103</v>
      </c>
      <c r="E2" s="490" t="s">
        <v>104</v>
      </c>
      <c r="F2" s="489" t="s">
        <v>105</v>
      </c>
      <c r="G2" s="489" t="s">
        <v>106</v>
      </c>
      <c r="H2" s="489" t="s">
        <v>107</v>
      </c>
      <c r="I2" s="490" t="s">
        <v>108</v>
      </c>
      <c r="J2" s="489" t="s">
        <v>109</v>
      </c>
      <c r="K2" s="489" t="s">
        <v>110</v>
      </c>
      <c r="L2" s="489" t="s">
        <v>111</v>
      </c>
      <c r="M2" s="489" t="s">
        <v>112</v>
      </c>
      <c r="N2" s="489" t="s">
        <v>113</v>
      </c>
      <c r="O2" s="490" t="s">
        <v>114</v>
      </c>
      <c r="P2" s="489" t="s">
        <v>49</v>
      </c>
      <c r="Q2" s="490" t="s">
        <v>115</v>
      </c>
      <c r="R2" s="489" t="s">
        <v>60</v>
      </c>
      <c r="S2" s="489" t="s">
        <v>116</v>
      </c>
      <c r="T2" s="489" t="s">
        <v>117</v>
      </c>
      <c r="U2" s="489" t="s">
        <v>118</v>
      </c>
      <c r="V2" s="489" t="s">
        <v>119</v>
      </c>
      <c r="W2" s="489" t="s">
        <v>120</v>
      </c>
      <c r="X2" s="489" t="s">
        <v>121</v>
      </c>
      <c r="Y2" s="489" t="s">
        <v>122</v>
      </c>
      <c r="Z2" s="489" t="s">
        <v>123</v>
      </c>
      <c r="AA2" s="489" t="s">
        <v>124</v>
      </c>
      <c r="AB2" s="497" t="s">
        <v>125</v>
      </c>
      <c r="AC2" s="497" t="s">
        <v>126</v>
      </c>
      <c r="AD2" s="489" t="s">
        <v>127</v>
      </c>
      <c r="AE2" s="489" t="s">
        <v>128</v>
      </c>
      <c r="AF2" s="489" t="s">
        <v>129</v>
      </c>
      <c r="AG2" s="489" t="s">
        <v>130</v>
      </c>
      <c r="AH2" s="489" t="s">
        <v>131</v>
      </c>
      <c r="AI2" s="489" t="s">
        <v>132</v>
      </c>
      <c r="AJ2" s="489" t="s">
        <v>133</v>
      </c>
      <c r="AK2" s="489" t="s">
        <v>134</v>
      </c>
      <c r="AL2" s="489" t="s">
        <v>135</v>
      </c>
      <c r="AM2" s="489" t="s">
        <v>136</v>
      </c>
      <c r="AN2" s="489" t="s">
        <v>137</v>
      </c>
      <c r="AO2" s="489" t="s">
        <v>138</v>
      </c>
      <c r="AP2" s="489" t="s">
        <v>35</v>
      </c>
      <c r="AQ2" s="489" t="s">
        <v>139</v>
      </c>
      <c r="AR2" s="489" t="s">
        <v>140</v>
      </c>
      <c r="AS2" s="489" t="s">
        <v>141</v>
      </c>
      <c r="AT2" s="489" t="s">
        <v>142</v>
      </c>
      <c r="AU2" s="489" t="s">
        <v>143</v>
      </c>
      <c r="AV2" s="489" t="s">
        <v>144</v>
      </c>
      <c r="AW2" s="489" t="s">
        <v>145</v>
      </c>
      <c r="AX2" s="497" t="s">
        <v>146</v>
      </c>
      <c r="AY2" s="489" t="s">
        <v>147</v>
      </c>
      <c r="AZ2" s="489" t="s">
        <v>148</v>
      </c>
      <c r="BA2" s="489" t="s">
        <v>149</v>
      </c>
      <c r="BB2" s="489" t="s">
        <v>150</v>
      </c>
      <c r="BC2" s="489" t="s">
        <v>151</v>
      </c>
      <c r="BD2" s="489" t="s">
        <v>152</v>
      </c>
      <c r="BE2" s="489" t="s">
        <v>153</v>
      </c>
      <c r="BF2" s="490" t="s">
        <v>154</v>
      </c>
      <c r="BG2" s="489" t="s">
        <v>155</v>
      </c>
      <c r="BH2" s="489" t="s">
        <v>156</v>
      </c>
      <c r="BI2" s="489" t="s">
        <v>157</v>
      </c>
      <c r="BJ2" s="489" t="s">
        <v>158</v>
      </c>
      <c r="BK2" s="489" t="s">
        <v>159</v>
      </c>
      <c r="BL2" s="489" t="s">
        <v>160</v>
      </c>
      <c r="BM2" s="489" t="s">
        <v>161</v>
      </c>
      <c r="BN2" s="497" t="s">
        <v>162</v>
      </c>
      <c r="BO2" s="489" t="s">
        <v>163</v>
      </c>
      <c r="BP2" s="489" t="s">
        <v>164</v>
      </c>
      <c r="BQ2" s="489" t="s">
        <v>165</v>
      </c>
      <c r="BR2" s="489" t="s">
        <v>166</v>
      </c>
      <c r="BS2" s="489" t="s">
        <v>19</v>
      </c>
      <c r="BT2" s="489" t="s">
        <v>11</v>
      </c>
      <c r="BU2" s="497" t="s">
        <v>167</v>
      </c>
      <c r="BV2" s="489" t="s">
        <v>16</v>
      </c>
      <c r="BW2" s="489" t="s">
        <v>168</v>
      </c>
      <c r="BX2" s="490" t="s">
        <v>169</v>
      </c>
    </row>
    <row r="3" ht="73.55" spans="1:76">
      <c r="A3" s="491" t="s">
        <v>170</v>
      </c>
      <c r="B3" s="492">
        <v>105</v>
      </c>
      <c r="C3" s="493">
        <v>590</v>
      </c>
      <c r="D3" s="493">
        <v>590</v>
      </c>
      <c r="E3" s="493">
        <v>11</v>
      </c>
      <c r="F3" s="493">
        <v>400</v>
      </c>
      <c r="G3" s="493">
        <v>200</v>
      </c>
      <c r="H3" s="492">
        <v>105</v>
      </c>
      <c r="I3" s="492">
        <v>590</v>
      </c>
      <c r="J3" s="496">
        <v>150</v>
      </c>
      <c r="K3" s="492">
        <v>78</v>
      </c>
      <c r="L3" s="492">
        <v>10</v>
      </c>
      <c r="M3" s="492">
        <v>300</v>
      </c>
      <c r="N3" s="492">
        <v>990</v>
      </c>
      <c r="O3" s="496">
        <v>12</v>
      </c>
      <c r="P3" s="492">
        <v>330</v>
      </c>
      <c r="Q3" s="492">
        <v>420</v>
      </c>
      <c r="R3" s="492">
        <v>260</v>
      </c>
      <c r="S3" s="492">
        <v>165</v>
      </c>
      <c r="T3" s="492">
        <v>300</v>
      </c>
      <c r="U3" s="492">
        <v>300</v>
      </c>
      <c r="V3" s="492">
        <v>400</v>
      </c>
      <c r="W3" s="492">
        <v>50</v>
      </c>
      <c r="X3" s="492">
        <v>210</v>
      </c>
      <c r="Y3" s="492">
        <v>90</v>
      </c>
      <c r="Z3" s="492">
        <v>100</v>
      </c>
      <c r="AA3" s="492">
        <v>190</v>
      </c>
      <c r="AB3" s="492">
        <v>440</v>
      </c>
      <c r="AC3" s="492">
        <v>12.5</v>
      </c>
      <c r="AD3" s="492">
        <v>70</v>
      </c>
      <c r="AE3" s="496">
        <v>92</v>
      </c>
      <c r="AF3" s="492">
        <v>70</v>
      </c>
      <c r="AG3" s="492">
        <v>62</v>
      </c>
      <c r="AH3" s="492">
        <v>65</v>
      </c>
      <c r="AI3" s="492">
        <v>70</v>
      </c>
      <c r="AJ3" s="492">
        <v>75</v>
      </c>
      <c r="AK3" s="492">
        <v>68</v>
      </c>
      <c r="AL3" s="492">
        <v>120</v>
      </c>
      <c r="AM3" s="492">
        <v>70</v>
      </c>
      <c r="AN3" s="492">
        <v>190</v>
      </c>
      <c r="AO3" s="492">
        <v>420</v>
      </c>
      <c r="AP3" s="492">
        <v>195</v>
      </c>
      <c r="AQ3" s="492">
        <v>95</v>
      </c>
      <c r="AR3" s="492">
        <v>1100</v>
      </c>
      <c r="AS3" s="492">
        <v>85</v>
      </c>
      <c r="AT3" s="492">
        <v>100</v>
      </c>
      <c r="AU3" s="492">
        <v>290</v>
      </c>
      <c r="AV3" s="496">
        <v>370</v>
      </c>
      <c r="AW3" s="492">
        <v>700</v>
      </c>
      <c r="AX3" s="492">
        <v>440</v>
      </c>
      <c r="AY3" s="492">
        <v>240</v>
      </c>
      <c r="AZ3" s="492">
        <v>260</v>
      </c>
      <c r="BA3" s="492">
        <v>350</v>
      </c>
      <c r="BB3" s="492">
        <v>50</v>
      </c>
      <c r="BC3" s="492">
        <v>370</v>
      </c>
      <c r="BD3" s="492">
        <v>55</v>
      </c>
      <c r="BE3" s="492">
        <v>450</v>
      </c>
      <c r="BF3" s="492">
        <v>440</v>
      </c>
      <c r="BG3" s="496">
        <v>48</v>
      </c>
      <c r="BH3" s="492">
        <v>59</v>
      </c>
      <c r="BI3" s="496">
        <v>48</v>
      </c>
      <c r="BJ3" s="496">
        <v>49</v>
      </c>
      <c r="BK3" s="492">
        <v>78</v>
      </c>
      <c r="BL3" s="492">
        <v>110</v>
      </c>
      <c r="BM3" s="492">
        <v>61</v>
      </c>
      <c r="BN3" s="492">
        <v>220</v>
      </c>
      <c r="BO3" s="492">
        <v>200</v>
      </c>
      <c r="BP3" s="492">
        <v>164</v>
      </c>
      <c r="BQ3" s="492">
        <v>190</v>
      </c>
      <c r="BR3" s="492">
        <v>300</v>
      </c>
      <c r="BS3" s="496">
        <v>195</v>
      </c>
      <c r="BT3" s="496">
        <v>105</v>
      </c>
      <c r="BU3" s="492">
        <v>440</v>
      </c>
      <c r="BV3" s="492">
        <v>66</v>
      </c>
      <c r="BW3" s="492">
        <v>510</v>
      </c>
      <c r="BX3" s="492">
        <v>580</v>
      </c>
    </row>
    <row r="4" ht="20.5" spans="1:76">
      <c r="A4" s="494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 t="s">
        <v>171</v>
      </c>
      <c r="AZ4" s="494"/>
      <c r="BA4" s="494"/>
      <c r="BB4" s="494"/>
      <c r="BC4" s="494"/>
      <c r="BD4" s="494"/>
      <c r="BE4" s="494"/>
      <c r="BF4" s="494"/>
      <c r="BG4" s="494"/>
      <c r="BH4" s="494" t="s">
        <v>171</v>
      </c>
      <c r="BI4" s="494" t="s">
        <v>171</v>
      </c>
      <c r="BJ4" s="494" t="s">
        <v>171</v>
      </c>
      <c r="BK4" s="494"/>
      <c r="BL4" s="494"/>
      <c r="BM4" s="494" t="s">
        <v>171</v>
      </c>
      <c r="BN4" s="494"/>
      <c r="BO4" s="494"/>
      <c r="BP4" s="494" t="s">
        <v>171</v>
      </c>
      <c r="BQ4" s="494" t="s">
        <v>171</v>
      </c>
      <c r="BR4" s="180"/>
      <c r="BS4" s="494"/>
      <c r="BT4" s="494"/>
      <c r="BU4" s="494"/>
      <c r="BV4" s="494" t="s">
        <v>171</v>
      </c>
      <c r="BW4" s="494"/>
      <c r="BX4" s="494"/>
    </row>
    <row r="5" ht="20.5" spans="1:76">
      <c r="A5" s="495" t="s">
        <v>172</v>
      </c>
      <c r="B5" s="494"/>
      <c r="C5" s="494"/>
      <c r="D5" s="494"/>
      <c r="E5" s="494"/>
      <c r="F5" s="494"/>
      <c r="G5" s="494"/>
      <c r="H5" s="494"/>
      <c r="I5" s="494"/>
      <c r="J5" s="494"/>
      <c r="K5" s="494"/>
      <c r="L5" s="494"/>
      <c r="M5" s="494"/>
      <c r="N5" s="494"/>
      <c r="O5" s="494"/>
      <c r="P5" s="494"/>
      <c r="Q5" s="494"/>
      <c r="R5" s="494"/>
      <c r="S5" s="494"/>
      <c r="T5" s="494"/>
      <c r="U5" s="494"/>
      <c r="V5" s="494"/>
      <c r="W5" s="494"/>
      <c r="X5" s="494"/>
      <c r="Y5" s="494"/>
      <c r="Z5" s="494"/>
      <c r="AA5" s="494"/>
      <c r="AB5" s="494"/>
      <c r="AC5" s="494"/>
      <c r="AD5" s="494"/>
      <c r="AE5" s="494"/>
      <c r="AF5" s="494"/>
      <c r="AG5" s="494"/>
      <c r="AH5" s="494"/>
      <c r="AI5" s="494"/>
      <c r="AJ5" s="494"/>
      <c r="AK5" s="494"/>
      <c r="AL5" s="494"/>
      <c r="AM5" s="494"/>
      <c r="AN5" s="494"/>
      <c r="AO5" s="494"/>
      <c r="AP5" s="494"/>
      <c r="AQ5" s="494"/>
      <c r="AR5" s="494"/>
      <c r="AS5" s="494"/>
      <c r="AT5" s="494"/>
      <c r="AU5" s="494"/>
      <c r="AV5" s="494"/>
      <c r="AW5" s="494"/>
      <c r="AX5" s="494"/>
      <c r="AY5" s="494"/>
      <c r="AZ5" s="494"/>
      <c r="BA5" s="494"/>
      <c r="BB5" s="494"/>
      <c r="BC5" s="494"/>
      <c r="BD5" s="494"/>
      <c r="BE5" s="494"/>
      <c r="BF5" s="494"/>
      <c r="BG5" s="494"/>
      <c r="BH5" s="494"/>
      <c r="BI5" s="494"/>
      <c r="BJ5" s="494"/>
      <c r="BK5" s="494"/>
      <c r="BL5" s="494"/>
      <c r="BM5" s="494"/>
      <c r="BN5" s="494"/>
      <c r="BO5" s="494"/>
      <c r="BP5" s="494"/>
      <c r="BQ5" s="494"/>
      <c r="BR5" s="180"/>
      <c r="BS5" s="494"/>
      <c r="BT5" s="494"/>
      <c r="BU5" s="494"/>
      <c r="BV5" s="494"/>
      <c r="BW5" s="494"/>
      <c r="BX5" s="494"/>
    </row>
    <row r="6" ht="20.5" spans="1:76">
      <c r="A6" s="494"/>
      <c r="B6" s="494"/>
      <c r="C6" s="494"/>
      <c r="D6" s="494"/>
      <c r="E6" s="494"/>
      <c r="F6" s="494"/>
      <c r="G6" s="494"/>
      <c r="H6" s="494"/>
      <c r="I6" s="494"/>
      <c r="J6" s="494"/>
      <c r="K6" s="494"/>
      <c r="L6" s="494"/>
      <c r="M6" s="494"/>
      <c r="N6" s="494"/>
      <c r="O6" s="494"/>
      <c r="P6" s="494"/>
      <c r="Q6" s="494"/>
      <c r="R6" s="494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4"/>
      <c r="AE6" s="494"/>
      <c r="AF6" s="494"/>
      <c r="AG6" s="494"/>
      <c r="AH6" s="494"/>
      <c r="AI6" s="494"/>
      <c r="AJ6" s="494"/>
      <c r="AK6" s="494"/>
      <c r="AL6" s="494"/>
      <c r="AM6" s="494"/>
      <c r="AN6" s="494"/>
      <c r="AO6" s="494"/>
      <c r="AP6" s="494"/>
      <c r="AQ6" s="494"/>
      <c r="AR6" s="494"/>
      <c r="AS6" s="494"/>
      <c r="AT6" s="494"/>
      <c r="AU6" s="494"/>
      <c r="AV6" s="494"/>
      <c r="AW6" s="494"/>
      <c r="AX6" s="494"/>
      <c r="AY6" s="494"/>
      <c r="AZ6" s="494"/>
      <c r="BA6" s="494"/>
      <c r="BB6" s="494"/>
      <c r="BC6" s="494"/>
      <c r="BD6" s="494"/>
      <c r="BE6" s="494"/>
      <c r="BF6" s="494"/>
      <c r="BG6" s="494"/>
      <c r="BH6" s="494"/>
      <c r="BI6" s="494"/>
      <c r="BJ6" s="494"/>
      <c r="BK6" s="494"/>
      <c r="BL6" s="494"/>
      <c r="BM6" s="494"/>
      <c r="BN6" s="494"/>
      <c r="BO6" s="494"/>
      <c r="BP6" s="494"/>
      <c r="BQ6" s="494"/>
      <c r="BR6" s="180"/>
      <c r="BS6" s="494"/>
      <c r="BT6" s="494"/>
      <c r="BU6" s="494"/>
      <c r="BV6" s="494"/>
      <c r="BW6" s="494"/>
      <c r="BX6" s="494"/>
    </row>
    <row r="7" ht="14" spans="1:76">
      <c r="A7" s="180"/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  <c r="AH7" s="180"/>
      <c r="AI7" s="180"/>
      <c r="AJ7" s="180"/>
      <c r="AK7" s="180"/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  <c r="BP7" s="180"/>
      <c r="BQ7" s="180"/>
      <c r="BR7" s="180"/>
      <c r="BS7" s="180"/>
      <c r="BT7" s="180"/>
      <c r="BU7" s="180"/>
      <c r="BV7" s="180"/>
      <c r="BW7" s="180"/>
      <c r="BX7" s="180"/>
    </row>
    <row r="8" ht="14" spans="1:76">
      <c r="A8" s="180"/>
      <c r="B8" s="180"/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180"/>
      <c r="AA8" s="180"/>
      <c r="AB8" s="180"/>
      <c r="AC8" s="180"/>
      <c r="AD8" s="180"/>
      <c r="AE8" s="180"/>
      <c r="AF8" s="180"/>
      <c r="AG8" s="180"/>
      <c r="AH8" s="180"/>
      <c r="AI8" s="180"/>
      <c r="AJ8" s="180"/>
      <c r="AK8" s="180"/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  <c r="BP8" s="180"/>
      <c r="BQ8" s="180"/>
      <c r="BR8" s="180"/>
      <c r="BS8" s="180"/>
      <c r="BT8" s="180"/>
      <c r="BU8" s="180"/>
      <c r="BV8" s="180"/>
      <c r="BW8" s="180"/>
      <c r="BX8" s="180"/>
    </row>
    <row r="9" ht="14" spans="1:76">
      <c r="A9" s="180"/>
      <c r="B9" s="180"/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  <c r="BP9" s="180"/>
      <c r="BQ9" s="180"/>
      <c r="BR9" s="180"/>
      <c r="BS9" s="180"/>
      <c r="BT9" s="180"/>
      <c r="BU9" s="180"/>
      <c r="BV9" s="180"/>
      <c r="BW9" s="180"/>
      <c r="BX9" s="180"/>
    </row>
    <row r="10" ht="14" spans="1:76">
      <c r="A10" s="180"/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  <c r="BT10" s="180"/>
      <c r="BU10" s="180"/>
      <c r="BV10" s="180"/>
      <c r="BW10" s="180"/>
      <c r="BX10" s="180"/>
    </row>
    <row r="11" ht="14" spans="1:76">
      <c r="A11" s="180"/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  <c r="Y11" s="180"/>
      <c r="Z11" s="180"/>
      <c r="AA11" s="180"/>
      <c r="AB11" s="180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  <c r="BP11" s="180"/>
      <c r="BQ11" s="180"/>
      <c r="BR11" s="180"/>
      <c r="BS11" s="180"/>
      <c r="BT11" s="180"/>
      <c r="BU11" s="180"/>
      <c r="BV11" s="180"/>
      <c r="BW11" s="180"/>
      <c r="BX11" s="180"/>
    </row>
    <row r="12" ht="14" spans="1:76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0"/>
      <c r="BT12" s="180"/>
      <c r="BU12" s="180"/>
      <c r="BV12" s="180"/>
      <c r="BW12" s="180"/>
      <c r="BX12" s="180"/>
    </row>
    <row r="13" ht="14" spans="1:76">
      <c r="A13" s="180"/>
      <c r="B13" s="180"/>
      <c r="C13" s="180"/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</row>
    <row r="14" ht="14" spans="1:76">
      <c r="A14" s="180"/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180"/>
      <c r="BX14" s="180"/>
    </row>
    <row r="15" ht="14" spans="1:76">
      <c r="A15" s="180"/>
      <c r="B15" s="180"/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  <c r="BP15" s="180"/>
      <c r="BQ15" s="180"/>
      <c r="BR15" s="180"/>
      <c r="BS15" s="180"/>
      <c r="BT15" s="180"/>
      <c r="BU15" s="180"/>
      <c r="BV15" s="180"/>
      <c r="BW15" s="180"/>
      <c r="BX15" s="180"/>
    </row>
    <row r="16" ht="14" spans="1:76">
      <c r="A16" s="180"/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  <c r="AA16" s="180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  <c r="BP16" s="180"/>
      <c r="BQ16" s="180"/>
      <c r="BR16" s="180"/>
      <c r="BS16" s="180"/>
      <c r="BT16" s="180"/>
      <c r="BU16" s="180"/>
      <c r="BV16" s="180"/>
      <c r="BW16" s="180"/>
      <c r="BX16" s="180"/>
    </row>
    <row r="17" ht="14" spans="1:76">
      <c r="A17" s="180"/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  <c r="BP17" s="180"/>
      <c r="BQ17" s="180"/>
      <c r="BR17" s="180"/>
      <c r="BS17" s="180"/>
      <c r="BT17" s="180"/>
      <c r="BU17" s="180"/>
      <c r="BV17" s="180"/>
      <c r="BW17" s="180"/>
      <c r="BX17" s="180"/>
    </row>
    <row r="18" ht="14" spans="1:76">
      <c r="A18" s="180"/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  <c r="BX18" s="180"/>
    </row>
    <row r="19" ht="14" spans="1:76">
      <c r="A19" s="180"/>
      <c r="B19" s="180"/>
      <c r="C19" s="180"/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  <c r="AA19" s="180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  <c r="BV19" s="180"/>
      <c r="BW19" s="180"/>
      <c r="BX19" s="180"/>
    </row>
    <row r="20" ht="14" spans="1:76">
      <c r="A20" s="180"/>
      <c r="B20" s="180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  <c r="BP20" s="180"/>
      <c r="BQ20" s="180"/>
      <c r="BR20" s="180"/>
      <c r="BS20" s="180"/>
      <c r="BT20" s="180"/>
      <c r="BU20" s="180"/>
      <c r="BV20" s="180"/>
      <c r="BW20" s="180"/>
      <c r="BX20" s="180"/>
    </row>
    <row r="21" ht="15.75" customHeight="1" spans="1:76">
      <c r="A21" s="180"/>
      <c r="B21" s="180"/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  <c r="BP21" s="180"/>
      <c r="BQ21" s="180"/>
      <c r="BR21" s="180"/>
      <c r="BS21" s="180"/>
      <c r="BT21" s="180"/>
      <c r="BU21" s="180"/>
      <c r="BV21" s="180"/>
      <c r="BW21" s="180"/>
      <c r="BX21" s="180"/>
    </row>
    <row r="22" ht="15.75" customHeight="1" spans="1:76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0"/>
      <c r="BX22" s="180"/>
    </row>
    <row r="23" ht="15.75" customHeight="1" spans="1:76">
      <c r="A23" s="180"/>
      <c r="B23" s="180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  <c r="BP23" s="180"/>
      <c r="BQ23" s="180"/>
      <c r="BR23" s="180"/>
      <c r="BS23" s="180"/>
      <c r="BT23" s="180"/>
      <c r="BU23" s="180"/>
      <c r="BV23" s="180"/>
      <c r="BW23" s="180"/>
      <c r="BX23" s="180"/>
    </row>
    <row r="24" ht="15.75" customHeight="1" spans="1:76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80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180"/>
      <c r="BV24" s="180"/>
      <c r="BW24" s="180"/>
      <c r="BX24" s="180"/>
    </row>
    <row r="25" ht="15.75" customHeight="1" spans="1:76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</row>
    <row r="26" ht="15.75" customHeight="1" spans="1:76">
      <c r="A26" s="180"/>
      <c r="B26" s="180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  <c r="AA26" s="180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180"/>
      <c r="BV26" s="180"/>
      <c r="BW26" s="180"/>
      <c r="BX26" s="180"/>
    </row>
    <row r="27" ht="15.75" customHeight="1" spans="1:76">
      <c r="A27" s="180"/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  <c r="BP27" s="180"/>
      <c r="BQ27" s="180"/>
      <c r="BR27" s="180"/>
      <c r="BS27" s="180"/>
      <c r="BT27" s="180"/>
      <c r="BU27" s="180"/>
      <c r="BV27" s="180"/>
      <c r="BW27" s="180"/>
      <c r="BX27" s="180"/>
    </row>
    <row r="28" ht="15.75" customHeight="1" spans="1:76">
      <c r="A28" s="180"/>
      <c r="B28" s="180"/>
      <c r="C28" s="180"/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  <c r="AA28" s="180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  <c r="BP28" s="180"/>
      <c r="BQ28" s="180"/>
      <c r="BR28" s="180"/>
      <c r="BS28" s="180"/>
      <c r="BT28" s="180"/>
      <c r="BU28" s="180"/>
      <c r="BV28" s="180"/>
      <c r="BW28" s="180"/>
      <c r="BX28" s="180"/>
    </row>
    <row r="29" ht="15.75" customHeight="1" spans="1:76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  <c r="BP29" s="180"/>
      <c r="BQ29" s="180"/>
      <c r="BR29" s="180"/>
      <c r="BS29" s="180"/>
      <c r="BT29" s="180"/>
      <c r="BU29" s="180"/>
      <c r="BV29" s="180"/>
      <c r="BW29" s="180"/>
      <c r="BX29" s="180"/>
    </row>
    <row r="30" ht="15.75" customHeight="1" spans="1:76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</row>
    <row r="31" ht="15.75" customHeight="1" spans="1:76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  <c r="BP31" s="180"/>
      <c r="BQ31" s="180"/>
      <c r="BR31" s="180"/>
      <c r="BS31" s="180"/>
      <c r="BT31" s="180"/>
      <c r="BU31" s="180"/>
      <c r="BV31" s="180"/>
      <c r="BW31" s="180"/>
      <c r="BX31" s="180"/>
    </row>
    <row r="32" ht="15.75" customHeight="1" spans="1:76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  <c r="BP32" s="180"/>
      <c r="BQ32" s="180"/>
      <c r="BR32" s="180"/>
      <c r="BS32" s="180"/>
      <c r="BT32" s="180"/>
      <c r="BU32" s="180"/>
      <c r="BV32" s="180"/>
      <c r="BW32" s="180"/>
      <c r="BX32" s="180"/>
    </row>
    <row r="33" ht="15.75" customHeight="1" spans="1:76">
      <c r="A33" s="180"/>
      <c r="B33" s="180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  <c r="BP33" s="180"/>
      <c r="BQ33" s="180"/>
      <c r="BR33" s="180"/>
      <c r="BS33" s="180"/>
      <c r="BT33" s="180"/>
      <c r="BU33" s="180"/>
      <c r="BV33" s="180"/>
      <c r="BW33" s="180"/>
      <c r="BX33" s="180"/>
    </row>
    <row r="34" ht="15.75" customHeight="1" spans="1:76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</row>
    <row r="35" ht="15.75" customHeight="1" spans="1:76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  <c r="BP35" s="180"/>
      <c r="BQ35" s="180"/>
      <c r="BR35" s="180"/>
      <c r="BS35" s="180"/>
      <c r="BT35" s="180"/>
      <c r="BU35" s="180"/>
      <c r="BV35" s="180"/>
      <c r="BW35" s="180"/>
      <c r="BX35" s="180"/>
    </row>
    <row r="36" ht="15.75" customHeight="1" spans="1:76">
      <c r="A36" s="180"/>
      <c r="B36" s="180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  <c r="BP36" s="180"/>
      <c r="BQ36" s="180"/>
      <c r="BR36" s="180"/>
      <c r="BS36" s="180"/>
      <c r="BT36" s="180"/>
      <c r="BU36" s="180"/>
      <c r="BV36" s="180"/>
      <c r="BW36" s="180"/>
      <c r="BX36" s="180"/>
    </row>
    <row r="37" ht="15.75" customHeight="1" spans="1:76">
      <c r="A37" s="180"/>
      <c r="B37" s="180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  <c r="BP37" s="180"/>
      <c r="BQ37" s="180"/>
      <c r="BR37" s="180"/>
      <c r="BS37" s="180"/>
      <c r="BT37" s="180"/>
      <c r="BU37" s="180"/>
      <c r="BV37" s="180"/>
      <c r="BW37" s="180"/>
      <c r="BX37" s="180"/>
    </row>
    <row r="38" ht="15.75" customHeight="1" spans="1:76">
      <c r="A38" s="180"/>
      <c r="B38" s="180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0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  <c r="BP38" s="180"/>
      <c r="BQ38" s="180"/>
      <c r="BR38" s="180"/>
      <c r="BS38" s="180"/>
      <c r="BT38" s="180"/>
      <c r="BU38" s="180"/>
      <c r="BV38" s="180"/>
      <c r="BW38" s="180"/>
      <c r="BX38" s="180"/>
    </row>
    <row r="39" ht="15.75" customHeight="1" spans="1:76">
      <c r="A39" s="180"/>
      <c r="B39" s="180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  <c r="BP39" s="180"/>
      <c r="BQ39" s="180"/>
      <c r="BR39" s="180"/>
      <c r="BS39" s="180"/>
      <c r="BT39" s="180"/>
      <c r="BU39" s="180"/>
      <c r="BV39" s="180"/>
      <c r="BW39" s="180"/>
      <c r="BX39" s="180"/>
    </row>
    <row r="40" ht="15.75" customHeight="1" spans="1:76">
      <c r="A40" s="180"/>
      <c r="B40" s="180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</row>
    <row r="41" ht="15.75" customHeight="1" spans="1:76">
      <c r="A41" s="180"/>
      <c r="B41" s="180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  <c r="BP41" s="180"/>
      <c r="BQ41" s="180"/>
      <c r="BR41" s="180"/>
      <c r="BS41" s="180"/>
      <c r="BT41" s="180"/>
      <c r="BU41" s="180"/>
      <c r="BV41" s="180"/>
      <c r="BW41" s="180"/>
      <c r="BX41" s="180"/>
    </row>
    <row r="42" ht="15.75" customHeight="1" spans="1:76">
      <c r="A42" s="180"/>
      <c r="B42" s="180"/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</row>
    <row r="43" ht="15.75" customHeight="1" spans="1:76">
      <c r="A43" s="180"/>
      <c r="B43" s="180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  <c r="BP43" s="180"/>
      <c r="BQ43" s="180"/>
      <c r="BR43" s="180"/>
      <c r="BS43" s="180"/>
      <c r="BT43" s="180"/>
      <c r="BU43" s="180"/>
      <c r="BV43" s="180"/>
      <c r="BW43" s="180"/>
      <c r="BX43" s="180"/>
    </row>
    <row r="44" ht="15.75" customHeight="1" spans="1:76">
      <c r="A44" s="180"/>
      <c r="B44" s="180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  <c r="BP44" s="180"/>
      <c r="BQ44" s="180"/>
      <c r="BR44" s="180"/>
      <c r="BS44" s="180"/>
      <c r="BT44" s="180"/>
      <c r="BU44" s="180"/>
      <c r="BV44" s="180"/>
      <c r="BW44" s="180"/>
      <c r="BX44" s="180"/>
    </row>
    <row r="45" ht="15.75" customHeight="1" spans="1:76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  <c r="BP45" s="180"/>
      <c r="BQ45" s="180"/>
      <c r="BR45" s="180"/>
      <c r="BS45" s="180"/>
      <c r="BT45" s="180"/>
      <c r="BU45" s="180"/>
      <c r="BV45" s="180"/>
      <c r="BW45" s="180"/>
      <c r="BX45" s="180"/>
    </row>
    <row r="46" ht="15.75" customHeight="1" spans="1:76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  <c r="BP46" s="180"/>
      <c r="BQ46" s="180"/>
      <c r="BR46" s="180"/>
      <c r="BS46" s="180"/>
      <c r="BT46" s="180"/>
      <c r="BU46" s="180"/>
      <c r="BV46" s="180"/>
      <c r="BW46" s="180"/>
      <c r="BX46" s="180"/>
    </row>
    <row r="47" ht="15.75" customHeight="1" spans="1:76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  <c r="BP47" s="180"/>
      <c r="BQ47" s="180"/>
      <c r="BR47" s="180"/>
      <c r="BS47" s="180"/>
      <c r="BT47" s="180"/>
      <c r="BU47" s="180"/>
      <c r="BV47" s="180"/>
      <c r="BW47" s="180"/>
      <c r="BX47" s="180"/>
    </row>
    <row r="48" ht="15.75" customHeight="1" spans="1:76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  <c r="BP48" s="180"/>
      <c r="BQ48" s="180"/>
      <c r="BR48" s="180"/>
      <c r="BS48" s="180"/>
      <c r="BT48" s="180"/>
      <c r="BU48" s="180"/>
      <c r="BV48" s="180"/>
      <c r="BW48" s="180"/>
      <c r="BX48" s="180"/>
    </row>
    <row r="49" ht="15.75" customHeight="1" spans="1:76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  <c r="BP49" s="180"/>
      <c r="BQ49" s="180"/>
      <c r="BR49" s="180"/>
      <c r="BS49" s="180"/>
      <c r="BT49" s="180"/>
      <c r="BU49" s="180"/>
      <c r="BV49" s="180"/>
      <c r="BW49" s="180"/>
      <c r="BX49" s="180"/>
    </row>
    <row r="50" ht="15.75" customHeight="1" spans="1:76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  <c r="BP50" s="180"/>
      <c r="BQ50" s="180"/>
      <c r="BR50" s="180"/>
      <c r="BS50" s="180"/>
      <c r="BT50" s="180"/>
      <c r="BU50" s="180"/>
      <c r="BV50" s="180"/>
      <c r="BW50" s="180"/>
      <c r="BX50" s="180"/>
    </row>
    <row r="51" ht="15.75" customHeight="1" spans="1:76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  <c r="BP51" s="180"/>
      <c r="BQ51" s="180"/>
      <c r="BR51" s="180"/>
      <c r="BS51" s="180"/>
      <c r="BT51" s="180"/>
      <c r="BU51" s="180"/>
      <c r="BV51" s="180"/>
      <c r="BW51" s="180"/>
      <c r="BX51" s="180"/>
    </row>
    <row r="52" ht="15.75" customHeight="1" spans="1:76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  <c r="BP52" s="180"/>
      <c r="BQ52" s="180"/>
      <c r="BR52" s="180"/>
      <c r="BS52" s="180"/>
      <c r="BT52" s="180"/>
      <c r="BU52" s="180"/>
      <c r="BV52" s="180"/>
      <c r="BW52" s="180"/>
      <c r="BX52" s="180"/>
    </row>
    <row r="53" ht="15.75" customHeight="1" spans="1:76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</row>
    <row r="54" ht="15.75" customHeight="1" spans="1:76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</row>
    <row r="55" ht="15.75" customHeight="1" spans="1:76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  <c r="BP55" s="180"/>
      <c r="BQ55" s="180"/>
      <c r="BR55" s="180"/>
      <c r="BS55" s="180"/>
      <c r="BT55" s="180"/>
      <c r="BU55" s="180"/>
      <c r="BV55" s="180"/>
      <c r="BW55" s="180"/>
      <c r="BX55" s="180"/>
    </row>
    <row r="56" ht="15.75" customHeight="1" spans="1:76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  <c r="BP56" s="180"/>
      <c r="BQ56" s="180"/>
      <c r="BR56" s="180"/>
      <c r="BS56" s="180"/>
      <c r="BT56" s="180"/>
      <c r="BU56" s="180"/>
      <c r="BV56" s="180"/>
      <c r="BW56" s="180"/>
      <c r="BX56" s="180"/>
    </row>
    <row r="57" ht="15.75" customHeight="1" spans="1:76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  <c r="BP57" s="180"/>
      <c r="BQ57" s="180"/>
      <c r="BR57" s="180"/>
      <c r="BS57" s="180"/>
      <c r="BT57" s="180"/>
      <c r="BU57" s="180"/>
      <c r="BV57" s="180"/>
      <c r="BW57" s="180"/>
      <c r="BX57" s="180"/>
    </row>
    <row r="58" ht="15.75" customHeight="1" spans="1:76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  <c r="Y58" s="180"/>
      <c r="Z58" s="180"/>
      <c r="AA58" s="180"/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  <c r="BP58" s="180"/>
      <c r="BQ58" s="180"/>
      <c r="BR58" s="180"/>
      <c r="BS58" s="180"/>
      <c r="BT58" s="180"/>
      <c r="BU58" s="180"/>
      <c r="BV58" s="180"/>
      <c r="BW58" s="180"/>
      <c r="BX58" s="180"/>
    </row>
    <row r="59" ht="15.75" customHeight="1" spans="1:76">
      <c r="A59" s="18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  <c r="BP59" s="180"/>
      <c r="BQ59" s="180"/>
      <c r="BR59" s="180"/>
      <c r="BS59" s="180"/>
      <c r="BT59" s="180"/>
      <c r="BU59" s="180"/>
      <c r="BV59" s="180"/>
      <c r="BW59" s="180"/>
      <c r="BX59" s="180"/>
    </row>
    <row r="60" ht="15.75" customHeight="1" spans="1:76">
      <c r="A60" s="18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  <c r="Y60" s="180"/>
      <c r="Z60" s="180"/>
      <c r="AA60" s="180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  <c r="BP60" s="180"/>
      <c r="BQ60" s="180"/>
      <c r="BR60" s="180"/>
      <c r="BS60" s="180"/>
      <c r="BT60" s="180"/>
      <c r="BU60" s="180"/>
      <c r="BV60" s="180"/>
      <c r="BW60" s="180"/>
      <c r="BX60" s="180"/>
    </row>
    <row r="61" ht="15.75" customHeight="1" spans="1:76">
      <c r="A61" s="180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t="15.75" customHeight="1" spans="1:76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5.75" customHeight="1" spans="1:76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5.75" customHeight="1" spans="1:76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1:76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80"/>
      <c r="BU66" s="180"/>
      <c r="BV66" s="180"/>
      <c r="BW66" s="180"/>
      <c r="BX66" s="180"/>
    </row>
    <row r="67" ht="15.75" customHeight="1" spans="1:76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  <c r="AA67" s="180"/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  <c r="BP67" s="180"/>
      <c r="BQ67" s="180"/>
      <c r="BR67" s="180"/>
      <c r="BS67" s="180"/>
      <c r="BT67" s="180"/>
      <c r="BU67" s="180"/>
      <c r="BV67" s="180"/>
      <c r="BW67" s="180"/>
      <c r="BX67" s="180"/>
    </row>
    <row r="68" ht="15.75" customHeight="1" spans="1:76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  <c r="AA68" s="180"/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  <c r="BP68" s="180"/>
      <c r="BQ68" s="180"/>
      <c r="BR68" s="180"/>
      <c r="BS68" s="180"/>
      <c r="BT68" s="180"/>
      <c r="BU68" s="180"/>
      <c r="BV68" s="180"/>
      <c r="BW68" s="180"/>
      <c r="BX68" s="180"/>
    </row>
    <row r="69" ht="15.75" customHeight="1" spans="1:76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  <c r="AA69" s="180"/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  <c r="BP69" s="180"/>
      <c r="BQ69" s="180"/>
      <c r="BR69" s="180"/>
      <c r="BS69" s="180"/>
      <c r="BT69" s="180"/>
      <c r="BU69" s="180"/>
      <c r="BV69" s="180"/>
      <c r="BW69" s="180"/>
      <c r="BX69" s="180"/>
    </row>
    <row r="70" ht="15.75" customHeight="1" spans="1:76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  <c r="BP70" s="180"/>
      <c r="BQ70" s="180"/>
      <c r="BR70" s="180"/>
      <c r="BS70" s="180"/>
      <c r="BT70" s="180"/>
      <c r="BU70" s="180"/>
      <c r="BV70" s="180"/>
      <c r="BW70" s="180"/>
      <c r="BX70" s="180"/>
    </row>
    <row r="71" ht="15.75" customHeight="1" spans="1:76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  <c r="BP71" s="180"/>
      <c r="BQ71" s="180"/>
      <c r="BR71" s="180"/>
      <c r="BS71" s="180"/>
      <c r="BT71" s="180"/>
      <c r="BU71" s="180"/>
      <c r="BV71" s="180"/>
      <c r="BW71" s="180"/>
      <c r="BX71" s="180"/>
    </row>
    <row r="72" ht="15.75" customHeight="1" spans="1:76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  <c r="BP72" s="180"/>
      <c r="BQ72" s="180"/>
      <c r="BR72" s="180"/>
      <c r="BS72" s="180"/>
      <c r="BT72" s="180"/>
      <c r="BU72" s="180"/>
      <c r="BV72" s="180"/>
      <c r="BW72" s="180"/>
      <c r="BX72" s="180"/>
    </row>
    <row r="73" ht="15.75" customHeight="1" spans="1:76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180"/>
      <c r="Z73" s="180"/>
      <c r="AA73" s="180"/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  <c r="BP73" s="180"/>
      <c r="BQ73" s="180"/>
      <c r="BR73" s="180"/>
      <c r="BS73" s="180"/>
      <c r="BT73" s="180"/>
      <c r="BU73" s="180"/>
      <c r="BV73" s="180"/>
      <c r="BW73" s="180"/>
      <c r="BX73" s="180"/>
    </row>
    <row r="74" ht="15.75" customHeight="1" spans="1:76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  <c r="BP74" s="180"/>
      <c r="BQ74" s="180"/>
      <c r="BR74" s="180"/>
      <c r="BS74" s="180"/>
      <c r="BT74" s="180"/>
      <c r="BU74" s="180"/>
      <c r="BV74" s="180"/>
      <c r="BW74" s="180"/>
      <c r="BX74" s="180"/>
    </row>
    <row r="75" ht="15.75" customHeight="1" spans="1:76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  <c r="BP75" s="180"/>
      <c r="BQ75" s="180"/>
      <c r="BR75" s="180"/>
      <c r="BS75" s="180"/>
      <c r="BT75" s="180"/>
      <c r="BU75" s="180"/>
      <c r="BV75" s="180"/>
      <c r="BW75" s="180"/>
      <c r="BX75" s="180"/>
    </row>
    <row r="76" ht="15.75" customHeight="1" spans="1:76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</row>
    <row r="77" ht="15.75" customHeight="1" spans="1:76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</row>
    <row r="78" ht="15.75" customHeight="1" spans="1:76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</row>
    <row r="79" ht="15.75" customHeight="1" spans="1:76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</row>
    <row r="80" ht="15.75" customHeight="1" spans="1:76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</row>
    <row r="81" ht="15.75" customHeight="1" spans="1:76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</row>
    <row r="82" ht="15.75" customHeight="1" spans="1:76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</row>
    <row r="83" ht="15.75" customHeight="1" spans="1:76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</row>
    <row r="84" ht="15.75" customHeight="1" spans="1:76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</row>
    <row r="85" ht="15.75" customHeight="1" spans="1:76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</row>
    <row r="86" ht="15.75" customHeight="1" spans="1:76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</row>
    <row r="87" ht="15.75" customHeight="1" spans="1:76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</row>
    <row r="88" ht="15.75" customHeight="1" spans="1:76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</row>
    <row r="89" ht="15.75" customHeight="1" spans="1:76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</row>
    <row r="90" ht="15.75" customHeight="1" spans="1:76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</row>
    <row r="91" ht="15.75" customHeight="1" spans="1:76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</row>
    <row r="92" ht="15.75" customHeight="1" spans="1:76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</row>
    <row r="93" ht="15.75" customHeight="1" spans="1:76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</row>
    <row r="94" ht="15.75" customHeight="1" spans="1:76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</row>
    <row r="95" ht="15.75" customHeight="1" spans="1:76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</row>
    <row r="96" ht="15.75" customHeight="1" spans="1:76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</row>
    <row r="97" ht="15.75" customHeight="1" spans="1:76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</row>
    <row r="98" ht="15.75" customHeight="1" spans="1:76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</row>
    <row r="99" ht="15.75" customHeight="1" spans="1:76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</row>
    <row r="100" ht="15.75" customHeight="1" spans="1:76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</row>
    <row r="101" ht="15.75" customHeight="1" spans="1:76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</row>
    <row r="102" ht="15.75" customHeight="1" spans="1:76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</row>
    <row r="103" ht="15.75" customHeight="1" spans="1:76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</row>
    <row r="104" ht="15.75" customHeight="1" spans="1:76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</row>
    <row r="105" ht="15.75" customHeight="1" spans="1:76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</row>
    <row r="106" ht="15.75" customHeight="1" spans="1:76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</row>
    <row r="107" ht="15.75" customHeight="1" spans="1:76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</row>
    <row r="108" ht="15.75" customHeight="1" spans="1:76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</row>
    <row r="109" ht="15.75" customHeight="1" spans="1:76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</row>
    <row r="110" ht="15.75" customHeight="1" spans="1:76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</row>
    <row r="111" ht="15.75" customHeight="1" spans="1:76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</row>
    <row r="112" ht="15.75" customHeight="1" spans="1:76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</row>
    <row r="113" ht="15.75" customHeight="1" spans="1:76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</row>
    <row r="114" ht="15.75" customHeight="1" spans="1:76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</row>
    <row r="115" ht="15.75" customHeight="1" spans="1:76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</row>
    <row r="116" ht="15.75" customHeight="1" spans="1:76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</row>
    <row r="117" ht="15.75" customHeight="1" spans="1:76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</row>
    <row r="118" ht="15.75" customHeight="1" spans="1:76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</row>
    <row r="119" ht="15.75" customHeight="1" spans="1:76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</row>
    <row r="120" ht="15.75" customHeight="1" spans="1:76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</row>
    <row r="121" ht="15.75" customHeight="1" spans="1:76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</row>
    <row r="122" ht="15.75" customHeight="1" spans="1:76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</row>
    <row r="123" ht="15.75" customHeight="1" spans="1:76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</row>
    <row r="124" ht="15.75" customHeight="1" spans="1:76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</row>
    <row r="125" ht="15.75" customHeight="1" spans="1:76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</row>
    <row r="126" ht="15.75" customHeight="1" spans="1:76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</row>
    <row r="127" ht="15.75" customHeight="1" spans="1:76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</row>
    <row r="128" ht="15.75" customHeight="1" spans="1:76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</row>
    <row r="129" ht="15.75" customHeight="1" spans="1:76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</row>
    <row r="130" ht="15.75" customHeight="1" spans="1:76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</row>
    <row r="131" ht="15.75" customHeight="1" spans="1:76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</row>
    <row r="132" ht="15.75" customHeight="1" spans="1:76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</row>
    <row r="133" ht="15.75" customHeight="1" spans="1:76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</row>
    <row r="134" ht="15.75" customHeight="1" spans="1:76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</row>
    <row r="135" ht="15.75" customHeight="1" spans="1:76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</row>
    <row r="136" ht="15.75" customHeight="1" spans="1:76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</row>
    <row r="137" ht="15.75" customHeight="1" spans="1:76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</row>
    <row r="138" ht="15.75" customHeight="1" spans="1:76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</row>
    <row r="139" ht="15.75" customHeight="1" spans="1:76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</row>
    <row r="140" ht="15.75" customHeight="1" spans="1:76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</row>
    <row r="141" ht="15.75" customHeight="1" spans="1:76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</row>
    <row r="142" ht="15.75" customHeight="1" spans="1:76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</row>
    <row r="143" ht="15.75" customHeight="1" spans="1:76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</row>
    <row r="144" ht="15.75" customHeight="1" spans="1:76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</row>
    <row r="145" ht="15.75" customHeight="1" spans="1:76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</row>
    <row r="146" ht="15.75" customHeight="1" spans="1:76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</row>
    <row r="147" ht="15.75" customHeight="1" spans="1:76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</row>
    <row r="148" ht="15.75" customHeight="1" spans="1:76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</row>
    <row r="149" ht="15.75" customHeight="1" spans="1:76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</row>
    <row r="150" ht="15.75" customHeight="1" spans="1:76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</row>
    <row r="151" ht="15.75" customHeight="1" spans="1:76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</row>
    <row r="152" ht="15.75" customHeight="1" spans="1:76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</row>
    <row r="153" ht="15.75" customHeight="1" spans="1:76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</row>
    <row r="154" ht="15.75" customHeight="1" spans="1:76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</row>
    <row r="155" ht="15.75" customHeight="1" spans="1:76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</row>
    <row r="156" ht="15.75" customHeight="1" spans="1:76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</row>
    <row r="157" ht="15.75" customHeight="1" spans="1:76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</row>
    <row r="158" ht="15.75" customHeight="1" spans="1:76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</row>
    <row r="159" ht="15.75" customHeight="1" spans="1:76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</row>
    <row r="160" ht="15.75" customHeight="1" spans="1:76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</row>
    <row r="161" ht="15.75" customHeight="1" spans="1:76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</row>
    <row r="162" ht="15.75" customHeight="1" spans="1:76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</row>
    <row r="163" ht="15.75" customHeight="1" spans="1:76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</row>
    <row r="164" ht="15.75" customHeight="1" spans="1:76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</row>
    <row r="165" ht="15.75" customHeight="1" spans="1:76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</row>
    <row r="166" ht="15.75" customHeight="1" spans="1:76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</row>
    <row r="167" ht="15.75" customHeight="1" spans="1:76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</row>
    <row r="168" ht="15.75" customHeight="1" spans="1:76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</row>
    <row r="169" ht="15.75" customHeight="1" spans="1:76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</row>
    <row r="170" ht="15.75" customHeight="1" spans="1:76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0"/>
      <c r="AL170" s="180"/>
      <c r="AM170" s="180"/>
      <c r="AN170" s="180"/>
      <c r="AO170" s="180"/>
      <c r="AP170" s="180"/>
      <c r="AQ170" s="180"/>
      <c r="AR170" s="180"/>
      <c r="AS170" s="180"/>
      <c r="AT170" s="180"/>
      <c r="AU170" s="180"/>
      <c r="AV170" s="180"/>
      <c r="AW170" s="180"/>
      <c r="AX170" s="180"/>
      <c r="AY170" s="180"/>
      <c r="AZ170" s="180"/>
      <c r="BA170" s="180"/>
      <c r="BB170" s="180"/>
      <c r="BC170" s="180"/>
      <c r="BD170" s="180"/>
      <c r="BE170" s="180"/>
      <c r="BF170" s="180"/>
      <c r="BG170" s="180"/>
      <c r="BH170" s="180"/>
      <c r="BI170" s="180"/>
      <c r="BJ170" s="180"/>
      <c r="BK170" s="180"/>
      <c r="BL170" s="180"/>
      <c r="BM170" s="180"/>
      <c r="BN170" s="180"/>
      <c r="BO170" s="180"/>
      <c r="BP170" s="180"/>
      <c r="BQ170" s="180"/>
      <c r="BR170" s="180"/>
      <c r="BS170" s="180"/>
      <c r="BT170" s="180"/>
      <c r="BU170" s="180"/>
      <c r="BV170" s="180"/>
      <c r="BW170" s="180"/>
      <c r="BX170" s="180"/>
    </row>
    <row r="171" ht="15.75" customHeight="1" spans="1:76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0"/>
      <c r="AL171" s="180"/>
      <c r="AM171" s="180"/>
      <c r="AN171" s="180"/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0"/>
      <c r="BD171" s="180"/>
      <c r="BE171" s="180"/>
      <c r="BF171" s="180"/>
      <c r="BG171" s="180"/>
      <c r="BH171" s="180"/>
      <c r="BI171" s="180"/>
      <c r="BJ171" s="180"/>
      <c r="BK171" s="180"/>
      <c r="BL171" s="180"/>
      <c r="BM171" s="180"/>
      <c r="BN171" s="180"/>
      <c r="BO171" s="180"/>
      <c r="BP171" s="180"/>
      <c r="BQ171" s="180"/>
      <c r="BR171" s="180"/>
      <c r="BS171" s="180"/>
      <c r="BT171" s="180"/>
      <c r="BU171" s="180"/>
      <c r="BV171" s="180"/>
      <c r="BW171" s="180"/>
      <c r="BX171" s="180"/>
    </row>
    <row r="172" ht="15.75" customHeight="1" spans="1:76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/>
      <c r="AJ172" s="180"/>
      <c r="AK172" s="180"/>
      <c r="AL172" s="180"/>
      <c r="AM172" s="180"/>
      <c r="AN172" s="180"/>
      <c r="AO172" s="180"/>
      <c r="AP172" s="180"/>
      <c r="AQ172" s="180"/>
      <c r="AR172" s="180"/>
      <c r="AS172" s="180"/>
      <c r="AT172" s="180"/>
      <c r="AU172" s="180"/>
      <c r="AV172" s="180"/>
      <c r="AW172" s="180"/>
      <c r="AX172" s="180"/>
      <c r="AY172" s="180"/>
      <c r="AZ172" s="180"/>
      <c r="BA172" s="180"/>
      <c r="BB172" s="180"/>
      <c r="BC172" s="180"/>
      <c r="BD172" s="180"/>
      <c r="BE172" s="180"/>
      <c r="BF172" s="180"/>
      <c r="BG172" s="180"/>
      <c r="BH172" s="180"/>
      <c r="BI172" s="180"/>
      <c r="BJ172" s="180"/>
      <c r="BK172" s="180"/>
      <c r="BL172" s="180"/>
      <c r="BM172" s="180"/>
      <c r="BN172" s="180"/>
      <c r="BO172" s="180"/>
      <c r="BP172" s="180"/>
      <c r="BQ172" s="180"/>
      <c r="BR172" s="180"/>
      <c r="BS172" s="180"/>
      <c r="BT172" s="180"/>
      <c r="BU172" s="180"/>
      <c r="BV172" s="180"/>
      <c r="BW172" s="180"/>
      <c r="BX172" s="180"/>
    </row>
    <row r="173" ht="15.75" customHeight="1" spans="1:76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/>
      <c r="AJ173" s="180"/>
      <c r="AK173" s="180"/>
      <c r="AL173" s="180"/>
      <c r="AM173" s="180"/>
      <c r="AN173" s="180"/>
      <c r="AO173" s="180"/>
      <c r="AP173" s="180"/>
      <c r="AQ173" s="180"/>
      <c r="AR173" s="180"/>
      <c r="AS173" s="180"/>
      <c r="AT173" s="180"/>
      <c r="AU173" s="180"/>
      <c r="AV173" s="180"/>
      <c r="AW173" s="180"/>
      <c r="AX173" s="180"/>
      <c r="AY173" s="180"/>
      <c r="AZ173" s="180"/>
      <c r="BA173" s="180"/>
      <c r="BB173" s="180"/>
      <c r="BC173" s="180"/>
      <c r="BD173" s="180"/>
      <c r="BE173" s="180"/>
      <c r="BF173" s="180"/>
      <c r="BG173" s="180"/>
      <c r="BH173" s="180"/>
      <c r="BI173" s="180"/>
      <c r="BJ173" s="180"/>
      <c r="BK173" s="180"/>
      <c r="BL173" s="180"/>
      <c r="BM173" s="180"/>
      <c r="BN173" s="180"/>
      <c r="BO173" s="180"/>
      <c r="BP173" s="180"/>
      <c r="BQ173" s="180"/>
      <c r="BR173" s="180"/>
      <c r="BS173" s="180"/>
      <c r="BT173" s="180"/>
      <c r="BU173" s="180"/>
      <c r="BV173" s="180"/>
      <c r="BW173" s="180"/>
      <c r="BX173" s="180"/>
    </row>
    <row r="174" ht="15.75" customHeight="1" spans="1:76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/>
      <c r="AJ174" s="180"/>
      <c r="AK174" s="180"/>
      <c r="AL174" s="180"/>
      <c r="AM174" s="180"/>
      <c r="AN174" s="180"/>
      <c r="AO174" s="180"/>
      <c r="AP174" s="180"/>
      <c r="AQ174" s="180"/>
      <c r="AR174" s="180"/>
      <c r="AS174" s="180"/>
      <c r="AT174" s="180"/>
      <c r="AU174" s="180"/>
      <c r="AV174" s="180"/>
      <c r="AW174" s="180"/>
      <c r="AX174" s="180"/>
      <c r="AY174" s="180"/>
      <c r="AZ174" s="180"/>
      <c r="BA174" s="180"/>
      <c r="BB174" s="180"/>
      <c r="BC174" s="180"/>
      <c r="BD174" s="180"/>
      <c r="BE174" s="180"/>
      <c r="BF174" s="180"/>
      <c r="BG174" s="180"/>
      <c r="BH174" s="180"/>
      <c r="BI174" s="180"/>
      <c r="BJ174" s="180"/>
      <c r="BK174" s="180"/>
      <c r="BL174" s="180"/>
      <c r="BM174" s="180"/>
      <c r="BN174" s="180"/>
      <c r="BO174" s="180"/>
      <c r="BP174" s="180"/>
      <c r="BQ174" s="180"/>
      <c r="BR174" s="180"/>
      <c r="BS174" s="180"/>
      <c r="BT174" s="180"/>
      <c r="BU174" s="180"/>
      <c r="BV174" s="180"/>
      <c r="BW174" s="180"/>
      <c r="BX174" s="180"/>
    </row>
    <row r="175" ht="15.75" customHeight="1" spans="1:76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180"/>
      <c r="AD175" s="180"/>
      <c r="AE175" s="180"/>
      <c r="AF175" s="180"/>
      <c r="AG175" s="180"/>
      <c r="AH175" s="180"/>
      <c r="AI175" s="180"/>
      <c r="AJ175" s="180"/>
      <c r="AK175" s="180"/>
      <c r="AL175" s="180"/>
      <c r="AM175" s="180"/>
      <c r="AN175" s="180"/>
      <c r="AO175" s="180"/>
      <c r="AP175" s="180"/>
      <c r="AQ175" s="180"/>
      <c r="AR175" s="180"/>
      <c r="AS175" s="180"/>
      <c r="AT175" s="180"/>
      <c r="AU175" s="180"/>
      <c r="AV175" s="180"/>
      <c r="AW175" s="180"/>
      <c r="AX175" s="180"/>
      <c r="AY175" s="180"/>
      <c r="AZ175" s="180"/>
      <c r="BA175" s="180"/>
      <c r="BB175" s="180"/>
      <c r="BC175" s="180"/>
      <c r="BD175" s="180"/>
      <c r="BE175" s="180"/>
      <c r="BF175" s="180"/>
      <c r="BG175" s="180"/>
      <c r="BH175" s="180"/>
      <c r="BI175" s="180"/>
      <c r="BJ175" s="180"/>
      <c r="BK175" s="180"/>
      <c r="BL175" s="180"/>
      <c r="BM175" s="180"/>
      <c r="BN175" s="180"/>
      <c r="BO175" s="180"/>
      <c r="BP175" s="180"/>
      <c r="BQ175" s="180"/>
      <c r="BR175" s="180"/>
      <c r="BS175" s="180"/>
      <c r="BT175" s="180"/>
      <c r="BU175" s="180"/>
      <c r="BV175" s="180"/>
      <c r="BW175" s="180"/>
      <c r="BX175" s="180"/>
    </row>
    <row r="176" ht="15.75" customHeight="1" spans="1:76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/>
      <c r="AJ176" s="180"/>
      <c r="AK176" s="180"/>
      <c r="AL176" s="180"/>
      <c r="AM176" s="180"/>
      <c r="AN176" s="180"/>
      <c r="AO176" s="180"/>
      <c r="AP176" s="180"/>
      <c r="AQ176" s="180"/>
      <c r="AR176" s="180"/>
      <c r="AS176" s="180"/>
      <c r="AT176" s="180"/>
      <c r="AU176" s="180"/>
      <c r="AV176" s="180"/>
      <c r="AW176" s="180"/>
      <c r="AX176" s="180"/>
      <c r="AY176" s="180"/>
      <c r="AZ176" s="180"/>
      <c r="BA176" s="180"/>
      <c r="BB176" s="180"/>
      <c r="BC176" s="180"/>
      <c r="BD176" s="180"/>
      <c r="BE176" s="180"/>
      <c r="BF176" s="180"/>
      <c r="BG176" s="180"/>
      <c r="BH176" s="180"/>
      <c r="BI176" s="180"/>
      <c r="BJ176" s="180"/>
      <c r="BK176" s="180"/>
      <c r="BL176" s="180"/>
      <c r="BM176" s="180"/>
      <c r="BN176" s="180"/>
      <c r="BO176" s="180"/>
      <c r="BP176" s="180"/>
      <c r="BQ176" s="180"/>
      <c r="BR176" s="180"/>
      <c r="BS176" s="180"/>
      <c r="BT176" s="180"/>
      <c r="BU176" s="180"/>
      <c r="BV176" s="180"/>
      <c r="BW176" s="180"/>
      <c r="BX176" s="180"/>
    </row>
    <row r="177" ht="15.75" customHeight="1" spans="1:76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/>
      <c r="AJ177" s="180"/>
      <c r="AK177" s="180"/>
      <c r="AL177" s="180"/>
      <c r="AM177" s="180"/>
      <c r="AN177" s="180"/>
      <c r="AO177" s="180"/>
      <c r="AP177" s="180"/>
      <c r="AQ177" s="180"/>
      <c r="AR177" s="180"/>
      <c r="AS177" s="180"/>
      <c r="AT177" s="180"/>
      <c r="AU177" s="180"/>
      <c r="AV177" s="180"/>
      <c r="AW177" s="180"/>
      <c r="AX177" s="180"/>
      <c r="AY177" s="180"/>
      <c r="AZ177" s="180"/>
      <c r="BA177" s="180"/>
      <c r="BB177" s="180"/>
      <c r="BC177" s="180"/>
      <c r="BD177" s="180"/>
      <c r="BE177" s="180"/>
      <c r="BF177" s="180"/>
      <c r="BG177" s="180"/>
      <c r="BH177" s="180"/>
      <c r="BI177" s="180"/>
      <c r="BJ177" s="180"/>
      <c r="BK177" s="180"/>
      <c r="BL177" s="180"/>
      <c r="BM177" s="180"/>
      <c r="BN177" s="180"/>
      <c r="BO177" s="180"/>
      <c r="BP177" s="180"/>
      <c r="BQ177" s="180"/>
      <c r="BR177" s="180"/>
      <c r="BS177" s="180"/>
      <c r="BT177" s="180"/>
      <c r="BU177" s="180"/>
      <c r="BV177" s="180"/>
      <c r="BW177" s="180"/>
      <c r="BX177" s="180"/>
    </row>
    <row r="178" ht="15.75" customHeight="1" spans="1:76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/>
      <c r="AP178" s="180"/>
      <c r="AQ178" s="180"/>
      <c r="AR178" s="180"/>
      <c r="AS178" s="180"/>
      <c r="AT178" s="180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0"/>
      <c r="BG178" s="180"/>
      <c r="BH178" s="180"/>
      <c r="BI178" s="180"/>
      <c r="BJ178" s="180"/>
      <c r="BK178" s="180"/>
      <c r="BL178" s="180"/>
      <c r="BM178" s="180"/>
      <c r="BN178" s="180"/>
      <c r="BO178" s="180"/>
      <c r="BP178" s="180"/>
      <c r="BQ178" s="180"/>
      <c r="BR178" s="180"/>
      <c r="BS178" s="180"/>
      <c r="BT178" s="180"/>
      <c r="BU178" s="180"/>
      <c r="BV178" s="180"/>
      <c r="BW178" s="180"/>
      <c r="BX178" s="180"/>
    </row>
    <row r="179" ht="15.75" customHeight="1" spans="1:76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/>
      <c r="AJ179" s="180"/>
      <c r="AK179" s="180"/>
      <c r="AL179" s="180"/>
      <c r="AM179" s="180"/>
      <c r="AN179" s="180"/>
      <c r="AO179" s="180"/>
      <c r="AP179" s="180"/>
      <c r="AQ179" s="180"/>
      <c r="AR179" s="180"/>
      <c r="AS179" s="180"/>
      <c r="AT179" s="180"/>
      <c r="AU179" s="180"/>
      <c r="AV179" s="180"/>
      <c r="AW179" s="180"/>
      <c r="AX179" s="180"/>
      <c r="AY179" s="180"/>
      <c r="AZ179" s="180"/>
      <c r="BA179" s="180"/>
      <c r="BB179" s="180"/>
      <c r="BC179" s="180"/>
      <c r="BD179" s="180"/>
      <c r="BE179" s="180"/>
      <c r="BF179" s="180"/>
      <c r="BG179" s="180"/>
      <c r="BH179" s="180"/>
      <c r="BI179" s="180"/>
      <c r="BJ179" s="180"/>
      <c r="BK179" s="180"/>
      <c r="BL179" s="180"/>
      <c r="BM179" s="180"/>
      <c r="BN179" s="180"/>
      <c r="BO179" s="180"/>
      <c r="BP179" s="180"/>
      <c r="BQ179" s="180"/>
      <c r="BR179" s="180"/>
      <c r="BS179" s="180"/>
      <c r="BT179" s="180"/>
      <c r="BU179" s="180"/>
      <c r="BV179" s="180"/>
      <c r="BW179" s="180"/>
      <c r="BX179" s="180"/>
    </row>
    <row r="180" ht="15.75" customHeight="1" spans="1:76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/>
      <c r="AJ180" s="180"/>
      <c r="AK180" s="180"/>
      <c r="AL180" s="180"/>
      <c r="AM180" s="180"/>
      <c r="AN180" s="180"/>
      <c r="AO180" s="180"/>
      <c r="AP180" s="180"/>
      <c r="AQ180" s="180"/>
      <c r="AR180" s="180"/>
      <c r="AS180" s="180"/>
      <c r="AT180" s="180"/>
      <c r="AU180" s="180"/>
      <c r="AV180" s="180"/>
      <c r="AW180" s="180"/>
      <c r="AX180" s="180"/>
      <c r="AY180" s="180"/>
      <c r="AZ180" s="180"/>
      <c r="BA180" s="180"/>
      <c r="BB180" s="180"/>
      <c r="BC180" s="180"/>
      <c r="BD180" s="180"/>
      <c r="BE180" s="180"/>
      <c r="BF180" s="180"/>
      <c r="BG180" s="180"/>
      <c r="BH180" s="180"/>
      <c r="BI180" s="180"/>
      <c r="BJ180" s="180"/>
      <c r="BK180" s="180"/>
      <c r="BL180" s="180"/>
      <c r="BM180" s="180"/>
      <c r="BN180" s="180"/>
      <c r="BO180" s="180"/>
      <c r="BP180" s="180"/>
      <c r="BQ180" s="180"/>
      <c r="BR180" s="180"/>
      <c r="BS180" s="180"/>
      <c r="BT180" s="180"/>
      <c r="BU180" s="180"/>
      <c r="BV180" s="180"/>
      <c r="BW180" s="180"/>
      <c r="BX180" s="180"/>
    </row>
    <row r="181" ht="15.75" customHeight="1" spans="1:76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/>
      <c r="AJ181" s="180"/>
      <c r="AK181" s="180"/>
      <c r="AL181" s="180"/>
      <c r="AM181" s="180"/>
      <c r="AN181" s="180"/>
      <c r="AO181" s="180"/>
      <c r="AP181" s="180"/>
      <c r="AQ181" s="180"/>
      <c r="AR181" s="180"/>
      <c r="AS181" s="180"/>
      <c r="AT181" s="180"/>
      <c r="AU181" s="180"/>
      <c r="AV181" s="180"/>
      <c r="AW181" s="180"/>
      <c r="AX181" s="180"/>
      <c r="AY181" s="180"/>
      <c r="AZ181" s="180"/>
      <c r="BA181" s="180"/>
      <c r="BB181" s="180"/>
      <c r="BC181" s="180"/>
      <c r="BD181" s="180"/>
      <c r="BE181" s="180"/>
      <c r="BF181" s="180"/>
      <c r="BG181" s="180"/>
      <c r="BH181" s="180"/>
      <c r="BI181" s="180"/>
      <c r="BJ181" s="180"/>
      <c r="BK181" s="180"/>
      <c r="BL181" s="180"/>
      <c r="BM181" s="180"/>
      <c r="BN181" s="180"/>
      <c r="BO181" s="180"/>
      <c r="BP181" s="180"/>
      <c r="BQ181" s="180"/>
      <c r="BR181" s="180"/>
      <c r="BS181" s="180"/>
      <c r="BT181" s="180"/>
      <c r="BU181" s="180"/>
      <c r="BV181" s="180"/>
      <c r="BW181" s="180"/>
      <c r="BX181" s="180"/>
    </row>
    <row r="182" ht="15.75" customHeight="1" spans="1:76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/>
      <c r="AJ182" s="180"/>
      <c r="AK182" s="180"/>
      <c r="AL182" s="180"/>
      <c r="AM182" s="180"/>
      <c r="AN182" s="180"/>
      <c r="AO182" s="180"/>
      <c r="AP182" s="180"/>
      <c r="AQ182" s="180"/>
      <c r="AR182" s="180"/>
      <c r="AS182" s="180"/>
      <c r="AT182" s="180"/>
      <c r="AU182" s="180"/>
      <c r="AV182" s="180"/>
      <c r="AW182" s="180"/>
      <c r="AX182" s="180"/>
      <c r="AY182" s="180"/>
      <c r="AZ182" s="180"/>
      <c r="BA182" s="180"/>
      <c r="BB182" s="180"/>
      <c r="BC182" s="180"/>
      <c r="BD182" s="180"/>
      <c r="BE182" s="180"/>
      <c r="BF182" s="180"/>
      <c r="BG182" s="180"/>
      <c r="BH182" s="180"/>
      <c r="BI182" s="180"/>
      <c r="BJ182" s="180"/>
      <c r="BK182" s="180"/>
      <c r="BL182" s="180"/>
      <c r="BM182" s="180"/>
      <c r="BN182" s="180"/>
      <c r="BO182" s="180"/>
      <c r="BP182" s="180"/>
      <c r="BQ182" s="180"/>
      <c r="BR182" s="180"/>
      <c r="BS182" s="180"/>
      <c r="BT182" s="180"/>
      <c r="BU182" s="180"/>
      <c r="BV182" s="180"/>
      <c r="BW182" s="180"/>
      <c r="BX182" s="180"/>
    </row>
    <row r="183" ht="15.75" customHeight="1" spans="1:76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/>
      <c r="AJ183" s="180"/>
      <c r="AK183" s="180"/>
      <c r="AL183" s="180"/>
      <c r="AM183" s="180"/>
      <c r="AN183" s="180"/>
      <c r="AO183" s="180"/>
      <c r="AP183" s="180"/>
      <c r="AQ183" s="180"/>
      <c r="AR183" s="180"/>
      <c r="AS183" s="180"/>
      <c r="AT183" s="180"/>
      <c r="AU183" s="180"/>
      <c r="AV183" s="180"/>
      <c r="AW183" s="180"/>
      <c r="AX183" s="180"/>
      <c r="AY183" s="180"/>
      <c r="AZ183" s="180"/>
      <c r="BA183" s="180"/>
      <c r="BB183" s="180"/>
      <c r="BC183" s="180"/>
      <c r="BD183" s="180"/>
      <c r="BE183" s="180"/>
      <c r="BF183" s="180"/>
      <c r="BG183" s="180"/>
      <c r="BH183" s="180"/>
      <c r="BI183" s="180"/>
      <c r="BJ183" s="180"/>
      <c r="BK183" s="180"/>
      <c r="BL183" s="180"/>
      <c r="BM183" s="180"/>
      <c r="BN183" s="180"/>
      <c r="BO183" s="180"/>
      <c r="BP183" s="180"/>
      <c r="BQ183" s="180"/>
      <c r="BR183" s="180"/>
      <c r="BS183" s="180"/>
      <c r="BT183" s="180"/>
      <c r="BU183" s="180"/>
      <c r="BV183" s="180"/>
      <c r="BW183" s="180"/>
      <c r="BX183" s="180"/>
    </row>
    <row r="184" ht="15.75" customHeight="1" spans="1:76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/>
      <c r="AJ184" s="180"/>
      <c r="AK184" s="180"/>
      <c r="AL184" s="180"/>
      <c r="AM184" s="180"/>
      <c r="AN184" s="180"/>
      <c r="AO184" s="180"/>
      <c r="AP184" s="180"/>
      <c r="AQ184" s="180"/>
      <c r="AR184" s="180"/>
      <c r="AS184" s="180"/>
      <c r="AT184" s="180"/>
      <c r="AU184" s="180"/>
      <c r="AV184" s="180"/>
      <c r="AW184" s="180"/>
      <c r="AX184" s="180"/>
      <c r="AY184" s="180"/>
      <c r="AZ184" s="180"/>
      <c r="BA184" s="180"/>
      <c r="BB184" s="180"/>
      <c r="BC184" s="180"/>
      <c r="BD184" s="180"/>
      <c r="BE184" s="180"/>
      <c r="BF184" s="180"/>
      <c r="BG184" s="180"/>
      <c r="BH184" s="180"/>
      <c r="BI184" s="180"/>
      <c r="BJ184" s="180"/>
      <c r="BK184" s="180"/>
      <c r="BL184" s="180"/>
      <c r="BM184" s="180"/>
      <c r="BN184" s="180"/>
      <c r="BO184" s="180"/>
      <c r="BP184" s="180"/>
      <c r="BQ184" s="180"/>
      <c r="BR184" s="180"/>
      <c r="BS184" s="180"/>
      <c r="BT184" s="180"/>
      <c r="BU184" s="180"/>
      <c r="BV184" s="180"/>
      <c r="BW184" s="180"/>
      <c r="BX184" s="180"/>
    </row>
    <row r="185" ht="15.75" customHeight="1" spans="1:76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/>
      <c r="AK185" s="180"/>
      <c r="AL185" s="180"/>
      <c r="AM185" s="180"/>
      <c r="AN185" s="180"/>
      <c r="AO185" s="180"/>
      <c r="AP185" s="180"/>
      <c r="AQ185" s="180"/>
      <c r="AR185" s="180"/>
      <c r="AS185" s="180"/>
      <c r="AT185" s="180"/>
      <c r="AU185" s="180"/>
      <c r="AV185" s="180"/>
      <c r="AW185" s="180"/>
      <c r="AX185" s="180"/>
      <c r="AY185" s="180"/>
      <c r="AZ185" s="180"/>
      <c r="BA185" s="180"/>
      <c r="BB185" s="180"/>
      <c r="BC185" s="180"/>
      <c r="BD185" s="180"/>
      <c r="BE185" s="180"/>
      <c r="BF185" s="180"/>
      <c r="BG185" s="180"/>
      <c r="BH185" s="180"/>
      <c r="BI185" s="180"/>
      <c r="BJ185" s="180"/>
      <c r="BK185" s="180"/>
      <c r="BL185" s="180"/>
      <c r="BM185" s="180"/>
      <c r="BN185" s="180"/>
      <c r="BO185" s="180"/>
      <c r="BP185" s="180"/>
      <c r="BQ185" s="180"/>
      <c r="BR185" s="180"/>
      <c r="BS185" s="180"/>
      <c r="BT185" s="180"/>
      <c r="BU185" s="180"/>
      <c r="BV185" s="180"/>
      <c r="BW185" s="180"/>
      <c r="BX185" s="180"/>
    </row>
    <row r="186" ht="15.75" customHeight="1" spans="1:76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/>
      <c r="AJ186" s="180"/>
      <c r="AK186" s="180"/>
      <c r="AL186" s="180"/>
      <c r="AM186" s="180"/>
      <c r="AN186" s="180"/>
      <c r="AO186" s="180"/>
      <c r="AP186" s="180"/>
      <c r="AQ186" s="180"/>
      <c r="AR186" s="180"/>
      <c r="AS186" s="180"/>
      <c r="AT186" s="180"/>
      <c r="AU186" s="180"/>
      <c r="AV186" s="180"/>
      <c r="AW186" s="180"/>
      <c r="AX186" s="180"/>
      <c r="AY186" s="180"/>
      <c r="AZ186" s="180"/>
      <c r="BA186" s="180"/>
      <c r="BB186" s="180"/>
      <c r="BC186" s="180"/>
      <c r="BD186" s="180"/>
      <c r="BE186" s="180"/>
      <c r="BF186" s="180"/>
      <c r="BG186" s="180"/>
      <c r="BH186" s="180"/>
      <c r="BI186" s="180"/>
      <c r="BJ186" s="180"/>
      <c r="BK186" s="180"/>
      <c r="BL186" s="180"/>
      <c r="BM186" s="180"/>
      <c r="BN186" s="180"/>
      <c r="BO186" s="180"/>
      <c r="BP186" s="180"/>
      <c r="BQ186" s="180"/>
      <c r="BR186" s="180"/>
      <c r="BS186" s="180"/>
      <c r="BT186" s="180"/>
      <c r="BU186" s="180"/>
      <c r="BV186" s="180"/>
      <c r="BW186" s="180"/>
      <c r="BX186" s="180"/>
    </row>
    <row r="187" ht="15.75" customHeight="1" spans="1:76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/>
      <c r="AJ187" s="180"/>
      <c r="AK187" s="180"/>
      <c r="AL187" s="180"/>
      <c r="AM187" s="180"/>
      <c r="AN187" s="180"/>
      <c r="AO187" s="180"/>
      <c r="AP187" s="180"/>
      <c r="AQ187" s="180"/>
      <c r="AR187" s="180"/>
      <c r="AS187" s="180"/>
      <c r="AT187" s="180"/>
      <c r="AU187" s="180"/>
      <c r="AV187" s="180"/>
      <c r="AW187" s="180"/>
      <c r="AX187" s="180"/>
      <c r="AY187" s="180"/>
      <c r="AZ187" s="180"/>
      <c r="BA187" s="180"/>
      <c r="BB187" s="180"/>
      <c r="BC187" s="180"/>
      <c r="BD187" s="180"/>
      <c r="BE187" s="180"/>
      <c r="BF187" s="180"/>
      <c r="BG187" s="180"/>
      <c r="BH187" s="180"/>
      <c r="BI187" s="180"/>
      <c r="BJ187" s="180"/>
      <c r="BK187" s="180"/>
      <c r="BL187" s="180"/>
      <c r="BM187" s="180"/>
      <c r="BN187" s="180"/>
      <c r="BO187" s="180"/>
      <c r="BP187" s="180"/>
      <c r="BQ187" s="180"/>
      <c r="BR187" s="180"/>
      <c r="BS187" s="180"/>
      <c r="BT187" s="180"/>
      <c r="BU187" s="180"/>
      <c r="BV187" s="180"/>
      <c r="BW187" s="180"/>
      <c r="BX187" s="180"/>
    </row>
    <row r="188" ht="15.75" customHeight="1" spans="1:76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/>
      <c r="AJ188" s="180"/>
      <c r="AK188" s="180"/>
      <c r="AL188" s="180"/>
      <c r="AM188" s="180"/>
      <c r="AN188" s="180"/>
      <c r="AO188" s="180"/>
      <c r="AP188" s="180"/>
      <c r="AQ188" s="180"/>
      <c r="AR188" s="180"/>
      <c r="AS188" s="180"/>
      <c r="AT188" s="180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0"/>
      <c r="BG188" s="180"/>
      <c r="BH188" s="180"/>
      <c r="BI188" s="180"/>
      <c r="BJ188" s="180"/>
      <c r="BK188" s="180"/>
      <c r="BL188" s="180"/>
      <c r="BM188" s="180"/>
      <c r="BN188" s="180"/>
      <c r="BO188" s="180"/>
      <c r="BP188" s="180"/>
      <c r="BQ188" s="180"/>
      <c r="BR188" s="180"/>
      <c r="BS188" s="180"/>
      <c r="BT188" s="180"/>
      <c r="BU188" s="180"/>
      <c r="BV188" s="180"/>
      <c r="BW188" s="180"/>
      <c r="BX188" s="180"/>
    </row>
    <row r="189" ht="15.75" customHeight="1" spans="1:76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/>
      <c r="AJ189" s="180"/>
      <c r="AK189" s="180"/>
      <c r="AL189" s="180"/>
      <c r="AM189" s="180"/>
      <c r="AN189" s="180"/>
      <c r="AO189" s="180"/>
      <c r="AP189" s="180"/>
      <c r="AQ189" s="180"/>
      <c r="AR189" s="180"/>
      <c r="AS189" s="180"/>
      <c r="AT189" s="180"/>
      <c r="AU189" s="180"/>
      <c r="AV189" s="180"/>
      <c r="AW189" s="180"/>
      <c r="AX189" s="180"/>
      <c r="AY189" s="180"/>
      <c r="AZ189" s="180"/>
      <c r="BA189" s="180"/>
      <c r="BB189" s="180"/>
      <c r="BC189" s="180"/>
      <c r="BD189" s="180"/>
      <c r="BE189" s="180"/>
      <c r="BF189" s="180"/>
      <c r="BG189" s="180"/>
      <c r="BH189" s="180"/>
      <c r="BI189" s="180"/>
      <c r="BJ189" s="180"/>
      <c r="BK189" s="180"/>
      <c r="BL189" s="180"/>
      <c r="BM189" s="180"/>
      <c r="BN189" s="180"/>
      <c r="BO189" s="180"/>
      <c r="BP189" s="180"/>
      <c r="BQ189" s="180"/>
      <c r="BR189" s="180"/>
      <c r="BS189" s="180"/>
      <c r="BT189" s="180"/>
      <c r="BU189" s="180"/>
      <c r="BV189" s="180"/>
      <c r="BW189" s="180"/>
      <c r="BX189" s="180"/>
    </row>
    <row r="190" ht="15.75" customHeight="1" spans="1:76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/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/>
      <c r="BH190" s="180"/>
      <c r="BI190" s="180"/>
      <c r="BJ190" s="180"/>
      <c r="BK190" s="180"/>
      <c r="BL190" s="180"/>
      <c r="BM190" s="180"/>
      <c r="BN190" s="180"/>
      <c r="BO190" s="180"/>
      <c r="BP190" s="180"/>
      <c r="BQ190" s="180"/>
      <c r="BR190" s="180"/>
      <c r="BS190" s="180"/>
      <c r="BT190" s="180"/>
      <c r="BU190" s="180"/>
      <c r="BV190" s="180"/>
      <c r="BW190" s="180"/>
      <c r="BX190" s="180"/>
    </row>
    <row r="191" ht="15.75" customHeight="1" spans="1:76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/>
      <c r="AJ191" s="180"/>
      <c r="AK191" s="180"/>
      <c r="AL191" s="180"/>
      <c r="AM191" s="180"/>
      <c r="AN191" s="180"/>
      <c r="AO191" s="180"/>
      <c r="AP191" s="180"/>
      <c r="AQ191" s="180"/>
      <c r="AR191" s="180"/>
      <c r="AS191" s="180"/>
      <c r="AT191" s="180"/>
      <c r="AU191" s="180"/>
      <c r="AV191" s="180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0"/>
      <c r="BG191" s="180"/>
      <c r="BH191" s="180"/>
      <c r="BI191" s="180"/>
      <c r="BJ191" s="180"/>
      <c r="BK191" s="180"/>
      <c r="BL191" s="180"/>
      <c r="BM191" s="180"/>
      <c r="BN191" s="180"/>
      <c r="BO191" s="180"/>
      <c r="BP191" s="180"/>
      <c r="BQ191" s="180"/>
      <c r="BR191" s="180"/>
      <c r="BS191" s="180"/>
      <c r="BT191" s="180"/>
      <c r="BU191" s="180"/>
      <c r="BV191" s="180"/>
      <c r="BW191" s="180"/>
      <c r="BX191" s="180"/>
    </row>
    <row r="192" ht="15.75" customHeight="1" spans="1:76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/>
      <c r="AJ192" s="180"/>
      <c r="AK192" s="180"/>
      <c r="AL192" s="180"/>
      <c r="AM192" s="180"/>
      <c r="AN192" s="180"/>
      <c r="AO192" s="180"/>
      <c r="AP192" s="180"/>
      <c r="AQ192" s="180"/>
      <c r="AR192" s="180"/>
      <c r="AS192" s="180"/>
      <c r="AT192" s="180"/>
      <c r="AU192" s="180"/>
      <c r="AV192" s="180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0"/>
      <c r="BG192" s="180"/>
      <c r="BH192" s="180"/>
      <c r="BI192" s="180"/>
      <c r="BJ192" s="180"/>
      <c r="BK192" s="180"/>
      <c r="BL192" s="180"/>
      <c r="BM192" s="180"/>
      <c r="BN192" s="180"/>
      <c r="BO192" s="180"/>
      <c r="BP192" s="180"/>
      <c r="BQ192" s="180"/>
      <c r="BR192" s="180"/>
      <c r="BS192" s="180"/>
      <c r="BT192" s="180"/>
      <c r="BU192" s="180"/>
      <c r="BV192" s="180"/>
      <c r="BW192" s="180"/>
      <c r="BX192" s="180"/>
    </row>
    <row r="193" ht="15.75" customHeight="1" spans="1:76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BM193" s="180"/>
      <c r="BN193" s="180"/>
      <c r="BO193" s="180"/>
      <c r="BP193" s="180"/>
      <c r="BQ193" s="180"/>
      <c r="BR193" s="180"/>
      <c r="BS193" s="180"/>
      <c r="BT193" s="180"/>
      <c r="BU193" s="180"/>
      <c r="BV193" s="180"/>
      <c r="BW193" s="180"/>
      <c r="BX193" s="180"/>
    </row>
    <row r="194" ht="15.75" customHeight="1" spans="1:76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/>
      <c r="AJ194" s="180"/>
      <c r="AK194" s="180"/>
      <c r="AL194" s="180"/>
      <c r="AM194" s="180"/>
      <c r="AN194" s="180"/>
      <c r="AO194" s="180"/>
      <c r="AP194" s="180"/>
      <c r="AQ194" s="180"/>
      <c r="AR194" s="180"/>
      <c r="AS194" s="180"/>
      <c r="AT194" s="180"/>
      <c r="AU194" s="180"/>
      <c r="AV194" s="180"/>
      <c r="AW194" s="180"/>
      <c r="AX194" s="180"/>
      <c r="AY194" s="180"/>
      <c r="AZ194" s="180"/>
      <c r="BA194" s="180"/>
      <c r="BB194" s="180"/>
      <c r="BC194" s="180"/>
      <c r="BD194" s="180"/>
      <c r="BE194" s="180"/>
      <c r="BF194" s="180"/>
      <c r="BG194" s="180"/>
      <c r="BH194" s="180"/>
      <c r="BI194" s="180"/>
      <c r="BJ194" s="180"/>
      <c r="BK194" s="180"/>
      <c r="BL194" s="180"/>
      <c r="BM194" s="180"/>
      <c r="BN194" s="180"/>
      <c r="BO194" s="180"/>
      <c r="BP194" s="180"/>
      <c r="BQ194" s="180"/>
      <c r="BR194" s="180"/>
      <c r="BS194" s="180"/>
      <c r="BT194" s="180"/>
      <c r="BU194" s="180"/>
      <c r="BV194" s="180"/>
      <c r="BW194" s="180"/>
      <c r="BX194" s="180"/>
    </row>
    <row r="195" ht="15.75" customHeight="1" spans="1:76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/>
      <c r="AJ195" s="180"/>
      <c r="AK195" s="180"/>
      <c r="AL195" s="180"/>
      <c r="AM195" s="180"/>
      <c r="AN195" s="180"/>
      <c r="AO195" s="180"/>
      <c r="AP195" s="180"/>
      <c r="AQ195" s="180"/>
      <c r="AR195" s="180"/>
      <c r="AS195" s="180"/>
      <c r="AT195" s="180"/>
      <c r="AU195" s="180"/>
      <c r="AV195" s="180"/>
      <c r="AW195" s="180"/>
      <c r="AX195" s="180"/>
      <c r="AY195" s="180"/>
      <c r="AZ195" s="180"/>
      <c r="BA195" s="180"/>
      <c r="BB195" s="180"/>
      <c r="BC195" s="180"/>
      <c r="BD195" s="180"/>
      <c r="BE195" s="180"/>
      <c r="BF195" s="180"/>
      <c r="BG195" s="180"/>
      <c r="BH195" s="180"/>
      <c r="BI195" s="180"/>
      <c r="BJ195" s="180"/>
      <c r="BK195" s="180"/>
      <c r="BL195" s="180"/>
      <c r="BM195" s="180"/>
      <c r="BN195" s="180"/>
      <c r="BO195" s="180"/>
      <c r="BP195" s="180"/>
      <c r="BQ195" s="180"/>
      <c r="BR195" s="180"/>
      <c r="BS195" s="180"/>
      <c r="BT195" s="180"/>
      <c r="BU195" s="180"/>
      <c r="BV195" s="180"/>
      <c r="BW195" s="180"/>
      <c r="BX195" s="180"/>
    </row>
    <row r="196" ht="15.75" customHeight="1" spans="1:76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/>
      <c r="AJ196" s="180"/>
      <c r="AK196" s="180"/>
      <c r="AL196" s="180"/>
      <c r="AM196" s="180"/>
      <c r="AN196" s="180"/>
      <c r="AO196" s="180"/>
      <c r="AP196" s="180"/>
      <c r="AQ196" s="180"/>
      <c r="AR196" s="180"/>
      <c r="AS196" s="180"/>
      <c r="AT196" s="180"/>
      <c r="AU196" s="180"/>
      <c r="AV196" s="180"/>
      <c r="AW196" s="180"/>
      <c r="AX196" s="180"/>
      <c r="AY196" s="180"/>
      <c r="AZ196" s="180"/>
      <c r="BA196" s="180"/>
      <c r="BB196" s="180"/>
      <c r="BC196" s="180"/>
      <c r="BD196" s="180"/>
      <c r="BE196" s="180"/>
      <c r="BF196" s="180"/>
      <c r="BG196" s="180"/>
      <c r="BH196" s="180"/>
      <c r="BI196" s="180"/>
      <c r="BJ196" s="180"/>
      <c r="BK196" s="180"/>
      <c r="BL196" s="180"/>
      <c r="BM196" s="180"/>
      <c r="BN196" s="180"/>
      <c r="BO196" s="180"/>
      <c r="BP196" s="180"/>
      <c r="BQ196" s="180"/>
      <c r="BR196" s="180"/>
      <c r="BS196" s="180"/>
      <c r="BT196" s="180"/>
      <c r="BU196" s="180"/>
      <c r="BV196" s="180"/>
      <c r="BW196" s="180"/>
      <c r="BX196" s="180"/>
    </row>
    <row r="197" ht="15.75" customHeight="1" spans="1:76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/>
      <c r="AJ197" s="180"/>
      <c r="AK197" s="180"/>
      <c r="AL197" s="180"/>
      <c r="AM197" s="180"/>
      <c r="AN197" s="180"/>
      <c r="AO197" s="180"/>
      <c r="AP197" s="180"/>
      <c r="AQ197" s="180"/>
      <c r="AR197" s="180"/>
      <c r="AS197" s="180"/>
      <c r="AT197" s="180"/>
      <c r="AU197" s="180"/>
      <c r="AV197" s="180"/>
      <c r="AW197" s="180"/>
      <c r="AX197" s="180"/>
      <c r="AY197" s="180"/>
      <c r="AZ197" s="180"/>
      <c r="BA197" s="180"/>
      <c r="BB197" s="180"/>
      <c r="BC197" s="180"/>
      <c r="BD197" s="180"/>
      <c r="BE197" s="180"/>
      <c r="BF197" s="180"/>
      <c r="BG197" s="180"/>
      <c r="BH197" s="180"/>
      <c r="BI197" s="180"/>
      <c r="BJ197" s="180"/>
      <c r="BK197" s="180"/>
      <c r="BL197" s="180"/>
      <c r="BM197" s="180"/>
      <c r="BN197" s="180"/>
      <c r="BO197" s="180"/>
      <c r="BP197" s="180"/>
      <c r="BQ197" s="180"/>
      <c r="BR197" s="180"/>
      <c r="BS197" s="180"/>
      <c r="BT197" s="180"/>
      <c r="BU197" s="180"/>
      <c r="BV197" s="180"/>
      <c r="BW197" s="180"/>
      <c r="BX197" s="180"/>
    </row>
    <row r="198" ht="15.75" customHeight="1" spans="1:76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/>
      <c r="AJ198" s="180"/>
      <c r="AK198" s="180"/>
      <c r="AL198" s="180"/>
      <c r="AM198" s="180"/>
      <c r="AN198" s="180"/>
      <c r="AO198" s="180"/>
      <c r="AP198" s="180"/>
      <c r="AQ198" s="180"/>
      <c r="AR198" s="180"/>
      <c r="AS198" s="180"/>
      <c r="AT198" s="180"/>
      <c r="AU198" s="180"/>
      <c r="AV198" s="180"/>
      <c r="AW198" s="180"/>
      <c r="AX198" s="180"/>
      <c r="AY198" s="180"/>
      <c r="AZ198" s="180"/>
      <c r="BA198" s="180"/>
      <c r="BB198" s="180"/>
      <c r="BC198" s="180"/>
      <c r="BD198" s="180"/>
      <c r="BE198" s="180"/>
      <c r="BF198" s="180"/>
      <c r="BG198" s="180"/>
      <c r="BH198" s="180"/>
      <c r="BI198" s="180"/>
      <c r="BJ198" s="180"/>
      <c r="BK198" s="180"/>
      <c r="BL198" s="180"/>
      <c r="BM198" s="180"/>
      <c r="BN198" s="180"/>
      <c r="BO198" s="180"/>
      <c r="BP198" s="180"/>
      <c r="BQ198" s="180"/>
      <c r="BR198" s="180"/>
      <c r="BS198" s="180"/>
      <c r="BT198" s="180"/>
      <c r="BU198" s="180"/>
      <c r="BV198" s="180"/>
      <c r="BW198" s="180"/>
      <c r="BX198" s="180"/>
    </row>
    <row r="199" ht="15.75" customHeight="1" spans="1:76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/>
      <c r="AK199" s="180"/>
      <c r="AL199" s="180"/>
      <c r="AM199" s="180"/>
      <c r="AN199" s="180"/>
      <c r="AO199" s="180"/>
      <c r="AP199" s="180"/>
      <c r="AQ199" s="180"/>
      <c r="AR199" s="180"/>
      <c r="AS199" s="180"/>
      <c r="AT199" s="180"/>
      <c r="AU199" s="180"/>
      <c r="AV199" s="180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/>
      <c r="BI199" s="180"/>
      <c r="BJ199" s="180"/>
      <c r="BK199" s="180"/>
      <c r="BL199" s="180"/>
      <c r="BM199" s="180"/>
      <c r="BN199" s="180"/>
      <c r="BO199" s="180"/>
      <c r="BP199" s="180"/>
      <c r="BQ199" s="180"/>
      <c r="BR199" s="180"/>
      <c r="BS199" s="180"/>
      <c r="BT199" s="180"/>
      <c r="BU199" s="180"/>
      <c r="BV199" s="180"/>
      <c r="BW199" s="180"/>
      <c r="BX199" s="180"/>
    </row>
    <row r="200" ht="15.75" customHeight="1" spans="1:76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/>
      <c r="AJ200" s="180"/>
      <c r="AK200" s="180"/>
      <c r="AL200" s="180"/>
      <c r="AM200" s="180"/>
      <c r="AN200" s="180"/>
      <c r="AO200" s="180"/>
      <c r="AP200" s="180"/>
      <c r="AQ200" s="180"/>
      <c r="AR200" s="180"/>
      <c r="AS200" s="180"/>
      <c r="AT200" s="180"/>
      <c r="AU200" s="180"/>
      <c r="AV200" s="180"/>
      <c r="AW200" s="180"/>
      <c r="AX200" s="180"/>
      <c r="AY200" s="180"/>
      <c r="AZ200" s="180"/>
      <c r="BA200" s="180"/>
      <c r="BB200" s="180"/>
      <c r="BC200" s="180"/>
      <c r="BD200" s="180"/>
      <c r="BE200" s="180"/>
      <c r="BF200" s="180"/>
      <c r="BG200" s="180"/>
      <c r="BH200" s="180"/>
      <c r="BI200" s="180"/>
      <c r="BJ200" s="180"/>
      <c r="BK200" s="180"/>
      <c r="BL200" s="180"/>
      <c r="BM200" s="180"/>
      <c r="BN200" s="180"/>
      <c r="BO200" s="180"/>
      <c r="BP200" s="180"/>
      <c r="BQ200" s="180"/>
      <c r="BR200" s="180"/>
      <c r="BS200" s="180"/>
      <c r="BT200" s="180"/>
      <c r="BU200" s="180"/>
      <c r="BV200" s="180"/>
      <c r="BW200" s="180"/>
      <c r="BX200" s="180"/>
    </row>
    <row r="201" ht="15.75" customHeight="1" spans="1:76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  <c r="AB201" s="180"/>
      <c r="AC201" s="180"/>
      <c r="AD201" s="180"/>
      <c r="AE201" s="180"/>
      <c r="AF201" s="180"/>
      <c r="AG201" s="180"/>
      <c r="AH201" s="180"/>
      <c r="AI201" s="180"/>
      <c r="AJ201" s="180"/>
      <c r="AK201" s="180"/>
      <c r="AL201" s="180"/>
      <c r="AM201" s="180"/>
      <c r="AN201" s="180"/>
      <c r="AO201" s="180"/>
      <c r="AP201" s="180"/>
      <c r="AQ201" s="180"/>
      <c r="AR201" s="180"/>
      <c r="AS201" s="180"/>
      <c r="AT201" s="180"/>
      <c r="AU201" s="180"/>
      <c r="AV201" s="180"/>
      <c r="AW201" s="180"/>
      <c r="AX201" s="180"/>
      <c r="AY201" s="180"/>
      <c r="AZ201" s="180"/>
      <c r="BA201" s="180"/>
      <c r="BB201" s="180"/>
      <c r="BC201" s="180"/>
      <c r="BD201" s="180"/>
      <c r="BE201" s="180"/>
      <c r="BF201" s="180"/>
      <c r="BG201" s="180"/>
      <c r="BH201" s="180"/>
      <c r="BI201" s="180"/>
      <c r="BJ201" s="180"/>
      <c r="BK201" s="180"/>
      <c r="BL201" s="180"/>
      <c r="BM201" s="180"/>
      <c r="BN201" s="180"/>
      <c r="BO201" s="180"/>
      <c r="BP201" s="180"/>
      <c r="BQ201" s="180"/>
      <c r="BR201" s="180"/>
      <c r="BS201" s="180"/>
      <c r="BT201" s="180"/>
      <c r="BU201" s="180"/>
      <c r="BV201" s="180"/>
      <c r="BW201" s="180"/>
      <c r="BX201" s="180"/>
    </row>
    <row r="202" ht="15.75" customHeight="1" spans="1:76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/>
      <c r="AJ202" s="180"/>
      <c r="AK202" s="180"/>
      <c r="AL202" s="180"/>
      <c r="AM202" s="180"/>
      <c r="AN202" s="180"/>
      <c r="AO202" s="180"/>
      <c r="AP202" s="180"/>
      <c r="AQ202" s="180"/>
      <c r="AR202" s="180"/>
      <c r="AS202" s="180"/>
      <c r="AT202" s="180"/>
      <c r="AU202" s="180"/>
      <c r="AV202" s="180"/>
      <c r="AW202" s="180"/>
      <c r="AX202" s="180"/>
      <c r="AY202" s="180"/>
      <c r="AZ202" s="180"/>
      <c r="BA202" s="180"/>
      <c r="BB202" s="180"/>
      <c r="BC202" s="180"/>
      <c r="BD202" s="180"/>
      <c r="BE202" s="180"/>
      <c r="BF202" s="180"/>
      <c r="BG202" s="180"/>
      <c r="BH202" s="180"/>
      <c r="BI202" s="180"/>
      <c r="BJ202" s="180"/>
      <c r="BK202" s="180"/>
      <c r="BL202" s="180"/>
      <c r="BM202" s="180"/>
      <c r="BN202" s="180"/>
      <c r="BO202" s="180"/>
      <c r="BP202" s="180"/>
      <c r="BQ202" s="180"/>
      <c r="BR202" s="180"/>
      <c r="BS202" s="180"/>
      <c r="BT202" s="180"/>
      <c r="BU202" s="180"/>
      <c r="BV202" s="180"/>
      <c r="BW202" s="180"/>
      <c r="BX202" s="180"/>
    </row>
    <row r="203" ht="15.75" customHeight="1" spans="1:76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/>
      <c r="AJ203" s="180"/>
      <c r="AK203" s="180"/>
      <c r="AL203" s="180"/>
      <c r="AM203" s="180"/>
      <c r="AN203" s="180"/>
      <c r="AO203" s="180"/>
      <c r="AP203" s="180"/>
      <c r="AQ203" s="180"/>
      <c r="AR203" s="180"/>
      <c r="AS203" s="180"/>
      <c r="AT203" s="180"/>
      <c r="AU203" s="180"/>
      <c r="AV203" s="180"/>
      <c r="AW203" s="180"/>
      <c r="AX203" s="180"/>
      <c r="AY203" s="180"/>
      <c r="AZ203" s="180"/>
      <c r="BA203" s="180"/>
      <c r="BB203" s="180"/>
      <c r="BC203" s="180"/>
      <c r="BD203" s="180"/>
      <c r="BE203" s="180"/>
      <c r="BF203" s="180"/>
      <c r="BG203" s="180"/>
      <c r="BH203" s="180"/>
      <c r="BI203" s="180"/>
      <c r="BJ203" s="180"/>
      <c r="BK203" s="180"/>
      <c r="BL203" s="180"/>
      <c r="BM203" s="180"/>
      <c r="BN203" s="180"/>
      <c r="BO203" s="180"/>
      <c r="BP203" s="180"/>
      <c r="BQ203" s="180"/>
      <c r="BR203" s="180"/>
      <c r="BS203" s="180"/>
      <c r="BT203" s="180"/>
      <c r="BU203" s="180"/>
      <c r="BV203" s="180"/>
      <c r="BW203" s="180"/>
      <c r="BX203" s="180"/>
    </row>
    <row r="204" ht="15.75" customHeight="1" spans="1:76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/>
      <c r="AJ204" s="180"/>
      <c r="AK204" s="180"/>
      <c r="AL204" s="180"/>
      <c r="AM204" s="180"/>
      <c r="AN204" s="180"/>
      <c r="AO204" s="180"/>
      <c r="AP204" s="180"/>
      <c r="AQ204" s="180"/>
      <c r="AR204" s="180"/>
      <c r="AS204" s="180"/>
      <c r="AT204" s="180"/>
      <c r="AU204" s="180"/>
      <c r="AV204" s="180"/>
      <c r="AW204" s="180"/>
      <c r="AX204" s="180"/>
      <c r="AY204" s="180"/>
      <c r="AZ204" s="180"/>
      <c r="BA204" s="180"/>
      <c r="BB204" s="180"/>
      <c r="BC204" s="180"/>
      <c r="BD204" s="180"/>
      <c r="BE204" s="180"/>
      <c r="BF204" s="180"/>
      <c r="BG204" s="180"/>
      <c r="BH204" s="180"/>
      <c r="BI204" s="180"/>
      <c r="BJ204" s="180"/>
      <c r="BK204" s="180"/>
      <c r="BL204" s="180"/>
      <c r="BM204" s="180"/>
      <c r="BN204" s="180"/>
      <c r="BO204" s="180"/>
      <c r="BP204" s="180"/>
      <c r="BQ204" s="180"/>
      <c r="BR204" s="180"/>
      <c r="BS204" s="180"/>
      <c r="BT204" s="180"/>
      <c r="BU204" s="180"/>
      <c r="BV204" s="180"/>
      <c r="BW204" s="180"/>
      <c r="BX204" s="180"/>
    </row>
    <row r="205" ht="15.75" customHeight="1" spans="1:76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180"/>
      <c r="AK205" s="180"/>
      <c r="AL205" s="180"/>
      <c r="AM205" s="180"/>
      <c r="AN205" s="180"/>
      <c r="AO205" s="180"/>
      <c r="AP205" s="180"/>
      <c r="AQ205" s="180"/>
      <c r="AR205" s="180"/>
      <c r="AS205" s="180"/>
      <c r="AT205" s="180"/>
      <c r="AU205" s="180"/>
      <c r="AV205" s="180"/>
      <c r="AW205" s="180"/>
      <c r="AX205" s="180"/>
      <c r="AY205" s="180"/>
      <c r="AZ205" s="180"/>
      <c r="BA205" s="180"/>
      <c r="BB205" s="180"/>
      <c r="BC205" s="180"/>
      <c r="BD205" s="180"/>
      <c r="BE205" s="180"/>
      <c r="BF205" s="180"/>
      <c r="BG205" s="180"/>
      <c r="BH205" s="180"/>
      <c r="BI205" s="180"/>
      <c r="BJ205" s="180"/>
      <c r="BK205" s="180"/>
      <c r="BL205" s="180"/>
      <c r="BM205" s="180"/>
      <c r="BN205" s="180"/>
      <c r="BO205" s="180"/>
      <c r="BP205" s="180"/>
      <c r="BQ205" s="180"/>
      <c r="BR205" s="180"/>
      <c r="BS205" s="180"/>
      <c r="BT205" s="180"/>
      <c r="BU205" s="180"/>
      <c r="BV205" s="180"/>
      <c r="BW205" s="180"/>
      <c r="BX205" s="180"/>
    </row>
    <row r="206" ht="15.75" customHeight="1" spans="1:76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BM206" s="180"/>
      <c r="BN206" s="180"/>
      <c r="BO206" s="180"/>
      <c r="BP206" s="180"/>
      <c r="BQ206" s="180"/>
      <c r="BR206" s="180"/>
      <c r="BS206" s="180"/>
      <c r="BT206" s="180"/>
      <c r="BU206" s="180"/>
      <c r="BV206" s="180"/>
      <c r="BW206" s="180"/>
      <c r="BX206" s="180"/>
    </row>
    <row r="207" ht="15.75" customHeight="1" spans="1:76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  <c r="AJ207" s="180"/>
      <c r="AK207" s="180"/>
      <c r="AL207" s="180"/>
      <c r="AM207" s="180"/>
      <c r="AN207" s="180"/>
      <c r="AO207" s="180"/>
      <c r="AP207" s="180"/>
      <c r="AQ207" s="180"/>
      <c r="AR207" s="180"/>
      <c r="AS207" s="180"/>
      <c r="AT207" s="180"/>
      <c r="AU207" s="180"/>
      <c r="AV207" s="180"/>
      <c r="AW207" s="180"/>
      <c r="AX207" s="180"/>
      <c r="AY207" s="180"/>
      <c r="AZ207" s="180"/>
      <c r="BA207" s="180"/>
      <c r="BB207" s="180"/>
      <c r="BC207" s="180"/>
      <c r="BD207" s="180"/>
      <c r="BE207" s="180"/>
      <c r="BF207" s="180"/>
      <c r="BG207" s="180"/>
      <c r="BH207" s="180"/>
      <c r="BI207" s="180"/>
      <c r="BJ207" s="180"/>
      <c r="BK207" s="180"/>
      <c r="BL207" s="180"/>
      <c r="BM207" s="180"/>
      <c r="BN207" s="180"/>
      <c r="BO207" s="180"/>
      <c r="BP207" s="180"/>
      <c r="BQ207" s="180"/>
      <c r="BR207" s="180"/>
      <c r="BS207" s="180"/>
      <c r="BT207" s="180"/>
      <c r="BU207" s="180"/>
      <c r="BV207" s="180"/>
      <c r="BW207" s="180"/>
      <c r="BX207" s="180"/>
    </row>
    <row r="208" ht="15.75" customHeight="1" spans="1:76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/>
      <c r="AJ208" s="180"/>
      <c r="AK208" s="180"/>
      <c r="AL208" s="180"/>
      <c r="AM208" s="180"/>
      <c r="AN208" s="180"/>
      <c r="AO208" s="180"/>
      <c r="AP208" s="180"/>
      <c r="AQ208" s="180"/>
      <c r="AR208" s="180"/>
      <c r="AS208" s="180"/>
      <c r="AT208" s="180"/>
      <c r="AU208" s="180"/>
      <c r="AV208" s="180"/>
      <c r="AW208" s="180"/>
      <c r="AX208" s="180"/>
      <c r="AY208" s="180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0"/>
      <c r="BK208" s="180"/>
      <c r="BL208" s="180"/>
      <c r="BM208" s="180"/>
      <c r="BN208" s="180"/>
      <c r="BO208" s="180"/>
      <c r="BP208" s="180"/>
      <c r="BQ208" s="180"/>
      <c r="BR208" s="180"/>
      <c r="BS208" s="180"/>
      <c r="BT208" s="180"/>
      <c r="BU208" s="180"/>
      <c r="BV208" s="180"/>
      <c r="BW208" s="180"/>
      <c r="BX208" s="180"/>
    </row>
    <row r="209" ht="15.75" customHeight="1" spans="1:76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0"/>
      <c r="AG209" s="180"/>
      <c r="AH209" s="180"/>
      <c r="AI209" s="180"/>
      <c r="AJ209" s="180"/>
      <c r="AK209" s="180"/>
      <c r="AL209" s="180"/>
      <c r="AM209" s="180"/>
      <c r="AN209" s="180"/>
      <c r="AO209" s="180"/>
      <c r="AP209" s="180"/>
      <c r="AQ209" s="180"/>
      <c r="AR209" s="180"/>
      <c r="AS209" s="180"/>
      <c r="AT209" s="180"/>
      <c r="AU209" s="180"/>
      <c r="AV209" s="180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BM209" s="180"/>
      <c r="BN209" s="180"/>
      <c r="BO209" s="180"/>
      <c r="BP209" s="180"/>
      <c r="BQ209" s="180"/>
      <c r="BR209" s="180"/>
      <c r="BS209" s="180"/>
      <c r="BT209" s="180"/>
      <c r="BU209" s="180"/>
      <c r="BV209" s="180"/>
      <c r="BW209" s="180"/>
      <c r="BX209" s="180"/>
    </row>
    <row r="210" ht="15.75" customHeight="1" spans="1:76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  <c r="AF210" s="180"/>
      <c r="AG210" s="180"/>
      <c r="AH210" s="180"/>
      <c r="AI210" s="180"/>
      <c r="AJ210" s="180"/>
      <c r="AK210" s="180"/>
      <c r="AL210" s="180"/>
      <c r="AM210" s="180"/>
      <c r="AN210" s="180"/>
      <c r="AO210" s="180"/>
      <c r="AP210" s="180"/>
      <c r="AQ210" s="180"/>
      <c r="AR210" s="180"/>
      <c r="AS210" s="180"/>
      <c r="AT210" s="180"/>
      <c r="AU210" s="180"/>
      <c r="AV210" s="180"/>
      <c r="AW210" s="180"/>
      <c r="AX210" s="180"/>
      <c r="AY210" s="180"/>
      <c r="AZ210" s="180"/>
      <c r="BA210" s="180"/>
      <c r="BB210" s="180"/>
      <c r="BC210" s="180"/>
      <c r="BD210" s="180"/>
      <c r="BE210" s="180"/>
      <c r="BF210" s="180"/>
      <c r="BG210" s="180"/>
      <c r="BH210" s="180"/>
      <c r="BI210" s="180"/>
      <c r="BJ210" s="180"/>
      <c r="BK210" s="180"/>
      <c r="BL210" s="180"/>
      <c r="BM210" s="180"/>
      <c r="BN210" s="180"/>
      <c r="BO210" s="180"/>
      <c r="BP210" s="180"/>
      <c r="BQ210" s="180"/>
      <c r="BR210" s="180"/>
      <c r="BS210" s="180"/>
      <c r="BT210" s="180"/>
      <c r="BU210" s="180"/>
      <c r="BV210" s="180"/>
      <c r="BW210" s="180"/>
      <c r="BX210" s="180"/>
    </row>
    <row r="211" ht="15.75" customHeight="1" spans="1:76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  <c r="AF211" s="180"/>
      <c r="AG211" s="180"/>
      <c r="AH211" s="180"/>
      <c r="AI211" s="180"/>
      <c r="AJ211" s="180"/>
      <c r="AK211" s="180"/>
      <c r="AL211" s="180"/>
      <c r="AM211" s="180"/>
      <c r="AN211" s="180"/>
      <c r="AO211" s="180"/>
      <c r="AP211" s="180"/>
      <c r="AQ211" s="180"/>
      <c r="AR211" s="180"/>
      <c r="AS211" s="180"/>
      <c r="AT211" s="180"/>
      <c r="AU211" s="180"/>
      <c r="AV211" s="180"/>
      <c r="AW211" s="180"/>
      <c r="AX211" s="180"/>
      <c r="AY211" s="180"/>
      <c r="AZ211" s="180"/>
      <c r="BA211" s="180"/>
      <c r="BB211" s="180"/>
      <c r="BC211" s="180"/>
      <c r="BD211" s="180"/>
      <c r="BE211" s="180"/>
      <c r="BF211" s="180"/>
      <c r="BG211" s="180"/>
      <c r="BH211" s="180"/>
      <c r="BI211" s="180"/>
      <c r="BJ211" s="180"/>
      <c r="BK211" s="180"/>
      <c r="BL211" s="180"/>
      <c r="BM211" s="180"/>
      <c r="BN211" s="180"/>
      <c r="BO211" s="180"/>
      <c r="BP211" s="180"/>
      <c r="BQ211" s="180"/>
      <c r="BR211" s="180"/>
      <c r="BS211" s="180"/>
      <c r="BT211" s="180"/>
      <c r="BU211" s="180"/>
      <c r="BV211" s="180"/>
      <c r="BW211" s="180"/>
      <c r="BX211" s="180"/>
    </row>
    <row r="212" ht="15.75" customHeight="1" spans="1:76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  <c r="AK212" s="180"/>
      <c r="AL212" s="180"/>
      <c r="AM212" s="180"/>
      <c r="AN212" s="180"/>
      <c r="AO212" s="180"/>
      <c r="AP212" s="180"/>
      <c r="AQ212" s="180"/>
      <c r="AR212" s="180"/>
      <c r="AS212" s="180"/>
      <c r="AT212" s="180"/>
      <c r="AU212" s="180"/>
      <c r="AV212" s="180"/>
      <c r="AW212" s="180"/>
      <c r="AX212" s="180"/>
      <c r="AY212" s="180"/>
      <c r="AZ212" s="180"/>
      <c r="BA212" s="180"/>
      <c r="BB212" s="180"/>
      <c r="BC212" s="180"/>
      <c r="BD212" s="180"/>
      <c r="BE212" s="180"/>
      <c r="BF212" s="180"/>
      <c r="BG212" s="180"/>
      <c r="BH212" s="180"/>
      <c r="BI212" s="180"/>
      <c r="BJ212" s="180"/>
      <c r="BK212" s="180"/>
      <c r="BL212" s="180"/>
      <c r="BM212" s="180"/>
      <c r="BN212" s="180"/>
      <c r="BO212" s="180"/>
      <c r="BP212" s="180"/>
      <c r="BQ212" s="180"/>
      <c r="BR212" s="180"/>
      <c r="BS212" s="180"/>
      <c r="BT212" s="180"/>
      <c r="BU212" s="180"/>
      <c r="BV212" s="180"/>
      <c r="BW212" s="180"/>
      <c r="BX212" s="180"/>
    </row>
    <row r="213" ht="15.75" customHeight="1" spans="1:76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180"/>
      <c r="AI213" s="180"/>
      <c r="AJ213" s="180"/>
      <c r="AK213" s="180"/>
      <c r="AL213" s="180"/>
      <c r="AM213" s="180"/>
      <c r="AN213" s="180"/>
      <c r="AO213" s="180"/>
      <c r="AP213" s="180"/>
      <c r="AQ213" s="180"/>
      <c r="AR213" s="180"/>
      <c r="AS213" s="180"/>
      <c r="AT213" s="180"/>
      <c r="AU213" s="180"/>
      <c r="AV213" s="180"/>
      <c r="AW213" s="180"/>
      <c r="AX213" s="180"/>
      <c r="AY213" s="180"/>
      <c r="AZ213" s="180"/>
      <c r="BA213" s="180"/>
      <c r="BB213" s="180"/>
      <c r="BC213" s="180"/>
      <c r="BD213" s="180"/>
      <c r="BE213" s="180"/>
      <c r="BF213" s="180"/>
      <c r="BG213" s="180"/>
      <c r="BH213" s="180"/>
      <c r="BI213" s="180"/>
      <c r="BJ213" s="180"/>
      <c r="BK213" s="180"/>
      <c r="BL213" s="180"/>
      <c r="BM213" s="180"/>
      <c r="BN213" s="180"/>
      <c r="BO213" s="180"/>
      <c r="BP213" s="180"/>
      <c r="BQ213" s="180"/>
      <c r="BR213" s="180"/>
      <c r="BS213" s="180"/>
      <c r="BT213" s="180"/>
      <c r="BU213" s="180"/>
      <c r="BV213" s="180"/>
      <c r="BW213" s="180"/>
      <c r="BX213" s="180"/>
    </row>
    <row r="214" ht="15.75" customHeight="1" spans="1:76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  <c r="AF214" s="180"/>
      <c r="AG214" s="180"/>
      <c r="AH214" s="180"/>
      <c r="AI214" s="180"/>
      <c r="AJ214" s="180"/>
      <c r="AK214" s="180"/>
      <c r="AL214" s="180"/>
      <c r="AM214" s="180"/>
      <c r="AN214" s="180"/>
      <c r="AO214" s="180"/>
      <c r="AP214" s="180"/>
      <c r="AQ214" s="180"/>
      <c r="AR214" s="180"/>
      <c r="AS214" s="180"/>
      <c r="AT214" s="180"/>
      <c r="AU214" s="180"/>
      <c r="AV214" s="180"/>
      <c r="AW214" s="180"/>
      <c r="AX214" s="180"/>
      <c r="AY214" s="180"/>
      <c r="AZ214" s="180"/>
      <c r="BA214" s="180"/>
      <c r="BB214" s="180"/>
      <c r="BC214" s="180"/>
      <c r="BD214" s="180"/>
      <c r="BE214" s="180"/>
      <c r="BF214" s="180"/>
      <c r="BG214" s="180"/>
      <c r="BH214" s="180"/>
      <c r="BI214" s="180"/>
      <c r="BJ214" s="180"/>
      <c r="BK214" s="180"/>
      <c r="BL214" s="180"/>
      <c r="BM214" s="180"/>
      <c r="BN214" s="180"/>
      <c r="BO214" s="180"/>
      <c r="BP214" s="180"/>
      <c r="BQ214" s="180"/>
      <c r="BR214" s="180"/>
      <c r="BS214" s="180"/>
      <c r="BT214" s="180"/>
      <c r="BU214" s="180"/>
      <c r="BV214" s="180"/>
      <c r="BW214" s="180"/>
      <c r="BX214" s="180"/>
    </row>
    <row r="215" ht="15.75" customHeight="1" spans="1:76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  <c r="AF215" s="180"/>
      <c r="AG215" s="180"/>
      <c r="AH215" s="180"/>
      <c r="AI215" s="180"/>
      <c r="AJ215" s="180"/>
      <c r="AK215" s="180"/>
      <c r="AL215" s="180"/>
      <c r="AM215" s="180"/>
      <c r="AN215" s="180"/>
      <c r="AO215" s="180"/>
      <c r="AP215" s="180"/>
      <c r="AQ215" s="180"/>
      <c r="AR215" s="180"/>
      <c r="AS215" s="180"/>
      <c r="AT215" s="180"/>
      <c r="AU215" s="180"/>
      <c r="AV215" s="180"/>
      <c r="AW215" s="180"/>
      <c r="AX215" s="180"/>
      <c r="AY215" s="180"/>
      <c r="AZ215" s="180"/>
      <c r="BA215" s="180"/>
      <c r="BB215" s="180"/>
      <c r="BC215" s="180"/>
      <c r="BD215" s="180"/>
      <c r="BE215" s="180"/>
      <c r="BF215" s="180"/>
      <c r="BG215" s="180"/>
      <c r="BH215" s="180"/>
      <c r="BI215" s="180"/>
      <c r="BJ215" s="180"/>
      <c r="BK215" s="180"/>
      <c r="BL215" s="180"/>
      <c r="BM215" s="180"/>
      <c r="BN215" s="180"/>
      <c r="BO215" s="180"/>
      <c r="BP215" s="180"/>
      <c r="BQ215" s="180"/>
      <c r="BR215" s="180"/>
      <c r="BS215" s="180"/>
      <c r="BT215" s="180"/>
      <c r="BU215" s="180"/>
      <c r="BV215" s="180"/>
      <c r="BW215" s="180"/>
      <c r="BX215" s="180"/>
    </row>
    <row r="216" ht="15.75" customHeight="1" spans="1:76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80"/>
      <c r="AH216" s="180"/>
      <c r="AI216" s="180"/>
      <c r="AJ216" s="180"/>
      <c r="AK216" s="180"/>
      <c r="AL216" s="180"/>
      <c r="AM216" s="180"/>
      <c r="AN216" s="180"/>
      <c r="AO216" s="180"/>
      <c r="AP216" s="180"/>
      <c r="AQ216" s="180"/>
      <c r="AR216" s="180"/>
      <c r="AS216" s="180"/>
      <c r="AT216" s="180"/>
      <c r="AU216" s="180"/>
      <c r="AV216" s="180"/>
      <c r="AW216" s="180"/>
      <c r="AX216" s="180"/>
      <c r="AY216" s="180"/>
      <c r="AZ216" s="180"/>
      <c r="BA216" s="180"/>
      <c r="BB216" s="180"/>
      <c r="BC216" s="180"/>
      <c r="BD216" s="180"/>
      <c r="BE216" s="180"/>
      <c r="BF216" s="180"/>
      <c r="BG216" s="180"/>
      <c r="BH216" s="180"/>
      <c r="BI216" s="180"/>
      <c r="BJ216" s="180"/>
      <c r="BK216" s="180"/>
      <c r="BL216" s="180"/>
      <c r="BM216" s="180"/>
      <c r="BN216" s="180"/>
      <c r="BO216" s="180"/>
      <c r="BP216" s="180"/>
      <c r="BQ216" s="180"/>
      <c r="BR216" s="180"/>
      <c r="BS216" s="180"/>
      <c r="BT216" s="180"/>
      <c r="BU216" s="180"/>
      <c r="BV216" s="180"/>
      <c r="BW216" s="180"/>
      <c r="BX216" s="180"/>
    </row>
    <row r="217" ht="15.75" customHeight="1" spans="1:76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  <c r="AF217" s="180"/>
      <c r="AG217" s="180"/>
      <c r="AH217" s="180"/>
      <c r="AI217" s="180"/>
      <c r="AJ217" s="180"/>
      <c r="AK217" s="180"/>
      <c r="AL217" s="180"/>
      <c r="AM217" s="180"/>
      <c r="AN217" s="180"/>
      <c r="AO217" s="180"/>
      <c r="AP217" s="180"/>
      <c r="AQ217" s="180"/>
      <c r="AR217" s="180"/>
      <c r="AS217" s="180"/>
      <c r="AT217" s="180"/>
      <c r="AU217" s="180"/>
      <c r="AV217" s="180"/>
      <c r="AW217" s="180"/>
      <c r="AX217" s="180"/>
      <c r="AY217" s="180"/>
      <c r="AZ217" s="180"/>
      <c r="BA217" s="180"/>
      <c r="BB217" s="180"/>
      <c r="BC217" s="180"/>
      <c r="BD217" s="180"/>
      <c r="BE217" s="180"/>
      <c r="BF217" s="180"/>
      <c r="BG217" s="180"/>
      <c r="BH217" s="180"/>
      <c r="BI217" s="180"/>
      <c r="BJ217" s="180"/>
      <c r="BK217" s="180"/>
      <c r="BL217" s="180"/>
      <c r="BM217" s="180"/>
      <c r="BN217" s="180"/>
      <c r="BO217" s="180"/>
      <c r="BP217" s="180"/>
      <c r="BQ217" s="180"/>
      <c r="BR217" s="180"/>
      <c r="BS217" s="180"/>
      <c r="BT217" s="180"/>
      <c r="BU217" s="180"/>
      <c r="BV217" s="180"/>
      <c r="BW217" s="180"/>
      <c r="BX217" s="180"/>
    </row>
    <row r="218" ht="15.75" customHeight="1" spans="1:76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80"/>
      <c r="AH218" s="180"/>
      <c r="AI218" s="180"/>
      <c r="AJ218" s="180"/>
      <c r="AK218" s="180"/>
      <c r="AL218" s="180"/>
      <c r="AM218" s="180"/>
      <c r="AN218" s="180"/>
      <c r="AO218" s="180"/>
      <c r="AP218" s="180"/>
      <c r="AQ218" s="180"/>
      <c r="AR218" s="180"/>
      <c r="AS218" s="180"/>
      <c r="AT218" s="180"/>
      <c r="AU218" s="180"/>
      <c r="AV218" s="180"/>
      <c r="AW218" s="180"/>
      <c r="AX218" s="180"/>
      <c r="AY218" s="180"/>
      <c r="AZ218" s="180"/>
      <c r="BA218" s="180"/>
      <c r="BB218" s="180"/>
      <c r="BC218" s="180"/>
      <c r="BD218" s="180"/>
      <c r="BE218" s="180"/>
      <c r="BF218" s="180"/>
      <c r="BG218" s="180"/>
      <c r="BH218" s="180"/>
      <c r="BI218" s="180"/>
      <c r="BJ218" s="180"/>
      <c r="BK218" s="180"/>
      <c r="BL218" s="180"/>
      <c r="BM218" s="180"/>
      <c r="BN218" s="180"/>
      <c r="BO218" s="180"/>
      <c r="BP218" s="180"/>
      <c r="BQ218" s="180"/>
      <c r="BR218" s="180"/>
      <c r="BS218" s="180"/>
      <c r="BT218" s="180"/>
      <c r="BU218" s="180"/>
      <c r="BV218" s="180"/>
      <c r="BW218" s="180"/>
      <c r="BX218" s="180"/>
    </row>
    <row r="219" ht="15.75" customHeight="1" spans="1:76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  <c r="AB219" s="180"/>
      <c r="AC219" s="180"/>
      <c r="AD219" s="180"/>
      <c r="AE219" s="180"/>
      <c r="AF219" s="180"/>
      <c r="AG219" s="180"/>
      <c r="AH219" s="180"/>
      <c r="AI219" s="180"/>
      <c r="AJ219" s="180"/>
      <c r="AK219" s="180"/>
      <c r="AL219" s="180"/>
      <c r="AM219" s="180"/>
      <c r="AN219" s="180"/>
      <c r="AO219" s="180"/>
      <c r="AP219" s="180"/>
      <c r="AQ219" s="180"/>
      <c r="AR219" s="180"/>
      <c r="AS219" s="180"/>
      <c r="AT219" s="180"/>
      <c r="AU219" s="180"/>
      <c r="AV219" s="180"/>
      <c r="AW219" s="180"/>
      <c r="AX219" s="180"/>
      <c r="AY219" s="180"/>
      <c r="AZ219" s="180"/>
      <c r="BA219" s="180"/>
      <c r="BB219" s="180"/>
      <c r="BC219" s="180"/>
      <c r="BD219" s="180"/>
      <c r="BE219" s="180"/>
      <c r="BF219" s="180"/>
      <c r="BG219" s="180"/>
      <c r="BH219" s="180"/>
      <c r="BI219" s="180"/>
      <c r="BJ219" s="180"/>
      <c r="BK219" s="180"/>
      <c r="BL219" s="180"/>
      <c r="BM219" s="180"/>
      <c r="BN219" s="180"/>
      <c r="BO219" s="180"/>
      <c r="BP219" s="180"/>
      <c r="BQ219" s="180"/>
      <c r="BR219" s="180"/>
      <c r="BS219" s="180"/>
      <c r="BT219" s="180"/>
      <c r="BU219" s="180"/>
      <c r="BV219" s="180"/>
      <c r="BW219" s="180"/>
      <c r="BX219" s="180"/>
    </row>
    <row r="220" ht="15.75" customHeight="1" spans="1:76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80"/>
      <c r="AH220" s="180"/>
      <c r="AI220" s="180"/>
      <c r="AJ220" s="180"/>
      <c r="AK220" s="180"/>
      <c r="AL220" s="180"/>
      <c r="AM220" s="180"/>
      <c r="AN220" s="180"/>
      <c r="AO220" s="180"/>
      <c r="AP220" s="180"/>
      <c r="AQ220" s="180"/>
      <c r="AR220" s="180"/>
      <c r="AS220" s="180"/>
      <c r="AT220" s="180"/>
      <c r="AU220" s="180"/>
      <c r="AV220" s="180"/>
      <c r="AW220" s="180"/>
      <c r="AX220" s="180"/>
      <c r="AY220" s="180"/>
      <c r="AZ220" s="180"/>
      <c r="BA220" s="180"/>
      <c r="BB220" s="180"/>
      <c r="BC220" s="180"/>
      <c r="BD220" s="180"/>
      <c r="BE220" s="180"/>
      <c r="BF220" s="180"/>
      <c r="BG220" s="180"/>
      <c r="BH220" s="180"/>
      <c r="BI220" s="180"/>
      <c r="BJ220" s="180"/>
      <c r="BK220" s="180"/>
      <c r="BL220" s="180"/>
      <c r="BM220" s="180"/>
      <c r="BN220" s="180"/>
      <c r="BO220" s="180"/>
      <c r="BP220" s="180"/>
      <c r="BQ220" s="180"/>
      <c r="BR220" s="180"/>
      <c r="BS220" s="180"/>
      <c r="BT220" s="180"/>
      <c r="BU220" s="180"/>
      <c r="BV220" s="180"/>
      <c r="BW220" s="180"/>
      <c r="BX220" s="180"/>
    </row>
    <row r="221" ht="15.75" customHeight="1" spans="1:76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/>
      <c r="AK221" s="180"/>
      <c r="AL221" s="180"/>
      <c r="AM221" s="180"/>
      <c r="AN221" s="180"/>
      <c r="AO221" s="180"/>
      <c r="AP221" s="180"/>
      <c r="AQ221" s="180"/>
      <c r="AR221" s="180"/>
      <c r="AS221" s="180"/>
      <c r="AT221" s="180"/>
      <c r="AU221" s="180"/>
      <c r="AV221" s="180"/>
      <c r="AW221" s="180"/>
      <c r="AX221" s="180"/>
      <c r="AY221" s="180"/>
      <c r="AZ221" s="180"/>
      <c r="BA221" s="180"/>
      <c r="BB221" s="180"/>
      <c r="BC221" s="180"/>
      <c r="BD221" s="180"/>
      <c r="BE221" s="180"/>
      <c r="BF221" s="180"/>
      <c r="BG221" s="180"/>
      <c r="BH221" s="180"/>
      <c r="BI221" s="180"/>
      <c r="BJ221" s="180"/>
      <c r="BK221" s="180"/>
      <c r="BL221" s="180"/>
      <c r="BM221" s="180"/>
      <c r="BN221" s="180"/>
      <c r="BO221" s="180"/>
      <c r="BP221" s="180"/>
      <c r="BQ221" s="180"/>
      <c r="BR221" s="180"/>
      <c r="BS221" s="180"/>
      <c r="BT221" s="180"/>
      <c r="BU221" s="180"/>
      <c r="BV221" s="180"/>
      <c r="BW221" s="180"/>
      <c r="BX221" s="180"/>
    </row>
    <row r="222" ht="15.75" customHeight="1" spans="1:76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/>
      <c r="AJ222" s="180"/>
      <c r="AK222" s="180"/>
      <c r="AL222" s="180"/>
      <c r="AM222" s="180"/>
      <c r="AN222" s="180"/>
      <c r="AO222" s="180"/>
      <c r="AP222" s="180"/>
      <c r="AQ222" s="180"/>
      <c r="AR222" s="180"/>
      <c r="AS222" s="180"/>
      <c r="AT222" s="180"/>
      <c r="AU222" s="180"/>
      <c r="AV222" s="180"/>
      <c r="AW222" s="180"/>
      <c r="AX222" s="180"/>
      <c r="AY222" s="180"/>
      <c r="AZ222" s="180"/>
      <c r="BA222" s="180"/>
      <c r="BB222" s="180"/>
      <c r="BC222" s="180"/>
      <c r="BD222" s="180"/>
      <c r="BE222" s="180"/>
      <c r="BF222" s="180"/>
      <c r="BG222" s="180"/>
      <c r="BH222" s="180"/>
      <c r="BI222" s="180"/>
      <c r="BJ222" s="180"/>
      <c r="BK222" s="180"/>
      <c r="BL222" s="180"/>
      <c r="BM222" s="180"/>
      <c r="BN222" s="180"/>
      <c r="BO222" s="180"/>
      <c r="BP222" s="180"/>
      <c r="BQ222" s="180"/>
      <c r="BR222" s="180"/>
      <c r="BS222" s="180"/>
      <c r="BT222" s="180"/>
      <c r="BU222" s="180"/>
      <c r="BV222" s="180"/>
      <c r="BW222" s="180"/>
      <c r="BX222" s="180"/>
    </row>
    <row r="223" ht="15.75" customHeight="1" spans="1:76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/>
      <c r="AJ223" s="180"/>
      <c r="AK223" s="180"/>
      <c r="AL223" s="180"/>
      <c r="AM223" s="180"/>
      <c r="AN223" s="180"/>
      <c r="AO223" s="180"/>
      <c r="AP223" s="180"/>
      <c r="AQ223" s="180"/>
      <c r="AR223" s="180"/>
      <c r="AS223" s="180"/>
      <c r="AT223" s="180"/>
      <c r="AU223" s="180"/>
      <c r="AV223" s="180"/>
      <c r="AW223" s="180"/>
      <c r="AX223" s="180"/>
      <c r="AY223" s="180"/>
      <c r="AZ223" s="180"/>
      <c r="BA223" s="180"/>
      <c r="BB223" s="180"/>
      <c r="BC223" s="180"/>
      <c r="BD223" s="180"/>
      <c r="BE223" s="180"/>
      <c r="BF223" s="180"/>
      <c r="BG223" s="180"/>
      <c r="BH223" s="180"/>
      <c r="BI223" s="180"/>
      <c r="BJ223" s="180"/>
      <c r="BK223" s="180"/>
      <c r="BL223" s="180"/>
      <c r="BM223" s="180"/>
      <c r="BN223" s="180"/>
      <c r="BO223" s="180"/>
      <c r="BP223" s="180"/>
      <c r="BQ223" s="180"/>
      <c r="BR223" s="180"/>
      <c r="BS223" s="180"/>
      <c r="BT223" s="180"/>
      <c r="BU223" s="180"/>
      <c r="BV223" s="180"/>
      <c r="BW223" s="180"/>
      <c r="BX223" s="180"/>
    </row>
    <row r="224" ht="15.75" customHeight="1" spans="1:76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/>
      <c r="AJ224" s="180"/>
      <c r="AK224" s="180"/>
      <c r="AL224" s="180"/>
      <c r="AM224" s="180"/>
      <c r="AN224" s="180"/>
      <c r="AO224" s="180"/>
      <c r="AP224" s="180"/>
      <c r="AQ224" s="180"/>
      <c r="AR224" s="180"/>
      <c r="AS224" s="180"/>
      <c r="AT224" s="180"/>
      <c r="AU224" s="180"/>
      <c r="AV224" s="180"/>
      <c r="AW224" s="180"/>
      <c r="AX224" s="180"/>
      <c r="AY224" s="180"/>
      <c r="AZ224" s="180"/>
      <c r="BA224" s="180"/>
      <c r="BB224" s="180"/>
      <c r="BC224" s="180"/>
      <c r="BD224" s="180"/>
      <c r="BE224" s="180"/>
      <c r="BF224" s="180"/>
      <c r="BG224" s="180"/>
      <c r="BH224" s="180"/>
      <c r="BI224" s="180"/>
      <c r="BJ224" s="180"/>
      <c r="BK224" s="180"/>
      <c r="BL224" s="180"/>
      <c r="BM224" s="180"/>
      <c r="BN224" s="180"/>
      <c r="BO224" s="180"/>
      <c r="BP224" s="180"/>
      <c r="BQ224" s="180"/>
      <c r="BR224" s="180"/>
      <c r="BS224" s="180"/>
      <c r="BT224" s="180"/>
      <c r="BU224" s="180"/>
      <c r="BV224" s="180"/>
      <c r="BW224" s="180"/>
      <c r="BX224" s="180"/>
    </row>
    <row r="225" ht="15.75" customHeight="1" spans="1:76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/>
      <c r="AJ225" s="180"/>
      <c r="AK225" s="180"/>
      <c r="AL225" s="180"/>
      <c r="AM225" s="180"/>
      <c r="AN225" s="180"/>
      <c r="AO225" s="180"/>
      <c r="AP225" s="180"/>
      <c r="AQ225" s="180"/>
      <c r="AR225" s="180"/>
      <c r="AS225" s="180"/>
      <c r="AT225" s="180"/>
      <c r="AU225" s="180"/>
      <c r="AV225" s="180"/>
      <c r="AW225" s="180"/>
      <c r="AX225" s="180"/>
      <c r="AY225" s="180"/>
      <c r="AZ225" s="180"/>
      <c r="BA225" s="180"/>
      <c r="BB225" s="180"/>
      <c r="BC225" s="180"/>
      <c r="BD225" s="180"/>
      <c r="BE225" s="180"/>
      <c r="BF225" s="180"/>
      <c r="BG225" s="180"/>
      <c r="BH225" s="180"/>
      <c r="BI225" s="180"/>
      <c r="BJ225" s="180"/>
      <c r="BK225" s="180"/>
      <c r="BL225" s="180"/>
      <c r="BM225" s="180"/>
      <c r="BN225" s="180"/>
      <c r="BO225" s="180"/>
      <c r="BP225" s="180"/>
      <c r="BQ225" s="180"/>
      <c r="BR225" s="180"/>
      <c r="BS225" s="180"/>
      <c r="BT225" s="180"/>
      <c r="BU225" s="180"/>
      <c r="BV225" s="180"/>
      <c r="BW225" s="180"/>
      <c r="BX225" s="180"/>
    </row>
    <row r="226" ht="15.75" customHeight="1" spans="1:76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/>
      <c r="AJ226" s="180"/>
      <c r="AK226" s="180"/>
      <c r="AL226" s="180"/>
      <c r="AM226" s="180"/>
      <c r="AN226" s="180"/>
      <c r="AO226" s="180"/>
      <c r="AP226" s="180"/>
      <c r="AQ226" s="180"/>
      <c r="AR226" s="180"/>
      <c r="AS226" s="180"/>
      <c r="AT226" s="180"/>
      <c r="AU226" s="180"/>
      <c r="AV226" s="180"/>
      <c r="AW226" s="180"/>
      <c r="AX226" s="180"/>
      <c r="AY226" s="180"/>
      <c r="AZ226" s="180"/>
      <c r="BA226" s="180"/>
      <c r="BB226" s="180"/>
      <c r="BC226" s="180"/>
      <c r="BD226" s="180"/>
      <c r="BE226" s="180"/>
      <c r="BF226" s="180"/>
      <c r="BG226" s="180"/>
      <c r="BH226" s="180"/>
      <c r="BI226" s="180"/>
      <c r="BJ226" s="180"/>
      <c r="BK226" s="180"/>
      <c r="BL226" s="180"/>
      <c r="BM226" s="180"/>
      <c r="BN226" s="180"/>
      <c r="BO226" s="180"/>
      <c r="BP226" s="180"/>
      <c r="BQ226" s="180"/>
      <c r="BR226" s="180"/>
      <c r="BS226" s="180"/>
      <c r="BT226" s="180"/>
      <c r="BU226" s="180"/>
      <c r="BV226" s="180"/>
      <c r="BW226" s="180"/>
      <c r="BX226" s="180"/>
    </row>
    <row r="227" ht="15.75" customHeight="1" spans="1:76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/>
      <c r="AJ227" s="180"/>
      <c r="AK227" s="180"/>
      <c r="AL227" s="180"/>
      <c r="AM227" s="180"/>
      <c r="AN227" s="180"/>
      <c r="AO227" s="180"/>
      <c r="AP227" s="180"/>
      <c r="AQ227" s="180"/>
      <c r="AR227" s="180"/>
      <c r="AS227" s="180"/>
      <c r="AT227" s="180"/>
      <c r="AU227" s="180"/>
      <c r="AV227" s="180"/>
      <c r="AW227" s="180"/>
      <c r="AX227" s="180"/>
      <c r="AY227" s="180"/>
      <c r="AZ227" s="180"/>
      <c r="BA227" s="180"/>
      <c r="BB227" s="180"/>
      <c r="BC227" s="180"/>
      <c r="BD227" s="180"/>
      <c r="BE227" s="180"/>
      <c r="BF227" s="180"/>
      <c r="BG227" s="180"/>
      <c r="BH227" s="180"/>
      <c r="BI227" s="180"/>
      <c r="BJ227" s="180"/>
      <c r="BK227" s="180"/>
      <c r="BL227" s="180"/>
      <c r="BM227" s="180"/>
      <c r="BN227" s="180"/>
      <c r="BO227" s="180"/>
      <c r="BP227" s="180"/>
      <c r="BQ227" s="180"/>
      <c r="BR227" s="180"/>
      <c r="BS227" s="180"/>
      <c r="BT227" s="180"/>
      <c r="BU227" s="180"/>
      <c r="BV227" s="180"/>
      <c r="BW227" s="180"/>
      <c r="BX227" s="180"/>
    </row>
    <row r="228" ht="15.75" customHeight="1" spans="1:76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/>
      <c r="AJ228" s="180"/>
      <c r="AK228" s="180"/>
      <c r="AL228" s="180"/>
      <c r="AM228" s="180"/>
      <c r="AN228" s="180"/>
      <c r="AO228" s="180"/>
      <c r="AP228" s="180"/>
      <c r="AQ228" s="180"/>
      <c r="AR228" s="180"/>
      <c r="AS228" s="180"/>
      <c r="AT228" s="180"/>
      <c r="AU228" s="180"/>
      <c r="AV228" s="180"/>
      <c r="AW228" s="180"/>
      <c r="AX228" s="180"/>
      <c r="AY228" s="180"/>
      <c r="AZ228" s="180"/>
      <c r="BA228" s="180"/>
      <c r="BB228" s="180"/>
      <c r="BC228" s="180"/>
      <c r="BD228" s="180"/>
      <c r="BE228" s="180"/>
      <c r="BF228" s="180"/>
      <c r="BG228" s="180"/>
      <c r="BH228" s="180"/>
      <c r="BI228" s="180"/>
      <c r="BJ228" s="180"/>
      <c r="BK228" s="180"/>
      <c r="BL228" s="180"/>
      <c r="BM228" s="180"/>
      <c r="BN228" s="180"/>
      <c r="BO228" s="180"/>
      <c r="BP228" s="180"/>
      <c r="BQ228" s="180"/>
      <c r="BR228" s="180"/>
      <c r="BS228" s="180"/>
      <c r="BT228" s="180"/>
      <c r="BU228" s="180"/>
      <c r="BV228" s="180"/>
      <c r="BW228" s="180"/>
      <c r="BX228" s="180"/>
    </row>
    <row r="229" ht="15.75" customHeight="1" spans="1:76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  <c r="AJ229" s="180"/>
      <c r="AK229" s="180"/>
      <c r="AL229" s="180"/>
      <c r="AM229" s="180"/>
      <c r="AN229" s="180"/>
      <c r="AO229" s="180"/>
      <c r="AP229" s="180"/>
      <c r="AQ229" s="180"/>
      <c r="AR229" s="180"/>
      <c r="AS229" s="180"/>
      <c r="AT229" s="180"/>
      <c r="AU229" s="180"/>
      <c r="AV229" s="180"/>
      <c r="AW229" s="180"/>
      <c r="AX229" s="180"/>
      <c r="AY229" s="180"/>
      <c r="AZ229" s="180"/>
      <c r="BA229" s="180"/>
      <c r="BB229" s="180"/>
      <c r="BC229" s="180"/>
      <c r="BD229" s="180"/>
      <c r="BE229" s="180"/>
      <c r="BF229" s="180"/>
      <c r="BG229" s="180"/>
      <c r="BH229" s="180"/>
      <c r="BI229" s="180"/>
      <c r="BJ229" s="180"/>
      <c r="BK229" s="180"/>
      <c r="BL229" s="180"/>
      <c r="BM229" s="180"/>
      <c r="BN229" s="180"/>
      <c r="BO229" s="180"/>
      <c r="BP229" s="180"/>
      <c r="BQ229" s="180"/>
      <c r="BR229" s="180"/>
      <c r="BS229" s="180"/>
      <c r="BT229" s="180"/>
      <c r="BU229" s="180"/>
      <c r="BV229" s="180"/>
      <c r="BW229" s="180"/>
      <c r="BX229" s="180"/>
    </row>
    <row r="230" ht="15.75" customHeight="1" spans="1:76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0"/>
      <c r="AN230" s="180"/>
      <c r="AO230" s="180"/>
      <c r="AP230" s="180"/>
      <c r="AQ230" s="180"/>
      <c r="AR230" s="180"/>
      <c r="AS230" s="180"/>
      <c r="AT230" s="180"/>
      <c r="AU230" s="180"/>
      <c r="AV230" s="180"/>
      <c r="AW230" s="180"/>
      <c r="AX230" s="180"/>
      <c r="AY230" s="180"/>
      <c r="AZ230" s="180"/>
      <c r="BA230" s="180"/>
      <c r="BB230" s="180"/>
      <c r="BC230" s="180"/>
      <c r="BD230" s="180"/>
      <c r="BE230" s="180"/>
      <c r="BF230" s="180"/>
      <c r="BG230" s="180"/>
      <c r="BH230" s="180"/>
      <c r="BI230" s="180"/>
      <c r="BJ230" s="180"/>
      <c r="BK230" s="180"/>
      <c r="BL230" s="180"/>
      <c r="BM230" s="180"/>
      <c r="BN230" s="180"/>
      <c r="BO230" s="180"/>
      <c r="BP230" s="180"/>
      <c r="BQ230" s="180"/>
      <c r="BR230" s="180"/>
      <c r="BS230" s="180"/>
      <c r="BT230" s="180"/>
      <c r="BU230" s="180"/>
      <c r="BV230" s="180"/>
      <c r="BW230" s="180"/>
      <c r="BX230" s="180"/>
    </row>
    <row r="231" ht="15.75" customHeight="1" spans="1:76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/>
      <c r="AJ231" s="180"/>
      <c r="AK231" s="180"/>
      <c r="AL231" s="180"/>
      <c r="AM231" s="180"/>
      <c r="AN231" s="180"/>
      <c r="AO231" s="180"/>
      <c r="AP231" s="180"/>
      <c r="AQ231" s="180"/>
      <c r="AR231" s="180"/>
      <c r="AS231" s="180"/>
      <c r="AT231" s="180"/>
      <c r="AU231" s="180"/>
      <c r="AV231" s="180"/>
      <c r="AW231" s="180"/>
      <c r="AX231" s="180"/>
      <c r="AY231" s="180"/>
      <c r="AZ231" s="180"/>
      <c r="BA231" s="180"/>
      <c r="BB231" s="180"/>
      <c r="BC231" s="180"/>
      <c r="BD231" s="180"/>
      <c r="BE231" s="180"/>
      <c r="BF231" s="180"/>
      <c r="BG231" s="180"/>
      <c r="BH231" s="180"/>
      <c r="BI231" s="180"/>
      <c r="BJ231" s="180"/>
      <c r="BK231" s="180"/>
      <c r="BL231" s="180"/>
      <c r="BM231" s="180"/>
      <c r="BN231" s="180"/>
      <c r="BO231" s="180"/>
      <c r="BP231" s="180"/>
      <c r="BQ231" s="180"/>
      <c r="BR231" s="180"/>
      <c r="BS231" s="180"/>
      <c r="BT231" s="180"/>
      <c r="BU231" s="180"/>
      <c r="BV231" s="180"/>
      <c r="BW231" s="180"/>
      <c r="BX231" s="180"/>
    </row>
    <row r="232" ht="15.75" customHeight="1" spans="1:76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/>
      <c r="AJ232" s="180"/>
      <c r="AK232" s="180"/>
      <c r="AL232" s="180"/>
      <c r="AM232" s="180"/>
      <c r="AN232" s="180"/>
      <c r="AO232" s="180"/>
      <c r="AP232" s="180"/>
      <c r="AQ232" s="180"/>
      <c r="AR232" s="180"/>
      <c r="AS232" s="180"/>
      <c r="AT232" s="180"/>
      <c r="AU232" s="180"/>
      <c r="AV232" s="180"/>
      <c r="AW232" s="180"/>
      <c r="AX232" s="180"/>
      <c r="AY232" s="180"/>
      <c r="AZ232" s="180"/>
      <c r="BA232" s="180"/>
      <c r="BB232" s="180"/>
      <c r="BC232" s="180"/>
      <c r="BD232" s="180"/>
      <c r="BE232" s="180"/>
      <c r="BF232" s="180"/>
      <c r="BG232" s="180"/>
      <c r="BH232" s="180"/>
      <c r="BI232" s="180"/>
      <c r="BJ232" s="180"/>
      <c r="BK232" s="180"/>
      <c r="BL232" s="180"/>
      <c r="BM232" s="180"/>
      <c r="BN232" s="180"/>
      <c r="BO232" s="180"/>
      <c r="BP232" s="180"/>
      <c r="BQ232" s="180"/>
      <c r="BR232" s="180"/>
      <c r="BS232" s="180"/>
      <c r="BT232" s="180"/>
      <c r="BU232" s="180"/>
      <c r="BV232" s="180"/>
      <c r="BW232" s="180"/>
      <c r="BX232" s="180"/>
    </row>
    <row r="233" ht="15.75" customHeight="1" spans="1:76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/>
      <c r="AJ233" s="180"/>
      <c r="AK233" s="180"/>
      <c r="AL233" s="180"/>
      <c r="AM233" s="180"/>
      <c r="AN233" s="180"/>
      <c r="AO233" s="180"/>
      <c r="AP233" s="180"/>
      <c r="AQ233" s="180"/>
      <c r="AR233" s="180"/>
      <c r="AS233" s="180"/>
      <c r="AT233" s="180"/>
      <c r="AU233" s="180"/>
      <c r="AV233" s="180"/>
      <c r="AW233" s="180"/>
      <c r="AX233" s="180"/>
      <c r="AY233" s="180"/>
      <c r="AZ233" s="180"/>
      <c r="BA233" s="180"/>
      <c r="BB233" s="180"/>
      <c r="BC233" s="180"/>
      <c r="BD233" s="180"/>
      <c r="BE233" s="180"/>
      <c r="BF233" s="180"/>
      <c r="BG233" s="180"/>
      <c r="BH233" s="180"/>
      <c r="BI233" s="180"/>
      <c r="BJ233" s="180"/>
      <c r="BK233" s="180"/>
      <c r="BL233" s="180"/>
      <c r="BM233" s="180"/>
      <c r="BN233" s="180"/>
      <c r="BO233" s="180"/>
      <c r="BP233" s="180"/>
      <c r="BQ233" s="180"/>
      <c r="BR233" s="180"/>
      <c r="BS233" s="180"/>
      <c r="BT233" s="180"/>
      <c r="BU233" s="180"/>
      <c r="BV233" s="180"/>
      <c r="BW233" s="180"/>
      <c r="BX233" s="180"/>
    </row>
    <row r="234" ht="15.75" customHeight="1" spans="1:76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/>
      <c r="AJ234" s="180"/>
      <c r="AK234" s="180"/>
      <c r="AL234" s="180"/>
      <c r="AM234" s="180"/>
      <c r="AN234" s="180"/>
      <c r="AO234" s="180"/>
      <c r="AP234" s="180"/>
      <c r="AQ234" s="180"/>
      <c r="AR234" s="180"/>
      <c r="AS234" s="180"/>
      <c r="AT234" s="180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0"/>
      <c r="BG234" s="180"/>
      <c r="BH234" s="180"/>
      <c r="BI234" s="180"/>
      <c r="BJ234" s="180"/>
      <c r="BK234" s="180"/>
      <c r="BL234" s="180"/>
      <c r="BM234" s="180"/>
      <c r="BN234" s="180"/>
      <c r="BO234" s="180"/>
      <c r="BP234" s="180"/>
      <c r="BQ234" s="180"/>
      <c r="BR234" s="180"/>
      <c r="BS234" s="180"/>
      <c r="BT234" s="180"/>
      <c r="BU234" s="180"/>
      <c r="BV234" s="180"/>
      <c r="BW234" s="180"/>
      <c r="BX234" s="180"/>
    </row>
    <row r="235" ht="15.75" customHeight="1" spans="1:76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/>
      <c r="AJ235" s="180"/>
      <c r="AK235" s="180"/>
      <c r="AL235" s="180"/>
      <c r="AM235" s="180"/>
      <c r="AN235" s="180"/>
      <c r="AO235" s="180"/>
      <c r="AP235" s="180"/>
      <c r="AQ235" s="180"/>
      <c r="AR235" s="180"/>
      <c r="AS235" s="180"/>
      <c r="AT235" s="180"/>
      <c r="AU235" s="180"/>
      <c r="AV235" s="180"/>
      <c r="AW235" s="180"/>
      <c r="AX235" s="180"/>
      <c r="AY235" s="180"/>
      <c r="AZ235" s="180"/>
      <c r="BA235" s="180"/>
      <c r="BB235" s="180"/>
      <c r="BC235" s="180"/>
      <c r="BD235" s="180"/>
      <c r="BE235" s="180"/>
      <c r="BF235" s="180"/>
      <c r="BG235" s="180"/>
      <c r="BH235" s="180"/>
      <c r="BI235" s="180"/>
      <c r="BJ235" s="180"/>
      <c r="BK235" s="180"/>
      <c r="BL235" s="180"/>
      <c r="BM235" s="180"/>
      <c r="BN235" s="180"/>
      <c r="BO235" s="180"/>
      <c r="BP235" s="180"/>
      <c r="BQ235" s="180"/>
      <c r="BR235" s="180"/>
      <c r="BS235" s="180"/>
      <c r="BT235" s="180"/>
      <c r="BU235" s="180"/>
      <c r="BV235" s="180"/>
      <c r="BW235" s="180"/>
      <c r="BX235" s="180"/>
    </row>
    <row r="236" ht="15.75" customHeight="1" spans="1:76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  <c r="AA236" s="180"/>
      <c r="AB236" s="180"/>
      <c r="AC236" s="180"/>
      <c r="AD236" s="180"/>
      <c r="AE236" s="180"/>
      <c r="AF236" s="180"/>
      <c r="AG236" s="180"/>
      <c r="AH236" s="180"/>
      <c r="AI236" s="180"/>
      <c r="AJ236" s="180"/>
      <c r="AK236" s="180"/>
      <c r="AL236" s="180"/>
      <c r="AM236" s="180"/>
      <c r="AN236" s="180"/>
      <c r="AO236" s="180"/>
      <c r="AP236" s="180"/>
      <c r="AQ236" s="180"/>
      <c r="AR236" s="180"/>
      <c r="AS236" s="180"/>
      <c r="AT236" s="180"/>
      <c r="AU236" s="180"/>
      <c r="AV236" s="180"/>
      <c r="AW236" s="180"/>
      <c r="AX236" s="180"/>
      <c r="AY236" s="180"/>
      <c r="AZ236" s="180"/>
      <c r="BA236" s="180"/>
      <c r="BB236" s="180"/>
      <c r="BC236" s="180"/>
      <c r="BD236" s="180"/>
      <c r="BE236" s="180"/>
      <c r="BF236" s="180"/>
      <c r="BG236" s="180"/>
      <c r="BH236" s="180"/>
      <c r="BI236" s="180"/>
      <c r="BJ236" s="180"/>
      <c r="BK236" s="180"/>
      <c r="BL236" s="180"/>
      <c r="BM236" s="180"/>
      <c r="BN236" s="180"/>
      <c r="BO236" s="180"/>
      <c r="BP236" s="180"/>
      <c r="BQ236" s="180"/>
      <c r="BR236" s="180"/>
      <c r="BS236" s="180"/>
      <c r="BT236" s="180"/>
      <c r="BU236" s="180"/>
      <c r="BV236" s="180"/>
      <c r="BW236" s="180"/>
      <c r="BX236" s="180"/>
    </row>
    <row r="237" ht="15.75" customHeight="1" spans="1:76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/>
      <c r="AJ237" s="180"/>
      <c r="AK237" s="180"/>
      <c r="AL237" s="180"/>
      <c r="AM237" s="180"/>
      <c r="AN237" s="180"/>
      <c r="AO237" s="180"/>
      <c r="AP237" s="180"/>
      <c r="AQ237" s="180"/>
      <c r="AR237" s="180"/>
      <c r="AS237" s="180"/>
      <c r="AT237" s="180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0"/>
      <c r="BG237" s="180"/>
      <c r="BH237" s="180"/>
      <c r="BI237" s="180"/>
      <c r="BJ237" s="180"/>
      <c r="BK237" s="180"/>
      <c r="BL237" s="180"/>
      <c r="BM237" s="180"/>
      <c r="BN237" s="180"/>
      <c r="BO237" s="180"/>
      <c r="BP237" s="180"/>
      <c r="BQ237" s="180"/>
      <c r="BR237" s="180"/>
      <c r="BS237" s="180"/>
      <c r="BT237" s="180"/>
      <c r="BU237" s="180"/>
      <c r="BV237" s="180"/>
      <c r="BW237" s="180"/>
      <c r="BX237" s="180"/>
    </row>
    <row r="238" ht="15.75" customHeight="1" spans="1:76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/>
      <c r="AJ238" s="180"/>
      <c r="AK238" s="180"/>
      <c r="AL238" s="180"/>
      <c r="AM238" s="180"/>
      <c r="AN238" s="180"/>
      <c r="AO238" s="180"/>
      <c r="AP238" s="180"/>
      <c r="AQ238" s="180"/>
      <c r="AR238" s="180"/>
      <c r="AS238" s="180"/>
      <c r="AT238" s="180"/>
      <c r="AU238" s="180"/>
      <c r="AV238" s="180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0"/>
      <c r="BG238" s="180"/>
      <c r="BH238" s="180"/>
      <c r="BI238" s="180"/>
      <c r="BJ238" s="180"/>
      <c r="BK238" s="180"/>
      <c r="BL238" s="180"/>
      <c r="BM238" s="180"/>
      <c r="BN238" s="180"/>
      <c r="BO238" s="180"/>
      <c r="BP238" s="180"/>
      <c r="BQ238" s="180"/>
      <c r="BR238" s="180"/>
      <c r="BS238" s="180"/>
      <c r="BT238" s="180"/>
      <c r="BU238" s="180"/>
      <c r="BV238" s="180"/>
      <c r="BW238" s="180"/>
      <c r="BX238" s="180"/>
    </row>
    <row r="239" ht="15.75" customHeight="1" spans="1:76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180"/>
      <c r="AI239" s="180"/>
      <c r="AJ239" s="180"/>
      <c r="AK239" s="180"/>
      <c r="AL239" s="180"/>
      <c r="AM239" s="180"/>
      <c r="AN239" s="180"/>
      <c r="AO239" s="180"/>
      <c r="AP239" s="180"/>
      <c r="AQ239" s="180"/>
      <c r="AR239" s="180"/>
      <c r="AS239" s="180"/>
      <c r="AT239" s="180"/>
      <c r="AU239" s="180"/>
      <c r="AV239" s="180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0"/>
      <c r="BG239" s="180"/>
      <c r="BH239" s="180"/>
      <c r="BI239" s="180"/>
      <c r="BJ239" s="180"/>
      <c r="BK239" s="180"/>
      <c r="BL239" s="180"/>
      <c r="BM239" s="180"/>
      <c r="BN239" s="180"/>
      <c r="BO239" s="180"/>
      <c r="BP239" s="180"/>
      <c r="BQ239" s="180"/>
      <c r="BR239" s="180"/>
      <c r="BS239" s="180"/>
      <c r="BT239" s="180"/>
      <c r="BU239" s="180"/>
      <c r="BV239" s="180"/>
      <c r="BW239" s="180"/>
      <c r="BX239" s="180"/>
    </row>
    <row r="240" ht="15.75" customHeight="1" spans="1:76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/>
      <c r="AJ240" s="180"/>
      <c r="AK240" s="180"/>
      <c r="AL240" s="180"/>
      <c r="AM240" s="180"/>
      <c r="AN240" s="180"/>
      <c r="AO240" s="180"/>
      <c r="AP240" s="180"/>
      <c r="AQ240" s="180"/>
      <c r="AR240" s="180"/>
      <c r="AS240" s="180"/>
      <c r="AT240" s="180"/>
      <c r="AU240" s="180"/>
      <c r="AV240" s="180"/>
      <c r="AW240" s="180"/>
      <c r="AX240" s="180"/>
      <c r="AY240" s="180"/>
      <c r="AZ240" s="180"/>
      <c r="BA240" s="180"/>
      <c r="BB240" s="180"/>
      <c r="BC240" s="180"/>
      <c r="BD240" s="180"/>
      <c r="BE240" s="180"/>
      <c r="BF240" s="180"/>
      <c r="BG240" s="180"/>
      <c r="BH240" s="180"/>
      <c r="BI240" s="180"/>
      <c r="BJ240" s="180"/>
      <c r="BK240" s="180"/>
      <c r="BL240" s="180"/>
      <c r="BM240" s="180"/>
      <c r="BN240" s="180"/>
      <c r="BO240" s="180"/>
      <c r="BP240" s="180"/>
      <c r="BQ240" s="180"/>
      <c r="BR240" s="180"/>
      <c r="BS240" s="180"/>
      <c r="BT240" s="180"/>
      <c r="BU240" s="180"/>
      <c r="BV240" s="180"/>
      <c r="BW240" s="180"/>
      <c r="BX240" s="180"/>
    </row>
    <row r="241" ht="15.75" customHeight="1" spans="1:76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  <c r="Z241" s="180"/>
      <c r="AA241" s="180"/>
      <c r="AB241" s="180"/>
      <c r="AC241" s="180"/>
      <c r="AD241" s="180"/>
      <c r="AE241" s="180"/>
      <c r="AF241" s="180"/>
      <c r="AG241" s="180"/>
      <c r="AH241" s="180"/>
      <c r="AI241" s="180"/>
      <c r="AJ241" s="180"/>
      <c r="AK241" s="180"/>
      <c r="AL241" s="180"/>
      <c r="AM241" s="180"/>
      <c r="AN241" s="180"/>
      <c r="AO241" s="180"/>
      <c r="AP241" s="180"/>
      <c r="AQ241" s="180"/>
      <c r="AR241" s="180"/>
      <c r="AS241" s="180"/>
      <c r="AT241" s="180"/>
      <c r="AU241" s="180"/>
      <c r="AV241" s="180"/>
      <c r="AW241" s="180"/>
      <c r="AX241" s="180"/>
      <c r="AY241" s="180"/>
      <c r="AZ241" s="180"/>
      <c r="BA241" s="180"/>
      <c r="BB241" s="180"/>
      <c r="BC241" s="180"/>
      <c r="BD241" s="180"/>
      <c r="BE241" s="180"/>
      <c r="BF241" s="180"/>
      <c r="BG241" s="180"/>
      <c r="BH241" s="180"/>
      <c r="BI241" s="180"/>
      <c r="BJ241" s="180"/>
      <c r="BK241" s="180"/>
      <c r="BL241" s="180"/>
      <c r="BM241" s="180"/>
      <c r="BN241" s="180"/>
      <c r="BO241" s="180"/>
      <c r="BP241" s="180"/>
      <c r="BQ241" s="180"/>
      <c r="BR241" s="180"/>
      <c r="BS241" s="180"/>
      <c r="BT241" s="180"/>
      <c r="BU241" s="180"/>
      <c r="BV241" s="180"/>
      <c r="BW241" s="180"/>
      <c r="BX241" s="180"/>
    </row>
    <row r="242" ht="15.75" customHeight="1" spans="1:76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/>
      <c r="AJ242" s="180"/>
      <c r="AK242" s="180"/>
      <c r="AL242" s="180"/>
      <c r="AM242" s="180"/>
      <c r="AN242" s="180"/>
      <c r="AO242" s="180"/>
      <c r="AP242" s="180"/>
      <c r="AQ242" s="180"/>
      <c r="AR242" s="180"/>
      <c r="AS242" s="180"/>
      <c r="AT242" s="180"/>
      <c r="AU242" s="180"/>
      <c r="AV242" s="180"/>
      <c r="AW242" s="180"/>
      <c r="AX242" s="180"/>
      <c r="AY242" s="180"/>
      <c r="AZ242" s="180"/>
      <c r="BA242" s="180"/>
      <c r="BB242" s="180"/>
      <c r="BC242" s="180"/>
      <c r="BD242" s="180"/>
      <c r="BE242" s="180"/>
      <c r="BF242" s="180"/>
      <c r="BG242" s="180"/>
      <c r="BH242" s="180"/>
      <c r="BI242" s="180"/>
      <c r="BJ242" s="180"/>
      <c r="BK242" s="180"/>
      <c r="BL242" s="180"/>
      <c r="BM242" s="180"/>
      <c r="BN242" s="180"/>
      <c r="BO242" s="180"/>
      <c r="BP242" s="180"/>
      <c r="BQ242" s="180"/>
      <c r="BR242" s="180"/>
      <c r="BS242" s="180"/>
      <c r="BT242" s="180"/>
      <c r="BU242" s="180"/>
      <c r="BV242" s="180"/>
      <c r="BW242" s="180"/>
      <c r="BX242" s="180"/>
    </row>
    <row r="243" ht="15.75" customHeight="1" spans="1:76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  <c r="Z243" s="180"/>
      <c r="AA243" s="180"/>
      <c r="AB243" s="180"/>
      <c r="AC243" s="180"/>
      <c r="AD243" s="180"/>
      <c r="AE243" s="180"/>
      <c r="AF243" s="180"/>
      <c r="AG243" s="180"/>
      <c r="AH243" s="180"/>
      <c r="AI243" s="180"/>
      <c r="AJ243" s="180"/>
      <c r="AK243" s="180"/>
      <c r="AL243" s="180"/>
      <c r="AM243" s="180"/>
      <c r="AN243" s="180"/>
      <c r="AO243" s="180"/>
      <c r="AP243" s="180"/>
      <c r="AQ243" s="180"/>
      <c r="AR243" s="180"/>
      <c r="AS243" s="180"/>
      <c r="AT243" s="180"/>
      <c r="AU243" s="180"/>
      <c r="AV243" s="180"/>
      <c r="AW243" s="180"/>
      <c r="AX243" s="180"/>
      <c r="AY243" s="180"/>
      <c r="AZ243" s="180"/>
      <c r="BA243" s="180"/>
      <c r="BB243" s="180"/>
      <c r="BC243" s="180"/>
      <c r="BD243" s="180"/>
      <c r="BE243" s="180"/>
      <c r="BF243" s="180"/>
      <c r="BG243" s="180"/>
      <c r="BH243" s="180"/>
      <c r="BI243" s="180"/>
      <c r="BJ243" s="180"/>
      <c r="BK243" s="180"/>
      <c r="BL243" s="180"/>
      <c r="BM243" s="180"/>
      <c r="BN243" s="180"/>
      <c r="BO243" s="180"/>
      <c r="BP243" s="180"/>
      <c r="BQ243" s="180"/>
      <c r="BR243" s="180"/>
      <c r="BS243" s="180"/>
      <c r="BT243" s="180"/>
      <c r="BU243" s="180"/>
      <c r="BV243" s="180"/>
      <c r="BW243" s="180"/>
      <c r="BX243" s="180"/>
    </row>
    <row r="244" ht="15.75" customHeight="1" spans="1:76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  <c r="Z244" s="180"/>
      <c r="AA244" s="180"/>
      <c r="AB244" s="180"/>
      <c r="AC244" s="180"/>
      <c r="AD244" s="180"/>
      <c r="AE244" s="180"/>
      <c r="AF244" s="180"/>
      <c r="AG244" s="180"/>
      <c r="AH244" s="180"/>
      <c r="AI244" s="180"/>
      <c r="AJ244" s="180"/>
      <c r="AK244" s="180"/>
      <c r="AL244" s="180"/>
      <c r="AM244" s="180"/>
      <c r="AN244" s="180"/>
      <c r="AO244" s="180"/>
      <c r="AP244" s="180"/>
      <c r="AQ244" s="180"/>
      <c r="AR244" s="180"/>
      <c r="AS244" s="180"/>
      <c r="AT244" s="180"/>
      <c r="AU244" s="180"/>
      <c r="AV244" s="180"/>
      <c r="AW244" s="180"/>
      <c r="AX244" s="180"/>
      <c r="AY244" s="180"/>
      <c r="AZ244" s="180"/>
      <c r="BA244" s="180"/>
      <c r="BB244" s="180"/>
      <c r="BC244" s="180"/>
      <c r="BD244" s="180"/>
      <c r="BE244" s="180"/>
      <c r="BF244" s="180"/>
      <c r="BG244" s="180"/>
      <c r="BH244" s="180"/>
      <c r="BI244" s="180"/>
      <c r="BJ244" s="180"/>
      <c r="BK244" s="180"/>
      <c r="BL244" s="180"/>
      <c r="BM244" s="180"/>
      <c r="BN244" s="180"/>
      <c r="BO244" s="180"/>
      <c r="BP244" s="180"/>
      <c r="BQ244" s="180"/>
      <c r="BR244" s="180"/>
      <c r="BS244" s="180"/>
      <c r="BT244" s="180"/>
      <c r="BU244" s="180"/>
      <c r="BV244" s="180"/>
      <c r="BW244" s="180"/>
      <c r="BX244" s="180"/>
    </row>
    <row r="245" ht="15.75" customHeight="1" spans="1:76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/>
      <c r="AJ245" s="180"/>
      <c r="AK245" s="180"/>
      <c r="AL245" s="180"/>
      <c r="AM245" s="180"/>
      <c r="AN245" s="180"/>
      <c r="AO245" s="180"/>
      <c r="AP245" s="180"/>
      <c r="AQ245" s="180"/>
      <c r="AR245" s="180"/>
      <c r="AS245" s="180"/>
      <c r="AT245" s="180"/>
      <c r="AU245" s="180"/>
      <c r="AV245" s="180"/>
      <c r="AW245" s="180"/>
      <c r="AX245" s="180"/>
      <c r="AY245" s="180"/>
      <c r="AZ245" s="180"/>
      <c r="BA245" s="180"/>
      <c r="BB245" s="180"/>
      <c r="BC245" s="180"/>
      <c r="BD245" s="180"/>
      <c r="BE245" s="180"/>
      <c r="BF245" s="180"/>
      <c r="BG245" s="180"/>
      <c r="BH245" s="180"/>
      <c r="BI245" s="180"/>
      <c r="BJ245" s="180"/>
      <c r="BK245" s="180"/>
      <c r="BL245" s="180"/>
      <c r="BM245" s="180"/>
      <c r="BN245" s="180"/>
      <c r="BO245" s="180"/>
      <c r="BP245" s="180"/>
      <c r="BQ245" s="180"/>
      <c r="BR245" s="180"/>
      <c r="BS245" s="180"/>
      <c r="BT245" s="180"/>
      <c r="BU245" s="180"/>
      <c r="BV245" s="180"/>
      <c r="BW245" s="180"/>
      <c r="BX245" s="180"/>
    </row>
    <row r="246" ht="15.75" customHeight="1" spans="1:76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  <c r="V246" s="180"/>
      <c r="W246" s="180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180"/>
      <c r="AI246" s="180"/>
      <c r="AJ246" s="180"/>
      <c r="AK246" s="180"/>
      <c r="AL246" s="180"/>
      <c r="AM246" s="180"/>
      <c r="AN246" s="180"/>
      <c r="AO246" s="180"/>
      <c r="AP246" s="180"/>
      <c r="AQ246" s="180"/>
      <c r="AR246" s="180"/>
      <c r="AS246" s="180"/>
      <c r="AT246" s="180"/>
      <c r="AU246" s="180"/>
      <c r="AV246" s="180"/>
      <c r="AW246" s="180"/>
      <c r="AX246" s="180"/>
      <c r="AY246" s="180"/>
      <c r="AZ246" s="180"/>
      <c r="BA246" s="180"/>
      <c r="BB246" s="180"/>
      <c r="BC246" s="180"/>
      <c r="BD246" s="180"/>
      <c r="BE246" s="180"/>
      <c r="BF246" s="180"/>
      <c r="BG246" s="180"/>
      <c r="BH246" s="180"/>
      <c r="BI246" s="180"/>
      <c r="BJ246" s="180"/>
      <c r="BK246" s="180"/>
      <c r="BL246" s="180"/>
      <c r="BM246" s="180"/>
      <c r="BN246" s="180"/>
      <c r="BO246" s="180"/>
      <c r="BP246" s="180"/>
      <c r="BQ246" s="180"/>
      <c r="BR246" s="180"/>
      <c r="BS246" s="180"/>
      <c r="BT246" s="180"/>
      <c r="BU246" s="180"/>
      <c r="BV246" s="180"/>
      <c r="BW246" s="180"/>
      <c r="BX246" s="180"/>
    </row>
    <row r="247" ht="15.75" customHeight="1" spans="1:76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  <c r="V247" s="180"/>
      <c r="W247" s="180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/>
      <c r="AJ247" s="180"/>
      <c r="AK247" s="180"/>
      <c r="AL247" s="180"/>
      <c r="AM247" s="180"/>
      <c r="AN247" s="180"/>
      <c r="AO247" s="180"/>
      <c r="AP247" s="180"/>
      <c r="AQ247" s="180"/>
      <c r="AR247" s="180"/>
      <c r="AS247" s="180"/>
      <c r="AT247" s="180"/>
      <c r="AU247" s="180"/>
      <c r="AV247" s="180"/>
      <c r="AW247" s="180"/>
      <c r="AX247" s="180"/>
      <c r="AY247" s="180"/>
      <c r="AZ247" s="180"/>
      <c r="BA247" s="180"/>
      <c r="BB247" s="180"/>
      <c r="BC247" s="180"/>
      <c r="BD247" s="180"/>
      <c r="BE247" s="180"/>
      <c r="BF247" s="180"/>
      <c r="BG247" s="180"/>
      <c r="BH247" s="180"/>
      <c r="BI247" s="180"/>
      <c r="BJ247" s="180"/>
      <c r="BK247" s="180"/>
      <c r="BL247" s="180"/>
      <c r="BM247" s="180"/>
      <c r="BN247" s="180"/>
      <c r="BO247" s="180"/>
      <c r="BP247" s="180"/>
      <c r="BQ247" s="180"/>
      <c r="BR247" s="180"/>
      <c r="BS247" s="180"/>
      <c r="BT247" s="180"/>
      <c r="BU247" s="180"/>
      <c r="BV247" s="180"/>
      <c r="BW247" s="180"/>
      <c r="BX247" s="180"/>
    </row>
    <row r="248" ht="15.75" customHeight="1" spans="1:76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  <c r="V248" s="180"/>
      <c r="W248" s="180"/>
      <c r="X248" s="180"/>
      <c r="Y248" s="180"/>
      <c r="Z248" s="180"/>
      <c r="AA248" s="180"/>
      <c r="AB248" s="180"/>
      <c r="AC248" s="180"/>
      <c r="AD248" s="180"/>
      <c r="AE248" s="180"/>
      <c r="AF248" s="180"/>
      <c r="AG248" s="180"/>
      <c r="AH248" s="180"/>
      <c r="AI248" s="180"/>
      <c r="AJ248" s="180"/>
      <c r="AK248" s="180"/>
      <c r="AL248" s="180"/>
      <c r="AM248" s="180"/>
      <c r="AN248" s="180"/>
      <c r="AO248" s="180"/>
      <c r="AP248" s="180"/>
      <c r="AQ248" s="180"/>
      <c r="AR248" s="180"/>
      <c r="AS248" s="180"/>
      <c r="AT248" s="180"/>
      <c r="AU248" s="180"/>
      <c r="AV248" s="180"/>
      <c r="AW248" s="180"/>
      <c r="AX248" s="180"/>
      <c r="AY248" s="180"/>
      <c r="AZ248" s="180"/>
      <c r="BA248" s="180"/>
      <c r="BB248" s="180"/>
      <c r="BC248" s="180"/>
      <c r="BD248" s="180"/>
      <c r="BE248" s="180"/>
      <c r="BF248" s="180"/>
      <c r="BG248" s="180"/>
      <c r="BH248" s="180"/>
      <c r="BI248" s="180"/>
      <c r="BJ248" s="180"/>
      <c r="BK248" s="180"/>
      <c r="BL248" s="180"/>
      <c r="BM248" s="180"/>
      <c r="BN248" s="180"/>
      <c r="BO248" s="180"/>
      <c r="BP248" s="180"/>
      <c r="BQ248" s="180"/>
      <c r="BR248" s="180"/>
      <c r="BS248" s="180"/>
      <c r="BT248" s="180"/>
      <c r="BU248" s="180"/>
      <c r="BV248" s="180"/>
      <c r="BW248" s="180"/>
      <c r="BX248" s="180"/>
    </row>
    <row r="249" ht="15.75" customHeight="1" spans="1:76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  <c r="U249" s="180"/>
      <c r="V249" s="180"/>
      <c r="W249" s="180"/>
      <c r="X249" s="180"/>
      <c r="Y249" s="180"/>
      <c r="Z249" s="180"/>
      <c r="AA249" s="180"/>
      <c r="AB249" s="180"/>
      <c r="AC249" s="180"/>
      <c r="AD249" s="180"/>
      <c r="AE249" s="180"/>
      <c r="AF249" s="180"/>
      <c r="AG249" s="180"/>
      <c r="AH249" s="180"/>
      <c r="AI249" s="180"/>
      <c r="AJ249" s="180"/>
      <c r="AK249" s="180"/>
      <c r="AL249" s="180"/>
      <c r="AM249" s="180"/>
      <c r="AN249" s="180"/>
      <c r="AO249" s="180"/>
      <c r="AP249" s="180"/>
      <c r="AQ249" s="180"/>
      <c r="AR249" s="180"/>
      <c r="AS249" s="180"/>
      <c r="AT249" s="180"/>
      <c r="AU249" s="180"/>
      <c r="AV249" s="180"/>
      <c r="AW249" s="180"/>
      <c r="AX249" s="180"/>
      <c r="AY249" s="180"/>
      <c r="AZ249" s="180"/>
      <c r="BA249" s="180"/>
      <c r="BB249" s="180"/>
      <c r="BC249" s="180"/>
      <c r="BD249" s="180"/>
      <c r="BE249" s="180"/>
      <c r="BF249" s="180"/>
      <c r="BG249" s="180"/>
      <c r="BH249" s="180"/>
      <c r="BI249" s="180"/>
      <c r="BJ249" s="180"/>
      <c r="BK249" s="180"/>
      <c r="BL249" s="180"/>
      <c r="BM249" s="180"/>
      <c r="BN249" s="180"/>
      <c r="BO249" s="180"/>
      <c r="BP249" s="180"/>
      <c r="BQ249" s="180"/>
      <c r="BR249" s="180"/>
      <c r="BS249" s="180"/>
      <c r="BT249" s="180"/>
      <c r="BU249" s="180"/>
      <c r="BV249" s="180"/>
      <c r="BW249" s="180"/>
      <c r="BX249" s="180"/>
    </row>
    <row r="250" ht="15.75" customHeight="1" spans="1:76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  <c r="U250" s="180"/>
      <c r="V250" s="180"/>
      <c r="W250" s="180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  <c r="AI250" s="180"/>
      <c r="AJ250" s="180"/>
      <c r="AK250" s="180"/>
      <c r="AL250" s="180"/>
      <c r="AM250" s="180"/>
      <c r="AN250" s="180"/>
      <c r="AO250" s="180"/>
      <c r="AP250" s="180"/>
      <c r="AQ250" s="180"/>
      <c r="AR250" s="180"/>
      <c r="AS250" s="180"/>
      <c r="AT250" s="180"/>
      <c r="AU250" s="180"/>
      <c r="AV250" s="180"/>
      <c r="AW250" s="180"/>
      <c r="AX250" s="180"/>
      <c r="AY250" s="180"/>
      <c r="AZ250" s="180"/>
      <c r="BA250" s="180"/>
      <c r="BB250" s="180"/>
      <c r="BC250" s="180"/>
      <c r="BD250" s="180"/>
      <c r="BE250" s="180"/>
      <c r="BF250" s="180"/>
      <c r="BG250" s="180"/>
      <c r="BH250" s="180"/>
      <c r="BI250" s="180"/>
      <c r="BJ250" s="180"/>
      <c r="BK250" s="180"/>
      <c r="BL250" s="180"/>
      <c r="BM250" s="180"/>
      <c r="BN250" s="180"/>
      <c r="BO250" s="180"/>
      <c r="BP250" s="180"/>
      <c r="BQ250" s="180"/>
      <c r="BR250" s="180"/>
      <c r="BS250" s="180"/>
      <c r="BT250" s="180"/>
      <c r="BU250" s="180"/>
      <c r="BV250" s="180"/>
      <c r="BW250" s="180"/>
      <c r="BX250" s="180"/>
    </row>
    <row r="251" ht="15.75" customHeight="1" spans="1:76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  <c r="U251" s="180"/>
      <c r="V251" s="180"/>
      <c r="W251" s="180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180"/>
      <c r="AI251" s="180"/>
      <c r="AJ251" s="180"/>
      <c r="AK251" s="180"/>
      <c r="AL251" s="180"/>
      <c r="AM251" s="180"/>
      <c r="AN251" s="180"/>
      <c r="AO251" s="180"/>
      <c r="AP251" s="180"/>
      <c r="AQ251" s="180"/>
      <c r="AR251" s="180"/>
      <c r="AS251" s="180"/>
      <c r="AT251" s="180"/>
      <c r="AU251" s="180"/>
      <c r="AV251" s="180"/>
      <c r="AW251" s="180"/>
      <c r="AX251" s="180"/>
      <c r="AY251" s="180"/>
      <c r="AZ251" s="180"/>
      <c r="BA251" s="180"/>
      <c r="BB251" s="180"/>
      <c r="BC251" s="180"/>
      <c r="BD251" s="180"/>
      <c r="BE251" s="180"/>
      <c r="BF251" s="180"/>
      <c r="BG251" s="180"/>
      <c r="BH251" s="180"/>
      <c r="BI251" s="180"/>
      <c r="BJ251" s="180"/>
      <c r="BK251" s="180"/>
      <c r="BL251" s="180"/>
      <c r="BM251" s="180"/>
      <c r="BN251" s="180"/>
      <c r="BO251" s="180"/>
      <c r="BP251" s="180"/>
      <c r="BQ251" s="180"/>
      <c r="BR251" s="180"/>
      <c r="BS251" s="180"/>
      <c r="BT251" s="180"/>
      <c r="BU251" s="180"/>
      <c r="BV251" s="180"/>
      <c r="BW251" s="180"/>
      <c r="BX251" s="180"/>
    </row>
    <row r="252" ht="15.75" customHeight="1" spans="1:76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/>
      <c r="AJ252" s="180"/>
      <c r="AK252" s="180"/>
      <c r="AL252" s="180"/>
      <c r="AM252" s="180"/>
      <c r="AN252" s="180"/>
      <c r="AO252" s="180"/>
      <c r="AP252" s="180"/>
      <c r="AQ252" s="180"/>
      <c r="AR252" s="180"/>
      <c r="AS252" s="180"/>
      <c r="AT252" s="180"/>
      <c r="AU252" s="180"/>
      <c r="AV252" s="180"/>
      <c r="AW252" s="180"/>
      <c r="AX252" s="180"/>
      <c r="AY252" s="180"/>
      <c r="AZ252" s="180"/>
      <c r="BA252" s="180"/>
      <c r="BB252" s="180"/>
      <c r="BC252" s="180"/>
      <c r="BD252" s="180"/>
      <c r="BE252" s="180"/>
      <c r="BF252" s="180"/>
      <c r="BG252" s="180"/>
      <c r="BH252" s="180"/>
      <c r="BI252" s="180"/>
      <c r="BJ252" s="180"/>
      <c r="BK252" s="180"/>
      <c r="BL252" s="180"/>
      <c r="BM252" s="180"/>
      <c r="BN252" s="180"/>
      <c r="BO252" s="180"/>
      <c r="BP252" s="180"/>
      <c r="BQ252" s="180"/>
      <c r="BR252" s="180"/>
      <c r="BS252" s="180"/>
      <c r="BT252" s="180"/>
      <c r="BU252" s="180"/>
      <c r="BV252" s="180"/>
      <c r="BW252" s="180"/>
      <c r="BX252" s="180"/>
    </row>
    <row r="253" ht="15.75" customHeight="1" spans="1:76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  <c r="U253" s="180"/>
      <c r="V253" s="180"/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180"/>
      <c r="AI253" s="180"/>
      <c r="AJ253" s="180"/>
      <c r="AK253" s="180"/>
      <c r="AL253" s="180"/>
      <c r="AM253" s="180"/>
      <c r="AN253" s="180"/>
      <c r="AO253" s="180"/>
      <c r="AP253" s="180"/>
      <c r="AQ253" s="180"/>
      <c r="AR253" s="180"/>
      <c r="AS253" s="180"/>
      <c r="AT253" s="180"/>
      <c r="AU253" s="180"/>
      <c r="AV253" s="180"/>
      <c r="AW253" s="180"/>
      <c r="AX253" s="180"/>
      <c r="AY253" s="180"/>
      <c r="AZ253" s="180"/>
      <c r="BA253" s="180"/>
      <c r="BB253" s="180"/>
      <c r="BC253" s="180"/>
      <c r="BD253" s="180"/>
      <c r="BE253" s="180"/>
      <c r="BF253" s="180"/>
      <c r="BG253" s="180"/>
      <c r="BH253" s="180"/>
      <c r="BI253" s="180"/>
      <c r="BJ253" s="180"/>
      <c r="BK253" s="180"/>
      <c r="BL253" s="180"/>
      <c r="BM253" s="180"/>
      <c r="BN253" s="180"/>
      <c r="BO253" s="180"/>
      <c r="BP253" s="180"/>
      <c r="BQ253" s="180"/>
      <c r="BR253" s="180"/>
      <c r="BS253" s="180"/>
      <c r="BT253" s="180"/>
      <c r="BU253" s="180"/>
      <c r="BV253" s="180"/>
      <c r="BW253" s="180"/>
      <c r="BX253" s="180"/>
    </row>
    <row r="254" ht="15.75" customHeight="1" spans="1:76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  <c r="U254" s="180"/>
      <c r="V254" s="180"/>
      <c r="W254" s="180"/>
      <c r="X254" s="180"/>
      <c r="Y254" s="180"/>
      <c r="Z254" s="180"/>
      <c r="AA254" s="180"/>
      <c r="AB254" s="180"/>
      <c r="AC254" s="180"/>
      <c r="AD254" s="180"/>
      <c r="AE254" s="180"/>
      <c r="AF254" s="180"/>
      <c r="AG254" s="180"/>
      <c r="AH254" s="180"/>
      <c r="AI254" s="180"/>
      <c r="AJ254" s="180"/>
      <c r="AK254" s="180"/>
      <c r="AL254" s="180"/>
      <c r="AM254" s="180"/>
      <c r="AN254" s="180"/>
      <c r="AO254" s="180"/>
      <c r="AP254" s="180"/>
      <c r="AQ254" s="180"/>
      <c r="AR254" s="180"/>
      <c r="AS254" s="180"/>
      <c r="AT254" s="180"/>
      <c r="AU254" s="180"/>
      <c r="AV254" s="180"/>
      <c r="AW254" s="180"/>
      <c r="AX254" s="180"/>
      <c r="AY254" s="180"/>
      <c r="AZ254" s="180"/>
      <c r="BA254" s="180"/>
      <c r="BB254" s="180"/>
      <c r="BC254" s="180"/>
      <c r="BD254" s="180"/>
      <c r="BE254" s="180"/>
      <c r="BF254" s="180"/>
      <c r="BG254" s="180"/>
      <c r="BH254" s="180"/>
      <c r="BI254" s="180"/>
      <c r="BJ254" s="180"/>
      <c r="BK254" s="180"/>
      <c r="BL254" s="180"/>
      <c r="BM254" s="180"/>
      <c r="BN254" s="180"/>
      <c r="BO254" s="180"/>
      <c r="BP254" s="180"/>
      <c r="BQ254" s="180"/>
      <c r="BR254" s="180"/>
      <c r="BS254" s="180"/>
      <c r="BT254" s="180"/>
      <c r="BU254" s="180"/>
      <c r="BV254" s="180"/>
      <c r="BW254" s="180"/>
      <c r="BX254" s="180"/>
    </row>
    <row r="255" ht="15.75" customHeight="1" spans="1:76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180"/>
      <c r="AI255" s="180"/>
      <c r="AJ255" s="180"/>
      <c r="AK255" s="180"/>
      <c r="AL255" s="180"/>
      <c r="AM255" s="180"/>
      <c r="AN255" s="180"/>
      <c r="AO255" s="180"/>
      <c r="AP255" s="180"/>
      <c r="AQ255" s="180"/>
      <c r="AR255" s="180"/>
      <c r="AS255" s="180"/>
      <c r="AT255" s="180"/>
      <c r="AU255" s="180"/>
      <c r="AV255" s="180"/>
      <c r="AW255" s="180"/>
      <c r="AX255" s="180"/>
      <c r="AY255" s="180"/>
      <c r="AZ255" s="180"/>
      <c r="BA255" s="180"/>
      <c r="BB255" s="180"/>
      <c r="BC255" s="180"/>
      <c r="BD255" s="180"/>
      <c r="BE255" s="180"/>
      <c r="BF255" s="180"/>
      <c r="BG255" s="180"/>
      <c r="BH255" s="180"/>
      <c r="BI255" s="180"/>
      <c r="BJ255" s="180"/>
      <c r="BK255" s="180"/>
      <c r="BL255" s="180"/>
      <c r="BM255" s="180"/>
      <c r="BN255" s="180"/>
      <c r="BO255" s="180"/>
      <c r="BP255" s="180"/>
      <c r="BQ255" s="180"/>
      <c r="BR255" s="180"/>
      <c r="BS255" s="180"/>
      <c r="BT255" s="180"/>
      <c r="BU255" s="180"/>
      <c r="BV255" s="180"/>
      <c r="BW255" s="180"/>
      <c r="BX255" s="180"/>
    </row>
    <row r="256" ht="15.75" customHeight="1" spans="1:76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0"/>
      <c r="V256" s="180"/>
      <c r="W256" s="180"/>
      <c r="X256" s="180"/>
      <c r="Y256" s="180"/>
      <c r="Z256" s="180"/>
      <c r="AA256" s="180"/>
      <c r="AB256" s="180"/>
      <c r="AC256" s="180"/>
      <c r="AD256" s="180"/>
      <c r="AE256" s="180"/>
      <c r="AF256" s="180"/>
      <c r="AG256" s="180"/>
      <c r="AH256" s="180"/>
      <c r="AI256" s="180"/>
      <c r="AJ256" s="180"/>
      <c r="AK256" s="180"/>
      <c r="AL256" s="180"/>
      <c r="AM256" s="180"/>
      <c r="AN256" s="180"/>
      <c r="AO256" s="180"/>
      <c r="AP256" s="180"/>
      <c r="AQ256" s="180"/>
      <c r="AR256" s="180"/>
      <c r="AS256" s="180"/>
      <c r="AT256" s="180"/>
      <c r="AU256" s="180"/>
      <c r="AV256" s="180"/>
      <c r="AW256" s="180"/>
      <c r="AX256" s="180"/>
      <c r="AY256" s="180"/>
      <c r="AZ256" s="180"/>
      <c r="BA256" s="180"/>
      <c r="BB256" s="180"/>
      <c r="BC256" s="180"/>
      <c r="BD256" s="180"/>
      <c r="BE256" s="180"/>
      <c r="BF256" s="180"/>
      <c r="BG256" s="180"/>
      <c r="BH256" s="180"/>
      <c r="BI256" s="180"/>
      <c r="BJ256" s="180"/>
      <c r="BK256" s="180"/>
      <c r="BL256" s="180"/>
      <c r="BM256" s="180"/>
      <c r="BN256" s="180"/>
      <c r="BO256" s="180"/>
      <c r="BP256" s="180"/>
      <c r="BQ256" s="180"/>
      <c r="BR256" s="180"/>
      <c r="BS256" s="180"/>
      <c r="BT256" s="180"/>
      <c r="BU256" s="180"/>
      <c r="BV256" s="180"/>
      <c r="BW256" s="180"/>
      <c r="BX256" s="180"/>
    </row>
    <row r="257" ht="15.75" customHeight="1" spans="1:76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  <c r="U257" s="180"/>
      <c r="V257" s="180"/>
      <c r="W257" s="180"/>
      <c r="X257" s="180"/>
      <c r="Y257" s="180"/>
      <c r="Z257" s="180"/>
      <c r="AA257" s="180"/>
      <c r="AB257" s="180"/>
      <c r="AC257" s="180"/>
      <c r="AD257" s="180"/>
      <c r="AE257" s="180"/>
      <c r="AF257" s="180"/>
      <c r="AG257" s="180"/>
      <c r="AH257" s="180"/>
      <c r="AI257" s="180"/>
      <c r="AJ257" s="180"/>
      <c r="AK257" s="180"/>
      <c r="AL257" s="180"/>
      <c r="AM257" s="180"/>
      <c r="AN257" s="180"/>
      <c r="AO257" s="180"/>
      <c r="AP257" s="180"/>
      <c r="AQ257" s="180"/>
      <c r="AR257" s="180"/>
      <c r="AS257" s="180"/>
      <c r="AT257" s="180"/>
      <c r="AU257" s="180"/>
      <c r="AV257" s="180"/>
      <c r="AW257" s="180"/>
      <c r="AX257" s="180"/>
      <c r="AY257" s="180"/>
      <c r="AZ257" s="180"/>
      <c r="BA257" s="180"/>
      <c r="BB257" s="180"/>
      <c r="BC257" s="180"/>
      <c r="BD257" s="180"/>
      <c r="BE257" s="180"/>
      <c r="BF257" s="180"/>
      <c r="BG257" s="180"/>
      <c r="BH257" s="180"/>
      <c r="BI257" s="180"/>
      <c r="BJ257" s="180"/>
      <c r="BK257" s="180"/>
      <c r="BL257" s="180"/>
      <c r="BM257" s="180"/>
      <c r="BN257" s="180"/>
      <c r="BO257" s="180"/>
      <c r="BP257" s="180"/>
      <c r="BQ257" s="180"/>
      <c r="BR257" s="180"/>
      <c r="BS257" s="180"/>
      <c r="BT257" s="180"/>
      <c r="BU257" s="180"/>
      <c r="BV257" s="180"/>
      <c r="BW257" s="180"/>
      <c r="BX257" s="180"/>
    </row>
    <row r="258" ht="15.75" customHeight="1" spans="1:76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  <c r="U258" s="180"/>
      <c r="V258" s="180"/>
      <c r="W258" s="180"/>
      <c r="X258" s="180"/>
      <c r="Y258" s="180"/>
      <c r="Z258" s="180"/>
      <c r="AA258" s="180"/>
      <c r="AB258" s="180"/>
      <c r="AC258" s="180"/>
      <c r="AD258" s="180"/>
      <c r="AE258" s="180"/>
      <c r="AF258" s="180"/>
      <c r="AG258" s="180"/>
      <c r="AH258" s="180"/>
      <c r="AI258" s="180"/>
      <c r="AJ258" s="180"/>
      <c r="AK258" s="180"/>
      <c r="AL258" s="180"/>
      <c r="AM258" s="180"/>
      <c r="AN258" s="180"/>
      <c r="AO258" s="180"/>
      <c r="AP258" s="180"/>
      <c r="AQ258" s="180"/>
      <c r="AR258" s="180"/>
      <c r="AS258" s="180"/>
      <c r="AT258" s="180"/>
      <c r="AU258" s="180"/>
      <c r="AV258" s="180"/>
      <c r="AW258" s="180"/>
      <c r="AX258" s="180"/>
      <c r="AY258" s="180"/>
      <c r="AZ258" s="180"/>
      <c r="BA258" s="180"/>
      <c r="BB258" s="180"/>
      <c r="BC258" s="180"/>
      <c r="BD258" s="180"/>
      <c r="BE258" s="180"/>
      <c r="BF258" s="180"/>
      <c r="BG258" s="180"/>
      <c r="BH258" s="180"/>
      <c r="BI258" s="180"/>
      <c r="BJ258" s="180"/>
      <c r="BK258" s="180"/>
      <c r="BL258" s="180"/>
      <c r="BM258" s="180"/>
      <c r="BN258" s="180"/>
      <c r="BO258" s="180"/>
      <c r="BP258" s="180"/>
      <c r="BQ258" s="180"/>
      <c r="BR258" s="180"/>
      <c r="BS258" s="180"/>
      <c r="BT258" s="180"/>
      <c r="BU258" s="180"/>
      <c r="BV258" s="180"/>
      <c r="BW258" s="180"/>
      <c r="BX258" s="180"/>
    </row>
    <row r="259" ht="15.75" customHeight="1" spans="1:76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  <c r="U259" s="180"/>
      <c r="V259" s="180"/>
      <c r="W259" s="180"/>
      <c r="X259" s="180"/>
      <c r="Y259" s="180"/>
      <c r="Z259" s="180"/>
      <c r="AA259" s="180"/>
      <c r="AB259" s="180"/>
      <c r="AC259" s="180"/>
      <c r="AD259" s="180"/>
      <c r="AE259" s="180"/>
      <c r="AF259" s="180"/>
      <c r="AG259" s="180"/>
      <c r="AH259" s="180"/>
      <c r="AI259" s="180"/>
      <c r="AJ259" s="180"/>
      <c r="AK259" s="180"/>
      <c r="AL259" s="180"/>
      <c r="AM259" s="180"/>
      <c r="AN259" s="180"/>
      <c r="AO259" s="180"/>
      <c r="AP259" s="180"/>
      <c r="AQ259" s="180"/>
      <c r="AR259" s="180"/>
      <c r="AS259" s="180"/>
      <c r="AT259" s="180"/>
      <c r="AU259" s="180"/>
      <c r="AV259" s="180"/>
      <c r="AW259" s="180"/>
      <c r="AX259" s="180"/>
      <c r="AY259" s="180"/>
      <c r="AZ259" s="180"/>
      <c r="BA259" s="180"/>
      <c r="BB259" s="180"/>
      <c r="BC259" s="180"/>
      <c r="BD259" s="180"/>
      <c r="BE259" s="180"/>
      <c r="BF259" s="180"/>
      <c r="BG259" s="180"/>
      <c r="BH259" s="180"/>
      <c r="BI259" s="180"/>
      <c r="BJ259" s="180"/>
      <c r="BK259" s="180"/>
      <c r="BL259" s="180"/>
      <c r="BM259" s="180"/>
      <c r="BN259" s="180"/>
      <c r="BO259" s="180"/>
      <c r="BP259" s="180"/>
      <c r="BQ259" s="180"/>
      <c r="BR259" s="180"/>
      <c r="BS259" s="180"/>
      <c r="BT259" s="180"/>
      <c r="BU259" s="180"/>
      <c r="BV259" s="180"/>
      <c r="BW259" s="180"/>
      <c r="BX259" s="180"/>
    </row>
    <row r="260" ht="15.75" customHeight="1" spans="1:76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  <c r="U260" s="180"/>
      <c r="V260" s="180"/>
      <c r="W260" s="180"/>
      <c r="X260" s="180"/>
      <c r="Y260" s="180"/>
      <c r="Z260" s="180"/>
      <c r="AA260" s="180"/>
      <c r="AB260" s="180"/>
      <c r="AC260" s="180"/>
      <c r="AD260" s="180"/>
      <c r="AE260" s="180"/>
      <c r="AF260" s="180"/>
      <c r="AG260" s="180"/>
      <c r="AH260" s="180"/>
      <c r="AI260" s="180"/>
      <c r="AJ260" s="180"/>
      <c r="AK260" s="180"/>
      <c r="AL260" s="180"/>
      <c r="AM260" s="180"/>
      <c r="AN260" s="180"/>
      <c r="AO260" s="180"/>
      <c r="AP260" s="180"/>
      <c r="AQ260" s="180"/>
      <c r="AR260" s="180"/>
      <c r="AS260" s="180"/>
      <c r="AT260" s="180"/>
      <c r="AU260" s="180"/>
      <c r="AV260" s="180"/>
      <c r="AW260" s="180"/>
      <c r="AX260" s="180"/>
      <c r="AY260" s="180"/>
      <c r="AZ260" s="180"/>
      <c r="BA260" s="180"/>
      <c r="BB260" s="180"/>
      <c r="BC260" s="180"/>
      <c r="BD260" s="180"/>
      <c r="BE260" s="180"/>
      <c r="BF260" s="180"/>
      <c r="BG260" s="180"/>
      <c r="BH260" s="180"/>
      <c r="BI260" s="180"/>
      <c r="BJ260" s="180"/>
      <c r="BK260" s="180"/>
      <c r="BL260" s="180"/>
      <c r="BM260" s="180"/>
      <c r="BN260" s="180"/>
      <c r="BO260" s="180"/>
      <c r="BP260" s="180"/>
      <c r="BQ260" s="180"/>
      <c r="BR260" s="180"/>
      <c r="BS260" s="180"/>
      <c r="BT260" s="180"/>
      <c r="BU260" s="180"/>
      <c r="BV260" s="180"/>
      <c r="BW260" s="180"/>
      <c r="BX260" s="180"/>
    </row>
    <row r="261" ht="15.75" customHeight="1" spans="1:76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  <c r="U261" s="180"/>
      <c r="V261" s="180"/>
      <c r="W261" s="180"/>
      <c r="X261" s="180"/>
      <c r="Y261" s="180"/>
      <c r="Z261" s="180"/>
      <c r="AA261" s="180"/>
      <c r="AB261" s="180"/>
      <c r="AC261" s="180"/>
      <c r="AD261" s="180"/>
      <c r="AE261" s="180"/>
      <c r="AF261" s="180"/>
      <c r="AG261" s="180"/>
      <c r="AH261" s="180"/>
      <c r="AI261" s="180"/>
      <c r="AJ261" s="180"/>
      <c r="AK261" s="180"/>
      <c r="AL261" s="180"/>
      <c r="AM261" s="180"/>
      <c r="AN261" s="180"/>
      <c r="AO261" s="180"/>
      <c r="AP261" s="180"/>
      <c r="AQ261" s="180"/>
      <c r="AR261" s="180"/>
      <c r="AS261" s="180"/>
      <c r="AT261" s="180"/>
      <c r="AU261" s="180"/>
      <c r="AV261" s="180"/>
      <c r="AW261" s="180"/>
      <c r="AX261" s="180"/>
      <c r="AY261" s="180"/>
      <c r="AZ261" s="180"/>
      <c r="BA261" s="180"/>
      <c r="BB261" s="180"/>
      <c r="BC261" s="180"/>
      <c r="BD261" s="180"/>
      <c r="BE261" s="180"/>
      <c r="BF261" s="180"/>
      <c r="BG261" s="180"/>
      <c r="BH261" s="180"/>
      <c r="BI261" s="180"/>
      <c r="BJ261" s="180"/>
      <c r="BK261" s="180"/>
      <c r="BL261" s="180"/>
      <c r="BM261" s="180"/>
      <c r="BN261" s="180"/>
      <c r="BO261" s="180"/>
      <c r="BP261" s="180"/>
      <c r="BQ261" s="180"/>
      <c r="BR261" s="180"/>
      <c r="BS261" s="180"/>
      <c r="BT261" s="180"/>
      <c r="BU261" s="180"/>
      <c r="BV261" s="180"/>
      <c r="BW261" s="180"/>
      <c r="BX261" s="180"/>
    </row>
    <row r="262" ht="15.75" customHeight="1" spans="1:76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  <c r="U262" s="180"/>
      <c r="V262" s="180"/>
      <c r="W262" s="180"/>
      <c r="X262" s="180"/>
      <c r="Y262" s="180"/>
      <c r="Z262" s="180"/>
      <c r="AA262" s="180"/>
      <c r="AB262" s="180"/>
      <c r="AC262" s="180"/>
      <c r="AD262" s="180"/>
      <c r="AE262" s="180"/>
      <c r="AF262" s="180"/>
      <c r="AG262" s="180"/>
      <c r="AH262" s="180"/>
      <c r="AI262" s="180"/>
      <c r="AJ262" s="180"/>
      <c r="AK262" s="180"/>
      <c r="AL262" s="180"/>
      <c r="AM262" s="180"/>
      <c r="AN262" s="180"/>
      <c r="AO262" s="180"/>
      <c r="AP262" s="180"/>
      <c r="AQ262" s="180"/>
      <c r="AR262" s="180"/>
      <c r="AS262" s="180"/>
      <c r="AT262" s="180"/>
      <c r="AU262" s="180"/>
      <c r="AV262" s="180"/>
      <c r="AW262" s="180"/>
      <c r="AX262" s="180"/>
      <c r="AY262" s="180"/>
      <c r="AZ262" s="180"/>
      <c r="BA262" s="180"/>
      <c r="BB262" s="180"/>
      <c r="BC262" s="180"/>
      <c r="BD262" s="180"/>
      <c r="BE262" s="180"/>
      <c r="BF262" s="180"/>
      <c r="BG262" s="180"/>
      <c r="BH262" s="180"/>
      <c r="BI262" s="180"/>
      <c r="BJ262" s="180"/>
      <c r="BK262" s="180"/>
      <c r="BL262" s="180"/>
      <c r="BM262" s="180"/>
      <c r="BN262" s="180"/>
      <c r="BO262" s="180"/>
      <c r="BP262" s="180"/>
      <c r="BQ262" s="180"/>
      <c r="BR262" s="180"/>
      <c r="BS262" s="180"/>
      <c r="BT262" s="180"/>
      <c r="BU262" s="180"/>
      <c r="BV262" s="180"/>
      <c r="BW262" s="180"/>
      <c r="BX262" s="180"/>
    </row>
    <row r="263" ht="15.75" customHeight="1" spans="1:76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0"/>
      <c r="V263" s="180"/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/>
      <c r="AJ263" s="180"/>
      <c r="AK263" s="180"/>
      <c r="AL263" s="180"/>
      <c r="AM263" s="180"/>
      <c r="AN263" s="180"/>
      <c r="AO263" s="180"/>
      <c r="AP263" s="180"/>
      <c r="AQ263" s="180"/>
      <c r="AR263" s="180"/>
      <c r="AS263" s="180"/>
      <c r="AT263" s="180"/>
      <c r="AU263" s="180"/>
      <c r="AV263" s="180"/>
      <c r="AW263" s="180"/>
      <c r="AX263" s="180"/>
      <c r="AY263" s="180"/>
      <c r="AZ263" s="180"/>
      <c r="BA263" s="180"/>
      <c r="BB263" s="180"/>
      <c r="BC263" s="180"/>
      <c r="BD263" s="180"/>
      <c r="BE263" s="180"/>
      <c r="BF263" s="180"/>
      <c r="BG263" s="180"/>
      <c r="BH263" s="180"/>
      <c r="BI263" s="180"/>
      <c r="BJ263" s="180"/>
      <c r="BK263" s="180"/>
      <c r="BL263" s="180"/>
      <c r="BM263" s="180"/>
      <c r="BN263" s="180"/>
      <c r="BO263" s="180"/>
      <c r="BP263" s="180"/>
      <c r="BQ263" s="180"/>
      <c r="BR263" s="180"/>
      <c r="BS263" s="180"/>
      <c r="BT263" s="180"/>
      <c r="BU263" s="180"/>
      <c r="BV263" s="180"/>
      <c r="BW263" s="180"/>
      <c r="BX263" s="180"/>
    </row>
    <row r="264" ht="15.75" customHeight="1" spans="1:76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  <c r="U264" s="180"/>
      <c r="V264" s="180"/>
      <c r="W264" s="180"/>
      <c r="X264" s="180"/>
      <c r="Y264" s="180"/>
      <c r="Z264" s="180"/>
      <c r="AA264" s="180"/>
      <c r="AB264" s="180"/>
      <c r="AC264" s="180"/>
      <c r="AD264" s="180"/>
      <c r="AE264" s="180"/>
      <c r="AF264" s="180"/>
      <c r="AG264" s="180"/>
      <c r="AH264" s="180"/>
      <c r="AI264" s="180"/>
      <c r="AJ264" s="180"/>
      <c r="AK264" s="180"/>
      <c r="AL264" s="180"/>
      <c r="AM264" s="180"/>
      <c r="AN264" s="180"/>
      <c r="AO264" s="180"/>
      <c r="AP264" s="180"/>
      <c r="AQ264" s="180"/>
      <c r="AR264" s="180"/>
      <c r="AS264" s="180"/>
      <c r="AT264" s="180"/>
      <c r="AU264" s="180"/>
      <c r="AV264" s="180"/>
      <c r="AW264" s="180"/>
      <c r="AX264" s="180"/>
      <c r="AY264" s="180"/>
      <c r="AZ264" s="180"/>
      <c r="BA264" s="180"/>
      <c r="BB264" s="180"/>
      <c r="BC264" s="180"/>
      <c r="BD264" s="180"/>
      <c r="BE264" s="180"/>
      <c r="BF264" s="180"/>
      <c r="BG264" s="180"/>
      <c r="BH264" s="180"/>
      <c r="BI264" s="180"/>
      <c r="BJ264" s="180"/>
      <c r="BK264" s="180"/>
      <c r="BL264" s="180"/>
      <c r="BM264" s="180"/>
      <c r="BN264" s="180"/>
      <c r="BO264" s="180"/>
      <c r="BP264" s="180"/>
      <c r="BQ264" s="180"/>
      <c r="BR264" s="180"/>
      <c r="BS264" s="180"/>
      <c r="BT264" s="180"/>
      <c r="BU264" s="180"/>
      <c r="BV264" s="180"/>
      <c r="BW264" s="180"/>
      <c r="BX264" s="180"/>
    </row>
    <row r="265" ht="15.75" customHeight="1" spans="1:76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  <c r="U265" s="180"/>
      <c r="V265" s="180"/>
      <c r="W265" s="180"/>
      <c r="X265" s="180"/>
      <c r="Y265" s="180"/>
      <c r="Z265" s="180"/>
      <c r="AA265" s="180"/>
      <c r="AB265" s="180"/>
      <c r="AC265" s="180"/>
      <c r="AD265" s="180"/>
      <c r="AE265" s="180"/>
      <c r="AF265" s="180"/>
      <c r="AG265" s="180"/>
      <c r="AH265" s="180"/>
      <c r="AI265" s="180"/>
      <c r="AJ265" s="180"/>
      <c r="AK265" s="180"/>
      <c r="AL265" s="180"/>
      <c r="AM265" s="180"/>
      <c r="AN265" s="180"/>
      <c r="AO265" s="180"/>
      <c r="AP265" s="180"/>
      <c r="AQ265" s="180"/>
      <c r="AR265" s="180"/>
      <c r="AS265" s="180"/>
      <c r="AT265" s="180"/>
      <c r="AU265" s="180"/>
      <c r="AV265" s="180"/>
      <c r="AW265" s="180"/>
      <c r="AX265" s="180"/>
      <c r="AY265" s="180"/>
      <c r="AZ265" s="180"/>
      <c r="BA265" s="180"/>
      <c r="BB265" s="180"/>
      <c r="BC265" s="180"/>
      <c r="BD265" s="180"/>
      <c r="BE265" s="180"/>
      <c r="BF265" s="180"/>
      <c r="BG265" s="180"/>
      <c r="BH265" s="180"/>
      <c r="BI265" s="180"/>
      <c r="BJ265" s="180"/>
      <c r="BK265" s="180"/>
      <c r="BL265" s="180"/>
      <c r="BM265" s="180"/>
      <c r="BN265" s="180"/>
      <c r="BO265" s="180"/>
      <c r="BP265" s="180"/>
      <c r="BQ265" s="180"/>
      <c r="BR265" s="180"/>
      <c r="BS265" s="180"/>
      <c r="BT265" s="180"/>
      <c r="BU265" s="180"/>
      <c r="BV265" s="180"/>
      <c r="BW265" s="180"/>
      <c r="BX265" s="180"/>
    </row>
    <row r="266" ht="15.75" customHeight="1" spans="1:76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  <c r="U266" s="180"/>
      <c r="V266" s="180"/>
      <c r="W266" s="180"/>
      <c r="X266" s="180"/>
      <c r="Y266" s="180"/>
      <c r="Z266" s="180"/>
      <c r="AA266" s="180"/>
      <c r="AB266" s="180"/>
      <c r="AC266" s="180"/>
      <c r="AD266" s="180"/>
      <c r="AE266" s="180"/>
      <c r="AF266" s="180"/>
      <c r="AG266" s="180"/>
      <c r="AH266" s="180"/>
      <c r="AI266" s="180"/>
      <c r="AJ266" s="180"/>
      <c r="AK266" s="180"/>
      <c r="AL266" s="180"/>
      <c r="AM266" s="180"/>
      <c r="AN266" s="180"/>
      <c r="AO266" s="180"/>
      <c r="AP266" s="180"/>
      <c r="AQ266" s="180"/>
      <c r="AR266" s="180"/>
      <c r="AS266" s="180"/>
      <c r="AT266" s="180"/>
      <c r="AU266" s="180"/>
      <c r="AV266" s="180"/>
      <c r="AW266" s="180"/>
      <c r="AX266" s="180"/>
      <c r="AY266" s="180"/>
      <c r="AZ266" s="180"/>
      <c r="BA266" s="180"/>
      <c r="BB266" s="180"/>
      <c r="BC266" s="180"/>
      <c r="BD266" s="180"/>
      <c r="BE266" s="180"/>
      <c r="BF266" s="180"/>
      <c r="BG266" s="180"/>
      <c r="BH266" s="180"/>
      <c r="BI266" s="180"/>
      <c r="BJ266" s="180"/>
      <c r="BK266" s="180"/>
      <c r="BL266" s="180"/>
      <c r="BM266" s="180"/>
      <c r="BN266" s="180"/>
      <c r="BO266" s="180"/>
      <c r="BP266" s="180"/>
      <c r="BQ266" s="180"/>
      <c r="BR266" s="180"/>
      <c r="BS266" s="180"/>
      <c r="BT266" s="180"/>
      <c r="BU266" s="180"/>
      <c r="BV266" s="180"/>
      <c r="BW266" s="180"/>
      <c r="BX266" s="180"/>
    </row>
    <row r="267" ht="15.75" customHeight="1" spans="1:76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  <c r="R267" s="180"/>
      <c r="S267" s="180"/>
      <c r="T267" s="180"/>
      <c r="U267" s="180"/>
      <c r="V267" s="180"/>
      <c r="W267" s="180"/>
      <c r="X267" s="180"/>
      <c r="Y267" s="180"/>
      <c r="Z267" s="180"/>
      <c r="AA267" s="180"/>
      <c r="AB267" s="180"/>
      <c r="AC267" s="180"/>
      <c r="AD267" s="180"/>
      <c r="AE267" s="180"/>
      <c r="AF267" s="180"/>
      <c r="AG267" s="180"/>
      <c r="AH267" s="180"/>
      <c r="AI267" s="180"/>
      <c r="AJ267" s="180"/>
      <c r="AK267" s="180"/>
      <c r="AL267" s="180"/>
      <c r="AM267" s="180"/>
      <c r="AN267" s="180"/>
      <c r="AO267" s="180"/>
      <c r="AP267" s="180"/>
      <c r="AQ267" s="180"/>
      <c r="AR267" s="180"/>
      <c r="AS267" s="180"/>
      <c r="AT267" s="180"/>
      <c r="AU267" s="180"/>
      <c r="AV267" s="180"/>
      <c r="AW267" s="180"/>
      <c r="AX267" s="180"/>
      <c r="AY267" s="180"/>
      <c r="AZ267" s="180"/>
      <c r="BA267" s="180"/>
      <c r="BB267" s="180"/>
      <c r="BC267" s="180"/>
      <c r="BD267" s="180"/>
      <c r="BE267" s="180"/>
      <c r="BF267" s="180"/>
      <c r="BG267" s="180"/>
      <c r="BH267" s="180"/>
      <c r="BI267" s="180"/>
      <c r="BJ267" s="180"/>
      <c r="BK267" s="180"/>
      <c r="BL267" s="180"/>
      <c r="BM267" s="180"/>
      <c r="BN267" s="180"/>
      <c r="BO267" s="180"/>
      <c r="BP267" s="180"/>
      <c r="BQ267" s="180"/>
      <c r="BR267" s="180"/>
      <c r="BS267" s="180"/>
      <c r="BT267" s="180"/>
      <c r="BU267" s="180"/>
      <c r="BV267" s="180"/>
      <c r="BW267" s="180"/>
      <c r="BX267" s="180"/>
    </row>
    <row r="268" ht="15.75" customHeight="1" spans="1:76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/>
      <c r="AJ268" s="180"/>
      <c r="AK268" s="180"/>
      <c r="AL268" s="180"/>
      <c r="AM268" s="180"/>
      <c r="AN268" s="180"/>
      <c r="AO268" s="180"/>
      <c r="AP268" s="180"/>
      <c r="AQ268" s="180"/>
      <c r="AR268" s="180"/>
      <c r="AS268" s="180"/>
      <c r="AT268" s="180"/>
      <c r="AU268" s="180"/>
      <c r="AV268" s="180"/>
      <c r="AW268" s="180"/>
      <c r="AX268" s="180"/>
      <c r="AY268" s="180"/>
      <c r="AZ268" s="180"/>
      <c r="BA268" s="180"/>
      <c r="BB268" s="180"/>
      <c r="BC268" s="180"/>
      <c r="BD268" s="180"/>
      <c r="BE268" s="180"/>
      <c r="BF268" s="180"/>
      <c r="BG268" s="180"/>
      <c r="BH268" s="180"/>
      <c r="BI268" s="180"/>
      <c r="BJ268" s="180"/>
      <c r="BK268" s="180"/>
      <c r="BL268" s="180"/>
      <c r="BM268" s="180"/>
      <c r="BN268" s="180"/>
      <c r="BO268" s="180"/>
      <c r="BP268" s="180"/>
      <c r="BQ268" s="180"/>
      <c r="BR268" s="180"/>
      <c r="BS268" s="180"/>
      <c r="BT268" s="180"/>
      <c r="BU268" s="180"/>
      <c r="BV268" s="180"/>
      <c r="BW268" s="180"/>
      <c r="BX268" s="180"/>
    </row>
    <row r="269" ht="15.75" customHeight="1" spans="1:76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180"/>
      <c r="AI269" s="180"/>
      <c r="AJ269" s="180"/>
      <c r="AK269" s="180"/>
      <c r="AL269" s="180"/>
      <c r="AM269" s="180"/>
      <c r="AN269" s="180"/>
      <c r="AO269" s="180"/>
      <c r="AP269" s="180"/>
      <c r="AQ269" s="180"/>
      <c r="AR269" s="180"/>
      <c r="AS269" s="180"/>
      <c r="AT269" s="180"/>
      <c r="AU269" s="180"/>
      <c r="AV269" s="180"/>
      <c r="AW269" s="180"/>
      <c r="AX269" s="180"/>
      <c r="AY269" s="180"/>
      <c r="AZ269" s="180"/>
      <c r="BA269" s="180"/>
      <c r="BB269" s="180"/>
      <c r="BC269" s="180"/>
      <c r="BD269" s="180"/>
      <c r="BE269" s="180"/>
      <c r="BF269" s="180"/>
      <c r="BG269" s="180"/>
      <c r="BH269" s="180"/>
      <c r="BI269" s="180"/>
      <c r="BJ269" s="180"/>
      <c r="BK269" s="180"/>
      <c r="BL269" s="180"/>
      <c r="BM269" s="180"/>
      <c r="BN269" s="180"/>
      <c r="BO269" s="180"/>
      <c r="BP269" s="180"/>
      <c r="BQ269" s="180"/>
      <c r="BR269" s="180"/>
      <c r="BS269" s="180"/>
      <c r="BT269" s="180"/>
      <c r="BU269" s="180"/>
      <c r="BV269" s="180"/>
      <c r="BW269" s="180"/>
      <c r="BX269" s="180"/>
    </row>
    <row r="270" ht="15.75" customHeight="1" spans="1:76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  <c r="AA270" s="180"/>
      <c r="AB270" s="180"/>
      <c r="AC270" s="180"/>
      <c r="AD270" s="180"/>
      <c r="AE270" s="180"/>
      <c r="AF270" s="180"/>
      <c r="AG270" s="180"/>
      <c r="AH270" s="180"/>
      <c r="AI270" s="180"/>
      <c r="AJ270" s="180"/>
      <c r="AK270" s="180"/>
      <c r="AL270" s="180"/>
      <c r="AM270" s="180"/>
      <c r="AN270" s="180"/>
      <c r="AO270" s="180"/>
      <c r="AP270" s="180"/>
      <c r="AQ270" s="180"/>
      <c r="AR270" s="180"/>
      <c r="AS270" s="180"/>
      <c r="AT270" s="180"/>
      <c r="AU270" s="180"/>
      <c r="AV270" s="180"/>
      <c r="AW270" s="180"/>
      <c r="AX270" s="180"/>
      <c r="AY270" s="180"/>
      <c r="AZ270" s="180"/>
      <c r="BA270" s="180"/>
      <c r="BB270" s="180"/>
      <c r="BC270" s="180"/>
      <c r="BD270" s="180"/>
      <c r="BE270" s="180"/>
      <c r="BF270" s="180"/>
      <c r="BG270" s="180"/>
      <c r="BH270" s="180"/>
      <c r="BI270" s="180"/>
      <c r="BJ270" s="180"/>
      <c r="BK270" s="180"/>
      <c r="BL270" s="180"/>
      <c r="BM270" s="180"/>
      <c r="BN270" s="180"/>
      <c r="BO270" s="180"/>
      <c r="BP270" s="180"/>
      <c r="BQ270" s="180"/>
      <c r="BR270" s="180"/>
      <c r="BS270" s="180"/>
      <c r="BT270" s="180"/>
      <c r="BU270" s="180"/>
      <c r="BV270" s="180"/>
      <c r="BW270" s="180"/>
      <c r="BX270" s="180"/>
    </row>
    <row r="271" ht="15.75" customHeight="1" spans="1:76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  <c r="U271" s="180"/>
      <c r="V271" s="180"/>
      <c r="W271" s="180"/>
      <c r="X271" s="180"/>
      <c r="Y271" s="180"/>
      <c r="Z271" s="180"/>
      <c r="AA271" s="180"/>
      <c r="AB271" s="180"/>
      <c r="AC271" s="180"/>
      <c r="AD271" s="180"/>
      <c r="AE271" s="180"/>
      <c r="AF271" s="180"/>
      <c r="AG271" s="180"/>
      <c r="AH271" s="180"/>
      <c r="AI271" s="180"/>
      <c r="AJ271" s="180"/>
      <c r="AK271" s="180"/>
      <c r="AL271" s="180"/>
      <c r="AM271" s="180"/>
      <c r="AN271" s="180"/>
      <c r="AO271" s="180"/>
      <c r="AP271" s="180"/>
      <c r="AQ271" s="180"/>
      <c r="AR271" s="180"/>
      <c r="AS271" s="180"/>
      <c r="AT271" s="180"/>
      <c r="AU271" s="180"/>
      <c r="AV271" s="180"/>
      <c r="AW271" s="180"/>
      <c r="AX271" s="180"/>
      <c r="AY271" s="180"/>
      <c r="AZ271" s="180"/>
      <c r="BA271" s="180"/>
      <c r="BB271" s="180"/>
      <c r="BC271" s="180"/>
      <c r="BD271" s="180"/>
      <c r="BE271" s="180"/>
      <c r="BF271" s="180"/>
      <c r="BG271" s="180"/>
      <c r="BH271" s="180"/>
      <c r="BI271" s="180"/>
      <c r="BJ271" s="180"/>
      <c r="BK271" s="180"/>
      <c r="BL271" s="180"/>
      <c r="BM271" s="180"/>
      <c r="BN271" s="180"/>
      <c r="BO271" s="180"/>
      <c r="BP271" s="180"/>
      <c r="BQ271" s="180"/>
      <c r="BR271" s="180"/>
      <c r="BS271" s="180"/>
      <c r="BT271" s="180"/>
      <c r="BU271" s="180"/>
      <c r="BV271" s="180"/>
      <c r="BW271" s="180"/>
      <c r="BX271" s="180"/>
    </row>
    <row r="272" ht="15.75" customHeight="1" spans="1:76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180"/>
      <c r="Z272" s="180"/>
      <c r="AA272" s="180"/>
      <c r="AB272" s="180"/>
      <c r="AC272" s="180"/>
      <c r="AD272" s="180"/>
      <c r="AE272" s="180"/>
      <c r="AF272" s="180"/>
      <c r="AG272" s="180"/>
      <c r="AH272" s="180"/>
      <c r="AI272" s="180"/>
      <c r="AJ272" s="180"/>
      <c r="AK272" s="180"/>
      <c r="AL272" s="180"/>
      <c r="AM272" s="180"/>
      <c r="AN272" s="180"/>
      <c r="AO272" s="180"/>
      <c r="AP272" s="180"/>
      <c r="AQ272" s="180"/>
      <c r="AR272" s="180"/>
      <c r="AS272" s="180"/>
      <c r="AT272" s="180"/>
      <c r="AU272" s="180"/>
      <c r="AV272" s="180"/>
      <c r="AW272" s="180"/>
      <c r="AX272" s="180"/>
      <c r="AY272" s="180"/>
      <c r="AZ272" s="180"/>
      <c r="BA272" s="180"/>
      <c r="BB272" s="180"/>
      <c r="BC272" s="180"/>
      <c r="BD272" s="180"/>
      <c r="BE272" s="180"/>
      <c r="BF272" s="180"/>
      <c r="BG272" s="180"/>
      <c r="BH272" s="180"/>
      <c r="BI272" s="180"/>
      <c r="BJ272" s="180"/>
      <c r="BK272" s="180"/>
      <c r="BL272" s="180"/>
      <c r="BM272" s="180"/>
      <c r="BN272" s="180"/>
      <c r="BO272" s="180"/>
      <c r="BP272" s="180"/>
      <c r="BQ272" s="180"/>
      <c r="BR272" s="180"/>
      <c r="BS272" s="180"/>
      <c r="BT272" s="180"/>
      <c r="BU272" s="180"/>
      <c r="BV272" s="180"/>
      <c r="BW272" s="180"/>
      <c r="BX272" s="180"/>
    </row>
    <row r="273" ht="15.75" customHeight="1" spans="1:76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  <c r="U273" s="180"/>
      <c r="V273" s="180"/>
      <c r="W273" s="180"/>
      <c r="X273" s="180"/>
      <c r="Y273" s="180"/>
      <c r="Z273" s="180"/>
      <c r="AA273" s="180"/>
      <c r="AB273" s="180"/>
      <c r="AC273" s="180"/>
      <c r="AD273" s="180"/>
      <c r="AE273" s="180"/>
      <c r="AF273" s="180"/>
      <c r="AG273" s="180"/>
      <c r="AH273" s="180"/>
      <c r="AI273" s="180"/>
      <c r="AJ273" s="180"/>
      <c r="AK273" s="180"/>
      <c r="AL273" s="180"/>
      <c r="AM273" s="180"/>
      <c r="AN273" s="180"/>
      <c r="AO273" s="180"/>
      <c r="AP273" s="180"/>
      <c r="AQ273" s="180"/>
      <c r="AR273" s="180"/>
      <c r="AS273" s="180"/>
      <c r="AT273" s="180"/>
      <c r="AU273" s="180"/>
      <c r="AV273" s="180"/>
      <c r="AW273" s="180"/>
      <c r="AX273" s="180"/>
      <c r="AY273" s="180"/>
      <c r="AZ273" s="180"/>
      <c r="BA273" s="180"/>
      <c r="BB273" s="180"/>
      <c r="BC273" s="180"/>
      <c r="BD273" s="180"/>
      <c r="BE273" s="180"/>
      <c r="BF273" s="180"/>
      <c r="BG273" s="180"/>
      <c r="BH273" s="180"/>
      <c r="BI273" s="180"/>
      <c r="BJ273" s="180"/>
      <c r="BK273" s="180"/>
      <c r="BL273" s="180"/>
      <c r="BM273" s="180"/>
      <c r="BN273" s="180"/>
      <c r="BO273" s="180"/>
      <c r="BP273" s="180"/>
      <c r="BQ273" s="180"/>
      <c r="BR273" s="180"/>
      <c r="BS273" s="180"/>
      <c r="BT273" s="180"/>
      <c r="BU273" s="180"/>
      <c r="BV273" s="180"/>
      <c r="BW273" s="180"/>
      <c r="BX273" s="180"/>
    </row>
    <row r="274" ht="15.75" customHeight="1" spans="1:76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  <c r="U274" s="180"/>
      <c r="V274" s="180"/>
      <c r="W274" s="180"/>
      <c r="X274" s="180"/>
      <c r="Y274" s="180"/>
      <c r="Z274" s="180"/>
      <c r="AA274" s="180"/>
      <c r="AB274" s="180"/>
      <c r="AC274" s="180"/>
      <c r="AD274" s="180"/>
      <c r="AE274" s="180"/>
      <c r="AF274" s="180"/>
      <c r="AG274" s="180"/>
      <c r="AH274" s="180"/>
      <c r="AI274" s="180"/>
      <c r="AJ274" s="180"/>
      <c r="AK274" s="180"/>
      <c r="AL274" s="180"/>
      <c r="AM274" s="180"/>
      <c r="AN274" s="180"/>
      <c r="AO274" s="180"/>
      <c r="AP274" s="180"/>
      <c r="AQ274" s="180"/>
      <c r="AR274" s="180"/>
      <c r="AS274" s="180"/>
      <c r="AT274" s="180"/>
      <c r="AU274" s="180"/>
      <c r="AV274" s="180"/>
      <c r="AW274" s="180"/>
      <c r="AX274" s="180"/>
      <c r="AY274" s="180"/>
      <c r="AZ274" s="180"/>
      <c r="BA274" s="180"/>
      <c r="BB274" s="180"/>
      <c r="BC274" s="180"/>
      <c r="BD274" s="180"/>
      <c r="BE274" s="180"/>
      <c r="BF274" s="180"/>
      <c r="BG274" s="180"/>
      <c r="BH274" s="180"/>
      <c r="BI274" s="180"/>
      <c r="BJ274" s="180"/>
      <c r="BK274" s="180"/>
      <c r="BL274" s="180"/>
      <c r="BM274" s="180"/>
      <c r="BN274" s="180"/>
      <c r="BO274" s="180"/>
      <c r="BP274" s="180"/>
      <c r="BQ274" s="180"/>
      <c r="BR274" s="180"/>
      <c r="BS274" s="180"/>
      <c r="BT274" s="180"/>
      <c r="BU274" s="180"/>
      <c r="BV274" s="180"/>
      <c r="BW274" s="180"/>
      <c r="BX274" s="180"/>
    </row>
    <row r="275" ht="15.75" customHeight="1" spans="1:76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180"/>
      <c r="AD275" s="180"/>
      <c r="AE275" s="180"/>
      <c r="AF275" s="180"/>
      <c r="AG275" s="180"/>
      <c r="AH275" s="180"/>
      <c r="AI275" s="180"/>
      <c r="AJ275" s="180"/>
      <c r="AK275" s="180"/>
      <c r="AL275" s="180"/>
      <c r="AM275" s="180"/>
      <c r="AN275" s="180"/>
      <c r="AO275" s="180"/>
      <c r="AP275" s="180"/>
      <c r="AQ275" s="180"/>
      <c r="AR275" s="180"/>
      <c r="AS275" s="180"/>
      <c r="AT275" s="180"/>
      <c r="AU275" s="180"/>
      <c r="AV275" s="180"/>
      <c r="AW275" s="180"/>
      <c r="AX275" s="180"/>
      <c r="AY275" s="180"/>
      <c r="AZ275" s="180"/>
      <c r="BA275" s="180"/>
      <c r="BB275" s="180"/>
      <c r="BC275" s="180"/>
      <c r="BD275" s="180"/>
      <c r="BE275" s="180"/>
      <c r="BF275" s="180"/>
      <c r="BG275" s="180"/>
      <c r="BH275" s="180"/>
      <c r="BI275" s="180"/>
      <c r="BJ275" s="180"/>
      <c r="BK275" s="180"/>
      <c r="BL275" s="180"/>
      <c r="BM275" s="180"/>
      <c r="BN275" s="180"/>
      <c r="BO275" s="180"/>
      <c r="BP275" s="180"/>
      <c r="BQ275" s="180"/>
      <c r="BR275" s="180"/>
      <c r="BS275" s="180"/>
      <c r="BT275" s="180"/>
      <c r="BU275" s="180"/>
      <c r="BV275" s="180"/>
      <c r="BW275" s="180"/>
      <c r="BX275" s="180"/>
    </row>
    <row r="276" ht="15.75" customHeight="1" spans="1:76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  <c r="U276" s="180"/>
      <c r="V276" s="180"/>
      <c r="W276" s="180"/>
      <c r="X276" s="180"/>
      <c r="Y276" s="180"/>
      <c r="Z276" s="180"/>
      <c r="AA276" s="180"/>
      <c r="AB276" s="180"/>
      <c r="AC276" s="180"/>
      <c r="AD276" s="180"/>
      <c r="AE276" s="180"/>
      <c r="AF276" s="180"/>
      <c r="AG276" s="180"/>
      <c r="AH276" s="180"/>
      <c r="AI276" s="180"/>
      <c r="AJ276" s="180"/>
      <c r="AK276" s="180"/>
      <c r="AL276" s="180"/>
      <c r="AM276" s="180"/>
      <c r="AN276" s="180"/>
      <c r="AO276" s="180"/>
      <c r="AP276" s="180"/>
      <c r="AQ276" s="180"/>
      <c r="AR276" s="180"/>
      <c r="AS276" s="180"/>
      <c r="AT276" s="180"/>
      <c r="AU276" s="180"/>
      <c r="AV276" s="180"/>
      <c r="AW276" s="180"/>
      <c r="AX276" s="180"/>
      <c r="AY276" s="180"/>
      <c r="AZ276" s="180"/>
      <c r="BA276" s="180"/>
      <c r="BB276" s="180"/>
      <c r="BC276" s="180"/>
      <c r="BD276" s="180"/>
      <c r="BE276" s="180"/>
      <c r="BF276" s="180"/>
      <c r="BG276" s="180"/>
      <c r="BH276" s="180"/>
      <c r="BI276" s="180"/>
      <c r="BJ276" s="180"/>
      <c r="BK276" s="180"/>
      <c r="BL276" s="180"/>
      <c r="BM276" s="180"/>
      <c r="BN276" s="180"/>
      <c r="BO276" s="180"/>
      <c r="BP276" s="180"/>
      <c r="BQ276" s="180"/>
      <c r="BR276" s="180"/>
      <c r="BS276" s="180"/>
      <c r="BT276" s="180"/>
      <c r="BU276" s="180"/>
      <c r="BV276" s="180"/>
      <c r="BW276" s="180"/>
      <c r="BX276" s="180"/>
    </row>
    <row r="277" ht="15.75" customHeight="1" spans="1:76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180"/>
      <c r="AI277" s="180"/>
      <c r="AJ277" s="180"/>
      <c r="AK277" s="180"/>
      <c r="AL277" s="180"/>
      <c r="AM277" s="180"/>
      <c r="AN277" s="180"/>
      <c r="AO277" s="180"/>
      <c r="AP277" s="180"/>
      <c r="AQ277" s="180"/>
      <c r="AR277" s="180"/>
      <c r="AS277" s="180"/>
      <c r="AT277" s="180"/>
      <c r="AU277" s="180"/>
      <c r="AV277" s="180"/>
      <c r="AW277" s="180"/>
      <c r="AX277" s="180"/>
      <c r="AY277" s="180"/>
      <c r="AZ277" s="180"/>
      <c r="BA277" s="180"/>
      <c r="BB277" s="180"/>
      <c r="BC277" s="180"/>
      <c r="BD277" s="180"/>
      <c r="BE277" s="180"/>
      <c r="BF277" s="180"/>
      <c r="BG277" s="180"/>
      <c r="BH277" s="180"/>
      <c r="BI277" s="180"/>
      <c r="BJ277" s="180"/>
      <c r="BK277" s="180"/>
      <c r="BL277" s="180"/>
      <c r="BM277" s="180"/>
      <c r="BN277" s="180"/>
      <c r="BO277" s="180"/>
      <c r="BP277" s="180"/>
      <c r="BQ277" s="180"/>
      <c r="BR277" s="180"/>
      <c r="BS277" s="180"/>
      <c r="BT277" s="180"/>
      <c r="BU277" s="180"/>
      <c r="BV277" s="180"/>
      <c r="BW277" s="180"/>
      <c r="BX277" s="180"/>
    </row>
    <row r="278" ht="15.75" customHeight="1" spans="1:76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  <c r="U278" s="180"/>
      <c r="V278" s="180"/>
      <c r="W278" s="180"/>
      <c r="X278" s="180"/>
      <c r="Y278" s="180"/>
      <c r="Z278" s="180"/>
      <c r="AA278" s="180"/>
      <c r="AB278" s="180"/>
      <c r="AC278" s="180"/>
      <c r="AD278" s="180"/>
      <c r="AE278" s="180"/>
      <c r="AF278" s="180"/>
      <c r="AG278" s="180"/>
      <c r="AH278" s="180"/>
      <c r="AI278" s="180"/>
      <c r="AJ278" s="180"/>
      <c r="AK278" s="180"/>
      <c r="AL278" s="180"/>
      <c r="AM278" s="180"/>
      <c r="AN278" s="180"/>
      <c r="AO278" s="180"/>
      <c r="AP278" s="180"/>
      <c r="AQ278" s="180"/>
      <c r="AR278" s="180"/>
      <c r="AS278" s="180"/>
      <c r="AT278" s="180"/>
      <c r="AU278" s="180"/>
      <c r="AV278" s="180"/>
      <c r="AW278" s="180"/>
      <c r="AX278" s="180"/>
      <c r="AY278" s="180"/>
      <c r="AZ278" s="180"/>
      <c r="BA278" s="180"/>
      <c r="BB278" s="180"/>
      <c r="BC278" s="180"/>
      <c r="BD278" s="180"/>
      <c r="BE278" s="180"/>
      <c r="BF278" s="180"/>
      <c r="BG278" s="180"/>
      <c r="BH278" s="180"/>
      <c r="BI278" s="180"/>
      <c r="BJ278" s="180"/>
      <c r="BK278" s="180"/>
      <c r="BL278" s="180"/>
      <c r="BM278" s="180"/>
      <c r="BN278" s="180"/>
      <c r="BO278" s="180"/>
      <c r="BP278" s="180"/>
      <c r="BQ278" s="180"/>
      <c r="BR278" s="180"/>
      <c r="BS278" s="180"/>
      <c r="BT278" s="180"/>
      <c r="BU278" s="180"/>
      <c r="BV278" s="180"/>
      <c r="BW278" s="180"/>
      <c r="BX278" s="180"/>
    </row>
    <row r="279" ht="15.75" customHeight="1" spans="1:76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  <c r="U279" s="180"/>
      <c r="V279" s="180"/>
      <c r="W279" s="180"/>
      <c r="X279" s="180"/>
      <c r="Y279" s="180"/>
      <c r="Z279" s="180"/>
      <c r="AA279" s="180"/>
      <c r="AB279" s="180"/>
      <c r="AC279" s="180"/>
      <c r="AD279" s="180"/>
      <c r="AE279" s="180"/>
      <c r="AF279" s="180"/>
      <c r="AG279" s="180"/>
      <c r="AH279" s="180"/>
      <c r="AI279" s="180"/>
      <c r="AJ279" s="180"/>
      <c r="AK279" s="180"/>
      <c r="AL279" s="180"/>
      <c r="AM279" s="180"/>
      <c r="AN279" s="180"/>
      <c r="AO279" s="180"/>
      <c r="AP279" s="180"/>
      <c r="AQ279" s="180"/>
      <c r="AR279" s="180"/>
      <c r="AS279" s="180"/>
      <c r="AT279" s="180"/>
      <c r="AU279" s="180"/>
      <c r="AV279" s="180"/>
      <c r="AW279" s="180"/>
      <c r="AX279" s="180"/>
      <c r="AY279" s="180"/>
      <c r="AZ279" s="180"/>
      <c r="BA279" s="180"/>
      <c r="BB279" s="180"/>
      <c r="BC279" s="180"/>
      <c r="BD279" s="180"/>
      <c r="BE279" s="180"/>
      <c r="BF279" s="180"/>
      <c r="BG279" s="180"/>
      <c r="BH279" s="180"/>
      <c r="BI279" s="180"/>
      <c r="BJ279" s="180"/>
      <c r="BK279" s="180"/>
      <c r="BL279" s="180"/>
      <c r="BM279" s="180"/>
      <c r="BN279" s="180"/>
      <c r="BO279" s="180"/>
      <c r="BP279" s="180"/>
      <c r="BQ279" s="180"/>
      <c r="BR279" s="180"/>
      <c r="BS279" s="180"/>
      <c r="BT279" s="180"/>
      <c r="BU279" s="180"/>
      <c r="BV279" s="180"/>
      <c r="BW279" s="180"/>
      <c r="BX279" s="180"/>
    </row>
    <row r="280" ht="15.75" customHeight="1" spans="1:76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  <c r="U280" s="180"/>
      <c r="V280" s="180"/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/>
      <c r="AJ280" s="180"/>
      <c r="AK280" s="180"/>
      <c r="AL280" s="180"/>
      <c r="AM280" s="180"/>
      <c r="AN280" s="180"/>
      <c r="AO280" s="180"/>
      <c r="AP280" s="180"/>
      <c r="AQ280" s="180"/>
      <c r="AR280" s="180"/>
      <c r="AS280" s="180"/>
      <c r="AT280" s="180"/>
      <c r="AU280" s="180"/>
      <c r="AV280" s="180"/>
      <c r="AW280" s="180"/>
      <c r="AX280" s="180"/>
      <c r="AY280" s="180"/>
      <c r="AZ280" s="180"/>
      <c r="BA280" s="180"/>
      <c r="BB280" s="180"/>
      <c r="BC280" s="180"/>
      <c r="BD280" s="180"/>
      <c r="BE280" s="180"/>
      <c r="BF280" s="180"/>
      <c r="BG280" s="180"/>
      <c r="BH280" s="180"/>
      <c r="BI280" s="180"/>
      <c r="BJ280" s="180"/>
      <c r="BK280" s="180"/>
      <c r="BL280" s="180"/>
      <c r="BM280" s="180"/>
      <c r="BN280" s="180"/>
      <c r="BO280" s="180"/>
      <c r="BP280" s="180"/>
      <c r="BQ280" s="180"/>
      <c r="BR280" s="180"/>
      <c r="BS280" s="180"/>
      <c r="BT280" s="180"/>
      <c r="BU280" s="180"/>
      <c r="BV280" s="180"/>
      <c r="BW280" s="180"/>
      <c r="BX280" s="180"/>
    </row>
    <row r="281" ht="15.75" customHeight="1" spans="1:76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  <c r="U281" s="180"/>
      <c r="V281" s="180"/>
      <c r="W281" s="180"/>
      <c r="X281" s="180"/>
      <c r="Y281" s="180"/>
      <c r="Z281" s="180"/>
      <c r="AA281" s="180"/>
      <c r="AB281" s="180"/>
      <c r="AC281" s="180"/>
      <c r="AD281" s="180"/>
      <c r="AE281" s="180"/>
      <c r="AF281" s="180"/>
      <c r="AG281" s="180"/>
      <c r="AH281" s="180"/>
      <c r="AI281" s="180"/>
      <c r="AJ281" s="180"/>
      <c r="AK281" s="180"/>
      <c r="AL281" s="180"/>
      <c r="AM281" s="180"/>
      <c r="AN281" s="180"/>
      <c r="AO281" s="180"/>
      <c r="AP281" s="180"/>
      <c r="AQ281" s="180"/>
      <c r="AR281" s="180"/>
      <c r="AS281" s="180"/>
      <c r="AT281" s="180"/>
      <c r="AU281" s="180"/>
      <c r="AV281" s="180"/>
      <c r="AW281" s="180"/>
      <c r="AX281" s="180"/>
      <c r="AY281" s="180"/>
      <c r="AZ281" s="180"/>
      <c r="BA281" s="180"/>
      <c r="BB281" s="180"/>
      <c r="BC281" s="180"/>
      <c r="BD281" s="180"/>
      <c r="BE281" s="180"/>
      <c r="BF281" s="180"/>
      <c r="BG281" s="180"/>
      <c r="BH281" s="180"/>
      <c r="BI281" s="180"/>
      <c r="BJ281" s="180"/>
      <c r="BK281" s="180"/>
      <c r="BL281" s="180"/>
      <c r="BM281" s="180"/>
      <c r="BN281" s="180"/>
      <c r="BO281" s="180"/>
      <c r="BP281" s="180"/>
      <c r="BQ281" s="180"/>
      <c r="BR281" s="180"/>
      <c r="BS281" s="180"/>
      <c r="BT281" s="180"/>
      <c r="BU281" s="180"/>
      <c r="BV281" s="180"/>
      <c r="BW281" s="180"/>
      <c r="BX281" s="180"/>
    </row>
    <row r="282" ht="15.75" customHeight="1" spans="1:76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  <c r="U282" s="180"/>
      <c r="V282" s="180"/>
      <c r="W282" s="180"/>
      <c r="X282" s="180"/>
      <c r="Y282" s="180"/>
      <c r="Z282" s="180"/>
      <c r="AA282" s="180"/>
      <c r="AB282" s="180"/>
      <c r="AC282" s="180"/>
      <c r="AD282" s="180"/>
      <c r="AE282" s="180"/>
      <c r="AF282" s="180"/>
      <c r="AG282" s="180"/>
      <c r="AH282" s="180"/>
      <c r="AI282" s="180"/>
      <c r="AJ282" s="180"/>
      <c r="AK282" s="180"/>
      <c r="AL282" s="180"/>
      <c r="AM282" s="180"/>
      <c r="AN282" s="180"/>
      <c r="AO282" s="180"/>
      <c r="AP282" s="180"/>
      <c r="AQ282" s="180"/>
      <c r="AR282" s="180"/>
      <c r="AS282" s="180"/>
      <c r="AT282" s="180"/>
      <c r="AU282" s="180"/>
      <c r="AV282" s="180"/>
      <c r="AW282" s="180"/>
      <c r="AX282" s="180"/>
      <c r="AY282" s="180"/>
      <c r="AZ282" s="180"/>
      <c r="BA282" s="180"/>
      <c r="BB282" s="180"/>
      <c r="BC282" s="180"/>
      <c r="BD282" s="180"/>
      <c r="BE282" s="180"/>
      <c r="BF282" s="180"/>
      <c r="BG282" s="180"/>
      <c r="BH282" s="180"/>
      <c r="BI282" s="180"/>
      <c r="BJ282" s="180"/>
      <c r="BK282" s="180"/>
      <c r="BL282" s="180"/>
      <c r="BM282" s="180"/>
      <c r="BN282" s="180"/>
      <c r="BO282" s="180"/>
      <c r="BP282" s="180"/>
      <c r="BQ282" s="180"/>
      <c r="BR282" s="180"/>
      <c r="BS282" s="180"/>
      <c r="BT282" s="180"/>
      <c r="BU282" s="180"/>
      <c r="BV282" s="180"/>
      <c r="BW282" s="180"/>
      <c r="BX282" s="180"/>
    </row>
    <row r="283" ht="15.75" customHeight="1" spans="1:76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  <c r="U283" s="180"/>
      <c r="V283" s="180"/>
      <c r="W283" s="180"/>
      <c r="X283" s="180"/>
      <c r="Y283" s="180"/>
      <c r="Z283" s="180"/>
      <c r="AA283" s="180"/>
      <c r="AB283" s="180"/>
      <c r="AC283" s="180"/>
      <c r="AD283" s="180"/>
      <c r="AE283" s="180"/>
      <c r="AF283" s="180"/>
      <c r="AG283" s="180"/>
      <c r="AH283" s="180"/>
      <c r="AI283" s="180"/>
      <c r="AJ283" s="180"/>
      <c r="AK283" s="180"/>
      <c r="AL283" s="180"/>
      <c r="AM283" s="180"/>
      <c r="AN283" s="180"/>
      <c r="AO283" s="180"/>
      <c r="AP283" s="180"/>
      <c r="AQ283" s="180"/>
      <c r="AR283" s="180"/>
      <c r="AS283" s="180"/>
      <c r="AT283" s="180"/>
      <c r="AU283" s="180"/>
      <c r="AV283" s="180"/>
      <c r="AW283" s="180"/>
      <c r="AX283" s="180"/>
      <c r="AY283" s="180"/>
      <c r="AZ283" s="180"/>
      <c r="BA283" s="180"/>
      <c r="BB283" s="180"/>
      <c r="BC283" s="180"/>
      <c r="BD283" s="180"/>
      <c r="BE283" s="180"/>
      <c r="BF283" s="180"/>
      <c r="BG283" s="180"/>
      <c r="BH283" s="180"/>
      <c r="BI283" s="180"/>
      <c r="BJ283" s="180"/>
      <c r="BK283" s="180"/>
      <c r="BL283" s="180"/>
      <c r="BM283" s="180"/>
      <c r="BN283" s="180"/>
      <c r="BO283" s="180"/>
      <c r="BP283" s="180"/>
      <c r="BQ283" s="180"/>
      <c r="BR283" s="180"/>
      <c r="BS283" s="180"/>
      <c r="BT283" s="180"/>
      <c r="BU283" s="180"/>
      <c r="BV283" s="180"/>
      <c r="BW283" s="180"/>
      <c r="BX283" s="180"/>
    </row>
    <row r="284" ht="15.75" customHeight="1" spans="1:76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  <c r="V284" s="180"/>
      <c r="W284" s="180"/>
      <c r="X284" s="180"/>
      <c r="Y284" s="180"/>
      <c r="Z284" s="180"/>
      <c r="AA284" s="180"/>
      <c r="AB284" s="180"/>
      <c r="AC284" s="180"/>
      <c r="AD284" s="180"/>
      <c r="AE284" s="180"/>
      <c r="AF284" s="180"/>
      <c r="AG284" s="180"/>
      <c r="AH284" s="180"/>
      <c r="AI284" s="180"/>
      <c r="AJ284" s="180"/>
      <c r="AK284" s="180"/>
      <c r="AL284" s="180"/>
      <c r="AM284" s="180"/>
      <c r="AN284" s="180"/>
      <c r="AO284" s="180"/>
      <c r="AP284" s="180"/>
      <c r="AQ284" s="180"/>
      <c r="AR284" s="180"/>
      <c r="AS284" s="180"/>
      <c r="AT284" s="180"/>
      <c r="AU284" s="180"/>
      <c r="AV284" s="180"/>
      <c r="AW284" s="180"/>
      <c r="AX284" s="180"/>
      <c r="AY284" s="180"/>
      <c r="AZ284" s="180"/>
      <c r="BA284" s="180"/>
      <c r="BB284" s="180"/>
      <c r="BC284" s="180"/>
      <c r="BD284" s="180"/>
      <c r="BE284" s="180"/>
      <c r="BF284" s="180"/>
      <c r="BG284" s="180"/>
      <c r="BH284" s="180"/>
      <c r="BI284" s="180"/>
      <c r="BJ284" s="180"/>
      <c r="BK284" s="180"/>
      <c r="BL284" s="180"/>
      <c r="BM284" s="180"/>
      <c r="BN284" s="180"/>
      <c r="BO284" s="180"/>
      <c r="BP284" s="180"/>
      <c r="BQ284" s="180"/>
      <c r="BR284" s="180"/>
      <c r="BS284" s="180"/>
      <c r="BT284" s="180"/>
      <c r="BU284" s="180"/>
      <c r="BV284" s="180"/>
      <c r="BW284" s="180"/>
      <c r="BX284" s="180"/>
    </row>
    <row r="285" ht="15.75" customHeight="1" spans="1:76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  <c r="U285" s="180"/>
      <c r="V285" s="180"/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180"/>
      <c r="AI285" s="180"/>
      <c r="AJ285" s="180"/>
      <c r="AK285" s="180"/>
      <c r="AL285" s="180"/>
      <c r="AM285" s="180"/>
      <c r="AN285" s="180"/>
      <c r="AO285" s="180"/>
      <c r="AP285" s="180"/>
      <c r="AQ285" s="180"/>
      <c r="AR285" s="180"/>
      <c r="AS285" s="180"/>
      <c r="AT285" s="180"/>
      <c r="AU285" s="180"/>
      <c r="AV285" s="180"/>
      <c r="AW285" s="180"/>
      <c r="AX285" s="180"/>
      <c r="AY285" s="180"/>
      <c r="AZ285" s="180"/>
      <c r="BA285" s="180"/>
      <c r="BB285" s="180"/>
      <c r="BC285" s="180"/>
      <c r="BD285" s="180"/>
      <c r="BE285" s="180"/>
      <c r="BF285" s="180"/>
      <c r="BG285" s="180"/>
      <c r="BH285" s="180"/>
      <c r="BI285" s="180"/>
      <c r="BJ285" s="180"/>
      <c r="BK285" s="180"/>
      <c r="BL285" s="180"/>
      <c r="BM285" s="180"/>
      <c r="BN285" s="180"/>
      <c r="BO285" s="180"/>
      <c r="BP285" s="180"/>
      <c r="BQ285" s="180"/>
      <c r="BR285" s="180"/>
      <c r="BS285" s="180"/>
      <c r="BT285" s="180"/>
      <c r="BU285" s="180"/>
      <c r="BV285" s="180"/>
      <c r="BW285" s="180"/>
      <c r="BX285" s="180"/>
    </row>
    <row r="286" ht="15.75" customHeight="1" spans="1:76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  <c r="U286" s="180"/>
      <c r="V286" s="180"/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  <c r="AG286" s="180"/>
      <c r="AH286" s="180"/>
      <c r="AI286" s="180"/>
      <c r="AJ286" s="180"/>
      <c r="AK286" s="180"/>
      <c r="AL286" s="180"/>
      <c r="AM286" s="180"/>
      <c r="AN286" s="180"/>
      <c r="AO286" s="180"/>
      <c r="AP286" s="180"/>
      <c r="AQ286" s="180"/>
      <c r="AR286" s="180"/>
      <c r="AS286" s="180"/>
      <c r="AT286" s="180"/>
      <c r="AU286" s="180"/>
      <c r="AV286" s="180"/>
      <c r="AW286" s="180"/>
      <c r="AX286" s="180"/>
      <c r="AY286" s="180"/>
      <c r="AZ286" s="180"/>
      <c r="BA286" s="180"/>
      <c r="BB286" s="180"/>
      <c r="BC286" s="180"/>
      <c r="BD286" s="180"/>
      <c r="BE286" s="180"/>
      <c r="BF286" s="180"/>
      <c r="BG286" s="180"/>
      <c r="BH286" s="180"/>
      <c r="BI286" s="180"/>
      <c r="BJ286" s="180"/>
      <c r="BK286" s="180"/>
      <c r="BL286" s="180"/>
      <c r="BM286" s="180"/>
      <c r="BN286" s="180"/>
      <c r="BO286" s="180"/>
      <c r="BP286" s="180"/>
      <c r="BQ286" s="180"/>
      <c r="BR286" s="180"/>
      <c r="BS286" s="180"/>
      <c r="BT286" s="180"/>
      <c r="BU286" s="180"/>
      <c r="BV286" s="180"/>
      <c r="BW286" s="180"/>
      <c r="BX286" s="180"/>
    </row>
    <row r="287" ht="15.75" customHeight="1" spans="1:76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  <c r="U287" s="180"/>
      <c r="V287" s="180"/>
      <c r="W287" s="180"/>
      <c r="X287" s="180"/>
      <c r="Y287" s="180"/>
      <c r="Z287" s="180"/>
      <c r="AA287" s="180"/>
      <c r="AB287" s="180"/>
      <c r="AC287" s="180"/>
      <c r="AD287" s="180"/>
      <c r="AE287" s="180"/>
      <c r="AF287" s="180"/>
      <c r="AG287" s="180"/>
      <c r="AH287" s="180"/>
      <c r="AI287" s="180"/>
      <c r="AJ287" s="180"/>
      <c r="AK287" s="180"/>
      <c r="AL287" s="180"/>
      <c r="AM287" s="180"/>
      <c r="AN287" s="180"/>
      <c r="AO287" s="180"/>
      <c r="AP287" s="180"/>
      <c r="AQ287" s="180"/>
      <c r="AR287" s="180"/>
      <c r="AS287" s="180"/>
      <c r="AT287" s="180"/>
      <c r="AU287" s="180"/>
      <c r="AV287" s="180"/>
      <c r="AW287" s="180"/>
      <c r="AX287" s="180"/>
      <c r="AY287" s="180"/>
      <c r="AZ287" s="180"/>
      <c r="BA287" s="180"/>
      <c r="BB287" s="180"/>
      <c r="BC287" s="180"/>
      <c r="BD287" s="180"/>
      <c r="BE287" s="180"/>
      <c r="BF287" s="180"/>
      <c r="BG287" s="180"/>
      <c r="BH287" s="180"/>
      <c r="BI287" s="180"/>
      <c r="BJ287" s="180"/>
      <c r="BK287" s="180"/>
      <c r="BL287" s="180"/>
      <c r="BM287" s="180"/>
      <c r="BN287" s="180"/>
      <c r="BO287" s="180"/>
      <c r="BP287" s="180"/>
      <c r="BQ287" s="180"/>
      <c r="BR287" s="180"/>
      <c r="BS287" s="180"/>
      <c r="BT287" s="180"/>
      <c r="BU287" s="180"/>
      <c r="BV287" s="180"/>
      <c r="BW287" s="180"/>
      <c r="BX287" s="180"/>
    </row>
    <row r="288" ht="15.75" customHeight="1" spans="1:76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  <c r="U288" s="180"/>
      <c r="V288" s="180"/>
      <c r="W288" s="180"/>
      <c r="X288" s="180"/>
      <c r="Y288" s="180"/>
      <c r="Z288" s="180"/>
      <c r="AA288" s="180"/>
      <c r="AB288" s="180"/>
      <c r="AC288" s="180"/>
      <c r="AD288" s="180"/>
      <c r="AE288" s="180"/>
      <c r="AF288" s="180"/>
      <c r="AG288" s="180"/>
      <c r="AH288" s="180"/>
      <c r="AI288" s="180"/>
      <c r="AJ288" s="180"/>
      <c r="AK288" s="180"/>
      <c r="AL288" s="180"/>
      <c r="AM288" s="180"/>
      <c r="AN288" s="180"/>
      <c r="AO288" s="180"/>
      <c r="AP288" s="180"/>
      <c r="AQ288" s="180"/>
      <c r="AR288" s="180"/>
      <c r="AS288" s="180"/>
      <c r="AT288" s="180"/>
      <c r="AU288" s="180"/>
      <c r="AV288" s="180"/>
      <c r="AW288" s="180"/>
      <c r="AX288" s="180"/>
      <c r="AY288" s="180"/>
      <c r="AZ288" s="180"/>
      <c r="BA288" s="180"/>
      <c r="BB288" s="180"/>
      <c r="BC288" s="180"/>
      <c r="BD288" s="180"/>
      <c r="BE288" s="180"/>
      <c r="BF288" s="180"/>
      <c r="BG288" s="180"/>
      <c r="BH288" s="180"/>
      <c r="BI288" s="180"/>
      <c r="BJ288" s="180"/>
      <c r="BK288" s="180"/>
      <c r="BL288" s="180"/>
      <c r="BM288" s="180"/>
      <c r="BN288" s="180"/>
      <c r="BO288" s="180"/>
      <c r="BP288" s="180"/>
      <c r="BQ288" s="180"/>
      <c r="BR288" s="180"/>
      <c r="BS288" s="180"/>
      <c r="BT288" s="180"/>
      <c r="BU288" s="180"/>
      <c r="BV288" s="180"/>
      <c r="BW288" s="180"/>
      <c r="BX288" s="180"/>
    </row>
    <row r="289" ht="15.75" customHeight="1" spans="1:76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  <c r="U289" s="180"/>
      <c r="V289" s="180"/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180"/>
      <c r="AI289" s="180"/>
      <c r="AJ289" s="180"/>
      <c r="AK289" s="180"/>
      <c r="AL289" s="180"/>
      <c r="AM289" s="180"/>
      <c r="AN289" s="180"/>
      <c r="AO289" s="180"/>
      <c r="AP289" s="180"/>
      <c r="AQ289" s="180"/>
      <c r="AR289" s="180"/>
      <c r="AS289" s="180"/>
      <c r="AT289" s="180"/>
      <c r="AU289" s="180"/>
      <c r="AV289" s="180"/>
      <c r="AW289" s="180"/>
      <c r="AX289" s="180"/>
      <c r="AY289" s="180"/>
      <c r="AZ289" s="180"/>
      <c r="BA289" s="180"/>
      <c r="BB289" s="180"/>
      <c r="BC289" s="180"/>
      <c r="BD289" s="180"/>
      <c r="BE289" s="180"/>
      <c r="BF289" s="180"/>
      <c r="BG289" s="180"/>
      <c r="BH289" s="180"/>
      <c r="BI289" s="180"/>
      <c r="BJ289" s="180"/>
      <c r="BK289" s="180"/>
      <c r="BL289" s="180"/>
      <c r="BM289" s="180"/>
      <c r="BN289" s="180"/>
      <c r="BO289" s="180"/>
      <c r="BP289" s="180"/>
      <c r="BQ289" s="180"/>
      <c r="BR289" s="180"/>
      <c r="BS289" s="180"/>
      <c r="BT289" s="180"/>
      <c r="BU289" s="180"/>
      <c r="BV289" s="180"/>
      <c r="BW289" s="180"/>
      <c r="BX289" s="180"/>
    </row>
    <row r="290" ht="15.75" customHeight="1" spans="1:76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  <c r="U290" s="180"/>
      <c r="V290" s="180"/>
      <c r="W290" s="180"/>
      <c r="X290" s="180"/>
      <c r="Y290" s="180"/>
      <c r="Z290" s="180"/>
      <c r="AA290" s="180"/>
      <c r="AB290" s="180"/>
      <c r="AC290" s="180"/>
      <c r="AD290" s="180"/>
      <c r="AE290" s="180"/>
      <c r="AF290" s="180"/>
      <c r="AG290" s="180"/>
      <c r="AH290" s="180"/>
      <c r="AI290" s="180"/>
      <c r="AJ290" s="180"/>
      <c r="AK290" s="180"/>
      <c r="AL290" s="180"/>
      <c r="AM290" s="180"/>
      <c r="AN290" s="180"/>
      <c r="AO290" s="180"/>
      <c r="AP290" s="180"/>
      <c r="AQ290" s="180"/>
      <c r="AR290" s="180"/>
      <c r="AS290" s="180"/>
      <c r="AT290" s="180"/>
      <c r="AU290" s="180"/>
      <c r="AV290" s="180"/>
      <c r="AW290" s="180"/>
      <c r="AX290" s="180"/>
      <c r="AY290" s="180"/>
      <c r="AZ290" s="180"/>
      <c r="BA290" s="180"/>
      <c r="BB290" s="180"/>
      <c r="BC290" s="180"/>
      <c r="BD290" s="180"/>
      <c r="BE290" s="180"/>
      <c r="BF290" s="180"/>
      <c r="BG290" s="180"/>
      <c r="BH290" s="180"/>
      <c r="BI290" s="180"/>
      <c r="BJ290" s="180"/>
      <c r="BK290" s="180"/>
      <c r="BL290" s="180"/>
      <c r="BM290" s="180"/>
      <c r="BN290" s="180"/>
      <c r="BO290" s="180"/>
      <c r="BP290" s="180"/>
      <c r="BQ290" s="180"/>
      <c r="BR290" s="180"/>
      <c r="BS290" s="180"/>
      <c r="BT290" s="180"/>
      <c r="BU290" s="180"/>
      <c r="BV290" s="180"/>
      <c r="BW290" s="180"/>
      <c r="BX290" s="180"/>
    </row>
    <row r="291" ht="15.75" customHeight="1" spans="1:76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  <c r="U291" s="180"/>
      <c r="V291" s="180"/>
      <c r="W291" s="180"/>
      <c r="X291" s="180"/>
      <c r="Y291" s="180"/>
      <c r="Z291" s="180"/>
      <c r="AA291" s="180"/>
      <c r="AB291" s="180"/>
      <c r="AC291" s="180"/>
      <c r="AD291" s="180"/>
      <c r="AE291" s="180"/>
      <c r="AF291" s="180"/>
      <c r="AG291" s="180"/>
      <c r="AH291" s="180"/>
      <c r="AI291" s="180"/>
      <c r="AJ291" s="180"/>
      <c r="AK291" s="180"/>
      <c r="AL291" s="180"/>
      <c r="AM291" s="180"/>
      <c r="AN291" s="180"/>
      <c r="AO291" s="180"/>
      <c r="AP291" s="180"/>
      <c r="AQ291" s="180"/>
      <c r="AR291" s="180"/>
      <c r="AS291" s="180"/>
      <c r="AT291" s="180"/>
      <c r="AU291" s="180"/>
      <c r="AV291" s="180"/>
      <c r="AW291" s="180"/>
      <c r="AX291" s="180"/>
      <c r="AY291" s="180"/>
      <c r="AZ291" s="180"/>
      <c r="BA291" s="180"/>
      <c r="BB291" s="180"/>
      <c r="BC291" s="180"/>
      <c r="BD291" s="180"/>
      <c r="BE291" s="180"/>
      <c r="BF291" s="180"/>
      <c r="BG291" s="180"/>
      <c r="BH291" s="180"/>
      <c r="BI291" s="180"/>
      <c r="BJ291" s="180"/>
      <c r="BK291" s="180"/>
      <c r="BL291" s="180"/>
      <c r="BM291" s="180"/>
      <c r="BN291" s="180"/>
      <c r="BO291" s="180"/>
      <c r="BP291" s="180"/>
      <c r="BQ291" s="180"/>
      <c r="BR291" s="180"/>
      <c r="BS291" s="180"/>
      <c r="BT291" s="180"/>
      <c r="BU291" s="180"/>
      <c r="BV291" s="180"/>
      <c r="BW291" s="180"/>
      <c r="BX291" s="180"/>
    </row>
    <row r="292" ht="15.75" customHeight="1" spans="1:76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  <c r="R292" s="180"/>
      <c r="S292" s="180"/>
      <c r="T292" s="180"/>
      <c r="U292" s="180"/>
      <c r="V292" s="180"/>
      <c r="W292" s="180"/>
      <c r="X292" s="180"/>
      <c r="Y292" s="180"/>
      <c r="Z292" s="180"/>
      <c r="AA292" s="180"/>
      <c r="AB292" s="180"/>
      <c r="AC292" s="180"/>
      <c r="AD292" s="180"/>
      <c r="AE292" s="180"/>
      <c r="AF292" s="180"/>
      <c r="AG292" s="180"/>
      <c r="AH292" s="180"/>
      <c r="AI292" s="180"/>
      <c r="AJ292" s="180"/>
      <c r="AK292" s="180"/>
      <c r="AL292" s="180"/>
      <c r="AM292" s="180"/>
      <c r="AN292" s="180"/>
      <c r="AO292" s="180"/>
      <c r="AP292" s="180"/>
      <c r="AQ292" s="180"/>
      <c r="AR292" s="180"/>
      <c r="AS292" s="180"/>
      <c r="AT292" s="180"/>
      <c r="AU292" s="180"/>
      <c r="AV292" s="180"/>
      <c r="AW292" s="180"/>
      <c r="AX292" s="180"/>
      <c r="AY292" s="180"/>
      <c r="AZ292" s="180"/>
      <c r="BA292" s="180"/>
      <c r="BB292" s="180"/>
      <c r="BC292" s="180"/>
      <c r="BD292" s="180"/>
      <c r="BE292" s="180"/>
      <c r="BF292" s="180"/>
      <c r="BG292" s="180"/>
      <c r="BH292" s="180"/>
      <c r="BI292" s="180"/>
      <c r="BJ292" s="180"/>
      <c r="BK292" s="180"/>
      <c r="BL292" s="180"/>
      <c r="BM292" s="180"/>
      <c r="BN292" s="180"/>
      <c r="BO292" s="180"/>
      <c r="BP292" s="180"/>
      <c r="BQ292" s="180"/>
      <c r="BR292" s="180"/>
      <c r="BS292" s="180"/>
      <c r="BT292" s="180"/>
      <c r="BU292" s="180"/>
      <c r="BV292" s="180"/>
      <c r="BW292" s="180"/>
      <c r="BX292" s="180"/>
    </row>
    <row r="293" ht="15.75" customHeight="1" spans="1:76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  <c r="U293" s="180"/>
      <c r="V293" s="180"/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  <c r="AG293" s="180"/>
      <c r="AH293" s="180"/>
      <c r="AI293" s="180"/>
      <c r="AJ293" s="180"/>
      <c r="AK293" s="180"/>
      <c r="AL293" s="180"/>
      <c r="AM293" s="180"/>
      <c r="AN293" s="180"/>
      <c r="AO293" s="180"/>
      <c r="AP293" s="180"/>
      <c r="AQ293" s="180"/>
      <c r="AR293" s="180"/>
      <c r="AS293" s="180"/>
      <c r="AT293" s="180"/>
      <c r="AU293" s="180"/>
      <c r="AV293" s="180"/>
      <c r="AW293" s="180"/>
      <c r="AX293" s="180"/>
      <c r="AY293" s="180"/>
      <c r="AZ293" s="180"/>
      <c r="BA293" s="180"/>
      <c r="BB293" s="180"/>
      <c r="BC293" s="180"/>
      <c r="BD293" s="180"/>
      <c r="BE293" s="180"/>
      <c r="BF293" s="180"/>
      <c r="BG293" s="180"/>
      <c r="BH293" s="180"/>
      <c r="BI293" s="180"/>
      <c r="BJ293" s="180"/>
      <c r="BK293" s="180"/>
      <c r="BL293" s="180"/>
      <c r="BM293" s="180"/>
      <c r="BN293" s="180"/>
      <c r="BO293" s="180"/>
      <c r="BP293" s="180"/>
      <c r="BQ293" s="180"/>
      <c r="BR293" s="180"/>
      <c r="BS293" s="180"/>
      <c r="BT293" s="180"/>
      <c r="BU293" s="180"/>
      <c r="BV293" s="180"/>
      <c r="BW293" s="180"/>
      <c r="BX293" s="180"/>
    </row>
    <row r="294" ht="15.75" customHeight="1" spans="1:76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/>
      <c r="AJ294" s="180"/>
      <c r="AK294" s="180"/>
      <c r="AL294" s="180"/>
      <c r="AM294" s="180"/>
      <c r="AN294" s="180"/>
      <c r="AO294" s="180"/>
      <c r="AP294" s="180"/>
      <c r="AQ294" s="180"/>
      <c r="AR294" s="180"/>
      <c r="AS294" s="180"/>
      <c r="AT294" s="180"/>
      <c r="AU294" s="180"/>
      <c r="AV294" s="180"/>
      <c r="AW294" s="180"/>
      <c r="AX294" s="180"/>
      <c r="AY294" s="180"/>
      <c r="AZ294" s="180"/>
      <c r="BA294" s="180"/>
      <c r="BB294" s="180"/>
      <c r="BC294" s="180"/>
      <c r="BD294" s="180"/>
      <c r="BE294" s="180"/>
      <c r="BF294" s="180"/>
      <c r="BG294" s="180"/>
      <c r="BH294" s="180"/>
      <c r="BI294" s="180"/>
      <c r="BJ294" s="180"/>
      <c r="BK294" s="180"/>
      <c r="BL294" s="180"/>
      <c r="BM294" s="180"/>
      <c r="BN294" s="180"/>
      <c r="BO294" s="180"/>
      <c r="BP294" s="180"/>
      <c r="BQ294" s="180"/>
      <c r="BR294" s="180"/>
      <c r="BS294" s="180"/>
      <c r="BT294" s="180"/>
      <c r="BU294" s="180"/>
      <c r="BV294" s="180"/>
      <c r="BW294" s="180"/>
      <c r="BX294" s="180"/>
    </row>
    <row r="295" ht="15.75" customHeight="1" spans="1:76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  <c r="U295" s="180"/>
      <c r="V295" s="180"/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0"/>
      <c r="AG295" s="180"/>
      <c r="AH295" s="180"/>
      <c r="AI295" s="180"/>
      <c r="AJ295" s="180"/>
      <c r="AK295" s="180"/>
      <c r="AL295" s="180"/>
      <c r="AM295" s="180"/>
      <c r="AN295" s="180"/>
      <c r="AO295" s="180"/>
      <c r="AP295" s="180"/>
      <c r="AQ295" s="180"/>
      <c r="AR295" s="180"/>
      <c r="AS295" s="180"/>
      <c r="AT295" s="180"/>
      <c r="AU295" s="180"/>
      <c r="AV295" s="180"/>
      <c r="AW295" s="180"/>
      <c r="AX295" s="180"/>
      <c r="AY295" s="180"/>
      <c r="AZ295" s="180"/>
      <c r="BA295" s="180"/>
      <c r="BB295" s="180"/>
      <c r="BC295" s="180"/>
      <c r="BD295" s="180"/>
      <c r="BE295" s="180"/>
      <c r="BF295" s="180"/>
      <c r="BG295" s="180"/>
      <c r="BH295" s="180"/>
      <c r="BI295" s="180"/>
      <c r="BJ295" s="180"/>
      <c r="BK295" s="180"/>
      <c r="BL295" s="180"/>
      <c r="BM295" s="180"/>
      <c r="BN295" s="180"/>
      <c r="BO295" s="180"/>
      <c r="BP295" s="180"/>
      <c r="BQ295" s="180"/>
      <c r="BR295" s="180"/>
      <c r="BS295" s="180"/>
      <c r="BT295" s="180"/>
      <c r="BU295" s="180"/>
      <c r="BV295" s="180"/>
      <c r="BW295" s="180"/>
      <c r="BX295" s="180"/>
    </row>
    <row r="296" ht="15.75" customHeight="1" spans="1:76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  <c r="U296" s="180"/>
      <c r="V296" s="180"/>
      <c r="W296" s="180"/>
      <c r="X296" s="180"/>
      <c r="Y296" s="180"/>
      <c r="Z296" s="180"/>
      <c r="AA296" s="180"/>
      <c r="AB296" s="180"/>
      <c r="AC296" s="180"/>
      <c r="AD296" s="180"/>
      <c r="AE296" s="180"/>
      <c r="AF296" s="180"/>
      <c r="AG296" s="180"/>
      <c r="AH296" s="180"/>
      <c r="AI296" s="180"/>
      <c r="AJ296" s="180"/>
      <c r="AK296" s="180"/>
      <c r="AL296" s="180"/>
      <c r="AM296" s="180"/>
      <c r="AN296" s="180"/>
      <c r="AO296" s="180"/>
      <c r="AP296" s="180"/>
      <c r="AQ296" s="180"/>
      <c r="AR296" s="180"/>
      <c r="AS296" s="180"/>
      <c r="AT296" s="180"/>
      <c r="AU296" s="180"/>
      <c r="AV296" s="180"/>
      <c r="AW296" s="180"/>
      <c r="AX296" s="180"/>
      <c r="AY296" s="180"/>
      <c r="AZ296" s="180"/>
      <c r="BA296" s="180"/>
      <c r="BB296" s="180"/>
      <c r="BC296" s="180"/>
      <c r="BD296" s="180"/>
      <c r="BE296" s="180"/>
      <c r="BF296" s="180"/>
      <c r="BG296" s="180"/>
      <c r="BH296" s="180"/>
      <c r="BI296" s="180"/>
      <c r="BJ296" s="180"/>
      <c r="BK296" s="180"/>
      <c r="BL296" s="180"/>
      <c r="BM296" s="180"/>
      <c r="BN296" s="180"/>
      <c r="BO296" s="180"/>
      <c r="BP296" s="180"/>
      <c r="BQ296" s="180"/>
      <c r="BR296" s="180"/>
      <c r="BS296" s="180"/>
      <c r="BT296" s="180"/>
      <c r="BU296" s="180"/>
      <c r="BV296" s="180"/>
      <c r="BW296" s="180"/>
      <c r="BX296" s="180"/>
    </row>
    <row r="297" ht="15.75" customHeight="1" spans="1:76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  <c r="R297" s="180"/>
      <c r="S297" s="180"/>
      <c r="T297" s="180"/>
      <c r="U297" s="180"/>
      <c r="V297" s="180"/>
      <c r="W297" s="180"/>
      <c r="X297" s="180"/>
      <c r="Y297" s="180"/>
      <c r="Z297" s="180"/>
      <c r="AA297" s="180"/>
      <c r="AB297" s="180"/>
      <c r="AC297" s="180"/>
      <c r="AD297" s="180"/>
      <c r="AE297" s="180"/>
      <c r="AF297" s="180"/>
      <c r="AG297" s="180"/>
      <c r="AH297" s="180"/>
      <c r="AI297" s="180"/>
      <c r="AJ297" s="180"/>
      <c r="AK297" s="180"/>
      <c r="AL297" s="180"/>
      <c r="AM297" s="180"/>
      <c r="AN297" s="180"/>
      <c r="AO297" s="180"/>
      <c r="AP297" s="180"/>
      <c r="AQ297" s="180"/>
      <c r="AR297" s="180"/>
      <c r="AS297" s="180"/>
      <c r="AT297" s="180"/>
      <c r="AU297" s="180"/>
      <c r="AV297" s="180"/>
      <c r="AW297" s="180"/>
      <c r="AX297" s="180"/>
      <c r="AY297" s="180"/>
      <c r="AZ297" s="180"/>
      <c r="BA297" s="180"/>
      <c r="BB297" s="180"/>
      <c r="BC297" s="180"/>
      <c r="BD297" s="180"/>
      <c r="BE297" s="180"/>
      <c r="BF297" s="180"/>
      <c r="BG297" s="180"/>
      <c r="BH297" s="180"/>
      <c r="BI297" s="180"/>
      <c r="BJ297" s="180"/>
      <c r="BK297" s="180"/>
      <c r="BL297" s="180"/>
      <c r="BM297" s="180"/>
      <c r="BN297" s="180"/>
      <c r="BO297" s="180"/>
      <c r="BP297" s="180"/>
      <c r="BQ297" s="180"/>
      <c r="BR297" s="180"/>
      <c r="BS297" s="180"/>
      <c r="BT297" s="180"/>
      <c r="BU297" s="180"/>
      <c r="BV297" s="180"/>
      <c r="BW297" s="180"/>
      <c r="BX297" s="180"/>
    </row>
    <row r="298" ht="15.75" customHeight="1" spans="1:76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  <c r="U298" s="180"/>
      <c r="V298" s="180"/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  <c r="AG298" s="180"/>
      <c r="AH298" s="180"/>
      <c r="AI298" s="180"/>
      <c r="AJ298" s="180"/>
      <c r="AK298" s="180"/>
      <c r="AL298" s="180"/>
      <c r="AM298" s="180"/>
      <c r="AN298" s="180"/>
      <c r="AO298" s="180"/>
      <c r="AP298" s="180"/>
      <c r="AQ298" s="180"/>
      <c r="AR298" s="180"/>
      <c r="AS298" s="180"/>
      <c r="AT298" s="180"/>
      <c r="AU298" s="180"/>
      <c r="AV298" s="180"/>
      <c r="AW298" s="180"/>
      <c r="AX298" s="180"/>
      <c r="AY298" s="180"/>
      <c r="AZ298" s="180"/>
      <c r="BA298" s="180"/>
      <c r="BB298" s="180"/>
      <c r="BC298" s="180"/>
      <c r="BD298" s="180"/>
      <c r="BE298" s="180"/>
      <c r="BF298" s="180"/>
      <c r="BG298" s="180"/>
      <c r="BH298" s="180"/>
      <c r="BI298" s="180"/>
      <c r="BJ298" s="180"/>
      <c r="BK298" s="180"/>
      <c r="BL298" s="180"/>
      <c r="BM298" s="180"/>
      <c r="BN298" s="180"/>
      <c r="BO298" s="180"/>
      <c r="BP298" s="180"/>
      <c r="BQ298" s="180"/>
      <c r="BR298" s="180"/>
      <c r="BS298" s="180"/>
      <c r="BT298" s="180"/>
      <c r="BU298" s="180"/>
      <c r="BV298" s="180"/>
      <c r="BW298" s="180"/>
      <c r="BX298" s="180"/>
    </row>
    <row r="299" ht="15.75" customHeight="1" spans="1:76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  <c r="U299" s="180"/>
      <c r="V299" s="180"/>
      <c r="W299" s="180"/>
      <c r="X299" s="180"/>
      <c r="Y299" s="180"/>
      <c r="Z299" s="180"/>
      <c r="AA299" s="180"/>
      <c r="AB299" s="180"/>
      <c r="AC299" s="180"/>
      <c r="AD299" s="180"/>
      <c r="AE299" s="180"/>
      <c r="AF299" s="180"/>
      <c r="AG299" s="180"/>
      <c r="AH299" s="180"/>
      <c r="AI299" s="180"/>
      <c r="AJ299" s="180"/>
      <c r="AK299" s="180"/>
      <c r="AL299" s="180"/>
      <c r="AM299" s="180"/>
      <c r="AN299" s="180"/>
      <c r="AO299" s="180"/>
      <c r="AP299" s="180"/>
      <c r="AQ299" s="180"/>
      <c r="AR299" s="180"/>
      <c r="AS299" s="180"/>
      <c r="AT299" s="180"/>
      <c r="AU299" s="180"/>
      <c r="AV299" s="180"/>
      <c r="AW299" s="180"/>
      <c r="AX299" s="180"/>
      <c r="AY299" s="180"/>
      <c r="AZ299" s="180"/>
      <c r="BA299" s="180"/>
      <c r="BB299" s="180"/>
      <c r="BC299" s="180"/>
      <c r="BD299" s="180"/>
      <c r="BE299" s="180"/>
      <c r="BF299" s="180"/>
      <c r="BG299" s="180"/>
      <c r="BH299" s="180"/>
      <c r="BI299" s="180"/>
      <c r="BJ299" s="180"/>
      <c r="BK299" s="180"/>
      <c r="BL299" s="180"/>
      <c r="BM299" s="180"/>
      <c r="BN299" s="180"/>
      <c r="BO299" s="180"/>
      <c r="BP299" s="180"/>
      <c r="BQ299" s="180"/>
      <c r="BR299" s="180"/>
      <c r="BS299" s="180"/>
      <c r="BT299" s="180"/>
      <c r="BU299" s="180"/>
      <c r="BV299" s="180"/>
      <c r="BW299" s="180"/>
      <c r="BX299" s="180"/>
    </row>
    <row r="300" ht="15.75" customHeight="1" spans="1:76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  <c r="U300" s="180"/>
      <c r="V300" s="180"/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0"/>
      <c r="AG300" s="180"/>
      <c r="AH300" s="180"/>
      <c r="AI300" s="180"/>
      <c r="AJ300" s="180"/>
      <c r="AK300" s="180"/>
      <c r="AL300" s="180"/>
      <c r="AM300" s="180"/>
      <c r="AN300" s="180"/>
      <c r="AO300" s="180"/>
      <c r="AP300" s="180"/>
      <c r="AQ300" s="180"/>
      <c r="AR300" s="180"/>
      <c r="AS300" s="180"/>
      <c r="AT300" s="180"/>
      <c r="AU300" s="180"/>
      <c r="AV300" s="180"/>
      <c r="AW300" s="180"/>
      <c r="AX300" s="180"/>
      <c r="AY300" s="180"/>
      <c r="AZ300" s="180"/>
      <c r="BA300" s="180"/>
      <c r="BB300" s="180"/>
      <c r="BC300" s="180"/>
      <c r="BD300" s="180"/>
      <c r="BE300" s="180"/>
      <c r="BF300" s="180"/>
      <c r="BG300" s="180"/>
      <c r="BH300" s="180"/>
      <c r="BI300" s="180"/>
      <c r="BJ300" s="180"/>
      <c r="BK300" s="180"/>
      <c r="BL300" s="180"/>
      <c r="BM300" s="180"/>
      <c r="BN300" s="180"/>
      <c r="BO300" s="180"/>
      <c r="BP300" s="180"/>
      <c r="BQ300" s="180"/>
      <c r="BR300" s="180"/>
      <c r="BS300" s="180"/>
      <c r="BT300" s="180"/>
      <c r="BU300" s="180"/>
      <c r="BV300" s="180"/>
      <c r="BW300" s="180"/>
      <c r="BX300" s="180"/>
    </row>
    <row r="301" ht="15.75" customHeight="1" spans="1:76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  <c r="U301" s="180"/>
      <c r="V301" s="180"/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0"/>
      <c r="AG301" s="180"/>
      <c r="AH301" s="180"/>
      <c r="AI301" s="180"/>
      <c r="AJ301" s="180"/>
      <c r="AK301" s="180"/>
      <c r="AL301" s="180"/>
      <c r="AM301" s="180"/>
      <c r="AN301" s="180"/>
      <c r="AO301" s="180"/>
      <c r="AP301" s="180"/>
      <c r="AQ301" s="180"/>
      <c r="AR301" s="180"/>
      <c r="AS301" s="180"/>
      <c r="AT301" s="180"/>
      <c r="AU301" s="180"/>
      <c r="AV301" s="180"/>
      <c r="AW301" s="180"/>
      <c r="AX301" s="180"/>
      <c r="AY301" s="180"/>
      <c r="AZ301" s="180"/>
      <c r="BA301" s="180"/>
      <c r="BB301" s="180"/>
      <c r="BC301" s="180"/>
      <c r="BD301" s="180"/>
      <c r="BE301" s="180"/>
      <c r="BF301" s="180"/>
      <c r="BG301" s="180"/>
      <c r="BH301" s="180"/>
      <c r="BI301" s="180"/>
      <c r="BJ301" s="180"/>
      <c r="BK301" s="180"/>
      <c r="BL301" s="180"/>
      <c r="BM301" s="180"/>
      <c r="BN301" s="180"/>
      <c r="BO301" s="180"/>
      <c r="BP301" s="180"/>
      <c r="BQ301" s="180"/>
      <c r="BR301" s="180"/>
      <c r="BS301" s="180"/>
      <c r="BT301" s="180"/>
      <c r="BU301" s="180"/>
      <c r="BV301" s="180"/>
      <c r="BW301" s="180"/>
      <c r="BX301" s="180"/>
    </row>
    <row r="302" ht="15.75" customHeight="1" spans="1:76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  <c r="U302" s="180"/>
      <c r="V302" s="180"/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  <c r="AG302" s="180"/>
      <c r="AH302" s="180"/>
      <c r="AI302" s="180"/>
      <c r="AJ302" s="180"/>
      <c r="AK302" s="180"/>
      <c r="AL302" s="180"/>
      <c r="AM302" s="180"/>
      <c r="AN302" s="180"/>
      <c r="AO302" s="180"/>
      <c r="AP302" s="180"/>
      <c r="AQ302" s="180"/>
      <c r="AR302" s="180"/>
      <c r="AS302" s="180"/>
      <c r="AT302" s="180"/>
      <c r="AU302" s="180"/>
      <c r="AV302" s="180"/>
      <c r="AW302" s="180"/>
      <c r="AX302" s="180"/>
      <c r="AY302" s="180"/>
      <c r="AZ302" s="180"/>
      <c r="BA302" s="180"/>
      <c r="BB302" s="180"/>
      <c r="BC302" s="180"/>
      <c r="BD302" s="180"/>
      <c r="BE302" s="180"/>
      <c r="BF302" s="180"/>
      <c r="BG302" s="180"/>
      <c r="BH302" s="180"/>
      <c r="BI302" s="180"/>
      <c r="BJ302" s="180"/>
      <c r="BK302" s="180"/>
      <c r="BL302" s="180"/>
      <c r="BM302" s="180"/>
      <c r="BN302" s="180"/>
      <c r="BO302" s="180"/>
      <c r="BP302" s="180"/>
      <c r="BQ302" s="180"/>
      <c r="BR302" s="180"/>
      <c r="BS302" s="180"/>
      <c r="BT302" s="180"/>
      <c r="BU302" s="180"/>
      <c r="BV302" s="180"/>
      <c r="BW302" s="180"/>
      <c r="BX302" s="180"/>
    </row>
    <row r="303" ht="15.75" customHeight="1" spans="1:76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  <c r="U303" s="180"/>
      <c r="V303" s="180"/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/>
      <c r="AJ303" s="180"/>
      <c r="AK303" s="180"/>
      <c r="AL303" s="180"/>
      <c r="AM303" s="180"/>
      <c r="AN303" s="180"/>
      <c r="AO303" s="180"/>
      <c r="AP303" s="180"/>
      <c r="AQ303" s="180"/>
      <c r="AR303" s="180"/>
      <c r="AS303" s="180"/>
      <c r="AT303" s="180"/>
      <c r="AU303" s="180"/>
      <c r="AV303" s="180"/>
      <c r="AW303" s="180"/>
      <c r="AX303" s="180"/>
      <c r="AY303" s="180"/>
      <c r="AZ303" s="180"/>
      <c r="BA303" s="180"/>
      <c r="BB303" s="180"/>
      <c r="BC303" s="180"/>
      <c r="BD303" s="180"/>
      <c r="BE303" s="180"/>
      <c r="BF303" s="180"/>
      <c r="BG303" s="180"/>
      <c r="BH303" s="180"/>
      <c r="BI303" s="180"/>
      <c r="BJ303" s="180"/>
      <c r="BK303" s="180"/>
      <c r="BL303" s="180"/>
      <c r="BM303" s="180"/>
      <c r="BN303" s="180"/>
      <c r="BO303" s="180"/>
      <c r="BP303" s="180"/>
      <c r="BQ303" s="180"/>
      <c r="BR303" s="180"/>
      <c r="BS303" s="180"/>
      <c r="BT303" s="180"/>
      <c r="BU303" s="180"/>
      <c r="BV303" s="180"/>
      <c r="BW303" s="180"/>
      <c r="BX303" s="180"/>
    </row>
    <row r="304" ht="15.75" customHeight="1" spans="1:76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  <c r="U304" s="180"/>
      <c r="V304" s="180"/>
      <c r="W304" s="180"/>
      <c r="X304" s="180"/>
      <c r="Y304" s="180"/>
      <c r="Z304" s="180"/>
      <c r="AA304" s="180"/>
      <c r="AB304" s="180"/>
      <c r="AC304" s="180"/>
      <c r="AD304" s="180"/>
      <c r="AE304" s="180"/>
      <c r="AF304" s="180"/>
      <c r="AG304" s="180"/>
      <c r="AH304" s="180"/>
      <c r="AI304" s="180"/>
      <c r="AJ304" s="180"/>
      <c r="AK304" s="180"/>
      <c r="AL304" s="180"/>
      <c r="AM304" s="180"/>
      <c r="AN304" s="180"/>
      <c r="AO304" s="180"/>
      <c r="AP304" s="180"/>
      <c r="AQ304" s="180"/>
      <c r="AR304" s="180"/>
      <c r="AS304" s="180"/>
      <c r="AT304" s="180"/>
      <c r="AU304" s="180"/>
      <c r="AV304" s="180"/>
      <c r="AW304" s="180"/>
      <c r="AX304" s="180"/>
      <c r="AY304" s="180"/>
      <c r="AZ304" s="180"/>
      <c r="BA304" s="180"/>
      <c r="BB304" s="180"/>
      <c r="BC304" s="180"/>
      <c r="BD304" s="180"/>
      <c r="BE304" s="180"/>
      <c r="BF304" s="180"/>
      <c r="BG304" s="180"/>
      <c r="BH304" s="180"/>
      <c r="BI304" s="180"/>
      <c r="BJ304" s="180"/>
      <c r="BK304" s="180"/>
      <c r="BL304" s="180"/>
      <c r="BM304" s="180"/>
      <c r="BN304" s="180"/>
      <c r="BO304" s="180"/>
      <c r="BP304" s="180"/>
      <c r="BQ304" s="180"/>
      <c r="BR304" s="180"/>
      <c r="BS304" s="180"/>
      <c r="BT304" s="180"/>
      <c r="BU304" s="180"/>
      <c r="BV304" s="180"/>
      <c r="BW304" s="180"/>
      <c r="BX304" s="180"/>
    </row>
    <row r="305" ht="15.75" customHeight="1" spans="1:76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  <c r="AG305" s="180"/>
      <c r="AH305" s="180"/>
      <c r="AI305" s="180"/>
      <c r="AJ305" s="180"/>
      <c r="AK305" s="180"/>
      <c r="AL305" s="180"/>
      <c r="AM305" s="180"/>
      <c r="AN305" s="180"/>
      <c r="AO305" s="180"/>
      <c r="AP305" s="180"/>
      <c r="AQ305" s="180"/>
      <c r="AR305" s="180"/>
      <c r="AS305" s="180"/>
      <c r="AT305" s="180"/>
      <c r="AU305" s="180"/>
      <c r="AV305" s="180"/>
      <c r="AW305" s="180"/>
      <c r="AX305" s="180"/>
      <c r="AY305" s="180"/>
      <c r="AZ305" s="180"/>
      <c r="BA305" s="180"/>
      <c r="BB305" s="180"/>
      <c r="BC305" s="180"/>
      <c r="BD305" s="180"/>
      <c r="BE305" s="180"/>
      <c r="BF305" s="180"/>
      <c r="BG305" s="180"/>
      <c r="BH305" s="180"/>
      <c r="BI305" s="180"/>
      <c r="BJ305" s="180"/>
      <c r="BK305" s="180"/>
      <c r="BL305" s="180"/>
      <c r="BM305" s="180"/>
      <c r="BN305" s="180"/>
      <c r="BO305" s="180"/>
      <c r="BP305" s="180"/>
      <c r="BQ305" s="180"/>
      <c r="BR305" s="180"/>
      <c r="BS305" s="180"/>
      <c r="BT305" s="180"/>
      <c r="BU305" s="180"/>
      <c r="BV305" s="180"/>
      <c r="BW305" s="180"/>
      <c r="BX305" s="180"/>
    </row>
    <row r="306" ht="15.75" customHeight="1" spans="1:76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  <c r="U306" s="180"/>
      <c r="V306" s="180"/>
      <c r="W306" s="180"/>
      <c r="X306" s="180"/>
      <c r="Y306" s="180"/>
      <c r="Z306" s="180"/>
      <c r="AA306" s="180"/>
      <c r="AB306" s="180"/>
      <c r="AC306" s="180"/>
      <c r="AD306" s="180"/>
      <c r="AE306" s="180"/>
      <c r="AF306" s="180"/>
      <c r="AG306" s="180"/>
      <c r="AH306" s="180"/>
      <c r="AI306" s="180"/>
      <c r="AJ306" s="180"/>
      <c r="AK306" s="180"/>
      <c r="AL306" s="180"/>
      <c r="AM306" s="180"/>
      <c r="AN306" s="180"/>
      <c r="AO306" s="180"/>
      <c r="AP306" s="180"/>
      <c r="AQ306" s="180"/>
      <c r="AR306" s="180"/>
      <c r="AS306" s="180"/>
      <c r="AT306" s="180"/>
      <c r="AU306" s="180"/>
      <c r="AV306" s="180"/>
      <c r="AW306" s="180"/>
      <c r="AX306" s="180"/>
      <c r="AY306" s="180"/>
      <c r="AZ306" s="180"/>
      <c r="BA306" s="180"/>
      <c r="BB306" s="180"/>
      <c r="BC306" s="180"/>
      <c r="BD306" s="180"/>
      <c r="BE306" s="180"/>
      <c r="BF306" s="180"/>
      <c r="BG306" s="180"/>
      <c r="BH306" s="180"/>
      <c r="BI306" s="180"/>
      <c r="BJ306" s="180"/>
      <c r="BK306" s="180"/>
      <c r="BL306" s="180"/>
      <c r="BM306" s="180"/>
      <c r="BN306" s="180"/>
      <c r="BO306" s="180"/>
      <c r="BP306" s="180"/>
      <c r="BQ306" s="180"/>
      <c r="BR306" s="180"/>
      <c r="BS306" s="180"/>
      <c r="BT306" s="180"/>
      <c r="BU306" s="180"/>
      <c r="BV306" s="180"/>
      <c r="BW306" s="180"/>
      <c r="BX306" s="180"/>
    </row>
    <row r="307" ht="15.75" customHeight="1" spans="1:76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  <c r="U307" s="180"/>
      <c r="V307" s="180"/>
      <c r="W307" s="180"/>
      <c r="X307" s="180"/>
      <c r="Y307" s="180"/>
      <c r="Z307" s="180"/>
      <c r="AA307" s="180"/>
      <c r="AB307" s="180"/>
      <c r="AC307" s="180"/>
      <c r="AD307" s="180"/>
      <c r="AE307" s="180"/>
      <c r="AF307" s="180"/>
      <c r="AG307" s="180"/>
      <c r="AH307" s="180"/>
      <c r="AI307" s="180"/>
      <c r="AJ307" s="180"/>
      <c r="AK307" s="180"/>
      <c r="AL307" s="180"/>
      <c r="AM307" s="180"/>
      <c r="AN307" s="180"/>
      <c r="AO307" s="180"/>
      <c r="AP307" s="180"/>
      <c r="AQ307" s="180"/>
      <c r="AR307" s="180"/>
      <c r="AS307" s="180"/>
      <c r="AT307" s="180"/>
      <c r="AU307" s="180"/>
      <c r="AV307" s="180"/>
      <c r="AW307" s="180"/>
      <c r="AX307" s="180"/>
      <c r="AY307" s="180"/>
      <c r="AZ307" s="180"/>
      <c r="BA307" s="180"/>
      <c r="BB307" s="180"/>
      <c r="BC307" s="180"/>
      <c r="BD307" s="180"/>
      <c r="BE307" s="180"/>
      <c r="BF307" s="180"/>
      <c r="BG307" s="180"/>
      <c r="BH307" s="180"/>
      <c r="BI307" s="180"/>
      <c r="BJ307" s="180"/>
      <c r="BK307" s="180"/>
      <c r="BL307" s="180"/>
      <c r="BM307" s="180"/>
      <c r="BN307" s="180"/>
      <c r="BO307" s="180"/>
      <c r="BP307" s="180"/>
      <c r="BQ307" s="180"/>
      <c r="BR307" s="180"/>
      <c r="BS307" s="180"/>
      <c r="BT307" s="180"/>
      <c r="BU307" s="180"/>
      <c r="BV307" s="180"/>
      <c r="BW307" s="180"/>
      <c r="BX307" s="180"/>
    </row>
    <row r="308" ht="15.75" customHeight="1" spans="1:76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  <c r="U308" s="180"/>
      <c r="V308" s="180"/>
      <c r="W308" s="180"/>
      <c r="X308" s="180"/>
      <c r="Y308" s="180"/>
      <c r="Z308" s="180"/>
      <c r="AA308" s="180"/>
      <c r="AB308" s="180"/>
      <c r="AC308" s="180"/>
      <c r="AD308" s="180"/>
      <c r="AE308" s="180"/>
      <c r="AF308" s="180"/>
      <c r="AG308" s="180"/>
      <c r="AH308" s="180"/>
      <c r="AI308" s="180"/>
      <c r="AJ308" s="180"/>
      <c r="AK308" s="180"/>
      <c r="AL308" s="180"/>
      <c r="AM308" s="180"/>
      <c r="AN308" s="180"/>
      <c r="AO308" s="180"/>
      <c r="AP308" s="180"/>
      <c r="AQ308" s="180"/>
      <c r="AR308" s="180"/>
      <c r="AS308" s="180"/>
      <c r="AT308" s="180"/>
      <c r="AU308" s="180"/>
      <c r="AV308" s="180"/>
      <c r="AW308" s="180"/>
      <c r="AX308" s="180"/>
      <c r="AY308" s="180"/>
      <c r="AZ308" s="180"/>
      <c r="BA308" s="180"/>
      <c r="BB308" s="180"/>
      <c r="BC308" s="180"/>
      <c r="BD308" s="180"/>
      <c r="BE308" s="180"/>
      <c r="BF308" s="180"/>
      <c r="BG308" s="180"/>
      <c r="BH308" s="180"/>
      <c r="BI308" s="180"/>
      <c r="BJ308" s="180"/>
      <c r="BK308" s="180"/>
      <c r="BL308" s="180"/>
      <c r="BM308" s="180"/>
      <c r="BN308" s="180"/>
      <c r="BO308" s="180"/>
      <c r="BP308" s="180"/>
      <c r="BQ308" s="180"/>
      <c r="BR308" s="180"/>
      <c r="BS308" s="180"/>
      <c r="BT308" s="180"/>
      <c r="BU308" s="180"/>
      <c r="BV308" s="180"/>
      <c r="BW308" s="180"/>
      <c r="BX308" s="180"/>
    </row>
    <row r="309" ht="15.75" customHeight="1" spans="1:76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  <c r="U309" s="180"/>
      <c r="V309" s="180"/>
      <c r="W309" s="180"/>
      <c r="X309" s="180"/>
      <c r="Y309" s="180"/>
      <c r="Z309" s="180"/>
      <c r="AA309" s="180"/>
      <c r="AB309" s="180"/>
      <c r="AC309" s="180"/>
      <c r="AD309" s="180"/>
      <c r="AE309" s="180"/>
      <c r="AF309" s="180"/>
      <c r="AG309" s="180"/>
      <c r="AH309" s="180"/>
      <c r="AI309" s="180"/>
      <c r="AJ309" s="180"/>
      <c r="AK309" s="180"/>
      <c r="AL309" s="180"/>
      <c r="AM309" s="180"/>
      <c r="AN309" s="180"/>
      <c r="AO309" s="180"/>
      <c r="AP309" s="180"/>
      <c r="AQ309" s="180"/>
      <c r="AR309" s="180"/>
      <c r="AS309" s="180"/>
      <c r="AT309" s="180"/>
      <c r="AU309" s="180"/>
      <c r="AV309" s="180"/>
      <c r="AW309" s="180"/>
      <c r="AX309" s="180"/>
      <c r="AY309" s="180"/>
      <c r="AZ309" s="180"/>
      <c r="BA309" s="180"/>
      <c r="BB309" s="180"/>
      <c r="BC309" s="180"/>
      <c r="BD309" s="180"/>
      <c r="BE309" s="180"/>
      <c r="BF309" s="180"/>
      <c r="BG309" s="180"/>
      <c r="BH309" s="180"/>
      <c r="BI309" s="180"/>
      <c r="BJ309" s="180"/>
      <c r="BK309" s="180"/>
      <c r="BL309" s="180"/>
      <c r="BM309" s="180"/>
      <c r="BN309" s="180"/>
      <c r="BO309" s="180"/>
      <c r="BP309" s="180"/>
      <c r="BQ309" s="180"/>
      <c r="BR309" s="180"/>
      <c r="BS309" s="180"/>
      <c r="BT309" s="180"/>
      <c r="BU309" s="180"/>
      <c r="BV309" s="180"/>
      <c r="BW309" s="180"/>
      <c r="BX309" s="180"/>
    </row>
    <row r="310" ht="15.75" customHeight="1" spans="1:76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0"/>
      <c r="Z310" s="180"/>
      <c r="AA310" s="180"/>
      <c r="AB310" s="180"/>
      <c r="AC310" s="180"/>
      <c r="AD310" s="180"/>
      <c r="AE310" s="180"/>
      <c r="AF310" s="180"/>
      <c r="AG310" s="180"/>
      <c r="AH310" s="180"/>
      <c r="AI310" s="180"/>
      <c r="AJ310" s="180"/>
      <c r="AK310" s="180"/>
      <c r="AL310" s="180"/>
      <c r="AM310" s="180"/>
      <c r="AN310" s="180"/>
      <c r="AO310" s="180"/>
      <c r="AP310" s="180"/>
      <c r="AQ310" s="180"/>
      <c r="AR310" s="180"/>
      <c r="AS310" s="180"/>
      <c r="AT310" s="180"/>
      <c r="AU310" s="180"/>
      <c r="AV310" s="180"/>
      <c r="AW310" s="180"/>
      <c r="AX310" s="180"/>
      <c r="AY310" s="180"/>
      <c r="AZ310" s="180"/>
      <c r="BA310" s="180"/>
      <c r="BB310" s="180"/>
      <c r="BC310" s="180"/>
      <c r="BD310" s="180"/>
      <c r="BE310" s="180"/>
      <c r="BF310" s="180"/>
      <c r="BG310" s="180"/>
      <c r="BH310" s="180"/>
      <c r="BI310" s="180"/>
      <c r="BJ310" s="180"/>
      <c r="BK310" s="180"/>
      <c r="BL310" s="180"/>
      <c r="BM310" s="180"/>
      <c r="BN310" s="180"/>
      <c r="BO310" s="180"/>
      <c r="BP310" s="180"/>
      <c r="BQ310" s="180"/>
      <c r="BR310" s="180"/>
      <c r="BS310" s="180"/>
      <c r="BT310" s="180"/>
      <c r="BU310" s="180"/>
      <c r="BV310" s="180"/>
      <c r="BW310" s="180"/>
      <c r="BX310" s="180"/>
    </row>
    <row r="311" ht="15.75" customHeight="1" spans="1:76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0"/>
      <c r="AB311" s="180"/>
      <c r="AC311" s="180"/>
      <c r="AD311" s="180"/>
      <c r="AE311" s="180"/>
      <c r="AF311" s="180"/>
      <c r="AG311" s="180"/>
      <c r="AH311" s="180"/>
      <c r="AI311" s="180"/>
      <c r="AJ311" s="180"/>
      <c r="AK311" s="180"/>
      <c r="AL311" s="180"/>
      <c r="AM311" s="180"/>
      <c r="AN311" s="180"/>
      <c r="AO311" s="180"/>
      <c r="AP311" s="180"/>
      <c r="AQ311" s="180"/>
      <c r="AR311" s="180"/>
      <c r="AS311" s="180"/>
      <c r="AT311" s="180"/>
      <c r="AU311" s="180"/>
      <c r="AV311" s="180"/>
      <c r="AW311" s="180"/>
      <c r="AX311" s="180"/>
      <c r="AY311" s="180"/>
      <c r="AZ311" s="180"/>
      <c r="BA311" s="180"/>
      <c r="BB311" s="180"/>
      <c r="BC311" s="180"/>
      <c r="BD311" s="180"/>
      <c r="BE311" s="180"/>
      <c r="BF311" s="180"/>
      <c r="BG311" s="180"/>
      <c r="BH311" s="180"/>
      <c r="BI311" s="180"/>
      <c r="BJ311" s="180"/>
      <c r="BK311" s="180"/>
      <c r="BL311" s="180"/>
      <c r="BM311" s="180"/>
      <c r="BN311" s="180"/>
      <c r="BO311" s="180"/>
      <c r="BP311" s="180"/>
      <c r="BQ311" s="180"/>
      <c r="BR311" s="180"/>
      <c r="BS311" s="180"/>
      <c r="BT311" s="180"/>
      <c r="BU311" s="180"/>
      <c r="BV311" s="180"/>
      <c r="BW311" s="180"/>
      <c r="BX311" s="180"/>
    </row>
    <row r="312" ht="15.75" customHeight="1" spans="1:76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  <c r="U312" s="180"/>
      <c r="V312" s="180"/>
      <c r="W312" s="180"/>
      <c r="X312" s="180"/>
      <c r="Y312" s="180"/>
      <c r="Z312" s="180"/>
      <c r="AA312" s="180"/>
      <c r="AB312" s="180"/>
      <c r="AC312" s="180"/>
      <c r="AD312" s="180"/>
      <c r="AE312" s="180"/>
      <c r="AF312" s="180"/>
      <c r="AG312" s="180"/>
      <c r="AH312" s="180"/>
      <c r="AI312" s="180"/>
      <c r="AJ312" s="180"/>
      <c r="AK312" s="180"/>
      <c r="AL312" s="180"/>
      <c r="AM312" s="180"/>
      <c r="AN312" s="180"/>
      <c r="AO312" s="180"/>
      <c r="AP312" s="180"/>
      <c r="AQ312" s="180"/>
      <c r="AR312" s="180"/>
      <c r="AS312" s="180"/>
      <c r="AT312" s="180"/>
      <c r="AU312" s="180"/>
      <c r="AV312" s="180"/>
      <c r="AW312" s="180"/>
      <c r="AX312" s="180"/>
      <c r="AY312" s="180"/>
      <c r="AZ312" s="180"/>
      <c r="BA312" s="180"/>
      <c r="BB312" s="180"/>
      <c r="BC312" s="180"/>
      <c r="BD312" s="180"/>
      <c r="BE312" s="180"/>
      <c r="BF312" s="180"/>
      <c r="BG312" s="180"/>
      <c r="BH312" s="180"/>
      <c r="BI312" s="180"/>
      <c r="BJ312" s="180"/>
      <c r="BK312" s="180"/>
      <c r="BL312" s="180"/>
      <c r="BM312" s="180"/>
      <c r="BN312" s="180"/>
      <c r="BO312" s="180"/>
      <c r="BP312" s="180"/>
      <c r="BQ312" s="180"/>
      <c r="BR312" s="180"/>
      <c r="BS312" s="180"/>
      <c r="BT312" s="180"/>
      <c r="BU312" s="180"/>
      <c r="BV312" s="180"/>
      <c r="BW312" s="180"/>
      <c r="BX312" s="180"/>
    </row>
    <row r="313" ht="15.75" customHeight="1" spans="1:76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0"/>
      <c r="AB313" s="180"/>
      <c r="AC313" s="180"/>
      <c r="AD313" s="180"/>
      <c r="AE313" s="180"/>
      <c r="AF313" s="180"/>
      <c r="AG313" s="180"/>
      <c r="AH313" s="180"/>
      <c r="AI313" s="180"/>
      <c r="AJ313" s="180"/>
      <c r="AK313" s="180"/>
      <c r="AL313" s="180"/>
      <c r="AM313" s="180"/>
      <c r="AN313" s="180"/>
      <c r="AO313" s="180"/>
      <c r="AP313" s="180"/>
      <c r="AQ313" s="180"/>
      <c r="AR313" s="180"/>
      <c r="AS313" s="180"/>
      <c r="AT313" s="180"/>
      <c r="AU313" s="180"/>
      <c r="AV313" s="180"/>
      <c r="AW313" s="180"/>
      <c r="AX313" s="180"/>
      <c r="AY313" s="180"/>
      <c r="AZ313" s="180"/>
      <c r="BA313" s="180"/>
      <c r="BB313" s="180"/>
      <c r="BC313" s="180"/>
      <c r="BD313" s="180"/>
      <c r="BE313" s="180"/>
      <c r="BF313" s="180"/>
      <c r="BG313" s="180"/>
      <c r="BH313" s="180"/>
      <c r="BI313" s="180"/>
      <c r="BJ313" s="180"/>
      <c r="BK313" s="180"/>
      <c r="BL313" s="180"/>
      <c r="BM313" s="180"/>
      <c r="BN313" s="180"/>
      <c r="BO313" s="180"/>
      <c r="BP313" s="180"/>
      <c r="BQ313" s="180"/>
      <c r="BR313" s="180"/>
      <c r="BS313" s="180"/>
      <c r="BT313" s="180"/>
      <c r="BU313" s="180"/>
      <c r="BV313" s="180"/>
      <c r="BW313" s="180"/>
      <c r="BX313" s="180"/>
    </row>
    <row r="314" ht="15.75" customHeight="1" spans="1:76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  <c r="U314" s="180"/>
      <c r="V314" s="180"/>
      <c r="W314" s="180"/>
      <c r="X314" s="180"/>
      <c r="Y314" s="180"/>
      <c r="Z314" s="180"/>
      <c r="AA314" s="180"/>
      <c r="AB314" s="180"/>
      <c r="AC314" s="180"/>
      <c r="AD314" s="180"/>
      <c r="AE314" s="180"/>
      <c r="AF314" s="180"/>
      <c r="AG314" s="180"/>
      <c r="AH314" s="180"/>
      <c r="AI314" s="180"/>
      <c r="AJ314" s="180"/>
      <c r="AK314" s="180"/>
      <c r="AL314" s="180"/>
      <c r="AM314" s="180"/>
      <c r="AN314" s="180"/>
      <c r="AO314" s="180"/>
      <c r="AP314" s="180"/>
      <c r="AQ314" s="180"/>
      <c r="AR314" s="180"/>
      <c r="AS314" s="180"/>
      <c r="AT314" s="180"/>
      <c r="AU314" s="180"/>
      <c r="AV314" s="180"/>
      <c r="AW314" s="180"/>
      <c r="AX314" s="180"/>
      <c r="AY314" s="180"/>
      <c r="AZ314" s="180"/>
      <c r="BA314" s="180"/>
      <c r="BB314" s="180"/>
      <c r="BC314" s="180"/>
      <c r="BD314" s="180"/>
      <c r="BE314" s="180"/>
      <c r="BF314" s="180"/>
      <c r="BG314" s="180"/>
      <c r="BH314" s="180"/>
      <c r="BI314" s="180"/>
      <c r="BJ314" s="180"/>
      <c r="BK314" s="180"/>
      <c r="BL314" s="180"/>
      <c r="BM314" s="180"/>
      <c r="BN314" s="180"/>
      <c r="BO314" s="180"/>
      <c r="BP314" s="180"/>
      <c r="BQ314" s="180"/>
      <c r="BR314" s="180"/>
      <c r="BS314" s="180"/>
      <c r="BT314" s="180"/>
      <c r="BU314" s="180"/>
      <c r="BV314" s="180"/>
      <c r="BW314" s="180"/>
      <c r="BX314" s="180"/>
    </row>
    <row r="315" ht="15.75" customHeight="1" spans="1:76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  <c r="R315" s="180"/>
      <c r="S315" s="180"/>
      <c r="T315" s="180"/>
      <c r="U315" s="180"/>
      <c r="V315" s="180"/>
      <c r="W315" s="180"/>
      <c r="X315" s="180"/>
      <c r="Y315" s="180"/>
      <c r="Z315" s="180"/>
      <c r="AA315" s="180"/>
      <c r="AB315" s="180"/>
      <c r="AC315" s="180"/>
      <c r="AD315" s="180"/>
      <c r="AE315" s="180"/>
      <c r="AF315" s="180"/>
      <c r="AG315" s="180"/>
      <c r="AH315" s="180"/>
      <c r="AI315" s="180"/>
      <c r="AJ315" s="180"/>
      <c r="AK315" s="180"/>
      <c r="AL315" s="180"/>
      <c r="AM315" s="180"/>
      <c r="AN315" s="180"/>
      <c r="AO315" s="180"/>
      <c r="AP315" s="180"/>
      <c r="AQ315" s="180"/>
      <c r="AR315" s="180"/>
      <c r="AS315" s="180"/>
      <c r="AT315" s="180"/>
      <c r="AU315" s="180"/>
      <c r="AV315" s="180"/>
      <c r="AW315" s="180"/>
      <c r="AX315" s="180"/>
      <c r="AY315" s="180"/>
      <c r="AZ315" s="180"/>
      <c r="BA315" s="180"/>
      <c r="BB315" s="180"/>
      <c r="BC315" s="180"/>
      <c r="BD315" s="180"/>
      <c r="BE315" s="180"/>
      <c r="BF315" s="180"/>
      <c r="BG315" s="180"/>
      <c r="BH315" s="180"/>
      <c r="BI315" s="180"/>
      <c r="BJ315" s="180"/>
      <c r="BK315" s="180"/>
      <c r="BL315" s="180"/>
      <c r="BM315" s="180"/>
      <c r="BN315" s="180"/>
      <c r="BO315" s="180"/>
      <c r="BP315" s="180"/>
      <c r="BQ315" s="180"/>
      <c r="BR315" s="180"/>
      <c r="BS315" s="180"/>
      <c r="BT315" s="180"/>
      <c r="BU315" s="180"/>
      <c r="BV315" s="180"/>
      <c r="BW315" s="180"/>
      <c r="BX315" s="180"/>
    </row>
    <row r="316" ht="15.75" customHeight="1" spans="1:76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  <c r="U316" s="180"/>
      <c r="V316" s="180"/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  <c r="AG316" s="180"/>
      <c r="AH316" s="180"/>
      <c r="AI316" s="180"/>
      <c r="AJ316" s="180"/>
      <c r="AK316" s="180"/>
      <c r="AL316" s="180"/>
      <c r="AM316" s="180"/>
      <c r="AN316" s="180"/>
      <c r="AO316" s="180"/>
      <c r="AP316" s="180"/>
      <c r="AQ316" s="180"/>
      <c r="AR316" s="180"/>
      <c r="AS316" s="180"/>
      <c r="AT316" s="180"/>
      <c r="AU316" s="180"/>
      <c r="AV316" s="180"/>
      <c r="AW316" s="180"/>
      <c r="AX316" s="180"/>
      <c r="AY316" s="180"/>
      <c r="AZ316" s="180"/>
      <c r="BA316" s="180"/>
      <c r="BB316" s="180"/>
      <c r="BC316" s="180"/>
      <c r="BD316" s="180"/>
      <c r="BE316" s="180"/>
      <c r="BF316" s="180"/>
      <c r="BG316" s="180"/>
      <c r="BH316" s="180"/>
      <c r="BI316" s="180"/>
      <c r="BJ316" s="180"/>
      <c r="BK316" s="180"/>
      <c r="BL316" s="180"/>
      <c r="BM316" s="180"/>
      <c r="BN316" s="180"/>
      <c r="BO316" s="180"/>
      <c r="BP316" s="180"/>
      <c r="BQ316" s="180"/>
      <c r="BR316" s="180"/>
      <c r="BS316" s="180"/>
      <c r="BT316" s="180"/>
      <c r="BU316" s="180"/>
      <c r="BV316" s="180"/>
      <c r="BW316" s="180"/>
      <c r="BX316" s="180"/>
    </row>
    <row r="317" ht="15.75" customHeight="1" spans="1:76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  <c r="U317" s="180"/>
      <c r="V317" s="180"/>
      <c r="W317" s="180"/>
      <c r="X317" s="180"/>
      <c r="Y317" s="180"/>
      <c r="Z317" s="180"/>
      <c r="AA317" s="180"/>
      <c r="AB317" s="180"/>
      <c r="AC317" s="180"/>
      <c r="AD317" s="180"/>
      <c r="AE317" s="180"/>
      <c r="AF317" s="180"/>
      <c r="AG317" s="180"/>
      <c r="AH317" s="180"/>
      <c r="AI317" s="180"/>
      <c r="AJ317" s="180"/>
      <c r="AK317" s="180"/>
      <c r="AL317" s="180"/>
      <c r="AM317" s="180"/>
      <c r="AN317" s="180"/>
      <c r="AO317" s="180"/>
      <c r="AP317" s="180"/>
      <c r="AQ317" s="180"/>
      <c r="AR317" s="180"/>
      <c r="AS317" s="180"/>
      <c r="AT317" s="180"/>
      <c r="AU317" s="180"/>
      <c r="AV317" s="180"/>
      <c r="AW317" s="180"/>
      <c r="AX317" s="180"/>
      <c r="AY317" s="180"/>
      <c r="AZ317" s="180"/>
      <c r="BA317" s="180"/>
      <c r="BB317" s="180"/>
      <c r="BC317" s="180"/>
      <c r="BD317" s="180"/>
      <c r="BE317" s="180"/>
      <c r="BF317" s="180"/>
      <c r="BG317" s="180"/>
      <c r="BH317" s="180"/>
      <c r="BI317" s="180"/>
      <c r="BJ317" s="180"/>
      <c r="BK317" s="180"/>
      <c r="BL317" s="180"/>
      <c r="BM317" s="180"/>
      <c r="BN317" s="180"/>
      <c r="BO317" s="180"/>
      <c r="BP317" s="180"/>
      <c r="BQ317" s="180"/>
      <c r="BR317" s="180"/>
      <c r="BS317" s="180"/>
      <c r="BT317" s="180"/>
      <c r="BU317" s="180"/>
      <c r="BV317" s="180"/>
      <c r="BW317" s="180"/>
      <c r="BX317" s="180"/>
    </row>
    <row r="318" ht="15.75" customHeight="1" spans="1:76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  <c r="U318" s="180"/>
      <c r="V318" s="180"/>
      <c r="W318" s="180"/>
      <c r="X318" s="180"/>
      <c r="Y318" s="180"/>
      <c r="Z318" s="180"/>
      <c r="AA318" s="180"/>
      <c r="AB318" s="180"/>
      <c r="AC318" s="180"/>
      <c r="AD318" s="180"/>
      <c r="AE318" s="180"/>
      <c r="AF318" s="180"/>
      <c r="AG318" s="180"/>
      <c r="AH318" s="180"/>
      <c r="AI318" s="180"/>
      <c r="AJ318" s="180"/>
      <c r="AK318" s="180"/>
      <c r="AL318" s="180"/>
      <c r="AM318" s="180"/>
      <c r="AN318" s="180"/>
      <c r="AO318" s="180"/>
      <c r="AP318" s="180"/>
      <c r="AQ318" s="180"/>
      <c r="AR318" s="180"/>
      <c r="AS318" s="180"/>
      <c r="AT318" s="180"/>
      <c r="AU318" s="180"/>
      <c r="AV318" s="180"/>
      <c r="AW318" s="180"/>
      <c r="AX318" s="180"/>
      <c r="AY318" s="180"/>
      <c r="AZ318" s="180"/>
      <c r="BA318" s="180"/>
      <c r="BB318" s="180"/>
      <c r="BC318" s="180"/>
      <c r="BD318" s="180"/>
      <c r="BE318" s="180"/>
      <c r="BF318" s="180"/>
      <c r="BG318" s="180"/>
      <c r="BH318" s="180"/>
      <c r="BI318" s="180"/>
      <c r="BJ318" s="180"/>
      <c r="BK318" s="180"/>
      <c r="BL318" s="180"/>
      <c r="BM318" s="180"/>
      <c r="BN318" s="180"/>
      <c r="BO318" s="180"/>
      <c r="BP318" s="180"/>
      <c r="BQ318" s="180"/>
      <c r="BR318" s="180"/>
      <c r="BS318" s="180"/>
      <c r="BT318" s="180"/>
      <c r="BU318" s="180"/>
      <c r="BV318" s="180"/>
      <c r="BW318" s="180"/>
      <c r="BX318" s="180"/>
    </row>
    <row r="319" ht="15.75" customHeight="1" spans="1:76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  <c r="U319" s="180"/>
      <c r="V319" s="180"/>
      <c r="W319" s="180"/>
      <c r="X319" s="180"/>
      <c r="Y319" s="180"/>
      <c r="Z319" s="180"/>
      <c r="AA319" s="180"/>
      <c r="AB319" s="180"/>
      <c r="AC319" s="180"/>
      <c r="AD319" s="180"/>
      <c r="AE319" s="180"/>
      <c r="AF319" s="180"/>
      <c r="AG319" s="180"/>
      <c r="AH319" s="180"/>
      <c r="AI319" s="180"/>
      <c r="AJ319" s="180"/>
      <c r="AK319" s="180"/>
      <c r="AL319" s="180"/>
      <c r="AM319" s="180"/>
      <c r="AN319" s="180"/>
      <c r="AO319" s="180"/>
      <c r="AP319" s="180"/>
      <c r="AQ319" s="180"/>
      <c r="AR319" s="180"/>
      <c r="AS319" s="180"/>
      <c r="AT319" s="180"/>
      <c r="AU319" s="180"/>
      <c r="AV319" s="180"/>
      <c r="AW319" s="180"/>
      <c r="AX319" s="180"/>
      <c r="AY319" s="180"/>
      <c r="AZ319" s="180"/>
      <c r="BA319" s="180"/>
      <c r="BB319" s="180"/>
      <c r="BC319" s="180"/>
      <c r="BD319" s="180"/>
      <c r="BE319" s="180"/>
      <c r="BF319" s="180"/>
      <c r="BG319" s="180"/>
      <c r="BH319" s="180"/>
      <c r="BI319" s="180"/>
      <c r="BJ319" s="180"/>
      <c r="BK319" s="180"/>
      <c r="BL319" s="180"/>
      <c r="BM319" s="180"/>
      <c r="BN319" s="180"/>
      <c r="BO319" s="180"/>
      <c r="BP319" s="180"/>
      <c r="BQ319" s="180"/>
      <c r="BR319" s="180"/>
      <c r="BS319" s="180"/>
      <c r="BT319" s="180"/>
      <c r="BU319" s="180"/>
      <c r="BV319" s="180"/>
      <c r="BW319" s="180"/>
      <c r="BX319" s="180"/>
    </row>
    <row r="320" ht="15.75" customHeight="1" spans="1:76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  <c r="R320" s="180"/>
      <c r="S320" s="180"/>
      <c r="T320" s="180"/>
      <c r="U320" s="180"/>
      <c r="V320" s="180"/>
      <c r="W320" s="180"/>
      <c r="X320" s="180"/>
      <c r="Y320" s="180"/>
      <c r="Z320" s="180"/>
      <c r="AA320" s="180"/>
      <c r="AB320" s="180"/>
      <c r="AC320" s="180"/>
      <c r="AD320" s="180"/>
      <c r="AE320" s="180"/>
      <c r="AF320" s="180"/>
      <c r="AG320" s="180"/>
      <c r="AH320" s="180"/>
      <c r="AI320" s="180"/>
      <c r="AJ320" s="180"/>
      <c r="AK320" s="180"/>
      <c r="AL320" s="180"/>
      <c r="AM320" s="180"/>
      <c r="AN320" s="180"/>
      <c r="AO320" s="180"/>
      <c r="AP320" s="180"/>
      <c r="AQ320" s="180"/>
      <c r="AR320" s="180"/>
      <c r="AS320" s="180"/>
      <c r="AT320" s="180"/>
      <c r="AU320" s="180"/>
      <c r="AV320" s="180"/>
      <c r="AW320" s="180"/>
      <c r="AX320" s="180"/>
      <c r="AY320" s="180"/>
      <c r="AZ320" s="180"/>
      <c r="BA320" s="180"/>
      <c r="BB320" s="180"/>
      <c r="BC320" s="180"/>
      <c r="BD320" s="180"/>
      <c r="BE320" s="180"/>
      <c r="BF320" s="180"/>
      <c r="BG320" s="180"/>
      <c r="BH320" s="180"/>
      <c r="BI320" s="180"/>
      <c r="BJ320" s="180"/>
      <c r="BK320" s="180"/>
      <c r="BL320" s="180"/>
      <c r="BM320" s="180"/>
      <c r="BN320" s="180"/>
      <c r="BO320" s="180"/>
      <c r="BP320" s="180"/>
      <c r="BQ320" s="180"/>
      <c r="BR320" s="180"/>
      <c r="BS320" s="180"/>
      <c r="BT320" s="180"/>
      <c r="BU320" s="180"/>
      <c r="BV320" s="180"/>
      <c r="BW320" s="180"/>
      <c r="BX320" s="180"/>
    </row>
    <row r="321" ht="15.75" customHeight="1" spans="1:76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  <c r="U321" s="180"/>
      <c r="V321" s="180"/>
      <c r="W321" s="180"/>
      <c r="X321" s="180"/>
      <c r="Y321" s="180"/>
      <c r="Z321" s="180"/>
      <c r="AA321" s="180"/>
      <c r="AB321" s="180"/>
      <c r="AC321" s="180"/>
      <c r="AD321" s="180"/>
      <c r="AE321" s="180"/>
      <c r="AF321" s="180"/>
      <c r="AG321" s="180"/>
      <c r="AH321" s="180"/>
      <c r="AI321" s="180"/>
      <c r="AJ321" s="180"/>
      <c r="AK321" s="180"/>
      <c r="AL321" s="180"/>
      <c r="AM321" s="180"/>
      <c r="AN321" s="180"/>
      <c r="AO321" s="180"/>
      <c r="AP321" s="180"/>
      <c r="AQ321" s="180"/>
      <c r="AR321" s="180"/>
      <c r="AS321" s="180"/>
      <c r="AT321" s="180"/>
      <c r="AU321" s="180"/>
      <c r="AV321" s="180"/>
      <c r="AW321" s="180"/>
      <c r="AX321" s="180"/>
      <c r="AY321" s="180"/>
      <c r="AZ321" s="180"/>
      <c r="BA321" s="180"/>
      <c r="BB321" s="180"/>
      <c r="BC321" s="180"/>
      <c r="BD321" s="180"/>
      <c r="BE321" s="180"/>
      <c r="BF321" s="180"/>
      <c r="BG321" s="180"/>
      <c r="BH321" s="180"/>
      <c r="BI321" s="180"/>
      <c r="BJ321" s="180"/>
      <c r="BK321" s="180"/>
      <c r="BL321" s="180"/>
      <c r="BM321" s="180"/>
      <c r="BN321" s="180"/>
      <c r="BO321" s="180"/>
      <c r="BP321" s="180"/>
      <c r="BQ321" s="180"/>
      <c r="BR321" s="180"/>
      <c r="BS321" s="180"/>
      <c r="BT321" s="180"/>
      <c r="BU321" s="180"/>
      <c r="BV321" s="180"/>
      <c r="BW321" s="180"/>
      <c r="BX321" s="180"/>
    </row>
    <row r="322" ht="15.75" customHeight="1" spans="1:76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  <c r="U322" s="180"/>
      <c r="V322" s="180"/>
      <c r="W322" s="180"/>
      <c r="X322" s="180"/>
      <c r="Y322" s="180"/>
      <c r="Z322" s="180"/>
      <c r="AA322" s="180"/>
      <c r="AB322" s="180"/>
      <c r="AC322" s="180"/>
      <c r="AD322" s="180"/>
      <c r="AE322" s="180"/>
      <c r="AF322" s="180"/>
      <c r="AG322" s="180"/>
      <c r="AH322" s="180"/>
      <c r="AI322" s="180"/>
      <c r="AJ322" s="180"/>
      <c r="AK322" s="180"/>
      <c r="AL322" s="180"/>
      <c r="AM322" s="180"/>
      <c r="AN322" s="180"/>
      <c r="AO322" s="180"/>
      <c r="AP322" s="180"/>
      <c r="AQ322" s="180"/>
      <c r="AR322" s="180"/>
      <c r="AS322" s="180"/>
      <c r="AT322" s="180"/>
      <c r="AU322" s="180"/>
      <c r="AV322" s="180"/>
      <c r="AW322" s="180"/>
      <c r="AX322" s="180"/>
      <c r="AY322" s="180"/>
      <c r="AZ322" s="180"/>
      <c r="BA322" s="180"/>
      <c r="BB322" s="180"/>
      <c r="BC322" s="180"/>
      <c r="BD322" s="180"/>
      <c r="BE322" s="180"/>
      <c r="BF322" s="180"/>
      <c r="BG322" s="180"/>
      <c r="BH322" s="180"/>
      <c r="BI322" s="180"/>
      <c r="BJ322" s="180"/>
      <c r="BK322" s="180"/>
      <c r="BL322" s="180"/>
      <c r="BM322" s="180"/>
      <c r="BN322" s="180"/>
      <c r="BO322" s="180"/>
      <c r="BP322" s="180"/>
      <c r="BQ322" s="180"/>
      <c r="BR322" s="180"/>
      <c r="BS322" s="180"/>
      <c r="BT322" s="180"/>
      <c r="BU322" s="180"/>
      <c r="BV322" s="180"/>
      <c r="BW322" s="180"/>
      <c r="BX322" s="180"/>
    </row>
    <row r="323" ht="15.75" customHeight="1" spans="1:76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  <c r="Z323" s="180"/>
      <c r="AA323" s="180"/>
      <c r="AB323" s="180"/>
      <c r="AC323" s="180"/>
      <c r="AD323" s="180"/>
      <c r="AE323" s="180"/>
      <c r="AF323" s="180"/>
      <c r="AG323" s="180"/>
      <c r="AH323" s="180"/>
      <c r="AI323" s="180"/>
      <c r="AJ323" s="180"/>
      <c r="AK323" s="180"/>
      <c r="AL323" s="180"/>
      <c r="AM323" s="180"/>
      <c r="AN323" s="180"/>
      <c r="AO323" s="180"/>
      <c r="AP323" s="180"/>
      <c r="AQ323" s="180"/>
      <c r="AR323" s="180"/>
      <c r="AS323" s="180"/>
      <c r="AT323" s="180"/>
      <c r="AU323" s="180"/>
      <c r="AV323" s="180"/>
      <c r="AW323" s="180"/>
      <c r="AX323" s="180"/>
      <c r="AY323" s="180"/>
      <c r="AZ323" s="180"/>
      <c r="BA323" s="180"/>
      <c r="BB323" s="180"/>
      <c r="BC323" s="180"/>
      <c r="BD323" s="180"/>
      <c r="BE323" s="180"/>
      <c r="BF323" s="180"/>
      <c r="BG323" s="180"/>
      <c r="BH323" s="180"/>
      <c r="BI323" s="180"/>
      <c r="BJ323" s="180"/>
      <c r="BK323" s="180"/>
      <c r="BL323" s="180"/>
      <c r="BM323" s="180"/>
      <c r="BN323" s="180"/>
      <c r="BO323" s="180"/>
      <c r="BP323" s="180"/>
      <c r="BQ323" s="180"/>
      <c r="BR323" s="180"/>
      <c r="BS323" s="180"/>
      <c r="BT323" s="180"/>
      <c r="BU323" s="180"/>
      <c r="BV323" s="180"/>
      <c r="BW323" s="180"/>
      <c r="BX323" s="180"/>
    </row>
    <row r="324" ht="15.75" customHeight="1" spans="1:76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  <c r="U324" s="180"/>
      <c r="V324" s="180"/>
      <c r="W324" s="180"/>
      <c r="X324" s="180"/>
      <c r="Y324" s="180"/>
      <c r="Z324" s="180"/>
      <c r="AA324" s="180"/>
      <c r="AB324" s="180"/>
      <c r="AC324" s="180"/>
      <c r="AD324" s="180"/>
      <c r="AE324" s="180"/>
      <c r="AF324" s="180"/>
      <c r="AG324" s="180"/>
      <c r="AH324" s="180"/>
      <c r="AI324" s="180"/>
      <c r="AJ324" s="180"/>
      <c r="AK324" s="180"/>
      <c r="AL324" s="180"/>
      <c r="AM324" s="180"/>
      <c r="AN324" s="180"/>
      <c r="AO324" s="180"/>
      <c r="AP324" s="180"/>
      <c r="AQ324" s="180"/>
      <c r="AR324" s="180"/>
      <c r="AS324" s="180"/>
      <c r="AT324" s="180"/>
      <c r="AU324" s="180"/>
      <c r="AV324" s="180"/>
      <c r="AW324" s="180"/>
      <c r="AX324" s="180"/>
      <c r="AY324" s="180"/>
      <c r="AZ324" s="180"/>
      <c r="BA324" s="180"/>
      <c r="BB324" s="180"/>
      <c r="BC324" s="180"/>
      <c r="BD324" s="180"/>
      <c r="BE324" s="180"/>
      <c r="BF324" s="180"/>
      <c r="BG324" s="180"/>
      <c r="BH324" s="180"/>
      <c r="BI324" s="180"/>
      <c r="BJ324" s="180"/>
      <c r="BK324" s="180"/>
      <c r="BL324" s="180"/>
      <c r="BM324" s="180"/>
      <c r="BN324" s="180"/>
      <c r="BO324" s="180"/>
      <c r="BP324" s="180"/>
      <c r="BQ324" s="180"/>
      <c r="BR324" s="180"/>
      <c r="BS324" s="180"/>
      <c r="BT324" s="180"/>
      <c r="BU324" s="180"/>
      <c r="BV324" s="180"/>
      <c r="BW324" s="180"/>
      <c r="BX324" s="180"/>
    </row>
    <row r="325" ht="15.75" customHeight="1" spans="1:76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  <c r="U325" s="180"/>
      <c r="V325" s="180"/>
      <c r="W325" s="180"/>
      <c r="X325" s="180"/>
      <c r="Y325" s="180"/>
      <c r="Z325" s="180"/>
      <c r="AA325" s="180"/>
      <c r="AB325" s="180"/>
      <c r="AC325" s="180"/>
      <c r="AD325" s="180"/>
      <c r="AE325" s="180"/>
      <c r="AF325" s="180"/>
      <c r="AG325" s="180"/>
      <c r="AH325" s="180"/>
      <c r="AI325" s="180"/>
      <c r="AJ325" s="180"/>
      <c r="AK325" s="180"/>
      <c r="AL325" s="180"/>
      <c r="AM325" s="180"/>
      <c r="AN325" s="180"/>
      <c r="AO325" s="180"/>
      <c r="AP325" s="180"/>
      <c r="AQ325" s="180"/>
      <c r="AR325" s="180"/>
      <c r="AS325" s="180"/>
      <c r="AT325" s="180"/>
      <c r="AU325" s="180"/>
      <c r="AV325" s="180"/>
      <c r="AW325" s="180"/>
      <c r="AX325" s="180"/>
      <c r="AY325" s="180"/>
      <c r="AZ325" s="180"/>
      <c r="BA325" s="180"/>
      <c r="BB325" s="180"/>
      <c r="BC325" s="180"/>
      <c r="BD325" s="180"/>
      <c r="BE325" s="180"/>
      <c r="BF325" s="180"/>
      <c r="BG325" s="180"/>
      <c r="BH325" s="180"/>
      <c r="BI325" s="180"/>
      <c r="BJ325" s="180"/>
      <c r="BK325" s="180"/>
      <c r="BL325" s="180"/>
      <c r="BM325" s="180"/>
      <c r="BN325" s="180"/>
      <c r="BO325" s="180"/>
      <c r="BP325" s="180"/>
      <c r="BQ325" s="180"/>
      <c r="BR325" s="180"/>
      <c r="BS325" s="180"/>
      <c r="BT325" s="180"/>
      <c r="BU325" s="180"/>
      <c r="BV325" s="180"/>
      <c r="BW325" s="180"/>
      <c r="BX325" s="180"/>
    </row>
    <row r="326" ht="15.75" customHeight="1" spans="1:76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  <c r="U326" s="180"/>
      <c r="V326" s="180"/>
      <c r="W326" s="180"/>
      <c r="X326" s="180"/>
      <c r="Y326" s="180"/>
      <c r="Z326" s="180"/>
      <c r="AA326" s="180"/>
      <c r="AB326" s="180"/>
      <c r="AC326" s="180"/>
      <c r="AD326" s="180"/>
      <c r="AE326" s="180"/>
      <c r="AF326" s="180"/>
      <c r="AG326" s="180"/>
      <c r="AH326" s="180"/>
      <c r="AI326" s="180"/>
      <c r="AJ326" s="180"/>
      <c r="AK326" s="180"/>
      <c r="AL326" s="180"/>
      <c r="AM326" s="180"/>
      <c r="AN326" s="180"/>
      <c r="AO326" s="180"/>
      <c r="AP326" s="180"/>
      <c r="AQ326" s="180"/>
      <c r="AR326" s="180"/>
      <c r="AS326" s="180"/>
      <c r="AT326" s="180"/>
      <c r="AU326" s="180"/>
      <c r="AV326" s="180"/>
      <c r="AW326" s="180"/>
      <c r="AX326" s="180"/>
      <c r="AY326" s="180"/>
      <c r="AZ326" s="180"/>
      <c r="BA326" s="180"/>
      <c r="BB326" s="180"/>
      <c r="BC326" s="180"/>
      <c r="BD326" s="180"/>
      <c r="BE326" s="180"/>
      <c r="BF326" s="180"/>
      <c r="BG326" s="180"/>
      <c r="BH326" s="180"/>
      <c r="BI326" s="180"/>
      <c r="BJ326" s="180"/>
      <c r="BK326" s="180"/>
      <c r="BL326" s="180"/>
      <c r="BM326" s="180"/>
      <c r="BN326" s="180"/>
      <c r="BO326" s="180"/>
      <c r="BP326" s="180"/>
      <c r="BQ326" s="180"/>
      <c r="BR326" s="180"/>
      <c r="BS326" s="180"/>
      <c r="BT326" s="180"/>
      <c r="BU326" s="180"/>
      <c r="BV326" s="180"/>
      <c r="BW326" s="180"/>
      <c r="BX326" s="180"/>
    </row>
    <row r="327" ht="15.75" customHeight="1" spans="1:76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  <c r="U327" s="180"/>
      <c r="V327" s="180"/>
      <c r="W327" s="180"/>
      <c r="X327" s="180"/>
      <c r="Y327" s="180"/>
      <c r="Z327" s="180"/>
      <c r="AA327" s="180"/>
      <c r="AB327" s="180"/>
      <c r="AC327" s="180"/>
      <c r="AD327" s="180"/>
      <c r="AE327" s="180"/>
      <c r="AF327" s="180"/>
      <c r="AG327" s="180"/>
      <c r="AH327" s="180"/>
      <c r="AI327" s="180"/>
      <c r="AJ327" s="180"/>
      <c r="AK327" s="180"/>
      <c r="AL327" s="180"/>
      <c r="AM327" s="180"/>
      <c r="AN327" s="180"/>
      <c r="AO327" s="180"/>
      <c r="AP327" s="180"/>
      <c r="AQ327" s="180"/>
      <c r="AR327" s="180"/>
      <c r="AS327" s="180"/>
      <c r="AT327" s="180"/>
      <c r="AU327" s="180"/>
      <c r="AV327" s="180"/>
      <c r="AW327" s="180"/>
      <c r="AX327" s="180"/>
      <c r="AY327" s="180"/>
      <c r="AZ327" s="180"/>
      <c r="BA327" s="180"/>
      <c r="BB327" s="180"/>
      <c r="BC327" s="180"/>
      <c r="BD327" s="180"/>
      <c r="BE327" s="180"/>
      <c r="BF327" s="180"/>
      <c r="BG327" s="180"/>
      <c r="BH327" s="180"/>
      <c r="BI327" s="180"/>
      <c r="BJ327" s="180"/>
      <c r="BK327" s="180"/>
      <c r="BL327" s="180"/>
      <c r="BM327" s="180"/>
      <c r="BN327" s="180"/>
      <c r="BO327" s="180"/>
      <c r="BP327" s="180"/>
      <c r="BQ327" s="180"/>
      <c r="BR327" s="180"/>
      <c r="BS327" s="180"/>
      <c r="BT327" s="180"/>
      <c r="BU327" s="180"/>
      <c r="BV327" s="180"/>
      <c r="BW327" s="180"/>
      <c r="BX327" s="180"/>
    </row>
    <row r="328" ht="15.75" customHeight="1" spans="1:76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180"/>
      <c r="AD328" s="180"/>
      <c r="AE328" s="180"/>
      <c r="AF328" s="180"/>
      <c r="AG328" s="180"/>
      <c r="AH328" s="180"/>
      <c r="AI328" s="180"/>
      <c r="AJ328" s="180"/>
      <c r="AK328" s="180"/>
      <c r="AL328" s="180"/>
      <c r="AM328" s="180"/>
      <c r="AN328" s="180"/>
      <c r="AO328" s="180"/>
      <c r="AP328" s="180"/>
      <c r="AQ328" s="180"/>
      <c r="AR328" s="180"/>
      <c r="AS328" s="180"/>
      <c r="AT328" s="180"/>
      <c r="AU328" s="180"/>
      <c r="AV328" s="180"/>
      <c r="AW328" s="180"/>
      <c r="AX328" s="180"/>
      <c r="AY328" s="180"/>
      <c r="AZ328" s="180"/>
      <c r="BA328" s="180"/>
      <c r="BB328" s="180"/>
      <c r="BC328" s="180"/>
      <c r="BD328" s="180"/>
      <c r="BE328" s="180"/>
      <c r="BF328" s="180"/>
      <c r="BG328" s="180"/>
      <c r="BH328" s="180"/>
      <c r="BI328" s="180"/>
      <c r="BJ328" s="180"/>
      <c r="BK328" s="180"/>
      <c r="BL328" s="180"/>
      <c r="BM328" s="180"/>
      <c r="BN328" s="180"/>
      <c r="BO328" s="180"/>
      <c r="BP328" s="180"/>
      <c r="BQ328" s="180"/>
      <c r="BR328" s="180"/>
      <c r="BS328" s="180"/>
      <c r="BT328" s="180"/>
      <c r="BU328" s="180"/>
      <c r="BV328" s="180"/>
      <c r="BW328" s="180"/>
      <c r="BX328" s="180"/>
    </row>
    <row r="329" ht="15.75" customHeight="1" spans="1:76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  <c r="U329" s="180"/>
      <c r="V329" s="180"/>
      <c r="W329" s="180"/>
      <c r="X329" s="180"/>
      <c r="Y329" s="180"/>
      <c r="Z329" s="180"/>
      <c r="AA329" s="180"/>
      <c r="AB329" s="180"/>
      <c r="AC329" s="180"/>
      <c r="AD329" s="180"/>
      <c r="AE329" s="180"/>
      <c r="AF329" s="180"/>
      <c r="AG329" s="180"/>
      <c r="AH329" s="180"/>
      <c r="AI329" s="180"/>
      <c r="AJ329" s="180"/>
      <c r="AK329" s="180"/>
      <c r="AL329" s="180"/>
      <c r="AM329" s="180"/>
      <c r="AN329" s="180"/>
      <c r="AO329" s="180"/>
      <c r="AP329" s="180"/>
      <c r="AQ329" s="180"/>
      <c r="AR329" s="180"/>
      <c r="AS329" s="180"/>
      <c r="AT329" s="180"/>
      <c r="AU329" s="180"/>
      <c r="AV329" s="180"/>
      <c r="AW329" s="180"/>
      <c r="AX329" s="180"/>
      <c r="AY329" s="180"/>
      <c r="AZ329" s="180"/>
      <c r="BA329" s="180"/>
      <c r="BB329" s="180"/>
      <c r="BC329" s="180"/>
      <c r="BD329" s="180"/>
      <c r="BE329" s="180"/>
      <c r="BF329" s="180"/>
      <c r="BG329" s="180"/>
      <c r="BH329" s="180"/>
      <c r="BI329" s="180"/>
      <c r="BJ329" s="180"/>
      <c r="BK329" s="180"/>
      <c r="BL329" s="180"/>
      <c r="BM329" s="180"/>
      <c r="BN329" s="180"/>
      <c r="BO329" s="180"/>
      <c r="BP329" s="180"/>
      <c r="BQ329" s="180"/>
      <c r="BR329" s="180"/>
      <c r="BS329" s="180"/>
      <c r="BT329" s="180"/>
      <c r="BU329" s="180"/>
      <c r="BV329" s="180"/>
      <c r="BW329" s="180"/>
      <c r="BX329" s="180"/>
    </row>
    <row r="330" ht="15.75" customHeight="1" spans="1:76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  <c r="U330" s="180"/>
      <c r="V330" s="180"/>
      <c r="W330" s="180"/>
      <c r="X330" s="180"/>
      <c r="Y330" s="180"/>
      <c r="Z330" s="180"/>
      <c r="AA330" s="180"/>
      <c r="AB330" s="180"/>
      <c r="AC330" s="180"/>
      <c r="AD330" s="180"/>
      <c r="AE330" s="180"/>
      <c r="AF330" s="180"/>
      <c r="AG330" s="180"/>
      <c r="AH330" s="180"/>
      <c r="AI330" s="180"/>
      <c r="AJ330" s="180"/>
      <c r="AK330" s="180"/>
      <c r="AL330" s="180"/>
      <c r="AM330" s="180"/>
      <c r="AN330" s="180"/>
      <c r="AO330" s="180"/>
      <c r="AP330" s="180"/>
      <c r="AQ330" s="180"/>
      <c r="AR330" s="180"/>
      <c r="AS330" s="180"/>
      <c r="AT330" s="180"/>
      <c r="AU330" s="180"/>
      <c r="AV330" s="180"/>
      <c r="AW330" s="180"/>
      <c r="AX330" s="180"/>
      <c r="AY330" s="180"/>
      <c r="AZ330" s="180"/>
      <c r="BA330" s="180"/>
      <c r="BB330" s="180"/>
      <c r="BC330" s="180"/>
      <c r="BD330" s="180"/>
      <c r="BE330" s="180"/>
      <c r="BF330" s="180"/>
      <c r="BG330" s="180"/>
      <c r="BH330" s="180"/>
      <c r="BI330" s="180"/>
      <c r="BJ330" s="180"/>
      <c r="BK330" s="180"/>
      <c r="BL330" s="180"/>
      <c r="BM330" s="180"/>
      <c r="BN330" s="180"/>
      <c r="BO330" s="180"/>
      <c r="BP330" s="180"/>
      <c r="BQ330" s="180"/>
      <c r="BR330" s="180"/>
      <c r="BS330" s="180"/>
      <c r="BT330" s="180"/>
      <c r="BU330" s="180"/>
      <c r="BV330" s="180"/>
      <c r="BW330" s="180"/>
      <c r="BX330" s="180"/>
    </row>
    <row r="331" ht="15.75" customHeight="1" spans="1:76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  <c r="U331" s="180"/>
      <c r="V331" s="180"/>
      <c r="W331" s="180"/>
      <c r="X331" s="180"/>
      <c r="Y331" s="180"/>
      <c r="Z331" s="180"/>
      <c r="AA331" s="180"/>
      <c r="AB331" s="180"/>
      <c r="AC331" s="180"/>
      <c r="AD331" s="180"/>
      <c r="AE331" s="180"/>
      <c r="AF331" s="180"/>
      <c r="AG331" s="180"/>
      <c r="AH331" s="180"/>
      <c r="AI331" s="180"/>
      <c r="AJ331" s="180"/>
      <c r="AK331" s="180"/>
      <c r="AL331" s="180"/>
      <c r="AM331" s="180"/>
      <c r="AN331" s="180"/>
      <c r="AO331" s="180"/>
      <c r="AP331" s="180"/>
      <c r="AQ331" s="180"/>
      <c r="AR331" s="180"/>
      <c r="AS331" s="180"/>
      <c r="AT331" s="180"/>
      <c r="AU331" s="180"/>
      <c r="AV331" s="180"/>
      <c r="AW331" s="180"/>
      <c r="AX331" s="180"/>
      <c r="AY331" s="180"/>
      <c r="AZ331" s="180"/>
      <c r="BA331" s="180"/>
      <c r="BB331" s="180"/>
      <c r="BC331" s="180"/>
      <c r="BD331" s="180"/>
      <c r="BE331" s="180"/>
      <c r="BF331" s="180"/>
      <c r="BG331" s="180"/>
      <c r="BH331" s="180"/>
      <c r="BI331" s="180"/>
      <c r="BJ331" s="180"/>
      <c r="BK331" s="180"/>
      <c r="BL331" s="180"/>
      <c r="BM331" s="180"/>
      <c r="BN331" s="180"/>
      <c r="BO331" s="180"/>
      <c r="BP331" s="180"/>
      <c r="BQ331" s="180"/>
      <c r="BR331" s="180"/>
      <c r="BS331" s="180"/>
      <c r="BT331" s="180"/>
      <c r="BU331" s="180"/>
      <c r="BV331" s="180"/>
      <c r="BW331" s="180"/>
      <c r="BX331" s="180"/>
    </row>
    <row r="332" ht="15.75" customHeight="1" spans="1:76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  <c r="Z332" s="180"/>
      <c r="AA332" s="180"/>
      <c r="AB332" s="180"/>
      <c r="AC332" s="180"/>
      <c r="AD332" s="180"/>
      <c r="AE332" s="180"/>
      <c r="AF332" s="180"/>
      <c r="AG332" s="180"/>
      <c r="AH332" s="180"/>
      <c r="AI332" s="180"/>
      <c r="AJ332" s="180"/>
      <c r="AK332" s="180"/>
      <c r="AL332" s="180"/>
      <c r="AM332" s="180"/>
      <c r="AN332" s="180"/>
      <c r="AO332" s="180"/>
      <c r="AP332" s="180"/>
      <c r="AQ332" s="180"/>
      <c r="AR332" s="180"/>
      <c r="AS332" s="180"/>
      <c r="AT332" s="180"/>
      <c r="AU332" s="180"/>
      <c r="AV332" s="180"/>
      <c r="AW332" s="180"/>
      <c r="AX332" s="180"/>
      <c r="AY332" s="180"/>
      <c r="AZ332" s="180"/>
      <c r="BA332" s="180"/>
      <c r="BB332" s="180"/>
      <c r="BC332" s="180"/>
      <c r="BD332" s="180"/>
      <c r="BE332" s="180"/>
      <c r="BF332" s="180"/>
      <c r="BG332" s="180"/>
      <c r="BH332" s="180"/>
      <c r="BI332" s="180"/>
      <c r="BJ332" s="180"/>
      <c r="BK332" s="180"/>
      <c r="BL332" s="180"/>
      <c r="BM332" s="180"/>
      <c r="BN332" s="180"/>
      <c r="BO332" s="180"/>
      <c r="BP332" s="180"/>
      <c r="BQ332" s="180"/>
      <c r="BR332" s="180"/>
      <c r="BS332" s="180"/>
      <c r="BT332" s="180"/>
      <c r="BU332" s="180"/>
      <c r="BV332" s="180"/>
      <c r="BW332" s="180"/>
      <c r="BX332" s="180"/>
    </row>
    <row r="333" ht="15.75" customHeight="1" spans="1:76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  <c r="V333" s="180"/>
      <c r="W333" s="180"/>
      <c r="X333" s="180"/>
      <c r="Y333" s="180"/>
      <c r="Z333" s="180"/>
      <c r="AA333" s="180"/>
      <c r="AB333" s="180"/>
      <c r="AC333" s="180"/>
      <c r="AD333" s="180"/>
      <c r="AE333" s="180"/>
      <c r="AF333" s="180"/>
      <c r="AG333" s="180"/>
      <c r="AH333" s="180"/>
      <c r="AI333" s="180"/>
      <c r="AJ333" s="180"/>
      <c r="AK333" s="180"/>
      <c r="AL333" s="180"/>
      <c r="AM333" s="180"/>
      <c r="AN333" s="180"/>
      <c r="AO333" s="180"/>
      <c r="AP333" s="180"/>
      <c r="AQ333" s="180"/>
      <c r="AR333" s="180"/>
      <c r="AS333" s="180"/>
      <c r="AT333" s="180"/>
      <c r="AU333" s="180"/>
      <c r="AV333" s="180"/>
      <c r="AW333" s="180"/>
      <c r="AX333" s="180"/>
      <c r="AY333" s="180"/>
      <c r="AZ333" s="180"/>
      <c r="BA333" s="180"/>
      <c r="BB333" s="180"/>
      <c r="BC333" s="180"/>
      <c r="BD333" s="180"/>
      <c r="BE333" s="180"/>
      <c r="BF333" s="180"/>
      <c r="BG333" s="180"/>
      <c r="BH333" s="180"/>
      <c r="BI333" s="180"/>
      <c r="BJ333" s="180"/>
      <c r="BK333" s="180"/>
      <c r="BL333" s="180"/>
      <c r="BM333" s="180"/>
      <c r="BN333" s="180"/>
      <c r="BO333" s="180"/>
      <c r="BP333" s="180"/>
      <c r="BQ333" s="180"/>
      <c r="BR333" s="180"/>
      <c r="BS333" s="180"/>
      <c r="BT333" s="180"/>
      <c r="BU333" s="180"/>
      <c r="BV333" s="180"/>
      <c r="BW333" s="180"/>
      <c r="BX333" s="180"/>
    </row>
    <row r="334" ht="15.75" customHeight="1" spans="1:76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  <c r="U334" s="180"/>
      <c r="V334" s="180"/>
      <c r="W334" s="180"/>
      <c r="X334" s="180"/>
      <c r="Y334" s="180"/>
      <c r="Z334" s="180"/>
      <c r="AA334" s="180"/>
      <c r="AB334" s="180"/>
      <c r="AC334" s="180"/>
      <c r="AD334" s="180"/>
      <c r="AE334" s="180"/>
      <c r="AF334" s="180"/>
      <c r="AG334" s="180"/>
      <c r="AH334" s="180"/>
      <c r="AI334" s="180"/>
      <c r="AJ334" s="180"/>
      <c r="AK334" s="180"/>
      <c r="AL334" s="180"/>
      <c r="AM334" s="180"/>
      <c r="AN334" s="180"/>
      <c r="AO334" s="180"/>
      <c r="AP334" s="180"/>
      <c r="AQ334" s="180"/>
      <c r="AR334" s="180"/>
      <c r="AS334" s="180"/>
      <c r="AT334" s="180"/>
      <c r="AU334" s="180"/>
      <c r="AV334" s="180"/>
      <c r="AW334" s="180"/>
      <c r="AX334" s="180"/>
      <c r="AY334" s="180"/>
      <c r="AZ334" s="180"/>
      <c r="BA334" s="180"/>
      <c r="BB334" s="180"/>
      <c r="BC334" s="180"/>
      <c r="BD334" s="180"/>
      <c r="BE334" s="180"/>
      <c r="BF334" s="180"/>
      <c r="BG334" s="180"/>
      <c r="BH334" s="180"/>
      <c r="BI334" s="180"/>
      <c r="BJ334" s="180"/>
      <c r="BK334" s="180"/>
      <c r="BL334" s="180"/>
      <c r="BM334" s="180"/>
      <c r="BN334" s="180"/>
      <c r="BO334" s="180"/>
      <c r="BP334" s="180"/>
      <c r="BQ334" s="180"/>
      <c r="BR334" s="180"/>
      <c r="BS334" s="180"/>
      <c r="BT334" s="180"/>
      <c r="BU334" s="180"/>
      <c r="BV334" s="180"/>
      <c r="BW334" s="180"/>
      <c r="BX334" s="180"/>
    </row>
    <row r="335" ht="15.75" customHeight="1" spans="1:76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  <c r="U335" s="180"/>
      <c r="V335" s="180"/>
      <c r="W335" s="180"/>
      <c r="X335" s="180"/>
      <c r="Y335" s="180"/>
      <c r="Z335" s="180"/>
      <c r="AA335" s="180"/>
      <c r="AB335" s="180"/>
      <c r="AC335" s="180"/>
      <c r="AD335" s="180"/>
      <c r="AE335" s="180"/>
      <c r="AF335" s="180"/>
      <c r="AG335" s="180"/>
      <c r="AH335" s="180"/>
      <c r="AI335" s="180"/>
      <c r="AJ335" s="180"/>
      <c r="AK335" s="180"/>
      <c r="AL335" s="180"/>
      <c r="AM335" s="180"/>
      <c r="AN335" s="180"/>
      <c r="AO335" s="180"/>
      <c r="AP335" s="180"/>
      <c r="AQ335" s="180"/>
      <c r="AR335" s="180"/>
      <c r="AS335" s="180"/>
      <c r="AT335" s="180"/>
      <c r="AU335" s="180"/>
      <c r="AV335" s="180"/>
      <c r="AW335" s="180"/>
      <c r="AX335" s="180"/>
      <c r="AY335" s="180"/>
      <c r="AZ335" s="180"/>
      <c r="BA335" s="180"/>
      <c r="BB335" s="180"/>
      <c r="BC335" s="180"/>
      <c r="BD335" s="180"/>
      <c r="BE335" s="180"/>
      <c r="BF335" s="180"/>
      <c r="BG335" s="180"/>
      <c r="BH335" s="180"/>
      <c r="BI335" s="180"/>
      <c r="BJ335" s="180"/>
      <c r="BK335" s="180"/>
      <c r="BL335" s="180"/>
      <c r="BM335" s="180"/>
      <c r="BN335" s="180"/>
      <c r="BO335" s="180"/>
      <c r="BP335" s="180"/>
      <c r="BQ335" s="180"/>
      <c r="BR335" s="180"/>
      <c r="BS335" s="180"/>
      <c r="BT335" s="180"/>
      <c r="BU335" s="180"/>
      <c r="BV335" s="180"/>
      <c r="BW335" s="180"/>
      <c r="BX335" s="180"/>
    </row>
    <row r="336" ht="15.75" customHeight="1" spans="1:76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  <c r="U336" s="180"/>
      <c r="V336" s="180"/>
      <c r="W336" s="180"/>
      <c r="X336" s="180"/>
      <c r="Y336" s="180"/>
      <c r="Z336" s="180"/>
      <c r="AA336" s="180"/>
      <c r="AB336" s="180"/>
      <c r="AC336" s="180"/>
      <c r="AD336" s="180"/>
      <c r="AE336" s="180"/>
      <c r="AF336" s="180"/>
      <c r="AG336" s="180"/>
      <c r="AH336" s="180"/>
      <c r="AI336" s="180"/>
      <c r="AJ336" s="180"/>
      <c r="AK336" s="180"/>
      <c r="AL336" s="180"/>
      <c r="AM336" s="180"/>
      <c r="AN336" s="180"/>
      <c r="AO336" s="180"/>
      <c r="AP336" s="180"/>
      <c r="AQ336" s="180"/>
      <c r="AR336" s="180"/>
      <c r="AS336" s="180"/>
      <c r="AT336" s="180"/>
      <c r="AU336" s="180"/>
      <c r="AV336" s="180"/>
      <c r="AW336" s="180"/>
      <c r="AX336" s="180"/>
      <c r="AY336" s="180"/>
      <c r="AZ336" s="180"/>
      <c r="BA336" s="180"/>
      <c r="BB336" s="180"/>
      <c r="BC336" s="180"/>
      <c r="BD336" s="180"/>
      <c r="BE336" s="180"/>
      <c r="BF336" s="180"/>
      <c r="BG336" s="180"/>
      <c r="BH336" s="180"/>
      <c r="BI336" s="180"/>
      <c r="BJ336" s="180"/>
      <c r="BK336" s="180"/>
      <c r="BL336" s="180"/>
      <c r="BM336" s="180"/>
      <c r="BN336" s="180"/>
      <c r="BO336" s="180"/>
      <c r="BP336" s="180"/>
      <c r="BQ336" s="180"/>
      <c r="BR336" s="180"/>
      <c r="BS336" s="180"/>
      <c r="BT336" s="180"/>
      <c r="BU336" s="180"/>
      <c r="BV336" s="180"/>
      <c r="BW336" s="180"/>
      <c r="BX336" s="180"/>
    </row>
    <row r="337" ht="15.75" customHeight="1" spans="1:76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  <c r="U337" s="180"/>
      <c r="V337" s="180"/>
      <c r="W337" s="180"/>
      <c r="X337" s="180"/>
      <c r="Y337" s="180"/>
      <c r="Z337" s="180"/>
      <c r="AA337" s="180"/>
      <c r="AB337" s="180"/>
      <c r="AC337" s="180"/>
      <c r="AD337" s="180"/>
      <c r="AE337" s="180"/>
      <c r="AF337" s="180"/>
      <c r="AG337" s="180"/>
      <c r="AH337" s="180"/>
      <c r="AI337" s="180"/>
      <c r="AJ337" s="180"/>
      <c r="AK337" s="180"/>
      <c r="AL337" s="180"/>
      <c r="AM337" s="180"/>
      <c r="AN337" s="180"/>
      <c r="AO337" s="180"/>
      <c r="AP337" s="180"/>
      <c r="AQ337" s="180"/>
      <c r="AR337" s="180"/>
      <c r="AS337" s="180"/>
      <c r="AT337" s="180"/>
      <c r="AU337" s="180"/>
      <c r="AV337" s="180"/>
      <c r="AW337" s="180"/>
      <c r="AX337" s="180"/>
      <c r="AY337" s="180"/>
      <c r="AZ337" s="180"/>
      <c r="BA337" s="180"/>
      <c r="BB337" s="180"/>
      <c r="BC337" s="180"/>
      <c r="BD337" s="180"/>
      <c r="BE337" s="180"/>
      <c r="BF337" s="180"/>
      <c r="BG337" s="180"/>
      <c r="BH337" s="180"/>
      <c r="BI337" s="180"/>
      <c r="BJ337" s="180"/>
      <c r="BK337" s="180"/>
      <c r="BL337" s="180"/>
      <c r="BM337" s="180"/>
      <c r="BN337" s="180"/>
      <c r="BO337" s="180"/>
      <c r="BP337" s="180"/>
      <c r="BQ337" s="180"/>
      <c r="BR337" s="180"/>
      <c r="BS337" s="180"/>
      <c r="BT337" s="180"/>
      <c r="BU337" s="180"/>
      <c r="BV337" s="180"/>
      <c r="BW337" s="180"/>
      <c r="BX337" s="180"/>
    </row>
    <row r="338" ht="15.75" customHeight="1" spans="1:76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  <c r="U338" s="180"/>
      <c r="V338" s="180"/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  <c r="AG338" s="180"/>
      <c r="AH338" s="180"/>
      <c r="AI338" s="180"/>
      <c r="AJ338" s="180"/>
      <c r="AK338" s="180"/>
      <c r="AL338" s="180"/>
      <c r="AM338" s="180"/>
      <c r="AN338" s="180"/>
      <c r="AO338" s="180"/>
      <c r="AP338" s="180"/>
      <c r="AQ338" s="180"/>
      <c r="AR338" s="180"/>
      <c r="AS338" s="180"/>
      <c r="AT338" s="180"/>
      <c r="AU338" s="180"/>
      <c r="AV338" s="180"/>
      <c r="AW338" s="180"/>
      <c r="AX338" s="180"/>
      <c r="AY338" s="180"/>
      <c r="AZ338" s="180"/>
      <c r="BA338" s="180"/>
      <c r="BB338" s="180"/>
      <c r="BC338" s="180"/>
      <c r="BD338" s="180"/>
      <c r="BE338" s="180"/>
      <c r="BF338" s="180"/>
      <c r="BG338" s="180"/>
      <c r="BH338" s="180"/>
      <c r="BI338" s="180"/>
      <c r="BJ338" s="180"/>
      <c r="BK338" s="180"/>
      <c r="BL338" s="180"/>
      <c r="BM338" s="180"/>
      <c r="BN338" s="180"/>
      <c r="BO338" s="180"/>
      <c r="BP338" s="180"/>
      <c r="BQ338" s="180"/>
      <c r="BR338" s="180"/>
      <c r="BS338" s="180"/>
      <c r="BT338" s="180"/>
      <c r="BU338" s="180"/>
      <c r="BV338" s="180"/>
      <c r="BW338" s="180"/>
      <c r="BX338" s="180"/>
    </row>
    <row r="339" ht="15.75" customHeight="1" spans="1:76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  <c r="R339" s="180"/>
      <c r="S339" s="180"/>
      <c r="T339" s="180"/>
      <c r="U339" s="180"/>
      <c r="V339" s="180"/>
      <c r="W339" s="180"/>
      <c r="X339" s="180"/>
      <c r="Y339" s="180"/>
      <c r="Z339" s="180"/>
      <c r="AA339" s="180"/>
      <c r="AB339" s="180"/>
      <c r="AC339" s="180"/>
      <c r="AD339" s="180"/>
      <c r="AE339" s="180"/>
      <c r="AF339" s="180"/>
      <c r="AG339" s="180"/>
      <c r="AH339" s="180"/>
      <c r="AI339" s="180"/>
      <c r="AJ339" s="180"/>
      <c r="AK339" s="180"/>
      <c r="AL339" s="180"/>
      <c r="AM339" s="180"/>
      <c r="AN339" s="180"/>
      <c r="AO339" s="180"/>
      <c r="AP339" s="180"/>
      <c r="AQ339" s="180"/>
      <c r="AR339" s="180"/>
      <c r="AS339" s="180"/>
      <c r="AT339" s="180"/>
      <c r="AU339" s="180"/>
      <c r="AV339" s="180"/>
      <c r="AW339" s="180"/>
      <c r="AX339" s="180"/>
      <c r="AY339" s="180"/>
      <c r="AZ339" s="180"/>
      <c r="BA339" s="180"/>
      <c r="BB339" s="180"/>
      <c r="BC339" s="180"/>
      <c r="BD339" s="180"/>
      <c r="BE339" s="180"/>
      <c r="BF339" s="180"/>
      <c r="BG339" s="180"/>
      <c r="BH339" s="180"/>
      <c r="BI339" s="180"/>
      <c r="BJ339" s="180"/>
      <c r="BK339" s="180"/>
      <c r="BL339" s="180"/>
      <c r="BM339" s="180"/>
      <c r="BN339" s="180"/>
      <c r="BO339" s="180"/>
      <c r="BP339" s="180"/>
      <c r="BQ339" s="180"/>
      <c r="BR339" s="180"/>
      <c r="BS339" s="180"/>
      <c r="BT339" s="180"/>
      <c r="BU339" s="180"/>
      <c r="BV339" s="180"/>
      <c r="BW339" s="180"/>
      <c r="BX339" s="180"/>
    </row>
    <row r="340" ht="15.75" customHeight="1" spans="1:76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  <c r="U340" s="180"/>
      <c r="V340" s="180"/>
      <c r="W340" s="180"/>
      <c r="X340" s="180"/>
      <c r="Y340" s="180"/>
      <c r="Z340" s="180"/>
      <c r="AA340" s="180"/>
      <c r="AB340" s="180"/>
      <c r="AC340" s="180"/>
      <c r="AD340" s="180"/>
      <c r="AE340" s="180"/>
      <c r="AF340" s="180"/>
      <c r="AG340" s="180"/>
      <c r="AH340" s="180"/>
      <c r="AI340" s="180"/>
      <c r="AJ340" s="180"/>
      <c r="AK340" s="180"/>
      <c r="AL340" s="180"/>
      <c r="AM340" s="180"/>
      <c r="AN340" s="180"/>
      <c r="AO340" s="180"/>
      <c r="AP340" s="180"/>
      <c r="AQ340" s="180"/>
      <c r="AR340" s="180"/>
      <c r="AS340" s="180"/>
      <c r="AT340" s="180"/>
      <c r="AU340" s="180"/>
      <c r="AV340" s="180"/>
      <c r="AW340" s="180"/>
      <c r="AX340" s="180"/>
      <c r="AY340" s="180"/>
      <c r="AZ340" s="180"/>
      <c r="BA340" s="180"/>
      <c r="BB340" s="180"/>
      <c r="BC340" s="180"/>
      <c r="BD340" s="180"/>
      <c r="BE340" s="180"/>
      <c r="BF340" s="180"/>
      <c r="BG340" s="180"/>
      <c r="BH340" s="180"/>
      <c r="BI340" s="180"/>
      <c r="BJ340" s="180"/>
      <c r="BK340" s="180"/>
      <c r="BL340" s="180"/>
      <c r="BM340" s="180"/>
      <c r="BN340" s="180"/>
      <c r="BO340" s="180"/>
      <c r="BP340" s="180"/>
      <c r="BQ340" s="180"/>
      <c r="BR340" s="180"/>
      <c r="BS340" s="180"/>
      <c r="BT340" s="180"/>
      <c r="BU340" s="180"/>
      <c r="BV340" s="180"/>
      <c r="BW340" s="180"/>
      <c r="BX340" s="180"/>
    </row>
    <row r="341" ht="15.75" customHeight="1" spans="1:76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  <c r="U341" s="180"/>
      <c r="V341" s="180"/>
      <c r="W341" s="180"/>
      <c r="X341" s="180"/>
      <c r="Y341" s="180"/>
      <c r="Z341" s="180"/>
      <c r="AA341" s="180"/>
      <c r="AB341" s="180"/>
      <c r="AC341" s="180"/>
      <c r="AD341" s="180"/>
      <c r="AE341" s="180"/>
      <c r="AF341" s="180"/>
      <c r="AG341" s="180"/>
      <c r="AH341" s="180"/>
      <c r="AI341" s="180"/>
      <c r="AJ341" s="180"/>
      <c r="AK341" s="180"/>
      <c r="AL341" s="180"/>
      <c r="AM341" s="180"/>
      <c r="AN341" s="180"/>
      <c r="AO341" s="180"/>
      <c r="AP341" s="180"/>
      <c r="AQ341" s="180"/>
      <c r="AR341" s="180"/>
      <c r="AS341" s="180"/>
      <c r="AT341" s="180"/>
      <c r="AU341" s="180"/>
      <c r="AV341" s="180"/>
      <c r="AW341" s="180"/>
      <c r="AX341" s="180"/>
      <c r="AY341" s="180"/>
      <c r="AZ341" s="180"/>
      <c r="BA341" s="180"/>
      <c r="BB341" s="180"/>
      <c r="BC341" s="180"/>
      <c r="BD341" s="180"/>
      <c r="BE341" s="180"/>
      <c r="BF341" s="180"/>
      <c r="BG341" s="180"/>
      <c r="BH341" s="180"/>
      <c r="BI341" s="180"/>
      <c r="BJ341" s="180"/>
      <c r="BK341" s="180"/>
      <c r="BL341" s="180"/>
      <c r="BM341" s="180"/>
      <c r="BN341" s="180"/>
      <c r="BO341" s="180"/>
      <c r="BP341" s="180"/>
      <c r="BQ341" s="180"/>
      <c r="BR341" s="180"/>
      <c r="BS341" s="180"/>
      <c r="BT341" s="180"/>
      <c r="BU341" s="180"/>
      <c r="BV341" s="180"/>
      <c r="BW341" s="180"/>
      <c r="BX341" s="180"/>
    </row>
    <row r="342" ht="15.75" customHeight="1" spans="1:76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  <c r="U342" s="180"/>
      <c r="V342" s="180"/>
      <c r="W342" s="180"/>
      <c r="X342" s="180"/>
      <c r="Y342" s="180"/>
      <c r="Z342" s="180"/>
      <c r="AA342" s="180"/>
      <c r="AB342" s="180"/>
      <c r="AC342" s="180"/>
      <c r="AD342" s="180"/>
      <c r="AE342" s="180"/>
      <c r="AF342" s="180"/>
      <c r="AG342" s="180"/>
      <c r="AH342" s="180"/>
      <c r="AI342" s="180"/>
      <c r="AJ342" s="180"/>
      <c r="AK342" s="180"/>
      <c r="AL342" s="180"/>
      <c r="AM342" s="180"/>
      <c r="AN342" s="180"/>
      <c r="AO342" s="180"/>
      <c r="AP342" s="180"/>
      <c r="AQ342" s="180"/>
      <c r="AR342" s="180"/>
      <c r="AS342" s="180"/>
      <c r="AT342" s="180"/>
      <c r="AU342" s="180"/>
      <c r="AV342" s="180"/>
      <c r="AW342" s="180"/>
      <c r="AX342" s="180"/>
      <c r="AY342" s="180"/>
      <c r="AZ342" s="180"/>
      <c r="BA342" s="180"/>
      <c r="BB342" s="180"/>
      <c r="BC342" s="180"/>
      <c r="BD342" s="180"/>
      <c r="BE342" s="180"/>
      <c r="BF342" s="180"/>
      <c r="BG342" s="180"/>
      <c r="BH342" s="180"/>
      <c r="BI342" s="180"/>
      <c r="BJ342" s="180"/>
      <c r="BK342" s="180"/>
      <c r="BL342" s="180"/>
      <c r="BM342" s="180"/>
      <c r="BN342" s="180"/>
      <c r="BO342" s="180"/>
      <c r="BP342" s="180"/>
      <c r="BQ342" s="180"/>
      <c r="BR342" s="180"/>
      <c r="BS342" s="180"/>
      <c r="BT342" s="180"/>
      <c r="BU342" s="180"/>
      <c r="BV342" s="180"/>
      <c r="BW342" s="180"/>
      <c r="BX342" s="180"/>
    </row>
    <row r="343" ht="15.75" customHeight="1" spans="1:76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  <c r="U343" s="180"/>
      <c r="V343" s="180"/>
      <c r="W343" s="180"/>
      <c r="X343" s="180"/>
      <c r="Y343" s="180"/>
      <c r="Z343" s="180"/>
      <c r="AA343" s="180"/>
      <c r="AB343" s="180"/>
      <c r="AC343" s="180"/>
      <c r="AD343" s="180"/>
      <c r="AE343" s="180"/>
      <c r="AF343" s="180"/>
      <c r="AG343" s="180"/>
      <c r="AH343" s="180"/>
      <c r="AI343" s="180"/>
      <c r="AJ343" s="180"/>
      <c r="AK343" s="180"/>
      <c r="AL343" s="180"/>
      <c r="AM343" s="180"/>
      <c r="AN343" s="180"/>
      <c r="AO343" s="180"/>
      <c r="AP343" s="180"/>
      <c r="AQ343" s="180"/>
      <c r="AR343" s="180"/>
      <c r="AS343" s="180"/>
      <c r="AT343" s="180"/>
      <c r="AU343" s="180"/>
      <c r="AV343" s="180"/>
      <c r="AW343" s="180"/>
      <c r="AX343" s="180"/>
      <c r="AY343" s="180"/>
      <c r="AZ343" s="180"/>
      <c r="BA343" s="180"/>
      <c r="BB343" s="180"/>
      <c r="BC343" s="180"/>
      <c r="BD343" s="180"/>
      <c r="BE343" s="180"/>
      <c r="BF343" s="180"/>
      <c r="BG343" s="180"/>
      <c r="BH343" s="180"/>
      <c r="BI343" s="180"/>
      <c r="BJ343" s="180"/>
      <c r="BK343" s="180"/>
      <c r="BL343" s="180"/>
      <c r="BM343" s="180"/>
      <c r="BN343" s="180"/>
      <c r="BO343" s="180"/>
      <c r="BP343" s="180"/>
      <c r="BQ343" s="180"/>
      <c r="BR343" s="180"/>
      <c r="BS343" s="180"/>
      <c r="BT343" s="180"/>
      <c r="BU343" s="180"/>
      <c r="BV343" s="180"/>
      <c r="BW343" s="180"/>
      <c r="BX343" s="180"/>
    </row>
    <row r="344" ht="15.75" customHeight="1" spans="1:76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  <c r="R344" s="180"/>
      <c r="S344" s="180"/>
      <c r="T344" s="180"/>
      <c r="U344" s="180"/>
      <c r="V344" s="180"/>
      <c r="W344" s="180"/>
      <c r="X344" s="180"/>
      <c r="Y344" s="180"/>
      <c r="Z344" s="180"/>
      <c r="AA344" s="180"/>
      <c r="AB344" s="180"/>
      <c r="AC344" s="180"/>
      <c r="AD344" s="180"/>
      <c r="AE344" s="180"/>
      <c r="AF344" s="180"/>
      <c r="AG344" s="180"/>
      <c r="AH344" s="180"/>
      <c r="AI344" s="180"/>
      <c r="AJ344" s="180"/>
      <c r="AK344" s="180"/>
      <c r="AL344" s="180"/>
      <c r="AM344" s="180"/>
      <c r="AN344" s="180"/>
      <c r="AO344" s="180"/>
      <c r="AP344" s="180"/>
      <c r="AQ344" s="180"/>
      <c r="AR344" s="180"/>
      <c r="AS344" s="180"/>
      <c r="AT344" s="180"/>
      <c r="AU344" s="180"/>
      <c r="AV344" s="180"/>
      <c r="AW344" s="180"/>
      <c r="AX344" s="180"/>
      <c r="AY344" s="180"/>
      <c r="AZ344" s="180"/>
      <c r="BA344" s="180"/>
      <c r="BB344" s="180"/>
      <c r="BC344" s="180"/>
      <c r="BD344" s="180"/>
      <c r="BE344" s="180"/>
      <c r="BF344" s="180"/>
      <c r="BG344" s="180"/>
      <c r="BH344" s="180"/>
      <c r="BI344" s="180"/>
      <c r="BJ344" s="180"/>
      <c r="BK344" s="180"/>
      <c r="BL344" s="180"/>
      <c r="BM344" s="180"/>
      <c r="BN344" s="180"/>
      <c r="BO344" s="180"/>
      <c r="BP344" s="180"/>
      <c r="BQ344" s="180"/>
      <c r="BR344" s="180"/>
      <c r="BS344" s="180"/>
      <c r="BT344" s="180"/>
      <c r="BU344" s="180"/>
      <c r="BV344" s="180"/>
      <c r="BW344" s="180"/>
      <c r="BX344" s="180"/>
    </row>
    <row r="345" ht="15.75" customHeight="1" spans="1:76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  <c r="R345" s="180"/>
      <c r="S345" s="180"/>
      <c r="T345" s="180"/>
      <c r="U345" s="180"/>
      <c r="V345" s="180"/>
      <c r="W345" s="180"/>
      <c r="X345" s="180"/>
      <c r="Y345" s="180"/>
      <c r="Z345" s="180"/>
      <c r="AA345" s="180"/>
      <c r="AB345" s="180"/>
      <c r="AC345" s="180"/>
      <c r="AD345" s="180"/>
      <c r="AE345" s="180"/>
      <c r="AF345" s="180"/>
      <c r="AG345" s="180"/>
      <c r="AH345" s="180"/>
      <c r="AI345" s="180"/>
      <c r="AJ345" s="180"/>
      <c r="AK345" s="180"/>
      <c r="AL345" s="180"/>
      <c r="AM345" s="180"/>
      <c r="AN345" s="180"/>
      <c r="AO345" s="180"/>
      <c r="AP345" s="180"/>
      <c r="AQ345" s="180"/>
      <c r="AR345" s="180"/>
      <c r="AS345" s="180"/>
      <c r="AT345" s="180"/>
      <c r="AU345" s="180"/>
      <c r="AV345" s="180"/>
      <c r="AW345" s="180"/>
      <c r="AX345" s="180"/>
      <c r="AY345" s="180"/>
      <c r="AZ345" s="180"/>
      <c r="BA345" s="180"/>
      <c r="BB345" s="180"/>
      <c r="BC345" s="180"/>
      <c r="BD345" s="180"/>
      <c r="BE345" s="180"/>
      <c r="BF345" s="180"/>
      <c r="BG345" s="180"/>
      <c r="BH345" s="180"/>
      <c r="BI345" s="180"/>
      <c r="BJ345" s="180"/>
      <c r="BK345" s="180"/>
      <c r="BL345" s="180"/>
      <c r="BM345" s="180"/>
      <c r="BN345" s="180"/>
      <c r="BO345" s="180"/>
      <c r="BP345" s="180"/>
      <c r="BQ345" s="180"/>
      <c r="BR345" s="180"/>
      <c r="BS345" s="180"/>
      <c r="BT345" s="180"/>
      <c r="BU345" s="180"/>
      <c r="BV345" s="180"/>
      <c r="BW345" s="180"/>
      <c r="BX345" s="180"/>
    </row>
    <row r="346" ht="15.75" customHeight="1" spans="1:76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180"/>
      <c r="T346" s="180"/>
      <c r="U346" s="180"/>
      <c r="V346" s="180"/>
      <c r="W346" s="180"/>
      <c r="X346" s="180"/>
      <c r="Y346" s="180"/>
      <c r="Z346" s="180"/>
      <c r="AA346" s="180"/>
      <c r="AB346" s="180"/>
      <c r="AC346" s="180"/>
      <c r="AD346" s="180"/>
      <c r="AE346" s="180"/>
      <c r="AF346" s="180"/>
      <c r="AG346" s="180"/>
      <c r="AH346" s="180"/>
      <c r="AI346" s="180"/>
      <c r="AJ346" s="180"/>
      <c r="AK346" s="180"/>
      <c r="AL346" s="180"/>
      <c r="AM346" s="180"/>
      <c r="AN346" s="180"/>
      <c r="AO346" s="180"/>
      <c r="AP346" s="180"/>
      <c r="AQ346" s="180"/>
      <c r="AR346" s="180"/>
      <c r="AS346" s="180"/>
      <c r="AT346" s="180"/>
      <c r="AU346" s="180"/>
      <c r="AV346" s="180"/>
      <c r="AW346" s="180"/>
      <c r="AX346" s="180"/>
      <c r="AY346" s="180"/>
      <c r="AZ346" s="180"/>
      <c r="BA346" s="180"/>
      <c r="BB346" s="180"/>
      <c r="BC346" s="180"/>
      <c r="BD346" s="180"/>
      <c r="BE346" s="180"/>
      <c r="BF346" s="180"/>
      <c r="BG346" s="180"/>
      <c r="BH346" s="180"/>
      <c r="BI346" s="180"/>
      <c r="BJ346" s="180"/>
      <c r="BK346" s="180"/>
      <c r="BL346" s="180"/>
      <c r="BM346" s="180"/>
      <c r="BN346" s="180"/>
      <c r="BO346" s="180"/>
      <c r="BP346" s="180"/>
      <c r="BQ346" s="180"/>
      <c r="BR346" s="180"/>
      <c r="BS346" s="180"/>
      <c r="BT346" s="180"/>
      <c r="BU346" s="180"/>
      <c r="BV346" s="180"/>
      <c r="BW346" s="180"/>
      <c r="BX346" s="180"/>
    </row>
    <row r="347" ht="15.75" customHeight="1" spans="1:76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0"/>
      <c r="Z347" s="180"/>
      <c r="AA347" s="180"/>
      <c r="AB347" s="180"/>
      <c r="AC347" s="180"/>
      <c r="AD347" s="180"/>
      <c r="AE347" s="180"/>
      <c r="AF347" s="180"/>
      <c r="AG347" s="180"/>
      <c r="AH347" s="180"/>
      <c r="AI347" s="180"/>
      <c r="AJ347" s="180"/>
      <c r="AK347" s="180"/>
      <c r="AL347" s="180"/>
      <c r="AM347" s="180"/>
      <c r="AN347" s="180"/>
      <c r="AO347" s="180"/>
      <c r="AP347" s="180"/>
      <c r="AQ347" s="180"/>
      <c r="AR347" s="180"/>
      <c r="AS347" s="180"/>
      <c r="AT347" s="180"/>
      <c r="AU347" s="180"/>
      <c r="AV347" s="180"/>
      <c r="AW347" s="180"/>
      <c r="AX347" s="180"/>
      <c r="AY347" s="180"/>
      <c r="AZ347" s="180"/>
      <c r="BA347" s="180"/>
      <c r="BB347" s="180"/>
      <c r="BC347" s="180"/>
      <c r="BD347" s="180"/>
      <c r="BE347" s="180"/>
      <c r="BF347" s="180"/>
      <c r="BG347" s="180"/>
      <c r="BH347" s="180"/>
      <c r="BI347" s="180"/>
      <c r="BJ347" s="180"/>
      <c r="BK347" s="180"/>
      <c r="BL347" s="180"/>
      <c r="BM347" s="180"/>
      <c r="BN347" s="180"/>
      <c r="BO347" s="180"/>
      <c r="BP347" s="180"/>
      <c r="BQ347" s="180"/>
      <c r="BR347" s="180"/>
      <c r="BS347" s="180"/>
      <c r="BT347" s="180"/>
      <c r="BU347" s="180"/>
      <c r="BV347" s="180"/>
      <c r="BW347" s="180"/>
      <c r="BX347" s="180"/>
    </row>
    <row r="348" ht="15.75" customHeight="1" spans="1:76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  <c r="R348" s="180"/>
      <c r="S348" s="180"/>
      <c r="T348" s="180"/>
      <c r="U348" s="180"/>
      <c r="V348" s="180"/>
      <c r="W348" s="180"/>
      <c r="X348" s="180"/>
      <c r="Y348" s="180"/>
      <c r="Z348" s="180"/>
      <c r="AA348" s="180"/>
      <c r="AB348" s="180"/>
      <c r="AC348" s="180"/>
      <c r="AD348" s="180"/>
      <c r="AE348" s="180"/>
      <c r="AF348" s="180"/>
      <c r="AG348" s="180"/>
      <c r="AH348" s="180"/>
      <c r="AI348" s="180"/>
      <c r="AJ348" s="180"/>
      <c r="AK348" s="180"/>
      <c r="AL348" s="180"/>
      <c r="AM348" s="180"/>
      <c r="AN348" s="180"/>
      <c r="AO348" s="180"/>
      <c r="AP348" s="180"/>
      <c r="AQ348" s="180"/>
      <c r="AR348" s="180"/>
      <c r="AS348" s="180"/>
      <c r="AT348" s="180"/>
      <c r="AU348" s="180"/>
      <c r="AV348" s="180"/>
      <c r="AW348" s="180"/>
      <c r="AX348" s="180"/>
      <c r="AY348" s="180"/>
      <c r="AZ348" s="180"/>
      <c r="BA348" s="180"/>
      <c r="BB348" s="180"/>
      <c r="BC348" s="180"/>
      <c r="BD348" s="180"/>
      <c r="BE348" s="180"/>
      <c r="BF348" s="180"/>
      <c r="BG348" s="180"/>
      <c r="BH348" s="180"/>
      <c r="BI348" s="180"/>
      <c r="BJ348" s="180"/>
      <c r="BK348" s="180"/>
      <c r="BL348" s="180"/>
      <c r="BM348" s="180"/>
      <c r="BN348" s="180"/>
      <c r="BO348" s="180"/>
      <c r="BP348" s="180"/>
      <c r="BQ348" s="180"/>
      <c r="BR348" s="180"/>
      <c r="BS348" s="180"/>
      <c r="BT348" s="180"/>
      <c r="BU348" s="180"/>
      <c r="BV348" s="180"/>
      <c r="BW348" s="180"/>
      <c r="BX348" s="180"/>
    </row>
    <row r="349" ht="15.75" customHeight="1" spans="1:76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  <c r="U349" s="180"/>
      <c r="V349" s="180"/>
      <c r="W349" s="180"/>
      <c r="X349" s="180"/>
      <c r="Y349" s="180"/>
      <c r="Z349" s="180"/>
      <c r="AA349" s="180"/>
      <c r="AB349" s="180"/>
      <c r="AC349" s="180"/>
      <c r="AD349" s="180"/>
      <c r="AE349" s="180"/>
      <c r="AF349" s="180"/>
      <c r="AG349" s="180"/>
      <c r="AH349" s="180"/>
      <c r="AI349" s="180"/>
      <c r="AJ349" s="180"/>
      <c r="AK349" s="180"/>
      <c r="AL349" s="180"/>
      <c r="AM349" s="180"/>
      <c r="AN349" s="180"/>
      <c r="AO349" s="180"/>
      <c r="AP349" s="180"/>
      <c r="AQ349" s="180"/>
      <c r="AR349" s="180"/>
      <c r="AS349" s="180"/>
      <c r="AT349" s="180"/>
      <c r="AU349" s="180"/>
      <c r="AV349" s="180"/>
      <c r="AW349" s="180"/>
      <c r="AX349" s="180"/>
      <c r="AY349" s="180"/>
      <c r="AZ349" s="180"/>
      <c r="BA349" s="180"/>
      <c r="BB349" s="180"/>
      <c r="BC349" s="180"/>
      <c r="BD349" s="180"/>
      <c r="BE349" s="180"/>
      <c r="BF349" s="180"/>
      <c r="BG349" s="180"/>
      <c r="BH349" s="180"/>
      <c r="BI349" s="180"/>
      <c r="BJ349" s="180"/>
      <c r="BK349" s="180"/>
      <c r="BL349" s="180"/>
      <c r="BM349" s="180"/>
      <c r="BN349" s="180"/>
      <c r="BO349" s="180"/>
      <c r="BP349" s="180"/>
      <c r="BQ349" s="180"/>
      <c r="BR349" s="180"/>
      <c r="BS349" s="180"/>
      <c r="BT349" s="180"/>
      <c r="BU349" s="180"/>
      <c r="BV349" s="180"/>
      <c r="BW349" s="180"/>
      <c r="BX349" s="180"/>
    </row>
    <row r="350" ht="15.75" customHeight="1" spans="1:76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  <c r="R350" s="180"/>
      <c r="S350" s="180"/>
      <c r="T350" s="180"/>
      <c r="U350" s="180"/>
      <c r="V350" s="180"/>
      <c r="W350" s="180"/>
      <c r="X350" s="180"/>
      <c r="Y350" s="180"/>
      <c r="Z350" s="180"/>
      <c r="AA350" s="180"/>
      <c r="AB350" s="180"/>
      <c r="AC350" s="180"/>
      <c r="AD350" s="180"/>
      <c r="AE350" s="180"/>
      <c r="AF350" s="180"/>
      <c r="AG350" s="180"/>
      <c r="AH350" s="180"/>
      <c r="AI350" s="180"/>
      <c r="AJ350" s="180"/>
      <c r="AK350" s="180"/>
      <c r="AL350" s="180"/>
      <c r="AM350" s="180"/>
      <c r="AN350" s="180"/>
      <c r="AO350" s="180"/>
      <c r="AP350" s="180"/>
      <c r="AQ350" s="180"/>
      <c r="AR350" s="180"/>
      <c r="AS350" s="180"/>
      <c r="AT350" s="180"/>
      <c r="AU350" s="180"/>
      <c r="AV350" s="180"/>
      <c r="AW350" s="180"/>
      <c r="AX350" s="180"/>
      <c r="AY350" s="180"/>
      <c r="AZ350" s="180"/>
      <c r="BA350" s="180"/>
      <c r="BB350" s="180"/>
      <c r="BC350" s="180"/>
      <c r="BD350" s="180"/>
      <c r="BE350" s="180"/>
      <c r="BF350" s="180"/>
      <c r="BG350" s="180"/>
      <c r="BH350" s="180"/>
      <c r="BI350" s="180"/>
      <c r="BJ350" s="180"/>
      <c r="BK350" s="180"/>
      <c r="BL350" s="180"/>
      <c r="BM350" s="180"/>
      <c r="BN350" s="180"/>
      <c r="BO350" s="180"/>
      <c r="BP350" s="180"/>
      <c r="BQ350" s="180"/>
      <c r="BR350" s="180"/>
      <c r="BS350" s="180"/>
      <c r="BT350" s="180"/>
      <c r="BU350" s="180"/>
      <c r="BV350" s="180"/>
      <c r="BW350" s="180"/>
      <c r="BX350" s="180"/>
    </row>
    <row r="351" ht="15.75" customHeight="1" spans="1:76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180"/>
      <c r="AD351" s="180"/>
      <c r="AE351" s="180"/>
      <c r="AF351" s="180"/>
      <c r="AG351" s="180"/>
      <c r="AH351" s="180"/>
      <c r="AI351" s="180"/>
      <c r="AJ351" s="180"/>
      <c r="AK351" s="180"/>
      <c r="AL351" s="180"/>
      <c r="AM351" s="180"/>
      <c r="AN351" s="180"/>
      <c r="AO351" s="180"/>
      <c r="AP351" s="180"/>
      <c r="AQ351" s="180"/>
      <c r="AR351" s="180"/>
      <c r="AS351" s="180"/>
      <c r="AT351" s="180"/>
      <c r="AU351" s="180"/>
      <c r="AV351" s="180"/>
      <c r="AW351" s="180"/>
      <c r="AX351" s="180"/>
      <c r="AY351" s="180"/>
      <c r="AZ351" s="180"/>
      <c r="BA351" s="180"/>
      <c r="BB351" s="180"/>
      <c r="BC351" s="180"/>
      <c r="BD351" s="180"/>
      <c r="BE351" s="180"/>
      <c r="BF351" s="180"/>
      <c r="BG351" s="180"/>
      <c r="BH351" s="180"/>
      <c r="BI351" s="180"/>
      <c r="BJ351" s="180"/>
      <c r="BK351" s="180"/>
      <c r="BL351" s="180"/>
      <c r="BM351" s="180"/>
      <c r="BN351" s="180"/>
      <c r="BO351" s="180"/>
      <c r="BP351" s="180"/>
      <c r="BQ351" s="180"/>
      <c r="BR351" s="180"/>
      <c r="BS351" s="180"/>
      <c r="BT351" s="180"/>
      <c r="BU351" s="180"/>
      <c r="BV351" s="180"/>
      <c r="BW351" s="180"/>
      <c r="BX351" s="180"/>
    </row>
    <row r="352" ht="15.75" customHeight="1" spans="1:76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  <c r="U352" s="180"/>
      <c r="V352" s="180"/>
      <c r="W352" s="180"/>
      <c r="X352" s="180"/>
      <c r="Y352" s="180"/>
      <c r="Z352" s="180"/>
      <c r="AA352" s="180"/>
      <c r="AB352" s="180"/>
      <c r="AC352" s="180"/>
      <c r="AD352" s="180"/>
      <c r="AE352" s="180"/>
      <c r="AF352" s="180"/>
      <c r="AG352" s="180"/>
      <c r="AH352" s="180"/>
      <c r="AI352" s="180"/>
      <c r="AJ352" s="180"/>
      <c r="AK352" s="180"/>
      <c r="AL352" s="180"/>
      <c r="AM352" s="180"/>
      <c r="AN352" s="180"/>
      <c r="AO352" s="180"/>
      <c r="AP352" s="180"/>
      <c r="AQ352" s="180"/>
      <c r="AR352" s="180"/>
      <c r="AS352" s="180"/>
      <c r="AT352" s="180"/>
      <c r="AU352" s="180"/>
      <c r="AV352" s="180"/>
      <c r="AW352" s="180"/>
      <c r="AX352" s="180"/>
      <c r="AY352" s="180"/>
      <c r="AZ352" s="180"/>
      <c r="BA352" s="180"/>
      <c r="BB352" s="180"/>
      <c r="BC352" s="180"/>
      <c r="BD352" s="180"/>
      <c r="BE352" s="180"/>
      <c r="BF352" s="180"/>
      <c r="BG352" s="180"/>
      <c r="BH352" s="180"/>
      <c r="BI352" s="180"/>
      <c r="BJ352" s="180"/>
      <c r="BK352" s="180"/>
      <c r="BL352" s="180"/>
      <c r="BM352" s="180"/>
      <c r="BN352" s="180"/>
      <c r="BO352" s="180"/>
      <c r="BP352" s="180"/>
      <c r="BQ352" s="180"/>
      <c r="BR352" s="180"/>
      <c r="BS352" s="180"/>
      <c r="BT352" s="180"/>
      <c r="BU352" s="180"/>
      <c r="BV352" s="180"/>
      <c r="BW352" s="180"/>
      <c r="BX352" s="180"/>
    </row>
    <row r="353" ht="15.75" customHeight="1" spans="1:76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  <c r="U353" s="180"/>
      <c r="V353" s="180"/>
      <c r="W353" s="180"/>
      <c r="X353" s="180"/>
      <c r="Y353" s="180"/>
      <c r="Z353" s="180"/>
      <c r="AA353" s="180"/>
      <c r="AB353" s="180"/>
      <c r="AC353" s="180"/>
      <c r="AD353" s="180"/>
      <c r="AE353" s="180"/>
      <c r="AF353" s="180"/>
      <c r="AG353" s="180"/>
      <c r="AH353" s="180"/>
      <c r="AI353" s="180"/>
      <c r="AJ353" s="180"/>
      <c r="AK353" s="180"/>
      <c r="AL353" s="180"/>
      <c r="AM353" s="180"/>
      <c r="AN353" s="180"/>
      <c r="AO353" s="180"/>
      <c r="AP353" s="180"/>
      <c r="AQ353" s="180"/>
      <c r="AR353" s="180"/>
      <c r="AS353" s="180"/>
      <c r="AT353" s="180"/>
      <c r="AU353" s="180"/>
      <c r="AV353" s="180"/>
      <c r="AW353" s="180"/>
      <c r="AX353" s="180"/>
      <c r="AY353" s="180"/>
      <c r="AZ353" s="180"/>
      <c r="BA353" s="180"/>
      <c r="BB353" s="180"/>
      <c r="BC353" s="180"/>
      <c r="BD353" s="180"/>
      <c r="BE353" s="180"/>
      <c r="BF353" s="180"/>
      <c r="BG353" s="180"/>
      <c r="BH353" s="180"/>
      <c r="BI353" s="180"/>
      <c r="BJ353" s="180"/>
      <c r="BK353" s="180"/>
      <c r="BL353" s="180"/>
      <c r="BM353" s="180"/>
      <c r="BN353" s="180"/>
      <c r="BO353" s="180"/>
      <c r="BP353" s="180"/>
      <c r="BQ353" s="180"/>
      <c r="BR353" s="180"/>
      <c r="BS353" s="180"/>
      <c r="BT353" s="180"/>
      <c r="BU353" s="180"/>
      <c r="BV353" s="180"/>
      <c r="BW353" s="180"/>
      <c r="BX353" s="180"/>
    </row>
    <row r="354" ht="15.75" customHeight="1" spans="1:76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  <c r="V354" s="180"/>
      <c r="W354" s="180"/>
      <c r="X354" s="180"/>
      <c r="Y354" s="180"/>
      <c r="Z354" s="180"/>
      <c r="AA354" s="180"/>
      <c r="AB354" s="180"/>
      <c r="AC354" s="180"/>
      <c r="AD354" s="180"/>
      <c r="AE354" s="180"/>
      <c r="AF354" s="180"/>
      <c r="AG354" s="180"/>
      <c r="AH354" s="180"/>
      <c r="AI354" s="180"/>
      <c r="AJ354" s="180"/>
      <c r="AK354" s="180"/>
      <c r="AL354" s="180"/>
      <c r="AM354" s="180"/>
      <c r="AN354" s="180"/>
      <c r="AO354" s="180"/>
      <c r="AP354" s="180"/>
      <c r="AQ354" s="180"/>
      <c r="AR354" s="180"/>
      <c r="AS354" s="180"/>
      <c r="AT354" s="180"/>
      <c r="AU354" s="180"/>
      <c r="AV354" s="180"/>
      <c r="AW354" s="180"/>
      <c r="AX354" s="180"/>
      <c r="AY354" s="180"/>
      <c r="AZ354" s="180"/>
      <c r="BA354" s="180"/>
      <c r="BB354" s="180"/>
      <c r="BC354" s="180"/>
      <c r="BD354" s="180"/>
      <c r="BE354" s="180"/>
      <c r="BF354" s="180"/>
      <c r="BG354" s="180"/>
      <c r="BH354" s="180"/>
      <c r="BI354" s="180"/>
      <c r="BJ354" s="180"/>
      <c r="BK354" s="180"/>
      <c r="BL354" s="180"/>
      <c r="BM354" s="180"/>
      <c r="BN354" s="180"/>
      <c r="BO354" s="180"/>
      <c r="BP354" s="180"/>
      <c r="BQ354" s="180"/>
      <c r="BR354" s="180"/>
      <c r="BS354" s="180"/>
      <c r="BT354" s="180"/>
      <c r="BU354" s="180"/>
      <c r="BV354" s="180"/>
      <c r="BW354" s="180"/>
      <c r="BX354" s="180"/>
    </row>
    <row r="355" ht="15.75" customHeight="1" spans="1:76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180"/>
      <c r="T355" s="180"/>
      <c r="U355" s="180"/>
      <c r="V355" s="180"/>
      <c r="W355" s="180"/>
      <c r="X355" s="180"/>
      <c r="Y355" s="180"/>
      <c r="Z355" s="180"/>
      <c r="AA355" s="180"/>
      <c r="AB355" s="180"/>
      <c r="AC355" s="180"/>
      <c r="AD355" s="180"/>
      <c r="AE355" s="180"/>
      <c r="AF355" s="180"/>
      <c r="AG355" s="180"/>
      <c r="AH355" s="180"/>
      <c r="AI355" s="180"/>
      <c r="AJ355" s="180"/>
      <c r="AK355" s="180"/>
      <c r="AL355" s="180"/>
      <c r="AM355" s="180"/>
      <c r="AN355" s="180"/>
      <c r="AO355" s="180"/>
      <c r="AP355" s="180"/>
      <c r="AQ355" s="180"/>
      <c r="AR355" s="180"/>
      <c r="AS355" s="180"/>
      <c r="AT355" s="180"/>
      <c r="AU355" s="180"/>
      <c r="AV355" s="180"/>
      <c r="AW355" s="180"/>
      <c r="AX355" s="180"/>
      <c r="AY355" s="180"/>
      <c r="AZ355" s="180"/>
      <c r="BA355" s="180"/>
      <c r="BB355" s="180"/>
      <c r="BC355" s="180"/>
      <c r="BD355" s="180"/>
      <c r="BE355" s="180"/>
      <c r="BF355" s="180"/>
      <c r="BG355" s="180"/>
      <c r="BH355" s="180"/>
      <c r="BI355" s="180"/>
      <c r="BJ355" s="180"/>
      <c r="BK355" s="180"/>
      <c r="BL355" s="180"/>
      <c r="BM355" s="180"/>
      <c r="BN355" s="180"/>
      <c r="BO355" s="180"/>
      <c r="BP355" s="180"/>
      <c r="BQ355" s="180"/>
      <c r="BR355" s="180"/>
      <c r="BS355" s="180"/>
      <c r="BT355" s="180"/>
      <c r="BU355" s="180"/>
      <c r="BV355" s="180"/>
      <c r="BW355" s="180"/>
      <c r="BX355" s="180"/>
    </row>
    <row r="356" ht="15.75" customHeight="1" spans="1:76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  <c r="S356" s="180"/>
      <c r="T356" s="180"/>
      <c r="U356" s="180"/>
      <c r="V356" s="180"/>
      <c r="W356" s="180"/>
      <c r="X356" s="180"/>
      <c r="Y356" s="180"/>
      <c r="Z356" s="180"/>
      <c r="AA356" s="180"/>
      <c r="AB356" s="180"/>
      <c r="AC356" s="180"/>
      <c r="AD356" s="180"/>
      <c r="AE356" s="180"/>
      <c r="AF356" s="180"/>
      <c r="AG356" s="180"/>
      <c r="AH356" s="180"/>
      <c r="AI356" s="180"/>
      <c r="AJ356" s="180"/>
      <c r="AK356" s="180"/>
      <c r="AL356" s="180"/>
      <c r="AM356" s="180"/>
      <c r="AN356" s="180"/>
      <c r="AO356" s="180"/>
      <c r="AP356" s="180"/>
      <c r="AQ356" s="180"/>
      <c r="AR356" s="180"/>
      <c r="AS356" s="180"/>
      <c r="AT356" s="180"/>
      <c r="AU356" s="180"/>
      <c r="AV356" s="180"/>
      <c r="AW356" s="180"/>
      <c r="AX356" s="180"/>
      <c r="AY356" s="180"/>
      <c r="AZ356" s="180"/>
      <c r="BA356" s="180"/>
      <c r="BB356" s="180"/>
      <c r="BC356" s="180"/>
      <c r="BD356" s="180"/>
      <c r="BE356" s="180"/>
      <c r="BF356" s="180"/>
      <c r="BG356" s="180"/>
      <c r="BH356" s="180"/>
      <c r="BI356" s="180"/>
      <c r="BJ356" s="180"/>
      <c r="BK356" s="180"/>
      <c r="BL356" s="180"/>
      <c r="BM356" s="180"/>
      <c r="BN356" s="180"/>
      <c r="BO356" s="180"/>
      <c r="BP356" s="180"/>
      <c r="BQ356" s="180"/>
      <c r="BR356" s="180"/>
      <c r="BS356" s="180"/>
      <c r="BT356" s="180"/>
      <c r="BU356" s="180"/>
      <c r="BV356" s="180"/>
      <c r="BW356" s="180"/>
      <c r="BX356" s="180"/>
    </row>
    <row r="357" ht="15.75" customHeight="1" spans="1:76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180"/>
      <c r="T357" s="180"/>
      <c r="U357" s="180"/>
      <c r="V357" s="180"/>
      <c r="W357" s="180"/>
      <c r="X357" s="180"/>
      <c r="Y357" s="180"/>
      <c r="Z357" s="180"/>
      <c r="AA357" s="180"/>
      <c r="AB357" s="180"/>
      <c r="AC357" s="180"/>
      <c r="AD357" s="180"/>
      <c r="AE357" s="180"/>
      <c r="AF357" s="180"/>
      <c r="AG357" s="180"/>
      <c r="AH357" s="180"/>
      <c r="AI357" s="180"/>
      <c r="AJ357" s="180"/>
      <c r="AK357" s="180"/>
      <c r="AL357" s="180"/>
      <c r="AM357" s="180"/>
      <c r="AN357" s="180"/>
      <c r="AO357" s="180"/>
      <c r="AP357" s="180"/>
      <c r="AQ357" s="180"/>
      <c r="AR357" s="180"/>
      <c r="AS357" s="180"/>
      <c r="AT357" s="180"/>
      <c r="AU357" s="180"/>
      <c r="AV357" s="180"/>
      <c r="AW357" s="180"/>
      <c r="AX357" s="180"/>
      <c r="AY357" s="180"/>
      <c r="AZ357" s="180"/>
      <c r="BA357" s="180"/>
      <c r="BB357" s="180"/>
      <c r="BC357" s="180"/>
      <c r="BD357" s="180"/>
      <c r="BE357" s="180"/>
      <c r="BF357" s="180"/>
      <c r="BG357" s="180"/>
      <c r="BH357" s="180"/>
      <c r="BI357" s="180"/>
      <c r="BJ357" s="180"/>
      <c r="BK357" s="180"/>
      <c r="BL357" s="180"/>
      <c r="BM357" s="180"/>
      <c r="BN357" s="180"/>
      <c r="BO357" s="180"/>
      <c r="BP357" s="180"/>
      <c r="BQ357" s="180"/>
      <c r="BR357" s="180"/>
      <c r="BS357" s="180"/>
      <c r="BT357" s="180"/>
      <c r="BU357" s="180"/>
      <c r="BV357" s="180"/>
      <c r="BW357" s="180"/>
      <c r="BX357" s="180"/>
    </row>
    <row r="358" ht="15.75" customHeight="1" spans="1:76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  <c r="S358" s="180"/>
      <c r="T358" s="180"/>
      <c r="U358" s="180"/>
      <c r="V358" s="180"/>
      <c r="W358" s="180"/>
      <c r="X358" s="180"/>
      <c r="Y358" s="180"/>
      <c r="Z358" s="180"/>
      <c r="AA358" s="180"/>
      <c r="AB358" s="180"/>
      <c r="AC358" s="180"/>
      <c r="AD358" s="180"/>
      <c r="AE358" s="180"/>
      <c r="AF358" s="180"/>
      <c r="AG358" s="180"/>
      <c r="AH358" s="180"/>
      <c r="AI358" s="180"/>
      <c r="AJ358" s="180"/>
      <c r="AK358" s="180"/>
      <c r="AL358" s="180"/>
      <c r="AM358" s="180"/>
      <c r="AN358" s="180"/>
      <c r="AO358" s="180"/>
      <c r="AP358" s="180"/>
      <c r="AQ358" s="180"/>
      <c r="AR358" s="180"/>
      <c r="AS358" s="180"/>
      <c r="AT358" s="180"/>
      <c r="AU358" s="180"/>
      <c r="AV358" s="180"/>
      <c r="AW358" s="180"/>
      <c r="AX358" s="180"/>
      <c r="AY358" s="180"/>
      <c r="AZ358" s="180"/>
      <c r="BA358" s="180"/>
      <c r="BB358" s="180"/>
      <c r="BC358" s="180"/>
      <c r="BD358" s="180"/>
      <c r="BE358" s="180"/>
      <c r="BF358" s="180"/>
      <c r="BG358" s="180"/>
      <c r="BH358" s="180"/>
      <c r="BI358" s="180"/>
      <c r="BJ358" s="180"/>
      <c r="BK358" s="180"/>
      <c r="BL358" s="180"/>
      <c r="BM358" s="180"/>
      <c r="BN358" s="180"/>
      <c r="BO358" s="180"/>
      <c r="BP358" s="180"/>
      <c r="BQ358" s="180"/>
      <c r="BR358" s="180"/>
      <c r="BS358" s="180"/>
      <c r="BT358" s="180"/>
      <c r="BU358" s="180"/>
      <c r="BV358" s="180"/>
      <c r="BW358" s="180"/>
      <c r="BX358" s="180"/>
    </row>
    <row r="359" ht="15.75" customHeight="1" spans="1:76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180"/>
      <c r="T359" s="180"/>
      <c r="U359" s="180"/>
      <c r="V359" s="180"/>
      <c r="W359" s="180"/>
      <c r="X359" s="180"/>
      <c r="Y359" s="180"/>
      <c r="Z359" s="180"/>
      <c r="AA359" s="180"/>
      <c r="AB359" s="180"/>
      <c r="AC359" s="180"/>
      <c r="AD359" s="180"/>
      <c r="AE359" s="180"/>
      <c r="AF359" s="180"/>
      <c r="AG359" s="180"/>
      <c r="AH359" s="180"/>
      <c r="AI359" s="180"/>
      <c r="AJ359" s="180"/>
      <c r="AK359" s="180"/>
      <c r="AL359" s="180"/>
      <c r="AM359" s="180"/>
      <c r="AN359" s="180"/>
      <c r="AO359" s="180"/>
      <c r="AP359" s="180"/>
      <c r="AQ359" s="180"/>
      <c r="AR359" s="180"/>
      <c r="AS359" s="180"/>
      <c r="AT359" s="180"/>
      <c r="AU359" s="180"/>
      <c r="AV359" s="180"/>
      <c r="AW359" s="180"/>
      <c r="AX359" s="180"/>
      <c r="AY359" s="180"/>
      <c r="AZ359" s="180"/>
      <c r="BA359" s="180"/>
      <c r="BB359" s="180"/>
      <c r="BC359" s="180"/>
      <c r="BD359" s="180"/>
      <c r="BE359" s="180"/>
      <c r="BF359" s="180"/>
      <c r="BG359" s="180"/>
      <c r="BH359" s="180"/>
      <c r="BI359" s="180"/>
      <c r="BJ359" s="180"/>
      <c r="BK359" s="180"/>
      <c r="BL359" s="180"/>
      <c r="BM359" s="180"/>
      <c r="BN359" s="180"/>
      <c r="BO359" s="180"/>
      <c r="BP359" s="180"/>
      <c r="BQ359" s="180"/>
      <c r="BR359" s="180"/>
      <c r="BS359" s="180"/>
      <c r="BT359" s="180"/>
      <c r="BU359" s="180"/>
      <c r="BV359" s="180"/>
      <c r="BW359" s="180"/>
      <c r="BX359" s="180"/>
    </row>
    <row r="360" ht="15.75" customHeight="1" spans="1:76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  <c r="U360" s="180"/>
      <c r="V360" s="180"/>
      <c r="W360" s="180"/>
      <c r="X360" s="180"/>
      <c r="Y360" s="180"/>
      <c r="Z360" s="180"/>
      <c r="AA360" s="180"/>
      <c r="AB360" s="180"/>
      <c r="AC360" s="180"/>
      <c r="AD360" s="180"/>
      <c r="AE360" s="180"/>
      <c r="AF360" s="180"/>
      <c r="AG360" s="180"/>
      <c r="AH360" s="180"/>
      <c r="AI360" s="180"/>
      <c r="AJ360" s="180"/>
      <c r="AK360" s="180"/>
      <c r="AL360" s="180"/>
      <c r="AM360" s="180"/>
      <c r="AN360" s="180"/>
      <c r="AO360" s="180"/>
      <c r="AP360" s="180"/>
      <c r="AQ360" s="180"/>
      <c r="AR360" s="180"/>
      <c r="AS360" s="180"/>
      <c r="AT360" s="180"/>
      <c r="AU360" s="180"/>
      <c r="AV360" s="180"/>
      <c r="AW360" s="180"/>
      <c r="AX360" s="180"/>
      <c r="AY360" s="180"/>
      <c r="AZ360" s="180"/>
      <c r="BA360" s="180"/>
      <c r="BB360" s="180"/>
      <c r="BC360" s="180"/>
      <c r="BD360" s="180"/>
      <c r="BE360" s="180"/>
      <c r="BF360" s="180"/>
      <c r="BG360" s="180"/>
      <c r="BH360" s="180"/>
      <c r="BI360" s="180"/>
      <c r="BJ360" s="180"/>
      <c r="BK360" s="180"/>
      <c r="BL360" s="180"/>
      <c r="BM360" s="180"/>
      <c r="BN360" s="180"/>
      <c r="BO360" s="180"/>
      <c r="BP360" s="180"/>
      <c r="BQ360" s="180"/>
      <c r="BR360" s="180"/>
      <c r="BS360" s="180"/>
      <c r="BT360" s="180"/>
      <c r="BU360" s="180"/>
      <c r="BV360" s="180"/>
      <c r="BW360" s="180"/>
      <c r="BX360" s="180"/>
    </row>
    <row r="361" ht="15.75" customHeight="1" spans="1:76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180"/>
      <c r="T361" s="180"/>
      <c r="U361" s="180"/>
      <c r="V361" s="180"/>
      <c r="W361" s="180"/>
      <c r="X361" s="180"/>
      <c r="Y361" s="180"/>
      <c r="Z361" s="180"/>
      <c r="AA361" s="180"/>
      <c r="AB361" s="180"/>
      <c r="AC361" s="180"/>
      <c r="AD361" s="180"/>
      <c r="AE361" s="180"/>
      <c r="AF361" s="180"/>
      <c r="AG361" s="180"/>
      <c r="AH361" s="180"/>
      <c r="AI361" s="180"/>
      <c r="AJ361" s="180"/>
      <c r="AK361" s="180"/>
      <c r="AL361" s="180"/>
      <c r="AM361" s="180"/>
      <c r="AN361" s="180"/>
      <c r="AO361" s="180"/>
      <c r="AP361" s="180"/>
      <c r="AQ361" s="180"/>
      <c r="AR361" s="180"/>
      <c r="AS361" s="180"/>
      <c r="AT361" s="180"/>
      <c r="AU361" s="180"/>
      <c r="AV361" s="180"/>
      <c r="AW361" s="180"/>
      <c r="AX361" s="180"/>
      <c r="AY361" s="180"/>
      <c r="AZ361" s="180"/>
      <c r="BA361" s="180"/>
      <c r="BB361" s="180"/>
      <c r="BC361" s="180"/>
      <c r="BD361" s="180"/>
      <c r="BE361" s="180"/>
      <c r="BF361" s="180"/>
      <c r="BG361" s="180"/>
      <c r="BH361" s="180"/>
      <c r="BI361" s="180"/>
      <c r="BJ361" s="180"/>
      <c r="BK361" s="180"/>
      <c r="BL361" s="180"/>
      <c r="BM361" s="180"/>
      <c r="BN361" s="180"/>
      <c r="BO361" s="180"/>
      <c r="BP361" s="180"/>
      <c r="BQ361" s="180"/>
      <c r="BR361" s="180"/>
      <c r="BS361" s="180"/>
      <c r="BT361" s="180"/>
      <c r="BU361" s="180"/>
      <c r="BV361" s="180"/>
      <c r="BW361" s="180"/>
      <c r="BX361" s="180"/>
    </row>
    <row r="362" ht="15.75" customHeight="1" spans="1:76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  <c r="U362" s="180"/>
      <c r="V362" s="180"/>
      <c r="W362" s="180"/>
      <c r="X362" s="180"/>
      <c r="Y362" s="180"/>
      <c r="Z362" s="180"/>
      <c r="AA362" s="180"/>
      <c r="AB362" s="180"/>
      <c r="AC362" s="180"/>
      <c r="AD362" s="180"/>
      <c r="AE362" s="180"/>
      <c r="AF362" s="180"/>
      <c r="AG362" s="180"/>
      <c r="AH362" s="180"/>
      <c r="AI362" s="180"/>
      <c r="AJ362" s="180"/>
      <c r="AK362" s="180"/>
      <c r="AL362" s="180"/>
      <c r="AM362" s="180"/>
      <c r="AN362" s="180"/>
      <c r="AO362" s="180"/>
      <c r="AP362" s="180"/>
      <c r="AQ362" s="180"/>
      <c r="AR362" s="180"/>
      <c r="AS362" s="180"/>
      <c r="AT362" s="180"/>
      <c r="AU362" s="180"/>
      <c r="AV362" s="180"/>
      <c r="AW362" s="180"/>
      <c r="AX362" s="180"/>
      <c r="AY362" s="180"/>
      <c r="AZ362" s="180"/>
      <c r="BA362" s="180"/>
      <c r="BB362" s="180"/>
      <c r="BC362" s="180"/>
      <c r="BD362" s="180"/>
      <c r="BE362" s="180"/>
      <c r="BF362" s="180"/>
      <c r="BG362" s="180"/>
      <c r="BH362" s="180"/>
      <c r="BI362" s="180"/>
      <c r="BJ362" s="180"/>
      <c r="BK362" s="180"/>
      <c r="BL362" s="180"/>
      <c r="BM362" s="180"/>
      <c r="BN362" s="180"/>
      <c r="BO362" s="180"/>
      <c r="BP362" s="180"/>
      <c r="BQ362" s="180"/>
      <c r="BR362" s="180"/>
      <c r="BS362" s="180"/>
      <c r="BT362" s="180"/>
      <c r="BU362" s="180"/>
      <c r="BV362" s="180"/>
      <c r="BW362" s="180"/>
      <c r="BX362" s="180"/>
    </row>
    <row r="363" ht="15.75" customHeight="1" spans="1:76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  <c r="U363" s="180"/>
      <c r="V363" s="180"/>
      <c r="W363" s="180"/>
      <c r="X363" s="180"/>
      <c r="Y363" s="180"/>
      <c r="Z363" s="180"/>
      <c r="AA363" s="180"/>
      <c r="AB363" s="180"/>
      <c r="AC363" s="180"/>
      <c r="AD363" s="180"/>
      <c r="AE363" s="180"/>
      <c r="AF363" s="180"/>
      <c r="AG363" s="180"/>
      <c r="AH363" s="180"/>
      <c r="AI363" s="180"/>
      <c r="AJ363" s="180"/>
      <c r="AK363" s="180"/>
      <c r="AL363" s="180"/>
      <c r="AM363" s="180"/>
      <c r="AN363" s="180"/>
      <c r="AO363" s="180"/>
      <c r="AP363" s="180"/>
      <c r="AQ363" s="180"/>
      <c r="AR363" s="180"/>
      <c r="AS363" s="180"/>
      <c r="AT363" s="180"/>
      <c r="AU363" s="180"/>
      <c r="AV363" s="180"/>
      <c r="AW363" s="180"/>
      <c r="AX363" s="180"/>
      <c r="AY363" s="180"/>
      <c r="AZ363" s="180"/>
      <c r="BA363" s="180"/>
      <c r="BB363" s="180"/>
      <c r="BC363" s="180"/>
      <c r="BD363" s="180"/>
      <c r="BE363" s="180"/>
      <c r="BF363" s="180"/>
      <c r="BG363" s="180"/>
      <c r="BH363" s="180"/>
      <c r="BI363" s="180"/>
      <c r="BJ363" s="180"/>
      <c r="BK363" s="180"/>
      <c r="BL363" s="180"/>
      <c r="BM363" s="180"/>
      <c r="BN363" s="180"/>
      <c r="BO363" s="180"/>
      <c r="BP363" s="180"/>
      <c r="BQ363" s="180"/>
      <c r="BR363" s="180"/>
      <c r="BS363" s="180"/>
      <c r="BT363" s="180"/>
      <c r="BU363" s="180"/>
      <c r="BV363" s="180"/>
      <c r="BW363" s="180"/>
      <c r="BX363" s="180"/>
    </row>
    <row r="364" ht="15.75" customHeight="1" spans="1:76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  <c r="U364" s="180"/>
      <c r="V364" s="180"/>
      <c r="W364" s="180"/>
      <c r="X364" s="180"/>
      <c r="Y364" s="180"/>
      <c r="Z364" s="180"/>
      <c r="AA364" s="180"/>
      <c r="AB364" s="180"/>
      <c r="AC364" s="180"/>
      <c r="AD364" s="180"/>
      <c r="AE364" s="180"/>
      <c r="AF364" s="180"/>
      <c r="AG364" s="180"/>
      <c r="AH364" s="180"/>
      <c r="AI364" s="180"/>
      <c r="AJ364" s="180"/>
      <c r="AK364" s="180"/>
      <c r="AL364" s="180"/>
      <c r="AM364" s="180"/>
      <c r="AN364" s="180"/>
      <c r="AO364" s="180"/>
      <c r="AP364" s="180"/>
      <c r="AQ364" s="180"/>
      <c r="AR364" s="180"/>
      <c r="AS364" s="180"/>
      <c r="AT364" s="180"/>
      <c r="AU364" s="180"/>
      <c r="AV364" s="180"/>
      <c r="AW364" s="180"/>
      <c r="AX364" s="180"/>
      <c r="AY364" s="180"/>
      <c r="AZ364" s="180"/>
      <c r="BA364" s="180"/>
      <c r="BB364" s="180"/>
      <c r="BC364" s="180"/>
      <c r="BD364" s="180"/>
      <c r="BE364" s="180"/>
      <c r="BF364" s="180"/>
      <c r="BG364" s="180"/>
      <c r="BH364" s="180"/>
      <c r="BI364" s="180"/>
      <c r="BJ364" s="180"/>
      <c r="BK364" s="180"/>
      <c r="BL364" s="180"/>
      <c r="BM364" s="180"/>
      <c r="BN364" s="180"/>
      <c r="BO364" s="180"/>
      <c r="BP364" s="180"/>
      <c r="BQ364" s="180"/>
      <c r="BR364" s="180"/>
      <c r="BS364" s="180"/>
      <c r="BT364" s="180"/>
      <c r="BU364" s="180"/>
      <c r="BV364" s="180"/>
      <c r="BW364" s="180"/>
      <c r="BX364" s="180"/>
    </row>
    <row r="365" ht="15.75" customHeight="1" spans="1:76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  <c r="U365" s="180"/>
      <c r="V365" s="180"/>
      <c r="W365" s="180"/>
      <c r="X365" s="180"/>
      <c r="Y365" s="180"/>
      <c r="Z365" s="180"/>
      <c r="AA365" s="180"/>
      <c r="AB365" s="180"/>
      <c r="AC365" s="180"/>
      <c r="AD365" s="180"/>
      <c r="AE365" s="180"/>
      <c r="AF365" s="180"/>
      <c r="AG365" s="180"/>
      <c r="AH365" s="180"/>
      <c r="AI365" s="180"/>
      <c r="AJ365" s="180"/>
      <c r="AK365" s="180"/>
      <c r="AL365" s="180"/>
      <c r="AM365" s="180"/>
      <c r="AN365" s="180"/>
      <c r="AO365" s="180"/>
      <c r="AP365" s="180"/>
      <c r="AQ365" s="180"/>
      <c r="AR365" s="180"/>
      <c r="AS365" s="180"/>
      <c r="AT365" s="180"/>
      <c r="AU365" s="180"/>
      <c r="AV365" s="180"/>
      <c r="AW365" s="180"/>
      <c r="AX365" s="180"/>
      <c r="AY365" s="180"/>
      <c r="AZ365" s="180"/>
      <c r="BA365" s="180"/>
      <c r="BB365" s="180"/>
      <c r="BC365" s="180"/>
      <c r="BD365" s="180"/>
      <c r="BE365" s="180"/>
      <c r="BF365" s="180"/>
      <c r="BG365" s="180"/>
      <c r="BH365" s="180"/>
      <c r="BI365" s="180"/>
      <c r="BJ365" s="180"/>
      <c r="BK365" s="180"/>
      <c r="BL365" s="180"/>
      <c r="BM365" s="180"/>
      <c r="BN365" s="180"/>
      <c r="BO365" s="180"/>
      <c r="BP365" s="180"/>
      <c r="BQ365" s="180"/>
      <c r="BR365" s="180"/>
      <c r="BS365" s="180"/>
      <c r="BT365" s="180"/>
      <c r="BU365" s="180"/>
      <c r="BV365" s="180"/>
      <c r="BW365" s="180"/>
      <c r="BX365" s="180"/>
    </row>
    <row r="366" ht="15.75" customHeight="1" spans="1:76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  <c r="U366" s="180"/>
      <c r="V366" s="180"/>
      <c r="W366" s="180"/>
      <c r="X366" s="180"/>
      <c r="Y366" s="180"/>
      <c r="Z366" s="180"/>
      <c r="AA366" s="180"/>
      <c r="AB366" s="180"/>
      <c r="AC366" s="180"/>
      <c r="AD366" s="180"/>
      <c r="AE366" s="180"/>
      <c r="AF366" s="180"/>
      <c r="AG366" s="180"/>
      <c r="AH366" s="180"/>
      <c r="AI366" s="180"/>
      <c r="AJ366" s="180"/>
      <c r="AK366" s="180"/>
      <c r="AL366" s="180"/>
      <c r="AM366" s="180"/>
      <c r="AN366" s="180"/>
      <c r="AO366" s="180"/>
      <c r="AP366" s="180"/>
      <c r="AQ366" s="180"/>
      <c r="AR366" s="180"/>
      <c r="AS366" s="180"/>
      <c r="AT366" s="180"/>
      <c r="AU366" s="180"/>
      <c r="AV366" s="180"/>
      <c r="AW366" s="180"/>
      <c r="AX366" s="180"/>
      <c r="AY366" s="180"/>
      <c r="AZ366" s="180"/>
      <c r="BA366" s="180"/>
      <c r="BB366" s="180"/>
      <c r="BC366" s="180"/>
      <c r="BD366" s="180"/>
      <c r="BE366" s="180"/>
      <c r="BF366" s="180"/>
      <c r="BG366" s="180"/>
      <c r="BH366" s="180"/>
      <c r="BI366" s="180"/>
      <c r="BJ366" s="180"/>
      <c r="BK366" s="180"/>
      <c r="BL366" s="180"/>
      <c r="BM366" s="180"/>
      <c r="BN366" s="180"/>
      <c r="BO366" s="180"/>
      <c r="BP366" s="180"/>
      <c r="BQ366" s="180"/>
      <c r="BR366" s="180"/>
      <c r="BS366" s="180"/>
      <c r="BT366" s="180"/>
      <c r="BU366" s="180"/>
      <c r="BV366" s="180"/>
      <c r="BW366" s="180"/>
      <c r="BX366" s="180"/>
    </row>
    <row r="367" ht="15.75" customHeight="1" spans="1:76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  <c r="U367" s="180"/>
      <c r="V367" s="180"/>
      <c r="W367" s="180"/>
      <c r="X367" s="180"/>
      <c r="Y367" s="180"/>
      <c r="Z367" s="180"/>
      <c r="AA367" s="180"/>
      <c r="AB367" s="180"/>
      <c r="AC367" s="180"/>
      <c r="AD367" s="180"/>
      <c r="AE367" s="180"/>
      <c r="AF367" s="180"/>
      <c r="AG367" s="180"/>
      <c r="AH367" s="180"/>
      <c r="AI367" s="180"/>
      <c r="AJ367" s="180"/>
      <c r="AK367" s="180"/>
      <c r="AL367" s="180"/>
      <c r="AM367" s="180"/>
      <c r="AN367" s="180"/>
      <c r="AO367" s="180"/>
      <c r="AP367" s="180"/>
      <c r="AQ367" s="180"/>
      <c r="AR367" s="180"/>
      <c r="AS367" s="180"/>
      <c r="AT367" s="180"/>
      <c r="AU367" s="180"/>
      <c r="AV367" s="180"/>
      <c r="AW367" s="180"/>
      <c r="AX367" s="180"/>
      <c r="AY367" s="180"/>
      <c r="AZ367" s="180"/>
      <c r="BA367" s="180"/>
      <c r="BB367" s="180"/>
      <c r="BC367" s="180"/>
      <c r="BD367" s="180"/>
      <c r="BE367" s="180"/>
      <c r="BF367" s="180"/>
      <c r="BG367" s="180"/>
      <c r="BH367" s="180"/>
      <c r="BI367" s="180"/>
      <c r="BJ367" s="180"/>
      <c r="BK367" s="180"/>
      <c r="BL367" s="180"/>
      <c r="BM367" s="180"/>
      <c r="BN367" s="180"/>
      <c r="BO367" s="180"/>
      <c r="BP367" s="180"/>
      <c r="BQ367" s="180"/>
      <c r="BR367" s="180"/>
      <c r="BS367" s="180"/>
      <c r="BT367" s="180"/>
      <c r="BU367" s="180"/>
      <c r="BV367" s="180"/>
      <c r="BW367" s="180"/>
      <c r="BX367" s="180"/>
    </row>
    <row r="368" ht="15.75" customHeight="1" spans="1:76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180"/>
      <c r="T368" s="180"/>
      <c r="U368" s="180"/>
      <c r="V368" s="180"/>
      <c r="W368" s="180"/>
      <c r="X368" s="180"/>
      <c r="Y368" s="180"/>
      <c r="Z368" s="180"/>
      <c r="AA368" s="180"/>
      <c r="AB368" s="180"/>
      <c r="AC368" s="180"/>
      <c r="AD368" s="180"/>
      <c r="AE368" s="180"/>
      <c r="AF368" s="180"/>
      <c r="AG368" s="180"/>
      <c r="AH368" s="180"/>
      <c r="AI368" s="180"/>
      <c r="AJ368" s="180"/>
      <c r="AK368" s="180"/>
      <c r="AL368" s="180"/>
      <c r="AM368" s="180"/>
      <c r="AN368" s="180"/>
      <c r="AO368" s="180"/>
      <c r="AP368" s="180"/>
      <c r="AQ368" s="180"/>
      <c r="AR368" s="180"/>
      <c r="AS368" s="180"/>
      <c r="AT368" s="180"/>
      <c r="AU368" s="180"/>
      <c r="AV368" s="180"/>
      <c r="AW368" s="180"/>
      <c r="AX368" s="180"/>
      <c r="AY368" s="180"/>
      <c r="AZ368" s="180"/>
      <c r="BA368" s="180"/>
      <c r="BB368" s="180"/>
      <c r="BC368" s="180"/>
      <c r="BD368" s="180"/>
      <c r="BE368" s="180"/>
      <c r="BF368" s="180"/>
      <c r="BG368" s="180"/>
      <c r="BH368" s="180"/>
      <c r="BI368" s="180"/>
      <c r="BJ368" s="180"/>
      <c r="BK368" s="180"/>
      <c r="BL368" s="180"/>
      <c r="BM368" s="180"/>
      <c r="BN368" s="180"/>
      <c r="BO368" s="180"/>
      <c r="BP368" s="180"/>
      <c r="BQ368" s="180"/>
      <c r="BR368" s="180"/>
      <c r="BS368" s="180"/>
      <c r="BT368" s="180"/>
      <c r="BU368" s="180"/>
      <c r="BV368" s="180"/>
      <c r="BW368" s="180"/>
      <c r="BX368" s="180"/>
    </row>
    <row r="369" ht="15.75" customHeight="1" spans="1:76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  <c r="U369" s="180"/>
      <c r="V369" s="180"/>
      <c r="W369" s="180"/>
      <c r="X369" s="180"/>
      <c r="Y369" s="180"/>
      <c r="Z369" s="180"/>
      <c r="AA369" s="180"/>
      <c r="AB369" s="180"/>
      <c r="AC369" s="180"/>
      <c r="AD369" s="180"/>
      <c r="AE369" s="180"/>
      <c r="AF369" s="180"/>
      <c r="AG369" s="180"/>
      <c r="AH369" s="180"/>
      <c r="AI369" s="180"/>
      <c r="AJ369" s="180"/>
      <c r="AK369" s="180"/>
      <c r="AL369" s="180"/>
      <c r="AM369" s="180"/>
      <c r="AN369" s="180"/>
      <c r="AO369" s="180"/>
      <c r="AP369" s="180"/>
      <c r="AQ369" s="180"/>
      <c r="AR369" s="180"/>
      <c r="AS369" s="180"/>
      <c r="AT369" s="180"/>
      <c r="AU369" s="180"/>
      <c r="AV369" s="180"/>
      <c r="AW369" s="180"/>
      <c r="AX369" s="180"/>
      <c r="AY369" s="180"/>
      <c r="AZ369" s="180"/>
      <c r="BA369" s="180"/>
      <c r="BB369" s="180"/>
      <c r="BC369" s="180"/>
      <c r="BD369" s="180"/>
      <c r="BE369" s="180"/>
      <c r="BF369" s="180"/>
      <c r="BG369" s="180"/>
      <c r="BH369" s="180"/>
      <c r="BI369" s="180"/>
      <c r="BJ369" s="180"/>
      <c r="BK369" s="180"/>
      <c r="BL369" s="180"/>
      <c r="BM369" s="180"/>
      <c r="BN369" s="180"/>
      <c r="BO369" s="180"/>
      <c r="BP369" s="180"/>
      <c r="BQ369" s="180"/>
      <c r="BR369" s="180"/>
      <c r="BS369" s="180"/>
      <c r="BT369" s="180"/>
      <c r="BU369" s="180"/>
      <c r="BV369" s="180"/>
      <c r="BW369" s="180"/>
      <c r="BX369" s="180"/>
    </row>
    <row r="370" ht="15.75" customHeight="1" spans="1:76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  <c r="U370" s="180"/>
      <c r="V370" s="180"/>
      <c r="W370" s="180"/>
      <c r="X370" s="180"/>
      <c r="Y370" s="180"/>
      <c r="Z370" s="180"/>
      <c r="AA370" s="180"/>
      <c r="AB370" s="180"/>
      <c r="AC370" s="180"/>
      <c r="AD370" s="180"/>
      <c r="AE370" s="180"/>
      <c r="AF370" s="180"/>
      <c r="AG370" s="180"/>
      <c r="AH370" s="180"/>
      <c r="AI370" s="180"/>
      <c r="AJ370" s="180"/>
      <c r="AK370" s="180"/>
      <c r="AL370" s="180"/>
      <c r="AM370" s="180"/>
      <c r="AN370" s="180"/>
      <c r="AO370" s="180"/>
      <c r="AP370" s="180"/>
      <c r="AQ370" s="180"/>
      <c r="AR370" s="180"/>
      <c r="AS370" s="180"/>
      <c r="AT370" s="180"/>
      <c r="AU370" s="180"/>
      <c r="AV370" s="180"/>
      <c r="AW370" s="180"/>
      <c r="AX370" s="180"/>
      <c r="AY370" s="180"/>
      <c r="AZ370" s="180"/>
      <c r="BA370" s="180"/>
      <c r="BB370" s="180"/>
      <c r="BC370" s="180"/>
      <c r="BD370" s="180"/>
      <c r="BE370" s="180"/>
      <c r="BF370" s="180"/>
      <c r="BG370" s="180"/>
      <c r="BH370" s="180"/>
      <c r="BI370" s="180"/>
      <c r="BJ370" s="180"/>
      <c r="BK370" s="180"/>
      <c r="BL370" s="180"/>
      <c r="BM370" s="180"/>
      <c r="BN370" s="180"/>
      <c r="BO370" s="180"/>
      <c r="BP370" s="180"/>
      <c r="BQ370" s="180"/>
      <c r="BR370" s="180"/>
      <c r="BS370" s="180"/>
      <c r="BT370" s="180"/>
      <c r="BU370" s="180"/>
      <c r="BV370" s="180"/>
      <c r="BW370" s="180"/>
      <c r="BX370" s="180"/>
    </row>
    <row r="371" ht="15.75" customHeight="1" spans="1:76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  <c r="U371" s="180"/>
      <c r="V371" s="180"/>
      <c r="W371" s="180"/>
      <c r="X371" s="180"/>
      <c r="Y371" s="180"/>
      <c r="Z371" s="180"/>
      <c r="AA371" s="180"/>
      <c r="AB371" s="180"/>
      <c r="AC371" s="180"/>
      <c r="AD371" s="180"/>
      <c r="AE371" s="180"/>
      <c r="AF371" s="180"/>
      <c r="AG371" s="180"/>
      <c r="AH371" s="180"/>
      <c r="AI371" s="180"/>
      <c r="AJ371" s="180"/>
      <c r="AK371" s="180"/>
      <c r="AL371" s="180"/>
      <c r="AM371" s="180"/>
      <c r="AN371" s="180"/>
      <c r="AO371" s="180"/>
      <c r="AP371" s="180"/>
      <c r="AQ371" s="180"/>
      <c r="AR371" s="180"/>
      <c r="AS371" s="180"/>
      <c r="AT371" s="180"/>
      <c r="AU371" s="180"/>
      <c r="AV371" s="180"/>
      <c r="AW371" s="180"/>
      <c r="AX371" s="180"/>
      <c r="AY371" s="180"/>
      <c r="AZ371" s="180"/>
      <c r="BA371" s="180"/>
      <c r="BB371" s="180"/>
      <c r="BC371" s="180"/>
      <c r="BD371" s="180"/>
      <c r="BE371" s="180"/>
      <c r="BF371" s="180"/>
      <c r="BG371" s="180"/>
      <c r="BH371" s="180"/>
      <c r="BI371" s="180"/>
      <c r="BJ371" s="180"/>
      <c r="BK371" s="180"/>
      <c r="BL371" s="180"/>
      <c r="BM371" s="180"/>
      <c r="BN371" s="180"/>
      <c r="BO371" s="180"/>
      <c r="BP371" s="180"/>
      <c r="BQ371" s="180"/>
      <c r="BR371" s="180"/>
      <c r="BS371" s="180"/>
      <c r="BT371" s="180"/>
      <c r="BU371" s="180"/>
      <c r="BV371" s="180"/>
      <c r="BW371" s="180"/>
      <c r="BX371" s="180"/>
    </row>
    <row r="372" ht="15.75" customHeight="1" spans="1:76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  <c r="U372" s="180"/>
      <c r="V372" s="180"/>
      <c r="W372" s="180"/>
      <c r="X372" s="180"/>
      <c r="Y372" s="180"/>
      <c r="Z372" s="180"/>
      <c r="AA372" s="180"/>
      <c r="AB372" s="180"/>
      <c r="AC372" s="180"/>
      <c r="AD372" s="180"/>
      <c r="AE372" s="180"/>
      <c r="AF372" s="180"/>
      <c r="AG372" s="180"/>
      <c r="AH372" s="180"/>
      <c r="AI372" s="180"/>
      <c r="AJ372" s="180"/>
      <c r="AK372" s="180"/>
      <c r="AL372" s="180"/>
      <c r="AM372" s="180"/>
      <c r="AN372" s="180"/>
      <c r="AO372" s="180"/>
      <c r="AP372" s="180"/>
      <c r="AQ372" s="180"/>
      <c r="AR372" s="180"/>
      <c r="AS372" s="180"/>
      <c r="AT372" s="180"/>
      <c r="AU372" s="180"/>
      <c r="AV372" s="180"/>
      <c r="AW372" s="180"/>
      <c r="AX372" s="180"/>
      <c r="AY372" s="180"/>
      <c r="AZ372" s="180"/>
      <c r="BA372" s="180"/>
      <c r="BB372" s="180"/>
      <c r="BC372" s="180"/>
      <c r="BD372" s="180"/>
      <c r="BE372" s="180"/>
      <c r="BF372" s="180"/>
      <c r="BG372" s="180"/>
      <c r="BH372" s="180"/>
      <c r="BI372" s="180"/>
      <c r="BJ372" s="180"/>
      <c r="BK372" s="180"/>
      <c r="BL372" s="180"/>
      <c r="BM372" s="180"/>
      <c r="BN372" s="180"/>
      <c r="BO372" s="180"/>
      <c r="BP372" s="180"/>
      <c r="BQ372" s="180"/>
      <c r="BR372" s="180"/>
      <c r="BS372" s="180"/>
      <c r="BT372" s="180"/>
      <c r="BU372" s="180"/>
      <c r="BV372" s="180"/>
      <c r="BW372" s="180"/>
      <c r="BX372" s="180"/>
    </row>
    <row r="373" ht="15.75" customHeight="1" spans="1:76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  <c r="S373" s="180"/>
      <c r="T373" s="180"/>
      <c r="U373" s="180"/>
      <c r="V373" s="180"/>
      <c r="W373" s="180"/>
      <c r="X373" s="180"/>
      <c r="Y373" s="180"/>
      <c r="Z373" s="180"/>
      <c r="AA373" s="180"/>
      <c r="AB373" s="180"/>
      <c r="AC373" s="180"/>
      <c r="AD373" s="180"/>
      <c r="AE373" s="180"/>
      <c r="AF373" s="180"/>
      <c r="AG373" s="180"/>
      <c r="AH373" s="180"/>
      <c r="AI373" s="180"/>
      <c r="AJ373" s="180"/>
      <c r="AK373" s="180"/>
      <c r="AL373" s="180"/>
      <c r="AM373" s="180"/>
      <c r="AN373" s="180"/>
      <c r="AO373" s="180"/>
      <c r="AP373" s="180"/>
      <c r="AQ373" s="180"/>
      <c r="AR373" s="180"/>
      <c r="AS373" s="180"/>
      <c r="AT373" s="180"/>
      <c r="AU373" s="180"/>
      <c r="AV373" s="180"/>
      <c r="AW373" s="180"/>
      <c r="AX373" s="180"/>
      <c r="AY373" s="180"/>
      <c r="AZ373" s="180"/>
      <c r="BA373" s="180"/>
      <c r="BB373" s="180"/>
      <c r="BC373" s="180"/>
      <c r="BD373" s="180"/>
      <c r="BE373" s="180"/>
      <c r="BF373" s="180"/>
      <c r="BG373" s="180"/>
      <c r="BH373" s="180"/>
      <c r="BI373" s="180"/>
      <c r="BJ373" s="180"/>
      <c r="BK373" s="180"/>
      <c r="BL373" s="180"/>
      <c r="BM373" s="180"/>
      <c r="BN373" s="180"/>
      <c r="BO373" s="180"/>
      <c r="BP373" s="180"/>
      <c r="BQ373" s="180"/>
      <c r="BR373" s="180"/>
      <c r="BS373" s="180"/>
      <c r="BT373" s="180"/>
      <c r="BU373" s="180"/>
      <c r="BV373" s="180"/>
      <c r="BW373" s="180"/>
      <c r="BX373" s="180"/>
    </row>
    <row r="374" ht="15.75" customHeight="1" spans="1:76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  <c r="S374" s="180"/>
      <c r="T374" s="180"/>
      <c r="U374" s="180"/>
      <c r="V374" s="180"/>
      <c r="W374" s="180"/>
      <c r="X374" s="180"/>
      <c r="Y374" s="180"/>
      <c r="Z374" s="180"/>
      <c r="AA374" s="180"/>
      <c r="AB374" s="180"/>
      <c r="AC374" s="180"/>
      <c r="AD374" s="180"/>
      <c r="AE374" s="180"/>
      <c r="AF374" s="180"/>
      <c r="AG374" s="180"/>
      <c r="AH374" s="180"/>
      <c r="AI374" s="180"/>
      <c r="AJ374" s="180"/>
      <c r="AK374" s="180"/>
      <c r="AL374" s="180"/>
      <c r="AM374" s="180"/>
      <c r="AN374" s="180"/>
      <c r="AO374" s="180"/>
      <c r="AP374" s="180"/>
      <c r="AQ374" s="180"/>
      <c r="AR374" s="180"/>
      <c r="AS374" s="180"/>
      <c r="AT374" s="180"/>
      <c r="AU374" s="180"/>
      <c r="AV374" s="180"/>
      <c r="AW374" s="180"/>
      <c r="AX374" s="180"/>
      <c r="AY374" s="180"/>
      <c r="AZ374" s="180"/>
      <c r="BA374" s="180"/>
      <c r="BB374" s="180"/>
      <c r="BC374" s="180"/>
      <c r="BD374" s="180"/>
      <c r="BE374" s="180"/>
      <c r="BF374" s="180"/>
      <c r="BG374" s="180"/>
      <c r="BH374" s="180"/>
      <c r="BI374" s="180"/>
      <c r="BJ374" s="180"/>
      <c r="BK374" s="180"/>
      <c r="BL374" s="180"/>
      <c r="BM374" s="180"/>
      <c r="BN374" s="180"/>
      <c r="BO374" s="180"/>
      <c r="BP374" s="180"/>
      <c r="BQ374" s="180"/>
      <c r="BR374" s="180"/>
      <c r="BS374" s="180"/>
      <c r="BT374" s="180"/>
      <c r="BU374" s="180"/>
      <c r="BV374" s="180"/>
      <c r="BW374" s="180"/>
      <c r="BX374" s="180"/>
    </row>
    <row r="375" ht="15.75" customHeight="1" spans="1:76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  <c r="S375" s="180"/>
      <c r="T375" s="180"/>
      <c r="U375" s="180"/>
      <c r="V375" s="180"/>
      <c r="W375" s="180"/>
      <c r="X375" s="180"/>
      <c r="Y375" s="180"/>
      <c r="Z375" s="180"/>
      <c r="AA375" s="180"/>
      <c r="AB375" s="180"/>
      <c r="AC375" s="180"/>
      <c r="AD375" s="180"/>
      <c r="AE375" s="180"/>
      <c r="AF375" s="180"/>
      <c r="AG375" s="180"/>
      <c r="AH375" s="180"/>
      <c r="AI375" s="180"/>
      <c r="AJ375" s="180"/>
      <c r="AK375" s="180"/>
      <c r="AL375" s="180"/>
      <c r="AM375" s="180"/>
      <c r="AN375" s="180"/>
      <c r="AO375" s="180"/>
      <c r="AP375" s="180"/>
      <c r="AQ375" s="180"/>
      <c r="AR375" s="180"/>
      <c r="AS375" s="180"/>
      <c r="AT375" s="180"/>
      <c r="AU375" s="180"/>
      <c r="AV375" s="180"/>
      <c r="AW375" s="180"/>
      <c r="AX375" s="180"/>
      <c r="AY375" s="180"/>
      <c r="AZ375" s="180"/>
      <c r="BA375" s="180"/>
      <c r="BB375" s="180"/>
      <c r="BC375" s="180"/>
      <c r="BD375" s="180"/>
      <c r="BE375" s="180"/>
      <c r="BF375" s="180"/>
      <c r="BG375" s="180"/>
      <c r="BH375" s="180"/>
      <c r="BI375" s="180"/>
      <c r="BJ375" s="180"/>
      <c r="BK375" s="180"/>
      <c r="BL375" s="180"/>
      <c r="BM375" s="180"/>
      <c r="BN375" s="180"/>
      <c r="BO375" s="180"/>
      <c r="BP375" s="180"/>
      <c r="BQ375" s="180"/>
      <c r="BR375" s="180"/>
      <c r="BS375" s="180"/>
      <c r="BT375" s="180"/>
      <c r="BU375" s="180"/>
      <c r="BV375" s="180"/>
      <c r="BW375" s="180"/>
      <c r="BX375" s="180"/>
    </row>
    <row r="376" ht="15.75" customHeight="1" spans="1:76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  <c r="R376" s="180"/>
      <c r="S376" s="180"/>
      <c r="T376" s="180"/>
      <c r="U376" s="180"/>
      <c r="V376" s="180"/>
      <c r="W376" s="180"/>
      <c r="X376" s="180"/>
      <c r="Y376" s="180"/>
      <c r="Z376" s="180"/>
      <c r="AA376" s="180"/>
      <c r="AB376" s="180"/>
      <c r="AC376" s="180"/>
      <c r="AD376" s="180"/>
      <c r="AE376" s="180"/>
      <c r="AF376" s="180"/>
      <c r="AG376" s="180"/>
      <c r="AH376" s="180"/>
      <c r="AI376" s="180"/>
      <c r="AJ376" s="180"/>
      <c r="AK376" s="180"/>
      <c r="AL376" s="180"/>
      <c r="AM376" s="180"/>
      <c r="AN376" s="180"/>
      <c r="AO376" s="180"/>
      <c r="AP376" s="180"/>
      <c r="AQ376" s="180"/>
      <c r="AR376" s="180"/>
      <c r="AS376" s="180"/>
      <c r="AT376" s="180"/>
      <c r="AU376" s="180"/>
      <c r="AV376" s="180"/>
      <c r="AW376" s="180"/>
      <c r="AX376" s="180"/>
      <c r="AY376" s="180"/>
      <c r="AZ376" s="180"/>
      <c r="BA376" s="180"/>
      <c r="BB376" s="180"/>
      <c r="BC376" s="180"/>
      <c r="BD376" s="180"/>
      <c r="BE376" s="180"/>
      <c r="BF376" s="180"/>
      <c r="BG376" s="180"/>
      <c r="BH376" s="180"/>
      <c r="BI376" s="180"/>
      <c r="BJ376" s="180"/>
      <c r="BK376" s="180"/>
      <c r="BL376" s="180"/>
      <c r="BM376" s="180"/>
      <c r="BN376" s="180"/>
      <c r="BO376" s="180"/>
      <c r="BP376" s="180"/>
      <c r="BQ376" s="180"/>
      <c r="BR376" s="180"/>
      <c r="BS376" s="180"/>
      <c r="BT376" s="180"/>
      <c r="BU376" s="180"/>
      <c r="BV376" s="180"/>
      <c r="BW376" s="180"/>
      <c r="BX376" s="180"/>
    </row>
    <row r="377" ht="15.75" customHeight="1" spans="1:76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  <c r="R377" s="180"/>
      <c r="S377" s="180"/>
      <c r="T377" s="180"/>
      <c r="U377" s="180"/>
      <c r="V377" s="180"/>
      <c r="W377" s="180"/>
      <c r="X377" s="180"/>
      <c r="Y377" s="180"/>
      <c r="Z377" s="180"/>
      <c r="AA377" s="180"/>
      <c r="AB377" s="180"/>
      <c r="AC377" s="180"/>
      <c r="AD377" s="180"/>
      <c r="AE377" s="180"/>
      <c r="AF377" s="180"/>
      <c r="AG377" s="180"/>
      <c r="AH377" s="180"/>
      <c r="AI377" s="180"/>
      <c r="AJ377" s="180"/>
      <c r="AK377" s="180"/>
      <c r="AL377" s="180"/>
      <c r="AM377" s="180"/>
      <c r="AN377" s="180"/>
      <c r="AO377" s="180"/>
      <c r="AP377" s="180"/>
      <c r="AQ377" s="180"/>
      <c r="AR377" s="180"/>
      <c r="AS377" s="180"/>
      <c r="AT377" s="180"/>
      <c r="AU377" s="180"/>
      <c r="AV377" s="180"/>
      <c r="AW377" s="180"/>
      <c r="AX377" s="180"/>
      <c r="AY377" s="180"/>
      <c r="AZ377" s="180"/>
      <c r="BA377" s="180"/>
      <c r="BB377" s="180"/>
      <c r="BC377" s="180"/>
      <c r="BD377" s="180"/>
      <c r="BE377" s="180"/>
      <c r="BF377" s="180"/>
      <c r="BG377" s="180"/>
      <c r="BH377" s="180"/>
      <c r="BI377" s="180"/>
      <c r="BJ377" s="180"/>
      <c r="BK377" s="180"/>
      <c r="BL377" s="180"/>
      <c r="BM377" s="180"/>
      <c r="BN377" s="180"/>
      <c r="BO377" s="180"/>
      <c r="BP377" s="180"/>
      <c r="BQ377" s="180"/>
      <c r="BR377" s="180"/>
      <c r="BS377" s="180"/>
      <c r="BT377" s="180"/>
      <c r="BU377" s="180"/>
      <c r="BV377" s="180"/>
      <c r="BW377" s="180"/>
      <c r="BX377" s="180"/>
    </row>
    <row r="378" ht="15.75" customHeight="1" spans="1:76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  <c r="U378" s="180"/>
      <c r="V378" s="180"/>
      <c r="W378" s="180"/>
      <c r="X378" s="180"/>
      <c r="Y378" s="180"/>
      <c r="Z378" s="180"/>
      <c r="AA378" s="180"/>
      <c r="AB378" s="180"/>
      <c r="AC378" s="180"/>
      <c r="AD378" s="180"/>
      <c r="AE378" s="180"/>
      <c r="AF378" s="180"/>
      <c r="AG378" s="180"/>
      <c r="AH378" s="180"/>
      <c r="AI378" s="180"/>
      <c r="AJ378" s="180"/>
      <c r="AK378" s="180"/>
      <c r="AL378" s="180"/>
      <c r="AM378" s="180"/>
      <c r="AN378" s="180"/>
      <c r="AO378" s="180"/>
      <c r="AP378" s="180"/>
      <c r="AQ378" s="180"/>
      <c r="AR378" s="180"/>
      <c r="AS378" s="180"/>
      <c r="AT378" s="180"/>
      <c r="AU378" s="180"/>
      <c r="AV378" s="180"/>
      <c r="AW378" s="180"/>
      <c r="AX378" s="180"/>
      <c r="AY378" s="180"/>
      <c r="AZ378" s="180"/>
      <c r="BA378" s="180"/>
      <c r="BB378" s="180"/>
      <c r="BC378" s="180"/>
      <c r="BD378" s="180"/>
      <c r="BE378" s="180"/>
      <c r="BF378" s="180"/>
      <c r="BG378" s="180"/>
      <c r="BH378" s="180"/>
      <c r="BI378" s="180"/>
      <c r="BJ378" s="180"/>
      <c r="BK378" s="180"/>
      <c r="BL378" s="180"/>
      <c r="BM378" s="180"/>
      <c r="BN378" s="180"/>
      <c r="BO378" s="180"/>
      <c r="BP378" s="180"/>
      <c r="BQ378" s="180"/>
      <c r="BR378" s="180"/>
      <c r="BS378" s="180"/>
      <c r="BT378" s="180"/>
      <c r="BU378" s="180"/>
      <c r="BV378" s="180"/>
      <c r="BW378" s="180"/>
      <c r="BX378" s="180"/>
    </row>
    <row r="379" ht="15.75" customHeight="1" spans="1:76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  <c r="R379" s="180"/>
      <c r="S379" s="180"/>
      <c r="T379" s="180"/>
      <c r="U379" s="180"/>
      <c r="V379" s="180"/>
      <c r="W379" s="180"/>
      <c r="X379" s="180"/>
      <c r="Y379" s="180"/>
      <c r="Z379" s="180"/>
      <c r="AA379" s="180"/>
      <c r="AB379" s="180"/>
      <c r="AC379" s="180"/>
      <c r="AD379" s="180"/>
      <c r="AE379" s="180"/>
      <c r="AF379" s="180"/>
      <c r="AG379" s="180"/>
      <c r="AH379" s="180"/>
      <c r="AI379" s="180"/>
      <c r="AJ379" s="180"/>
      <c r="AK379" s="180"/>
      <c r="AL379" s="180"/>
      <c r="AM379" s="180"/>
      <c r="AN379" s="180"/>
      <c r="AO379" s="180"/>
      <c r="AP379" s="180"/>
      <c r="AQ379" s="180"/>
      <c r="AR379" s="180"/>
      <c r="AS379" s="180"/>
      <c r="AT379" s="180"/>
      <c r="AU379" s="180"/>
      <c r="AV379" s="180"/>
      <c r="AW379" s="180"/>
      <c r="AX379" s="180"/>
      <c r="AY379" s="180"/>
      <c r="AZ379" s="180"/>
      <c r="BA379" s="180"/>
      <c r="BB379" s="180"/>
      <c r="BC379" s="180"/>
      <c r="BD379" s="180"/>
      <c r="BE379" s="180"/>
      <c r="BF379" s="180"/>
      <c r="BG379" s="180"/>
      <c r="BH379" s="180"/>
      <c r="BI379" s="180"/>
      <c r="BJ379" s="180"/>
      <c r="BK379" s="180"/>
      <c r="BL379" s="180"/>
      <c r="BM379" s="180"/>
      <c r="BN379" s="180"/>
      <c r="BO379" s="180"/>
      <c r="BP379" s="180"/>
      <c r="BQ379" s="180"/>
      <c r="BR379" s="180"/>
      <c r="BS379" s="180"/>
      <c r="BT379" s="180"/>
      <c r="BU379" s="180"/>
      <c r="BV379" s="180"/>
      <c r="BW379" s="180"/>
      <c r="BX379" s="180"/>
    </row>
    <row r="380" ht="15.75" customHeight="1" spans="1:76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  <c r="S380" s="180"/>
      <c r="T380" s="180"/>
      <c r="U380" s="180"/>
      <c r="V380" s="180"/>
      <c r="W380" s="180"/>
      <c r="X380" s="180"/>
      <c r="Y380" s="180"/>
      <c r="Z380" s="180"/>
      <c r="AA380" s="180"/>
      <c r="AB380" s="180"/>
      <c r="AC380" s="180"/>
      <c r="AD380" s="180"/>
      <c r="AE380" s="180"/>
      <c r="AF380" s="180"/>
      <c r="AG380" s="180"/>
      <c r="AH380" s="180"/>
      <c r="AI380" s="180"/>
      <c r="AJ380" s="180"/>
      <c r="AK380" s="180"/>
      <c r="AL380" s="180"/>
      <c r="AM380" s="180"/>
      <c r="AN380" s="180"/>
      <c r="AO380" s="180"/>
      <c r="AP380" s="180"/>
      <c r="AQ380" s="180"/>
      <c r="AR380" s="180"/>
      <c r="AS380" s="180"/>
      <c r="AT380" s="180"/>
      <c r="AU380" s="180"/>
      <c r="AV380" s="180"/>
      <c r="AW380" s="180"/>
      <c r="AX380" s="180"/>
      <c r="AY380" s="180"/>
      <c r="AZ380" s="180"/>
      <c r="BA380" s="180"/>
      <c r="BB380" s="180"/>
      <c r="BC380" s="180"/>
      <c r="BD380" s="180"/>
      <c r="BE380" s="180"/>
      <c r="BF380" s="180"/>
      <c r="BG380" s="180"/>
      <c r="BH380" s="180"/>
      <c r="BI380" s="180"/>
      <c r="BJ380" s="180"/>
      <c r="BK380" s="180"/>
      <c r="BL380" s="180"/>
      <c r="BM380" s="180"/>
      <c r="BN380" s="180"/>
      <c r="BO380" s="180"/>
      <c r="BP380" s="180"/>
      <c r="BQ380" s="180"/>
      <c r="BR380" s="180"/>
      <c r="BS380" s="180"/>
      <c r="BT380" s="180"/>
      <c r="BU380" s="180"/>
      <c r="BV380" s="180"/>
      <c r="BW380" s="180"/>
      <c r="BX380" s="180"/>
    </row>
    <row r="381" ht="15.75" customHeight="1" spans="1:76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0"/>
      <c r="AG381" s="180"/>
      <c r="AH381" s="180"/>
      <c r="AI381" s="180"/>
      <c r="AJ381" s="180"/>
      <c r="AK381" s="180"/>
      <c r="AL381" s="180"/>
      <c r="AM381" s="180"/>
      <c r="AN381" s="180"/>
      <c r="AO381" s="180"/>
      <c r="AP381" s="180"/>
      <c r="AQ381" s="180"/>
      <c r="AR381" s="180"/>
      <c r="AS381" s="180"/>
      <c r="AT381" s="180"/>
      <c r="AU381" s="180"/>
      <c r="AV381" s="180"/>
      <c r="AW381" s="180"/>
      <c r="AX381" s="180"/>
      <c r="AY381" s="180"/>
      <c r="AZ381" s="180"/>
      <c r="BA381" s="180"/>
      <c r="BB381" s="180"/>
      <c r="BC381" s="180"/>
      <c r="BD381" s="180"/>
      <c r="BE381" s="180"/>
      <c r="BF381" s="180"/>
      <c r="BG381" s="180"/>
      <c r="BH381" s="180"/>
      <c r="BI381" s="180"/>
      <c r="BJ381" s="180"/>
      <c r="BK381" s="180"/>
      <c r="BL381" s="180"/>
      <c r="BM381" s="180"/>
      <c r="BN381" s="180"/>
      <c r="BO381" s="180"/>
      <c r="BP381" s="180"/>
      <c r="BQ381" s="180"/>
      <c r="BR381" s="180"/>
      <c r="BS381" s="180"/>
      <c r="BT381" s="180"/>
      <c r="BU381" s="180"/>
      <c r="BV381" s="180"/>
      <c r="BW381" s="180"/>
      <c r="BX381" s="180"/>
    </row>
    <row r="382" ht="15.75" customHeight="1" spans="1:76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  <c r="S382" s="180"/>
      <c r="T382" s="180"/>
      <c r="U382" s="180"/>
      <c r="V382" s="180"/>
      <c r="W382" s="180"/>
      <c r="X382" s="180"/>
      <c r="Y382" s="180"/>
      <c r="Z382" s="180"/>
      <c r="AA382" s="180"/>
      <c r="AB382" s="180"/>
      <c r="AC382" s="180"/>
      <c r="AD382" s="180"/>
      <c r="AE382" s="180"/>
      <c r="AF382" s="180"/>
      <c r="AG382" s="180"/>
      <c r="AH382" s="180"/>
      <c r="AI382" s="180"/>
      <c r="AJ382" s="180"/>
      <c r="AK382" s="180"/>
      <c r="AL382" s="180"/>
      <c r="AM382" s="180"/>
      <c r="AN382" s="180"/>
      <c r="AO382" s="180"/>
      <c r="AP382" s="180"/>
      <c r="AQ382" s="180"/>
      <c r="AR382" s="180"/>
      <c r="AS382" s="180"/>
      <c r="AT382" s="180"/>
      <c r="AU382" s="180"/>
      <c r="AV382" s="180"/>
      <c r="AW382" s="180"/>
      <c r="AX382" s="180"/>
      <c r="AY382" s="180"/>
      <c r="AZ382" s="180"/>
      <c r="BA382" s="180"/>
      <c r="BB382" s="180"/>
      <c r="BC382" s="180"/>
      <c r="BD382" s="180"/>
      <c r="BE382" s="180"/>
      <c r="BF382" s="180"/>
      <c r="BG382" s="180"/>
      <c r="BH382" s="180"/>
      <c r="BI382" s="180"/>
      <c r="BJ382" s="180"/>
      <c r="BK382" s="180"/>
      <c r="BL382" s="180"/>
      <c r="BM382" s="180"/>
      <c r="BN382" s="180"/>
      <c r="BO382" s="180"/>
      <c r="BP382" s="180"/>
      <c r="BQ382" s="180"/>
      <c r="BR382" s="180"/>
      <c r="BS382" s="180"/>
      <c r="BT382" s="180"/>
      <c r="BU382" s="180"/>
      <c r="BV382" s="180"/>
      <c r="BW382" s="180"/>
      <c r="BX382" s="180"/>
    </row>
    <row r="383" ht="15.75" customHeight="1" spans="1:76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  <c r="R383" s="180"/>
      <c r="S383" s="180"/>
      <c r="T383" s="180"/>
      <c r="U383" s="180"/>
      <c r="V383" s="180"/>
      <c r="W383" s="180"/>
      <c r="X383" s="180"/>
      <c r="Y383" s="180"/>
      <c r="Z383" s="180"/>
      <c r="AA383" s="180"/>
      <c r="AB383" s="180"/>
      <c r="AC383" s="180"/>
      <c r="AD383" s="180"/>
      <c r="AE383" s="180"/>
      <c r="AF383" s="180"/>
      <c r="AG383" s="180"/>
      <c r="AH383" s="180"/>
      <c r="AI383" s="180"/>
      <c r="AJ383" s="180"/>
      <c r="AK383" s="180"/>
      <c r="AL383" s="180"/>
      <c r="AM383" s="180"/>
      <c r="AN383" s="180"/>
      <c r="AO383" s="180"/>
      <c r="AP383" s="180"/>
      <c r="AQ383" s="180"/>
      <c r="AR383" s="180"/>
      <c r="AS383" s="180"/>
      <c r="AT383" s="180"/>
      <c r="AU383" s="180"/>
      <c r="AV383" s="180"/>
      <c r="AW383" s="180"/>
      <c r="AX383" s="180"/>
      <c r="AY383" s="180"/>
      <c r="AZ383" s="180"/>
      <c r="BA383" s="180"/>
      <c r="BB383" s="180"/>
      <c r="BC383" s="180"/>
      <c r="BD383" s="180"/>
      <c r="BE383" s="180"/>
      <c r="BF383" s="180"/>
      <c r="BG383" s="180"/>
      <c r="BH383" s="180"/>
      <c r="BI383" s="180"/>
      <c r="BJ383" s="180"/>
      <c r="BK383" s="180"/>
      <c r="BL383" s="180"/>
      <c r="BM383" s="180"/>
      <c r="BN383" s="180"/>
      <c r="BO383" s="180"/>
      <c r="BP383" s="180"/>
      <c r="BQ383" s="180"/>
      <c r="BR383" s="180"/>
      <c r="BS383" s="180"/>
      <c r="BT383" s="180"/>
      <c r="BU383" s="180"/>
      <c r="BV383" s="180"/>
      <c r="BW383" s="180"/>
      <c r="BX383" s="180"/>
    </row>
    <row r="384" ht="15.75" customHeight="1" spans="1:76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0"/>
      <c r="Z384" s="180"/>
      <c r="AA384" s="180"/>
      <c r="AB384" s="180"/>
      <c r="AC384" s="180"/>
      <c r="AD384" s="180"/>
      <c r="AE384" s="180"/>
      <c r="AF384" s="180"/>
      <c r="AG384" s="180"/>
      <c r="AH384" s="180"/>
      <c r="AI384" s="180"/>
      <c r="AJ384" s="180"/>
      <c r="AK384" s="180"/>
      <c r="AL384" s="180"/>
      <c r="AM384" s="180"/>
      <c r="AN384" s="180"/>
      <c r="AO384" s="180"/>
      <c r="AP384" s="180"/>
      <c r="AQ384" s="180"/>
      <c r="AR384" s="180"/>
      <c r="AS384" s="180"/>
      <c r="AT384" s="180"/>
      <c r="AU384" s="180"/>
      <c r="AV384" s="180"/>
      <c r="AW384" s="180"/>
      <c r="AX384" s="180"/>
      <c r="AY384" s="180"/>
      <c r="AZ384" s="180"/>
      <c r="BA384" s="180"/>
      <c r="BB384" s="180"/>
      <c r="BC384" s="180"/>
      <c r="BD384" s="180"/>
      <c r="BE384" s="180"/>
      <c r="BF384" s="180"/>
      <c r="BG384" s="180"/>
      <c r="BH384" s="180"/>
      <c r="BI384" s="180"/>
      <c r="BJ384" s="180"/>
      <c r="BK384" s="180"/>
      <c r="BL384" s="180"/>
      <c r="BM384" s="180"/>
      <c r="BN384" s="180"/>
      <c r="BO384" s="180"/>
      <c r="BP384" s="180"/>
      <c r="BQ384" s="180"/>
      <c r="BR384" s="180"/>
      <c r="BS384" s="180"/>
      <c r="BT384" s="180"/>
      <c r="BU384" s="180"/>
      <c r="BV384" s="180"/>
      <c r="BW384" s="180"/>
      <c r="BX384" s="180"/>
    </row>
    <row r="385" ht="15.75" customHeight="1" spans="1:76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  <c r="U385" s="180"/>
      <c r="V385" s="180"/>
      <c r="W385" s="180"/>
      <c r="X385" s="180"/>
      <c r="Y385" s="180"/>
      <c r="Z385" s="180"/>
      <c r="AA385" s="180"/>
      <c r="AB385" s="180"/>
      <c r="AC385" s="180"/>
      <c r="AD385" s="180"/>
      <c r="AE385" s="180"/>
      <c r="AF385" s="180"/>
      <c r="AG385" s="180"/>
      <c r="AH385" s="180"/>
      <c r="AI385" s="180"/>
      <c r="AJ385" s="180"/>
      <c r="AK385" s="180"/>
      <c r="AL385" s="180"/>
      <c r="AM385" s="180"/>
      <c r="AN385" s="180"/>
      <c r="AO385" s="180"/>
      <c r="AP385" s="180"/>
      <c r="AQ385" s="180"/>
      <c r="AR385" s="180"/>
      <c r="AS385" s="180"/>
      <c r="AT385" s="180"/>
      <c r="AU385" s="180"/>
      <c r="AV385" s="180"/>
      <c r="AW385" s="180"/>
      <c r="AX385" s="180"/>
      <c r="AY385" s="180"/>
      <c r="AZ385" s="180"/>
      <c r="BA385" s="180"/>
      <c r="BB385" s="180"/>
      <c r="BC385" s="180"/>
      <c r="BD385" s="180"/>
      <c r="BE385" s="180"/>
      <c r="BF385" s="180"/>
      <c r="BG385" s="180"/>
      <c r="BH385" s="180"/>
      <c r="BI385" s="180"/>
      <c r="BJ385" s="180"/>
      <c r="BK385" s="180"/>
      <c r="BL385" s="180"/>
      <c r="BM385" s="180"/>
      <c r="BN385" s="180"/>
      <c r="BO385" s="180"/>
      <c r="BP385" s="180"/>
      <c r="BQ385" s="180"/>
      <c r="BR385" s="180"/>
      <c r="BS385" s="180"/>
      <c r="BT385" s="180"/>
      <c r="BU385" s="180"/>
      <c r="BV385" s="180"/>
      <c r="BW385" s="180"/>
      <c r="BX385" s="180"/>
    </row>
    <row r="386" ht="15.75" customHeight="1" spans="1:76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  <c r="R386" s="180"/>
      <c r="S386" s="180"/>
      <c r="T386" s="180"/>
      <c r="U386" s="180"/>
      <c r="V386" s="180"/>
      <c r="W386" s="180"/>
      <c r="X386" s="180"/>
      <c r="Y386" s="180"/>
      <c r="Z386" s="180"/>
      <c r="AA386" s="180"/>
      <c r="AB386" s="180"/>
      <c r="AC386" s="180"/>
      <c r="AD386" s="180"/>
      <c r="AE386" s="180"/>
      <c r="AF386" s="180"/>
      <c r="AG386" s="180"/>
      <c r="AH386" s="180"/>
      <c r="AI386" s="180"/>
      <c r="AJ386" s="180"/>
      <c r="AK386" s="180"/>
      <c r="AL386" s="180"/>
      <c r="AM386" s="180"/>
      <c r="AN386" s="180"/>
      <c r="AO386" s="180"/>
      <c r="AP386" s="180"/>
      <c r="AQ386" s="180"/>
      <c r="AR386" s="180"/>
      <c r="AS386" s="180"/>
      <c r="AT386" s="180"/>
      <c r="AU386" s="180"/>
      <c r="AV386" s="180"/>
      <c r="AW386" s="180"/>
      <c r="AX386" s="180"/>
      <c r="AY386" s="180"/>
      <c r="AZ386" s="180"/>
      <c r="BA386" s="180"/>
      <c r="BB386" s="180"/>
      <c r="BC386" s="180"/>
      <c r="BD386" s="180"/>
      <c r="BE386" s="180"/>
      <c r="BF386" s="180"/>
      <c r="BG386" s="180"/>
      <c r="BH386" s="180"/>
      <c r="BI386" s="180"/>
      <c r="BJ386" s="180"/>
      <c r="BK386" s="180"/>
      <c r="BL386" s="180"/>
      <c r="BM386" s="180"/>
      <c r="BN386" s="180"/>
      <c r="BO386" s="180"/>
      <c r="BP386" s="180"/>
      <c r="BQ386" s="180"/>
      <c r="BR386" s="180"/>
      <c r="BS386" s="180"/>
      <c r="BT386" s="180"/>
      <c r="BU386" s="180"/>
      <c r="BV386" s="180"/>
      <c r="BW386" s="180"/>
      <c r="BX386" s="180"/>
    </row>
    <row r="387" ht="15.75" customHeight="1" spans="1:76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  <c r="R387" s="180"/>
      <c r="S387" s="180"/>
      <c r="T387" s="180"/>
      <c r="U387" s="180"/>
      <c r="V387" s="180"/>
      <c r="W387" s="180"/>
      <c r="X387" s="180"/>
      <c r="Y387" s="180"/>
      <c r="Z387" s="180"/>
      <c r="AA387" s="180"/>
      <c r="AB387" s="180"/>
      <c r="AC387" s="180"/>
      <c r="AD387" s="180"/>
      <c r="AE387" s="180"/>
      <c r="AF387" s="180"/>
      <c r="AG387" s="180"/>
      <c r="AH387" s="180"/>
      <c r="AI387" s="180"/>
      <c r="AJ387" s="180"/>
      <c r="AK387" s="180"/>
      <c r="AL387" s="180"/>
      <c r="AM387" s="180"/>
      <c r="AN387" s="180"/>
      <c r="AO387" s="180"/>
      <c r="AP387" s="180"/>
      <c r="AQ387" s="180"/>
      <c r="AR387" s="180"/>
      <c r="AS387" s="180"/>
      <c r="AT387" s="180"/>
      <c r="AU387" s="180"/>
      <c r="AV387" s="180"/>
      <c r="AW387" s="180"/>
      <c r="AX387" s="180"/>
      <c r="AY387" s="180"/>
      <c r="AZ387" s="180"/>
      <c r="BA387" s="180"/>
      <c r="BB387" s="180"/>
      <c r="BC387" s="180"/>
      <c r="BD387" s="180"/>
      <c r="BE387" s="180"/>
      <c r="BF387" s="180"/>
      <c r="BG387" s="180"/>
      <c r="BH387" s="180"/>
      <c r="BI387" s="180"/>
      <c r="BJ387" s="180"/>
      <c r="BK387" s="180"/>
      <c r="BL387" s="180"/>
      <c r="BM387" s="180"/>
      <c r="BN387" s="180"/>
      <c r="BO387" s="180"/>
      <c r="BP387" s="180"/>
      <c r="BQ387" s="180"/>
      <c r="BR387" s="180"/>
      <c r="BS387" s="180"/>
      <c r="BT387" s="180"/>
      <c r="BU387" s="180"/>
      <c r="BV387" s="180"/>
      <c r="BW387" s="180"/>
      <c r="BX387" s="180"/>
    </row>
    <row r="388" ht="15.75" customHeight="1" spans="1:76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  <c r="R388" s="180"/>
      <c r="S388" s="180"/>
      <c r="T388" s="180"/>
      <c r="U388" s="180"/>
      <c r="V388" s="180"/>
      <c r="W388" s="180"/>
      <c r="X388" s="180"/>
      <c r="Y388" s="180"/>
      <c r="Z388" s="180"/>
      <c r="AA388" s="180"/>
      <c r="AB388" s="180"/>
      <c r="AC388" s="180"/>
      <c r="AD388" s="180"/>
      <c r="AE388" s="180"/>
      <c r="AF388" s="180"/>
      <c r="AG388" s="180"/>
      <c r="AH388" s="180"/>
      <c r="AI388" s="180"/>
      <c r="AJ388" s="180"/>
      <c r="AK388" s="180"/>
      <c r="AL388" s="180"/>
      <c r="AM388" s="180"/>
      <c r="AN388" s="180"/>
      <c r="AO388" s="180"/>
      <c r="AP388" s="180"/>
      <c r="AQ388" s="180"/>
      <c r="AR388" s="180"/>
      <c r="AS388" s="180"/>
      <c r="AT388" s="180"/>
      <c r="AU388" s="180"/>
      <c r="AV388" s="180"/>
      <c r="AW388" s="180"/>
      <c r="AX388" s="180"/>
      <c r="AY388" s="180"/>
      <c r="AZ388" s="180"/>
      <c r="BA388" s="180"/>
      <c r="BB388" s="180"/>
      <c r="BC388" s="180"/>
      <c r="BD388" s="180"/>
      <c r="BE388" s="180"/>
      <c r="BF388" s="180"/>
      <c r="BG388" s="180"/>
      <c r="BH388" s="180"/>
      <c r="BI388" s="180"/>
      <c r="BJ388" s="180"/>
      <c r="BK388" s="180"/>
      <c r="BL388" s="180"/>
      <c r="BM388" s="180"/>
      <c r="BN388" s="180"/>
      <c r="BO388" s="180"/>
      <c r="BP388" s="180"/>
      <c r="BQ388" s="180"/>
      <c r="BR388" s="180"/>
      <c r="BS388" s="180"/>
      <c r="BT388" s="180"/>
      <c r="BU388" s="180"/>
      <c r="BV388" s="180"/>
      <c r="BW388" s="180"/>
      <c r="BX388" s="180"/>
    </row>
    <row r="389" ht="15.75" customHeight="1" spans="1:76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180"/>
      <c r="T389" s="180"/>
      <c r="U389" s="180"/>
      <c r="V389" s="180"/>
      <c r="W389" s="180"/>
      <c r="X389" s="180"/>
      <c r="Y389" s="180"/>
      <c r="Z389" s="180"/>
      <c r="AA389" s="180"/>
      <c r="AB389" s="180"/>
      <c r="AC389" s="180"/>
      <c r="AD389" s="180"/>
      <c r="AE389" s="180"/>
      <c r="AF389" s="180"/>
      <c r="AG389" s="180"/>
      <c r="AH389" s="180"/>
      <c r="AI389" s="180"/>
      <c r="AJ389" s="180"/>
      <c r="AK389" s="180"/>
      <c r="AL389" s="180"/>
      <c r="AM389" s="180"/>
      <c r="AN389" s="180"/>
      <c r="AO389" s="180"/>
      <c r="AP389" s="180"/>
      <c r="AQ389" s="180"/>
      <c r="AR389" s="180"/>
      <c r="AS389" s="180"/>
      <c r="AT389" s="180"/>
      <c r="AU389" s="180"/>
      <c r="AV389" s="180"/>
      <c r="AW389" s="180"/>
      <c r="AX389" s="180"/>
      <c r="AY389" s="180"/>
      <c r="AZ389" s="180"/>
      <c r="BA389" s="180"/>
      <c r="BB389" s="180"/>
      <c r="BC389" s="180"/>
      <c r="BD389" s="180"/>
      <c r="BE389" s="180"/>
      <c r="BF389" s="180"/>
      <c r="BG389" s="180"/>
      <c r="BH389" s="180"/>
      <c r="BI389" s="180"/>
      <c r="BJ389" s="180"/>
      <c r="BK389" s="180"/>
      <c r="BL389" s="180"/>
      <c r="BM389" s="180"/>
      <c r="BN389" s="180"/>
      <c r="BO389" s="180"/>
      <c r="BP389" s="180"/>
      <c r="BQ389" s="180"/>
      <c r="BR389" s="180"/>
      <c r="BS389" s="180"/>
      <c r="BT389" s="180"/>
      <c r="BU389" s="180"/>
      <c r="BV389" s="180"/>
      <c r="BW389" s="180"/>
      <c r="BX389" s="180"/>
    </row>
    <row r="390" ht="15.75" customHeight="1" spans="1:76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  <c r="S390" s="180"/>
      <c r="T390" s="180"/>
      <c r="U390" s="180"/>
      <c r="V390" s="180"/>
      <c r="W390" s="180"/>
      <c r="X390" s="180"/>
      <c r="Y390" s="180"/>
      <c r="Z390" s="180"/>
      <c r="AA390" s="180"/>
      <c r="AB390" s="180"/>
      <c r="AC390" s="180"/>
      <c r="AD390" s="180"/>
      <c r="AE390" s="180"/>
      <c r="AF390" s="180"/>
      <c r="AG390" s="180"/>
      <c r="AH390" s="180"/>
      <c r="AI390" s="180"/>
      <c r="AJ390" s="180"/>
      <c r="AK390" s="180"/>
      <c r="AL390" s="180"/>
      <c r="AM390" s="180"/>
      <c r="AN390" s="180"/>
      <c r="AO390" s="180"/>
      <c r="AP390" s="180"/>
      <c r="AQ390" s="180"/>
      <c r="AR390" s="180"/>
      <c r="AS390" s="180"/>
      <c r="AT390" s="180"/>
      <c r="AU390" s="180"/>
      <c r="AV390" s="180"/>
      <c r="AW390" s="180"/>
      <c r="AX390" s="180"/>
      <c r="AY390" s="180"/>
      <c r="AZ390" s="180"/>
      <c r="BA390" s="180"/>
      <c r="BB390" s="180"/>
      <c r="BC390" s="180"/>
      <c r="BD390" s="180"/>
      <c r="BE390" s="180"/>
      <c r="BF390" s="180"/>
      <c r="BG390" s="180"/>
      <c r="BH390" s="180"/>
      <c r="BI390" s="180"/>
      <c r="BJ390" s="180"/>
      <c r="BK390" s="180"/>
      <c r="BL390" s="180"/>
      <c r="BM390" s="180"/>
      <c r="BN390" s="180"/>
      <c r="BO390" s="180"/>
      <c r="BP390" s="180"/>
      <c r="BQ390" s="180"/>
      <c r="BR390" s="180"/>
      <c r="BS390" s="180"/>
      <c r="BT390" s="180"/>
      <c r="BU390" s="180"/>
      <c r="BV390" s="180"/>
      <c r="BW390" s="180"/>
      <c r="BX390" s="180"/>
    </row>
    <row r="391" ht="15.75" customHeight="1" spans="1:76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  <c r="S391" s="180"/>
      <c r="T391" s="180"/>
      <c r="U391" s="180"/>
      <c r="V391" s="180"/>
      <c r="W391" s="180"/>
      <c r="X391" s="180"/>
      <c r="Y391" s="180"/>
      <c r="Z391" s="180"/>
      <c r="AA391" s="180"/>
      <c r="AB391" s="180"/>
      <c r="AC391" s="180"/>
      <c r="AD391" s="180"/>
      <c r="AE391" s="180"/>
      <c r="AF391" s="180"/>
      <c r="AG391" s="180"/>
      <c r="AH391" s="180"/>
      <c r="AI391" s="180"/>
      <c r="AJ391" s="180"/>
      <c r="AK391" s="180"/>
      <c r="AL391" s="180"/>
      <c r="AM391" s="180"/>
      <c r="AN391" s="180"/>
      <c r="AO391" s="180"/>
      <c r="AP391" s="180"/>
      <c r="AQ391" s="180"/>
      <c r="AR391" s="180"/>
      <c r="AS391" s="180"/>
      <c r="AT391" s="180"/>
      <c r="AU391" s="180"/>
      <c r="AV391" s="180"/>
      <c r="AW391" s="180"/>
      <c r="AX391" s="180"/>
      <c r="AY391" s="180"/>
      <c r="AZ391" s="180"/>
      <c r="BA391" s="180"/>
      <c r="BB391" s="180"/>
      <c r="BC391" s="180"/>
      <c r="BD391" s="180"/>
      <c r="BE391" s="180"/>
      <c r="BF391" s="180"/>
      <c r="BG391" s="180"/>
      <c r="BH391" s="180"/>
      <c r="BI391" s="180"/>
      <c r="BJ391" s="180"/>
      <c r="BK391" s="180"/>
      <c r="BL391" s="180"/>
      <c r="BM391" s="180"/>
      <c r="BN391" s="180"/>
      <c r="BO391" s="180"/>
      <c r="BP391" s="180"/>
      <c r="BQ391" s="180"/>
      <c r="BR391" s="180"/>
      <c r="BS391" s="180"/>
      <c r="BT391" s="180"/>
      <c r="BU391" s="180"/>
      <c r="BV391" s="180"/>
      <c r="BW391" s="180"/>
      <c r="BX391" s="180"/>
    </row>
    <row r="392" ht="15.75" customHeight="1" spans="1:76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  <c r="S392" s="180"/>
      <c r="T392" s="180"/>
      <c r="U392" s="180"/>
      <c r="V392" s="180"/>
      <c r="W392" s="180"/>
      <c r="X392" s="180"/>
      <c r="Y392" s="180"/>
      <c r="Z392" s="180"/>
      <c r="AA392" s="180"/>
      <c r="AB392" s="180"/>
      <c r="AC392" s="180"/>
      <c r="AD392" s="180"/>
      <c r="AE392" s="180"/>
      <c r="AF392" s="180"/>
      <c r="AG392" s="180"/>
      <c r="AH392" s="180"/>
      <c r="AI392" s="180"/>
      <c r="AJ392" s="180"/>
      <c r="AK392" s="180"/>
      <c r="AL392" s="180"/>
      <c r="AM392" s="180"/>
      <c r="AN392" s="180"/>
      <c r="AO392" s="180"/>
      <c r="AP392" s="180"/>
      <c r="AQ392" s="180"/>
      <c r="AR392" s="180"/>
      <c r="AS392" s="180"/>
      <c r="AT392" s="180"/>
      <c r="AU392" s="180"/>
      <c r="AV392" s="180"/>
      <c r="AW392" s="180"/>
      <c r="AX392" s="180"/>
      <c r="AY392" s="180"/>
      <c r="AZ392" s="180"/>
      <c r="BA392" s="180"/>
      <c r="BB392" s="180"/>
      <c r="BC392" s="180"/>
      <c r="BD392" s="180"/>
      <c r="BE392" s="180"/>
      <c r="BF392" s="180"/>
      <c r="BG392" s="180"/>
      <c r="BH392" s="180"/>
      <c r="BI392" s="180"/>
      <c r="BJ392" s="180"/>
      <c r="BK392" s="180"/>
      <c r="BL392" s="180"/>
      <c r="BM392" s="180"/>
      <c r="BN392" s="180"/>
      <c r="BO392" s="180"/>
      <c r="BP392" s="180"/>
      <c r="BQ392" s="180"/>
      <c r="BR392" s="180"/>
      <c r="BS392" s="180"/>
      <c r="BT392" s="180"/>
      <c r="BU392" s="180"/>
      <c r="BV392" s="180"/>
      <c r="BW392" s="180"/>
      <c r="BX392" s="180"/>
    </row>
    <row r="393" ht="15.75" customHeight="1" spans="1:76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  <c r="Z393" s="180"/>
      <c r="AA393" s="180"/>
      <c r="AB393" s="180"/>
      <c r="AC393" s="180"/>
      <c r="AD393" s="180"/>
      <c r="AE393" s="180"/>
      <c r="AF393" s="180"/>
      <c r="AG393" s="180"/>
      <c r="AH393" s="180"/>
      <c r="AI393" s="180"/>
      <c r="AJ393" s="180"/>
      <c r="AK393" s="180"/>
      <c r="AL393" s="180"/>
      <c r="AM393" s="180"/>
      <c r="AN393" s="180"/>
      <c r="AO393" s="180"/>
      <c r="AP393" s="180"/>
      <c r="AQ393" s="180"/>
      <c r="AR393" s="180"/>
      <c r="AS393" s="180"/>
      <c r="AT393" s="180"/>
      <c r="AU393" s="180"/>
      <c r="AV393" s="180"/>
      <c r="AW393" s="180"/>
      <c r="AX393" s="180"/>
      <c r="AY393" s="180"/>
      <c r="AZ393" s="180"/>
      <c r="BA393" s="180"/>
      <c r="BB393" s="180"/>
      <c r="BC393" s="180"/>
      <c r="BD393" s="180"/>
      <c r="BE393" s="180"/>
      <c r="BF393" s="180"/>
      <c r="BG393" s="180"/>
      <c r="BH393" s="180"/>
      <c r="BI393" s="180"/>
      <c r="BJ393" s="180"/>
      <c r="BK393" s="180"/>
      <c r="BL393" s="180"/>
      <c r="BM393" s="180"/>
      <c r="BN393" s="180"/>
      <c r="BO393" s="180"/>
      <c r="BP393" s="180"/>
      <c r="BQ393" s="180"/>
      <c r="BR393" s="180"/>
      <c r="BS393" s="180"/>
      <c r="BT393" s="180"/>
      <c r="BU393" s="180"/>
      <c r="BV393" s="180"/>
      <c r="BW393" s="180"/>
      <c r="BX393" s="180"/>
    </row>
    <row r="394" ht="15.75" customHeight="1" spans="1:76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  <c r="U394" s="180"/>
      <c r="V394" s="180"/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0"/>
      <c r="AG394" s="180"/>
      <c r="AH394" s="180"/>
      <c r="AI394" s="180"/>
      <c r="AJ394" s="180"/>
      <c r="AK394" s="180"/>
      <c r="AL394" s="180"/>
      <c r="AM394" s="180"/>
      <c r="AN394" s="180"/>
      <c r="AO394" s="180"/>
      <c r="AP394" s="180"/>
      <c r="AQ394" s="180"/>
      <c r="AR394" s="180"/>
      <c r="AS394" s="180"/>
      <c r="AT394" s="180"/>
      <c r="AU394" s="180"/>
      <c r="AV394" s="180"/>
      <c r="AW394" s="180"/>
      <c r="AX394" s="180"/>
      <c r="AY394" s="180"/>
      <c r="AZ394" s="180"/>
      <c r="BA394" s="180"/>
      <c r="BB394" s="180"/>
      <c r="BC394" s="180"/>
      <c r="BD394" s="180"/>
      <c r="BE394" s="180"/>
      <c r="BF394" s="180"/>
      <c r="BG394" s="180"/>
      <c r="BH394" s="180"/>
      <c r="BI394" s="180"/>
      <c r="BJ394" s="180"/>
      <c r="BK394" s="180"/>
      <c r="BL394" s="180"/>
      <c r="BM394" s="180"/>
      <c r="BN394" s="180"/>
      <c r="BO394" s="180"/>
      <c r="BP394" s="180"/>
      <c r="BQ394" s="180"/>
      <c r="BR394" s="180"/>
      <c r="BS394" s="180"/>
      <c r="BT394" s="180"/>
      <c r="BU394" s="180"/>
      <c r="BV394" s="180"/>
      <c r="BW394" s="180"/>
      <c r="BX394" s="180"/>
    </row>
    <row r="395" ht="15.75" customHeight="1" spans="1:76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  <c r="AB395" s="180"/>
      <c r="AC395" s="180"/>
      <c r="AD395" s="180"/>
      <c r="AE395" s="180"/>
      <c r="AF395" s="180"/>
      <c r="AG395" s="180"/>
      <c r="AH395" s="180"/>
      <c r="AI395" s="180"/>
      <c r="AJ395" s="180"/>
      <c r="AK395" s="180"/>
      <c r="AL395" s="180"/>
      <c r="AM395" s="180"/>
      <c r="AN395" s="180"/>
      <c r="AO395" s="180"/>
      <c r="AP395" s="180"/>
      <c r="AQ395" s="180"/>
      <c r="AR395" s="180"/>
      <c r="AS395" s="180"/>
      <c r="AT395" s="180"/>
      <c r="AU395" s="180"/>
      <c r="AV395" s="180"/>
      <c r="AW395" s="180"/>
      <c r="AX395" s="180"/>
      <c r="AY395" s="180"/>
      <c r="AZ395" s="180"/>
      <c r="BA395" s="180"/>
      <c r="BB395" s="180"/>
      <c r="BC395" s="180"/>
      <c r="BD395" s="180"/>
      <c r="BE395" s="180"/>
      <c r="BF395" s="180"/>
      <c r="BG395" s="180"/>
      <c r="BH395" s="180"/>
      <c r="BI395" s="180"/>
      <c r="BJ395" s="180"/>
      <c r="BK395" s="180"/>
      <c r="BL395" s="180"/>
      <c r="BM395" s="180"/>
      <c r="BN395" s="180"/>
      <c r="BO395" s="180"/>
      <c r="BP395" s="180"/>
      <c r="BQ395" s="180"/>
      <c r="BR395" s="180"/>
      <c r="BS395" s="180"/>
      <c r="BT395" s="180"/>
      <c r="BU395" s="180"/>
      <c r="BV395" s="180"/>
      <c r="BW395" s="180"/>
      <c r="BX395" s="180"/>
    </row>
    <row r="396" ht="15.75" customHeight="1" spans="1:76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180"/>
      <c r="T396" s="180"/>
      <c r="U396" s="180"/>
      <c r="V396" s="180"/>
      <c r="W396" s="180"/>
      <c r="X396" s="180"/>
      <c r="Y396" s="180"/>
      <c r="Z396" s="180"/>
      <c r="AA396" s="180"/>
      <c r="AB396" s="180"/>
      <c r="AC396" s="180"/>
      <c r="AD396" s="180"/>
      <c r="AE396" s="180"/>
      <c r="AF396" s="180"/>
      <c r="AG396" s="180"/>
      <c r="AH396" s="180"/>
      <c r="AI396" s="180"/>
      <c r="AJ396" s="180"/>
      <c r="AK396" s="180"/>
      <c r="AL396" s="180"/>
      <c r="AM396" s="180"/>
      <c r="AN396" s="180"/>
      <c r="AO396" s="180"/>
      <c r="AP396" s="180"/>
      <c r="AQ396" s="180"/>
      <c r="AR396" s="180"/>
      <c r="AS396" s="180"/>
      <c r="AT396" s="180"/>
      <c r="AU396" s="180"/>
      <c r="AV396" s="180"/>
      <c r="AW396" s="180"/>
      <c r="AX396" s="180"/>
      <c r="AY396" s="180"/>
      <c r="AZ396" s="180"/>
      <c r="BA396" s="180"/>
      <c r="BB396" s="180"/>
      <c r="BC396" s="180"/>
      <c r="BD396" s="180"/>
      <c r="BE396" s="180"/>
      <c r="BF396" s="180"/>
      <c r="BG396" s="180"/>
      <c r="BH396" s="180"/>
      <c r="BI396" s="180"/>
      <c r="BJ396" s="180"/>
      <c r="BK396" s="180"/>
      <c r="BL396" s="180"/>
      <c r="BM396" s="180"/>
      <c r="BN396" s="180"/>
      <c r="BO396" s="180"/>
      <c r="BP396" s="180"/>
      <c r="BQ396" s="180"/>
      <c r="BR396" s="180"/>
      <c r="BS396" s="180"/>
      <c r="BT396" s="180"/>
      <c r="BU396" s="180"/>
      <c r="BV396" s="180"/>
      <c r="BW396" s="180"/>
      <c r="BX396" s="180"/>
    </row>
    <row r="397" ht="15.75" customHeight="1" spans="1:76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  <c r="R397" s="180"/>
      <c r="S397" s="180"/>
      <c r="T397" s="180"/>
      <c r="U397" s="180"/>
      <c r="V397" s="180"/>
      <c r="W397" s="180"/>
      <c r="X397" s="180"/>
      <c r="Y397" s="180"/>
      <c r="Z397" s="180"/>
      <c r="AA397" s="180"/>
      <c r="AB397" s="180"/>
      <c r="AC397" s="180"/>
      <c r="AD397" s="180"/>
      <c r="AE397" s="180"/>
      <c r="AF397" s="180"/>
      <c r="AG397" s="180"/>
      <c r="AH397" s="180"/>
      <c r="AI397" s="180"/>
      <c r="AJ397" s="180"/>
      <c r="AK397" s="180"/>
      <c r="AL397" s="180"/>
      <c r="AM397" s="180"/>
      <c r="AN397" s="180"/>
      <c r="AO397" s="180"/>
      <c r="AP397" s="180"/>
      <c r="AQ397" s="180"/>
      <c r="AR397" s="180"/>
      <c r="AS397" s="180"/>
      <c r="AT397" s="180"/>
      <c r="AU397" s="180"/>
      <c r="AV397" s="180"/>
      <c r="AW397" s="180"/>
      <c r="AX397" s="180"/>
      <c r="AY397" s="180"/>
      <c r="AZ397" s="180"/>
      <c r="BA397" s="180"/>
      <c r="BB397" s="180"/>
      <c r="BC397" s="180"/>
      <c r="BD397" s="180"/>
      <c r="BE397" s="180"/>
      <c r="BF397" s="180"/>
      <c r="BG397" s="180"/>
      <c r="BH397" s="180"/>
      <c r="BI397" s="180"/>
      <c r="BJ397" s="180"/>
      <c r="BK397" s="180"/>
      <c r="BL397" s="180"/>
      <c r="BM397" s="180"/>
      <c r="BN397" s="180"/>
      <c r="BO397" s="180"/>
      <c r="BP397" s="180"/>
      <c r="BQ397" s="180"/>
      <c r="BR397" s="180"/>
      <c r="BS397" s="180"/>
      <c r="BT397" s="180"/>
      <c r="BU397" s="180"/>
      <c r="BV397" s="180"/>
      <c r="BW397" s="180"/>
      <c r="BX397" s="180"/>
    </row>
    <row r="398" ht="15.75" customHeight="1" spans="1:76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  <c r="R398" s="180"/>
      <c r="S398" s="180"/>
      <c r="T398" s="180"/>
      <c r="U398" s="180"/>
      <c r="V398" s="180"/>
      <c r="W398" s="180"/>
      <c r="X398" s="180"/>
      <c r="Y398" s="180"/>
      <c r="Z398" s="180"/>
      <c r="AA398" s="180"/>
      <c r="AB398" s="180"/>
      <c r="AC398" s="180"/>
      <c r="AD398" s="180"/>
      <c r="AE398" s="180"/>
      <c r="AF398" s="180"/>
      <c r="AG398" s="180"/>
      <c r="AH398" s="180"/>
      <c r="AI398" s="180"/>
      <c r="AJ398" s="180"/>
      <c r="AK398" s="180"/>
      <c r="AL398" s="180"/>
      <c r="AM398" s="180"/>
      <c r="AN398" s="180"/>
      <c r="AO398" s="180"/>
      <c r="AP398" s="180"/>
      <c r="AQ398" s="180"/>
      <c r="AR398" s="180"/>
      <c r="AS398" s="180"/>
      <c r="AT398" s="180"/>
      <c r="AU398" s="180"/>
      <c r="AV398" s="180"/>
      <c r="AW398" s="180"/>
      <c r="AX398" s="180"/>
      <c r="AY398" s="180"/>
      <c r="AZ398" s="180"/>
      <c r="BA398" s="180"/>
      <c r="BB398" s="180"/>
      <c r="BC398" s="180"/>
      <c r="BD398" s="180"/>
      <c r="BE398" s="180"/>
      <c r="BF398" s="180"/>
      <c r="BG398" s="180"/>
      <c r="BH398" s="180"/>
      <c r="BI398" s="180"/>
      <c r="BJ398" s="180"/>
      <c r="BK398" s="180"/>
      <c r="BL398" s="180"/>
      <c r="BM398" s="180"/>
      <c r="BN398" s="180"/>
      <c r="BO398" s="180"/>
      <c r="BP398" s="180"/>
      <c r="BQ398" s="180"/>
      <c r="BR398" s="180"/>
      <c r="BS398" s="180"/>
      <c r="BT398" s="180"/>
      <c r="BU398" s="180"/>
      <c r="BV398" s="180"/>
      <c r="BW398" s="180"/>
      <c r="BX398" s="180"/>
    </row>
    <row r="399" ht="15.75" customHeight="1" spans="1:76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  <c r="U399" s="180"/>
      <c r="V399" s="180"/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/>
      <c r="AJ399" s="180"/>
      <c r="AK399" s="180"/>
      <c r="AL399" s="180"/>
      <c r="AM399" s="180"/>
      <c r="AN399" s="180"/>
      <c r="AO399" s="180"/>
      <c r="AP399" s="180"/>
      <c r="AQ399" s="180"/>
      <c r="AR399" s="180"/>
      <c r="AS399" s="180"/>
      <c r="AT399" s="180"/>
      <c r="AU399" s="180"/>
      <c r="AV399" s="180"/>
      <c r="AW399" s="180"/>
      <c r="AX399" s="180"/>
      <c r="AY399" s="180"/>
      <c r="AZ399" s="180"/>
      <c r="BA399" s="180"/>
      <c r="BB399" s="180"/>
      <c r="BC399" s="180"/>
      <c r="BD399" s="180"/>
      <c r="BE399" s="180"/>
      <c r="BF399" s="180"/>
      <c r="BG399" s="180"/>
      <c r="BH399" s="180"/>
      <c r="BI399" s="180"/>
      <c r="BJ399" s="180"/>
      <c r="BK399" s="180"/>
      <c r="BL399" s="180"/>
      <c r="BM399" s="180"/>
      <c r="BN399" s="180"/>
      <c r="BO399" s="180"/>
      <c r="BP399" s="180"/>
      <c r="BQ399" s="180"/>
      <c r="BR399" s="180"/>
      <c r="BS399" s="180"/>
      <c r="BT399" s="180"/>
      <c r="BU399" s="180"/>
      <c r="BV399" s="180"/>
      <c r="BW399" s="180"/>
      <c r="BX399" s="180"/>
    </row>
    <row r="400" ht="15.75" customHeight="1" spans="1:76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  <c r="R400" s="180"/>
      <c r="S400" s="180"/>
      <c r="T400" s="180"/>
      <c r="U400" s="180"/>
      <c r="V400" s="180"/>
      <c r="W400" s="180"/>
      <c r="X400" s="180"/>
      <c r="Y400" s="180"/>
      <c r="Z400" s="180"/>
      <c r="AA400" s="180"/>
      <c r="AB400" s="180"/>
      <c r="AC400" s="180"/>
      <c r="AD400" s="180"/>
      <c r="AE400" s="180"/>
      <c r="AF400" s="180"/>
      <c r="AG400" s="180"/>
      <c r="AH400" s="180"/>
      <c r="AI400" s="180"/>
      <c r="AJ400" s="180"/>
      <c r="AK400" s="180"/>
      <c r="AL400" s="180"/>
      <c r="AM400" s="180"/>
      <c r="AN400" s="180"/>
      <c r="AO400" s="180"/>
      <c r="AP400" s="180"/>
      <c r="AQ400" s="180"/>
      <c r="AR400" s="180"/>
      <c r="AS400" s="180"/>
      <c r="AT400" s="180"/>
      <c r="AU400" s="180"/>
      <c r="AV400" s="180"/>
      <c r="AW400" s="180"/>
      <c r="AX400" s="180"/>
      <c r="AY400" s="180"/>
      <c r="AZ400" s="180"/>
      <c r="BA400" s="180"/>
      <c r="BB400" s="180"/>
      <c r="BC400" s="180"/>
      <c r="BD400" s="180"/>
      <c r="BE400" s="180"/>
      <c r="BF400" s="180"/>
      <c r="BG400" s="180"/>
      <c r="BH400" s="180"/>
      <c r="BI400" s="180"/>
      <c r="BJ400" s="180"/>
      <c r="BK400" s="180"/>
      <c r="BL400" s="180"/>
      <c r="BM400" s="180"/>
      <c r="BN400" s="180"/>
      <c r="BO400" s="180"/>
      <c r="BP400" s="180"/>
      <c r="BQ400" s="180"/>
      <c r="BR400" s="180"/>
      <c r="BS400" s="180"/>
      <c r="BT400" s="180"/>
      <c r="BU400" s="180"/>
      <c r="BV400" s="180"/>
      <c r="BW400" s="180"/>
      <c r="BX400" s="180"/>
    </row>
    <row r="401" ht="15.75" customHeight="1" spans="1:76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80"/>
      <c r="S401" s="180"/>
      <c r="T401" s="180"/>
      <c r="U401" s="180"/>
      <c r="V401" s="180"/>
      <c r="W401" s="180"/>
      <c r="X401" s="180"/>
      <c r="Y401" s="180"/>
      <c r="Z401" s="180"/>
      <c r="AA401" s="180"/>
      <c r="AB401" s="180"/>
      <c r="AC401" s="180"/>
      <c r="AD401" s="180"/>
      <c r="AE401" s="180"/>
      <c r="AF401" s="180"/>
      <c r="AG401" s="180"/>
      <c r="AH401" s="180"/>
      <c r="AI401" s="180"/>
      <c r="AJ401" s="180"/>
      <c r="AK401" s="180"/>
      <c r="AL401" s="180"/>
      <c r="AM401" s="180"/>
      <c r="AN401" s="180"/>
      <c r="AO401" s="180"/>
      <c r="AP401" s="180"/>
      <c r="AQ401" s="180"/>
      <c r="AR401" s="180"/>
      <c r="AS401" s="180"/>
      <c r="AT401" s="180"/>
      <c r="AU401" s="180"/>
      <c r="AV401" s="180"/>
      <c r="AW401" s="180"/>
      <c r="AX401" s="180"/>
      <c r="AY401" s="180"/>
      <c r="AZ401" s="180"/>
      <c r="BA401" s="180"/>
      <c r="BB401" s="180"/>
      <c r="BC401" s="180"/>
      <c r="BD401" s="180"/>
      <c r="BE401" s="180"/>
      <c r="BF401" s="180"/>
      <c r="BG401" s="180"/>
      <c r="BH401" s="180"/>
      <c r="BI401" s="180"/>
      <c r="BJ401" s="180"/>
      <c r="BK401" s="180"/>
      <c r="BL401" s="180"/>
      <c r="BM401" s="180"/>
      <c r="BN401" s="180"/>
      <c r="BO401" s="180"/>
      <c r="BP401" s="180"/>
      <c r="BQ401" s="180"/>
      <c r="BR401" s="180"/>
      <c r="BS401" s="180"/>
      <c r="BT401" s="180"/>
      <c r="BU401" s="180"/>
      <c r="BV401" s="180"/>
      <c r="BW401" s="180"/>
      <c r="BX401" s="180"/>
    </row>
    <row r="402" ht="15.75" customHeight="1" spans="1:76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  <c r="R402" s="180"/>
      <c r="S402" s="180"/>
      <c r="T402" s="180"/>
      <c r="U402" s="180"/>
      <c r="V402" s="180"/>
      <c r="W402" s="180"/>
      <c r="X402" s="180"/>
      <c r="Y402" s="180"/>
      <c r="Z402" s="180"/>
      <c r="AA402" s="180"/>
      <c r="AB402" s="180"/>
      <c r="AC402" s="180"/>
      <c r="AD402" s="180"/>
      <c r="AE402" s="180"/>
      <c r="AF402" s="180"/>
      <c r="AG402" s="180"/>
      <c r="AH402" s="180"/>
      <c r="AI402" s="180"/>
      <c r="AJ402" s="180"/>
      <c r="AK402" s="180"/>
      <c r="AL402" s="180"/>
      <c r="AM402" s="180"/>
      <c r="AN402" s="180"/>
      <c r="AO402" s="180"/>
      <c r="AP402" s="180"/>
      <c r="AQ402" s="180"/>
      <c r="AR402" s="180"/>
      <c r="AS402" s="180"/>
      <c r="AT402" s="180"/>
      <c r="AU402" s="180"/>
      <c r="AV402" s="180"/>
      <c r="AW402" s="180"/>
      <c r="AX402" s="180"/>
      <c r="AY402" s="180"/>
      <c r="AZ402" s="180"/>
      <c r="BA402" s="180"/>
      <c r="BB402" s="180"/>
      <c r="BC402" s="180"/>
      <c r="BD402" s="180"/>
      <c r="BE402" s="180"/>
      <c r="BF402" s="180"/>
      <c r="BG402" s="180"/>
      <c r="BH402" s="180"/>
      <c r="BI402" s="180"/>
      <c r="BJ402" s="180"/>
      <c r="BK402" s="180"/>
      <c r="BL402" s="180"/>
      <c r="BM402" s="180"/>
      <c r="BN402" s="180"/>
      <c r="BO402" s="180"/>
      <c r="BP402" s="180"/>
      <c r="BQ402" s="180"/>
      <c r="BR402" s="180"/>
      <c r="BS402" s="180"/>
      <c r="BT402" s="180"/>
      <c r="BU402" s="180"/>
      <c r="BV402" s="180"/>
      <c r="BW402" s="180"/>
      <c r="BX402" s="180"/>
    </row>
    <row r="403" ht="15.75" customHeight="1" spans="1:76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  <c r="R403" s="180"/>
      <c r="S403" s="180"/>
      <c r="T403" s="180"/>
      <c r="U403" s="180"/>
      <c r="V403" s="180"/>
      <c r="W403" s="180"/>
      <c r="X403" s="180"/>
      <c r="Y403" s="180"/>
      <c r="Z403" s="180"/>
      <c r="AA403" s="180"/>
      <c r="AB403" s="180"/>
      <c r="AC403" s="180"/>
      <c r="AD403" s="180"/>
      <c r="AE403" s="180"/>
      <c r="AF403" s="180"/>
      <c r="AG403" s="180"/>
      <c r="AH403" s="180"/>
      <c r="AI403" s="180"/>
      <c r="AJ403" s="180"/>
      <c r="AK403" s="180"/>
      <c r="AL403" s="180"/>
      <c r="AM403" s="180"/>
      <c r="AN403" s="180"/>
      <c r="AO403" s="180"/>
      <c r="AP403" s="180"/>
      <c r="AQ403" s="180"/>
      <c r="AR403" s="180"/>
      <c r="AS403" s="180"/>
      <c r="AT403" s="180"/>
      <c r="AU403" s="180"/>
      <c r="AV403" s="180"/>
      <c r="AW403" s="180"/>
      <c r="AX403" s="180"/>
      <c r="AY403" s="180"/>
      <c r="AZ403" s="180"/>
      <c r="BA403" s="180"/>
      <c r="BB403" s="180"/>
      <c r="BC403" s="180"/>
      <c r="BD403" s="180"/>
      <c r="BE403" s="180"/>
      <c r="BF403" s="180"/>
      <c r="BG403" s="180"/>
      <c r="BH403" s="180"/>
      <c r="BI403" s="180"/>
      <c r="BJ403" s="180"/>
      <c r="BK403" s="180"/>
      <c r="BL403" s="180"/>
      <c r="BM403" s="180"/>
      <c r="BN403" s="180"/>
      <c r="BO403" s="180"/>
      <c r="BP403" s="180"/>
      <c r="BQ403" s="180"/>
      <c r="BR403" s="180"/>
      <c r="BS403" s="180"/>
      <c r="BT403" s="180"/>
      <c r="BU403" s="180"/>
      <c r="BV403" s="180"/>
      <c r="BW403" s="180"/>
      <c r="BX403" s="180"/>
    </row>
    <row r="404" ht="15.75" customHeight="1" spans="1:76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180"/>
      <c r="AD404" s="180"/>
      <c r="AE404" s="180"/>
      <c r="AF404" s="180"/>
      <c r="AG404" s="180"/>
      <c r="AH404" s="180"/>
      <c r="AI404" s="180"/>
      <c r="AJ404" s="180"/>
      <c r="AK404" s="180"/>
      <c r="AL404" s="180"/>
      <c r="AM404" s="180"/>
      <c r="AN404" s="180"/>
      <c r="AO404" s="180"/>
      <c r="AP404" s="180"/>
      <c r="AQ404" s="180"/>
      <c r="AR404" s="180"/>
      <c r="AS404" s="180"/>
      <c r="AT404" s="180"/>
      <c r="AU404" s="180"/>
      <c r="AV404" s="180"/>
      <c r="AW404" s="180"/>
      <c r="AX404" s="180"/>
      <c r="AY404" s="180"/>
      <c r="AZ404" s="180"/>
      <c r="BA404" s="180"/>
      <c r="BB404" s="180"/>
      <c r="BC404" s="180"/>
      <c r="BD404" s="180"/>
      <c r="BE404" s="180"/>
      <c r="BF404" s="180"/>
      <c r="BG404" s="180"/>
      <c r="BH404" s="180"/>
      <c r="BI404" s="180"/>
      <c r="BJ404" s="180"/>
      <c r="BK404" s="180"/>
      <c r="BL404" s="180"/>
      <c r="BM404" s="180"/>
      <c r="BN404" s="180"/>
      <c r="BO404" s="180"/>
      <c r="BP404" s="180"/>
      <c r="BQ404" s="180"/>
      <c r="BR404" s="180"/>
      <c r="BS404" s="180"/>
      <c r="BT404" s="180"/>
      <c r="BU404" s="180"/>
      <c r="BV404" s="180"/>
      <c r="BW404" s="180"/>
      <c r="BX404" s="180"/>
    </row>
    <row r="405" ht="15.75" customHeight="1" spans="1:76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  <c r="R405" s="180"/>
      <c r="S405" s="180"/>
      <c r="T405" s="180"/>
      <c r="U405" s="180"/>
      <c r="V405" s="180"/>
      <c r="W405" s="180"/>
      <c r="X405" s="180"/>
      <c r="Y405" s="180"/>
      <c r="Z405" s="180"/>
      <c r="AA405" s="180"/>
      <c r="AB405" s="180"/>
      <c r="AC405" s="180"/>
      <c r="AD405" s="180"/>
      <c r="AE405" s="180"/>
      <c r="AF405" s="180"/>
      <c r="AG405" s="180"/>
      <c r="AH405" s="180"/>
      <c r="AI405" s="180"/>
      <c r="AJ405" s="180"/>
      <c r="AK405" s="180"/>
      <c r="AL405" s="180"/>
      <c r="AM405" s="180"/>
      <c r="AN405" s="180"/>
      <c r="AO405" s="180"/>
      <c r="AP405" s="180"/>
      <c r="AQ405" s="180"/>
      <c r="AR405" s="180"/>
      <c r="AS405" s="180"/>
      <c r="AT405" s="180"/>
      <c r="AU405" s="180"/>
      <c r="AV405" s="180"/>
      <c r="AW405" s="180"/>
      <c r="AX405" s="180"/>
      <c r="AY405" s="180"/>
      <c r="AZ405" s="180"/>
      <c r="BA405" s="180"/>
      <c r="BB405" s="180"/>
      <c r="BC405" s="180"/>
      <c r="BD405" s="180"/>
      <c r="BE405" s="180"/>
      <c r="BF405" s="180"/>
      <c r="BG405" s="180"/>
      <c r="BH405" s="180"/>
      <c r="BI405" s="180"/>
      <c r="BJ405" s="180"/>
      <c r="BK405" s="180"/>
      <c r="BL405" s="180"/>
      <c r="BM405" s="180"/>
      <c r="BN405" s="180"/>
      <c r="BO405" s="180"/>
      <c r="BP405" s="180"/>
      <c r="BQ405" s="180"/>
      <c r="BR405" s="180"/>
      <c r="BS405" s="180"/>
      <c r="BT405" s="180"/>
      <c r="BU405" s="180"/>
      <c r="BV405" s="180"/>
      <c r="BW405" s="180"/>
      <c r="BX405" s="180"/>
    </row>
    <row r="406" ht="15.75" customHeight="1" spans="1:76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  <c r="R406" s="180"/>
      <c r="S406" s="180"/>
      <c r="T406" s="180"/>
      <c r="U406" s="180"/>
      <c r="V406" s="180"/>
      <c r="W406" s="180"/>
      <c r="X406" s="180"/>
      <c r="Y406" s="180"/>
      <c r="Z406" s="180"/>
      <c r="AA406" s="180"/>
      <c r="AB406" s="180"/>
      <c r="AC406" s="180"/>
      <c r="AD406" s="180"/>
      <c r="AE406" s="180"/>
      <c r="AF406" s="180"/>
      <c r="AG406" s="180"/>
      <c r="AH406" s="180"/>
      <c r="AI406" s="180"/>
      <c r="AJ406" s="180"/>
      <c r="AK406" s="180"/>
      <c r="AL406" s="180"/>
      <c r="AM406" s="180"/>
      <c r="AN406" s="180"/>
      <c r="AO406" s="180"/>
      <c r="AP406" s="180"/>
      <c r="AQ406" s="180"/>
      <c r="AR406" s="180"/>
      <c r="AS406" s="180"/>
      <c r="AT406" s="180"/>
      <c r="AU406" s="180"/>
      <c r="AV406" s="180"/>
      <c r="AW406" s="180"/>
      <c r="AX406" s="180"/>
      <c r="AY406" s="180"/>
      <c r="AZ406" s="180"/>
      <c r="BA406" s="180"/>
      <c r="BB406" s="180"/>
      <c r="BC406" s="180"/>
      <c r="BD406" s="180"/>
      <c r="BE406" s="180"/>
      <c r="BF406" s="180"/>
      <c r="BG406" s="180"/>
      <c r="BH406" s="180"/>
      <c r="BI406" s="180"/>
      <c r="BJ406" s="180"/>
      <c r="BK406" s="180"/>
      <c r="BL406" s="180"/>
      <c r="BM406" s="180"/>
      <c r="BN406" s="180"/>
      <c r="BO406" s="180"/>
      <c r="BP406" s="180"/>
      <c r="BQ406" s="180"/>
      <c r="BR406" s="180"/>
      <c r="BS406" s="180"/>
      <c r="BT406" s="180"/>
      <c r="BU406" s="180"/>
      <c r="BV406" s="180"/>
      <c r="BW406" s="180"/>
      <c r="BX406" s="180"/>
    </row>
    <row r="407" ht="15.75" customHeight="1" spans="1:76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180"/>
      <c r="T407" s="180"/>
      <c r="U407" s="180"/>
      <c r="V407" s="180"/>
      <c r="W407" s="180"/>
      <c r="X407" s="180"/>
      <c r="Y407" s="180"/>
      <c r="Z407" s="180"/>
      <c r="AA407" s="180"/>
      <c r="AB407" s="180"/>
      <c r="AC407" s="180"/>
      <c r="AD407" s="180"/>
      <c r="AE407" s="180"/>
      <c r="AF407" s="180"/>
      <c r="AG407" s="180"/>
      <c r="AH407" s="180"/>
      <c r="AI407" s="180"/>
      <c r="AJ407" s="180"/>
      <c r="AK407" s="180"/>
      <c r="AL407" s="180"/>
      <c r="AM407" s="180"/>
      <c r="AN407" s="180"/>
      <c r="AO407" s="180"/>
      <c r="AP407" s="180"/>
      <c r="AQ407" s="180"/>
      <c r="AR407" s="180"/>
      <c r="AS407" s="180"/>
      <c r="AT407" s="180"/>
      <c r="AU407" s="180"/>
      <c r="AV407" s="180"/>
      <c r="AW407" s="180"/>
      <c r="AX407" s="180"/>
      <c r="AY407" s="180"/>
      <c r="AZ407" s="180"/>
      <c r="BA407" s="180"/>
      <c r="BB407" s="180"/>
      <c r="BC407" s="180"/>
      <c r="BD407" s="180"/>
      <c r="BE407" s="180"/>
      <c r="BF407" s="180"/>
      <c r="BG407" s="180"/>
      <c r="BH407" s="180"/>
      <c r="BI407" s="180"/>
      <c r="BJ407" s="180"/>
      <c r="BK407" s="180"/>
      <c r="BL407" s="180"/>
      <c r="BM407" s="180"/>
      <c r="BN407" s="180"/>
      <c r="BO407" s="180"/>
      <c r="BP407" s="180"/>
      <c r="BQ407" s="180"/>
      <c r="BR407" s="180"/>
      <c r="BS407" s="180"/>
      <c r="BT407" s="180"/>
      <c r="BU407" s="180"/>
      <c r="BV407" s="180"/>
      <c r="BW407" s="180"/>
      <c r="BX407" s="180"/>
    </row>
    <row r="408" ht="15.75" customHeight="1" spans="1:76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  <c r="R408" s="180"/>
      <c r="S408" s="180"/>
      <c r="T408" s="180"/>
      <c r="U408" s="180"/>
      <c r="V408" s="180"/>
      <c r="W408" s="180"/>
      <c r="X408" s="180"/>
      <c r="Y408" s="180"/>
      <c r="Z408" s="180"/>
      <c r="AA408" s="180"/>
      <c r="AB408" s="180"/>
      <c r="AC408" s="180"/>
      <c r="AD408" s="180"/>
      <c r="AE408" s="180"/>
      <c r="AF408" s="180"/>
      <c r="AG408" s="180"/>
      <c r="AH408" s="180"/>
      <c r="AI408" s="180"/>
      <c r="AJ408" s="180"/>
      <c r="AK408" s="180"/>
      <c r="AL408" s="180"/>
      <c r="AM408" s="180"/>
      <c r="AN408" s="180"/>
      <c r="AO408" s="180"/>
      <c r="AP408" s="180"/>
      <c r="AQ408" s="180"/>
      <c r="AR408" s="180"/>
      <c r="AS408" s="180"/>
      <c r="AT408" s="180"/>
      <c r="AU408" s="180"/>
      <c r="AV408" s="180"/>
      <c r="AW408" s="180"/>
      <c r="AX408" s="180"/>
      <c r="AY408" s="180"/>
      <c r="AZ408" s="180"/>
      <c r="BA408" s="180"/>
      <c r="BB408" s="180"/>
      <c r="BC408" s="180"/>
      <c r="BD408" s="180"/>
      <c r="BE408" s="180"/>
      <c r="BF408" s="180"/>
      <c r="BG408" s="180"/>
      <c r="BH408" s="180"/>
      <c r="BI408" s="180"/>
      <c r="BJ408" s="180"/>
      <c r="BK408" s="180"/>
      <c r="BL408" s="180"/>
      <c r="BM408" s="180"/>
      <c r="BN408" s="180"/>
      <c r="BO408" s="180"/>
      <c r="BP408" s="180"/>
      <c r="BQ408" s="180"/>
      <c r="BR408" s="180"/>
      <c r="BS408" s="180"/>
      <c r="BT408" s="180"/>
      <c r="BU408" s="180"/>
      <c r="BV408" s="180"/>
      <c r="BW408" s="180"/>
      <c r="BX408" s="180"/>
    </row>
    <row r="409" ht="15.75" customHeight="1" spans="1:76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  <c r="R409" s="180"/>
      <c r="S409" s="180"/>
      <c r="T409" s="180"/>
      <c r="U409" s="180"/>
      <c r="V409" s="180"/>
      <c r="W409" s="180"/>
      <c r="X409" s="180"/>
      <c r="Y409" s="180"/>
      <c r="Z409" s="180"/>
      <c r="AA409" s="180"/>
      <c r="AB409" s="180"/>
      <c r="AC409" s="180"/>
      <c r="AD409" s="180"/>
      <c r="AE409" s="180"/>
      <c r="AF409" s="180"/>
      <c r="AG409" s="180"/>
      <c r="AH409" s="180"/>
      <c r="AI409" s="180"/>
      <c r="AJ409" s="180"/>
      <c r="AK409" s="180"/>
      <c r="AL409" s="180"/>
      <c r="AM409" s="180"/>
      <c r="AN409" s="180"/>
      <c r="AO409" s="180"/>
      <c r="AP409" s="180"/>
      <c r="AQ409" s="180"/>
      <c r="AR409" s="180"/>
      <c r="AS409" s="180"/>
      <c r="AT409" s="180"/>
      <c r="AU409" s="180"/>
      <c r="AV409" s="180"/>
      <c r="AW409" s="180"/>
      <c r="AX409" s="180"/>
      <c r="AY409" s="180"/>
      <c r="AZ409" s="180"/>
      <c r="BA409" s="180"/>
      <c r="BB409" s="180"/>
      <c r="BC409" s="180"/>
      <c r="BD409" s="180"/>
      <c r="BE409" s="180"/>
      <c r="BF409" s="180"/>
      <c r="BG409" s="180"/>
      <c r="BH409" s="180"/>
      <c r="BI409" s="180"/>
      <c r="BJ409" s="180"/>
      <c r="BK409" s="180"/>
      <c r="BL409" s="180"/>
      <c r="BM409" s="180"/>
      <c r="BN409" s="180"/>
      <c r="BO409" s="180"/>
      <c r="BP409" s="180"/>
      <c r="BQ409" s="180"/>
      <c r="BR409" s="180"/>
      <c r="BS409" s="180"/>
      <c r="BT409" s="180"/>
      <c r="BU409" s="180"/>
      <c r="BV409" s="180"/>
      <c r="BW409" s="180"/>
      <c r="BX409" s="180"/>
    </row>
    <row r="410" ht="15.75" customHeight="1" spans="1:76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  <c r="R410" s="180"/>
      <c r="S410" s="180"/>
      <c r="T410" s="180"/>
      <c r="U410" s="180"/>
      <c r="V410" s="180"/>
      <c r="W410" s="180"/>
      <c r="X410" s="180"/>
      <c r="Y410" s="180"/>
      <c r="Z410" s="180"/>
      <c r="AA410" s="180"/>
      <c r="AB410" s="180"/>
      <c r="AC410" s="180"/>
      <c r="AD410" s="180"/>
      <c r="AE410" s="180"/>
      <c r="AF410" s="180"/>
      <c r="AG410" s="180"/>
      <c r="AH410" s="180"/>
      <c r="AI410" s="180"/>
      <c r="AJ410" s="180"/>
      <c r="AK410" s="180"/>
      <c r="AL410" s="180"/>
      <c r="AM410" s="180"/>
      <c r="AN410" s="180"/>
      <c r="AO410" s="180"/>
      <c r="AP410" s="180"/>
      <c r="AQ410" s="180"/>
      <c r="AR410" s="180"/>
      <c r="AS410" s="180"/>
      <c r="AT410" s="180"/>
      <c r="AU410" s="180"/>
      <c r="AV410" s="180"/>
      <c r="AW410" s="180"/>
      <c r="AX410" s="180"/>
      <c r="AY410" s="180"/>
      <c r="AZ410" s="180"/>
      <c r="BA410" s="180"/>
      <c r="BB410" s="180"/>
      <c r="BC410" s="180"/>
      <c r="BD410" s="180"/>
      <c r="BE410" s="180"/>
      <c r="BF410" s="180"/>
      <c r="BG410" s="180"/>
      <c r="BH410" s="180"/>
      <c r="BI410" s="180"/>
      <c r="BJ410" s="180"/>
      <c r="BK410" s="180"/>
      <c r="BL410" s="180"/>
      <c r="BM410" s="180"/>
      <c r="BN410" s="180"/>
      <c r="BO410" s="180"/>
      <c r="BP410" s="180"/>
      <c r="BQ410" s="180"/>
      <c r="BR410" s="180"/>
      <c r="BS410" s="180"/>
      <c r="BT410" s="180"/>
      <c r="BU410" s="180"/>
      <c r="BV410" s="180"/>
      <c r="BW410" s="180"/>
      <c r="BX410" s="180"/>
    </row>
    <row r="411" ht="15.75" customHeight="1" spans="1:76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  <c r="U411" s="180"/>
      <c r="V411" s="180"/>
      <c r="W411" s="180"/>
      <c r="X411" s="180"/>
      <c r="Y411" s="180"/>
      <c r="Z411" s="180"/>
      <c r="AA411" s="180"/>
      <c r="AB411" s="180"/>
      <c r="AC411" s="180"/>
      <c r="AD411" s="180"/>
      <c r="AE411" s="180"/>
      <c r="AF411" s="180"/>
      <c r="AG411" s="180"/>
      <c r="AH411" s="180"/>
      <c r="AI411" s="180"/>
      <c r="AJ411" s="180"/>
      <c r="AK411" s="180"/>
      <c r="AL411" s="180"/>
      <c r="AM411" s="180"/>
      <c r="AN411" s="180"/>
      <c r="AO411" s="180"/>
      <c r="AP411" s="180"/>
      <c r="AQ411" s="180"/>
      <c r="AR411" s="180"/>
      <c r="AS411" s="180"/>
      <c r="AT411" s="180"/>
      <c r="AU411" s="180"/>
      <c r="AV411" s="180"/>
      <c r="AW411" s="180"/>
      <c r="AX411" s="180"/>
      <c r="AY411" s="180"/>
      <c r="AZ411" s="180"/>
      <c r="BA411" s="180"/>
      <c r="BB411" s="180"/>
      <c r="BC411" s="180"/>
      <c r="BD411" s="180"/>
      <c r="BE411" s="180"/>
      <c r="BF411" s="180"/>
      <c r="BG411" s="180"/>
      <c r="BH411" s="180"/>
      <c r="BI411" s="180"/>
      <c r="BJ411" s="180"/>
      <c r="BK411" s="180"/>
      <c r="BL411" s="180"/>
      <c r="BM411" s="180"/>
      <c r="BN411" s="180"/>
      <c r="BO411" s="180"/>
      <c r="BP411" s="180"/>
      <c r="BQ411" s="180"/>
      <c r="BR411" s="180"/>
      <c r="BS411" s="180"/>
      <c r="BT411" s="180"/>
      <c r="BU411" s="180"/>
      <c r="BV411" s="180"/>
      <c r="BW411" s="180"/>
      <c r="BX411" s="180"/>
    </row>
    <row r="412" ht="15.75" customHeight="1" spans="1:76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  <c r="U412" s="180"/>
      <c r="V412" s="180"/>
      <c r="W412" s="180"/>
      <c r="X412" s="180"/>
      <c r="Y412" s="180"/>
      <c r="Z412" s="180"/>
      <c r="AA412" s="180"/>
      <c r="AB412" s="180"/>
      <c r="AC412" s="180"/>
      <c r="AD412" s="180"/>
      <c r="AE412" s="180"/>
      <c r="AF412" s="180"/>
      <c r="AG412" s="180"/>
      <c r="AH412" s="180"/>
      <c r="AI412" s="180"/>
      <c r="AJ412" s="180"/>
      <c r="AK412" s="180"/>
      <c r="AL412" s="180"/>
      <c r="AM412" s="180"/>
      <c r="AN412" s="180"/>
      <c r="AO412" s="180"/>
      <c r="AP412" s="180"/>
      <c r="AQ412" s="180"/>
      <c r="AR412" s="180"/>
      <c r="AS412" s="180"/>
      <c r="AT412" s="180"/>
      <c r="AU412" s="180"/>
      <c r="AV412" s="180"/>
      <c r="AW412" s="180"/>
      <c r="AX412" s="180"/>
      <c r="AY412" s="180"/>
      <c r="AZ412" s="180"/>
      <c r="BA412" s="180"/>
      <c r="BB412" s="180"/>
      <c r="BC412" s="180"/>
      <c r="BD412" s="180"/>
      <c r="BE412" s="180"/>
      <c r="BF412" s="180"/>
      <c r="BG412" s="180"/>
      <c r="BH412" s="180"/>
      <c r="BI412" s="180"/>
      <c r="BJ412" s="180"/>
      <c r="BK412" s="180"/>
      <c r="BL412" s="180"/>
      <c r="BM412" s="180"/>
      <c r="BN412" s="180"/>
      <c r="BO412" s="180"/>
      <c r="BP412" s="180"/>
      <c r="BQ412" s="180"/>
      <c r="BR412" s="180"/>
      <c r="BS412" s="180"/>
      <c r="BT412" s="180"/>
      <c r="BU412" s="180"/>
      <c r="BV412" s="180"/>
      <c r="BW412" s="180"/>
      <c r="BX412" s="180"/>
    </row>
    <row r="413" ht="15.75" customHeight="1" spans="1:76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180"/>
      <c r="T413" s="180"/>
      <c r="U413" s="180"/>
      <c r="V413" s="180"/>
      <c r="W413" s="180"/>
      <c r="X413" s="180"/>
      <c r="Y413" s="180"/>
      <c r="Z413" s="180"/>
      <c r="AA413" s="180"/>
      <c r="AB413" s="180"/>
      <c r="AC413" s="180"/>
      <c r="AD413" s="180"/>
      <c r="AE413" s="180"/>
      <c r="AF413" s="180"/>
      <c r="AG413" s="180"/>
      <c r="AH413" s="180"/>
      <c r="AI413" s="180"/>
      <c r="AJ413" s="180"/>
      <c r="AK413" s="180"/>
      <c r="AL413" s="180"/>
      <c r="AM413" s="180"/>
      <c r="AN413" s="180"/>
      <c r="AO413" s="180"/>
      <c r="AP413" s="180"/>
      <c r="AQ413" s="180"/>
      <c r="AR413" s="180"/>
      <c r="AS413" s="180"/>
      <c r="AT413" s="180"/>
      <c r="AU413" s="180"/>
      <c r="AV413" s="180"/>
      <c r="AW413" s="180"/>
      <c r="AX413" s="180"/>
      <c r="AY413" s="180"/>
      <c r="AZ413" s="180"/>
      <c r="BA413" s="180"/>
      <c r="BB413" s="180"/>
      <c r="BC413" s="180"/>
      <c r="BD413" s="180"/>
      <c r="BE413" s="180"/>
      <c r="BF413" s="180"/>
      <c r="BG413" s="180"/>
      <c r="BH413" s="180"/>
      <c r="BI413" s="180"/>
      <c r="BJ413" s="180"/>
      <c r="BK413" s="180"/>
      <c r="BL413" s="180"/>
      <c r="BM413" s="180"/>
      <c r="BN413" s="180"/>
      <c r="BO413" s="180"/>
      <c r="BP413" s="180"/>
      <c r="BQ413" s="180"/>
      <c r="BR413" s="180"/>
      <c r="BS413" s="180"/>
      <c r="BT413" s="180"/>
      <c r="BU413" s="180"/>
      <c r="BV413" s="180"/>
      <c r="BW413" s="180"/>
      <c r="BX413" s="180"/>
    </row>
    <row r="414" ht="15.75" customHeight="1" spans="1:76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180"/>
      <c r="T414" s="180"/>
      <c r="U414" s="180"/>
      <c r="V414" s="180"/>
      <c r="W414" s="180"/>
      <c r="X414" s="180"/>
      <c r="Y414" s="180"/>
      <c r="Z414" s="180"/>
      <c r="AA414" s="180"/>
      <c r="AB414" s="180"/>
      <c r="AC414" s="180"/>
      <c r="AD414" s="180"/>
      <c r="AE414" s="180"/>
      <c r="AF414" s="180"/>
      <c r="AG414" s="180"/>
      <c r="AH414" s="180"/>
      <c r="AI414" s="180"/>
      <c r="AJ414" s="180"/>
      <c r="AK414" s="180"/>
      <c r="AL414" s="180"/>
      <c r="AM414" s="180"/>
      <c r="AN414" s="180"/>
      <c r="AO414" s="180"/>
      <c r="AP414" s="180"/>
      <c r="AQ414" s="180"/>
      <c r="AR414" s="180"/>
      <c r="AS414" s="180"/>
      <c r="AT414" s="180"/>
      <c r="AU414" s="180"/>
      <c r="AV414" s="180"/>
      <c r="AW414" s="180"/>
      <c r="AX414" s="180"/>
      <c r="AY414" s="180"/>
      <c r="AZ414" s="180"/>
      <c r="BA414" s="180"/>
      <c r="BB414" s="180"/>
      <c r="BC414" s="180"/>
      <c r="BD414" s="180"/>
      <c r="BE414" s="180"/>
      <c r="BF414" s="180"/>
      <c r="BG414" s="180"/>
      <c r="BH414" s="180"/>
      <c r="BI414" s="180"/>
      <c r="BJ414" s="180"/>
      <c r="BK414" s="180"/>
      <c r="BL414" s="180"/>
      <c r="BM414" s="180"/>
      <c r="BN414" s="180"/>
      <c r="BO414" s="180"/>
      <c r="BP414" s="180"/>
      <c r="BQ414" s="180"/>
      <c r="BR414" s="180"/>
      <c r="BS414" s="180"/>
      <c r="BT414" s="180"/>
      <c r="BU414" s="180"/>
      <c r="BV414" s="180"/>
      <c r="BW414" s="180"/>
      <c r="BX414" s="180"/>
    </row>
    <row r="415" ht="15.75" customHeight="1" spans="1:76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180"/>
      <c r="T415" s="180"/>
      <c r="U415" s="180"/>
      <c r="V415" s="180"/>
      <c r="W415" s="180"/>
      <c r="X415" s="180"/>
      <c r="Y415" s="180"/>
      <c r="Z415" s="180"/>
      <c r="AA415" s="180"/>
      <c r="AB415" s="180"/>
      <c r="AC415" s="180"/>
      <c r="AD415" s="180"/>
      <c r="AE415" s="180"/>
      <c r="AF415" s="180"/>
      <c r="AG415" s="180"/>
      <c r="AH415" s="180"/>
      <c r="AI415" s="180"/>
      <c r="AJ415" s="180"/>
      <c r="AK415" s="180"/>
      <c r="AL415" s="180"/>
      <c r="AM415" s="180"/>
      <c r="AN415" s="180"/>
      <c r="AO415" s="180"/>
      <c r="AP415" s="180"/>
      <c r="AQ415" s="180"/>
      <c r="AR415" s="180"/>
      <c r="AS415" s="180"/>
      <c r="AT415" s="180"/>
      <c r="AU415" s="180"/>
      <c r="AV415" s="180"/>
      <c r="AW415" s="180"/>
      <c r="AX415" s="180"/>
      <c r="AY415" s="180"/>
      <c r="AZ415" s="180"/>
      <c r="BA415" s="180"/>
      <c r="BB415" s="180"/>
      <c r="BC415" s="180"/>
      <c r="BD415" s="180"/>
      <c r="BE415" s="180"/>
      <c r="BF415" s="180"/>
      <c r="BG415" s="180"/>
      <c r="BH415" s="180"/>
      <c r="BI415" s="180"/>
      <c r="BJ415" s="180"/>
      <c r="BK415" s="180"/>
      <c r="BL415" s="180"/>
      <c r="BM415" s="180"/>
      <c r="BN415" s="180"/>
      <c r="BO415" s="180"/>
      <c r="BP415" s="180"/>
      <c r="BQ415" s="180"/>
      <c r="BR415" s="180"/>
      <c r="BS415" s="180"/>
      <c r="BT415" s="180"/>
      <c r="BU415" s="180"/>
      <c r="BV415" s="180"/>
      <c r="BW415" s="180"/>
      <c r="BX415" s="180"/>
    </row>
    <row r="416" ht="15.75" customHeight="1" spans="1:76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180"/>
      <c r="T416" s="180"/>
      <c r="U416" s="180"/>
      <c r="V416" s="180"/>
      <c r="W416" s="180"/>
      <c r="X416" s="180"/>
      <c r="Y416" s="180"/>
      <c r="Z416" s="180"/>
      <c r="AA416" s="180"/>
      <c r="AB416" s="180"/>
      <c r="AC416" s="180"/>
      <c r="AD416" s="180"/>
      <c r="AE416" s="180"/>
      <c r="AF416" s="180"/>
      <c r="AG416" s="180"/>
      <c r="AH416" s="180"/>
      <c r="AI416" s="180"/>
      <c r="AJ416" s="180"/>
      <c r="AK416" s="180"/>
      <c r="AL416" s="180"/>
      <c r="AM416" s="180"/>
      <c r="AN416" s="180"/>
      <c r="AO416" s="180"/>
      <c r="AP416" s="180"/>
      <c r="AQ416" s="180"/>
      <c r="AR416" s="180"/>
      <c r="AS416" s="180"/>
      <c r="AT416" s="180"/>
      <c r="AU416" s="180"/>
      <c r="AV416" s="180"/>
      <c r="AW416" s="180"/>
      <c r="AX416" s="180"/>
      <c r="AY416" s="180"/>
      <c r="AZ416" s="180"/>
      <c r="BA416" s="180"/>
      <c r="BB416" s="180"/>
      <c r="BC416" s="180"/>
      <c r="BD416" s="180"/>
      <c r="BE416" s="180"/>
      <c r="BF416" s="180"/>
      <c r="BG416" s="180"/>
      <c r="BH416" s="180"/>
      <c r="BI416" s="180"/>
      <c r="BJ416" s="180"/>
      <c r="BK416" s="180"/>
      <c r="BL416" s="180"/>
      <c r="BM416" s="180"/>
      <c r="BN416" s="180"/>
      <c r="BO416" s="180"/>
      <c r="BP416" s="180"/>
      <c r="BQ416" s="180"/>
      <c r="BR416" s="180"/>
      <c r="BS416" s="180"/>
      <c r="BT416" s="180"/>
      <c r="BU416" s="180"/>
      <c r="BV416" s="180"/>
      <c r="BW416" s="180"/>
      <c r="BX416" s="180"/>
    </row>
    <row r="417" ht="15.75" customHeight="1" spans="1:76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180"/>
      <c r="T417" s="180"/>
      <c r="U417" s="180"/>
      <c r="V417" s="180"/>
      <c r="W417" s="180"/>
      <c r="X417" s="180"/>
      <c r="Y417" s="180"/>
      <c r="Z417" s="180"/>
      <c r="AA417" s="180"/>
      <c r="AB417" s="180"/>
      <c r="AC417" s="180"/>
      <c r="AD417" s="180"/>
      <c r="AE417" s="180"/>
      <c r="AF417" s="180"/>
      <c r="AG417" s="180"/>
      <c r="AH417" s="180"/>
      <c r="AI417" s="180"/>
      <c r="AJ417" s="180"/>
      <c r="AK417" s="180"/>
      <c r="AL417" s="180"/>
      <c r="AM417" s="180"/>
      <c r="AN417" s="180"/>
      <c r="AO417" s="180"/>
      <c r="AP417" s="180"/>
      <c r="AQ417" s="180"/>
      <c r="AR417" s="180"/>
      <c r="AS417" s="180"/>
      <c r="AT417" s="180"/>
      <c r="AU417" s="180"/>
      <c r="AV417" s="180"/>
      <c r="AW417" s="180"/>
      <c r="AX417" s="180"/>
      <c r="AY417" s="180"/>
      <c r="AZ417" s="180"/>
      <c r="BA417" s="180"/>
      <c r="BB417" s="180"/>
      <c r="BC417" s="180"/>
      <c r="BD417" s="180"/>
      <c r="BE417" s="180"/>
      <c r="BF417" s="180"/>
      <c r="BG417" s="180"/>
      <c r="BH417" s="180"/>
      <c r="BI417" s="180"/>
      <c r="BJ417" s="180"/>
      <c r="BK417" s="180"/>
      <c r="BL417" s="180"/>
      <c r="BM417" s="180"/>
      <c r="BN417" s="180"/>
      <c r="BO417" s="180"/>
      <c r="BP417" s="180"/>
      <c r="BQ417" s="180"/>
      <c r="BR417" s="180"/>
      <c r="BS417" s="180"/>
      <c r="BT417" s="180"/>
      <c r="BU417" s="180"/>
      <c r="BV417" s="180"/>
      <c r="BW417" s="180"/>
      <c r="BX417" s="180"/>
    </row>
    <row r="418" ht="15.75" customHeight="1" spans="1:76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  <c r="R418" s="180"/>
      <c r="S418" s="180"/>
      <c r="T418" s="180"/>
      <c r="U418" s="180"/>
      <c r="V418" s="180"/>
      <c r="W418" s="180"/>
      <c r="X418" s="180"/>
      <c r="Y418" s="180"/>
      <c r="Z418" s="180"/>
      <c r="AA418" s="180"/>
      <c r="AB418" s="180"/>
      <c r="AC418" s="180"/>
      <c r="AD418" s="180"/>
      <c r="AE418" s="180"/>
      <c r="AF418" s="180"/>
      <c r="AG418" s="180"/>
      <c r="AH418" s="180"/>
      <c r="AI418" s="180"/>
      <c r="AJ418" s="180"/>
      <c r="AK418" s="180"/>
      <c r="AL418" s="180"/>
      <c r="AM418" s="180"/>
      <c r="AN418" s="180"/>
      <c r="AO418" s="180"/>
      <c r="AP418" s="180"/>
      <c r="AQ418" s="180"/>
      <c r="AR418" s="180"/>
      <c r="AS418" s="180"/>
      <c r="AT418" s="180"/>
      <c r="AU418" s="180"/>
      <c r="AV418" s="180"/>
      <c r="AW418" s="180"/>
      <c r="AX418" s="180"/>
      <c r="AY418" s="180"/>
      <c r="AZ418" s="180"/>
      <c r="BA418" s="180"/>
      <c r="BB418" s="180"/>
      <c r="BC418" s="180"/>
      <c r="BD418" s="180"/>
      <c r="BE418" s="180"/>
      <c r="BF418" s="180"/>
      <c r="BG418" s="180"/>
      <c r="BH418" s="180"/>
      <c r="BI418" s="180"/>
      <c r="BJ418" s="180"/>
      <c r="BK418" s="180"/>
      <c r="BL418" s="180"/>
      <c r="BM418" s="180"/>
      <c r="BN418" s="180"/>
      <c r="BO418" s="180"/>
      <c r="BP418" s="180"/>
      <c r="BQ418" s="180"/>
      <c r="BR418" s="180"/>
      <c r="BS418" s="180"/>
      <c r="BT418" s="180"/>
      <c r="BU418" s="180"/>
      <c r="BV418" s="180"/>
      <c r="BW418" s="180"/>
      <c r="BX418" s="180"/>
    </row>
    <row r="419" ht="15.75" customHeight="1" spans="1:76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  <c r="R419" s="180"/>
      <c r="S419" s="180"/>
      <c r="T419" s="180"/>
      <c r="U419" s="180"/>
      <c r="V419" s="180"/>
      <c r="W419" s="180"/>
      <c r="X419" s="180"/>
      <c r="Y419" s="180"/>
      <c r="Z419" s="180"/>
      <c r="AA419" s="180"/>
      <c r="AB419" s="180"/>
      <c r="AC419" s="180"/>
      <c r="AD419" s="180"/>
      <c r="AE419" s="180"/>
      <c r="AF419" s="180"/>
      <c r="AG419" s="180"/>
      <c r="AH419" s="180"/>
      <c r="AI419" s="180"/>
      <c r="AJ419" s="180"/>
      <c r="AK419" s="180"/>
      <c r="AL419" s="180"/>
      <c r="AM419" s="180"/>
      <c r="AN419" s="180"/>
      <c r="AO419" s="180"/>
      <c r="AP419" s="180"/>
      <c r="AQ419" s="180"/>
      <c r="AR419" s="180"/>
      <c r="AS419" s="180"/>
      <c r="AT419" s="180"/>
      <c r="AU419" s="180"/>
      <c r="AV419" s="180"/>
      <c r="AW419" s="180"/>
      <c r="AX419" s="180"/>
      <c r="AY419" s="180"/>
      <c r="AZ419" s="180"/>
      <c r="BA419" s="180"/>
      <c r="BB419" s="180"/>
      <c r="BC419" s="180"/>
      <c r="BD419" s="180"/>
      <c r="BE419" s="180"/>
      <c r="BF419" s="180"/>
      <c r="BG419" s="180"/>
      <c r="BH419" s="180"/>
      <c r="BI419" s="180"/>
      <c r="BJ419" s="180"/>
      <c r="BK419" s="180"/>
      <c r="BL419" s="180"/>
      <c r="BM419" s="180"/>
      <c r="BN419" s="180"/>
      <c r="BO419" s="180"/>
      <c r="BP419" s="180"/>
      <c r="BQ419" s="180"/>
      <c r="BR419" s="180"/>
      <c r="BS419" s="180"/>
      <c r="BT419" s="180"/>
      <c r="BU419" s="180"/>
      <c r="BV419" s="180"/>
      <c r="BW419" s="180"/>
      <c r="BX419" s="180"/>
    </row>
    <row r="420" ht="15.75" customHeight="1" spans="1:76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  <c r="S420" s="180"/>
      <c r="T420" s="180"/>
      <c r="U420" s="180"/>
      <c r="V420" s="180"/>
      <c r="W420" s="180"/>
      <c r="X420" s="180"/>
      <c r="Y420" s="180"/>
      <c r="Z420" s="180"/>
      <c r="AA420" s="180"/>
      <c r="AB420" s="180"/>
      <c r="AC420" s="180"/>
      <c r="AD420" s="180"/>
      <c r="AE420" s="180"/>
      <c r="AF420" s="180"/>
      <c r="AG420" s="180"/>
      <c r="AH420" s="180"/>
      <c r="AI420" s="180"/>
      <c r="AJ420" s="180"/>
      <c r="AK420" s="180"/>
      <c r="AL420" s="180"/>
      <c r="AM420" s="180"/>
      <c r="AN420" s="180"/>
      <c r="AO420" s="180"/>
      <c r="AP420" s="180"/>
      <c r="AQ420" s="180"/>
      <c r="AR420" s="180"/>
      <c r="AS420" s="180"/>
      <c r="AT420" s="180"/>
      <c r="AU420" s="180"/>
      <c r="AV420" s="180"/>
      <c r="AW420" s="180"/>
      <c r="AX420" s="180"/>
      <c r="AY420" s="180"/>
      <c r="AZ420" s="180"/>
      <c r="BA420" s="180"/>
      <c r="BB420" s="180"/>
      <c r="BC420" s="180"/>
      <c r="BD420" s="180"/>
      <c r="BE420" s="180"/>
      <c r="BF420" s="180"/>
      <c r="BG420" s="180"/>
      <c r="BH420" s="180"/>
      <c r="BI420" s="180"/>
      <c r="BJ420" s="180"/>
      <c r="BK420" s="180"/>
      <c r="BL420" s="180"/>
      <c r="BM420" s="180"/>
      <c r="BN420" s="180"/>
      <c r="BO420" s="180"/>
      <c r="BP420" s="180"/>
      <c r="BQ420" s="180"/>
      <c r="BR420" s="180"/>
      <c r="BS420" s="180"/>
      <c r="BT420" s="180"/>
      <c r="BU420" s="180"/>
      <c r="BV420" s="180"/>
      <c r="BW420" s="180"/>
      <c r="BX420" s="180"/>
    </row>
    <row r="421" ht="15.75" customHeight="1" spans="1:76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  <c r="AG421" s="180"/>
      <c r="AH421" s="180"/>
      <c r="AI421" s="180"/>
      <c r="AJ421" s="180"/>
      <c r="AK421" s="180"/>
      <c r="AL421" s="180"/>
      <c r="AM421" s="180"/>
      <c r="AN421" s="180"/>
      <c r="AO421" s="180"/>
      <c r="AP421" s="180"/>
      <c r="AQ421" s="180"/>
      <c r="AR421" s="180"/>
      <c r="AS421" s="180"/>
      <c r="AT421" s="180"/>
      <c r="AU421" s="180"/>
      <c r="AV421" s="180"/>
      <c r="AW421" s="180"/>
      <c r="AX421" s="180"/>
      <c r="AY421" s="180"/>
      <c r="AZ421" s="180"/>
      <c r="BA421" s="180"/>
      <c r="BB421" s="180"/>
      <c r="BC421" s="180"/>
      <c r="BD421" s="180"/>
      <c r="BE421" s="180"/>
      <c r="BF421" s="180"/>
      <c r="BG421" s="180"/>
      <c r="BH421" s="180"/>
      <c r="BI421" s="180"/>
      <c r="BJ421" s="180"/>
      <c r="BK421" s="180"/>
      <c r="BL421" s="180"/>
      <c r="BM421" s="180"/>
      <c r="BN421" s="180"/>
      <c r="BO421" s="180"/>
      <c r="BP421" s="180"/>
      <c r="BQ421" s="180"/>
      <c r="BR421" s="180"/>
      <c r="BS421" s="180"/>
      <c r="BT421" s="180"/>
      <c r="BU421" s="180"/>
      <c r="BV421" s="180"/>
      <c r="BW421" s="180"/>
      <c r="BX421" s="180"/>
    </row>
    <row r="422" ht="15.75" customHeight="1" spans="1:76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  <c r="S422" s="180"/>
      <c r="T422" s="180"/>
      <c r="U422" s="180"/>
      <c r="V422" s="180"/>
      <c r="W422" s="180"/>
      <c r="X422" s="180"/>
      <c r="Y422" s="180"/>
      <c r="Z422" s="180"/>
      <c r="AA422" s="180"/>
      <c r="AB422" s="180"/>
      <c r="AC422" s="180"/>
      <c r="AD422" s="180"/>
      <c r="AE422" s="180"/>
      <c r="AF422" s="180"/>
      <c r="AG422" s="180"/>
      <c r="AH422" s="180"/>
      <c r="AI422" s="180"/>
      <c r="AJ422" s="180"/>
      <c r="AK422" s="180"/>
      <c r="AL422" s="180"/>
      <c r="AM422" s="180"/>
      <c r="AN422" s="180"/>
      <c r="AO422" s="180"/>
      <c r="AP422" s="180"/>
      <c r="AQ422" s="180"/>
      <c r="AR422" s="180"/>
      <c r="AS422" s="180"/>
      <c r="AT422" s="180"/>
      <c r="AU422" s="180"/>
      <c r="AV422" s="180"/>
      <c r="AW422" s="180"/>
      <c r="AX422" s="180"/>
      <c r="AY422" s="180"/>
      <c r="AZ422" s="180"/>
      <c r="BA422" s="180"/>
      <c r="BB422" s="180"/>
      <c r="BC422" s="180"/>
      <c r="BD422" s="180"/>
      <c r="BE422" s="180"/>
      <c r="BF422" s="180"/>
      <c r="BG422" s="180"/>
      <c r="BH422" s="180"/>
      <c r="BI422" s="180"/>
      <c r="BJ422" s="180"/>
      <c r="BK422" s="180"/>
      <c r="BL422" s="180"/>
      <c r="BM422" s="180"/>
      <c r="BN422" s="180"/>
      <c r="BO422" s="180"/>
      <c r="BP422" s="180"/>
      <c r="BQ422" s="180"/>
      <c r="BR422" s="180"/>
      <c r="BS422" s="180"/>
      <c r="BT422" s="180"/>
      <c r="BU422" s="180"/>
      <c r="BV422" s="180"/>
      <c r="BW422" s="180"/>
      <c r="BX422" s="180"/>
    </row>
    <row r="423" ht="15.75" customHeight="1" spans="1:76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  <c r="R423" s="180"/>
      <c r="S423" s="180"/>
      <c r="T423" s="180"/>
      <c r="U423" s="180"/>
      <c r="V423" s="180"/>
      <c r="W423" s="180"/>
      <c r="X423" s="180"/>
      <c r="Y423" s="180"/>
      <c r="Z423" s="180"/>
      <c r="AA423" s="180"/>
      <c r="AB423" s="180"/>
      <c r="AC423" s="180"/>
      <c r="AD423" s="180"/>
      <c r="AE423" s="180"/>
      <c r="AF423" s="180"/>
      <c r="AG423" s="180"/>
      <c r="AH423" s="180"/>
      <c r="AI423" s="180"/>
      <c r="AJ423" s="180"/>
      <c r="AK423" s="180"/>
      <c r="AL423" s="180"/>
      <c r="AM423" s="180"/>
      <c r="AN423" s="180"/>
      <c r="AO423" s="180"/>
      <c r="AP423" s="180"/>
      <c r="AQ423" s="180"/>
      <c r="AR423" s="180"/>
      <c r="AS423" s="180"/>
      <c r="AT423" s="180"/>
      <c r="AU423" s="180"/>
      <c r="AV423" s="180"/>
      <c r="AW423" s="180"/>
      <c r="AX423" s="180"/>
      <c r="AY423" s="180"/>
      <c r="AZ423" s="180"/>
      <c r="BA423" s="180"/>
      <c r="BB423" s="180"/>
      <c r="BC423" s="180"/>
      <c r="BD423" s="180"/>
      <c r="BE423" s="180"/>
      <c r="BF423" s="180"/>
      <c r="BG423" s="180"/>
      <c r="BH423" s="180"/>
      <c r="BI423" s="180"/>
      <c r="BJ423" s="180"/>
      <c r="BK423" s="180"/>
      <c r="BL423" s="180"/>
      <c r="BM423" s="180"/>
      <c r="BN423" s="180"/>
      <c r="BO423" s="180"/>
      <c r="BP423" s="180"/>
      <c r="BQ423" s="180"/>
      <c r="BR423" s="180"/>
      <c r="BS423" s="180"/>
      <c r="BT423" s="180"/>
      <c r="BU423" s="180"/>
      <c r="BV423" s="180"/>
      <c r="BW423" s="180"/>
      <c r="BX423" s="180"/>
    </row>
    <row r="424" ht="15.75" customHeight="1" spans="1:76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180"/>
      <c r="T424" s="180"/>
      <c r="U424" s="180"/>
      <c r="V424" s="180"/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0"/>
      <c r="AG424" s="180"/>
      <c r="AH424" s="180"/>
      <c r="AI424" s="180"/>
      <c r="AJ424" s="180"/>
      <c r="AK424" s="180"/>
      <c r="AL424" s="180"/>
      <c r="AM424" s="180"/>
      <c r="AN424" s="180"/>
      <c r="AO424" s="180"/>
      <c r="AP424" s="180"/>
      <c r="AQ424" s="180"/>
      <c r="AR424" s="180"/>
      <c r="AS424" s="180"/>
      <c r="AT424" s="180"/>
      <c r="AU424" s="180"/>
      <c r="AV424" s="180"/>
      <c r="AW424" s="180"/>
      <c r="AX424" s="180"/>
      <c r="AY424" s="180"/>
      <c r="AZ424" s="180"/>
      <c r="BA424" s="180"/>
      <c r="BB424" s="180"/>
      <c r="BC424" s="180"/>
      <c r="BD424" s="180"/>
      <c r="BE424" s="180"/>
      <c r="BF424" s="180"/>
      <c r="BG424" s="180"/>
      <c r="BH424" s="180"/>
      <c r="BI424" s="180"/>
      <c r="BJ424" s="180"/>
      <c r="BK424" s="180"/>
      <c r="BL424" s="180"/>
      <c r="BM424" s="180"/>
      <c r="BN424" s="180"/>
      <c r="BO424" s="180"/>
      <c r="BP424" s="180"/>
      <c r="BQ424" s="180"/>
      <c r="BR424" s="180"/>
      <c r="BS424" s="180"/>
      <c r="BT424" s="180"/>
      <c r="BU424" s="180"/>
      <c r="BV424" s="180"/>
      <c r="BW424" s="180"/>
      <c r="BX424" s="180"/>
    </row>
    <row r="425" ht="15.75" customHeight="1" spans="1:76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180"/>
      <c r="T425" s="180"/>
      <c r="U425" s="180"/>
      <c r="V425" s="180"/>
      <c r="W425" s="180"/>
      <c r="X425" s="180"/>
      <c r="Y425" s="180"/>
      <c r="Z425" s="180"/>
      <c r="AA425" s="180"/>
      <c r="AB425" s="180"/>
      <c r="AC425" s="180"/>
      <c r="AD425" s="180"/>
      <c r="AE425" s="180"/>
      <c r="AF425" s="180"/>
      <c r="AG425" s="180"/>
      <c r="AH425" s="180"/>
      <c r="AI425" s="180"/>
      <c r="AJ425" s="180"/>
      <c r="AK425" s="180"/>
      <c r="AL425" s="180"/>
      <c r="AM425" s="180"/>
      <c r="AN425" s="180"/>
      <c r="AO425" s="180"/>
      <c r="AP425" s="180"/>
      <c r="AQ425" s="180"/>
      <c r="AR425" s="180"/>
      <c r="AS425" s="180"/>
      <c r="AT425" s="180"/>
      <c r="AU425" s="180"/>
      <c r="AV425" s="180"/>
      <c r="AW425" s="180"/>
      <c r="AX425" s="180"/>
      <c r="AY425" s="180"/>
      <c r="AZ425" s="180"/>
      <c r="BA425" s="180"/>
      <c r="BB425" s="180"/>
      <c r="BC425" s="180"/>
      <c r="BD425" s="180"/>
      <c r="BE425" s="180"/>
      <c r="BF425" s="180"/>
      <c r="BG425" s="180"/>
      <c r="BH425" s="180"/>
      <c r="BI425" s="180"/>
      <c r="BJ425" s="180"/>
      <c r="BK425" s="180"/>
      <c r="BL425" s="180"/>
      <c r="BM425" s="180"/>
      <c r="BN425" s="180"/>
      <c r="BO425" s="180"/>
      <c r="BP425" s="180"/>
      <c r="BQ425" s="180"/>
      <c r="BR425" s="180"/>
      <c r="BS425" s="180"/>
      <c r="BT425" s="180"/>
      <c r="BU425" s="180"/>
      <c r="BV425" s="180"/>
      <c r="BW425" s="180"/>
      <c r="BX425" s="180"/>
    </row>
    <row r="426" ht="15.75" customHeight="1" spans="1:76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  <c r="R426" s="180"/>
      <c r="S426" s="180"/>
      <c r="T426" s="180"/>
      <c r="U426" s="180"/>
      <c r="V426" s="180"/>
      <c r="W426" s="180"/>
      <c r="X426" s="180"/>
      <c r="Y426" s="180"/>
      <c r="Z426" s="180"/>
      <c r="AA426" s="180"/>
      <c r="AB426" s="180"/>
      <c r="AC426" s="180"/>
      <c r="AD426" s="180"/>
      <c r="AE426" s="180"/>
      <c r="AF426" s="180"/>
      <c r="AG426" s="180"/>
      <c r="AH426" s="180"/>
      <c r="AI426" s="180"/>
      <c r="AJ426" s="180"/>
      <c r="AK426" s="180"/>
      <c r="AL426" s="180"/>
      <c r="AM426" s="180"/>
      <c r="AN426" s="180"/>
      <c r="AO426" s="180"/>
      <c r="AP426" s="180"/>
      <c r="AQ426" s="180"/>
      <c r="AR426" s="180"/>
      <c r="AS426" s="180"/>
      <c r="AT426" s="180"/>
      <c r="AU426" s="180"/>
      <c r="AV426" s="180"/>
      <c r="AW426" s="180"/>
      <c r="AX426" s="180"/>
      <c r="AY426" s="180"/>
      <c r="AZ426" s="180"/>
      <c r="BA426" s="180"/>
      <c r="BB426" s="180"/>
      <c r="BC426" s="180"/>
      <c r="BD426" s="180"/>
      <c r="BE426" s="180"/>
      <c r="BF426" s="180"/>
      <c r="BG426" s="180"/>
      <c r="BH426" s="180"/>
      <c r="BI426" s="180"/>
      <c r="BJ426" s="180"/>
      <c r="BK426" s="180"/>
      <c r="BL426" s="180"/>
      <c r="BM426" s="180"/>
      <c r="BN426" s="180"/>
      <c r="BO426" s="180"/>
      <c r="BP426" s="180"/>
      <c r="BQ426" s="180"/>
      <c r="BR426" s="180"/>
      <c r="BS426" s="180"/>
      <c r="BT426" s="180"/>
      <c r="BU426" s="180"/>
      <c r="BV426" s="180"/>
      <c r="BW426" s="180"/>
      <c r="BX426" s="180"/>
    </row>
    <row r="427" ht="15.75" customHeight="1" spans="1:76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180"/>
      <c r="AD427" s="180"/>
      <c r="AE427" s="180"/>
      <c r="AF427" s="180"/>
      <c r="AG427" s="180"/>
      <c r="AH427" s="180"/>
      <c r="AI427" s="180"/>
      <c r="AJ427" s="180"/>
      <c r="AK427" s="180"/>
      <c r="AL427" s="180"/>
      <c r="AM427" s="180"/>
      <c r="AN427" s="180"/>
      <c r="AO427" s="180"/>
      <c r="AP427" s="180"/>
      <c r="AQ427" s="180"/>
      <c r="AR427" s="180"/>
      <c r="AS427" s="180"/>
      <c r="AT427" s="180"/>
      <c r="AU427" s="180"/>
      <c r="AV427" s="180"/>
      <c r="AW427" s="180"/>
      <c r="AX427" s="180"/>
      <c r="AY427" s="180"/>
      <c r="AZ427" s="180"/>
      <c r="BA427" s="180"/>
      <c r="BB427" s="180"/>
      <c r="BC427" s="180"/>
      <c r="BD427" s="180"/>
      <c r="BE427" s="180"/>
      <c r="BF427" s="180"/>
      <c r="BG427" s="180"/>
      <c r="BH427" s="180"/>
      <c r="BI427" s="180"/>
      <c r="BJ427" s="180"/>
      <c r="BK427" s="180"/>
      <c r="BL427" s="180"/>
      <c r="BM427" s="180"/>
      <c r="BN427" s="180"/>
      <c r="BO427" s="180"/>
      <c r="BP427" s="180"/>
      <c r="BQ427" s="180"/>
      <c r="BR427" s="180"/>
      <c r="BS427" s="180"/>
      <c r="BT427" s="180"/>
      <c r="BU427" s="180"/>
      <c r="BV427" s="180"/>
      <c r="BW427" s="180"/>
      <c r="BX427" s="180"/>
    </row>
    <row r="428" ht="15.75" customHeight="1" spans="1:76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  <c r="R428" s="180"/>
      <c r="S428" s="180"/>
      <c r="T428" s="180"/>
      <c r="U428" s="180"/>
      <c r="V428" s="180"/>
      <c r="W428" s="180"/>
      <c r="X428" s="180"/>
      <c r="Y428" s="180"/>
      <c r="Z428" s="180"/>
      <c r="AA428" s="180"/>
      <c r="AB428" s="180"/>
      <c r="AC428" s="180"/>
      <c r="AD428" s="180"/>
      <c r="AE428" s="180"/>
      <c r="AF428" s="180"/>
      <c r="AG428" s="180"/>
      <c r="AH428" s="180"/>
      <c r="AI428" s="180"/>
      <c r="AJ428" s="180"/>
      <c r="AK428" s="180"/>
      <c r="AL428" s="180"/>
      <c r="AM428" s="180"/>
      <c r="AN428" s="180"/>
      <c r="AO428" s="180"/>
      <c r="AP428" s="180"/>
      <c r="AQ428" s="180"/>
      <c r="AR428" s="180"/>
      <c r="AS428" s="180"/>
      <c r="AT428" s="180"/>
      <c r="AU428" s="180"/>
      <c r="AV428" s="180"/>
      <c r="AW428" s="180"/>
      <c r="AX428" s="180"/>
      <c r="AY428" s="180"/>
      <c r="AZ428" s="180"/>
      <c r="BA428" s="180"/>
      <c r="BB428" s="180"/>
      <c r="BC428" s="180"/>
      <c r="BD428" s="180"/>
      <c r="BE428" s="180"/>
      <c r="BF428" s="180"/>
      <c r="BG428" s="180"/>
      <c r="BH428" s="180"/>
      <c r="BI428" s="180"/>
      <c r="BJ428" s="180"/>
      <c r="BK428" s="180"/>
      <c r="BL428" s="180"/>
      <c r="BM428" s="180"/>
      <c r="BN428" s="180"/>
      <c r="BO428" s="180"/>
      <c r="BP428" s="180"/>
      <c r="BQ428" s="180"/>
      <c r="BR428" s="180"/>
      <c r="BS428" s="180"/>
      <c r="BT428" s="180"/>
      <c r="BU428" s="180"/>
      <c r="BV428" s="180"/>
      <c r="BW428" s="180"/>
      <c r="BX428" s="180"/>
    </row>
    <row r="429" ht="15.75" customHeight="1" spans="1:76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  <c r="S429" s="180"/>
      <c r="T429" s="180"/>
      <c r="U429" s="180"/>
      <c r="V429" s="180"/>
      <c r="W429" s="180"/>
      <c r="X429" s="180"/>
      <c r="Y429" s="180"/>
      <c r="Z429" s="180"/>
      <c r="AA429" s="180"/>
      <c r="AB429" s="180"/>
      <c r="AC429" s="180"/>
      <c r="AD429" s="180"/>
      <c r="AE429" s="180"/>
      <c r="AF429" s="180"/>
      <c r="AG429" s="180"/>
      <c r="AH429" s="180"/>
      <c r="AI429" s="180"/>
      <c r="AJ429" s="180"/>
      <c r="AK429" s="180"/>
      <c r="AL429" s="180"/>
      <c r="AM429" s="180"/>
      <c r="AN429" s="180"/>
      <c r="AO429" s="180"/>
      <c r="AP429" s="180"/>
      <c r="AQ429" s="180"/>
      <c r="AR429" s="180"/>
      <c r="AS429" s="180"/>
      <c r="AT429" s="180"/>
      <c r="AU429" s="180"/>
      <c r="AV429" s="180"/>
      <c r="AW429" s="180"/>
      <c r="AX429" s="180"/>
      <c r="AY429" s="180"/>
      <c r="AZ429" s="180"/>
      <c r="BA429" s="180"/>
      <c r="BB429" s="180"/>
      <c r="BC429" s="180"/>
      <c r="BD429" s="180"/>
      <c r="BE429" s="180"/>
      <c r="BF429" s="180"/>
      <c r="BG429" s="180"/>
      <c r="BH429" s="180"/>
      <c r="BI429" s="180"/>
      <c r="BJ429" s="180"/>
      <c r="BK429" s="180"/>
      <c r="BL429" s="180"/>
      <c r="BM429" s="180"/>
      <c r="BN429" s="180"/>
      <c r="BO429" s="180"/>
      <c r="BP429" s="180"/>
      <c r="BQ429" s="180"/>
      <c r="BR429" s="180"/>
      <c r="BS429" s="180"/>
      <c r="BT429" s="180"/>
      <c r="BU429" s="180"/>
      <c r="BV429" s="180"/>
      <c r="BW429" s="180"/>
      <c r="BX429" s="180"/>
    </row>
    <row r="430" ht="15.75" customHeight="1" spans="1:76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  <c r="S430" s="180"/>
      <c r="T430" s="180"/>
      <c r="U430" s="180"/>
      <c r="V430" s="180"/>
      <c r="W430" s="180"/>
      <c r="X430" s="180"/>
      <c r="Y430" s="180"/>
      <c r="Z430" s="180"/>
      <c r="AA430" s="180"/>
      <c r="AB430" s="180"/>
      <c r="AC430" s="180"/>
      <c r="AD430" s="180"/>
      <c r="AE430" s="180"/>
      <c r="AF430" s="180"/>
      <c r="AG430" s="180"/>
      <c r="AH430" s="180"/>
      <c r="AI430" s="180"/>
      <c r="AJ430" s="180"/>
      <c r="AK430" s="180"/>
      <c r="AL430" s="180"/>
      <c r="AM430" s="180"/>
      <c r="AN430" s="180"/>
      <c r="AO430" s="180"/>
      <c r="AP430" s="180"/>
      <c r="AQ430" s="180"/>
      <c r="AR430" s="180"/>
      <c r="AS430" s="180"/>
      <c r="AT430" s="180"/>
      <c r="AU430" s="180"/>
      <c r="AV430" s="180"/>
      <c r="AW430" s="180"/>
      <c r="AX430" s="180"/>
      <c r="AY430" s="180"/>
      <c r="AZ430" s="180"/>
      <c r="BA430" s="180"/>
      <c r="BB430" s="180"/>
      <c r="BC430" s="180"/>
      <c r="BD430" s="180"/>
      <c r="BE430" s="180"/>
      <c r="BF430" s="180"/>
      <c r="BG430" s="180"/>
      <c r="BH430" s="180"/>
      <c r="BI430" s="180"/>
      <c r="BJ430" s="180"/>
      <c r="BK430" s="180"/>
      <c r="BL430" s="180"/>
      <c r="BM430" s="180"/>
      <c r="BN430" s="180"/>
      <c r="BO430" s="180"/>
      <c r="BP430" s="180"/>
      <c r="BQ430" s="180"/>
      <c r="BR430" s="180"/>
      <c r="BS430" s="180"/>
      <c r="BT430" s="180"/>
      <c r="BU430" s="180"/>
      <c r="BV430" s="180"/>
      <c r="BW430" s="180"/>
      <c r="BX430" s="180"/>
    </row>
    <row r="431" ht="15.75" customHeight="1" spans="1:76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180"/>
      <c r="T431" s="180"/>
      <c r="U431" s="180"/>
      <c r="V431" s="180"/>
      <c r="W431" s="180"/>
      <c r="X431" s="180"/>
      <c r="Y431" s="180"/>
      <c r="Z431" s="180"/>
      <c r="AA431" s="180"/>
      <c r="AB431" s="180"/>
      <c r="AC431" s="180"/>
      <c r="AD431" s="180"/>
      <c r="AE431" s="180"/>
      <c r="AF431" s="180"/>
      <c r="AG431" s="180"/>
      <c r="AH431" s="180"/>
      <c r="AI431" s="180"/>
      <c r="AJ431" s="180"/>
      <c r="AK431" s="180"/>
      <c r="AL431" s="180"/>
      <c r="AM431" s="180"/>
      <c r="AN431" s="180"/>
      <c r="AO431" s="180"/>
      <c r="AP431" s="180"/>
      <c r="AQ431" s="180"/>
      <c r="AR431" s="180"/>
      <c r="AS431" s="180"/>
      <c r="AT431" s="180"/>
      <c r="AU431" s="180"/>
      <c r="AV431" s="180"/>
      <c r="AW431" s="180"/>
      <c r="AX431" s="180"/>
      <c r="AY431" s="180"/>
      <c r="AZ431" s="180"/>
      <c r="BA431" s="180"/>
      <c r="BB431" s="180"/>
      <c r="BC431" s="180"/>
      <c r="BD431" s="180"/>
      <c r="BE431" s="180"/>
      <c r="BF431" s="180"/>
      <c r="BG431" s="180"/>
      <c r="BH431" s="180"/>
      <c r="BI431" s="180"/>
      <c r="BJ431" s="180"/>
      <c r="BK431" s="180"/>
      <c r="BL431" s="180"/>
      <c r="BM431" s="180"/>
      <c r="BN431" s="180"/>
      <c r="BO431" s="180"/>
      <c r="BP431" s="180"/>
      <c r="BQ431" s="180"/>
      <c r="BR431" s="180"/>
      <c r="BS431" s="180"/>
      <c r="BT431" s="180"/>
      <c r="BU431" s="180"/>
      <c r="BV431" s="180"/>
      <c r="BW431" s="180"/>
      <c r="BX431" s="180"/>
    </row>
    <row r="432" ht="15.75" customHeight="1" spans="1:76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  <c r="R432" s="180"/>
      <c r="S432" s="180"/>
      <c r="T432" s="180"/>
      <c r="U432" s="180"/>
      <c r="V432" s="180"/>
      <c r="W432" s="180"/>
      <c r="X432" s="180"/>
      <c r="Y432" s="180"/>
      <c r="Z432" s="180"/>
      <c r="AA432" s="180"/>
      <c r="AB432" s="180"/>
      <c r="AC432" s="180"/>
      <c r="AD432" s="180"/>
      <c r="AE432" s="180"/>
      <c r="AF432" s="180"/>
      <c r="AG432" s="180"/>
      <c r="AH432" s="180"/>
      <c r="AI432" s="180"/>
      <c r="AJ432" s="180"/>
      <c r="AK432" s="180"/>
      <c r="AL432" s="180"/>
      <c r="AM432" s="180"/>
      <c r="AN432" s="180"/>
      <c r="AO432" s="180"/>
      <c r="AP432" s="180"/>
      <c r="AQ432" s="180"/>
      <c r="AR432" s="180"/>
      <c r="AS432" s="180"/>
      <c r="AT432" s="180"/>
      <c r="AU432" s="180"/>
      <c r="AV432" s="180"/>
      <c r="AW432" s="180"/>
      <c r="AX432" s="180"/>
      <c r="AY432" s="180"/>
      <c r="AZ432" s="180"/>
      <c r="BA432" s="180"/>
      <c r="BB432" s="180"/>
      <c r="BC432" s="180"/>
      <c r="BD432" s="180"/>
      <c r="BE432" s="180"/>
      <c r="BF432" s="180"/>
      <c r="BG432" s="180"/>
      <c r="BH432" s="180"/>
      <c r="BI432" s="180"/>
      <c r="BJ432" s="180"/>
      <c r="BK432" s="180"/>
      <c r="BL432" s="180"/>
      <c r="BM432" s="180"/>
      <c r="BN432" s="180"/>
      <c r="BO432" s="180"/>
      <c r="BP432" s="180"/>
      <c r="BQ432" s="180"/>
      <c r="BR432" s="180"/>
      <c r="BS432" s="180"/>
      <c r="BT432" s="180"/>
      <c r="BU432" s="180"/>
      <c r="BV432" s="180"/>
      <c r="BW432" s="180"/>
      <c r="BX432" s="180"/>
    </row>
    <row r="433" ht="15.75" customHeight="1" spans="1:76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180"/>
      <c r="T433" s="180"/>
      <c r="U433" s="180"/>
      <c r="V433" s="180"/>
      <c r="W433" s="180"/>
      <c r="X433" s="180"/>
      <c r="Y433" s="180"/>
      <c r="Z433" s="180"/>
      <c r="AA433" s="180"/>
      <c r="AB433" s="180"/>
      <c r="AC433" s="180"/>
      <c r="AD433" s="180"/>
      <c r="AE433" s="180"/>
      <c r="AF433" s="180"/>
      <c r="AG433" s="180"/>
      <c r="AH433" s="180"/>
      <c r="AI433" s="180"/>
      <c r="AJ433" s="180"/>
      <c r="AK433" s="180"/>
      <c r="AL433" s="180"/>
      <c r="AM433" s="180"/>
      <c r="AN433" s="180"/>
      <c r="AO433" s="180"/>
      <c r="AP433" s="180"/>
      <c r="AQ433" s="180"/>
      <c r="AR433" s="180"/>
      <c r="AS433" s="180"/>
      <c r="AT433" s="180"/>
      <c r="AU433" s="180"/>
      <c r="AV433" s="180"/>
      <c r="AW433" s="180"/>
      <c r="AX433" s="180"/>
      <c r="AY433" s="180"/>
      <c r="AZ433" s="180"/>
      <c r="BA433" s="180"/>
      <c r="BB433" s="180"/>
      <c r="BC433" s="180"/>
      <c r="BD433" s="180"/>
      <c r="BE433" s="180"/>
      <c r="BF433" s="180"/>
      <c r="BG433" s="180"/>
      <c r="BH433" s="180"/>
      <c r="BI433" s="180"/>
      <c r="BJ433" s="180"/>
      <c r="BK433" s="180"/>
      <c r="BL433" s="180"/>
      <c r="BM433" s="180"/>
      <c r="BN433" s="180"/>
      <c r="BO433" s="180"/>
      <c r="BP433" s="180"/>
      <c r="BQ433" s="180"/>
      <c r="BR433" s="180"/>
      <c r="BS433" s="180"/>
      <c r="BT433" s="180"/>
      <c r="BU433" s="180"/>
      <c r="BV433" s="180"/>
      <c r="BW433" s="180"/>
      <c r="BX433" s="180"/>
    </row>
    <row r="434" ht="15.75" customHeight="1" spans="1:76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  <c r="U434" s="180"/>
      <c r="V434" s="180"/>
      <c r="W434" s="180"/>
      <c r="X434" s="180"/>
      <c r="Y434" s="180"/>
      <c r="Z434" s="180"/>
      <c r="AA434" s="180"/>
      <c r="AB434" s="180"/>
      <c r="AC434" s="180"/>
      <c r="AD434" s="180"/>
      <c r="AE434" s="180"/>
      <c r="AF434" s="180"/>
      <c r="AG434" s="180"/>
      <c r="AH434" s="180"/>
      <c r="AI434" s="180"/>
      <c r="AJ434" s="180"/>
      <c r="AK434" s="180"/>
      <c r="AL434" s="180"/>
      <c r="AM434" s="180"/>
      <c r="AN434" s="180"/>
      <c r="AO434" s="180"/>
      <c r="AP434" s="180"/>
      <c r="AQ434" s="180"/>
      <c r="AR434" s="180"/>
      <c r="AS434" s="180"/>
      <c r="AT434" s="180"/>
      <c r="AU434" s="180"/>
      <c r="AV434" s="180"/>
      <c r="AW434" s="180"/>
      <c r="AX434" s="180"/>
      <c r="AY434" s="180"/>
      <c r="AZ434" s="180"/>
      <c r="BA434" s="180"/>
      <c r="BB434" s="180"/>
      <c r="BC434" s="180"/>
      <c r="BD434" s="180"/>
      <c r="BE434" s="180"/>
      <c r="BF434" s="180"/>
      <c r="BG434" s="180"/>
      <c r="BH434" s="180"/>
      <c r="BI434" s="180"/>
      <c r="BJ434" s="180"/>
      <c r="BK434" s="180"/>
      <c r="BL434" s="180"/>
      <c r="BM434" s="180"/>
      <c r="BN434" s="180"/>
      <c r="BO434" s="180"/>
      <c r="BP434" s="180"/>
      <c r="BQ434" s="180"/>
      <c r="BR434" s="180"/>
      <c r="BS434" s="180"/>
      <c r="BT434" s="180"/>
      <c r="BU434" s="180"/>
      <c r="BV434" s="180"/>
      <c r="BW434" s="180"/>
      <c r="BX434" s="180"/>
    </row>
    <row r="435" ht="15.75" customHeight="1" spans="1:76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  <c r="U435" s="180"/>
      <c r="V435" s="180"/>
      <c r="W435" s="180"/>
      <c r="X435" s="180"/>
      <c r="Y435" s="180"/>
      <c r="Z435" s="180"/>
      <c r="AA435" s="180"/>
      <c r="AB435" s="180"/>
      <c r="AC435" s="180"/>
      <c r="AD435" s="180"/>
      <c r="AE435" s="180"/>
      <c r="AF435" s="180"/>
      <c r="AG435" s="180"/>
      <c r="AH435" s="180"/>
      <c r="AI435" s="180"/>
      <c r="AJ435" s="180"/>
      <c r="AK435" s="180"/>
      <c r="AL435" s="180"/>
      <c r="AM435" s="180"/>
      <c r="AN435" s="180"/>
      <c r="AO435" s="180"/>
      <c r="AP435" s="180"/>
      <c r="AQ435" s="180"/>
      <c r="AR435" s="180"/>
      <c r="AS435" s="180"/>
      <c r="AT435" s="180"/>
      <c r="AU435" s="180"/>
      <c r="AV435" s="180"/>
      <c r="AW435" s="180"/>
      <c r="AX435" s="180"/>
      <c r="AY435" s="180"/>
      <c r="AZ435" s="180"/>
      <c r="BA435" s="180"/>
      <c r="BB435" s="180"/>
      <c r="BC435" s="180"/>
      <c r="BD435" s="180"/>
      <c r="BE435" s="180"/>
      <c r="BF435" s="180"/>
      <c r="BG435" s="180"/>
      <c r="BH435" s="180"/>
      <c r="BI435" s="180"/>
      <c r="BJ435" s="180"/>
      <c r="BK435" s="180"/>
      <c r="BL435" s="180"/>
      <c r="BM435" s="180"/>
      <c r="BN435" s="180"/>
      <c r="BO435" s="180"/>
      <c r="BP435" s="180"/>
      <c r="BQ435" s="180"/>
      <c r="BR435" s="180"/>
      <c r="BS435" s="180"/>
      <c r="BT435" s="180"/>
      <c r="BU435" s="180"/>
      <c r="BV435" s="180"/>
      <c r="BW435" s="180"/>
      <c r="BX435" s="180"/>
    </row>
    <row r="436" ht="15.75" customHeight="1" spans="1:76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  <c r="U436" s="180"/>
      <c r="V436" s="180"/>
      <c r="W436" s="180"/>
      <c r="X436" s="180"/>
      <c r="Y436" s="180"/>
      <c r="Z436" s="180"/>
      <c r="AA436" s="180"/>
      <c r="AB436" s="180"/>
      <c r="AC436" s="180"/>
      <c r="AD436" s="180"/>
      <c r="AE436" s="180"/>
      <c r="AF436" s="180"/>
      <c r="AG436" s="180"/>
      <c r="AH436" s="180"/>
      <c r="AI436" s="180"/>
      <c r="AJ436" s="180"/>
      <c r="AK436" s="180"/>
      <c r="AL436" s="180"/>
      <c r="AM436" s="180"/>
      <c r="AN436" s="180"/>
      <c r="AO436" s="180"/>
      <c r="AP436" s="180"/>
      <c r="AQ436" s="180"/>
      <c r="AR436" s="180"/>
      <c r="AS436" s="180"/>
      <c r="AT436" s="180"/>
      <c r="AU436" s="180"/>
      <c r="AV436" s="180"/>
      <c r="AW436" s="180"/>
      <c r="AX436" s="180"/>
      <c r="AY436" s="180"/>
      <c r="AZ436" s="180"/>
      <c r="BA436" s="180"/>
      <c r="BB436" s="180"/>
      <c r="BC436" s="180"/>
      <c r="BD436" s="180"/>
      <c r="BE436" s="180"/>
      <c r="BF436" s="180"/>
      <c r="BG436" s="180"/>
      <c r="BH436" s="180"/>
      <c r="BI436" s="180"/>
      <c r="BJ436" s="180"/>
      <c r="BK436" s="180"/>
      <c r="BL436" s="180"/>
      <c r="BM436" s="180"/>
      <c r="BN436" s="180"/>
      <c r="BO436" s="180"/>
      <c r="BP436" s="180"/>
      <c r="BQ436" s="180"/>
      <c r="BR436" s="180"/>
      <c r="BS436" s="180"/>
      <c r="BT436" s="180"/>
      <c r="BU436" s="180"/>
      <c r="BV436" s="180"/>
      <c r="BW436" s="180"/>
      <c r="BX436" s="180"/>
    </row>
    <row r="437" ht="15.75" customHeight="1" spans="1:76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  <c r="U437" s="180"/>
      <c r="V437" s="180"/>
      <c r="W437" s="180"/>
      <c r="X437" s="180"/>
      <c r="Y437" s="180"/>
      <c r="Z437" s="180"/>
      <c r="AA437" s="180"/>
      <c r="AB437" s="180"/>
      <c r="AC437" s="180"/>
      <c r="AD437" s="180"/>
      <c r="AE437" s="180"/>
      <c r="AF437" s="180"/>
      <c r="AG437" s="180"/>
      <c r="AH437" s="180"/>
      <c r="AI437" s="180"/>
      <c r="AJ437" s="180"/>
      <c r="AK437" s="180"/>
      <c r="AL437" s="180"/>
      <c r="AM437" s="180"/>
      <c r="AN437" s="180"/>
      <c r="AO437" s="180"/>
      <c r="AP437" s="180"/>
      <c r="AQ437" s="180"/>
      <c r="AR437" s="180"/>
      <c r="AS437" s="180"/>
      <c r="AT437" s="180"/>
      <c r="AU437" s="180"/>
      <c r="AV437" s="180"/>
      <c r="AW437" s="180"/>
      <c r="AX437" s="180"/>
      <c r="AY437" s="180"/>
      <c r="AZ437" s="180"/>
      <c r="BA437" s="180"/>
      <c r="BB437" s="180"/>
      <c r="BC437" s="180"/>
      <c r="BD437" s="180"/>
      <c r="BE437" s="180"/>
      <c r="BF437" s="180"/>
      <c r="BG437" s="180"/>
      <c r="BH437" s="180"/>
      <c r="BI437" s="180"/>
      <c r="BJ437" s="180"/>
      <c r="BK437" s="180"/>
      <c r="BL437" s="180"/>
      <c r="BM437" s="180"/>
      <c r="BN437" s="180"/>
      <c r="BO437" s="180"/>
      <c r="BP437" s="180"/>
      <c r="BQ437" s="180"/>
      <c r="BR437" s="180"/>
      <c r="BS437" s="180"/>
      <c r="BT437" s="180"/>
      <c r="BU437" s="180"/>
      <c r="BV437" s="180"/>
      <c r="BW437" s="180"/>
      <c r="BX437" s="180"/>
    </row>
    <row r="438" ht="15.75" customHeight="1" spans="1:76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  <c r="S438" s="180"/>
      <c r="T438" s="180"/>
      <c r="U438" s="180"/>
      <c r="V438" s="180"/>
      <c r="W438" s="180"/>
      <c r="X438" s="180"/>
      <c r="Y438" s="180"/>
      <c r="Z438" s="180"/>
      <c r="AA438" s="180"/>
      <c r="AB438" s="180"/>
      <c r="AC438" s="180"/>
      <c r="AD438" s="180"/>
      <c r="AE438" s="180"/>
      <c r="AF438" s="180"/>
      <c r="AG438" s="180"/>
      <c r="AH438" s="180"/>
      <c r="AI438" s="180"/>
      <c r="AJ438" s="180"/>
      <c r="AK438" s="180"/>
      <c r="AL438" s="180"/>
      <c r="AM438" s="180"/>
      <c r="AN438" s="180"/>
      <c r="AO438" s="180"/>
      <c r="AP438" s="180"/>
      <c r="AQ438" s="180"/>
      <c r="AR438" s="180"/>
      <c r="AS438" s="180"/>
      <c r="AT438" s="180"/>
      <c r="AU438" s="180"/>
      <c r="AV438" s="180"/>
      <c r="AW438" s="180"/>
      <c r="AX438" s="180"/>
      <c r="AY438" s="180"/>
      <c r="AZ438" s="180"/>
      <c r="BA438" s="180"/>
      <c r="BB438" s="180"/>
      <c r="BC438" s="180"/>
      <c r="BD438" s="180"/>
      <c r="BE438" s="180"/>
      <c r="BF438" s="180"/>
      <c r="BG438" s="180"/>
      <c r="BH438" s="180"/>
      <c r="BI438" s="180"/>
      <c r="BJ438" s="180"/>
      <c r="BK438" s="180"/>
      <c r="BL438" s="180"/>
      <c r="BM438" s="180"/>
      <c r="BN438" s="180"/>
      <c r="BO438" s="180"/>
      <c r="BP438" s="180"/>
      <c r="BQ438" s="180"/>
      <c r="BR438" s="180"/>
      <c r="BS438" s="180"/>
      <c r="BT438" s="180"/>
      <c r="BU438" s="180"/>
      <c r="BV438" s="180"/>
      <c r="BW438" s="180"/>
      <c r="BX438" s="180"/>
    </row>
    <row r="439" ht="15.75" customHeight="1" spans="1:76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  <c r="S439" s="180"/>
      <c r="T439" s="180"/>
      <c r="U439" s="180"/>
      <c r="V439" s="180"/>
      <c r="W439" s="180"/>
      <c r="X439" s="180"/>
      <c r="Y439" s="180"/>
      <c r="Z439" s="180"/>
      <c r="AA439" s="180"/>
      <c r="AB439" s="180"/>
      <c r="AC439" s="180"/>
      <c r="AD439" s="180"/>
      <c r="AE439" s="180"/>
      <c r="AF439" s="180"/>
      <c r="AG439" s="180"/>
      <c r="AH439" s="180"/>
      <c r="AI439" s="180"/>
      <c r="AJ439" s="180"/>
      <c r="AK439" s="180"/>
      <c r="AL439" s="180"/>
      <c r="AM439" s="180"/>
      <c r="AN439" s="180"/>
      <c r="AO439" s="180"/>
      <c r="AP439" s="180"/>
      <c r="AQ439" s="180"/>
      <c r="AR439" s="180"/>
      <c r="AS439" s="180"/>
      <c r="AT439" s="180"/>
      <c r="AU439" s="180"/>
      <c r="AV439" s="180"/>
      <c r="AW439" s="180"/>
      <c r="AX439" s="180"/>
      <c r="AY439" s="180"/>
      <c r="AZ439" s="180"/>
      <c r="BA439" s="180"/>
      <c r="BB439" s="180"/>
      <c r="BC439" s="180"/>
      <c r="BD439" s="180"/>
      <c r="BE439" s="180"/>
      <c r="BF439" s="180"/>
      <c r="BG439" s="180"/>
      <c r="BH439" s="180"/>
      <c r="BI439" s="180"/>
      <c r="BJ439" s="180"/>
      <c r="BK439" s="180"/>
      <c r="BL439" s="180"/>
      <c r="BM439" s="180"/>
      <c r="BN439" s="180"/>
      <c r="BO439" s="180"/>
      <c r="BP439" s="180"/>
      <c r="BQ439" s="180"/>
      <c r="BR439" s="180"/>
      <c r="BS439" s="180"/>
      <c r="BT439" s="180"/>
      <c r="BU439" s="180"/>
      <c r="BV439" s="180"/>
      <c r="BW439" s="180"/>
      <c r="BX439" s="180"/>
    </row>
    <row r="440" ht="15.75" customHeight="1" spans="1:76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  <c r="R440" s="180"/>
      <c r="S440" s="180"/>
      <c r="T440" s="180"/>
      <c r="U440" s="180"/>
      <c r="V440" s="180"/>
      <c r="W440" s="180"/>
      <c r="X440" s="180"/>
      <c r="Y440" s="180"/>
      <c r="Z440" s="180"/>
      <c r="AA440" s="180"/>
      <c r="AB440" s="180"/>
      <c r="AC440" s="180"/>
      <c r="AD440" s="180"/>
      <c r="AE440" s="180"/>
      <c r="AF440" s="180"/>
      <c r="AG440" s="180"/>
      <c r="AH440" s="180"/>
      <c r="AI440" s="180"/>
      <c r="AJ440" s="180"/>
      <c r="AK440" s="180"/>
      <c r="AL440" s="180"/>
      <c r="AM440" s="180"/>
      <c r="AN440" s="180"/>
      <c r="AO440" s="180"/>
      <c r="AP440" s="180"/>
      <c r="AQ440" s="180"/>
      <c r="AR440" s="180"/>
      <c r="AS440" s="180"/>
      <c r="AT440" s="180"/>
      <c r="AU440" s="180"/>
      <c r="AV440" s="180"/>
      <c r="AW440" s="180"/>
      <c r="AX440" s="180"/>
      <c r="AY440" s="180"/>
      <c r="AZ440" s="180"/>
      <c r="BA440" s="180"/>
      <c r="BB440" s="180"/>
      <c r="BC440" s="180"/>
      <c r="BD440" s="180"/>
      <c r="BE440" s="180"/>
      <c r="BF440" s="180"/>
      <c r="BG440" s="180"/>
      <c r="BH440" s="180"/>
      <c r="BI440" s="180"/>
      <c r="BJ440" s="180"/>
      <c r="BK440" s="180"/>
      <c r="BL440" s="180"/>
      <c r="BM440" s="180"/>
      <c r="BN440" s="180"/>
      <c r="BO440" s="180"/>
      <c r="BP440" s="180"/>
      <c r="BQ440" s="180"/>
      <c r="BR440" s="180"/>
      <c r="BS440" s="180"/>
      <c r="BT440" s="180"/>
      <c r="BU440" s="180"/>
      <c r="BV440" s="180"/>
      <c r="BW440" s="180"/>
      <c r="BX440" s="180"/>
    </row>
    <row r="441" ht="15.75" customHeight="1" spans="1:76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  <c r="R441" s="180"/>
      <c r="S441" s="180"/>
      <c r="T441" s="180"/>
      <c r="U441" s="180"/>
      <c r="V441" s="180"/>
      <c r="W441" s="180"/>
      <c r="X441" s="180"/>
      <c r="Y441" s="180"/>
      <c r="Z441" s="180"/>
      <c r="AA441" s="180"/>
      <c r="AB441" s="180"/>
      <c r="AC441" s="180"/>
      <c r="AD441" s="180"/>
      <c r="AE441" s="180"/>
      <c r="AF441" s="180"/>
      <c r="AG441" s="180"/>
      <c r="AH441" s="180"/>
      <c r="AI441" s="180"/>
      <c r="AJ441" s="180"/>
      <c r="AK441" s="180"/>
      <c r="AL441" s="180"/>
      <c r="AM441" s="180"/>
      <c r="AN441" s="180"/>
      <c r="AO441" s="180"/>
      <c r="AP441" s="180"/>
      <c r="AQ441" s="180"/>
      <c r="AR441" s="180"/>
      <c r="AS441" s="180"/>
      <c r="AT441" s="180"/>
      <c r="AU441" s="180"/>
      <c r="AV441" s="180"/>
      <c r="AW441" s="180"/>
      <c r="AX441" s="180"/>
      <c r="AY441" s="180"/>
      <c r="AZ441" s="180"/>
      <c r="BA441" s="180"/>
      <c r="BB441" s="180"/>
      <c r="BC441" s="180"/>
      <c r="BD441" s="180"/>
      <c r="BE441" s="180"/>
      <c r="BF441" s="180"/>
      <c r="BG441" s="180"/>
      <c r="BH441" s="180"/>
      <c r="BI441" s="180"/>
      <c r="BJ441" s="180"/>
      <c r="BK441" s="180"/>
      <c r="BL441" s="180"/>
      <c r="BM441" s="180"/>
      <c r="BN441" s="180"/>
      <c r="BO441" s="180"/>
      <c r="BP441" s="180"/>
      <c r="BQ441" s="180"/>
      <c r="BR441" s="180"/>
      <c r="BS441" s="180"/>
      <c r="BT441" s="180"/>
      <c r="BU441" s="180"/>
      <c r="BV441" s="180"/>
      <c r="BW441" s="180"/>
      <c r="BX441" s="180"/>
    </row>
    <row r="442" ht="15.75" customHeight="1" spans="1:76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  <c r="R442" s="180"/>
      <c r="S442" s="180"/>
      <c r="T442" s="180"/>
      <c r="U442" s="180"/>
      <c r="V442" s="180"/>
      <c r="W442" s="180"/>
      <c r="X442" s="180"/>
      <c r="Y442" s="180"/>
      <c r="Z442" s="180"/>
      <c r="AA442" s="180"/>
      <c r="AB442" s="180"/>
      <c r="AC442" s="180"/>
      <c r="AD442" s="180"/>
      <c r="AE442" s="180"/>
      <c r="AF442" s="180"/>
      <c r="AG442" s="180"/>
      <c r="AH442" s="180"/>
      <c r="AI442" s="180"/>
      <c r="AJ442" s="180"/>
      <c r="AK442" s="180"/>
      <c r="AL442" s="180"/>
      <c r="AM442" s="180"/>
      <c r="AN442" s="180"/>
      <c r="AO442" s="180"/>
      <c r="AP442" s="180"/>
      <c r="AQ442" s="180"/>
      <c r="AR442" s="180"/>
      <c r="AS442" s="180"/>
      <c r="AT442" s="180"/>
      <c r="AU442" s="180"/>
      <c r="AV442" s="180"/>
      <c r="AW442" s="180"/>
      <c r="AX442" s="180"/>
      <c r="AY442" s="180"/>
      <c r="AZ442" s="180"/>
      <c r="BA442" s="180"/>
      <c r="BB442" s="180"/>
      <c r="BC442" s="180"/>
      <c r="BD442" s="180"/>
      <c r="BE442" s="180"/>
      <c r="BF442" s="180"/>
      <c r="BG442" s="180"/>
      <c r="BH442" s="180"/>
      <c r="BI442" s="180"/>
      <c r="BJ442" s="180"/>
      <c r="BK442" s="180"/>
      <c r="BL442" s="180"/>
      <c r="BM442" s="180"/>
      <c r="BN442" s="180"/>
      <c r="BO442" s="180"/>
      <c r="BP442" s="180"/>
      <c r="BQ442" s="180"/>
      <c r="BR442" s="180"/>
      <c r="BS442" s="180"/>
      <c r="BT442" s="180"/>
      <c r="BU442" s="180"/>
      <c r="BV442" s="180"/>
      <c r="BW442" s="180"/>
      <c r="BX442" s="180"/>
    </row>
    <row r="443" ht="15.75" customHeight="1" spans="1:76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  <c r="R443" s="180"/>
      <c r="S443" s="180"/>
      <c r="T443" s="180"/>
      <c r="U443" s="180"/>
      <c r="V443" s="180"/>
      <c r="W443" s="180"/>
      <c r="X443" s="180"/>
      <c r="Y443" s="180"/>
      <c r="Z443" s="180"/>
      <c r="AA443" s="180"/>
      <c r="AB443" s="180"/>
      <c r="AC443" s="180"/>
      <c r="AD443" s="180"/>
      <c r="AE443" s="180"/>
      <c r="AF443" s="180"/>
      <c r="AG443" s="180"/>
      <c r="AH443" s="180"/>
      <c r="AI443" s="180"/>
      <c r="AJ443" s="180"/>
      <c r="AK443" s="180"/>
      <c r="AL443" s="180"/>
      <c r="AM443" s="180"/>
      <c r="AN443" s="180"/>
      <c r="AO443" s="180"/>
      <c r="AP443" s="180"/>
      <c r="AQ443" s="180"/>
      <c r="AR443" s="180"/>
      <c r="AS443" s="180"/>
      <c r="AT443" s="180"/>
      <c r="AU443" s="180"/>
      <c r="AV443" s="180"/>
      <c r="AW443" s="180"/>
      <c r="AX443" s="180"/>
      <c r="AY443" s="180"/>
      <c r="AZ443" s="180"/>
      <c r="BA443" s="180"/>
      <c r="BB443" s="180"/>
      <c r="BC443" s="180"/>
      <c r="BD443" s="180"/>
      <c r="BE443" s="180"/>
      <c r="BF443" s="180"/>
      <c r="BG443" s="180"/>
      <c r="BH443" s="180"/>
      <c r="BI443" s="180"/>
      <c r="BJ443" s="180"/>
      <c r="BK443" s="180"/>
      <c r="BL443" s="180"/>
      <c r="BM443" s="180"/>
      <c r="BN443" s="180"/>
      <c r="BO443" s="180"/>
      <c r="BP443" s="180"/>
      <c r="BQ443" s="180"/>
      <c r="BR443" s="180"/>
      <c r="BS443" s="180"/>
      <c r="BT443" s="180"/>
      <c r="BU443" s="180"/>
      <c r="BV443" s="180"/>
      <c r="BW443" s="180"/>
      <c r="BX443" s="180"/>
    </row>
    <row r="444" ht="15.75" customHeight="1" spans="1:76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  <c r="U444" s="180"/>
      <c r="V444" s="180"/>
      <c r="W444" s="180"/>
      <c r="X444" s="180"/>
      <c r="Y444" s="180"/>
      <c r="Z444" s="180"/>
      <c r="AA444" s="180"/>
      <c r="AB444" s="180"/>
      <c r="AC444" s="180"/>
      <c r="AD444" s="180"/>
      <c r="AE444" s="180"/>
      <c r="AF444" s="180"/>
      <c r="AG444" s="180"/>
      <c r="AH444" s="180"/>
      <c r="AI444" s="180"/>
      <c r="AJ444" s="180"/>
      <c r="AK444" s="180"/>
      <c r="AL444" s="180"/>
      <c r="AM444" s="180"/>
      <c r="AN444" s="180"/>
      <c r="AO444" s="180"/>
      <c r="AP444" s="180"/>
      <c r="AQ444" s="180"/>
      <c r="AR444" s="180"/>
      <c r="AS444" s="180"/>
      <c r="AT444" s="180"/>
      <c r="AU444" s="180"/>
      <c r="AV444" s="180"/>
      <c r="AW444" s="180"/>
      <c r="AX444" s="180"/>
      <c r="AY444" s="180"/>
      <c r="AZ444" s="180"/>
      <c r="BA444" s="180"/>
      <c r="BB444" s="180"/>
      <c r="BC444" s="180"/>
      <c r="BD444" s="180"/>
      <c r="BE444" s="180"/>
      <c r="BF444" s="180"/>
      <c r="BG444" s="180"/>
      <c r="BH444" s="180"/>
      <c r="BI444" s="180"/>
      <c r="BJ444" s="180"/>
      <c r="BK444" s="180"/>
      <c r="BL444" s="180"/>
      <c r="BM444" s="180"/>
      <c r="BN444" s="180"/>
      <c r="BO444" s="180"/>
      <c r="BP444" s="180"/>
      <c r="BQ444" s="180"/>
      <c r="BR444" s="180"/>
      <c r="BS444" s="180"/>
      <c r="BT444" s="180"/>
      <c r="BU444" s="180"/>
      <c r="BV444" s="180"/>
      <c r="BW444" s="180"/>
      <c r="BX444" s="180"/>
    </row>
    <row r="445" ht="15.75" customHeight="1" spans="1:76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  <c r="R445" s="180"/>
      <c r="S445" s="180"/>
      <c r="T445" s="180"/>
      <c r="U445" s="180"/>
      <c r="V445" s="180"/>
      <c r="W445" s="180"/>
      <c r="X445" s="180"/>
      <c r="Y445" s="180"/>
      <c r="Z445" s="180"/>
      <c r="AA445" s="180"/>
      <c r="AB445" s="180"/>
      <c r="AC445" s="180"/>
      <c r="AD445" s="180"/>
      <c r="AE445" s="180"/>
      <c r="AF445" s="180"/>
      <c r="AG445" s="180"/>
      <c r="AH445" s="180"/>
      <c r="AI445" s="180"/>
      <c r="AJ445" s="180"/>
      <c r="AK445" s="180"/>
      <c r="AL445" s="180"/>
      <c r="AM445" s="180"/>
      <c r="AN445" s="180"/>
      <c r="AO445" s="180"/>
      <c r="AP445" s="180"/>
      <c r="AQ445" s="180"/>
      <c r="AR445" s="180"/>
      <c r="AS445" s="180"/>
      <c r="AT445" s="180"/>
      <c r="AU445" s="180"/>
      <c r="AV445" s="180"/>
      <c r="AW445" s="180"/>
      <c r="AX445" s="180"/>
      <c r="AY445" s="180"/>
      <c r="AZ445" s="180"/>
      <c r="BA445" s="180"/>
      <c r="BB445" s="180"/>
      <c r="BC445" s="180"/>
      <c r="BD445" s="180"/>
      <c r="BE445" s="180"/>
      <c r="BF445" s="180"/>
      <c r="BG445" s="180"/>
      <c r="BH445" s="180"/>
      <c r="BI445" s="180"/>
      <c r="BJ445" s="180"/>
      <c r="BK445" s="180"/>
      <c r="BL445" s="180"/>
      <c r="BM445" s="180"/>
      <c r="BN445" s="180"/>
      <c r="BO445" s="180"/>
      <c r="BP445" s="180"/>
      <c r="BQ445" s="180"/>
      <c r="BR445" s="180"/>
      <c r="BS445" s="180"/>
      <c r="BT445" s="180"/>
      <c r="BU445" s="180"/>
      <c r="BV445" s="180"/>
      <c r="BW445" s="180"/>
      <c r="BX445" s="180"/>
    </row>
    <row r="446" ht="15.75" customHeight="1" spans="1:76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  <c r="R446" s="180"/>
      <c r="S446" s="180"/>
      <c r="T446" s="180"/>
      <c r="U446" s="180"/>
      <c r="V446" s="180"/>
      <c r="W446" s="180"/>
      <c r="X446" s="180"/>
      <c r="Y446" s="180"/>
      <c r="Z446" s="180"/>
      <c r="AA446" s="180"/>
      <c r="AB446" s="180"/>
      <c r="AC446" s="180"/>
      <c r="AD446" s="180"/>
      <c r="AE446" s="180"/>
      <c r="AF446" s="180"/>
      <c r="AG446" s="180"/>
      <c r="AH446" s="180"/>
      <c r="AI446" s="180"/>
      <c r="AJ446" s="180"/>
      <c r="AK446" s="180"/>
      <c r="AL446" s="180"/>
      <c r="AM446" s="180"/>
      <c r="AN446" s="180"/>
      <c r="AO446" s="180"/>
      <c r="AP446" s="180"/>
      <c r="AQ446" s="180"/>
      <c r="AR446" s="180"/>
      <c r="AS446" s="180"/>
      <c r="AT446" s="180"/>
      <c r="AU446" s="180"/>
      <c r="AV446" s="180"/>
      <c r="AW446" s="180"/>
      <c r="AX446" s="180"/>
      <c r="AY446" s="180"/>
      <c r="AZ446" s="180"/>
      <c r="BA446" s="180"/>
      <c r="BB446" s="180"/>
      <c r="BC446" s="180"/>
      <c r="BD446" s="180"/>
      <c r="BE446" s="180"/>
      <c r="BF446" s="180"/>
      <c r="BG446" s="180"/>
      <c r="BH446" s="180"/>
      <c r="BI446" s="180"/>
      <c r="BJ446" s="180"/>
      <c r="BK446" s="180"/>
      <c r="BL446" s="180"/>
      <c r="BM446" s="180"/>
      <c r="BN446" s="180"/>
      <c r="BO446" s="180"/>
      <c r="BP446" s="180"/>
      <c r="BQ446" s="180"/>
      <c r="BR446" s="180"/>
      <c r="BS446" s="180"/>
      <c r="BT446" s="180"/>
      <c r="BU446" s="180"/>
      <c r="BV446" s="180"/>
      <c r="BW446" s="180"/>
      <c r="BX446" s="180"/>
    </row>
    <row r="447" ht="15.75" customHeight="1" spans="1:76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  <c r="R447" s="180"/>
      <c r="S447" s="180"/>
      <c r="T447" s="180"/>
      <c r="U447" s="180"/>
      <c r="V447" s="180"/>
      <c r="W447" s="180"/>
      <c r="X447" s="180"/>
      <c r="Y447" s="180"/>
      <c r="Z447" s="180"/>
      <c r="AA447" s="180"/>
      <c r="AB447" s="180"/>
      <c r="AC447" s="180"/>
      <c r="AD447" s="180"/>
      <c r="AE447" s="180"/>
      <c r="AF447" s="180"/>
      <c r="AG447" s="180"/>
      <c r="AH447" s="180"/>
      <c r="AI447" s="180"/>
      <c r="AJ447" s="180"/>
      <c r="AK447" s="180"/>
      <c r="AL447" s="180"/>
      <c r="AM447" s="180"/>
      <c r="AN447" s="180"/>
      <c r="AO447" s="180"/>
      <c r="AP447" s="180"/>
      <c r="AQ447" s="180"/>
      <c r="AR447" s="180"/>
      <c r="AS447" s="180"/>
      <c r="AT447" s="180"/>
      <c r="AU447" s="180"/>
      <c r="AV447" s="180"/>
      <c r="AW447" s="180"/>
      <c r="AX447" s="180"/>
      <c r="AY447" s="180"/>
      <c r="AZ447" s="180"/>
      <c r="BA447" s="180"/>
      <c r="BB447" s="180"/>
      <c r="BC447" s="180"/>
      <c r="BD447" s="180"/>
      <c r="BE447" s="180"/>
      <c r="BF447" s="180"/>
      <c r="BG447" s="180"/>
      <c r="BH447" s="180"/>
      <c r="BI447" s="180"/>
      <c r="BJ447" s="180"/>
      <c r="BK447" s="180"/>
      <c r="BL447" s="180"/>
      <c r="BM447" s="180"/>
      <c r="BN447" s="180"/>
      <c r="BO447" s="180"/>
      <c r="BP447" s="180"/>
      <c r="BQ447" s="180"/>
      <c r="BR447" s="180"/>
      <c r="BS447" s="180"/>
      <c r="BT447" s="180"/>
      <c r="BU447" s="180"/>
      <c r="BV447" s="180"/>
      <c r="BW447" s="180"/>
      <c r="BX447" s="180"/>
    </row>
    <row r="448" ht="15.75" customHeight="1" spans="1:76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  <c r="R448" s="180"/>
      <c r="S448" s="180"/>
      <c r="T448" s="180"/>
      <c r="U448" s="180"/>
      <c r="V448" s="180"/>
      <c r="W448" s="180"/>
      <c r="X448" s="180"/>
      <c r="Y448" s="180"/>
      <c r="Z448" s="180"/>
      <c r="AA448" s="180"/>
      <c r="AB448" s="180"/>
      <c r="AC448" s="180"/>
      <c r="AD448" s="180"/>
      <c r="AE448" s="180"/>
      <c r="AF448" s="180"/>
      <c r="AG448" s="180"/>
      <c r="AH448" s="180"/>
      <c r="AI448" s="180"/>
      <c r="AJ448" s="180"/>
      <c r="AK448" s="180"/>
      <c r="AL448" s="180"/>
      <c r="AM448" s="180"/>
      <c r="AN448" s="180"/>
      <c r="AO448" s="180"/>
      <c r="AP448" s="180"/>
      <c r="AQ448" s="180"/>
      <c r="AR448" s="180"/>
      <c r="AS448" s="180"/>
      <c r="AT448" s="180"/>
      <c r="AU448" s="180"/>
      <c r="AV448" s="180"/>
      <c r="AW448" s="180"/>
      <c r="AX448" s="180"/>
      <c r="AY448" s="180"/>
      <c r="AZ448" s="180"/>
      <c r="BA448" s="180"/>
      <c r="BB448" s="180"/>
      <c r="BC448" s="180"/>
      <c r="BD448" s="180"/>
      <c r="BE448" s="180"/>
      <c r="BF448" s="180"/>
      <c r="BG448" s="180"/>
      <c r="BH448" s="180"/>
      <c r="BI448" s="180"/>
      <c r="BJ448" s="180"/>
      <c r="BK448" s="180"/>
      <c r="BL448" s="180"/>
      <c r="BM448" s="180"/>
      <c r="BN448" s="180"/>
      <c r="BO448" s="180"/>
      <c r="BP448" s="180"/>
      <c r="BQ448" s="180"/>
      <c r="BR448" s="180"/>
      <c r="BS448" s="180"/>
      <c r="BT448" s="180"/>
      <c r="BU448" s="180"/>
      <c r="BV448" s="180"/>
      <c r="BW448" s="180"/>
      <c r="BX448" s="180"/>
    </row>
    <row r="449" ht="15.75" customHeight="1" spans="1:76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  <c r="R449" s="180"/>
      <c r="S449" s="180"/>
      <c r="T449" s="180"/>
      <c r="U449" s="180"/>
      <c r="V449" s="180"/>
      <c r="W449" s="180"/>
      <c r="X449" s="180"/>
      <c r="Y449" s="180"/>
      <c r="Z449" s="180"/>
      <c r="AA449" s="180"/>
      <c r="AB449" s="180"/>
      <c r="AC449" s="180"/>
      <c r="AD449" s="180"/>
      <c r="AE449" s="180"/>
      <c r="AF449" s="180"/>
      <c r="AG449" s="180"/>
      <c r="AH449" s="180"/>
      <c r="AI449" s="180"/>
      <c r="AJ449" s="180"/>
      <c r="AK449" s="180"/>
      <c r="AL449" s="180"/>
      <c r="AM449" s="180"/>
      <c r="AN449" s="180"/>
      <c r="AO449" s="180"/>
      <c r="AP449" s="180"/>
      <c r="AQ449" s="180"/>
      <c r="AR449" s="180"/>
      <c r="AS449" s="180"/>
      <c r="AT449" s="180"/>
      <c r="AU449" s="180"/>
      <c r="AV449" s="180"/>
      <c r="AW449" s="180"/>
      <c r="AX449" s="180"/>
      <c r="AY449" s="180"/>
      <c r="AZ449" s="180"/>
      <c r="BA449" s="180"/>
      <c r="BB449" s="180"/>
      <c r="BC449" s="180"/>
      <c r="BD449" s="180"/>
      <c r="BE449" s="180"/>
      <c r="BF449" s="180"/>
      <c r="BG449" s="180"/>
      <c r="BH449" s="180"/>
      <c r="BI449" s="180"/>
      <c r="BJ449" s="180"/>
      <c r="BK449" s="180"/>
      <c r="BL449" s="180"/>
      <c r="BM449" s="180"/>
      <c r="BN449" s="180"/>
      <c r="BO449" s="180"/>
      <c r="BP449" s="180"/>
      <c r="BQ449" s="180"/>
      <c r="BR449" s="180"/>
      <c r="BS449" s="180"/>
      <c r="BT449" s="180"/>
      <c r="BU449" s="180"/>
      <c r="BV449" s="180"/>
      <c r="BW449" s="180"/>
      <c r="BX449" s="180"/>
    </row>
    <row r="450" ht="15.75" customHeight="1" spans="1:76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  <c r="U450" s="180"/>
      <c r="V450" s="180"/>
      <c r="W450" s="180"/>
      <c r="X450" s="180"/>
      <c r="Y450" s="180"/>
      <c r="Z450" s="180"/>
      <c r="AA450" s="180"/>
      <c r="AB450" s="180"/>
      <c r="AC450" s="180"/>
      <c r="AD450" s="180"/>
      <c r="AE450" s="180"/>
      <c r="AF450" s="180"/>
      <c r="AG450" s="180"/>
      <c r="AH450" s="180"/>
      <c r="AI450" s="180"/>
      <c r="AJ450" s="180"/>
      <c r="AK450" s="180"/>
      <c r="AL450" s="180"/>
      <c r="AM450" s="180"/>
      <c r="AN450" s="180"/>
      <c r="AO450" s="180"/>
      <c r="AP450" s="180"/>
      <c r="AQ450" s="180"/>
      <c r="AR450" s="180"/>
      <c r="AS450" s="180"/>
      <c r="AT450" s="180"/>
      <c r="AU450" s="180"/>
      <c r="AV450" s="180"/>
      <c r="AW450" s="180"/>
      <c r="AX450" s="180"/>
      <c r="AY450" s="180"/>
      <c r="AZ450" s="180"/>
      <c r="BA450" s="180"/>
      <c r="BB450" s="180"/>
      <c r="BC450" s="180"/>
      <c r="BD450" s="180"/>
      <c r="BE450" s="180"/>
      <c r="BF450" s="180"/>
      <c r="BG450" s="180"/>
      <c r="BH450" s="180"/>
      <c r="BI450" s="180"/>
      <c r="BJ450" s="180"/>
      <c r="BK450" s="180"/>
      <c r="BL450" s="180"/>
      <c r="BM450" s="180"/>
      <c r="BN450" s="180"/>
      <c r="BO450" s="180"/>
      <c r="BP450" s="180"/>
      <c r="BQ450" s="180"/>
      <c r="BR450" s="180"/>
      <c r="BS450" s="180"/>
      <c r="BT450" s="180"/>
      <c r="BU450" s="180"/>
      <c r="BV450" s="180"/>
      <c r="BW450" s="180"/>
      <c r="BX450" s="180"/>
    </row>
    <row r="451" ht="15.75" customHeight="1" spans="1:76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  <c r="R451" s="180"/>
      <c r="S451" s="180"/>
      <c r="T451" s="180"/>
      <c r="U451" s="180"/>
      <c r="V451" s="180"/>
      <c r="W451" s="180"/>
      <c r="X451" s="180"/>
      <c r="Y451" s="180"/>
      <c r="Z451" s="180"/>
      <c r="AA451" s="180"/>
      <c r="AB451" s="180"/>
      <c r="AC451" s="180"/>
      <c r="AD451" s="180"/>
      <c r="AE451" s="180"/>
      <c r="AF451" s="180"/>
      <c r="AG451" s="180"/>
      <c r="AH451" s="180"/>
      <c r="AI451" s="180"/>
      <c r="AJ451" s="180"/>
      <c r="AK451" s="180"/>
      <c r="AL451" s="180"/>
      <c r="AM451" s="180"/>
      <c r="AN451" s="180"/>
      <c r="AO451" s="180"/>
      <c r="AP451" s="180"/>
      <c r="AQ451" s="180"/>
      <c r="AR451" s="180"/>
      <c r="AS451" s="180"/>
      <c r="AT451" s="180"/>
      <c r="AU451" s="180"/>
      <c r="AV451" s="180"/>
      <c r="AW451" s="180"/>
      <c r="AX451" s="180"/>
      <c r="AY451" s="180"/>
      <c r="AZ451" s="180"/>
      <c r="BA451" s="180"/>
      <c r="BB451" s="180"/>
      <c r="BC451" s="180"/>
      <c r="BD451" s="180"/>
      <c r="BE451" s="180"/>
      <c r="BF451" s="180"/>
      <c r="BG451" s="180"/>
      <c r="BH451" s="180"/>
      <c r="BI451" s="180"/>
      <c r="BJ451" s="180"/>
      <c r="BK451" s="180"/>
      <c r="BL451" s="180"/>
      <c r="BM451" s="180"/>
      <c r="BN451" s="180"/>
      <c r="BO451" s="180"/>
      <c r="BP451" s="180"/>
      <c r="BQ451" s="180"/>
      <c r="BR451" s="180"/>
      <c r="BS451" s="180"/>
      <c r="BT451" s="180"/>
      <c r="BU451" s="180"/>
      <c r="BV451" s="180"/>
      <c r="BW451" s="180"/>
      <c r="BX451" s="180"/>
    </row>
    <row r="452" ht="15.75" customHeight="1" spans="1:76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  <c r="U452" s="180"/>
      <c r="V452" s="180"/>
      <c r="W452" s="180"/>
      <c r="X452" s="180"/>
      <c r="Y452" s="180"/>
      <c r="Z452" s="180"/>
      <c r="AA452" s="180"/>
      <c r="AB452" s="180"/>
      <c r="AC452" s="180"/>
      <c r="AD452" s="180"/>
      <c r="AE452" s="180"/>
      <c r="AF452" s="180"/>
      <c r="AG452" s="180"/>
      <c r="AH452" s="180"/>
      <c r="AI452" s="180"/>
      <c r="AJ452" s="180"/>
      <c r="AK452" s="180"/>
      <c r="AL452" s="180"/>
      <c r="AM452" s="180"/>
      <c r="AN452" s="180"/>
      <c r="AO452" s="180"/>
      <c r="AP452" s="180"/>
      <c r="AQ452" s="180"/>
      <c r="AR452" s="180"/>
      <c r="AS452" s="180"/>
      <c r="AT452" s="180"/>
      <c r="AU452" s="180"/>
      <c r="AV452" s="180"/>
      <c r="AW452" s="180"/>
      <c r="AX452" s="180"/>
      <c r="AY452" s="180"/>
      <c r="AZ452" s="180"/>
      <c r="BA452" s="180"/>
      <c r="BB452" s="180"/>
      <c r="BC452" s="180"/>
      <c r="BD452" s="180"/>
      <c r="BE452" s="180"/>
      <c r="BF452" s="180"/>
      <c r="BG452" s="180"/>
      <c r="BH452" s="180"/>
      <c r="BI452" s="180"/>
      <c r="BJ452" s="180"/>
      <c r="BK452" s="180"/>
      <c r="BL452" s="180"/>
      <c r="BM452" s="180"/>
      <c r="BN452" s="180"/>
      <c r="BO452" s="180"/>
      <c r="BP452" s="180"/>
      <c r="BQ452" s="180"/>
      <c r="BR452" s="180"/>
      <c r="BS452" s="180"/>
      <c r="BT452" s="180"/>
      <c r="BU452" s="180"/>
      <c r="BV452" s="180"/>
      <c r="BW452" s="180"/>
      <c r="BX452" s="180"/>
    </row>
    <row r="453" ht="15.75" customHeight="1" spans="1:76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  <c r="R453" s="180"/>
      <c r="S453" s="180"/>
      <c r="T453" s="180"/>
      <c r="U453" s="180"/>
      <c r="V453" s="180"/>
      <c r="W453" s="180"/>
      <c r="X453" s="180"/>
      <c r="Y453" s="180"/>
      <c r="Z453" s="180"/>
      <c r="AA453" s="180"/>
      <c r="AB453" s="180"/>
      <c r="AC453" s="180"/>
      <c r="AD453" s="180"/>
      <c r="AE453" s="180"/>
      <c r="AF453" s="180"/>
      <c r="AG453" s="180"/>
      <c r="AH453" s="180"/>
      <c r="AI453" s="180"/>
      <c r="AJ453" s="180"/>
      <c r="AK453" s="180"/>
      <c r="AL453" s="180"/>
      <c r="AM453" s="180"/>
      <c r="AN453" s="180"/>
      <c r="AO453" s="180"/>
      <c r="AP453" s="180"/>
      <c r="AQ453" s="180"/>
      <c r="AR453" s="180"/>
      <c r="AS453" s="180"/>
      <c r="AT453" s="180"/>
      <c r="AU453" s="180"/>
      <c r="AV453" s="180"/>
      <c r="AW453" s="180"/>
      <c r="AX453" s="180"/>
      <c r="AY453" s="180"/>
      <c r="AZ453" s="180"/>
      <c r="BA453" s="180"/>
      <c r="BB453" s="180"/>
      <c r="BC453" s="180"/>
      <c r="BD453" s="180"/>
      <c r="BE453" s="180"/>
      <c r="BF453" s="180"/>
      <c r="BG453" s="180"/>
      <c r="BH453" s="180"/>
      <c r="BI453" s="180"/>
      <c r="BJ453" s="180"/>
      <c r="BK453" s="180"/>
      <c r="BL453" s="180"/>
      <c r="BM453" s="180"/>
      <c r="BN453" s="180"/>
      <c r="BO453" s="180"/>
      <c r="BP453" s="180"/>
      <c r="BQ453" s="180"/>
      <c r="BR453" s="180"/>
      <c r="BS453" s="180"/>
      <c r="BT453" s="180"/>
      <c r="BU453" s="180"/>
      <c r="BV453" s="180"/>
      <c r="BW453" s="180"/>
      <c r="BX453" s="180"/>
    </row>
    <row r="454" ht="15.75" customHeight="1" spans="1:76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80"/>
      <c r="S454" s="180"/>
      <c r="T454" s="180"/>
      <c r="U454" s="180"/>
      <c r="V454" s="180"/>
      <c r="W454" s="180"/>
      <c r="X454" s="180"/>
      <c r="Y454" s="180"/>
      <c r="Z454" s="180"/>
      <c r="AA454" s="180"/>
      <c r="AB454" s="180"/>
      <c r="AC454" s="180"/>
      <c r="AD454" s="180"/>
      <c r="AE454" s="180"/>
      <c r="AF454" s="180"/>
      <c r="AG454" s="180"/>
      <c r="AH454" s="180"/>
      <c r="AI454" s="180"/>
      <c r="AJ454" s="180"/>
      <c r="AK454" s="180"/>
      <c r="AL454" s="180"/>
      <c r="AM454" s="180"/>
      <c r="AN454" s="180"/>
      <c r="AO454" s="180"/>
      <c r="AP454" s="180"/>
      <c r="AQ454" s="180"/>
      <c r="AR454" s="180"/>
      <c r="AS454" s="180"/>
      <c r="AT454" s="180"/>
      <c r="AU454" s="180"/>
      <c r="AV454" s="180"/>
      <c r="AW454" s="180"/>
      <c r="AX454" s="180"/>
      <c r="AY454" s="180"/>
      <c r="AZ454" s="180"/>
      <c r="BA454" s="180"/>
      <c r="BB454" s="180"/>
      <c r="BC454" s="180"/>
      <c r="BD454" s="180"/>
      <c r="BE454" s="180"/>
      <c r="BF454" s="180"/>
      <c r="BG454" s="180"/>
      <c r="BH454" s="180"/>
      <c r="BI454" s="180"/>
      <c r="BJ454" s="180"/>
      <c r="BK454" s="180"/>
      <c r="BL454" s="180"/>
      <c r="BM454" s="180"/>
      <c r="BN454" s="180"/>
      <c r="BO454" s="180"/>
      <c r="BP454" s="180"/>
      <c r="BQ454" s="180"/>
      <c r="BR454" s="180"/>
      <c r="BS454" s="180"/>
      <c r="BT454" s="180"/>
      <c r="BU454" s="180"/>
      <c r="BV454" s="180"/>
      <c r="BW454" s="180"/>
      <c r="BX454" s="180"/>
    </row>
    <row r="455" ht="15.75" customHeight="1" spans="1:76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  <c r="R455" s="180"/>
      <c r="S455" s="180"/>
      <c r="T455" s="180"/>
      <c r="U455" s="180"/>
      <c r="V455" s="180"/>
      <c r="W455" s="180"/>
      <c r="X455" s="180"/>
      <c r="Y455" s="180"/>
      <c r="Z455" s="180"/>
      <c r="AA455" s="180"/>
      <c r="AB455" s="180"/>
      <c r="AC455" s="180"/>
      <c r="AD455" s="180"/>
      <c r="AE455" s="180"/>
      <c r="AF455" s="180"/>
      <c r="AG455" s="180"/>
      <c r="AH455" s="180"/>
      <c r="AI455" s="180"/>
      <c r="AJ455" s="180"/>
      <c r="AK455" s="180"/>
      <c r="AL455" s="180"/>
      <c r="AM455" s="180"/>
      <c r="AN455" s="180"/>
      <c r="AO455" s="180"/>
      <c r="AP455" s="180"/>
      <c r="AQ455" s="180"/>
      <c r="AR455" s="180"/>
      <c r="AS455" s="180"/>
      <c r="AT455" s="180"/>
      <c r="AU455" s="180"/>
      <c r="AV455" s="180"/>
      <c r="AW455" s="180"/>
      <c r="AX455" s="180"/>
      <c r="AY455" s="180"/>
      <c r="AZ455" s="180"/>
      <c r="BA455" s="180"/>
      <c r="BB455" s="180"/>
      <c r="BC455" s="180"/>
      <c r="BD455" s="180"/>
      <c r="BE455" s="180"/>
      <c r="BF455" s="180"/>
      <c r="BG455" s="180"/>
      <c r="BH455" s="180"/>
      <c r="BI455" s="180"/>
      <c r="BJ455" s="180"/>
      <c r="BK455" s="180"/>
      <c r="BL455" s="180"/>
      <c r="BM455" s="180"/>
      <c r="BN455" s="180"/>
      <c r="BO455" s="180"/>
      <c r="BP455" s="180"/>
      <c r="BQ455" s="180"/>
      <c r="BR455" s="180"/>
      <c r="BS455" s="180"/>
      <c r="BT455" s="180"/>
      <c r="BU455" s="180"/>
      <c r="BV455" s="180"/>
      <c r="BW455" s="180"/>
      <c r="BX455" s="180"/>
    </row>
    <row r="456" ht="15.75" customHeight="1" spans="1:76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  <c r="R456" s="180"/>
      <c r="S456" s="180"/>
      <c r="T456" s="180"/>
      <c r="U456" s="180"/>
      <c r="V456" s="180"/>
      <c r="W456" s="180"/>
      <c r="X456" s="180"/>
      <c r="Y456" s="180"/>
      <c r="Z456" s="180"/>
      <c r="AA456" s="180"/>
      <c r="AB456" s="180"/>
      <c r="AC456" s="180"/>
      <c r="AD456" s="180"/>
      <c r="AE456" s="180"/>
      <c r="AF456" s="180"/>
      <c r="AG456" s="180"/>
      <c r="AH456" s="180"/>
      <c r="AI456" s="180"/>
      <c r="AJ456" s="180"/>
      <c r="AK456" s="180"/>
      <c r="AL456" s="180"/>
      <c r="AM456" s="180"/>
      <c r="AN456" s="180"/>
      <c r="AO456" s="180"/>
      <c r="AP456" s="180"/>
      <c r="AQ456" s="180"/>
      <c r="AR456" s="180"/>
      <c r="AS456" s="180"/>
      <c r="AT456" s="180"/>
      <c r="AU456" s="180"/>
      <c r="AV456" s="180"/>
      <c r="AW456" s="180"/>
      <c r="AX456" s="180"/>
      <c r="AY456" s="180"/>
      <c r="AZ456" s="180"/>
      <c r="BA456" s="180"/>
      <c r="BB456" s="180"/>
      <c r="BC456" s="180"/>
      <c r="BD456" s="180"/>
      <c r="BE456" s="180"/>
      <c r="BF456" s="180"/>
      <c r="BG456" s="180"/>
      <c r="BH456" s="180"/>
      <c r="BI456" s="180"/>
      <c r="BJ456" s="180"/>
      <c r="BK456" s="180"/>
      <c r="BL456" s="180"/>
      <c r="BM456" s="180"/>
      <c r="BN456" s="180"/>
      <c r="BO456" s="180"/>
      <c r="BP456" s="180"/>
      <c r="BQ456" s="180"/>
      <c r="BR456" s="180"/>
      <c r="BS456" s="180"/>
      <c r="BT456" s="180"/>
      <c r="BU456" s="180"/>
      <c r="BV456" s="180"/>
      <c r="BW456" s="180"/>
      <c r="BX456" s="180"/>
    </row>
    <row r="457" ht="15.75" customHeight="1" spans="1:76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  <c r="AA457" s="180"/>
      <c r="AB457" s="180"/>
      <c r="AC457" s="180"/>
      <c r="AD457" s="180"/>
      <c r="AE457" s="180"/>
      <c r="AF457" s="180"/>
      <c r="AG457" s="180"/>
      <c r="AH457" s="180"/>
      <c r="AI457" s="180"/>
      <c r="AJ457" s="180"/>
      <c r="AK457" s="180"/>
      <c r="AL457" s="180"/>
      <c r="AM457" s="180"/>
      <c r="AN457" s="180"/>
      <c r="AO457" s="180"/>
      <c r="AP457" s="180"/>
      <c r="AQ457" s="180"/>
      <c r="AR457" s="180"/>
      <c r="AS457" s="180"/>
      <c r="AT457" s="180"/>
      <c r="AU457" s="180"/>
      <c r="AV457" s="180"/>
      <c r="AW457" s="180"/>
      <c r="AX457" s="180"/>
      <c r="AY457" s="180"/>
      <c r="AZ457" s="180"/>
      <c r="BA457" s="180"/>
      <c r="BB457" s="180"/>
      <c r="BC457" s="180"/>
      <c r="BD457" s="180"/>
      <c r="BE457" s="180"/>
      <c r="BF457" s="180"/>
      <c r="BG457" s="180"/>
      <c r="BH457" s="180"/>
      <c r="BI457" s="180"/>
      <c r="BJ457" s="180"/>
      <c r="BK457" s="180"/>
      <c r="BL457" s="180"/>
      <c r="BM457" s="180"/>
      <c r="BN457" s="180"/>
      <c r="BO457" s="180"/>
      <c r="BP457" s="180"/>
      <c r="BQ457" s="180"/>
      <c r="BR457" s="180"/>
      <c r="BS457" s="180"/>
      <c r="BT457" s="180"/>
      <c r="BU457" s="180"/>
      <c r="BV457" s="180"/>
      <c r="BW457" s="180"/>
      <c r="BX457" s="180"/>
    </row>
    <row r="458" ht="15.75" customHeight="1" spans="1:76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  <c r="U458" s="180"/>
      <c r="V458" s="180"/>
      <c r="W458" s="180"/>
      <c r="X458" s="180"/>
      <c r="Y458" s="180"/>
      <c r="Z458" s="180"/>
      <c r="AA458" s="180"/>
      <c r="AB458" s="180"/>
      <c r="AC458" s="180"/>
      <c r="AD458" s="180"/>
      <c r="AE458" s="180"/>
      <c r="AF458" s="180"/>
      <c r="AG458" s="180"/>
      <c r="AH458" s="180"/>
      <c r="AI458" s="180"/>
      <c r="AJ458" s="180"/>
      <c r="AK458" s="180"/>
      <c r="AL458" s="180"/>
      <c r="AM458" s="180"/>
      <c r="AN458" s="180"/>
      <c r="AO458" s="180"/>
      <c r="AP458" s="180"/>
      <c r="AQ458" s="180"/>
      <c r="AR458" s="180"/>
      <c r="AS458" s="180"/>
      <c r="AT458" s="180"/>
      <c r="AU458" s="180"/>
      <c r="AV458" s="180"/>
      <c r="AW458" s="180"/>
      <c r="AX458" s="180"/>
      <c r="AY458" s="180"/>
      <c r="AZ458" s="180"/>
      <c r="BA458" s="180"/>
      <c r="BB458" s="180"/>
      <c r="BC458" s="180"/>
      <c r="BD458" s="180"/>
      <c r="BE458" s="180"/>
      <c r="BF458" s="180"/>
      <c r="BG458" s="180"/>
      <c r="BH458" s="180"/>
      <c r="BI458" s="180"/>
      <c r="BJ458" s="180"/>
      <c r="BK458" s="180"/>
      <c r="BL458" s="180"/>
      <c r="BM458" s="180"/>
      <c r="BN458" s="180"/>
      <c r="BO458" s="180"/>
      <c r="BP458" s="180"/>
      <c r="BQ458" s="180"/>
      <c r="BR458" s="180"/>
      <c r="BS458" s="180"/>
      <c r="BT458" s="180"/>
      <c r="BU458" s="180"/>
      <c r="BV458" s="180"/>
      <c r="BW458" s="180"/>
      <c r="BX458" s="180"/>
    </row>
    <row r="459" ht="15.75" customHeight="1" spans="1:76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  <c r="V459" s="180"/>
      <c r="W459" s="180"/>
      <c r="X459" s="180"/>
      <c r="Y459" s="180"/>
      <c r="Z459" s="180"/>
      <c r="AA459" s="180"/>
      <c r="AB459" s="180"/>
      <c r="AC459" s="180"/>
      <c r="AD459" s="180"/>
      <c r="AE459" s="180"/>
      <c r="AF459" s="180"/>
      <c r="AG459" s="180"/>
      <c r="AH459" s="180"/>
      <c r="AI459" s="180"/>
      <c r="AJ459" s="180"/>
      <c r="AK459" s="180"/>
      <c r="AL459" s="180"/>
      <c r="AM459" s="180"/>
      <c r="AN459" s="180"/>
      <c r="AO459" s="180"/>
      <c r="AP459" s="180"/>
      <c r="AQ459" s="180"/>
      <c r="AR459" s="180"/>
      <c r="AS459" s="180"/>
      <c r="AT459" s="180"/>
      <c r="AU459" s="180"/>
      <c r="AV459" s="180"/>
      <c r="AW459" s="180"/>
      <c r="AX459" s="180"/>
      <c r="AY459" s="180"/>
      <c r="AZ459" s="180"/>
      <c r="BA459" s="180"/>
      <c r="BB459" s="180"/>
      <c r="BC459" s="180"/>
      <c r="BD459" s="180"/>
      <c r="BE459" s="180"/>
      <c r="BF459" s="180"/>
      <c r="BG459" s="180"/>
      <c r="BH459" s="180"/>
      <c r="BI459" s="180"/>
      <c r="BJ459" s="180"/>
      <c r="BK459" s="180"/>
      <c r="BL459" s="180"/>
      <c r="BM459" s="180"/>
      <c r="BN459" s="180"/>
      <c r="BO459" s="180"/>
      <c r="BP459" s="180"/>
      <c r="BQ459" s="180"/>
      <c r="BR459" s="180"/>
      <c r="BS459" s="180"/>
      <c r="BT459" s="180"/>
      <c r="BU459" s="180"/>
      <c r="BV459" s="180"/>
      <c r="BW459" s="180"/>
      <c r="BX459" s="180"/>
    </row>
    <row r="460" ht="15.75" customHeight="1" spans="1:76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  <c r="U460" s="180"/>
      <c r="V460" s="180"/>
      <c r="W460" s="180"/>
      <c r="X460" s="180"/>
      <c r="Y460" s="180"/>
      <c r="Z460" s="180"/>
      <c r="AA460" s="180"/>
      <c r="AB460" s="180"/>
      <c r="AC460" s="180"/>
      <c r="AD460" s="180"/>
      <c r="AE460" s="180"/>
      <c r="AF460" s="180"/>
      <c r="AG460" s="180"/>
      <c r="AH460" s="180"/>
      <c r="AI460" s="180"/>
      <c r="AJ460" s="180"/>
      <c r="AK460" s="180"/>
      <c r="AL460" s="180"/>
      <c r="AM460" s="180"/>
      <c r="AN460" s="180"/>
      <c r="AO460" s="180"/>
      <c r="AP460" s="180"/>
      <c r="AQ460" s="180"/>
      <c r="AR460" s="180"/>
      <c r="AS460" s="180"/>
      <c r="AT460" s="180"/>
      <c r="AU460" s="180"/>
      <c r="AV460" s="180"/>
      <c r="AW460" s="180"/>
      <c r="AX460" s="180"/>
      <c r="AY460" s="180"/>
      <c r="AZ460" s="180"/>
      <c r="BA460" s="180"/>
      <c r="BB460" s="180"/>
      <c r="BC460" s="180"/>
      <c r="BD460" s="180"/>
      <c r="BE460" s="180"/>
      <c r="BF460" s="180"/>
      <c r="BG460" s="180"/>
      <c r="BH460" s="180"/>
      <c r="BI460" s="180"/>
      <c r="BJ460" s="180"/>
      <c r="BK460" s="180"/>
      <c r="BL460" s="180"/>
      <c r="BM460" s="180"/>
      <c r="BN460" s="180"/>
      <c r="BO460" s="180"/>
      <c r="BP460" s="180"/>
      <c r="BQ460" s="180"/>
      <c r="BR460" s="180"/>
      <c r="BS460" s="180"/>
      <c r="BT460" s="180"/>
      <c r="BU460" s="180"/>
      <c r="BV460" s="180"/>
      <c r="BW460" s="180"/>
      <c r="BX460" s="180"/>
    </row>
    <row r="461" ht="15.75" customHeight="1" spans="1:76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  <c r="R461" s="180"/>
      <c r="S461" s="180"/>
      <c r="T461" s="180"/>
      <c r="U461" s="180"/>
      <c r="V461" s="180"/>
      <c r="W461" s="180"/>
      <c r="X461" s="180"/>
      <c r="Y461" s="180"/>
      <c r="Z461" s="180"/>
      <c r="AA461" s="180"/>
      <c r="AB461" s="180"/>
      <c r="AC461" s="180"/>
      <c r="AD461" s="180"/>
      <c r="AE461" s="180"/>
      <c r="AF461" s="180"/>
      <c r="AG461" s="180"/>
      <c r="AH461" s="180"/>
      <c r="AI461" s="180"/>
      <c r="AJ461" s="180"/>
      <c r="AK461" s="180"/>
      <c r="AL461" s="180"/>
      <c r="AM461" s="180"/>
      <c r="AN461" s="180"/>
      <c r="AO461" s="180"/>
      <c r="AP461" s="180"/>
      <c r="AQ461" s="180"/>
      <c r="AR461" s="180"/>
      <c r="AS461" s="180"/>
      <c r="AT461" s="180"/>
      <c r="AU461" s="180"/>
      <c r="AV461" s="180"/>
      <c r="AW461" s="180"/>
      <c r="AX461" s="180"/>
      <c r="AY461" s="180"/>
      <c r="AZ461" s="180"/>
      <c r="BA461" s="180"/>
      <c r="BB461" s="180"/>
      <c r="BC461" s="180"/>
      <c r="BD461" s="180"/>
      <c r="BE461" s="180"/>
      <c r="BF461" s="180"/>
      <c r="BG461" s="180"/>
      <c r="BH461" s="180"/>
      <c r="BI461" s="180"/>
      <c r="BJ461" s="180"/>
      <c r="BK461" s="180"/>
      <c r="BL461" s="180"/>
      <c r="BM461" s="180"/>
      <c r="BN461" s="180"/>
      <c r="BO461" s="180"/>
      <c r="BP461" s="180"/>
      <c r="BQ461" s="180"/>
      <c r="BR461" s="180"/>
      <c r="BS461" s="180"/>
      <c r="BT461" s="180"/>
      <c r="BU461" s="180"/>
      <c r="BV461" s="180"/>
      <c r="BW461" s="180"/>
      <c r="BX461" s="180"/>
    </row>
    <row r="462" ht="15.75" customHeight="1" spans="1:76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  <c r="R462" s="180"/>
      <c r="S462" s="180"/>
      <c r="T462" s="180"/>
      <c r="U462" s="180"/>
      <c r="V462" s="180"/>
      <c r="W462" s="180"/>
      <c r="X462" s="180"/>
      <c r="Y462" s="180"/>
      <c r="Z462" s="180"/>
      <c r="AA462" s="180"/>
      <c r="AB462" s="180"/>
      <c r="AC462" s="180"/>
      <c r="AD462" s="180"/>
      <c r="AE462" s="180"/>
      <c r="AF462" s="180"/>
      <c r="AG462" s="180"/>
      <c r="AH462" s="180"/>
      <c r="AI462" s="180"/>
      <c r="AJ462" s="180"/>
      <c r="AK462" s="180"/>
      <c r="AL462" s="180"/>
      <c r="AM462" s="180"/>
      <c r="AN462" s="180"/>
      <c r="AO462" s="180"/>
      <c r="AP462" s="180"/>
      <c r="AQ462" s="180"/>
      <c r="AR462" s="180"/>
      <c r="AS462" s="180"/>
      <c r="AT462" s="180"/>
      <c r="AU462" s="180"/>
      <c r="AV462" s="180"/>
      <c r="AW462" s="180"/>
      <c r="AX462" s="180"/>
      <c r="AY462" s="180"/>
      <c r="AZ462" s="180"/>
      <c r="BA462" s="180"/>
      <c r="BB462" s="180"/>
      <c r="BC462" s="180"/>
      <c r="BD462" s="180"/>
      <c r="BE462" s="180"/>
      <c r="BF462" s="180"/>
      <c r="BG462" s="180"/>
      <c r="BH462" s="180"/>
      <c r="BI462" s="180"/>
      <c r="BJ462" s="180"/>
      <c r="BK462" s="180"/>
      <c r="BL462" s="180"/>
      <c r="BM462" s="180"/>
      <c r="BN462" s="180"/>
      <c r="BO462" s="180"/>
      <c r="BP462" s="180"/>
      <c r="BQ462" s="180"/>
      <c r="BR462" s="180"/>
      <c r="BS462" s="180"/>
      <c r="BT462" s="180"/>
      <c r="BU462" s="180"/>
      <c r="BV462" s="180"/>
      <c r="BW462" s="180"/>
      <c r="BX462" s="180"/>
    </row>
    <row r="463" ht="15.75" customHeight="1" spans="1:76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  <c r="R463" s="180"/>
      <c r="S463" s="180"/>
      <c r="T463" s="180"/>
      <c r="U463" s="180"/>
      <c r="V463" s="180"/>
      <c r="W463" s="180"/>
      <c r="X463" s="180"/>
      <c r="Y463" s="180"/>
      <c r="Z463" s="180"/>
      <c r="AA463" s="180"/>
      <c r="AB463" s="180"/>
      <c r="AC463" s="180"/>
      <c r="AD463" s="180"/>
      <c r="AE463" s="180"/>
      <c r="AF463" s="180"/>
      <c r="AG463" s="180"/>
      <c r="AH463" s="180"/>
      <c r="AI463" s="180"/>
      <c r="AJ463" s="180"/>
      <c r="AK463" s="180"/>
      <c r="AL463" s="180"/>
      <c r="AM463" s="180"/>
      <c r="AN463" s="180"/>
      <c r="AO463" s="180"/>
      <c r="AP463" s="180"/>
      <c r="AQ463" s="180"/>
      <c r="AR463" s="180"/>
      <c r="AS463" s="180"/>
      <c r="AT463" s="180"/>
      <c r="AU463" s="180"/>
      <c r="AV463" s="180"/>
      <c r="AW463" s="180"/>
      <c r="AX463" s="180"/>
      <c r="AY463" s="180"/>
      <c r="AZ463" s="180"/>
      <c r="BA463" s="180"/>
      <c r="BB463" s="180"/>
      <c r="BC463" s="180"/>
      <c r="BD463" s="180"/>
      <c r="BE463" s="180"/>
      <c r="BF463" s="180"/>
      <c r="BG463" s="180"/>
      <c r="BH463" s="180"/>
      <c r="BI463" s="180"/>
      <c r="BJ463" s="180"/>
      <c r="BK463" s="180"/>
      <c r="BL463" s="180"/>
      <c r="BM463" s="180"/>
      <c r="BN463" s="180"/>
      <c r="BO463" s="180"/>
      <c r="BP463" s="180"/>
      <c r="BQ463" s="180"/>
      <c r="BR463" s="180"/>
      <c r="BS463" s="180"/>
      <c r="BT463" s="180"/>
      <c r="BU463" s="180"/>
      <c r="BV463" s="180"/>
      <c r="BW463" s="180"/>
      <c r="BX463" s="180"/>
    </row>
    <row r="464" ht="15.75" customHeight="1" spans="1:76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0"/>
      <c r="AB464" s="180"/>
      <c r="AC464" s="180"/>
      <c r="AD464" s="180"/>
      <c r="AE464" s="180"/>
      <c r="AF464" s="180"/>
      <c r="AG464" s="180"/>
      <c r="AH464" s="180"/>
      <c r="AI464" s="180"/>
      <c r="AJ464" s="180"/>
      <c r="AK464" s="180"/>
      <c r="AL464" s="180"/>
      <c r="AM464" s="180"/>
      <c r="AN464" s="180"/>
      <c r="AO464" s="180"/>
      <c r="AP464" s="180"/>
      <c r="AQ464" s="180"/>
      <c r="AR464" s="180"/>
      <c r="AS464" s="180"/>
      <c r="AT464" s="180"/>
      <c r="AU464" s="180"/>
      <c r="AV464" s="180"/>
      <c r="AW464" s="180"/>
      <c r="AX464" s="180"/>
      <c r="AY464" s="180"/>
      <c r="AZ464" s="180"/>
      <c r="BA464" s="180"/>
      <c r="BB464" s="180"/>
      <c r="BC464" s="180"/>
      <c r="BD464" s="180"/>
      <c r="BE464" s="180"/>
      <c r="BF464" s="180"/>
      <c r="BG464" s="180"/>
      <c r="BH464" s="180"/>
      <c r="BI464" s="180"/>
      <c r="BJ464" s="180"/>
      <c r="BK464" s="180"/>
      <c r="BL464" s="180"/>
      <c r="BM464" s="180"/>
      <c r="BN464" s="180"/>
      <c r="BO464" s="180"/>
      <c r="BP464" s="180"/>
      <c r="BQ464" s="180"/>
      <c r="BR464" s="180"/>
      <c r="BS464" s="180"/>
      <c r="BT464" s="180"/>
      <c r="BU464" s="180"/>
      <c r="BV464" s="180"/>
      <c r="BW464" s="180"/>
      <c r="BX464" s="180"/>
    </row>
    <row r="465" ht="15.75" customHeight="1" spans="1:76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80"/>
      <c r="S465" s="180"/>
      <c r="T465" s="180"/>
      <c r="U465" s="180"/>
      <c r="V465" s="180"/>
      <c r="W465" s="180"/>
      <c r="X465" s="180"/>
      <c r="Y465" s="180"/>
      <c r="Z465" s="180"/>
      <c r="AA465" s="180"/>
      <c r="AB465" s="180"/>
      <c r="AC465" s="180"/>
      <c r="AD465" s="180"/>
      <c r="AE465" s="180"/>
      <c r="AF465" s="180"/>
      <c r="AG465" s="180"/>
      <c r="AH465" s="180"/>
      <c r="AI465" s="180"/>
      <c r="AJ465" s="180"/>
      <c r="AK465" s="180"/>
      <c r="AL465" s="180"/>
      <c r="AM465" s="180"/>
      <c r="AN465" s="180"/>
      <c r="AO465" s="180"/>
      <c r="AP465" s="180"/>
      <c r="AQ465" s="180"/>
      <c r="AR465" s="180"/>
      <c r="AS465" s="180"/>
      <c r="AT465" s="180"/>
      <c r="AU465" s="180"/>
      <c r="AV465" s="180"/>
      <c r="AW465" s="180"/>
      <c r="AX465" s="180"/>
      <c r="AY465" s="180"/>
      <c r="AZ465" s="180"/>
      <c r="BA465" s="180"/>
      <c r="BB465" s="180"/>
      <c r="BC465" s="180"/>
      <c r="BD465" s="180"/>
      <c r="BE465" s="180"/>
      <c r="BF465" s="180"/>
      <c r="BG465" s="180"/>
      <c r="BH465" s="180"/>
      <c r="BI465" s="180"/>
      <c r="BJ465" s="180"/>
      <c r="BK465" s="180"/>
      <c r="BL465" s="180"/>
      <c r="BM465" s="180"/>
      <c r="BN465" s="180"/>
      <c r="BO465" s="180"/>
      <c r="BP465" s="180"/>
      <c r="BQ465" s="180"/>
      <c r="BR465" s="180"/>
      <c r="BS465" s="180"/>
      <c r="BT465" s="180"/>
      <c r="BU465" s="180"/>
      <c r="BV465" s="180"/>
      <c r="BW465" s="180"/>
      <c r="BX465" s="180"/>
    </row>
    <row r="466" ht="15.75" customHeight="1" spans="1:76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  <c r="U466" s="180"/>
      <c r="V466" s="180"/>
      <c r="W466" s="180"/>
      <c r="X466" s="180"/>
      <c r="Y466" s="180"/>
      <c r="Z466" s="180"/>
      <c r="AA466" s="180"/>
      <c r="AB466" s="180"/>
      <c r="AC466" s="180"/>
      <c r="AD466" s="180"/>
      <c r="AE466" s="180"/>
      <c r="AF466" s="180"/>
      <c r="AG466" s="180"/>
      <c r="AH466" s="180"/>
      <c r="AI466" s="180"/>
      <c r="AJ466" s="180"/>
      <c r="AK466" s="180"/>
      <c r="AL466" s="180"/>
      <c r="AM466" s="180"/>
      <c r="AN466" s="180"/>
      <c r="AO466" s="180"/>
      <c r="AP466" s="180"/>
      <c r="AQ466" s="180"/>
      <c r="AR466" s="180"/>
      <c r="AS466" s="180"/>
      <c r="AT466" s="180"/>
      <c r="AU466" s="180"/>
      <c r="AV466" s="180"/>
      <c r="AW466" s="180"/>
      <c r="AX466" s="180"/>
      <c r="AY466" s="180"/>
      <c r="AZ466" s="180"/>
      <c r="BA466" s="180"/>
      <c r="BB466" s="180"/>
      <c r="BC466" s="180"/>
      <c r="BD466" s="180"/>
      <c r="BE466" s="180"/>
      <c r="BF466" s="180"/>
      <c r="BG466" s="180"/>
      <c r="BH466" s="180"/>
      <c r="BI466" s="180"/>
      <c r="BJ466" s="180"/>
      <c r="BK466" s="180"/>
      <c r="BL466" s="180"/>
      <c r="BM466" s="180"/>
      <c r="BN466" s="180"/>
      <c r="BO466" s="180"/>
      <c r="BP466" s="180"/>
      <c r="BQ466" s="180"/>
      <c r="BR466" s="180"/>
      <c r="BS466" s="180"/>
      <c r="BT466" s="180"/>
      <c r="BU466" s="180"/>
      <c r="BV466" s="180"/>
      <c r="BW466" s="180"/>
      <c r="BX466" s="180"/>
    </row>
    <row r="467" ht="15.75" customHeight="1" spans="1:76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0"/>
      <c r="AB467" s="180"/>
      <c r="AC467" s="180"/>
      <c r="AD467" s="180"/>
      <c r="AE467" s="180"/>
      <c r="AF467" s="180"/>
      <c r="AG467" s="180"/>
      <c r="AH467" s="180"/>
      <c r="AI467" s="180"/>
      <c r="AJ467" s="180"/>
      <c r="AK467" s="180"/>
      <c r="AL467" s="180"/>
      <c r="AM467" s="180"/>
      <c r="AN467" s="180"/>
      <c r="AO467" s="180"/>
      <c r="AP467" s="180"/>
      <c r="AQ467" s="180"/>
      <c r="AR467" s="180"/>
      <c r="AS467" s="180"/>
      <c r="AT467" s="180"/>
      <c r="AU467" s="180"/>
      <c r="AV467" s="180"/>
      <c r="AW467" s="180"/>
      <c r="AX467" s="180"/>
      <c r="AY467" s="180"/>
      <c r="AZ467" s="180"/>
      <c r="BA467" s="180"/>
      <c r="BB467" s="180"/>
      <c r="BC467" s="180"/>
      <c r="BD467" s="180"/>
      <c r="BE467" s="180"/>
      <c r="BF467" s="180"/>
      <c r="BG467" s="180"/>
      <c r="BH467" s="180"/>
      <c r="BI467" s="180"/>
      <c r="BJ467" s="180"/>
      <c r="BK467" s="180"/>
      <c r="BL467" s="180"/>
      <c r="BM467" s="180"/>
      <c r="BN467" s="180"/>
      <c r="BO467" s="180"/>
      <c r="BP467" s="180"/>
      <c r="BQ467" s="180"/>
      <c r="BR467" s="180"/>
      <c r="BS467" s="180"/>
      <c r="BT467" s="180"/>
      <c r="BU467" s="180"/>
      <c r="BV467" s="180"/>
      <c r="BW467" s="180"/>
      <c r="BX467" s="180"/>
    </row>
    <row r="468" ht="15.75" customHeight="1" spans="1:76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180"/>
      <c r="S468" s="180"/>
      <c r="T468" s="180"/>
      <c r="U468" s="180"/>
      <c r="V468" s="180"/>
      <c r="W468" s="180"/>
      <c r="X468" s="180"/>
      <c r="Y468" s="180"/>
      <c r="Z468" s="180"/>
      <c r="AA468" s="180"/>
      <c r="AB468" s="180"/>
      <c r="AC468" s="180"/>
      <c r="AD468" s="180"/>
      <c r="AE468" s="180"/>
      <c r="AF468" s="180"/>
      <c r="AG468" s="180"/>
      <c r="AH468" s="180"/>
      <c r="AI468" s="180"/>
      <c r="AJ468" s="180"/>
      <c r="AK468" s="180"/>
      <c r="AL468" s="180"/>
      <c r="AM468" s="180"/>
      <c r="AN468" s="180"/>
      <c r="AO468" s="180"/>
      <c r="AP468" s="180"/>
      <c r="AQ468" s="180"/>
      <c r="AR468" s="180"/>
      <c r="AS468" s="180"/>
      <c r="AT468" s="180"/>
      <c r="AU468" s="180"/>
      <c r="AV468" s="180"/>
      <c r="AW468" s="180"/>
      <c r="AX468" s="180"/>
      <c r="AY468" s="180"/>
      <c r="AZ468" s="180"/>
      <c r="BA468" s="180"/>
      <c r="BB468" s="180"/>
      <c r="BC468" s="180"/>
      <c r="BD468" s="180"/>
      <c r="BE468" s="180"/>
      <c r="BF468" s="180"/>
      <c r="BG468" s="180"/>
      <c r="BH468" s="180"/>
      <c r="BI468" s="180"/>
      <c r="BJ468" s="180"/>
      <c r="BK468" s="180"/>
      <c r="BL468" s="180"/>
      <c r="BM468" s="180"/>
      <c r="BN468" s="180"/>
      <c r="BO468" s="180"/>
      <c r="BP468" s="180"/>
      <c r="BQ468" s="180"/>
      <c r="BR468" s="180"/>
      <c r="BS468" s="180"/>
      <c r="BT468" s="180"/>
      <c r="BU468" s="180"/>
      <c r="BV468" s="180"/>
      <c r="BW468" s="180"/>
      <c r="BX468" s="180"/>
    </row>
    <row r="469" ht="15.75" customHeight="1" spans="1:76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180"/>
      <c r="S469" s="180"/>
      <c r="T469" s="180"/>
      <c r="U469" s="180"/>
      <c r="V469" s="180"/>
      <c r="W469" s="180"/>
      <c r="X469" s="180"/>
      <c r="Y469" s="180"/>
      <c r="Z469" s="180"/>
      <c r="AA469" s="180"/>
      <c r="AB469" s="180"/>
      <c r="AC469" s="180"/>
      <c r="AD469" s="180"/>
      <c r="AE469" s="180"/>
      <c r="AF469" s="180"/>
      <c r="AG469" s="180"/>
      <c r="AH469" s="180"/>
      <c r="AI469" s="180"/>
      <c r="AJ469" s="180"/>
      <c r="AK469" s="180"/>
      <c r="AL469" s="180"/>
      <c r="AM469" s="180"/>
      <c r="AN469" s="180"/>
      <c r="AO469" s="180"/>
      <c r="AP469" s="180"/>
      <c r="AQ469" s="180"/>
      <c r="AR469" s="180"/>
      <c r="AS469" s="180"/>
      <c r="AT469" s="180"/>
      <c r="AU469" s="180"/>
      <c r="AV469" s="180"/>
      <c r="AW469" s="180"/>
      <c r="AX469" s="180"/>
      <c r="AY469" s="180"/>
      <c r="AZ469" s="180"/>
      <c r="BA469" s="180"/>
      <c r="BB469" s="180"/>
      <c r="BC469" s="180"/>
      <c r="BD469" s="180"/>
      <c r="BE469" s="180"/>
      <c r="BF469" s="180"/>
      <c r="BG469" s="180"/>
      <c r="BH469" s="180"/>
      <c r="BI469" s="180"/>
      <c r="BJ469" s="180"/>
      <c r="BK469" s="180"/>
      <c r="BL469" s="180"/>
      <c r="BM469" s="180"/>
      <c r="BN469" s="180"/>
      <c r="BO469" s="180"/>
      <c r="BP469" s="180"/>
      <c r="BQ469" s="180"/>
      <c r="BR469" s="180"/>
      <c r="BS469" s="180"/>
      <c r="BT469" s="180"/>
      <c r="BU469" s="180"/>
      <c r="BV469" s="180"/>
      <c r="BW469" s="180"/>
      <c r="BX469" s="180"/>
    </row>
    <row r="470" ht="15.75" customHeight="1" spans="1:76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180"/>
      <c r="S470" s="180"/>
      <c r="T470" s="180"/>
      <c r="U470" s="180"/>
      <c r="V470" s="180"/>
      <c r="W470" s="180"/>
      <c r="X470" s="180"/>
      <c r="Y470" s="180"/>
      <c r="Z470" s="180"/>
      <c r="AA470" s="180"/>
      <c r="AB470" s="180"/>
      <c r="AC470" s="180"/>
      <c r="AD470" s="180"/>
      <c r="AE470" s="180"/>
      <c r="AF470" s="180"/>
      <c r="AG470" s="180"/>
      <c r="AH470" s="180"/>
      <c r="AI470" s="180"/>
      <c r="AJ470" s="180"/>
      <c r="AK470" s="180"/>
      <c r="AL470" s="180"/>
      <c r="AM470" s="180"/>
      <c r="AN470" s="180"/>
      <c r="AO470" s="180"/>
      <c r="AP470" s="180"/>
      <c r="AQ470" s="180"/>
      <c r="AR470" s="180"/>
      <c r="AS470" s="180"/>
      <c r="AT470" s="180"/>
      <c r="AU470" s="180"/>
      <c r="AV470" s="180"/>
      <c r="AW470" s="180"/>
      <c r="AX470" s="180"/>
      <c r="AY470" s="180"/>
      <c r="AZ470" s="180"/>
      <c r="BA470" s="180"/>
      <c r="BB470" s="180"/>
      <c r="BC470" s="180"/>
      <c r="BD470" s="180"/>
      <c r="BE470" s="180"/>
      <c r="BF470" s="180"/>
      <c r="BG470" s="180"/>
      <c r="BH470" s="180"/>
      <c r="BI470" s="180"/>
      <c r="BJ470" s="180"/>
      <c r="BK470" s="180"/>
      <c r="BL470" s="180"/>
      <c r="BM470" s="180"/>
      <c r="BN470" s="180"/>
      <c r="BO470" s="180"/>
      <c r="BP470" s="180"/>
      <c r="BQ470" s="180"/>
      <c r="BR470" s="180"/>
      <c r="BS470" s="180"/>
      <c r="BT470" s="180"/>
      <c r="BU470" s="180"/>
      <c r="BV470" s="180"/>
      <c r="BW470" s="180"/>
      <c r="BX470" s="180"/>
    </row>
    <row r="471" ht="15.75" customHeight="1" spans="1:76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  <c r="U471" s="180"/>
      <c r="V471" s="180"/>
      <c r="W471" s="180"/>
      <c r="X471" s="180"/>
      <c r="Y471" s="180"/>
      <c r="Z471" s="180"/>
      <c r="AA471" s="180"/>
      <c r="AB471" s="180"/>
      <c r="AC471" s="180"/>
      <c r="AD471" s="180"/>
      <c r="AE471" s="180"/>
      <c r="AF471" s="180"/>
      <c r="AG471" s="180"/>
      <c r="AH471" s="180"/>
      <c r="AI471" s="180"/>
      <c r="AJ471" s="180"/>
      <c r="AK471" s="180"/>
      <c r="AL471" s="180"/>
      <c r="AM471" s="180"/>
      <c r="AN471" s="180"/>
      <c r="AO471" s="180"/>
      <c r="AP471" s="180"/>
      <c r="AQ471" s="180"/>
      <c r="AR471" s="180"/>
      <c r="AS471" s="180"/>
      <c r="AT471" s="180"/>
      <c r="AU471" s="180"/>
      <c r="AV471" s="180"/>
      <c r="AW471" s="180"/>
      <c r="AX471" s="180"/>
      <c r="AY471" s="180"/>
      <c r="AZ471" s="180"/>
      <c r="BA471" s="180"/>
      <c r="BB471" s="180"/>
      <c r="BC471" s="180"/>
      <c r="BD471" s="180"/>
      <c r="BE471" s="180"/>
      <c r="BF471" s="180"/>
      <c r="BG471" s="180"/>
      <c r="BH471" s="180"/>
      <c r="BI471" s="180"/>
      <c r="BJ471" s="180"/>
      <c r="BK471" s="180"/>
      <c r="BL471" s="180"/>
      <c r="BM471" s="180"/>
      <c r="BN471" s="180"/>
      <c r="BO471" s="180"/>
      <c r="BP471" s="180"/>
      <c r="BQ471" s="180"/>
      <c r="BR471" s="180"/>
      <c r="BS471" s="180"/>
      <c r="BT471" s="180"/>
      <c r="BU471" s="180"/>
      <c r="BV471" s="180"/>
      <c r="BW471" s="180"/>
      <c r="BX471" s="180"/>
    </row>
    <row r="472" ht="15.75" customHeight="1" spans="1:76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180"/>
      <c r="S472" s="180"/>
      <c r="T472" s="180"/>
      <c r="U472" s="180"/>
      <c r="V472" s="180"/>
      <c r="W472" s="180"/>
      <c r="X472" s="180"/>
      <c r="Y472" s="180"/>
      <c r="Z472" s="180"/>
      <c r="AA472" s="180"/>
      <c r="AB472" s="180"/>
      <c r="AC472" s="180"/>
      <c r="AD472" s="180"/>
      <c r="AE472" s="180"/>
      <c r="AF472" s="180"/>
      <c r="AG472" s="180"/>
      <c r="AH472" s="180"/>
      <c r="AI472" s="180"/>
      <c r="AJ472" s="180"/>
      <c r="AK472" s="180"/>
      <c r="AL472" s="180"/>
      <c r="AM472" s="180"/>
      <c r="AN472" s="180"/>
      <c r="AO472" s="180"/>
      <c r="AP472" s="180"/>
      <c r="AQ472" s="180"/>
      <c r="AR472" s="180"/>
      <c r="AS472" s="180"/>
      <c r="AT472" s="180"/>
      <c r="AU472" s="180"/>
      <c r="AV472" s="180"/>
      <c r="AW472" s="180"/>
      <c r="AX472" s="180"/>
      <c r="AY472" s="180"/>
      <c r="AZ472" s="180"/>
      <c r="BA472" s="180"/>
      <c r="BB472" s="180"/>
      <c r="BC472" s="180"/>
      <c r="BD472" s="180"/>
      <c r="BE472" s="180"/>
      <c r="BF472" s="180"/>
      <c r="BG472" s="180"/>
      <c r="BH472" s="180"/>
      <c r="BI472" s="180"/>
      <c r="BJ472" s="180"/>
      <c r="BK472" s="180"/>
      <c r="BL472" s="180"/>
      <c r="BM472" s="180"/>
      <c r="BN472" s="180"/>
      <c r="BO472" s="180"/>
      <c r="BP472" s="180"/>
      <c r="BQ472" s="180"/>
      <c r="BR472" s="180"/>
      <c r="BS472" s="180"/>
      <c r="BT472" s="180"/>
      <c r="BU472" s="180"/>
      <c r="BV472" s="180"/>
      <c r="BW472" s="180"/>
      <c r="BX472" s="180"/>
    </row>
    <row r="473" ht="15.75" customHeight="1" spans="1:76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  <c r="R473" s="180"/>
      <c r="S473" s="180"/>
      <c r="T473" s="180"/>
      <c r="U473" s="180"/>
      <c r="V473" s="180"/>
      <c r="W473" s="180"/>
      <c r="X473" s="180"/>
      <c r="Y473" s="180"/>
      <c r="Z473" s="180"/>
      <c r="AA473" s="180"/>
      <c r="AB473" s="180"/>
      <c r="AC473" s="180"/>
      <c r="AD473" s="180"/>
      <c r="AE473" s="180"/>
      <c r="AF473" s="180"/>
      <c r="AG473" s="180"/>
      <c r="AH473" s="180"/>
      <c r="AI473" s="180"/>
      <c r="AJ473" s="180"/>
      <c r="AK473" s="180"/>
      <c r="AL473" s="180"/>
      <c r="AM473" s="180"/>
      <c r="AN473" s="180"/>
      <c r="AO473" s="180"/>
      <c r="AP473" s="180"/>
      <c r="AQ473" s="180"/>
      <c r="AR473" s="180"/>
      <c r="AS473" s="180"/>
      <c r="AT473" s="180"/>
      <c r="AU473" s="180"/>
      <c r="AV473" s="180"/>
      <c r="AW473" s="180"/>
      <c r="AX473" s="180"/>
      <c r="AY473" s="180"/>
      <c r="AZ473" s="180"/>
      <c r="BA473" s="180"/>
      <c r="BB473" s="180"/>
      <c r="BC473" s="180"/>
      <c r="BD473" s="180"/>
      <c r="BE473" s="180"/>
      <c r="BF473" s="180"/>
      <c r="BG473" s="180"/>
      <c r="BH473" s="180"/>
      <c r="BI473" s="180"/>
      <c r="BJ473" s="180"/>
      <c r="BK473" s="180"/>
      <c r="BL473" s="180"/>
      <c r="BM473" s="180"/>
      <c r="BN473" s="180"/>
      <c r="BO473" s="180"/>
      <c r="BP473" s="180"/>
      <c r="BQ473" s="180"/>
      <c r="BR473" s="180"/>
      <c r="BS473" s="180"/>
      <c r="BT473" s="180"/>
      <c r="BU473" s="180"/>
      <c r="BV473" s="180"/>
      <c r="BW473" s="180"/>
      <c r="BX473" s="180"/>
    </row>
    <row r="474" ht="15.75" customHeight="1" spans="1:76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180"/>
      <c r="T474" s="180"/>
      <c r="U474" s="180"/>
      <c r="V474" s="180"/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0"/>
      <c r="AG474" s="180"/>
      <c r="AH474" s="180"/>
      <c r="AI474" s="180"/>
      <c r="AJ474" s="180"/>
      <c r="AK474" s="180"/>
      <c r="AL474" s="180"/>
      <c r="AM474" s="180"/>
      <c r="AN474" s="180"/>
      <c r="AO474" s="180"/>
      <c r="AP474" s="180"/>
      <c r="AQ474" s="180"/>
      <c r="AR474" s="180"/>
      <c r="AS474" s="180"/>
      <c r="AT474" s="180"/>
      <c r="AU474" s="180"/>
      <c r="AV474" s="180"/>
      <c r="AW474" s="180"/>
      <c r="AX474" s="180"/>
      <c r="AY474" s="180"/>
      <c r="AZ474" s="180"/>
      <c r="BA474" s="180"/>
      <c r="BB474" s="180"/>
      <c r="BC474" s="180"/>
      <c r="BD474" s="180"/>
      <c r="BE474" s="180"/>
      <c r="BF474" s="180"/>
      <c r="BG474" s="180"/>
      <c r="BH474" s="180"/>
      <c r="BI474" s="180"/>
      <c r="BJ474" s="180"/>
      <c r="BK474" s="180"/>
      <c r="BL474" s="180"/>
      <c r="BM474" s="180"/>
      <c r="BN474" s="180"/>
      <c r="BO474" s="180"/>
      <c r="BP474" s="180"/>
      <c r="BQ474" s="180"/>
      <c r="BR474" s="180"/>
      <c r="BS474" s="180"/>
      <c r="BT474" s="180"/>
      <c r="BU474" s="180"/>
      <c r="BV474" s="180"/>
      <c r="BW474" s="180"/>
      <c r="BX474" s="180"/>
    </row>
    <row r="475" ht="15.75" customHeight="1" spans="1:76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  <c r="S475" s="180"/>
      <c r="T475" s="180"/>
      <c r="U475" s="180"/>
      <c r="V475" s="180"/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0"/>
      <c r="AG475" s="180"/>
      <c r="AH475" s="180"/>
      <c r="AI475" s="180"/>
      <c r="AJ475" s="180"/>
      <c r="AK475" s="180"/>
      <c r="AL475" s="180"/>
      <c r="AM475" s="180"/>
      <c r="AN475" s="180"/>
      <c r="AO475" s="180"/>
      <c r="AP475" s="180"/>
      <c r="AQ475" s="180"/>
      <c r="AR475" s="180"/>
      <c r="AS475" s="180"/>
      <c r="AT475" s="180"/>
      <c r="AU475" s="180"/>
      <c r="AV475" s="180"/>
      <c r="AW475" s="180"/>
      <c r="AX475" s="180"/>
      <c r="AY475" s="180"/>
      <c r="AZ475" s="180"/>
      <c r="BA475" s="180"/>
      <c r="BB475" s="180"/>
      <c r="BC475" s="180"/>
      <c r="BD475" s="180"/>
      <c r="BE475" s="180"/>
      <c r="BF475" s="180"/>
      <c r="BG475" s="180"/>
      <c r="BH475" s="180"/>
      <c r="BI475" s="180"/>
      <c r="BJ475" s="180"/>
      <c r="BK475" s="180"/>
      <c r="BL475" s="180"/>
      <c r="BM475" s="180"/>
      <c r="BN475" s="180"/>
      <c r="BO475" s="180"/>
      <c r="BP475" s="180"/>
      <c r="BQ475" s="180"/>
      <c r="BR475" s="180"/>
      <c r="BS475" s="180"/>
      <c r="BT475" s="180"/>
      <c r="BU475" s="180"/>
      <c r="BV475" s="180"/>
      <c r="BW475" s="180"/>
      <c r="BX475" s="180"/>
    </row>
    <row r="476" ht="15.75" customHeight="1" spans="1:76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180"/>
      <c r="T476" s="180"/>
      <c r="U476" s="180"/>
      <c r="V476" s="180"/>
      <c r="W476" s="180"/>
      <c r="X476" s="180"/>
      <c r="Y476" s="180"/>
      <c r="Z476" s="180"/>
      <c r="AA476" s="180"/>
      <c r="AB476" s="180"/>
      <c r="AC476" s="180"/>
      <c r="AD476" s="180"/>
      <c r="AE476" s="180"/>
      <c r="AF476" s="180"/>
      <c r="AG476" s="180"/>
      <c r="AH476" s="180"/>
      <c r="AI476" s="180"/>
      <c r="AJ476" s="180"/>
      <c r="AK476" s="180"/>
      <c r="AL476" s="180"/>
      <c r="AM476" s="180"/>
      <c r="AN476" s="180"/>
      <c r="AO476" s="180"/>
      <c r="AP476" s="180"/>
      <c r="AQ476" s="180"/>
      <c r="AR476" s="180"/>
      <c r="AS476" s="180"/>
      <c r="AT476" s="180"/>
      <c r="AU476" s="180"/>
      <c r="AV476" s="180"/>
      <c r="AW476" s="180"/>
      <c r="AX476" s="180"/>
      <c r="AY476" s="180"/>
      <c r="AZ476" s="180"/>
      <c r="BA476" s="180"/>
      <c r="BB476" s="180"/>
      <c r="BC476" s="180"/>
      <c r="BD476" s="180"/>
      <c r="BE476" s="180"/>
      <c r="BF476" s="180"/>
      <c r="BG476" s="180"/>
      <c r="BH476" s="180"/>
      <c r="BI476" s="180"/>
      <c r="BJ476" s="180"/>
      <c r="BK476" s="180"/>
      <c r="BL476" s="180"/>
      <c r="BM476" s="180"/>
      <c r="BN476" s="180"/>
      <c r="BO476" s="180"/>
      <c r="BP476" s="180"/>
      <c r="BQ476" s="180"/>
      <c r="BR476" s="180"/>
      <c r="BS476" s="180"/>
      <c r="BT476" s="180"/>
      <c r="BU476" s="180"/>
      <c r="BV476" s="180"/>
      <c r="BW476" s="180"/>
      <c r="BX476" s="180"/>
    </row>
    <row r="477" ht="15.75" customHeight="1" spans="1:76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  <c r="R477" s="180"/>
      <c r="S477" s="180"/>
      <c r="T477" s="180"/>
      <c r="U477" s="180"/>
      <c r="V477" s="180"/>
      <c r="W477" s="180"/>
      <c r="X477" s="180"/>
      <c r="Y477" s="180"/>
      <c r="Z477" s="180"/>
      <c r="AA477" s="180"/>
      <c r="AB477" s="180"/>
      <c r="AC477" s="180"/>
      <c r="AD477" s="180"/>
      <c r="AE477" s="180"/>
      <c r="AF477" s="180"/>
      <c r="AG477" s="180"/>
      <c r="AH477" s="180"/>
      <c r="AI477" s="180"/>
      <c r="AJ477" s="180"/>
      <c r="AK477" s="180"/>
      <c r="AL477" s="180"/>
      <c r="AM477" s="180"/>
      <c r="AN477" s="180"/>
      <c r="AO477" s="180"/>
      <c r="AP477" s="180"/>
      <c r="AQ477" s="180"/>
      <c r="AR477" s="180"/>
      <c r="AS477" s="180"/>
      <c r="AT477" s="180"/>
      <c r="AU477" s="180"/>
      <c r="AV477" s="180"/>
      <c r="AW477" s="180"/>
      <c r="AX477" s="180"/>
      <c r="AY477" s="180"/>
      <c r="AZ477" s="180"/>
      <c r="BA477" s="180"/>
      <c r="BB477" s="180"/>
      <c r="BC477" s="180"/>
      <c r="BD477" s="180"/>
      <c r="BE477" s="180"/>
      <c r="BF477" s="180"/>
      <c r="BG477" s="180"/>
      <c r="BH477" s="180"/>
      <c r="BI477" s="180"/>
      <c r="BJ477" s="180"/>
      <c r="BK477" s="180"/>
      <c r="BL477" s="180"/>
      <c r="BM477" s="180"/>
      <c r="BN477" s="180"/>
      <c r="BO477" s="180"/>
      <c r="BP477" s="180"/>
      <c r="BQ477" s="180"/>
      <c r="BR477" s="180"/>
      <c r="BS477" s="180"/>
      <c r="BT477" s="180"/>
      <c r="BU477" s="180"/>
      <c r="BV477" s="180"/>
      <c r="BW477" s="180"/>
      <c r="BX477" s="180"/>
    </row>
    <row r="478" ht="15.75" customHeight="1" spans="1:76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  <c r="R478" s="180"/>
      <c r="S478" s="180"/>
      <c r="T478" s="180"/>
      <c r="U478" s="180"/>
      <c r="V478" s="180"/>
      <c r="W478" s="180"/>
      <c r="X478" s="180"/>
      <c r="Y478" s="180"/>
      <c r="Z478" s="180"/>
      <c r="AA478" s="180"/>
      <c r="AB478" s="180"/>
      <c r="AC478" s="180"/>
      <c r="AD478" s="180"/>
      <c r="AE478" s="180"/>
      <c r="AF478" s="180"/>
      <c r="AG478" s="180"/>
      <c r="AH478" s="180"/>
      <c r="AI478" s="180"/>
      <c r="AJ478" s="180"/>
      <c r="AK478" s="180"/>
      <c r="AL478" s="180"/>
      <c r="AM478" s="180"/>
      <c r="AN478" s="180"/>
      <c r="AO478" s="180"/>
      <c r="AP478" s="180"/>
      <c r="AQ478" s="180"/>
      <c r="AR478" s="180"/>
      <c r="AS478" s="180"/>
      <c r="AT478" s="180"/>
      <c r="AU478" s="180"/>
      <c r="AV478" s="180"/>
      <c r="AW478" s="180"/>
      <c r="AX478" s="180"/>
      <c r="AY478" s="180"/>
      <c r="AZ478" s="180"/>
      <c r="BA478" s="180"/>
      <c r="BB478" s="180"/>
      <c r="BC478" s="180"/>
      <c r="BD478" s="180"/>
      <c r="BE478" s="180"/>
      <c r="BF478" s="180"/>
      <c r="BG478" s="180"/>
      <c r="BH478" s="180"/>
      <c r="BI478" s="180"/>
      <c r="BJ478" s="180"/>
      <c r="BK478" s="180"/>
      <c r="BL478" s="180"/>
      <c r="BM478" s="180"/>
      <c r="BN478" s="180"/>
      <c r="BO478" s="180"/>
      <c r="BP478" s="180"/>
      <c r="BQ478" s="180"/>
      <c r="BR478" s="180"/>
      <c r="BS478" s="180"/>
      <c r="BT478" s="180"/>
      <c r="BU478" s="180"/>
      <c r="BV478" s="180"/>
      <c r="BW478" s="180"/>
      <c r="BX478" s="180"/>
    </row>
    <row r="479" ht="15.75" customHeight="1" spans="1:76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  <c r="R479" s="180"/>
      <c r="S479" s="180"/>
      <c r="T479" s="180"/>
      <c r="U479" s="180"/>
      <c r="V479" s="180"/>
      <c r="W479" s="180"/>
      <c r="X479" s="180"/>
      <c r="Y479" s="180"/>
      <c r="Z479" s="180"/>
      <c r="AA479" s="180"/>
      <c r="AB479" s="180"/>
      <c r="AC479" s="180"/>
      <c r="AD479" s="180"/>
      <c r="AE479" s="180"/>
      <c r="AF479" s="180"/>
      <c r="AG479" s="180"/>
      <c r="AH479" s="180"/>
      <c r="AI479" s="180"/>
      <c r="AJ479" s="180"/>
      <c r="AK479" s="180"/>
      <c r="AL479" s="180"/>
      <c r="AM479" s="180"/>
      <c r="AN479" s="180"/>
      <c r="AO479" s="180"/>
      <c r="AP479" s="180"/>
      <c r="AQ479" s="180"/>
      <c r="AR479" s="180"/>
      <c r="AS479" s="180"/>
      <c r="AT479" s="180"/>
      <c r="AU479" s="180"/>
      <c r="AV479" s="180"/>
      <c r="AW479" s="180"/>
      <c r="AX479" s="180"/>
      <c r="AY479" s="180"/>
      <c r="AZ479" s="180"/>
      <c r="BA479" s="180"/>
      <c r="BB479" s="180"/>
      <c r="BC479" s="180"/>
      <c r="BD479" s="180"/>
      <c r="BE479" s="180"/>
      <c r="BF479" s="180"/>
      <c r="BG479" s="180"/>
      <c r="BH479" s="180"/>
      <c r="BI479" s="180"/>
      <c r="BJ479" s="180"/>
      <c r="BK479" s="180"/>
      <c r="BL479" s="180"/>
      <c r="BM479" s="180"/>
      <c r="BN479" s="180"/>
      <c r="BO479" s="180"/>
      <c r="BP479" s="180"/>
      <c r="BQ479" s="180"/>
      <c r="BR479" s="180"/>
      <c r="BS479" s="180"/>
      <c r="BT479" s="180"/>
      <c r="BU479" s="180"/>
      <c r="BV479" s="180"/>
      <c r="BW479" s="180"/>
      <c r="BX479" s="180"/>
    </row>
    <row r="480" ht="15.75" customHeight="1" spans="1:76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  <c r="V480" s="180"/>
      <c r="W480" s="180"/>
      <c r="X480" s="180"/>
      <c r="Y480" s="180"/>
      <c r="Z480" s="180"/>
      <c r="AA480" s="180"/>
      <c r="AB480" s="180"/>
      <c r="AC480" s="180"/>
      <c r="AD480" s="180"/>
      <c r="AE480" s="180"/>
      <c r="AF480" s="180"/>
      <c r="AG480" s="180"/>
      <c r="AH480" s="180"/>
      <c r="AI480" s="180"/>
      <c r="AJ480" s="180"/>
      <c r="AK480" s="180"/>
      <c r="AL480" s="180"/>
      <c r="AM480" s="180"/>
      <c r="AN480" s="180"/>
      <c r="AO480" s="180"/>
      <c r="AP480" s="180"/>
      <c r="AQ480" s="180"/>
      <c r="AR480" s="180"/>
      <c r="AS480" s="180"/>
      <c r="AT480" s="180"/>
      <c r="AU480" s="180"/>
      <c r="AV480" s="180"/>
      <c r="AW480" s="180"/>
      <c r="AX480" s="180"/>
      <c r="AY480" s="180"/>
      <c r="AZ480" s="180"/>
      <c r="BA480" s="180"/>
      <c r="BB480" s="180"/>
      <c r="BC480" s="180"/>
      <c r="BD480" s="180"/>
      <c r="BE480" s="180"/>
      <c r="BF480" s="180"/>
      <c r="BG480" s="180"/>
      <c r="BH480" s="180"/>
      <c r="BI480" s="180"/>
      <c r="BJ480" s="180"/>
      <c r="BK480" s="180"/>
      <c r="BL480" s="180"/>
      <c r="BM480" s="180"/>
      <c r="BN480" s="180"/>
      <c r="BO480" s="180"/>
      <c r="BP480" s="180"/>
      <c r="BQ480" s="180"/>
      <c r="BR480" s="180"/>
      <c r="BS480" s="180"/>
      <c r="BT480" s="180"/>
      <c r="BU480" s="180"/>
      <c r="BV480" s="180"/>
      <c r="BW480" s="180"/>
      <c r="BX480" s="180"/>
    </row>
    <row r="481" ht="15.75" customHeight="1" spans="1:76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  <c r="U481" s="180"/>
      <c r="V481" s="180"/>
      <c r="W481" s="180"/>
      <c r="X481" s="180"/>
      <c r="Y481" s="180"/>
      <c r="Z481" s="180"/>
      <c r="AA481" s="180"/>
      <c r="AB481" s="180"/>
      <c r="AC481" s="180"/>
      <c r="AD481" s="180"/>
      <c r="AE481" s="180"/>
      <c r="AF481" s="180"/>
      <c r="AG481" s="180"/>
      <c r="AH481" s="180"/>
      <c r="AI481" s="180"/>
      <c r="AJ481" s="180"/>
      <c r="AK481" s="180"/>
      <c r="AL481" s="180"/>
      <c r="AM481" s="180"/>
      <c r="AN481" s="180"/>
      <c r="AO481" s="180"/>
      <c r="AP481" s="180"/>
      <c r="AQ481" s="180"/>
      <c r="AR481" s="180"/>
      <c r="AS481" s="180"/>
      <c r="AT481" s="180"/>
      <c r="AU481" s="180"/>
      <c r="AV481" s="180"/>
      <c r="AW481" s="180"/>
      <c r="AX481" s="180"/>
      <c r="AY481" s="180"/>
      <c r="AZ481" s="180"/>
      <c r="BA481" s="180"/>
      <c r="BB481" s="180"/>
      <c r="BC481" s="180"/>
      <c r="BD481" s="180"/>
      <c r="BE481" s="180"/>
      <c r="BF481" s="180"/>
      <c r="BG481" s="180"/>
      <c r="BH481" s="180"/>
      <c r="BI481" s="180"/>
      <c r="BJ481" s="180"/>
      <c r="BK481" s="180"/>
      <c r="BL481" s="180"/>
      <c r="BM481" s="180"/>
      <c r="BN481" s="180"/>
      <c r="BO481" s="180"/>
      <c r="BP481" s="180"/>
      <c r="BQ481" s="180"/>
      <c r="BR481" s="180"/>
      <c r="BS481" s="180"/>
      <c r="BT481" s="180"/>
      <c r="BU481" s="180"/>
      <c r="BV481" s="180"/>
      <c r="BW481" s="180"/>
      <c r="BX481" s="180"/>
    </row>
    <row r="482" ht="15.75" customHeight="1" spans="1:76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  <c r="S482" s="180"/>
      <c r="T482" s="180"/>
      <c r="U482" s="180"/>
      <c r="V482" s="180"/>
      <c r="W482" s="180"/>
      <c r="X482" s="180"/>
      <c r="Y482" s="180"/>
      <c r="Z482" s="180"/>
      <c r="AA482" s="180"/>
      <c r="AB482" s="180"/>
      <c r="AC482" s="180"/>
      <c r="AD482" s="180"/>
      <c r="AE482" s="180"/>
      <c r="AF482" s="180"/>
      <c r="AG482" s="180"/>
      <c r="AH482" s="180"/>
      <c r="AI482" s="180"/>
      <c r="AJ482" s="180"/>
      <c r="AK482" s="180"/>
      <c r="AL482" s="180"/>
      <c r="AM482" s="180"/>
      <c r="AN482" s="180"/>
      <c r="AO482" s="180"/>
      <c r="AP482" s="180"/>
      <c r="AQ482" s="180"/>
      <c r="AR482" s="180"/>
      <c r="AS482" s="180"/>
      <c r="AT482" s="180"/>
      <c r="AU482" s="180"/>
      <c r="AV482" s="180"/>
      <c r="AW482" s="180"/>
      <c r="AX482" s="180"/>
      <c r="AY482" s="180"/>
      <c r="AZ482" s="180"/>
      <c r="BA482" s="180"/>
      <c r="BB482" s="180"/>
      <c r="BC482" s="180"/>
      <c r="BD482" s="180"/>
      <c r="BE482" s="180"/>
      <c r="BF482" s="180"/>
      <c r="BG482" s="180"/>
      <c r="BH482" s="180"/>
      <c r="BI482" s="180"/>
      <c r="BJ482" s="180"/>
      <c r="BK482" s="180"/>
      <c r="BL482" s="180"/>
      <c r="BM482" s="180"/>
      <c r="BN482" s="180"/>
      <c r="BO482" s="180"/>
      <c r="BP482" s="180"/>
      <c r="BQ482" s="180"/>
      <c r="BR482" s="180"/>
      <c r="BS482" s="180"/>
      <c r="BT482" s="180"/>
      <c r="BU482" s="180"/>
      <c r="BV482" s="180"/>
      <c r="BW482" s="180"/>
      <c r="BX482" s="180"/>
    </row>
    <row r="483" ht="15.75" customHeight="1" spans="1:76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180"/>
      <c r="T483" s="180"/>
      <c r="U483" s="180"/>
      <c r="V483" s="180"/>
      <c r="W483" s="180"/>
      <c r="X483" s="180"/>
      <c r="Y483" s="180"/>
      <c r="Z483" s="180"/>
      <c r="AA483" s="180"/>
      <c r="AB483" s="180"/>
      <c r="AC483" s="180"/>
      <c r="AD483" s="180"/>
      <c r="AE483" s="180"/>
      <c r="AF483" s="180"/>
      <c r="AG483" s="180"/>
      <c r="AH483" s="180"/>
      <c r="AI483" s="180"/>
      <c r="AJ483" s="180"/>
      <c r="AK483" s="180"/>
      <c r="AL483" s="180"/>
      <c r="AM483" s="180"/>
      <c r="AN483" s="180"/>
      <c r="AO483" s="180"/>
      <c r="AP483" s="180"/>
      <c r="AQ483" s="180"/>
      <c r="AR483" s="180"/>
      <c r="AS483" s="180"/>
      <c r="AT483" s="180"/>
      <c r="AU483" s="180"/>
      <c r="AV483" s="180"/>
      <c r="AW483" s="180"/>
      <c r="AX483" s="180"/>
      <c r="AY483" s="180"/>
      <c r="AZ483" s="180"/>
      <c r="BA483" s="180"/>
      <c r="BB483" s="180"/>
      <c r="BC483" s="180"/>
      <c r="BD483" s="180"/>
      <c r="BE483" s="180"/>
      <c r="BF483" s="180"/>
      <c r="BG483" s="180"/>
      <c r="BH483" s="180"/>
      <c r="BI483" s="180"/>
      <c r="BJ483" s="180"/>
      <c r="BK483" s="180"/>
      <c r="BL483" s="180"/>
      <c r="BM483" s="180"/>
      <c r="BN483" s="180"/>
      <c r="BO483" s="180"/>
      <c r="BP483" s="180"/>
      <c r="BQ483" s="180"/>
      <c r="BR483" s="180"/>
      <c r="BS483" s="180"/>
      <c r="BT483" s="180"/>
      <c r="BU483" s="180"/>
      <c r="BV483" s="180"/>
      <c r="BW483" s="180"/>
      <c r="BX483" s="180"/>
    </row>
    <row r="484" ht="15.75" customHeight="1" spans="1:76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  <c r="R484" s="180"/>
      <c r="S484" s="180"/>
      <c r="T484" s="180"/>
      <c r="U484" s="180"/>
      <c r="V484" s="180"/>
      <c r="W484" s="180"/>
      <c r="X484" s="180"/>
      <c r="Y484" s="180"/>
      <c r="Z484" s="180"/>
      <c r="AA484" s="180"/>
      <c r="AB484" s="180"/>
      <c r="AC484" s="180"/>
      <c r="AD484" s="180"/>
      <c r="AE484" s="180"/>
      <c r="AF484" s="180"/>
      <c r="AG484" s="180"/>
      <c r="AH484" s="180"/>
      <c r="AI484" s="180"/>
      <c r="AJ484" s="180"/>
      <c r="AK484" s="180"/>
      <c r="AL484" s="180"/>
      <c r="AM484" s="180"/>
      <c r="AN484" s="180"/>
      <c r="AO484" s="180"/>
      <c r="AP484" s="180"/>
      <c r="AQ484" s="180"/>
      <c r="AR484" s="180"/>
      <c r="AS484" s="180"/>
      <c r="AT484" s="180"/>
      <c r="AU484" s="180"/>
      <c r="AV484" s="180"/>
      <c r="AW484" s="180"/>
      <c r="AX484" s="180"/>
      <c r="AY484" s="180"/>
      <c r="AZ484" s="180"/>
      <c r="BA484" s="180"/>
      <c r="BB484" s="180"/>
      <c r="BC484" s="180"/>
      <c r="BD484" s="180"/>
      <c r="BE484" s="180"/>
      <c r="BF484" s="180"/>
      <c r="BG484" s="180"/>
      <c r="BH484" s="180"/>
      <c r="BI484" s="180"/>
      <c r="BJ484" s="180"/>
      <c r="BK484" s="180"/>
      <c r="BL484" s="180"/>
      <c r="BM484" s="180"/>
      <c r="BN484" s="180"/>
      <c r="BO484" s="180"/>
      <c r="BP484" s="180"/>
      <c r="BQ484" s="180"/>
      <c r="BR484" s="180"/>
      <c r="BS484" s="180"/>
      <c r="BT484" s="180"/>
      <c r="BU484" s="180"/>
      <c r="BV484" s="180"/>
      <c r="BW484" s="180"/>
      <c r="BX484" s="180"/>
    </row>
    <row r="485" ht="15.75" customHeight="1" spans="1:76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  <c r="R485" s="180"/>
      <c r="S485" s="180"/>
      <c r="T485" s="180"/>
      <c r="U485" s="180"/>
      <c r="V485" s="180"/>
      <c r="W485" s="180"/>
      <c r="X485" s="180"/>
      <c r="Y485" s="180"/>
      <c r="Z485" s="180"/>
      <c r="AA485" s="180"/>
      <c r="AB485" s="180"/>
      <c r="AC485" s="180"/>
      <c r="AD485" s="180"/>
      <c r="AE485" s="180"/>
      <c r="AF485" s="180"/>
      <c r="AG485" s="180"/>
      <c r="AH485" s="180"/>
      <c r="AI485" s="180"/>
      <c r="AJ485" s="180"/>
      <c r="AK485" s="180"/>
      <c r="AL485" s="180"/>
      <c r="AM485" s="180"/>
      <c r="AN485" s="180"/>
      <c r="AO485" s="180"/>
      <c r="AP485" s="180"/>
      <c r="AQ485" s="180"/>
      <c r="AR485" s="180"/>
      <c r="AS485" s="180"/>
      <c r="AT485" s="180"/>
      <c r="AU485" s="180"/>
      <c r="AV485" s="180"/>
      <c r="AW485" s="180"/>
      <c r="AX485" s="180"/>
      <c r="AY485" s="180"/>
      <c r="AZ485" s="180"/>
      <c r="BA485" s="180"/>
      <c r="BB485" s="180"/>
      <c r="BC485" s="180"/>
      <c r="BD485" s="180"/>
      <c r="BE485" s="180"/>
      <c r="BF485" s="180"/>
      <c r="BG485" s="180"/>
      <c r="BH485" s="180"/>
      <c r="BI485" s="180"/>
      <c r="BJ485" s="180"/>
      <c r="BK485" s="180"/>
      <c r="BL485" s="180"/>
      <c r="BM485" s="180"/>
      <c r="BN485" s="180"/>
      <c r="BO485" s="180"/>
      <c r="BP485" s="180"/>
      <c r="BQ485" s="180"/>
      <c r="BR485" s="180"/>
      <c r="BS485" s="180"/>
      <c r="BT485" s="180"/>
      <c r="BU485" s="180"/>
      <c r="BV485" s="180"/>
      <c r="BW485" s="180"/>
      <c r="BX485" s="180"/>
    </row>
    <row r="486" ht="15.75" customHeight="1" spans="1:76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180"/>
      <c r="S486" s="180"/>
      <c r="T486" s="180"/>
      <c r="U486" s="180"/>
      <c r="V486" s="180"/>
      <c r="W486" s="180"/>
      <c r="X486" s="180"/>
      <c r="Y486" s="180"/>
      <c r="Z486" s="180"/>
      <c r="AA486" s="180"/>
      <c r="AB486" s="180"/>
      <c r="AC486" s="180"/>
      <c r="AD486" s="180"/>
      <c r="AE486" s="180"/>
      <c r="AF486" s="180"/>
      <c r="AG486" s="180"/>
      <c r="AH486" s="180"/>
      <c r="AI486" s="180"/>
      <c r="AJ486" s="180"/>
      <c r="AK486" s="180"/>
      <c r="AL486" s="180"/>
      <c r="AM486" s="180"/>
      <c r="AN486" s="180"/>
      <c r="AO486" s="180"/>
      <c r="AP486" s="180"/>
      <c r="AQ486" s="180"/>
      <c r="AR486" s="180"/>
      <c r="AS486" s="180"/>
      <c r="AT486" s="180"/>
      <c r="AU486" s="180"/>
      <c r="AV486" s="180"/>
      <c r="AW486" s="180"/>
      <c r="AX486" s="180"/>
      <c r="AY486" s="180"/>
      <c r="AZ486" s="180"/>
      <c r="BA486" s="180"/>
      <c r="BB486" s="180"/>
      <c r="BC486" s="180"/>
      <c r="BD486" s="180"/>
      <c r="BE486" s="180"/>
      <c r="BF486" s="180"/>
      <c r="BG486" s="180"/>
      <c r="BH486" s="180"/>
      <c r="BI486" s="180"/>
      <c r="BJ486" s="180"/>
      <c r="BK486" s="180"/>
      <c r="BL486" s="180"/>
      <c r="BM486" s="180"/>
      <c r="BN486" s="180"/>
      <c r="BO486" s="180"/>
      <c r="BP486" s="180"/>
      <c r="BQ486" s="180"/>
      <c r="BR486" s="180"/>
      <c r="BS486" s="180"/>
      <c r="BT486" s="180"/>
      <c r="BU486" s="180"/>
      <c r="BV486" s="180"/>
      <c r="BW486" s="180"/>
      <c r="BX486" s="180"/>
    </row>
    <row r="487" ht="15.75" customHeight="1" spans="1:76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180"/>
      <c r="S487" s="180"/>
      <c r="T487" s="180"/>
      <c r="U487" s="180"/>
      <c r="V487" s="180"/>
      <c r="W487" s="180"/>
      <c r="X487" s="180"/>
      <c r="Y487" s="180"/>
      <c r="Z487" s="180"/>
      <c r="AA487" s="180"/>
      <c r="AB487" s="180"/>
      <c r="AC487" s="180"/>
      <c r="AD487" s="180"/>
      <c r="AE487" s="180"/>
      <c r="AF487" s="180"/>
      <c r="AG487" s="180"/>
      <c r="AH487" s="180"/>
      <c r="AI487" s="180"/>
      <c r="AJ487" s="180"/>
      <c r="AK487" s="180"/>
      <c r="AL487" s="180"/>
      <c r="AM487" s="180"/>
      <c r="AN487" s="180"/>
      <c r="AO487" s="180"/>
      <c r="AP487" s="180"/>
      <c r="AQ487" s="180"/>
      <c r="AR487" s="180"/>
      <c r="AS487" s="180"/>
      <c r="AT487" s="180"/>
      <c r="AU487" s="180"/>
      <c r="AV487" s="180"/>
      <c r="AW487" s="180"/>
      <c r="AX487" s="180"/>
      <c r="AY487" s="180"/>
      <c r="AZ487" s="180"/>
      <c r="BA487" s="180"/>
      <c r="BB487" s="180"/>
      <c r="BC487" s="180"/>
      <c r="BD487" s="180"/>
      <c r="BE487" s="180"/>
      <c r="BF487" s="180"/>
      <c r="BG487" s="180"/>
      <c r="BH487" s="180"/>
      <c r="BI487" s="180"/>
      <c r="BJ487" s="180"/>
      <c r="BK487" s="180"/>
      <c r="BL487" s="180"/>
      <c r="BM487" s="180"/>
      <c r="BN487" s="180"/>
      <c r="BO487" s="180"/>
      <c r="BP487" s="180"/>
      <c r="BQ487" s="180"/>
      <c r="BR487" s="180"/>
      <c r="BS487" s="180"/>
      <c r="BT487" s="180"/>
      <c r="BU487" s="180"/>
      <c r="BV487" s="180"/>
      <c r="BW487" s="180"/>
      <c r="BX487" s="180"/>
    </row>
    <row r="488" ht="15.75" customHeight="1" spans="1:76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180"/>
      <c r="S488" s="180"/>
      <c r="T488" s="180"/>
      <c r="U488" s="180"/>
      <c r="V488" s="180"/>
      <c r="W488" s="180"/>
      <c r="X488" s="180"/>
      <c r="Y488" s="180"/>
      <c r="Z488" s="180"/>
      <c r="AA488" s="180"/>
      <c r="AB488" s="180"/>
      <c r="AC488" s="180"/>
      <c r="AD488" s="180"/>
      <c r="AE488" s="180"/>
      <c r="AF488" s="180"/>
      <c r="AG488" s="180"/>
      <c r="AH488" s="180"/>
      <c r="AI488" s="180"/>
      <c r="AJ488" s="180"/>
      <c r="AK488" s="180"/>
      <c r="AL488" s="180"/>
      <c r="AM488" s="180"/>
      <c r="AN488" s="180"/>
      <c r="AO488" s="180"/>
      <c r="AP488" s="180"/>
      <c r="AQ488" s="180"/>
      <c r="AR488" s="180"/>
      <c r="AS488" s="180"/>
      <c r="AT488" s="180"/>
      <c r="AU488" s="180"/>
      <c r="AV488" s="180"/>
      <c r="AW488" s="180"/>
      <c r="AX488" s="180"/>
      <c r="AY488" s="180"/>
      <c r="AZ488" s="180"/>
      <c r="BA488" s="180"/>
      <c r="BB488" s="180"/>
      <c r="BC488" s="180"/>
      <c r="BD488" s="180"/>
      <c r="BE488" s="180"/>
      <c r="BF488" s="180"/>
      <c r="BG488" s="180"/>
      <c r="BH488" s="180"/>
      <c r="BI488" s="180"/>
      <c r="BJ488" s="180"/>
      <c r="BK488" s="180"/>
      <c r="BL488" s="180"/>
      <c r="BM488" s="180"/>
      <c r="BN488" s="180"/>
      <c r="BO488" s="180"/>
      <c r="BP488" s="180"/>
      <c r="BQ488" s="180"/>
      <c r="BR488" s="180"/>
      <c r="BS488" s="180"/>
      <c r="BT488" s="180"/>
      <c r="BU488" s="180"/>
      <c r="BV488" s="180"/>
      <c r="BW488" s="180"/>
      <c r="BX488" s="180"/>
    </row>
    <row r="489" ht="15.75" customHeight="1" spans="1:76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  <c r="U489" s="180"/>
      <c r="V489" s="180"/>
      <c r="W489" s="180"/>
      <c r="X489" s="180"/>
      <c r="Y489" s="180"/>
      <c r="Z489" s="180"/>
      <c r="AA489" s="180"/>
      <c r="AB489" s="180"/>
      <c r="AC489" s="180"/>
      <c r="AD489" s="180"/>
      <c r="AE489" s="180"/>
      <c r="AF489" s="180"/>
      <c r="AG489" s="180"/>
      <c r="AH489" s="180"/>
      <c r="AI489" s="180"/>
      <c r="AJ489" s="180"/>
      <c r="AK489" s="180"/>
      <c r="AL489" s="180"/>
      <c r="AM489" s="180"/>
      <c r="AN489" s="180"/>
      <c r="AO489" s="180"/>
      <c r="AP489" s="180"/>
      <c r="AQ489" s="180"/>
      <c r="AR489" s="180"/>
      <c r="AS489" s="180"/>
      <c r="AT489" s="180"/>
      <c r="AU489" s="180"/>
      <c r="AV489" s="180"/>
      <c r="AW489" s="180"/>
      <c r="AX489" s="180"/>
      <c r="AY489" s="180"/>
      <c r="AZ489" s="180"/>
      <c r="BA489" s="180"/>
      <c r="BB489" s="180"/>
      <c r="BC489" s="180"/>
      <c r="BD489" s="180"/>
      <c r="BE489" s="180"/>
      <c r="BF489" s="180"/>
      <c r="BG489" s="180"/>
      <c r="BH489" s="180"/>
      <c r="BI489" s="180"/>
      <c r="BJ489" s="180"/>
      <c r="BK489" s="180"/>
      <c r="BL489" s="180"/>
      <c r="BM489" s="180"/>
      <c r="BN489" s="180"/>
      <c r="BO489" s="180"/>
      <c r="BP489" s="180"/>
      <c r="BQ489" s="180"/>
      <c r="BR489" s="180"/>
      <c r="BS489" s="180"/>
      <c r="BT489" s="180"/>
      <c r="BU489" s="180"/>
      <c r="BV489" s="180"/>
      <c r="BW489" s="180"/>
      <c r="BX489" s="180"/>
    </row>
    <row r="490" ht="15.75" customHeight="1" spans="1:76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  <c r="U490" s="180"/>
      <c r="V490" s="180"/>
      <c r="W490" s="180"/>
      <c r="X490" s="180"/>
      <c r="Y490" s="180"/>
      <c r="Z490" s="180"/>
      <c r="AA490" s="180"/>
      <c r="AB490" s="180"/>
      <c r="AC490" s="180"/>
      <c r="AD490" s="180"/>
      <c r="AE490" s="180"/>
      <c r="AF490" s="180"/>
      <c r="AG490" s="180"/>
      <c r="AH490" s="180"/>
      <c r="AI490" s="180"/>
      <c r="AJ490" s="180"/>
      <c r="AK490" s="180"/>
      <c r="AL490" s="180"/>
      <c r="AM490" s="180"/>
      <c r="AN490" s="180"/>
      <c r="AO490" s="180"/>
      <c r="AP490" s="180"/>
      <c r="AQ490" s="180"/>
      <c r="AR490" s="180"/>
      <c r="AS490" s="180"/>
      <c r="AT490" s="180"/>
      <c r="AU490" s="180"/>
      <c r="AV490" s="180"/>
      <c r="AW490" s="180"/>
      <c r="AX490" s="180"/>
      <c r="AY490" s="180"/>
      <c r="AZ490" s="180"/>
      <c r="BA490" s="180"/>
      <c r="BB490" s="180"/>
      <c r="BC490" s="180"/>
      <c r="BD490" s="180"/>
      <c r="BE490" s="180"/>
      <c r="BF490" s="180"/>
      <c r="BG490" s="180"/>
      <c r="BH490" s="180"/>
      <c r="BI490" s="180"/>
      <c r="BJ490" s="180"/>
      <c r="BK490" s="180"/>
      <c r="BL490" s="180"/>
      <c r="BM490" s="180"/>
      <c r="BN490" s="180"/>
      <c r="BO490" s="180"/>
      <c r="BP490" s="180"/>
      <c r="BQ490" s="180"/>
      <c r="BR490" s="180"/>
      <c r="BS490" s="180"/>
      <c r="BT490" s="180"/>
      <c r="BU490" s="180"/>
      <c r="BV490" s="180"/>
      <c r="BW490" s="180"/>
      <c r="BX490" s="180"/>
    </row>
    <row r="491" ht="15.75" customHeight="1" spans="1:76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  <c r="S491" s="180"/>
      <c r="T491" s="180"/>
      <c r="U491" s="180"/>
      <c r="V491" s="180"/>
      <c r="W491" s="180"/>
      <c r="X491" s="180"/>
      <c r="Y491" s="180"/>
      <c r="Z491" s="180"/>
      <c r="AA491" s="180"/>
      <c r="AB491" s="180"/>
      <c r="AC491" s="180"/>
      <c r="AD491" s="180"/>
      <c r="AE491" s="180"/>
      <c r="AF491" s="180"/>
      <c r="AG491" s="180"/>
      <c r="AH491" s="180"/>
      <c r="AI491" s="180"/>
      <c r="AJ491" s="180"/>
      <c r="AK491" s="180"/>
      <c r="AL491" s="180"/>
      <c r="AM491" s="180"/>
      <c r="AN491" s="180"/>
      <c r="AO491" s="180"/>
      <c r="AP491" s="180"/>
      <c r="AQ491" s="180"/>
      <c r="AR491" s="180"/>
      <c r="AS491" s="180"/>
      <c r="AT491" s="180"/>
      <c r="AU491" s="180"/>
      <c r="AV491" s="180"/>
      <c r="AW491" s="180"/>
      <c r="AX491" s="180"/>
      <c r="AY491" s="180"/>
      <c r="AZ491" s="180"/>
      <c r="BA491" s="180"/>
      <c r="BB491" s="180"/>
      <c r="BC491" s="180"/>
      <c r="BD491" s="180"/>
      <c r="BE491" s="180"/>
      <c r="BF491" s="180"/>
      <c r="BG491" s="180"/>
      <c r="BH491" s="180"/>
      <c r="BI491" s="180"/>
      <c r="BJ491" s="180"/>
      <c r="BK491" s="180"/>
      <c r="BL491" s="180"/>
      <c r="BM491" s="180"/>
      <c r="BN491" s="180"/>
      <c r="BO491" s="180"/>
      <c r="BP491" s="180"/>
      <c r="BQ491" s="180"/>
      <c r="BR491" s="180"/>
      <c r="BS491" s="180"/>
      <c r="BT491" s="180"/>
      <c r="BU491" s="180"/>
      <c r="BV491" s="180"/>
      <c r="BW491" s="180"/>
      <c r="BX491" s="180"/>
    </row>
    <row r="492" ht="15.75" customHeight="1" spans="1:76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  <c r="S492" s="180"/>
      <c r="T492" s="180"/>
      <c r="U492" s="180"/>
      <c r="V492" s="180"/>
      <c r="W492" s="180"/>
      <c r="X492" s="180"/>
      <c r="Y492" s="180"/>
      <c r="Z492" s="180"/>
      <c r="AA492" s="180"/>
      <c r="AB492" s="180"/>
      <c r="AC492" s="180"/>
      <c r="AD492" s="180"/>
      <c r="AE492" s="180"/>
      <c r="AF492" s="180"/>
      <c r="AG492" s="180"/>
      <c r="AH492" s="180"/>
      <c r="AI492" s="180"/>
      <c r="AJ492" s="180"/>
      <c r="AK492" s="180"/>
      <c r="AL492" s="180"/>
      <c r="AM492" s="180"/>
      <c r="AN492" s="180"/>
      <c r="AO492" s="180"/>
      <c r="AP492" s="180"/>
      <c r="AQ492" s="180"/>
      <c r="AR492" s="180"/>
      <c r="AS492" s="180"/>
      <c r="AT492" s="180"/>
      <c r="AU492" s="180"/>
      <c r="AV492" s="180"/>
      <c r="AW492" s="180"/>
      <c r="AX492" s="180"/>
      <c r="AY492" s="180"/>
      <c r="AZ492" s="180"/>
      <c r="BA492" s="180"/>
      <c r="BB492" s="180"/>
      <c r="BC492" s="180"/>
      <c r="BD492" s="180"/>
      <c r="BE492" s="180"/>
      <c r="BF492" s="180"/>
      <c r="BG492" s="180"/>
      <c r="BH492" s="180"/>
      <c r="BI492" s="180"/>
      <c r="BJ492" s="180"/>
      <c r="BK492" s="180"/>
      <c r="BL492" s="180"/>
      <c r="BM492" s="180"/>
      <c r="BN492" s="180"/>
      <c r="BO492" s="180"/>
      <c r="BP492" s="180"/>
      <c r="BQ492" s="180"/>
      <c r="BR492" s="180"/>
      <c r="BS492" s="180"/>
      <c r="BT492" s="180"/>
      <c r="BU492" s="180"/>
      <c r="BV492" s="180"/>
      <c r="BW492" s="180"/>
      <c r="BX492" s="180"/>
    </row>
    <row r="493" ht="15.75" customHeight="1" spans="1:76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  <c r="S493" s="180"/>
      <c r="T493" s="180"/>
      <c r="U493" s="180"/>
      <c r="V493" s="180"/>
      <c r="W493" s="180"/>
      <c r="X493" s="180"/>
      <c r="Y493" s="180"/>
      <c r="Z493" s="180"/>
      <c r="AA493" s="180"/>
      <c r="AB493" s="180"/>
      <c r="AC493" s="180"/>
      <c r="AD493" s="180"/>
      <c r="AE493" s="180"/>
      <c r="AF493" s="180"/>
      <c r="AG493" s="180"/>
      <c r="AH493" s="180"/>
      <c r="AI493" s="180"/>
      <c r="AJ493" s="180"/>
      <c r="AK493" s="180"/>
      <c r="AL493" s="180"/>
      <c r="AM493" s="180"/>
      <c r="AN493" s="180"/>
      <c r="AO493" s="180"/>
      <c r="AP493" s="180"/>
      <c r="AQ493" s="180"/>
      <c r="AR493" s="180"/>
      <c r="AS493" s="180"/>
      <c r="AT493" s="180"/>
      <c r="AU493" s="180"/>
      <c r="AV493" s="180"/>
      <c r="AW493" s="180"/>
      <c r="AX493" s="180"/>
      <c r="AY493" s="180"/>
      <c r="AZ493" s="180"/>
      <c r="BA493" s="180"/>
      <c r="BB493" s="180"/>
      <c r="BC493" s="180"/>
      <c r="BD493" s="180"/>
      <c r="BE493" s="180"/>
      <c r="BF493" s="180"/>
      <c r="BG493" s="180"/>
      <c r="BH493" s="180"/>
      <c r="BI493" s="180"/>
      <c r="BJ493" s="180"/>
      <c r="BK493" s="180"/>
      <c r="BL493" s="180"/>
      <c r="BM493" s="180"/>
      <c r="BN493" s="180"/>
      <c r="BO493" s="180"/>
      <c r="BP493" s="180"/>
      <c r="BQ493" s="180"/>
      <c r="BR493" s="180"/>
      <c r="BS493" s="180"/>
      <c r="BT493" s="180"/>
      <c r="BU493" s="180"/>
      <c r="BV493" s="180"/>
      <c r="BW493" s="180"/>
      <c r="BX493" s="180"/>
    </row>
    <row r="494" ht="15.75" customHeight="1" spans="1:76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180"/>
      <c r="S494" s="180"/>
      <c r="T494" s="180"/>
      <c r="U494" s="180"/>
      <c r="V494" s="180"/>
      <c r="W494" s="180"/>
      <c r="X494" s="180"/>
      <c r="Y494" s="180"/>
      <c r="Z494" s="180"/>
      <c r="AA494" s="180"/>
      <c r="AB494" s="180"/>
      <c r="AC494" s="180"/>
      <c r="AD494" s="180"/>
      <c r="AE494" s="180"/>
      <c r="AF494" s="180"/>
      <c r="AG494" s="180"/>
      <c r="AH494" s="180"/>
      <c r="AI494" s="180"/>
      <c r="AJ494" s="180"/>
      <c r="AK494" s="180"/>
      <c r="AL494" s="180"/>
      <c r="AM494" s="180"/>
      <c r="AN494" s="180"/>
      <c r="AO494" s="180"/>
      <c r="AP494" s="180"/>
      <c r="AQ494" s="180"/>
      <c r="AR494" s="180"/>
      <c r="AS494" s="180"/>
      <c r="AT494" s="180"/>
      <c r="AU494" s="180"/>
      <c r="AV494" s="180"/>
      <c r="AW494" s="180"/>
      <c r="AX494" s="180"/>
      <c r="AY494" s="180"/>
      <c r="AZ494" s="180"/>
      <c r="BA494" s="180"/>
      <c r="BB494" s="180"/>
      <c r="BC494" s="180"/>
      <c r="BD494" s="180"/>
      <c r="BE494" s="180"/>
      <c r="BF494" s="180"/>
      <c r="BG494" s="180"/>
      <c r="BH494" s="180"/>
      <c r="BI494" s="180"/>
      <c r="BJ494" s="180"/>
      <c r="BK494" s="180"/>
      <c r="BL494" s="180"/>
      <c r="BM494" s="180"/>
      <c r="BN494" s="180"/>
      <c r="BO494" s="180"/>
      <c r="BP494" s="180"/>
      <c r="BQ494" s="180"/>
      <c r="BR494" s="180"/>
      <c r="BS494" s="180"/>
      <c r="BT494" s="180"/>
      <c r="BU494" s="180"/>
      <c r="BV494" s="180"/>
      <c r="BW494" s="180"/>
      <c r="BX494" s="180"/>
    </row>
    <row r="495" ht="15.75" customHeight="1" spans="1:76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180"/>
      <c r="T495" s="180"/>
      <c r="U495" s="180"/>
      <c r="V495" s="180"/>
      <c r="W495" s="180"/>
      <c r="X495" s="180"/>
      <c r="Y495" s="180"/>
      <c r="Z495" s="180"/>
      <c r="AA495" s="180"/>
      <c r="AB495" s="180"/>
      <c r="AC495" s="180"/>
      <c r="AD495" s="180"/>
      <c r="AE495" s="180"/>
      <c r="AF495" s="180"/>
      <c r="AG495" s="180"/>
      <c r="AH495" s="180"/>
      <c r="AI495" s="180"/>
      <c r="AJ495" s="180"/>
      <c r="AK495" s="180"/>
      <c r="AL495" s="180"/>
      <c r="AM495" s="180"/>
      <c r="AN495" s="180"/>
      <c r="AO495" s="180"/>
      <c r="AP495" s="180"/>
      <c r="AQ495" s="180"/>
      <c r="AR495" s="180"/>
      <c r="AS495" s="180"/>
      <c r="AT495" s="180"/>
      <c r="AU495" s="180"/>
      <c r="AV495" s="180"/>
      <c r="AW495" s="180"/>
      <c r="AX495" s="180"/>
      <c r="AY495" s="180"/>
      <c r="AZ495" s="180"/>
      <c r="BA495" s="180"/>
      <c r="BB495" s="180"/>
      <c r="BC495" s="180"/>
      <c r="BD495" s="180"/>
      <c r="BE495" s="180"/>
      <c r="BF495" s="180"/>
      <c r="BG495" s="180"/>
      <c r="BH495" s="180"/>
      <c r="BI495" s="180"/>
      <c r="BJ495" s="180"/>
      <c r="BK495" s="180"/>
      <c r="BL495" s="180"/>
      <c r="BM495" s="180"/>
      <c r="BN495" s="180"/>
      <c r="BO495" s="180"/>
      <c r="BP495" s="180"/>
      <c r="BQ495" s="180"/>
      <c r="BR495" s="180"/>
      <c r="BS495" s="180"/>
      <c r="BT495" s="180"/>
      <c r="BU495" s="180"/>
      <c r="BV495" s="180"/>
      <c r="BW495" s="180"/>
      <c r="BX495" s="180"/>
    </row>
    <row r="496" ht="15.75" customHeight="1" spans="1:76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  <c r="V496" s="180"/>
      <c r="W496" s="180"/>
      <c r="X496" s="180"/>
      <c r="Y496" s="180"/>
      <c r="Z496" s="180"/>
      <c r="AA496" s="180"/>
      <c r="AB496" s="180"/>
      <c r="AC496" s="180"/>
      <c r="AD496" s="180"/>
      <c r="AE496" s="180"/>
      <c r="AF496" s="180"/>
      <c r="AG496" s="180"/>
      <c r="AH496" s="180"/>
      <c r="AI496" s="180"/>
      <c r="AJ496" s="180"/>
      <c r="AK496" s="180"/>
      <c r="AL496" s="180"/>
      <c r="AM496" s="180"/>
      <c r="AN496" s="180"/>
      <c r="AO496" s="180"/>
      <c r="AP496" s="180"/>
      <c r="AQ496" s="180"/>
      <c r="AR496" s="180"/>
      <c r="AS496" s="180"/>
      <c r="AT496" s="180"/>
      <c r="AU496" s="180"/>
      <c r="AV496" s="180"/>
      <c r="AW496" s="180"/>
      <c r="AX496" s="180"/>
      <c r="AY496" s="180"/>
      <c r="AZ496" s="180"/>
      <c r="BA496" s="180"/>
      <c r="BB496" s="180"/>
      <c r="BC496" s="180"/>
      <c r="BD496" s="180"/>
      <c r="BE496" s="180"/>
      <c r="BF496" s="180"/>
      <c r="BG496" s="180"/>
      <c r="BH496" s="180"/>
      <c r="BI496" s="180"/>
      <c r="BJ496" s="180"/>
      <c r="BK496" s="180"/>
      <c r="BL496" s="180"/>
      <c r="BM496" s="180"/>
      <c r="BN496" s="180"/>
      <c r="BO496" s="180"/>
      <c r="BP496" s="180"/>
      <c r="BQ496" s="180"/>
      <c r="BR496" s="180"/>
      <c r="BS496" s="180"/>
      <c r="BT496" s="180"/>
      <c r="BU496" s="180"/>
      <c r="BV496" s="180"/>
      <c r="BW496" s="180"/>
      <c r="BX496" s="180"/>
    </row>
    <row r="497" ht="15.75" customHeight="1" spans="1:76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180"/>
      <c r="S497" s="180"/>
      <c r="T497" s="180"/>
      <c r="U497" s="180"/>
      <c r="V497" s="180"/>
      <c r="W497" s="180"/>
      <c r="X497" s="180"/>
      <c r="Y497" s="180"/>
      <c r="Z497" s="180"/>
      <c r="AA497" s="180"/>
      <c r="AB497" s="180"/>
      <c r="AC497" s="180"/>
      <c r="AD497" s="180"/>
      <c r="AE497" s="180"/>
      <c r="AF497" s="180"/>
      <c r="AG497" s="180"/>
      <c r="AH497" s="180"/>
      <c r="AI497" s="180"/>
      <c r="AJ497" s="180"/>
      <c r="AK497" s="180"/>
      <c r="AL497" s="180"/>
      <c r="AM497" s="180"/>
      <c r="AN497" s="180"/>
      <c r="AO497" s="180"/>
      <c r="AP497" s="180"/>
      <c r="AQ497" s="180"/>
      <c r="AR497" s="180"/>
      <c r="AS497" s="180"/>
      <c r="AT497" s="180"/>
      <c r="AU497" s="180"/>
      <c r="AV497" s="180"/>
      <c r="AW497" s="180"/>
      <c r="AX497" s="180"/>
      <c r="AY497" s="180"/>
      <c r="AZ497" s="180"/>
      <c r="BA497" s="180"/>
      <c r="BB497" s="180"/>
      <c r="BC497" s="180"/>
      <c r="BD497" s="180"/>
      <c r="BE497" s="180"/>
      <c r="BF497" s="180"/>
      <c r="BG497" s="180"/>
      <c r="BH497" s="180"/>
      <c r="BI497" s="180"/>
      <c r="BJ497" s="180"/>
      <c r="BK497" s="180"/>
      <c r="BL497" s="180"/>
      <c r="BM497" s="180"/>
      <c r="BN497" s="180"/>
      <c r="BO497" s="180"/>
      <c r="BP497" s="180"/>
      <c r="BQ497" s="180"/>
      <c r="BR497" s="180"/>
      <c r="BS497" s="180"/>
      <c r="BT497" s="180"/>
      <c r="BU497" s="180"/>
      <c r="BV497" s="180"/>
      <c r="BW497" s="180"/>
      <c r="BX497" s="180"/>
    </row>
    <row r="498" ht="15.75" customHeight="1" spans="1:76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  <c r="U498" s="180"/>
      <c r="V498" s="180"/>
      <c r="W498" s="180"/>
      <c r="X498" s="180"/>
      <c r="Y498" s="180"/>
      <c r="Z498" s="180"/>
      <c r="AA498" s="180"/>
      <c r="AB498" s="180"/>
      <c r="AC498" s="180"/>
      <c r="AD498" s="180"/>
      <c r="AE498" s="180"/>
      <c r="AF498" s="180"/>
      <c r="AG498" s="180"/>
      <c r="AH498" s="180"/>
      <c r="AI498" s="180"/>
      <c r="AJ498" s="180"/>
      <c r="AK498" s="180"/>
      <c r="AL498" s="180"/>
      <c r="AM498" s="180"/>
      <c r="AN498" s="180"/>
      <c r="AO498" s="180"/>
      <c r="AP498" s="180"/>
      <c r="AQ498" s="180"/>
      <c r="AR498" s="180"/>
      <c r="AS498" s="180"/>
      <c r="AT498" s="180"/>
      <c r="AU498" s="180"/>
      <c r="AV498" s="180"/>
      <c r="AW498" s="180"/>
      <c r="AX498" s="180"/>
      <c r="AY498" s="180"/>
      <c r="AZ498" s="180"/>
      <c r="BA498" s="180"/>
      <c r="BB498" s="180"/>
      <c r="BC498" s="180"/>
      <c r="BD498" s="180"/>
      <c r="BE498" s="180"/>
      <c r="BF498" s="180"/>
      <c r="BG498" s="180"/>
      <c r="BH498" s="180"/>
      <c r="BI498" s="180"/>
      <c r="BJ498" s="180"/>
      <c r="BK498" s="180"/>
      <c r="BL498" s="180"/>
      <c r="BM498" s="180"/>
      <c r="BN498" s="180"/>
      <c r="BO498" s="180"/>
      <c r="BP498" s="180"/>
      <c r="BQ498" s="180"/>
      <c r="BR498" s="180"/>
      <c r="BS498" s="180"/>
      <c r="BT498" s="180"/>
      <c r="BU498" s="180"/>
      <c r="BV498" s="180"/>
      <c r="BW498" s="180"/>
      <c r="BX498" s="180"/>
    </row>
    <row r="499" ht="15.75" customHeight="1" spans="1:76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  <c r="U499" s="180"/>
      <c r="V499" s="180"/>
      <c r="W499" s="180"/>
      <c r="X499" s="180"/>
      <c r="Y499" s="180"/>
      <c r="Z499" s="180"/>
      <c r="AA499" s="180"/>
      <c r="AB499" s="180"/>
      <c r="AC499" s="180"/>
      <c r="AD499" s="180"/>
      <c r="AE499" s="180"/>
      <c r="AF499" s="180"/>
      <c r="AG499" s="180"/>
      <c r="AH499" s="180"/>
      <c r="AI499" s="180"/>
      <c r="AJ499" s="180"/>
      <c r="AK499" s="180"/>
      <c r="AL499" s="180"/>
      <c r="AM499" s="180"/>
      <c r="AN499" s="180"/>
      <c r="AO499" s="180"/>
      <c r="AP499" s="180"/>
      <c r="AQ499" s="180"/>
      <c r="AR499" s="180"/>
      <c r="AS499" s="180"/>
      <c r="AT499" s="180"/>
      <c r="AU499" s="180"/>
      <c r="AV499" s="180"/>
      <c r="AW499" s="180"/>
      <c r="AX499" s="180"/>
      <c r="AY499" s="180"/>
      <c r="AZ499" s="180"/>
      <c r="BA499" s="180"/>
      <c r="BB499" s="180"/>
      <c r="BC499" s="180"/>
      <c r="BD499" s="180"/>
      <c r="BE499" s="180"/>
      <c r="BF499" s="180"/>
      <c r="BG499" s="180"/>
      <c r="BH499" s="180"/>
      <c r="BI499" s="180"/>
      <c r="BJ499" s="180"/>
      <c r="BK499" s="180"/>
      <c r="BL499" s="180"/>
      <c r="BM499" s="180"/>
      <c r="BN499" s="180"/>
      <c r="BO499" s="180"/>
      <c r="BP499" s="180"/>
      <c r="BQ499" s="180"/>
      <c r="BR499" s="180"/>
      <c r="BS499" s="180"/>
      <c r="BT499" s="180"/>
      <c r="BU499" s="180"/>
      <c r="BV499" s="180"/>
      <c r="BW499" s="180"/>
      <c r="BX499" s="180"/>
    </row>
    <row r="500" ht="15.75" customHeight="1" spans="1:76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180"/>
      <c r="S500" s="180"/>
      <c r="T500" s="180"/>
      <c r="U500" s="180"/>
      <c r="V500" s="180"/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  <c r="AG500" s="180"/>
      <c r="AH500" s="180"/>
      <c r="AI500" s="180"/>
      <c r="AJ500" s="180"/>
      <c r="AK500" s="180"/>
      <c r="AL500" s="180"/>
      <c r="AM500" s="180"/>
      <c r="AN500" s="180"/>
      <c r="AO500" s="180"/>
      <c r="AP500" s="180"/>
      <c r="AQ500" s="180"/>
      <c r="AR500" s="180"/>
      <c r="AS500" s="180"/>
      <c r="AT500" s="180"/>
      <c r="AU500" s="180"/>
      <c r="AV500" s="180"/>
      <c r="AW500" s="180"/>
      <c r="AX500" s="180"/>
      <c r="AY500" s="180"/>
      <c r="AZ500" s="180"/>
      <c r="BA500" s="180"/>
      <c r="BB500" s="180"/>
      <c r="BC500" s="180"/>
      <c r="BD500" s="180"/>
      <c r="BE500" s="180"/>
      <c r="BF500" s="180"/>
      <c r="BG500" s="180"/>
      <c r="BH500" s="180"/>
      <c r="BI500" s="180"/>
      <c r="BJ500" s="180"/>
      <c r="BK500" s="180"/>
      <c r="BL500" s="180"/>
      <c r="BM500" s="180"/>
      <c r="BN500" s="180"/>
      <c r="BO500" s="180"/>
      <c r="BP500" s="180"/>
      <c r="BQ500" s="180"/>
      <c r="BR500" s="180"/>
      <c r="BS500" s="180"/>
      <c r="BT500" s="180"/>
      <c r="BU500" s="180"/>
      <c r="BV500" s="180"/>
      <c r="BW500" s="180"/>
      <c r="BX500" s="180"/>
    </row>
    <row r="501" ht="15.75" customHeight="1" spans="1:76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180"/>
      <c r="S501" s="180"/>
      <c r="T501" s="180"/>
      <c r="U501" s="180"/>
      <c r="V501" s="180"/>
      <c r="W501" s="180"/>
      <c r="X501" s="180"/>
      <c r="Y501" s="180"/>
      <c r="Z501" s="180"/>
      <c r="AA501" s="180"/>
      <c r="AB501" s="180"/>
      <c r="AC501" s="180"/>
      <c r="AD501" s="180"/>
      <c r="AE501" s="180"/>
      <c r="AF501" s="180"/>
      <c r="AG501" s="180"/>
      <c r="AH501" s="180"/>
      <c r="AI501" s="180"/>
      <c r="AJ501" s="180"/>
      <c r="AK501" s="180"/>
      <c r="AL501" s="180"/>
      <c r="AM501" s="180"/>
      <c r="AN501" s="180"/>
      <c r="AO501" s="180"/>
      <c r="AP501" s="180"/>
      <c r="AQ501" s="180"/>
      <c r="AR501" s="180"/>
      <c r="AS501" s="180"/>
      <c r="AT501" s="180"/>
      <c r="AU501" s="180"/>
      <c r="AV501" s="180"/>
      <c r="AW501" s="180"/>
      <c r="AX501" s="180"/>
      <c r="AY501" s="180"/>
      <c r="AZ501" s="180"/>
      <c r="BA501" s="180"/>
      <c r="BB501" s="180"/>
      <c r="BC501" s="180"/>
      <c r="BD501" s="180"/>
      <c r="BE501" s="180"/>
      <c r="BF501" s="180"/>
      <c r="BG501" s="180"/>
      <c r="BH501" s="180"/>
      <c r="BI501" s="180"/>
      <c r="BJ501" s="180"/>
      <c r="BK501" s="180"/>
      <c r="BL501" s="180"/>
      <c r="BM501" s="180"/>
      <c r="BN501" s="180"/>
      <c r="BO501" s="180"/>
      <c r="BP501" s="180"/>
      <c r="BQ501" s="180"/>
      <c r="BR501" s="180"/>
      <c r="BS501" s="180"/>
      <c r="BT501" s="180"/>
      <c r="BU501" s="180"/>
      <c r="BV501" s="180"/>
      <c r="BW501" s="180"/>
      <c r="BX501" s="180"/>
    </row>
    <row r="502" ht="15.75" customHeight="1" spans="1:76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180"/>
      <c r="T502" s="180"/>
      <c r="U502" s="180"/>
      <c r="V502" s="180"/>
      <c r="W502" s="180"/>
      <c r="X502" s="180"/>
      <c r="Y502" s="180"/>
      <c r="Z502" s="180"/>
      <c r="AA502" s="180"/>
      <c r="AB502" s="180"/>
      <c r="AC502" s="180"/>
      <c r="AD502" s="180"/>
      <c r="AE502" s="180"/>
      <c r="AF502" s="180"/>
      <c r="AG502" s="180"/>
      <c r="AH502" s="180"/>
      <c r="AI502" s="180"/>
      <c r="AJ502" s="180"/>
      <c r="AK502" s="180"/>
      <c r="AL502" s="180"/>
      <c r="AM502" s="180"/>
      <c r="AN502" s="180"/>
      <c r="AO502" s="180"/>
      <c r="AP502" s="180"/>
      <c r="AQ502" s="180"/>
      <c r="AR502" s="180"/>
      <c r="AS502" s="180"/>
      <c r="AT502" s="180"/>
      <c r="AU502" s="180"/>
      <c r="AV502" s="180"/>
      <c r="AW502" s="180"/>
      <c r="AX502" s="180"/>
      <c r="AY502" s="180"/>
      <c r="AZ502" s="180"/>
      <c r="BA502" s="180"/>
      <c r="BB502" s="180"/>
      <c r="BC502" s="180"/>
      <c r="BD502" s="180"/>
      <c r="BE502" s="180"/>
      <c r="BF502" s="180"/>
      <c r="BG502" s="180"/>
      <c r="BH502" s="180"/>
      <c r="BI502" s="180"/>
      <c r="BJ502" s="180"/>
      <c r="BK502" s="180"/>
      <c r="BL502" s="180"/>
      <c r="BM502" s="180"/>
      <c r="BN502" s="180"/>
      <c r="BO502" s="180"/>
      <c r="BP502" s="180"/>
      <c r="BQ502" s="180"/>
      <c r="BR502" s="180"/>
      <c r="BS502" s="180"/>
      <c r="BT502" s="180"/>
      <c r="BU502" s="180"/>
      <c r="BV502" s="180"/>
      <c r="BW502" s="180"/>
      <c r="BX502" s="180"/>
    </row>
    <row r="503" ht="15.75" customHeight="1" spans="1:76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  <c r="AA503" s="180"/>
      <c r="AB503" s="180"/>
      <c r="AC503" s="180"/>
      <c r="AD503" s="180"/>
      <c r="AE503" s="180"/>
      <c r="AF503" s="180"/>
      <c r="AG503" s="180"/>
      <c r="AH503" s="180"/>
      <c r="AI503" s="180"/>
      <c r="AJ503" s="180"/>
      <c r="AK503" s="180"/>
      <c r="AL503" s="180"/>
      <c r="AM503" s="180"/>
      <c r="AN503" s="180"/>
      <c r="AO503" s="180"/>
      <c r="AP503" s="180"/>
      <c r="AQ503" s="180"/>
      <c r="AR503" s="180"/>
      <c r="AS503" s="180"/>
      <c r="AT503" s="180"/>
      <c r="AU503" s="180"/>
      <c r="AV503" s="180"/>
      <c r="AW503" s="180"/>
      <c r="AX503" s="180"/>
      <c r="AY503" s="180"/>
      <c r="AZ503" s="180"/>
      <c r="BA503" s="180"/>
      <c r="BB503" s="180"/>
      <c r="BC503" s="180"/>
      <c r="BD503" s="180"/>
      <c r="BE503" s="180"/>
      <c r="BF503" s="180"/>
      <c r="BG503" s="180"/>
      <c r="BH503" s="180"/>
      <c r="BI503" s="180"/>
      <c r="BJ503" s="180"/>
      <c r="BK503" s="180"/>
      <c r="BL503" s="180"/>
      <c r="BM503" s="180"/>
      <c r="BN503" s="180"/>
      <c r="BO503" s="180"/>
      <c r="BP503" s="180"/>
      <c r="BQ503" s="180"/>
      <c r="BR503" s="180"/>
      <c r="BS503" s="180"/>
      <c r="BT503" s="180"/>
      <c r="BU503" s="180"/>
      <c r="BV503" s="180"/>
      <c r="BW503" s="180"/>
      <c r="BX503" s="180"/>
    </row>
    <row r="504" ht="15.75" customHeight="1" spans="1:76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  <c r="U504" s="180"/>
      <c r="V504" s="180"/>
      <c r="W504" s="180"/>
      <c r="X504" s="180"/>
      <c r="Y504" s="180"/>
      <c r="Z504" s="180"/>
      <c r="AA504" s="180"/>
      <c r="AB504" s="180"/>
      <c r="AC504" s="180"/>
      <c r="AD504" s="180"/>
      <c r="AE504" s="180"/>
      <c r="AF504" s="180"/>
      <c r="AG504" s="180"/>
      <c r="AH504" s="180"/>
      <c r="AI504" s="180"/>
      <c r="AJ504" s="180"/>
      <c r="AK504" s="180"/>
      <c r="AL504" s="180"/>
      <c r="AM504" s="180"/>
      <c r="AN504" s="180"/>
      <c r="AO504" s="180"/>
      <c r="AP504" s="180"/>
      <c r="AQ504" s="180"/>
      <c r="AR504" s="180"/>
      <c r="AS504" s="180"/>
      <c r="AT504" s="180"/>
      <c r="AU504" s="180"/>
      <c r="AV504" s="180"/>
      <c r="AW504" s="180"/>
      <c r="AX504" s="180"/>
      <c r="AY504" s="180"/>
      <c r="AZ504" s="180"/>
      <c r="BA504" s="180"/>
      <c r="BB504" s="180"/>
      <c r="BC504" s="180"/>
      <c r="BD504" s="180"/>
      <c r="BE504" s="180"/>
      <c r="BF504" s="180"/>
      <c r="BG504" s="180"/>
      <c r="BH504" s="180"/>
      <c r="BI504" s="180"/>
      <c r="BJ504" s="180"/>
      <c r="BK504" s="180"/>
      <c r="BL504" s="180"/>
      <c r="BM504" s="180"/>
      <c r="BN504" s="180"/>
      <c r="BO504" s="180"/>
      <c r="BP504" s="180"/>
      <c r="BQ504" s="180"/>
      <c r="BR504" s="180"/>
      <c r="BS504" s="180"/>
      <c r="BT504" s="180"/>
      <c r="BU504" s="180"/>
      <c r="BV504" s="180"/>
      <c r="BW504" s="180"/>
      <c r="BX504" s="180"/>
    </row>
    <row r="505" ht="15.75" customHeight="1" spans="1:76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  <c r="R505" s="180"/>
      <c r="S505" s="180"/>
      <c r="T505" s="180"/>
      <c r="U505" s="180"/>
      <c r="V505" s="180"/>
      <c r="W505" s="180"/>
      <c r="X505" s="180"/>
      <c r="Y505" s="180"/>
      <c r="Z505" s="180"/>
      <c r="AA505" s="180"/>
      <c r="AB505" s="180"/>
      <c r="AC505" s="180"/>
      <c r="AD505" s="180"/>
      <c r="AE505" s="180"/>
      <c r="AF505" s="180"/>
      <c r="AG505" s="180"/>
      <c r="AH505" s="180"/>
      <c r="AI505" s="180"/>
      <c r="AJ505" s="180"/>
      <c r="AK505" s="180"/>
      <c r="AL505" s="180"/>
      <c r="AM505" s="180"/>
      <c r="AN505" s="180"/>
      <c r="AO505" s="180"/>
      <c r="AP505" s="180"/>
      <c r="AQ505" s="180"/>
      <c r="AR505" s="180"/>
      <c r="AS505" s="180"/>
      <c r="AT505" s="180"/>
      <c r="AU505" s="180"/>
      <c r="AV505" s="180"/>
      <c r="AW505" s="180"/>
      <c r="AX505" s="180"/>
      <c r="AY505" s="180"/>
      <c r="AZ505" s="180"/>
      <c r="BA505" s="180"/>
      <c r="BB505" s="180"/>
      <c r="BC505" s="180"/>
      <c r="BD505" s="180"/>
      <c r="BE505" s="180"/>
      <c r="BF505" s="180"/>
      <c r="BG505" s="180"/>
      <c r="BH505" s="180"/>
      <c r="BI505" s="180"/>
      <c r="BJ505" s="180"/>
      <c r="BK505" s="180"/>
      <c r="BL505" s="180"/>
      <c r="BM505" s="180"/>
      <c r="BN505" s="180"/>
      <c r="BO505" s="180"/>
      <c r="BP505" s="180"/>
      <c r="BQ505" s="180"/>
      <c r="BR505" s="180"/>
      <c r="BS505" s="180"/>
      <c r="BT505" s="180"/>
      <c r="BU505" s="180"/>
      <c r="BV505" s="180"/>
      <c r="BW505" s="180"/>
      <c r="BX505" s="180"/>
    </row>
    <row r="506" ht="15.75" customHeight="1" spans="1:76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  <c r="R506" s="180"/>
      <c r="S506" s="180"/>
      <c r="T506" s="180"/>
      <c r="U506" s="180"/>
      <c r="V506" s="180"/>
      <c r="W506" s="180"/>
      <c r="X506" s="180"/>
      <c r="Y506" s="180"/>
      <c r="Z506" s="180"/>
      <c r="AA506" s="180"/>
      <c r="AB506" s="180"/>
      <c r="AC506" s="180"/>
      <c r="AD506" s="180"/>
      <c r="AE506" s="180"/>
      <c r="AF506" s="180"/>
      <c r="AG506" s="180"/>
      <c r="AH506" s="180"/>
      <c r="AI506" s="180"/>
      <c r="AJ506" s="180"/>
      <c r="AK506" s="180"/>
      <c r="AL506" s="180"/>
      <c r="AM506" s="180"/>
      <c r="AN506" s="180"/>
      <c r="AO506" s="180"/>
      <c r="AP506" s="180"/>
      <c r="AQ506" s="180"/>
      <c r="AR506" s="180"/>
      <c r="AS506" s="180"/>
      <c r="AT506" s="180"/>
      <c r="AU506" s="180"/>
      <c r="AV506" s="180"/>
      <c r="AW506" s="180"/>
      <c r="AX506" s="180"/>
      <c r="AY506" s="180"/>
      <c r="AZ506" s="180"/>
      <c r="BA506" s="180"/>
      <c r="BB506" s="180"/>
      <c r="BC506" s="180"/>
      <c r="BD506" s="180"/>
      <c r="BE506" s="180"/>
      <c r="BF506" s="180"/>
      <c r="BG506" s="180"/>
      <c r="BH506" s="180"/>
      <c r="BI506" s="180"/>
      <c r="BJ506" s="180"/>
      <c r="BK506" s="180"/>
      <c r="BL506" s="180"/>
      <c r="BM506" s="180"/>
      <c r="BN506" s="180"/>
      <c r="BO506" s="180"/>
      <c r="BP506" s="180"/>
      <c r="BQ506" s="180"/>
      <c r="BR506" s="180"/>
      <c r="BS506" s="180"/>
      <c r="BT506" s="180"/>
      <c r="BU506" s="180"/>
      <c r="BV506" s="180"/>
      <c r="BW506" s="180"/>
      <c r="BX506" s="180"/>
    </row>
    <row r="507" ht="15.75" customHeight="1" spans="1:76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  <c r="R507" s="180"/>
      <c r="S507" s="180"/>
      <c r="T507" s="180"/>
      <c r="U507" s="180"/>
      <c r="V507" s="180"/>
      <c r="W507" s="180"/>
      <c r="X507" s="180"/>
      <c r="Y507" s="180"/>
      <c r="Z507" s="180"/>
      <c r="AA507" s="180"/>
      <c r="AB507" s="180"/>
      <c r="AC507" s="180"/>
      <c r="AD507" s="180"/>
      <c r="AE507" s="180"/>
      <c r="AF507" s="180"/>
      <c r="AG507" s="180"/>
      <c r="AH507" s="180"/>
      <c r="AI507" s="180"/>
      <c r="AJ507" s="180"/>
      <c r="AK507" s="180"/>
      <c r="AL507" s="180"/>
      <c r="AM507" s="180"/>
      <c r="AN507" s="180"/>
      <c r="AO507" s="180"/>
      <c r="AP507" s="180"/>
      <c r="AQ507" s="180"/>
      <c r="AR507" s="180"/>
      <c r="AS507" s="180"/>
      <c r="AT507" s="180"/>
      <c r="AU507" s="180"/>
      <c r="AV507" s="180"/>
      <c r="AW507" s="180"/>
      <c r="AX507" s="180"/>
      <c r="AY507" s="180"/>
      <c r="AZ507" s="180"/>
      <c r="BA507" s="180"/>
      <c r="BB507" s="180"/>
      <c r="BC507" s="180"/>
      <c r="BD507" s="180"/>
      <c r="BE507" s="180"/>
      <c r="BF507" s="180"/>
      <c r="BG507" s="180"/>
      <c r="BH507" s="180"/>
      <c r="BI507" s="180"/>
      <c r="BJ507" s="180"/>
      <c r="BK507" s="180"/>
      <c r="BL507" s="180"/>
      <c r="BM507" s="180"/>
      <c r="BN507" s="180"/>
      <c r="BO507" s="180"/>
      <c r="BP507" s="180"/>
      <c r="BQ507" s="180"/>
      <c r="BR507" s="180"/>
      <c r="BS507" s="180"/>
      <c r="BT507" s="180"/>
      <c r="BU507" s="180"/>
      <c r="BV507" s="180"/>
      <c r="BW507" s="180"/>
      <c r="BX507" s="180"/>
    </row>
    <row r="508" ht="15.75" customHeight="1" spans="1:76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180"/>
      <c r="T508" s="180"/>
      <c r="U508" s="180"/>
      <c r="V508" s="180"/>
      <c r="W508" s="180"/>
      <c r="X508" s="180"/>
      <c r="Y508" s="180"/>
      <c r="Z508" s="180"/>
      <c r="AA508" s="180"/>
      <c r="AB508" s="180"/>
      <c r="AC508" s="180"/>
      <c r="AD508" s="180"/>
      <c r="AE508" s="180"/>
      <c r="AF508" s="180"/>
      <c r="AG508" s="180"/>
      <c r="AH508" s="180"/>
      <c r="AI508" s="180"/>
      <c r="AJ508" s="180"/>
      <c r="AK508" s="180"/>
      <c r="AL508" s="180"/>
      <c r="AM508" s="180"/>
      <c r="AN508" s="180"/>
      <c r="AO508" s="180"/>
      <c r="AP508" s="180"/>
      <c r="AQ508" s="180"/>
      <c r="AR508" s="180"/>
      <c r="AS508" s="180"/>
      <c r="AT508" s="180"/>
      <c r="AU508" s="180"/>
      <c r="AV508" s="180"/>
      <c r="AW508" s="180"/>
      <c r="AX508" s="180"/>
      <c r="AY508" s="180"/>
      <c r="AZ508" s="180"/>
      <c r="BA508" s="180"/>
      <c r="BB508" s="180"/>
      <c r="BC508" s="180"/>
      <c r="BD508" s="180"/>
      <c r="BE508" s="180"/>
      <c r="BF508" s="180"/>
      <c r="BG508" s="180"/>
      <c r="BH508" s="180"/>
      <c r="BI508" s="180"/>
      <c r="BJ508" s="180"/>
      <c r="BK508" s="180"/>
      <c r="BL508" s="180"/>
      <c r="BM508" s="180"/>
      <c r="BN508" s="180"/>
      <c r="BO508" s="180"/>
      <c r="BP508" s="180"/>
      <c r="BQ508" s="180"/>
      <c r="BR508" s="180"/>
      <c r="BS508" s="180"/>
      <c r="BT508" s="180"/>
      <c r="BU508" s="180"/>
      <c r="BV508" s="180"/>
      <c r="BW508" s="180"/>
      <c r="BX508" s="180"/>
    </row>
    <row r="509" ht="15.75" customHeight="1" spans="1:76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  <c r="U509" s="180"/>
      <c r="V509" s="180"/>
      <c r="W509" s="180"/>
      <c r="X509" s="180"/>
      <c r="Y509" s="180"/>
      <c r="Z509" s="180"/>
      <c r="AA509" s="180"/>
      <c r="AB509" s="180"/>
      <c r="AC509" s="180"/>
      <c r="AD509" s="180"/>
      <c r="AE509" s="180"/>
      <c r="AF509" s="180"/>
      <c r="AG509" s="180"/>
      <c r="AH509" s="180"/>
      <c r="AI509" s="180"/>
      <c r="AJ509" s="180"/>
      <c r="AK509" s="180"/>
      <c r="AL509" s="180"/>
      <c r="AM509" s="180"/>
      <c r="AN509" s="180"/>
      <c r="AO509" s="180"/>
      <c r="AP509" s="180"/>
      <c r="AQ509" s="180"/>
      <c r="AR509" s="180"/>
      <c r="AS509" s="180"/>
      <c r="AT509" s="180"/>
      <c r="AU509" s="180"/>
      <c r="AV509" s="180"/>
      <c r="AW509" s="180"/>
      <c r="AX509" s="180"/>
      <c r="AY509" s="180"/>
      <c r="AZ509" s="180"/>
      <c r="BA509" s="180"/>
      <c r="BB509" s="180"/>
      <c r="BC509" s="180"/>
      <c r="BD509" s="180"/>
      <c r="BE509" s="180"/>
      <c r="BF509" s="180"/>
      <c r="BG509" s="180"/>
      <c r="BH509" s="180"/>
      <c r="BI509" s="180"/>
      <c r="BJ509" s="180"/>
      <c r="BK509" s="180"/>
      <c r="BL509" s="180"/>
      <c r="BM509" s="180"/>
      <c r="BN509" s="180"/>
      <c r="BO509" s="180"/>
      <c r="BP509" s="180"/>
      <c r="BQ509" s="180"/>
      <c r="BR509" s="180"/>
      <c r="BS509" s="180"/>
      <c r="BT509" s="180"/>
      <c r="BU509" s="180"/>
      <c r="BV509" s="180"/>
      <c r="BW509" s="180"/>
      <c r="BX509" s="180"/>
    </row>
    <row r="510" ht="15.75" customHeight="1" spans="1:76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  <c r="R510" s="180"/>
      <c r="S510" s="180"/>
      <c r="T510" s="180"/>
      <c r="U510" s="180"/>
      <c r="V510" s="180"/>
      <c r="W510" s="180"/>
      <c r="X510" s="180"/>
      <c r="Y510" s="180"/>
      <c r="Z510" s="180"/>
      <c r="AA510" s="180"/>
      <c r="AB510" s="180"/>
      <c r="AC510" s="180"/>
      <c r="AD510" s="180"/>
      <c r="AE510" s="180"/>
      <c r="AF510" s="180"/>
      <c r="AG510" s="180"/>
      <c r="AH510" s="180"/>
      <c r="AI510" s="180"/>
      <c r="AJ510" s="180"/>
      <c r="AK510" s="180"/>
      <c r="AL510" s="180"/>
      <c r="AM510" s="180"/>
      <c r="AN510" s="180"/>
      <c r="AO510" s="180"/>
      <c r="AP510" s="180"/>
      <c r="AQ510" s="180"/>
      <c r="AR510" s="180"/>
      <c r="AS510" s="180"/>
      <c r="AT510" s="180"/>
      <c r="AU510" s="180"/>
      <c r="AV510" s="180"/>
      <c r="AW510" s="180"/>
      <c r="AX510" s="180"/>
      <c r="AY510" s="180"/>
      <c r="AZ510" s="180"/>
      <c r="BA510" s="180"/>
      <c r="BB510" s="180"/>
      <c r="BC510" s="180"/>
      <c r="BD510" s="180"/>
      <c r="BE510" s="180"/>
      <c r="BF510" s="180"/>
      <c r="BG510" s="180"/>
      <c r="BH510" s="180"/>
      <c r="BI510" s="180"/>
      <c r="BJ510" s="180"/>
      <c r="BK510" s="180"/>
      <c r="BL510" s="180"/>
      <c r="BM510" s="180"/>
      <c r="BN510" s="180"/>
      <c r="BO510" s="180"/>
      <c r="BP510" s="180"/>
      <c r="BQ510" s="180"/>
      <c r="BR510" s="180"/>
      <c r="BS510" s="180"/>
      <c r="BT510" s="180"/>
      <c r="BU510" s="180"/>
      <c r="BV510" s="180"/>
      <c r="BW510" s="180"/>
      <c r="BX510" s="180"/>
    </row>
    <row r="511" ht="15.75" customHeight="1" spans="1:76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  <c r="R511" s="180"/>
      <c r="S511" s="180"/>
      <c r="T511" s="180"/>
      <c r="U511" s="180"/>
      <c r="V511" s="180"/>
      <c r="W511" s="180"/>
      <c r="X511" s="180"/>
      <c r="Y511" s="180"/>
      <c r="Z511" s="180"/>
      <c r="AA511" s="180"/>
      <c r="AB511" s="180"/>
      <c r="AC511" s="180"/>
      <c r="AD511" s="180"/>
      <c r="AE511" s="180"/>
      <c r="AF511" s="180"/>
      <c r="AG511" s="180"/>
      <c r="AH511" s="180"/>
      <c r="AI511" s="180"/>
      <c r="AJ511" s="180"/>
      <c r="AK511" s="180"/>
      <c r="AL511" s="180"/>
      <c r="AM511" s="180"/>
      <c r="AN511" s="180"/>
      <c r="AO511" s="180"/>
      <c r="AP511" s="180"/>
      <c r="AQ511" s="180"/>
      <c r="AR511" s="180"/>
      <c r="AS511" s="180"/>
      <c r="AT511" s="180"/>
      <c r="AU511" s="180"/>
      <c r="AV511" s="180"/>
      <c r="AW511" s="180"/>
      <c r="AX511" s="180"/>
      <c r="AY511" s="180"/>
      <c r="AZ511" s="180"/>
      <c r="BA511" s="180"/>
      <c r="BB511" s="180"/>
      <c r="BC511" s="180"/>
      <c r="BD511" s="180"/>
      <c r="BE511" s="180"/>
      <c r="BF511" s="180"/>
      <c r="BG511" s="180"/>
      <c r="BH511" s="180"/>
      <c r="BI511" s="180"/>
      <c r="BJ511" s="180"/>
      <c r="BK511" s="180"/>
      <c r="BL511" s="180"/>
      <c r="BM511" s="180"/>
      <c r="BN511" s="180"/>
      <c r="BO511" s="180"/>
      <c r="BP511" s="180"/>
      <c r="BQ511" s="180"/>
      <c r="BR511" s="180"/>
      <c r="BS511" s="180"/>
      <c r="BT511" s="180"/>
      <c r="BU511" s="180"/>
      <c r="BV511" s="180"/>
      <c r="BW511" s="180"/>
      <c r="BX511" s="180"/>
    </row>
    <row r="512" ht="15.75" customHeight="1" spans="1:76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  <c r="R512" s="180"/>
      <c r="S512" s="180"/>
      <c r="T512" s="180"/>
      <c r="U512" s="180"/>
      <c r="V512" s="180"/>
      <c r="W512" s="180"/>
      <c r="X512" s="180"/>
      <c r="Y512" s="180"/>
      <c r="Z512" s="180"/>
      <c r="AA512" s="180"/>
      <c r="AB512" s="180"/>
      <c r="AC512" s="180"/>
      <c r="AD512" s="180"/>
      <c r="AE512" s="180"/>
      <c r="AF512" s="180"/>
      <c r="AG512" s="180"/>
      <c r="AH512" s="180"/>
      <c r="AI512" s="180"/>
      <c r="AJ512" s="180"/>
      <c r="AK512" s="180"/>
      <c r="AL512" s="180"/>
      <c r="AM512" s="180"/>
      <c r="AN512" s="180"/>
      <c r="AO512" s="180"/>
      <c r="AP512" s="180"/>
      <c r="AQ512" s="180"/>
      <c r="AR512" s="180"/>
      <c r="AS512" s="180"/>
      <c r="AT512" s="180"/>
      <c r="AU512" s="180"/>
      <c r="AV512" s="180"/>
      <c r="AW512" s="180"/>
      <c r="AX512" s="180"/>
      <c r="AY512" s="180"/>
      <c r="AZ512" s="180"/>
      <c r="BA512" s="180"/>
      <c r="BB512" s="180"/>
      <c r="BC512" s="180"/>
      <c r="BD512" s="180"/>
      <c r="BE512" s="180"/>
      <c r="BF512" s="180"/>
      <c r="BG512" s="180"/>
      <c r="BH512" s="180"/>
      <c r="BI512" s="180"/>
      <c r="BJ512" s="180"/>
      <c r="BK512" s="180"/>
      <c r="BL512" s="180"/>
      <c r="BM512" s="180"/>
      <c r="BN512" s="180"/>
      <c r="BO512" s="180"/>
      <c r="BP512" s="180"/>
      <c r="BQ512" s="180"/>
      <c r="BR512" s="180"/>
      <c r="BS512" s="180"/>
      <c r="BT512" s="180"/>
      <c r="BU512" s="180"/>
      <c r="BV512" s="180"/>
      <c r="BW512" s="180"/>
      <c r="BX512" s="180"/>
    </row>
    <row r="513" ht="15.75" customHeight="1" spans="1:76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180"/>
      <c r="T513" s="180"/>
      <c r="U513" s="180"/>
      <c r="V513" s="180"/>
      <c r="W513" s="180"/>
      <c r="X513" s="180"/>
      <c r="Y513" s="180"/>
      <c r="Z513" s="180"/>
      <c r="AA513" s="180"/>
      <c r="AB513" s="180"/>
      <c r="AC513" s="180"/>
      <c r="AD513" s="180"/>
      <c r="AE513" s="180"/>
      <c r="AF513" s="180"/>
      <c r="AG513" s="180"/>
      <c r="AH513" s="180"/>
      <c r="AI513" s="180"/>
      <c r="AJ513" s="180"/>
      <c r="AK513" s="180"/>
      <c r="AL513" s="180"/>
      <c r="AM513" s="180"/>
      <c r="AN513" s="180"/>
      <c r="AO513" s="180"/>
      <c r="AP513" s="180"/>
      <c r="AQ513" s="180"/>
      <c r="AR513" s="180"/>
      <c r="AS513" s="180"/>
      <c r="AT513" s="180"/>
      <c r="AU513" s="180"/>
      <c r="AV513" s="180"/>
      <c r="AW513" s="180"/>
      <c r="AX513" s="180"/>
      <c r="AY513" s="180"/>
      <c r="AZ513" s="180"/>
      <c r="BA513" s="180"/>
      <c r="BB513" s="180"/>
      <c r="BC513" s="180"/>
      <c r="BD513" s="180"/>
      <c r="BE513" s="180"/>
      <c r="BF513" s="180"/>
      <c r="BG513" s="180"/>
      <c r="BH513" s="180"/>
      <c r="BI513" s="180"/>
      <c r="BJ513" s="180"/>
      <c r="BK513" s="180"/>
      <c r="BL513" s="180"/>
      <c r="BM513" s="180"/>
      <c r="BN513" s="180"/>
      <c r="BO513" s="180"/>
      <c r="BP513" s="180"/>
      <c r="BQ513" s="180"/>
      <c r="BR513" s="180"/>
      <c r="BS513" s="180"/>
      <c r="BT513" s="180"/>
      <c r="BU513" s="180"/>
      <c r="BV513" s="180"/>
      <c r="BW513" s="180"/>
      <c r="BX513" s="180"/>
    </row>
    <row r="514" ht="15.75" customHeight="1" spans="1:76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  <c r="U514" s="180"/>
      <c r="V514" s="180"/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0"/>
      <c r="AG514" s="180"/>
      <c r="AH514" s="180"/>
      <c r="AI514" s="180"/>
      <c r="AJ514" s="180"/>
      <c r="AK514" s="180"/>
      <c r="AL514" s="180"/>
      <c r="AM514" s="180"/>
      <c r="AN514" s="180"/>
      <c r="AO514" s="180"/>
      <c r="AP514" s="180"/>
      <c r="AQ514" s="180"/>
      <c r="AR514" s="180"/>
      <c r="AS514" s="180"/>
      <c r="AT514" s="180"/>
      <c r="AU514" s="180"/>
      <c r="AV514" s="180"/>
      <c r="AW514" s="180"/>
      <c r="AX514" s="180"/>
      <c r="AY514" s="180"/>
      <c r="AZ514" s="180"/>
      <c r="BA514" s="180"/>
      <c r="BB514" s="180"/>
      <c r="BC514" s="180"/>
      <c r="BD514" s="180"/>
      <c r="BE514" s="180"/>
      <c r="BF514" s="180"/>
      <c r="BG514" s="180"/>
      <c r="BH514" s="180"/>
      <c r="BI514" s="180"/>
      <c r="BJ514" s="180"/>
      <c r="BK514" s="180"/>
      <c r="BL514" s="180"/>
      <c r="BM514" s="180"/>
      <c r="BN514" s="180"/>
      <c r="BO514" s="180"/>
      <c r="BP514" s="180"/>
      <c r="BQ514" s="180"/>
      <c r="BR514" s="180"/>
      <c r="BS514" s="180"/>
      <c r="BT514" s="180"/>
      <c r="BU514" s="180"/>
      <c r="BV514" s="180"/>
      <c r="BW514" s="180"/>
      <c r="BX514" s="180"/>
    </row>
    <row r="515" ht="15.75" customHeight="1" spans="1:76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  <c r="R515" s="180"/>
      <c r="S515" s="180"/>
      <c r="T515" s="180"/>
      <c r="U515" s="180"/>
      <c r="V515" s="180"/>
      <c r="W515" s="180"/>
      <c r="X515" s="180"/>
      <c r="Y515" s="180"/>
      <c r="Z515" s="180"/>
      <c r="AA515" s="180"/>
      <c r="AB515" s="180"/>
      <c r="AC515" s="180"/>
      <c r="AD515" s="180"/>
      <c r="AE515" s="180"/>
      <c r="AF515" s="180"/>
      <c r="AG515" s="180"/>
      <c r="AH515" s="180"/>
      <c r="AI515" s="180"/>
      <c r="AJ515" s="180"/>
      <c r="AK515" s="180"/>
      <c r="AL515" s="180"/>
      <c r="AM515" s="180"/>
      <c r="AN515" s="180"/>
      <c r="AO515" s="180"/>
      <c r="AP515" s="180"/>
      <c r="AQ515" s="180"/>
      <c r="AR515" s="180"/>
      <c r="AS515" s="180"/>
      <c r="AT515" s="180"/>
      <c r="AU515" s="180"/>
      <c r="AV515" s="180"/>
      <c r="AW515" s="180"/>
      <c r="AX515" s="180"/>
      <c r="AY515" s="180"/>
      <c r="AZ515" s="180"/>
      <c r="BA515" s="180"/>
      <c r="BB515" s="180"/>
      <c r="BC515" s="180"/>
      <c r="BD515" s="180"/>
      <c r="BE515" s="180"/>
      <c r="BF515" s="180"/>
      <c r="BG515" s="180"/>
      <c r="BH515" s="180"/>
      <c r="BI515" s="180"/>
      <c r="BJ515" s="180"/>
      <c r="BK515" s="180"/>
      <c r="BL515" s="180"/>
      <c r="BM515" s="180"/>
      <c r="BN515" s="180"/>
      <c r="BO515" s="180"/>
      <c r="BP515" s="180"/>
      <c r="BQ515" s="180"/>
      <c r="BR515" s="180"/>
      <c r="BS515" s="180"/>
      <c r="BT515" s="180"/>
      <c r="BU515" s="180"/>
      <c r="BV515" s="180"/>
      <c r="BW515" s="180"/>
      <c r="BX515" s="180"/>
    </row>
    <row r="516" ht="15.75" customHeight="1" spans="1:76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  <c r="R516" s="180"/>
      <c r="S516" s="180"/>
      <c r="T516" s="180"/>
      <c r="U516" s="180"/>
      <c r="V516" s="180"/>
      <c r="W516" s="180"/>
      <c r="X516" s="180"/>
      <c r="Y516" s="180"/>
      <c r="Z516" s="180"/>
      <c r="AA516" s="180"/>
      <c r="AB516" s="180"/>
      <c r="AC516" s="180"/>
      <c r="AD516" s="180"/>
      <c r="AE516" s="180"/>
      <c r="AF516" s="180"/>
      <c r="AG516" s="180"/>
      <c r="AH516" s="180"/>
      <c r="AI516" s="180"/>
      <c r="AJ516" s="180"/>
      <c r="AK516" s="180"/>
      <c r="AL516" s="180"/>
      <c r="AM516" s="180"/>
      <c r="AN516" s="180"/>
      <c r="AO516" s="180"/>
      <c r="AP516" s="180"/>
      <c r="AQ516" s="180"/>
      <c r="AR516" s="180"/>
      <c r="AS516" s="180"/>
      <c r="AT516" s="180"/>
      <c r="AU516" s="180"/>
      <c r="AV516" s="180"/>
      <c r="AW516" s="180"/>
      <c r="AX516" s="180"/>
      <c r="AY516" s="180"/>
      <c r="AZ516" s="180"/>
      <c r="BA516" s="180"/>
      <c r="BB516" s="180"/>
      <c r="BC516" s="180"/>
      <c r="BD516" s="180"/>
      <c r="BE516" s="180"/>
      <c r="BF516" s="180"/>
      <c r="BG516" s="180"/>
      <c r="BH516" s="180"/>
      <c r="BI516" s="180"/>
      <c r="BJ516" s="180"/>
      <c r="BK516" s="180"/>
      <c r="BL516" s="180"/>
      <c r="BM516" s="180"/>
      <c r="BN516" s="180"/>
      <c r="BO516" s="180"/>
      <c r="BP516" s="180"/>
      <c r="BQ516" s="180"/>
      <c r="BR516" s="180"/>
      <c r="BS516" s="180"/>
      <c r="BT516" s="180"/>
      <c r="BU516" s="180"/>
      <c r="BV516" s="180"/>
      <c r="BW516" s="180"/>
      <c r="BX516" s="180"/>
    </row>
    <row r="517" ht="15.75" customHeight="1" spans="1:76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180"/>
      <c r="T517" s="180"/>
      <c r="U517" s="180"/>
      <c r="V517" s="180"/>
      <c r="W517" s="180"/>
      <c r="X517" s="180"/>
      <c r="Y517" s="180"/>
      <c r="Z517" s="180"/>
      <c r="AA517" s="180"/>
      <c r="AB517" s="180"/>
      <c r="AC517" s="180"/>
      <c r="AD517" s="180"/>
      <c r="AE517" s="180"/>
      <c r="AF517" s="180"/>
      <c r="AG517" s="180"/>
      <c r="AH517" s="180"/>
      <c r="AI517" s="180"/>
      <c r="AJ517" s="180"/>
      <c r="AK517" s="180"/>
      <c r="AL517" s="180"/>
      <c r="AM517" s="180"/>
      <c r="AN517" s="180"/>
      <c r="AO517" s="180"/>
      <c r="AP517" s="180"/>
      <c r="AQ517" s="180"/>
      <c r="AR517" s="180"/>
      <c r="AS517" s="180"/>
      <c r="AT517" s="180"/>
      <c r="AU517" s="180"/>
      <c r="AV517" s="180"/>
      <c r="AW517" s="180"/>
      <c r="AX517" s="180"/>
      <c r="AY517" s="180"/>
      <c r="AZ517" s="180"/>
      <c r="BA517" s="180"/>
      <c r="BB517" s="180"/>
      <c r="BC517" s="180"/>
      <c r="BD517" s="180"/>
      <c r="BE517" s="180"/>
      <c r="BF517" s="180"/>
      <c r="BG517" s="180"/>
      <c r="BH517" s="180"/>
      <c r="BI517" s="180"/>
      <c r="BJ517" s="180"/>
      <c r="BK517" s="180"/>
      <c r="BL517" s="180"/>
      <c r="BM517" s="180"/>
      <c r="BN517" s="180"/>
      <c r="BO517" s="180"/>
      <c r="BP517" s="180"/>
      <c r="BQ517" s="180"/>
      <c r="BR517" s="180"/>
      <c r="BS517" s="180"/>
      <c r="BT517" s="180"/>
      <c r="BU517" s="180"/>
      <c r="BV517" s="180"/>
      <c r="BW517" s="180"/>
      <c r="BX517" s="180"/>
    </row>
    <row r="518" ht="15.75" customHeight="1" spans="1:76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  <c r="R518" s="180"/>
      <c r="S518" s="180"/>
      <c r="T518" s="180"/>
      <c r="U518" s="180"/>
      <c r="V518" s="180"/>
      <c r="W518" s="180"/>
      <c r="X518" s="180"/>
      <c r="Y518" s="180"/>
      <c r="Z518" s="180"/>
      <c r="AA518" s="180"/>
      <c r="AB518" s="180"/>
      <c r="AC518" s="180"/>
      <c r="AD518" s="180"/>
      <c r="AE518" s="180"/>
      <c r="AF518" s="180"/>
      <c r="AG518" s="180"/>
      <c r="AH518" s="180"/>
      <c r="AI518" s="180"/>
      <c r="AJ518" s="180"/>
      <c r="AK518" s="180"/>
      <c r="AL518" s="180"/>
      <c r="AM518" s="180"/>
      <c r="AN518" s="180"/>
      <c r="AO518" s="180"/>
      <c r="AP518" s="180"/>
      <c r="AQ518" s="180"/>
      <c r="AR518" s="180"/>
      <c r="AS518" s="180"/>
      <c r="AT518" s="180"/>
      <c r="AU518" s="180"/>
      <c r="AV518" s="180"/>
      <c r="AW518" s="180"/>
      <c r="AX518" s="180"/>
      <c r="AY518" s="180"/>
      <c r="AZ518" s="180"/>
      <c r="BA518" s="180"/>
      <c r="BB518" s="180"/>
      <c r="BC518" s="180"/>
      <c r="BD518" s="180"/>
      <c r="BE518" s="180"/>
      <c r="BF518" s="180"/>
      <c r="BG518" s="180"/>
      <c r="BH518" s="180"/>
      <c r="BI518" s="180"/>
      <c r="BJ518" s="180"/>
      <c r="BK518" s="180"/>
      <c r="BL518" s="180"/>
      <c r="BM518" s="180"/>
      <c r="BN518" s="180"/>
      <c r="BO518" s="180"/>
      <c r="BP518" s="180"/>
      <c r="BQ518" s="180"/>
      <c r="BR518" s="180"/>
      <c r="BS518" s="180"/>
      <c r="BT518" s="180"/>
      <c r="BU518" s="180"/>
      <c r="BV518" s="180"/>
      <c r="BW518" s="180"/>
      <c r="BX518" s="180"/>
    </row>
    <row r="519" ht="15.75" customHeight="1" spans="1:76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  <c r="R519" s="180"/>
      <c r="S519" s="180"/>
      <c r="T519" s="180"/>
      <c r="U519" s="180"/>
      <c r="V519" s="180"/>
      <c r="W519" s="180"/>
      <c r="X519" s="180"/>
      <c r="Y519" s="180"/>
      <c r="Z519" s="180"/>
      <c r="AA519" s="180"/>
      <c r="AB519" s="180"/>
      <c r="AC519" s="180"/>
      <c r="AD519" s="180"/>
      <c r="AE519" s="180"/>
      <c r="AF519" s="180"/>
      <c r="AG519" s="180"/>
      <c r="AH519" s="180"/>
      <c r="AI519" s="180"/>
      <c r="AJ519" s="180"/>
      <c r="AK519" s="180"/>
      <c r="AL519" s="180"/>
      <c r="AM519" s="180"/>
      <c r="AN519" s="180"/>
      <c r="AO519" s="180"/>
      <c r="AP519" s="180"/>
      <c r="AQ519" s="180"/>
      <c r="AR519" s="180"/>
      <c r="AS519" s="180"/>
      <c r="AT519" s="180"/>
      <c r="AU519" s="180"/>
      <c r="AV519" s="180"/>
      <c r="AW519" s="180"/>
      <c r="AX519" s="180"/>
      <c r="AY519" s="180"/>
      <c r="AZ519" s="180"/>
      <c r="BA519" s="180"/>
      <c r="BB519" s="180"/>
      <c r="BC519" s="180"/>
      <c r="BD519" s="180"/>
      <c r="BE519" s="180"/>
      <c r="BF519" s="180"/>
      <c r="BG519" s="180"/>
      <c r="BH519" s="180"/>
      <c r="BI519" s="180"/>
      <c r="BJ519" s="180"/>
      <c r="BK519" s="180"/>
      <c r="BL519" s="180"/>
      <c r="BM519" s="180"/>
      <c r="BN519" s="180"/>
      <c r="BO519" s="180"/>
      <c r="BP519" s="180"/>
      <c r="BQ519" s="180"/>
      <c r="BR519" s="180"/>
      <c r="BS519" s="180"/>
      <c r="BT519" s="180"/>
      <c r="BU519" s="180"/>
      <c r="BV519" s="180"/>
      <c r="BW519" s="180"/>
      <c r="BX519" s="180"/>
    </row>
    <row r="520" ht="15.75" customHeight="1" spans="1:76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  <c r="R520" s="180"/>
      <c r="S520" s="180"/>
      <c r="T520" s="180"/>
      <c r="U520" s="180"/>
      <c r="V520" s="180"/>
      <c r="W520" s="180"/>
      <c r="X520" s="180"/>
      <c r="Y520" s="180"/>
      <c r="Z520" s="180"/>
      <c r="AA520" s="180"/>
      <c r="AB520" s="180"/>
      <c r="AC520" s="180"/>
      <c r="AD520" s="180"/>
      <c r="AE520" s="180"/>
      <c r="AF520" s="180"/>
      <c r="AG520" s="180"/>
      <c r="AH520" s="180"/>
      <c r="AI520" s="180"/>
      <c r="AJ520" s="180"/>
      <c r="AK520" s="180"/>
      <c r="AL520" s="180"/>
      <c r="AM520" s="180"/>
      <c r="AN520" s="180"/>
      <c r="AO520" s="180"/>
      <c r="AP520" s="180"/>
      <c r="AQ520" s="180"/>
      <c r="AR520" s="180"/>
      <c r="AS520" s="180"/>
      <c r="AT520" s="180"/>
      <c r="AU520" s="180"/>
      <c r="AV520" s="180"/>
      <c r="AW520" s="180"/>
      <c r="AX520" s="180"/>
      <c r="AY520" s="180"/>
      <c r="AZ520" s="180"/>
      <c r="BA520" s="180"/>
      <c r="BB520" s="180"/>
      <c r="BC520" s="180"/>
      <c r="BD520" s="180"/>
      <c r="BE520" s="180"/>
      <c r="BF520" s="180"/>
      <c r="BG520" s="180"/>
      <c r="BH520" s="180"/>
      <c r="BI520" s="180"/>
      <c r="BJ520" s="180"/>
      <c r="BK520" s="180"/>
      <c r="BL520" s="180"/>
      <c r="BM520" s="180"/>
      <c r="BN520" s="180"/>
      <c r="BO520" s="180"/>
      <c r="BP520" s="180"/>
      <c r="BQ520" s="180"/>
      <c r="BR520" s="180"/>
      <c r="BS520" s="180"/>
      <c r="BT520" s="180"/>
      <c r="BU520" s="180"/>
      <c r="BV520" s="180"/>
      <c r="BW520" s="180"/>
      <c r="BX520" s="180"/>
    </row>
    <row r="521" ht="15.75" customHeight="1" spans="1:76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  <c r="R521" s="180"/>
      <c r="S521" s="180"/>
      <c r="T521" s="180"/>
      <c r="U521" s="180"/>
      <c r="V521" s="180"/>
      <c r="W521" s="180"/>
      <c r="X521" s="180"/>
      <c r="Y521" s="180"/>
      <c r="Z521" s="180"/>
      <c r="AA521" s="180"/>
      <c r="AB521" s="180"/>
      <c r="AC521" s="180"/>
      <c r="AD521" s="180"/>
      <c r="AE521" s="180"/>
      <c r="AF521" s="180"/>
      <c r="AG521" s="180"/>
      <c r="AH521" s="180"/>
      <c r="AI521" s="180"/>
      <c r="AJ521" s="180"/>
      <c r="AK521" s="180"/>
      <c r="AL521" s="180"/>
      <c r="AM521" s="180"/>
      <c r="AN521" s="180"/>
      <c r="AO521" s="180"/>
      <c r="AP521" s="180"/>
      <c r="AQ521" s="180"/>
      <c r="AR521" s="180"/>
      <c r="AS521" s="180"/>
      <c r="AT521" s="180"/>
      <c r="AU521" s="180"/>
      <c r="AV521" s="180"/>
      <c r="AW521" s="180"/>
      <c r="AX521" s="180"/>
      <c r="AY521" s="180"/>
      <c r="AZ521" s="180"/>
      <c r="BA521" s="180"/>
      <c r="BB521" s="180"/>
      <c r="BC521" s="180"/>
      <c r="BD521" s="180"/>
      <c r="BE521" s="180"/>
      <c r="BF521" s="180"/>
      <c r="BG521" s="180"/>
      <c r="BH521" s="180"/>
      <c r="BI521" s="180"/>
      <c r="BJ521" s="180"/>
      <c r="BK521" s="180"/>
      <c r="BL521" s="180"/>
      <c r="BM521" s="180"/>
      <c r="BN521" s="180"/>
      <c r="BO521" s="180"/>
      <c r="BP521" s="180"/>
      <c r="BQ521" s="180"/>
      <c r="BR521" s="180"/>
      <c r="BS521" s="180"/>
      <c r="BT521" s="180"/>
      <c r="BU521" s="180"/>
      <c r="BV521" s="180"/>
      <c r="BW521" s="180"/>
      <c r="BX521" s="180"/>
    </row>
    <row r="522" ht="15.75" customHeight="1" spans="1:76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  <c r="R522" s="180"/>
      <c r="S522" s="180"/>
      <c r="T522" s="180"/>
      <c r="U522" s="180"/>
      <c r="V522" s="180"/>
      <c r="W522" s="180"/>
      <c r="X522" s="180"/>
      <c r="Y522" s="180"/>
      <c r="Z522" s="180"/>
      <c r="AA522" s="180"/>
      <c r="AB522" s="180"/>
      <c r="AC522" s="180"/>
      <c r="AD522" s="180"/>
      <c r="AE522" s="180"/>
      <c r="AF522" s="180"/>
      <c r="AG522" s="180"/>
      <c r="AH522" s="180"/>
      <c r="AI522" s="180"/>
      <c r="AJ522" s="180"/>
      <c r="AK522" s="180"/>
      <c r="AL522" s="180"/>
      <c r="AM522" s="180"/>
      <c r="AN522" s="180"/>
      <c r="AO522" s="180"/>
      <c r="AP522" s="180"/>
      <c r="AQ522" s="180"/>
      <c r="AR522" s="180"/>
      <c r="AS522" s="180"/>
      <c r="AT522" s="180"/>
      <c r="AU522" s="180"/>
      <c r="AV522" s="180"/>
      <c r="AW522" s="180"/>
      <c r="AX522" s="180"/>
      <c r="AY522" s="180"/>
      <c r="AZ522" s="180"/>
      <c r="BA522" s="180"/>
      <c r="BB522" s="180"/>
      <c r="BC522" s="180"/>
      <c r="BD522" s="180"/>
      <c r="BE522" s="180"/>
      <c r="BF522" s="180"/>
      <c r="BG522" s="180"/>
      <c r="BH522" s="180"/>
      <c r="BI522" s="180"/>
      <c r="BJ522" s="180"/>
      <c r="BK522" s="180"/>
      <c r="BL522" s="180"/>
      <c r="BM522" s="180"/>
      <c r="BN522" s="180"/>
      <c r="BO522" s="180"/>
      <c r="BP522" s="180"/>
      <c r="BQ522" s="180"/>
      <c r="BR522" s="180"/>
      <c r="BS522" s="180"/>
      <c r="BT522" s="180"/>
      <c r="BU522" s="180"/>
      <c r="BV522" s="180"/>
      <c r="BW522" s="180"/>
      <c r="BX522" s="180"/>
    </row>
    <row r="523" ht="15.75" customHeight="1" spans="1:76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  <c r="R523" s="180"/>
      <c r="S523" s="180"/>
      <c r="T523" s="180"/>
      <c r="U523" s="180"/>
      <c r="V523" s="180"/>
      <c r="W523" s="180"/>
      <c r="X523" s="180"/>
      <c r="Y523" s="180"/>
      <c r="Z523" s="180"/>
      <c r="AA523" s="180"/>
      <c r="AB523" s="180"/>
      <c r="AC523" s="180"/>
      <c r="AD523" s="180"/>
      <c r="AE523" s="180"/>
      <c r="AF523" s="180"/>
      <c r="AG523" s="180"/>
      <c r="AH523" s="180"/>
      <c r="AI523" s="180"/>
      <c r="AJ523" s="180"/>
      <c r="AK523" s="180"/>
      <c r="AL523" s="180"/>
      <c r="AM523" s="180"/>
      <c r="AN523" s="180"/>
      <c r="AO523" s="180"/>
      <c r="AP523" s="180"/>
      <c r="AQ523" s="180"/>
      <c r="AR523" s="180"/>
      <c r="AS523" s="180"/>
      <c r="AT523" s="180"/>
      <c r="AU523" s="180"/>
      <c r="AV523" s="180"/>
      <c r="AW523" s="180"/>
      <c r="AX523" s="180"/>
      <c r="AY523" s="180"/>
      <c r="AZ523" s="180"/>
      <c r="BA523" s="180"/>
      <c r="BB523" s="180"/>
      <c r="BC523" s="180"/>
      <c r="BD523" s="180"/>
      <c r="BE523" s="180"/>
      <c r="BF523" s="180"/>
      <c r="BG523" s="180"/>
      <c r="BH523" s="180"/>
      <c r="BI523" s="180"/>
      <c r="BJ523" s="180"/>
      <c r="BK523" s="180"/>
      <c r="BL523" s="180"/>
      <c r="BM523" s="180"/>
      <c r="BN523" s="180"/>
      <c r="BO523" s="180"/>
      <c r="BP523" s="180"/>
      <c r="BQ523" s="180"/>
      <c r="BR523" s="180"/>
      <c r="BS523" s="180"/>
      <c r="BT523" s="180"/>
      <c r="BU523" s="180"/>
      <c r="BV523" s="180"/>
      <c r="BW523" s="180"/>
      <c r="BX523" s="180"/>
    </row>
    <row r="524" ht="15.75" customHeight="1" spans="1:76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  <c r="S524" s="180"/>
      <c r="T524" s="180"/>
      <c r="U524" s="180"/>
      <c r="V524" s="180"/>
      <c r="W524" s="180"/>
      <c r="X524" s="180"/>
      <c r="Y524" s="180"/>
      <c r="Z524" s="180"/>
      <c r="AA524" s="180"/>
      <c r="AB524" s="180"/>
      <c r="AC524" s="180"/>
      <c r="AD524" s="180"/>
      <c r="AE524" s="180"/>
      <c r="AF524" s="180"/>
      <c r="AG524" s="180"/>
      <c r="AH524" s="180"/>
      <c r="AI524" s="180"/>
      <c r="AJ524" s="180"/>
      <c r="AK524" s="180"/>
      <c r="AL524" s="180"/>
      <c r="AM524" s="180"/>
      <c r="AN524" s="180"/>
      <c r="AO524" s="180"/>
      <c r="AP524" s="180"/>
      <c r="AQ524" s="180"/>
      <c r="AR524" s="180"/>
      <c r="AS524" s="180"/>
      <c r="AT524" s="180"/>
      <c r="AU524" s="180"/>
      <c r="AV524" s="180"/>
      <c r="AW524" s="180"/>
      <c r="AX524" s="180"/>
      <c r="AY524" s="180"/>
      <c r="AZ524" s="180"/>
      <c r="BA524" s="180"/>
      <c r="BB524" s="180"/>
      <c r="BC524" s="180"/>
      <c r="BD524" s="180"/>
      <c r="BE524" s="180"/>
      <c r="BF524" s="180"/>
      <c r="BG524" s="180"/>
      <c r="BH524" s="180"/>
      <c r="BI524" s="180"/>
      <c r="BJ524" s="180"/>
      <c r="BK524" s="180"/>
      <c r="BL524" s="180"/>
      <c r="BM524" s="180"/>
      <c r="BN524" s="180"/>
      <c r="BO524" s="180"/>
      <c r="BP524" s="180"/>
      <c r="BQ524" s="180"/>
      <c r="BR524" s="180"/>
      <c r="BS524" s="180"/>
      <c r="BT524" s="180"/>
      <c r="BU524" s="180"/>
      <c r="BV524" s="180"/>
      <c r="BW524" s="180"/>
      <c r="BX524" s="180"/>
    </row>
    <row r="525" ht="15.75" customHeight="1" spans="1:76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  <c r="S525" s="180"/>
      <c r="T525" s="180"/>
      <c r="U525" s="180"/>
      <c r="V525" s="180"/>
      <c r="W525" s="180"/>
      <c r="X525" s="180"/>
      <c r="Y525" s="180"/>
      <c r="Z525" s="180"/>
      <c r="AA525" s="180"/>
      <c r="AB525" s="180"/>
      <c r="AC525" s="180"/>
      <c r="AD525" s="180"/>
      <c r="AE525" s="180"/>
      <c r="AF525" s="180"/>
      <c r="AG525" s="180"/>
      <c r="AH525" s="180"/>
      <c r="AI525" s="180"/>
      <c r="AJ525" s="180"/>
      <c r="AK525" s="180"/>
      <c r="AL525" s="180"/>
      <c r="AM525" s="180"/>
      <c r="AN525" s="180"/>
      <c r="AO525" s="180"/>
      <c r="AP525" s="180"/>
      <c r="AQ525" s="180"/>
      <c r="AR525" s="180"/>
      <c r="AS525" s="180"/>
      <c r="AT525" s="180"/>
      <c r="AU525" s="180"/>
      <c r="AV525" s="180"/>
      <c r="AW525" s="180"/>
      <c r="AX525" s="180"/>
      <c r="AY525" s="180"/>
      <c r="AZ525" s="180"/>
      <c r="BA525" s="180"/>
      <c r="BB525" s="180"/>
      <c r="BC525" s="180"/>
      <c r="BD525" s="180"/>
      <c r="BE525" s="180"/>
      <c r="BF525" s="180"/>
      <c r="BG525" s="180"/>
      <c r="BH525" s="180"/>
      <c r="BI525" s="180"/>
      <c r="BJ525" s="180"/>
      <c r="BK525" s="180"/>
      <c r="BL525" s="180"/>
      <c r="BM525" s="180"/>
      <c r="BN525" s="180"/>
      <c r="BO525" s="180"/>
      <c r="BP525" s="180"/>
      <c r="BQ525" s="180"/>
      <c r="BR525" s="180"/>
      <c r="BS525" s="180"/>
      <c r="BT525" s="180"/>
      <c r="BU525" s="180"/>
      <c r="BV525" s="180"/>
      <c r="BW525" s="180"/>
      <c r="BX525" s="180"/>
    </row>
    <row r="526" ht="15.75" customHeight="1" spans="1:76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  <c r="S526" s="180"/>
      <c r="T526" s="180"/>
      <c r="U526" s="180"/>
      <c r="V526" s="180"/>
      <c r="W526" s="180"/>
      <c r="X526" s="180"/>
      <c r="Y526" s="180"/>
      <c r="Z526" s="180"/>
      <c r="AA526" s="180"/>
      <c r="AB526" s="180"/>
      <c r="AC526" s="180"/>
      <c r="AD526" s="180"/>
      <c r="AE526" s="180"/>
      <c r="AF526" s="180"/>
      <c r="AG526" s="180"/>
      <c r="AH526" s="180"/>
      <c r="AI526" s="180"/>
      <c r="AJ526" s="180"/>
      <c r="AK526" s="180"/>
      <c r="AL526" s="180"/>
      <c r="AM526" s="180"/>
      <c r="AN526" s="180"/>
      <c r="AO526" s="180"/>
      <c r="AP526" s="180"/>
      <c r="AQ526" s="180"/>
      <c r="AR526" s="180"/>
      <c r="AS526" s="180"/>
      <c r="AT526" s="180"/>
      <c r="AU526" s="180"/>
      <c r="AV526" s="180"/>
      <c r="AW526" s="180"/>
      <c r="AX526" s="180"/>
      <c r="AY526" s="180"/>
      <c r="AZ526" s="180"/>
      <c r="BA526" s="180"/>
      <c r="BB526" s="180"/>
      <c r="BC526" s="180"/>
      <c r="BD526" s="180"/>
      <c r="BE526" s="180"/>
      <c r="BF526" s="180"/>
      <c r="BG526" s="180"/>
      <c r="BH526" s="180"/>
      <c r="BI526" s="180"/>
      <c r="BJ526" s="180"/>
      <c r="BK526" s="180"/>
      <c r="BL526" s="180"/>
      <c r="BM526" s="180"/>
      <c r="BN526" s="180"/>
      <c r="BO526" s="180"/>
      <c r="BP526" s="180"/>
      <c r="BQ526" s="180"/>
      <c r="BR526" s="180"/>
      <c r="BS526" s="180"/>
      <c r="BT526" s="180"/>
      <c r="BU526" s="180"/>
      <c r="BV526" s="180"/>
      <c r="BW526" s="180"/>
      <c r="BX526" s="180"/>
    </row>
    <row r="527" ht="15.75" customHeight="1" spans="1:76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  <c r="R527" s="180"/>
      <c r="S527" s="180"/>
      <c r="T527" s="180"/>
      <c r="U527" s="180"/>
      <c r="V527" s="180"/>
      <c r="W527" s="180"/>
      <c r="X527" s="180"/>
      <c r="Y527" s="180"/>
      <c r="Z527" s="180"/>
      <c r="AA527" s="180"/>
      <c r="AB527" s="180"/>
      <c r="AC527" s="180"/>
      <c r="AD527" s="180"/>
      <c r="AE527" s="180"/>
      <c r="AF527" s="180"/>
      <c r="AG527" s="180"/>
      <c r="AH527" s="180"/>
      <c r="AI527" s="180"/>
      <c r="AJ527" s="180"/>
      <c r="AK527" s="180"/>
      <c r="AL527" s="180"/>
      <c r="AM527" s="180"/>
      <c r="AN527" s="180"/>
      <c r="AO527" s="180"/>
      <c r="AP527" s="180"/>
      <c r="AQ527" s="180"/>
      <c r="AR527" s="180"/>
      <c r="AS527" s="180"/>
      <c r="AT527" s="180"/>
      <c r="AU527" s="180"/>
      <c r="AV527" s="180"/>
      <c r="AW527" s="180"/>
      <c r="AX527" s="180"/>
      <c r="AY527" s="180"/>
      <c r="AZ527" s="180"/>
      <c r="BA527" s="180"/>
      <c r="BB527" s="180"/>
      <c r="BC527" s="180"/>
      <c r="BD527" s="180"/>
      <c r="BE527" s="180"/>
      <c r="BF527" s="180"/>
      <c r="BG527" s="180"/>
      <c r="BH527" s="180"/>
      <c r="BI527" s="180"/>
      <c r="BJ527" s="180"/>
      <c r="BK527" s="180"/>
      <c r="BL527" s="180"/>
      <c r="BM527" s="180"/>
      <c r="BN527" s="180"/>
      <c r="BO527" s="180"/>
      <c r="BP527" s="180"/>
      <c r="BQ527" s="180"/>
      <c r="BR527" s="180"/>
      <c r="BS527" s="180"/>
      <c r="BT527" s="180"/>
      <c r="BU527" s="180"/>
      <c r="BV527" s="180"/>
      <c r="BW527" s="180"/>
      <c r="BX527" s="180"/>
    </row>
    <row r="528" ht="15.75" customHeight="1" spans="1:76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  <c r="U528" s="180"/>
      <c r="V528" s="180"/>
      <c r="W528" s="180"/>
      <c r="X528" s="180"/>
      <c r="Y528" s="180"/>
      <c r="Z528" s="180"/>
      <c r="AA528" s="180"/>
      <c r="AB528" s="180"/>
      <c r="AC528" s="180"/>
      <c r="AD528" s="180"/>
      <c r="AE528" s="180"/>
      <c r="AF528" s="180"/>
      <c r="AG528" s="180"/>
      <c r="AH528" s="180"/>
      <c r="AI528" s="180"/>
      <c r="AJ528" s="180"/>
      <c r="AK528" s="180"/>
      <c r="AL528" s="180"/>
      <c r="AM528" s="180"/>
      <c r="AN528" s="180"/>
      <c r="AO528" s="180"/>
      <c r="AP528" s="180"/>
      <c r="AQ528" s="180"/>
      <c r="AR528" s="180"/>
      <c r="AS528" s="180"/>
      <c r="AT528" s="180"/>
      <c r="AU528" s="180"/>
      <c r="AV528" s="180"/>
      <c r="AW528" s="180"/>
      <c r="AX528" s="180"/>
      <c r="AY528" s="180"/>
      <c r="AZ528" s="180"/>
      <c r="BA528" s="180"/>
      <c r="BB528" s="180"/>
      <c r="BC528" s="180"/>
      <c r="BD528" s="180"/>
      <c r="BE528" s="180"/>
      <c r="BF528" s="180"/>
      <c r="BG528" s="180"/>
      <c r="BH528" s="180"/>
      <c r="BI528" s="180"/>
      <c r="BJ528" s="180"/>
      <c r="BK528" s="180"/>
      <c r="BL528" s="180"/>
      <c r="BM528" s="180"/>
      <c r="BN528" s="180"/>
      <c r="BO528" s="180"/>
      <c r="BP528" s="180"/>
      <c r="BQ528" s="180"/>
      <c r="BR528" s="180"/>
      <c r="BS528" s="180"/>
      <c r="BT528" s="180"/>
      <c r="BU528" s="180"/>
      <c r="BV528" s="180"/>
      <c r="BW528" s="180"/>
      <c r="BX528" s="180"/>
    </row>
    <row r="529" ht="15.75" customHeight="1" spans="1:76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  <c r="U529" s="180"/>
      <c r="V529" s="180"/>
      <c r="W529" s="180"/>
      <c r="X529" s="180"/>
      <c r="Y529" s="180"/>
      <c r="Z529" s="180"/>
      <c r="AA529" s="180"/>
      <c r="AB529" s="180"/>
      <c r="AC529" s="180"/>
      <c r="AD529" s="180"/>
      <c r="AE529" s="180"/>
      <c r="AF529" s="180"/>
      <c r="AG529" s="180"/>
      <c r="AH529" s="180"/>
      <c r="AI529" s="180"/>
      <c r="AJ529" s="180"/>
      <c r="AK529" s="180"/>
      <c r="AL529" s="180"/>
      <c r="AM529" s="180"/>
      <c r="AN529" s="180"/>
      <c r="AO529" s="180"/>
      <c r="AP529" s="180"/>
      <c r="AQ529" s="180"/>
      <c r="AR529" s="180"/>
      <c r="AS529" s="180"/>
      <c r="AT529" s="180"/>
      <c r="AU529" s="180"/>
      <c r="AV529" s="180"/>
      <c r="AW529" s="180"/>
      <c r="AX529" s="180"/>
      <c r="AY529" s="180"/>
      <c r="AZ529" s="180"/>
      <c r="BA529" s="180"/>
      <c r="BB529" s="180"/>
      <c r="BC529" s="180"/>
      <c r="BD529" s="180"/>
      <c r="BE529" s="180"/>
      <c r="BF529" s="180"/>
      <c r="BG529" s="180"/>
      <c r="BH529" s="180"/>
      <c r="BI529" s="180"/>
      <c r="BJ529" s="180"/>
      <c r="BK529" s="180"/>
      <c r="BL529" s="180"/>
      <c r="BM529" s="180"/>
      <c r="BN529" s="180"/>
      <c r="BO529" s="180"/>
      <c r="BP529" s="180"/>
      <c r="BQ529" s="180"/>
      <c r="BR529" s="180"/>
      <c r="BS529" s="180"/>
      <c r="BT529" s="180"/>
      <c r="BU529" s="180"/>
      <c r="BV529" s="180"/>
      <c r="BW529" s="180"/>
      <c r="BX529" s="180"/>
    </row>
    <row r="530" ht="15.75" customHeight="1" spans="1:76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80"/>
      <c r="V530" s="180"/>
      <c r="W530" s="180"/>
      <c r="X530" s="180"/>
      <c r="Y530" s="180"/>
      <c r="Z530" s="180"/>
      <c r="AA530" s="180"/>
      <c r="AB530" s="180"/>
      <c r="AC530" s="180"/>
      <c r="AD530" s="180"/>
      <c r="AE530" s="180"/>
      <c r="AF530" s="180"/>
      <c r="AG530" s="180"/>
      <c r="AH530" s="180"/>
      <c r="AI530" s="180"/>
      <c r="AJ530" s="180"/>
      <c r="AK530" s="180"/>
      <c r="AL530" s="180"/>
      <c r="AM530" s="180"/>
      <c r="AN530" s="180"/>
      <c r="AO530" s="180"/>
      <c r="AP530" s="180"/>
      <c r="AQ530" s="180"/>
      <c r="AR530" s="180"/>
      <c r="AS530" s="180"/>
      <c r="AT530" s="180"/>
      <c r="AU530" s="180"/>
      <c r="AV530" s="180"/>
      <c r="AW530" s="180"/>
      <c r="AX530" s="180"/>
      <c r="AY530" s="180"/>
      <c r="AZ530" s="180"/>
      <c r="BA530" s="180"/>
      <c r="BB530" s="180"/>
      <c r="BC530" s="180"/>
      <c r="BD530" s="180"/>
      <c r="BE530" s="180"/>
      <c r="BF530" s="180"/>
      <c r="BG530" s="180"/>
      <c r="BH530" s="180"/>
      <c r="BI530" s="180"/>
      <c r="BJ530" s="180"/>
      <c r="BK530" s="180"/>
      <c r="BL530" s="180"/>
      <c r="BM530" s="180"/>
      <c r="BN530" s="180"/>
      <c r="BO530" s="180"/>
      <c r="BP530" s="180"/>
      <c r="BQ530" s="180"/>
      <c r="BR530" s="180"/>
      <c r="BS530" s="180"/>
      <c r="BT530" s="180"/>
      <c r="BU530" s="180"/>
      <c r="BV530" s="180"/>
      <c r="BW530" s="180"/>
      <c r="BX530" s="180"/>
    </row>
    <row r="531" ht="15.75" customHeight="1" spans="1:76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80"/>
      <c r="V531" s="180"/>
      <c r="W531" s="180"/>
      <c r="X531" s="180"/>
      <c r="Y531" s="180"/>
      <c r="Z531" s="180"/>
      <c r="AA531" s="180"/>
      <c r="AB531" s="180"/>
      <c r="AC531" s="180"/>
      <c r="AD531" s="180"/>
      <c r="AE531" s="180"/>
      <c r="AF531" s="180"/>
      <c r="AG531" s="180"/>
      <c r="AH531" s="180"/>
      <c r="AI531" s="180"/>
      <c r="AJ531" s="180"/>
      <c r="AK531" s="180"/>
      <c r="AL531" s="180"/>
      <c r="AM531" s="180"/>
      <c r="AN531" s="180"/>
      <c r="AO531" s="180"/>
      <c r="AP531" s="180"/>
      <c r="AQ531" s="180"/>
      <c r="AR531" s="180"/>
      <c r="AS531" s="180"/>
      <c r="AT531" s="180"/>
      <c r="AU531" s="180"/>
      <c r="AV531" s="180"/>
      <c r="AW531" s="180"/>
      <c r="AX531" s="180"/>
      <c r="AY531" s="180"/>
      <c r="AZ531" s="180"/>
      <c r="BA531" s="180"/>
      <c r="BB531" s="180"/>
      <c r="BC531" s="180"/>
      <c r="BD531" s="180"/>
      <c r="BE531" s="180"/>
      <c r="BF531" s="180"/>
      <c r="BG531" s="180"/>
      <c r="BH531" s="180"/>
      <c r="BI531" s="180"/>
      <c r="BJ531" s="180"/>
      <c r="BK531" s="180"/>
      <c r="BL531" s="180"/>
      <c r="BM531" s="180"/>
      <c r="BN531" s="180"/>
      <c r="BO531" s="180"/>
      <c r="BP531" s="180"/>
      <c r="BQ531" s="180"/>
      <c r="BR531" s="180"/>
      <c r="BS531" s="180"/>
      <c r="BT531" s="180"/>
      <c r="BU531" s="180"/>
      <c r="BV531" s="180"/>
      <c r="BW531" s="180"/>
      <c r="BX531" s="180"/>
    </row>
    <row r="532" ht="15.75" customHeight="1" spans="1:76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80"/>
      <c r="V532" s="180"/>
      <c r="W532" s="180"/>
      <c r="X532" s="180"/>
      <c r="Y532" s="180"/>
      <c r="Z532" s="180"/>
      <c r="AA532" s="180"/>
      <c r="AB532" s="180"/>
      <c r="AC532" s="180"/>
      <c r="AD532" s="180"/>
      <c r="AE532" s="180"/>
      <c r="AF532" s="180"/>
      <c r="AG532" s="180"/>
      <c r="AH532" s="180"/>
      <c r="AI532" s="180"/>
      <c r="AJ532" s="180"/>
      <c r="AK532" s="180"/>
      <c r="AL532" s="180"/>
      <c r="AM532" s="180"/>
      <c r="AN532" s="180"/>
      <c r="AO532" s="180"/>
      <c r="AP532" s="180"/>
      <c r="AQ532" s="180"/>
      <c r="AR532" s="180"/>
      <c r="AS532" s="180"/>
      <c r="AT532" s="180"/>
      <c r="AU532" s="180"/>
      <c r="AV532" s="180"/>
      <c r="AW532" s="180"/>
      <c r="AX532" s="180"/>
      <c r="AY532" s="180"/>
      <c r="AZ532" s="180"/>
      <c r="BA532" s="180"/>
      <c r="BB532" s="180"/>
      <c r="BC532" s="180"/>
      <c r="BD532" s="180"/>
      <c r="BE532" s="180"/>
      <c r="BF532" s="180"/>
      <c r="BG532" s="180"/>
      <c r="BH532" s="180"/>
      <c r="BI532" s="180"/>
      <c r="BJ532" s="180"/>
      <c r="BK532" s="180"/>
      <c r="BL532" s="180"/>
      <c r="BM532" s="180"/>
      <c r="BN532" s="180"/>
      <c r="BO532" s="180"/>
      <c r="BP532" s="180"/>
      <c r="BQ532" s="180"/>
      <c r="BR532" s="180"/>
      <c r="BS532" s="180"/>
      <c r="BT532" s="180"/>
      <c r="BU532" s="180"/>
      <c r="BV532" s="180"/>
      <c r="BW532" s="180"/>
      <c r="BX532" s="180"/>
    </row>
    <row r="533" ht="15.75" customHeight="1" spans="1:76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180"/>
      <c r="AD533" s="180"/>
      <c r="AE533" s="180"/>
      <c r="AF533" s="180"/>
      <c r="AG533" s="180"/>
      <c r="AH533" s="180"/>
      <c r="AI533" s="180"/>
      <c r="AJ533" s="180"/>
      <c r="AK533" s="180"/>
      <c r="AL533" s="180"/>
      <c r="AM533" s="180"/>
      <c r="AN533" s="180"/>
      <c r="AO533" s="180"/>
      <c r="AP533" s="180"/>
      <c r="AQ533" s="180"/>
      <c r="AR533" s="180"/>
      <c r="AS533" s="180"/>
      <c r="AT533" s="180"/>
      <c r="AU533" s="180"/>
      <c r="AV533" s="180"/>
      <c r="AW533" s="180"/>
      <c r="AX533" s="180"/>
      <c r="AY533" s="180"/>
      <c r="AZ533" s="180"/>
      <c r="BA533" s="180"/>
      <c r="BB533" s="180"/>
      <c r="BC533" s="180"/>
      <c r="BD533" s="180"/>
      <c r="BE533" s="180"/>
      <c r="BF533" s="180"/>
      <c r="BG533" s="180"/>
      <c r="BH533" s="180"/>
      <c r="BI533" s="180"/>
      <c r="BJ533" s="180"/>
      <c r="BK533" s="180"/>
      <c r="BL533" s="180"/>
      <c r="BM533" s="180"/>
      <c r="BN533" s="180"/>
      <c r="BO533" s="180"/>
      <c r="BP533" s="180"/>
      <c r="BQ533" s="180"/>
      <c r="BR533" s="180"/>
      <c r="BS533" s="180"/>
      <c r="BT533" s="180"/>
      <c r="BU533" s="180"/>
      <c r="BV533" s="180"/>
      <c r="BW533" s="180"/>
      <c r="BX533" s="180"/>
    </row>
    <row r="534" ht="15.75" customHeight="1" spans="1:76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  <c r="Y534" s="180"/>
      <c r="Z534" s="180"/>
      <c r="AA534" s="180"/>
      <c r="AB534" s="180"/>
      <c r="AC534" s="180"/>
      <c r="AD534" s="180"/>
      <c r="AE534" s="180"/>
      <c r="AF534" s="180"/>
      <c r="AG534" s="180"/>
      <c r="AH534" s="180"/>
      <c r="AI534" s="180"/>
      <c r="AJ534" s="180"/>
      <c r="AK534" s="180"/>
      <c r="AL534" s="180"/>
      <c r="AM534" s="180"/>
      <c r="AN534" s="180"/>
      <c r="AO534" s="180"/>
      <c r="AP534" s="180"/>
      <c r="AQ534" s="180"/>
      <c r="AR534" s="180"/>
      <c r="AS534" s="180"/>
      <c r="AT534" s="180"/>
      <c r="AU534" s="180"/>
      <c r="AV534" s="180"/>
      <c r="AW534" s="180"/>
      <c r="AX534" s="180"/>
      <c r="AY534" s="180"/>
      <c r="AZ534" s="180"/>
      <c r="BA534" s="180"/>
      <c r="BB534" s="180"/>
      <c r="BC534" s="180"/>
      <c r="BD534" s="180"/>
      <c r="BE534" s="180"/>
      <c r="BF534" s="180"/>
      <c r="BG534" s="180"/>
      <c r="BH534" s="180"/>
      <c r="BI534" s="180"/>
      <c r="BJ534" s="180"/>
      <c r="BK534" s="180"/>
      <c r="BL534" s="180"/>
      <c r="BM534" s="180"/>
      <c r="BN534" s="180"/>
      <c r="BO534" s="180"/>
      <c r="BP534" s="180"/>
      <c r="BQ534" s="180"/>
      <c r="BR534" s="180"/>
      <c r="BS534" s="180"/>
      <c r="BT534" s="180"/>
      <c r="BU534" s="180"/>
      <c r="BV534" s="180"/>
      <c r="BW534" s="180"/>
      <c r="BX534" s="180"/>
    </row>
    <row r="535" ht="15.75" customHeight="1" spans="1:76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  <c r="V535" s="180"/>
      <c r="W535" s="180"/>
      <c r="X535" s="180"/>
      <c r="Y535" s="180"/>
      <c r="Z535" s="180"/>
      <c r="AA535" s="180"/>
      <c r="AB535" s="180"/>
      <c r="AC535" s="180"/>
      <c r="AD535" s="180"/>
      <c r="AE535" s="180"/>
      <c r="AF535" s="180"/>
      <c r="AG535" s="180"/>
      <c r="AH535" s="180"/>
      <c r="AI535" s="180"/>
      <c r="AJ535" s="180"/>
      <c r="AK535" s="180"/>
      <c r="AL535" s="180"/>
      <c r="AM535" s="180"/>
      <c r="AN535" s="180"/>
      <c r="AO535" s="180"/>
      <c r="AP535" s="180"/>
      <c r="AQ535" s="180"/>
      <c r="AR535" s="180"/>
      <c r="AS535" s="180"/>
      <c r="AT535" s="180"/>
      <c r="AU535" s="180"/>
      <c r="AV535" s="180"/>
      <c r="AW535" s="180"/>
      <c r="AX535" s="180"/>
      <c r="AY535" s="180"/>
      <c r="AZ535" s="180"/>
      <c r="BA535" s="180"/>
      <c r="BB535" s="180"/>
      <c r="BC535" s="180"/>
      <c r="BD535" s="180"/>
      <c r="BE535" s="180"/>
      <c r="BF535" s="180"/>
      <c r="BG535" s="180"/>
      <c r="BH535" s="180"/>
      <c r="BI535" s="180"/>
      <c r="BJ535" s="180"/>
      <c r="BK535" s="180"/>
      <c r="BL535" s="180"/>
      <c r="BM535" s="180"/>
      <c r="BN535" s="180"/>
      <c r="BO535" s="180"/>
      <c r="BP535" s="180"/>
      <c r="BQ535" s="180"/>
      <c r="BR535" s="180"/>
      <c r="BS535" s="180"/>
      <c r="BT535" s="180"/>
      <c r="BU535" s="180"/>
      <c r="BV535" s="180"/>
      <c r="BW535" s="180"/>
      <c r="BX535" s="180"/>
    </row>
    <row r="536" ht="15.75" customHeight="1" spans="1:76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  <c r="V536" s="180"/>
      <c r="W536" s="180"/>
      <c r="X536" s="180"/>
      <c r="Y536" s="180"/>
      <c r="Z536" s="180"/>
      <c r="AA536" s="180"/>
      <c r="AB536" s="180"/>
      <c r="AC536" s="180"/>
      <c r="AD536" s="180"/>
      <c r="AE536" s="180"/>
      <c r="AF536" s="180"/>
      <c r="AG536" s="180"/>
      <c r="AH536" s="180"/>
      <c r="AI536" s="180"/>
      <c r="AJ536" s="180"/>
      <c r="AK536" s="180"/>
      <c r="AL536" s="180"/>
      <c r="AM536" s="180"/>
      <c r="AN536" s="180"/>
      <c r="AO536" s="180"/>
      <c r="AP536" s="180"/>
      <c r="AQ536" s="180"/>
      <c r="AR536" s="180"/>
      <c r="AS536" s="180"/>
      <c r="AT536" s="180"/>
      <c r="AU536" s="180"/>
      <c r="AV536" s="180"/>
      <c r="AW536" s="180"/>
      <c r="AX536" s="180"/>
      <c r="AY536" s="180"/>
      <c r="AZ536" s="180"/>
      <c r="BA536" s="180"/>
      <c r="BB536" s="180"/>
      <c r="BC536" s="180"/>
      <c r="BD536" s="180"/>
      <c r="BE536" s="180"/>
      <c r="BF536" s="180"/>
      <c r="BG536" s="180"/>
      <c r="BH536" s="180"/>
      <c r="BI536" s="180"/>
      <c r="BJ536" s="180"/>
      <c r="BK536" s="180"/>
      <c r="BL536" s="180"/>
      <c r="BM536" s="180"/>
      <c r="BN536" s="180"/>
      <c r="BO536" s="180"/>
      <c r="BP536" s="180"/>
      <c r="BQ536" s="180"/>
      <c r="BR536" s="180"/>
      <c r="BS536" s="180"/>
      <c r="BT536" s="180"/>
      <c r="BU536" s="180"/>
      <c r="BV536" s="180"/>
      <c r="BW536" s="180"/>
      <c r="BX536" s="180"/>
    </row>
    <row r="537" ht="15.75" customHeight="1" spans="1:76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  <c r="V537" s="180"/>
      <c r="W537" s="180"/>
      <c r="X537" s="180"/>
      <c r="Y537" s="180"/>
      <c r="Z537" s="180"/>
      <c r="AA537" s="180"/>
      <c r="AB537" s="180"/>
      <c r="AC537" s="180"/>
      <c r="AD537" s="180"/>
      <c r="AE537" s="180"/>
      <c r="AF537" s="180"/>
      <c r="AG537" s="180"/>
      <c r="AH537" s="180"/>
      <c r="AI537" s="180"/>
      <c r="AJ537" s="180"/>
      <c r="AK537" s="180"/>
      <c r="AL537" s="180"/>
      <c r="AM537" s="180"/>
      <c r="AN537" s="180"/>
      <c r="AO537" s="180"/>
      <c r="AP537" s="180"/>
      <c r="AQ537" s="180"/>
      <c r="AR537" s="180"/>
      <c r="AS537" s="180"/>
      <c r="AT537" s="180"/>
      <c r="AU537" s="180"/>
      <c r="AV537" s="180"/>
      <c r="AW537" s="180"/>
      <c r="AX537" s="180"/>
      <c r="AY537" s="180"/>
      <c r="AZ537" s="180"/>
      <c r="BA537" s="180"/>
      <c r="BB537" s="180"/>
      <c r="BC537" s="180"/>
      <c r="BD537" s="180"/>
      <c r="BE537" s="180"/>
      <c r="BF537" s="180"/>
      <c r="BG537" s="180"/>
      <c r="BH537" s="180"/>
      <c r="BI537" s="180"/>
      <c r="BJ537" s="180"/>
      <c r="BK537" s="180"/>
      <c r="BL537" s="180"/>
      <c r="BM537" s="180"/>
      <c r="BN537" s="180"/>
      <c r="BO537" s="180"/>
      <c r="BP537" s="180"/>
      <c r="BQ537" s="180"/>
      <c r="BR537" s="180"/>
      <c r="BS537" s="180"/>
      <c r="BT537" s="180"/>
      <c r="BU537" s="180"/>
      <c r="BV537" s="180"/>
      <c r="BW537" s="180"/>
      <c r="BX537" s="180"/>
    </row>
    <row r="538" ht="15.75" customHeight="1" spans="1:76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  <c r="V538" s="180"/>
      <c r="W538" s="180"/>
      <c r="X538" s="180"/>
      <c r="Y538" s="180"/>
      <c r="Z538" s="180"/>
      <c r="AA538" s="180"/>
      <c r="AB538" s="180"/>
      <c r="AC538" s="180"/>
      <c r="AD538" s="180"/>
      <c r="AE538" s="180"/>
      <c r="AF538" s="180"/>
      <c r="AG538" s="180"/>
      <c r="AH538" s="180"/>
      <c r="AI538" s="180"/>
      <c r="AJ538" s="180"/>
      <c r="AK538" s="180"/>
      <c r="AL538" s="180"/>
      <c r="AM538" s="180"/>
      <c r="AN538" s="180"/>
      <c r="AO538" s="180"/>
      <c r="AP538" s="180"/>
      <c r="AQ538" s="180"/>
      <c r="AR538" s="180"/>
      <c r="AS538" s="180"/>
      <c r="AT538" s="180"/>
      <c r="AU538" s="180"/>
      <c r="AV538" s="180"/>
      <c r="AW538" s="180"/>
      <c r="AX538" s="180"/>
      <c r="AY538" s="180"/>
      <c r="AZ538" s="180"/>
      <c r="BA538" s="180"/>
      <c r="BB538" s="180"/>
      <c r="BC538" s="180"/>
      <c r="BD538" s="180"/>
      <c r="BE538" s="180"/>
      <c r="BF538" s="180"/>
      <c r="BG538" s="180"/>
      <c r="BH538" s="180"/>
      <c r="BI538" s="180"/>
      <c r="BJ538" s="180"/>
      <c r="BK538" s="180"/>
      <c r="BL538" s="180"/>
      <c r="BM538" s="180"/>
      <c r="BN538" s="180"/>
      <c r="BO538" s="180"/>
      <c r="BP538" s="180"/>
      <c r="BQ538" s="180"/>
      <c r="BR538" s="180"/>
      <c r="BS538" s="180"/>
      <c r="BT538" s="180"/>
      <c r="BU538" s="180"/>
      <c r="BV538" s="180"/>
      <c r="BW538" s="180"/>
      <c r="BX538" s="180"/>
    </row>
    <row r="539" ht="15.75" customHeight="1" spans="1:76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  <c r="U539" s="180"/>
      <c r="V539" s="180"/>
      <c r="W539" s="180"/>
      <c r="X539" s="180"/>
      <c r="Y539" s="180"/>
      <c r="Z539" s="180"/>
      <c r="AA539" s="180"/>
      <c r="AB539" s="180"/>
      <c r="AC539" s="180"/>
      <c r="AD539" s="180"/>
      <c r="AE539" s="180"/>
      <c r="AF539" s="180"/>
      <c r="AG539" s="180"/>
      <c r="AH539" s="180"/>
      <c r="AI539" s="180"/>
      <c r="AJ539" s="180"/>
      <c r="AK539" s="180"/>
      <c r="AL539" s="180"/>
      <c r="AM539" s="180"/>
      <c r="AN539" s="180"/>
      <c r="AO539" s="180"/>
      <c r="AP539" s="180"/>
      <c r="AQ539" s="180"/>
      <c r="AR539" s="180"/>
      <c r="AS539" s="180"/>
      <c r="AT539" s="180"/>
      <c r="AU539" s="180"/>
      <c r="AV539" s="180"/>
      <c r="AW539" s="180"/>
      <c r="AX539" s="180"/>
      <c r="AY539" s="180"/>
      <c r="AZ539" s="180"/>
      <c r="BA539" s="180"/>
      <c r="BB539" s="180"/>
      <c r="BC539" s="180"/>
      <c r="BD539" s="180"/>
      <c r="BE539" s="180"/>
      <c r="BF539" s="180"/>
      <c r="BG539" s="180"/>
      <c r="BH539" s="180"/>
      <c r="BI539" s="180"/>
      <c r="BJ539" s="180"/>
      <c r="BK539" s="180"/>
      <c r="BL539" s="180"/>
      <c r="BM539" s="180"/>
      <c r="BN539" s="180"/>
      <c r="BO539" s="180"/>
      <c r="BP539" s="180"/>
      <c r="BQ539" s="180"/>
      <c r="BR539" s="180"/>
      <c r="BS539" s="180"/>
      <c r="BT539" s="180"/>
      <c r="BU539" s="180"/>
      <c r="BV539" s="180"/>
      <c r="BW539" s="180"/>
      <c r="BX539" s="180"/>
    </row>
    <row r="540" ht="15.75" customHeight="1" spans="1:76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  <c r="Y540" s="180"/>
      <c r="Z540" s="180"/>
      <c r="AA540" s="180"/>
      <c r="AB540" s="180"/>
      <c r="AC540" s="180"/>
      <c r="AD540" s="180"/>
      <c r="AE540" s="180"/>
      <c r="AF540" s="180"/>
      <c r="AG540" s="180"/>
      <c r="AH540" s="180"/>
      <c r="AI540" s="180"/>
      <c r="AJ540" s="180"/>
      <c r="AK540" s="180"/>
      <c r="AL540" s="180"/>
      <c r="AM540" s="180"/>
      <c r="AN540" s="180"/>
      <c r="AO540" s="180"/>
      <c r="AP540" s="180"/>
      <c r="AQ540" s="180"/>
      <c r="AR540" s="180"/>
      <c r="AS540" s="180"/>
      <c r="AT540" s="180"/>
      <c r="AU540" s="180"/>
      <c r="AV540" s="180"/>
      <c r="AW540" s="180"/>
      <c r="AX540" s="180"/>
      <c r="AY540" s="180"/>
      <c r="AZ540" s="180"/>
      <c r="BA540" s="180"/>
      <c r="BB540" s="180"/>
      <c r="BC540" s="180"/>
      <c r="BD540" s="180"/>
      <c r="BE540" s="180"/>
      <c r="BF540" s="180"/>
      <c r="BG540" s="180"/>
      <c r="BH540" s="180"/>
      <c r="BI540" s="180"/>
      <c r="BJ540" s="180"/>
      <c r="BK540" s="180"/>
      <c r="BL540" s="180"/>
      <c r="BM540" s="180"/>
      <c r="BN540" s="180"/>
      <c r="BO540" s="180"/>
      <c r="BP540" s="180"/>
      <c r="BQ540" s="180"/>
      <c r="BR540" s="180"/>
      <c r="BS540" s="180"/>
      <c r="BT540" s="180"/>
      <c r="BU540" s="180"/>
      <c r="BV540" s="180"/>
      <c r="BW540" s="180"/>
      <c r="BX540" s="180"/>
    </row>
    <row r="541" ht="15.75" customHeight="1" spans="1:76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  <c r="Y541" s="180"/>
      <c r="Z541" s="180"/>
      <c r="AA541" s="180"/>
      <c r="AB541" s="180"/>
      <c r="AC541" s="180"/>
      <c r="AD541" s="180"/>
      <c r="AE541" s="180"/>
      <c r="AF541" s="180"/>
      <c r="AG541" s="180"/>
      <c r="AH541" s="180"/>
      <c r="AI541" s="180"/>
      <c r="AJ541" s="180"/>
      <c r="AK541" s="180"/>
      <c r="AL541" s="180"/>
      <c r="AM541" s="180"/>
      <c r="AN541" s="180"/>
      <c r="AO541" s="180"/>
      <c r="AP541" s="180"/>
      <c r="AQ541" s="180"/>
      <c r="AR541" s="180"/>
      <c r="AS541" s="180"/>
      <c r="AT541" s="180"/>
      <c r="AU541" s="180"/>
      <c r="AV541" s="180"/>
      <c r="AW541" s="180"/>
      <c r="AX541" s="180"/>
      <c r="AY541" s="180"/>
      <c r="AZ541" s="180"/>
      <c r="BA541" s="180"/>
      <c r="BB541" s="180"/>
      <c r="BC541" s="180"/>
      <c r="BD541" s="180"/>
      <c r="BE541" s="180"/>
      <c r="BF541" s="180"/>
      <c r="BG541" s="180"/>
      <c r="BH541" s="180"/>
      <c r="BI541" s="180"/>
      <c r="BJ541" s="180"/>
      <c r="BK541" s="180"/>
      <c r="BL541" s="180"/>
      <c r="BM541" s="180"/>
      <c r="BN541" s="180"/>
      <c r="BO541" s="180"/>
      <c r="BP541" s="180"/>
      <c r="BQ541" s="180"/>
      <c r="BR541" s="180"/>
      <c r="BS541" s="180"/>
      <c r="BT541" s="180"/>
      <c r="BU541" s="180"/>
      <c r="BV541" s="180"/>
      <c r="BW541" s="180"/>
      <c r="BX541" s="180"/>
    </row>
    <row r="542" ht="15.75" customHeight="1" spans="1:76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  <c r="AA542" s="180"/>
      <c r="AB542" s="180"/>
      <c r="AC542" s="180"/>
      <c r="AD542" s="180"/>
      <c r="AE542" s="180"/>
      <c r="AF542" s="180"/>
      <c r="AG542" s="180"/>
      <c r="AH542" s="180"/>
      <c r="AI542" s="180"/>
      <c r="AJ542" s="180"/>
      <c r="AK542" s="180"/>
      <c r="AL542" s="180"/>
      <c r="AM542" s="180"/>
      <c r="AN542" s="180"/>
      <c r="AO542" s="180"/>
      <c r="AP542" s="180"/>
      <c r="AQ542" s="180"/>
      <c r="AR542" s="180"/>
      <c r="AS542" s="180"/>
      <c r="AT542" s="180"/>
      <c r="AU542" s="180"/>
      <c r="AV542" s="180"/>
      <c r="AW542" s="180"/>
      <c r="AX542" s="180"/>
      <c r="AY542" s="180"/>
      <c r="AZ542" s="180"/>
      <c r="BA542" s="180"/>
      <c r="BB542" s="180"/>
      <c r="BC542" s="180"/>
      <c r="BD542" s="180"/>
      <c r="BE542" s="180"/>
      <c r="BF542" s="180"/>
      <c r="BG542" s="180"/>
      <c r="BH542" s="180"/>
      <c r="BI542" s="180"/>
      <c r="BJ542" s="180"/>
      <c r="BK542" s="180"/>
      <c r="BL542" s="180"/>
      <c r="BM542" s="180"/>
      <c r="BN542" s="180"/>
      <c r="BO542" s="180"/>
      <c r="BP542" s="180"/>
      <c r="BQ542" s="180"/>
      <c r="BR542" s="180"/>
      <c r="BS542" s="180"/>
      <c r="BT542" s="180"/>
      <c r="BU542" s="180"/>
      <c r="BV542" s="180"/>
      <c r="BW542" s="180"/>
      <c r="BX542" s="180"/>
    </row>
    <row r="543" ht="15.75" customHeight="1" spans="1:76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  <c r="Y543" s="180"/>
      <c r="Z543" s="180"/>
      <c r="AA543" s="180"/>
      <c r="AB543" s="180"/>
      <c r="AC543" s="180"/>
      <c r="AD543" s="180"/>
      <c r="AE543" s="180"/>
      <c r="AF543" s="180"/>
      <c r="AG543" s="180"/>
      <c r="AH543" s="180"/>
      <c r="AI543" s="180"/>
      <c r="AJ543" s="180"/>
      <c r="AK543" s="180"/>
      <c r="AL543" s="180"/>
      <c r="AM543" s="180"/>
      <c r="AN543" s="180"/>
      <c r="AO543" s="180"/>
      <c r="AP543" s="180"/>
      <c r="AQ543" s="180"/>
      <c r="AR543" s="180"/>
      <c r="AS543" s="180"/>
      <c r="AT543" s="180"/>
      <c r="AU543" s="180"/>
      <c r="AV543" s="180"/>
      <c r="AW543" s="180"/>
      <c r="AX543" s="180"/>
      <c r="AY543" s="180"/>
      <c r="AZ543" s="180"/>
      <c r="BA543" s="180"/>
      <c r="BB543" s="180"/>
      <c r="BC543" s="180"/>
      <c r="BD543" s="180"/>
      <c r="BE543" s="180"/>
      <c r="BF543" s="180"/>
      <c r="BG543" s="180"/>
      <c r="BH543" s="180"/>
      <c r="BI543" s="180"/>
      <c r="BJ543" s="180"/>
      <c r="BK543" s="180"/>
      <c r="BL543" s="180"/>
      <c r="BM543" s="180"/>
      <c r="BN543" s="180"/>
      <c r="BO543" s="180"/>
      <c r="BP543" s="180"/>
      <c r="BQ543" s="180"/>
      <c r="BR543" s="180"/>
      <c r="BS543" s="180"/>
      <c r="BT543" s="180"/>
      <c r="BU543" s="180"/>
      <c r="BV543" s="180"/>
      <c r="BW543" s="180"/>
      <c r="BX543" s="180"/>
    </row>
    <row r="544" ht="15.75" customHeight="1" spans="1:76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  <c r="Y544" s="180"/>
      <c r="Z544" s="180"/>
      <c r="AA544" s="180"/>
      <c r="AB544" s="180"/>
      <c r="AC544" s="180"/>
      <c r="AD544" s="180"/>
      <c r="AE544" s="180"/>
      <c r="AF544" s="180"/>
      <c r="AG544" s="180"/>
      <c r="AH544" s="180"/>
      <c r="AI544" s="180"/>
      <c r="AJ544" s="180"/>
      <c r="AK544" s="180"/>
      <c r="AL544" s="180"/>
      <c r="AM544" s="180"/>
      <c r="AN544" s="180"/>
      <c r="AO544" s="180"/>
      <c r="AP544" s="180"/>
      <c r="AQ544" s="180"/>
      <c r="AR544" s="180"/>
      <c r="AS544" s="180"/>
      <c r="AT544" s="180"/>
      <c r="AU544" s="180"/>
      <c r="AV544" s="180"/>
      <c r="AW544" s="180"/>
      <c r="AX544" s="180"/>
      <c r="AY544" s="180"/>
      <c r="AZ544" s="180"/>
      <c r="BA544" s="180"/>
      <c r="BB544" s="180"/>
      <c r="BC544" s="180"/>
      <c r="BD544" s="180"/>
      <c r="BE544" s="180"/>
      <c r="BF544" s="180"/>
      <c r="BG544" s="180"/>
      <c r="BH544" s="180"/>
      <c r="BI544" s="180"/>
      <c r="BJ544" s="180"/>
      <c r="BK544" s="180"/>
      <c r="BL544" s="180"/>
      <c r="BM544" s="180"/>
      <c r="BN544" s="180"/>
      <c r="BO544" s="180"/>
      <c r="BP544" s="180"/>
      <c r="BQ544" s="180"/>
      <c r="BR544" s="180"/>
      <c r="BS544" s="180"/>
      <c r="BT544" s="180"/>
      <c r="BU544" s="180"/>
      <c r="BV544" s="180"/>
      <c r="BW544" s="180"/>
      <c r="BX544" s="180"/>
    </row>
    <row r="545" ht="15.75" customHeight="1" spans="1:76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80"/>
      <c r="V545" s="180"/>
      <c r="W545" s="180"/>
      <c r="X545" s="180"/>
      <c r="Y545" s="180"/>
      <c r="Z545" s="180"/>
      <c r="AA545" s="180"/>
      <c r="AB545" s="180"/>
      <c r="AC545" s="180"/>
      <c r="AD545" s="180"/>
      <c r="AE545" s="180"/>
      <c r="AF545" s="180"/>
      <c r="AG545" s="180"/>
      <c r="AH545" s="180"/>
      <c r="AI545" s="180"/>
      <c r="AJ545" s="180"/>
      <c r="AK545" s="180"/>
      <c r="AL545" s="180"/>
      <c r="AM545" s="180"/>
      <c r="AN545" s="180"/>
      <c r="AO545" s="180"/>
      <c r="AP545" s="180"/>
      <c r="AQ545" s="180"/>
      <c r="AR545" s="180"/>
      <c r="AS545" s="180"/>
      <c r="AT545" s="180"/>
      <c r="AU545" s="180"/>
      <c r="AV545" s="180"/>
      <c r="AW545" s="180"/>
      <c r="AX545" s="180"/>
      <c r="AY545" s="180"/>
      <c r="AZ545" s="180"/>
      <c r="BA545" s="180"/>
      <c r="BB545" s="180"/>
      <c r="BC545" s="180"/>
      <c r="BD545" s="180"/>
      <c r="BE545" s="180"/>
      <c r="BF545" s="180"/>
      <c r="BG545" s="180"/>
      <c r="BH545" s="180"/>
      <c r="BI545" s="180"/>
      <c r="BJ545" s="180"/>
      <c r="BK545" s="180"/>
      <c r="BL545" s="180"/>
      <c r="BM545" s="180"/>
      <c r="BN545" s="180"/>
      <c r="BO545" s="180"/>
      <c r="BP545" s="180"/>
      <c r="BQ545" s="180"/>
      <c r="BR545" s="180"/>
      <c r="BS545" s="180"/>
      <c r="BT545" s="180"/>
      <c r="BU545" s="180"/>
      <c r="BV545" s="180"/>
      <c r="BW545" s="180"/>
      <c r="BX545" s="180"/>
    </row>
    <row r="546" ht="15.75" customHeight="1" spans="1:76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  <c r="Y546" s="180"/>
      <c r="Z546" s="180"/>
      <c r="AA546" s="180"/>
      <c r="AB546" s="180"/>
      <c r="AC546" s="180"/>
      <c r="AD546" s="180"/>
      <c r="AE546" s="180"/>
      <c r="AF546" s="180"/>
      <c r="AG546" s="180"/>
      <c r="AH546" s="180"/>
      <c r="AI546" s="180"/>
      <c r="AJ546" s="180"/>
      <c r="AK546" s="180"/>
      <c r="AL546" s="180"/>
      <c r="AM546" s="180"/>
      <c r="AN546" s="180"/>
      <c r="AO546" s="180"/>
      <c r="AP546" s="180"/>
      <c r="AQ546" s="180"/>
      <c r="AR546" s="180"/>
      <c r="AS546" s="180"/>
      <c r="AT546" s="180"/>
      <c r="AU546" s="180"/>
      <c r="AV546" s="180"/>
      <c r="AW546" s="180"/>
      <c r="AX546" s="180"/>
      <c r="AY546" s="180"/>
      <c r="AZ546" s="180"/>
      <c r="BA546" s="180"/>
      <c r="BB546" s="180"/>
      <c r="BC546" s="180"/>
      <c r="BD546" s="180"/>
      <c r="BE546" s="180"/>
      <c r="BF546" s="180"/>
      <c r="BG546" s="180"/>
      <c r="BH546" s="180"/>
      <c r="BI546" s="180"/>
      <c r="BJ546" s="180"/>
      <c r="BK546" s="180"/>
      <c r="BL546" s="180"/>
      <c r="BM546" s="180"/>
      <c r="BN546" s="180"/>
      <c r="BO546" s="180"/>
      <c r="BP546" s="180"/>
      <c r="BQ546" s="180"/>
      <c r="BR546" s="180"/>
      <c r="BS546" s="180"/>
      <c r="BT546" s="180"/>
      <c r="BU546" s="180"/>
      <c r="BV546" s="180"/>
      <c r="BW546" s="180"/>
      <c r="BX546" s="180"/>
    </row>
    <row r="547" ht="15.75" customHeight="1" spans="1:76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  <c r="Y547" s="180"/>
      <c r="Z547" s="180"/>
      <c r="AA547" s="180"/>
      <c r="AB547" s="180"/>
      <c r="AC547" s="180"/>
      <c r="AD547" s="180"/>
      <c r="AE547" s="180"/>
      <c r="AF547" s="180"/>
      <c r="AG547" s="180"/>
      <c r="AH547" s="180"/>
      <c r="AI547" s="180"/>
      <c r="AJ547" s="180"/>
      <c r="AK547" s="180"/>
      <c r="AL547" s="180"/>
      <c r="AM547" s="180"/>
      <c r="AN547" s="180"/>
      <c r="AO547" s="180"/>
      <c r="AP547" s="180"/>
      <c r="AQ547" s="180"/>
      <c r="AR547" s="180"/>
      <c r="AS547" s="180"/>
      <c r="AT547" s="180"/>
      <c r="AU547" s="180"/>
      <c r="AV547" s="180"/>
      <c r="AW547" s="180"/>
      <c r="AX547" s="180"/>
      <c r="AY547" s="180"/>
      <c r="AZ547" s="180"/>
      <c r="BA547" s="180"/>
      <c r="BB547" s="180"/>
      <c r="BC547" s="180"/>
      <c r="BD547" s="180"/>
      <c r="BE547" s="180"/>
      <c r="BF547" s="180"/>
      <c r="BG547" s="180"/>
      <c r="BH547" s="180"/>
      <c r="BI547" s="180"/>
      <c r="BJ547" s="180"/>
      <c r="BK547" s="180"/>
      <c r="BL547" s="180"/>
      <c r="BM547" s="180"/>
      <c r="BN547" s="180"/>
      <c r="BO547" s="180"/>
      <c r="BP547" s="180"/>
      <c r="BQ547" s="180"/>
      <c r="BR547" s="180"/>
      <c r="BS547" s="180"/>
      <c r="BT547" s="180"/>
      <c r="BU547" s="180"/>
      <c r="BV547" s="180"/>
      <c r="BW547" s="180"/>
      <c r="BX547" s="180"/>
    </row>
    <row r="548" ht="15.75" customHeight="1" spans="1:76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  <c r="Y548" s="180"/>
      <c r="Z548" s="180"/>
      <c r="AA548" s="180"/>
      <c r="AB548" s="180"/>
      <c r="AC548" s="180"/>
      <c r="AD548" s="180"/>
      <c r="AE548" s="180"/>
      <c r="AF548" s="180"/>
      <c r="AG548" s="180"/>
      <c r="AH548" s="180"/>
      <c r="AI548" s="180"/>
      <c r="AJ548" s="180"/>
      <c r="AK548" s="180"/>
      <c r="AL548" s="180"/>
      <c r="AM548" s="180"/>
      <c r="AN548" s="180"/>
      <c r="AO548" s="180"/>
      <c r="AP548" s="180"/>
      <c r="AQ548" s="180"/>
      <c r="AR548" s="180"/>
      <c r="AS548" s="180"/>
      <c r="AT548" s="180"/>
      <c r="AU548" s="180"/>
      <c r="AV548" s="180"/>
      <c r="AW548" s="180"/>
      <c r="AX548" s="180"/>
      <c r="AY548" s="180"/>
      <c r="AZ548" s="180"/>
      <c r="BA548" s="180"/>
      <c r="BB548" s="180"/>
      <c r="BC548" s="180"/>
      <c r="BD548" s="180"/>
      <c r="BE548" s="180"/>
      <c r="BF548" s="180"/>
      <c r="BG548" s="180"/>
      <c r="BH548" s="180"/>
      <c r="BI548" s="180"/>
      <c r="BJ548" s="180"/>
      <c r="BK548" s="180"/>
      <c r="BL548" s="180"/>
      <c r="BM548" s="180"/>
      <c r="BN548" s="180"/>
      <c r="BO548" s="180"/>
      <c r="BP548" s="180"/>
      <c r="BQ548" s="180"/>
      <c r="BR548" s="180"/>
      <c r="BS548" s="180"/>
      <c r="BT548" s="180"/>
      <c r="BU548" s="180"/>
      <c r="BV548" s="180"/>
      <c r="BW548" s="180"/>
      <c r="BX548" s="180"/>
    </row>
    <row r="549" ht="15.75" customHeight="1" spans="1:76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  <c r="Y549" s="180"/>
      <c r="Z549" s="180"/>
      <c r="AA549" s="180"/>
      <c r="AB549" s="180"/>
      <c r="AC549" s="180"/>
      <c r="AD549" s="180"/>
      <c r="AE549" s="180"/>
      <c r="AF549" s="180"/>
      <c r="AG549" s="180"/>
      <c r="AH549" s="180"/>
      <c r="AI549" s="180"/>
      <c r="AJ549" s="180"/>
      <c r="AK549" s="180"/>
      <c r="AL549" s="180"/>
      <c r="AM549" s="180"/>
      <c r="AN549" s="180"/>
      <c r="AO549" s="180"/>
      <c r="AP549" s="180"/>
      <c r="AQ549" s="180"/>
      <c r="AR549" s="180"/>
      <c r="AS549" s="180"/>
      <c r="AT549" s="180"/>
      <c r="AU549" s="180"/>
      <c r="AV549" s="180"/>
      <c r="AW549" s="180"/>
      <c r="AX549" s="180"/>
      <c r="AY549" s="180"/>
      <c r="AZ549" s="180"/>
      <c r="BA549" s="180"/>
      <c r="BB549" s="180"/>
      <c r="BC549" s="180"/>
      <c r="BD549" s="180"/>
      <c r="BE549" s="180"/>
      <c r="BF549" s="180"/>
      <c r="BG549" s="180"/>
      <c r="BH549" s="180"/>
      <c r="BI549" s="180"/>
      <c r="BJ549" s="180"/>
      <c r="BK549" s="180"/>
      <c r="BL549" s="180"/>
      <c r="BM549" s="180"/>
      <c r="BN549" s="180"/>
      <c r="BO549" s="180"/>
      <c r="BP549" s="180"/>
      <c r="BQ549" s="180"/>
      <c r="BR549" s="180"/>
      <c r="BS549" s="180"/>
      <c r="BT549" s="180"/>
      <c r="BU549" s="180"/>
      <c r="BV549" s="180"/>
      <c r="BW549" s="180"/>
      <c r="BX549" s="180"/>
    </row>
    <row r="550" ht="15.75" customHeight="1" spans="1:76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  <c r="V550" s="180"/>
      <c r="W550" s="180"/>
      <c r="X550" s="180"/>
      <c r="Y550" s="180"/>
      <c r="Z550" s="180"/>
      <c r="AA550" s="180"/>
      <c r="AB550" s="180"/>
      <c r="AC550" s="180"/>
      <c r="AD550" s="180"/>
      <c r="AE550" s="180"/>
      <c r="AF550" s="180"/>
      <c r="AG550" s="180"/>
      <c r="AH550" s="180"/>
      <c r="AI550" s="180"/>
      <c r="AJ550" s="180"/>
      <c r="AK550" s="180"/>
      <c r="AL550" s="180"/>
      <c r="AM550" s="180"/>
      <c r="AN550" s="180"/>
      <c r="AO550" s="180"/>
      <c r="AP550" s="180"/>
      <c r="AQ550" s="180"/>
      <c r="AR550" s="180"/>
      <c r="AS550" s="180"/>
      <c r="AT550" s="180"/>
      <c r="AU550" s="180"/>
      <c r="AV550" s="180"/>
      <c r="AW550" s="180"/>
      <c r="AX550" s="180"/>
      <c r="AY550" s="180"/>
      <c r="AZ550" s="180"/>
      <c r="BA550" s="180"/>
      <c r="BB550" s="180"/>
      <c r="BC550" s="180"/>
      <c r="BD550" s="180"/>
      <c r="BE550" s="180"/>
      <c r="BF550" s="180"/>
      <c r="BG550" s="180"/>
      <c r="BH550" s="180"/>
      <c r="BI550" s="180"/>
      <c r="BJ550" s="180"/>
      <c r="BK550" s="180"/>
      <c r="BL550" s="180"/>
      <c r="BM550" s="180"/>
      <c r="BN550" s="180"/>
      <c r="BO550" s="180"/>
      <c r="BP550" s="180"/>
      <c r="BQ550" s="180"/>
      <c r="BR550" s="180"/>
      <c r="BS550" s="180"/>
      <c r="BT550" s="180"/>
      <c r="BU550" s="180"/>
      <c r="BV550" s="180"/>
      <c r="BW550" s="180"/>
      <c r="BX550" s="180"/>
    </row>
    <row r="551" ht="15.75" customHeight="1" spans="1:76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  <c r="V551" s="180"/>
      <c r="W551" s="180"/>
      <c r="X551" s="180"/>
      <c r="Y551" s="180"/>
      <c r="Z551" s="180"/>
      <c r="AA551" s="180"/>
      <c r="AB551" s="180"/>
      <c r="AC551" s="180"/>
      <c r="AD551" s="180"/>
      <c r="AE551" s="180"/>
      <c r="AF551" s="180"/>
      <c r="AG551" s="180"/>
      <c r="AH551" s="180"/>
      <c r="AI551" s="180"/>
      <c r="AJ551" s="180"/>
      <c r="AK551" s="180"/>
      <c r="AL551" s="180"/>
      <c r="AM551" s="180"/>
      <c r="AN551" s="180"/>
      <c r="AO551" s="180"/>
      <c r="AP551" s="180"/>
      <c r="AQ551" s="180"/>
      <c r="AR551" s="180"/>
      <c r="AS551" s="180"/>
      <c r="AT551" s="180"/>
      <c r="AU551" s="180"/>
      <c r="AV551" s="180"/>
      <c r="AW551" s="180"/>
      <c r="AX551" s="180"/>
      <c r="AY551" s="180"/>
      <c r="AZ551" s="180"/>
      <c r="BA551" s="180"/>
      <c r="BB551" s="180"/>
      <c r="BC551" s="180"/>
      <c r="BD551" s="180"/>
      <c r="BE551" s="180"/>
      <c r="BF551" s="180"/>
      <c r="BG551" s="180"/>
      <c r="BH551" s="180"/>
      <c r="BI551" s="180"/>
      <c r="BJ551" s="180"/>
      <c r="BK551" s="180"/>
      <c r="BL551" s="180"/>
      <c r="BM551" s="180"/>
      <c r="BN551" s="180"/>
      <c r="BO551" s="180"/>
      <c r="BP551" s="180"/>
      <c r="BQ551" s="180"/>
      <c r="BR551" s="180"/>
      <c r="BS551" s="180"/>
      <c r="BT551" s="180"/>
      <c r="BU551" s="180"/>
      <c r="BV551" s="180"/>
      <c r="BW551" s="180"/>
      <c r="BX551" s="180"/>
    </row>
    <row r="552" ht="15.75" customHeight="1" spans="1:76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  <c r="S552" s="180"/>
      <c r="T552" s="180"/>
      <c r="U552" s="180"/>
      <c r="V552" s="180"/>
      <c r="W552" s="180"/>
      <c r="X552" s="180"/>
      <c r="Y552" s="180"/>
      <c r="Z552" s="180"/>
      <c r="AA552" s="180"/>
      <c r="AB552" s="180"/>
      <c r="AC552" s="180"/>
      <c r="AD552" s="180"/>
      <c r="AE552" s="180"/>
      <c r="AF552" s="180"/>
      <c r="AG552" s="180"/>
      <c r="AH552" s="180"/>
      <c r="AI552" s="180"/>
      <c r="AJ552" s="180"/>
      <c r="AK552" s="180"/>
      <c r="AL552" s="180"/>
      <c r="AM552" s="180"/>
      <c r="AN552" s="180"/>
      <c r="AO552" s="180"/>
      <c r="AP552" s="180"/>
      <c r="AQ552" s="180"/>
      <c r="AR552" s="180"/>
      <c r="AS552" s="180"/>
      <c r="AT552" s="180"/>
      <c r="AU552" s="180"/>
      <c r="AV552" s="180"/>
      <c r="AW552" s="180"/>
      <c r="AX552" s="180"/>
      <c r="AY552" s="180"/>
      <c r="AZ552" s="180"/>
      <c r="BA552" s="180"/>
      <c r="BB552" s="180"/>
      <c r="BC552" s="180"/>
      <c r="BD552" s="180"/>
      <c r="BE552" s="180"/>
      <c r="BF552" s="180"/>
      <c r="BG552" s="180"/>
      <c r="BH552" s="180"/>
      <c r="BI552" s="180"/>
      <c r="BJ552" s="180"/>
      <c r="BK552" s="180"/>
      <c r="BL552" s="180"/>
      <c r="BM552" s="180"/>
      <c r="BN552" s="180"/>
      <c r="BO552" s="180"/>
      <c r="BP552" s="180"/>
      <c r="BQ552" s="180"/>
      <c r="BR552" s="180"/>
      <c r="BS552" s="180"/>
      <c r="BT552" s="180"/>
      <c r="BU552" s="180"/>
      <c r="BV552" s="180"/>
      <c r="BW552" s="180"/>
      <c r="BX552" s="180"/>
    </row>
    <row r="553" ht="15.75" customHeight="1" spans="1:76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  <c r="V553" s="180"/>
      <c r="W553" s="180"/>
      <c r="X553" s="180"/>
      <c r="Y553" s="180"/>
      <c r="Z553" s="180"/>
      <c r="AA553" s="180"/>
      <c r="AB553" s="180"/>
      <c r="AC553" s="180"/>
      <c r="AD553" s="180"/>
      <c r="AE553" s="180"/>
      <c r="AF553" s="180"/>
      <c r="AG553" s="180"/>
      <c r="AH553" s="180"/>
      <c r="AI553" s="180"/>
      <c r="AJ553" s="180"/>
      <c r="AK553" s="180"/>
      <c r="AL553" s="180"/>
      <c r="AM553" s="180"/>
      <c r="AN553" s="180"/>
      <c r="AO553" s="180"/>
      <c r="AP553" s="180"/>
      <c r="AQ553" s="180"/>
      <c r="AR553" s="180"/>
      <c r="AS553" s="180"/>
      <c r="AT553" s="180"/>
      <c r="AU553" s="180"/>
      <c r="AV553" s="180"/>
      <c r="AW553" s="180"/>
      <c r="AX553" s="180"/>
      <c r="AY553" s="180"/>
      <c r="AZ553" s="180"/>
      <c r="BA553" s="180"/>
      <c r="BB553" s="180"/>
      <c r="BC553" s="180"/>
      <c r="BD553" s="180"/>
      <c r="BE553" s="180"/>
      <c r="BF553" s="180"/>
      <c r="BG553" s="180"/>
      <c r="BH553" s="180"/>
      <c r="BI553" s="180"/>
      <c r="BJ553" s="180"/>
      <c r="BK553" s="180"/>
      <c r="BL553" s="180"/>
      <c r="BM553" s="180"/>
      <c r="BN553" s="180"/>
      <c r="BO553" s="180"/>
      <c r="BP553" s="180"/>
      <c r="BQ553" s="180"/>
      <c r="BR553" s="180"/>
      <c r="BS553" s="180"/>
      <c r="BT553" s="180"/>
      <c r="BU553" s="180"/>
      <c r="BV553" s="180"/>
      <c r="BW553" s="180"/>
      <c r="BX553" s="180"/>
    </row>
    <row r="554" ht="15.75" customHeight="1" spans="1:76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  <c r="Z554" s="180"/>
      <c r="AA554" s="180"/>
      <c r="AB554" s="180"/>
      <c r="AC554" s="180"/>
      <c r="AD554" s="180"/>
      <c r="AE554" s="180"/>
      <c r="AF554" s="180"/>
      <c r="AG554" s="180"/>
      <c r="AH554" s="180"/>
      <c r="AI554" s="180"/>
      <c r="AJ554" s="180"/>
      <c r="AK554" s="180"/>
      <c r="AL554" s="180"/>
      <c r="AM554" s="180"/>
      <c r="AN554" s="180"/>
      <c r="AO554" s="180"/>
      <c r="AP554" s="180"/>
      <c r="AQ554" s="180"/>
      <c r="AR554" s="180"/>
      <c r="AS554" s="180"/>
      <c r="AT554" s="180"/>
      <c r="AU554" s="180"/>
      <c r="AV554" s="180"/>
      <c r="AW554" s="180"/>
      <c r="AX554" s="180"/>
      <c r="AY554" s="180"/>
      <c r="AZ554" s="180"/>
      <c r="BA554" s="180"/>
      <c r="BB554" s="180"/>
      <c r="BC554" s="180"/>
      <c r="BD554" s="180"/>
      <c r="BE554" s="180"/>
      <c r="BF554" s="180"/>
      <c r="BG554" s="180"/>
      <c r="BH554" s="180"/>
      <c r="BI554" s="180"/>
      <c r="BJ554" s="180"/>
      <c r="BK554" s="180"/>
      <c r="BL554" s="180"/>
      <c r="BM554" s="180"/>
      <c r="BN554" s="180"/>
      <c r="BO554" s="180"/>
      <c r="BP554" s="180"/>
      <c r="BQ554" s="180"/>
      <c r="BR554" s="180"/>
      <c r="BS554" s="180"/>
      <c r="BT554" s="180"/>
      <c r="BU554" s="180"/>
      <c r="BV554" s="180"/>
      <c r="BW554" s="180"/>
      <c r="BX554" s="180"/>
    </row>
    <row r="555" ht="15.75" customHeight="1" spans="1:76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/>
      <c r="AJ555" s="180"/>
      <c r="AK555" s="180"/>
      <c r="AL555" s="180"/>
      <c r="AM555" s="180"/>
      <c r="AN555" s="180"/>
      <c r="AO555" s="180"/>
      <c r="AP555" s="180"/>
      <c r="AQ555" s="180"/>
      <c r="AR555" s="180"/>
      <c r="AS555" s="180"/>
      <c r="AT555" s="180"/>
      <c r="AU555" s="180"/>
      <c r="AV555" s="180"/>
      <c r="AW555" s="180"/>
      <c r="AX555" s="180"/>
      <c r="AY555" s="180"/>
      <c r="AZ555" s="180"/>
      <c r="BA555" s="180"/>
      <c r="BB555" s="180"/>
      <c r="BC555" s="180"/>
      <c r="BD555" s="180"/>
      <c r="BE555" s="180"/>
      <c r="BF555" s="180"/>
      <c r="BG555" s="180"/>
      <c r="BH555" s="180"/>
      <c r="BI555" s="180"/>
      <c r="BJ555" s="180"/>
      <c r="BK555" s="180"/>
      <c r="BL555" s="180"/>
      <c r="BM555" s="180"/>
      <c r="BN555" s="180"/>
      <c r="BO555" s="180"/>
      <c r="BP555" s="180"/>
      <c r="BQ555" s="180"/>
      <c r="BR555" s="180"/>
      <c r="BS555" s="180"/>
      <c r="BT555" s="180"/>
      <c r="BU555" s="180"/>
      <c r="BV555" s="180"/>
      <c r="BW555" s="180"/>
      <c r="BX555" s="180"/>
    </row>
    <row r="556" ht="15.75" customHeight="1" spans="1:76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180"/>
      <c r="AD556" s="180"/>
      <c r="AE556" s="180"/>
      <c r="AF556" s="180"/>
      <c r="AG556" s="180"/>
      <c r="AH556" s="180"/>
      <c r="AI556" s="180"/>
      <c r="AJ556" s="180"/>
      <c r="AK556" s="180"/>
      <c r="AL556" s="180"/>
      <c r="AM556" s="180"/>
      <c r="AN556" s="180"/>
      <c r="AO556" s="180"/>
      <c r="AP556" s="180"/>
      <c r="AQ556" s="180"/>
      <c r="AR556" s="180"/>
      <c r="AS556" s="180"/>
      <c r="AT556" s="180"/>
      <c r="AU556" s="180"/>
      <c r="AV556" s="180"/>
      <c r="AW556" s="180"/>
      <c r="AX556" s="180"/>
      <c r="AY556" s="180"/>
      <c r="AZ556" s="180"/>
      <c r="BA556" s="180"/>
      <c r="BB556" s="180"/>
      <c r="BC556" s="180"/>
      <c r="BD556" s="180"/>
      <c r="BE556" s="180"/>
      <c r="BF556" s="180"/>
      <c r="BG556" s="180"/>
      <c r="BH556" s="180"/>
      <c r="BI556" s="180"/>
      <c r="BJ556" s="180"/>
      <c r="BK556" s="180"/>
      <c r="BL556" s="180"/>
      <c r="BM556" s="180"/>
      <c r="BN556" s="180"/>
      <c r="BO556" s="180"/>
      <c r="BP556" s="180"/>
      <c r="BQ556" s="180"/>
      <c r="BR556" s="180"/>
      <c r="BS556" s="180"/>
      <c r="BT556" s="180"/>
      <c r="BU556" s="180"/>
      <c r="BV556" s="180"/>
      <c r="BW556" s="180"/>
      <c r="BX556" s="180"/>
    </row>
    <row r="557" ht="15.75" customHeight="1" spans="1:76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  <c r="Y557" s="180"/>
      <c r="Z557" s="180"/>
      <c r="AA557" s="180"/>
      <c r="AB557" s="180"/>
      <c r="AC557" s="180"/>
      <c r="AD557" s="180"/>
      <c r="AE557" s="180"/>
      <c r="AF557" s="180"/>
      <c r="AG557" s="180"/>
      <c r="AH557" s="180"/>
      <c r="AI557" s="180"/>
      <c r="AJ557" s="180"/>
      <c r="AK557" s="180"/>
      <c r="AL557" s="180"/>
      <c r="AM557" s="180"/>
      <c r="AN557" s="180"/>
      <c r="AO557" s="180"/>
      <c r="AP557" s="180"/>
      <c r="AQ557" s="180"/>
      <c r="AR557" s="180"/>
      <c r="AS557" s="180"/>
      <c r="AT557" s="180"/>
      <c r="AU557" s="180"/>
      <c r="AV557" s="180"/>
      <c r="AW557" s="180"/>
      <c r="AX557" s="180"/>
      <c r="AY557" s="180"/>
      <c r="AZ557" s="180"/>
      <c r="BA557" s="180"/>
      <c r="BB557" s="180"/>
      <c r="BC557" s="180"/>
      <c r="BD557" s="180"/>
      <c r="BE557" s="180"/>
      <c r="BF557" s="180"/>
      <c r="BG557" s="180"/>
      <c r="BH557" s="180"/>
      <c r="BI557" s="180"/>
      <c r="BJ557" s="180"/>
      <c r="BK557" s="180"/>
      <c r="BL557" s="180"/>
      <c r="BM557" s="180"/>
      <c r="BN557" s="180"/>
      <c r="BO557" s="180"/>
      <c r="BP557" s="180"/>
      <c r="BQ557" s="180"/>
      <c r="BR557" s="180"/>
      <c r="BS557" s="180"/>
      <c r="BT557" s="180"/>
      <c r="BU557" s="180"/>
      <c r="BV557" s="180"/>
      <c r="BW557" s="180"/>
      <c r="BX557" s="180"/>
    </row>
    <row r="558" ht="15.75" customHeight="1" spans="1:76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80"/>
      <c r="V558" s="180"/>
      <c r="W558" s="180"/>
      <c r="X558" s="180"/>
      <c r="Y558" s="180"/>
      <c r="Z558" s="180"/>
      <c r="AA558" s="180"/>
      <c r="AB558" s="180"/>
      <c r="AC558" s="180"/>
      <c r="AD558" s="180"/>
      <c r="AE558" s="180"/>
      <c r="AF558" s="180"/>
      <c r="AG558" s="180"/>
      <c r="AH558" s="180"/>
      <c r="AI558" s="180"/>
      <c r="AJ558" s="180"/>
      <c r="AK558" s="180"/>
      <c r="AL558" s="180"/>
      <c r="AM558" s="180"/>
      <c r="AN558" s="180"/>
      <c r="AO558" s="180"/>
      <c r="AP558" s="180"/>
      <c r="AQ558" s="180"/>
      <c r="AR558" s="180"/>
      <c r="AS558" s="180"/>
      <c r="AT558" s="180"/>
      <c r="AU558" s="180"/>
      <c r="AV558" s="180"/>
      <c r="AW558" s="180"/>
      <c r="AX558" s="180"/>
      <c r="AY558" s="180"/>
      <c r="AZ558" s="180"/>
      <c r="BA558" s="180"/>
      <c r="BB558" s="180"/>
      <c r="BC558" s="180"/>
      <c r="BD558" s="180"/>
      <c r="BE558" s="180"/>
      <c r="BF558" s="180"/>
      <c r="BG558" s="180"/>
      <c r="BH558" s="180"/>
      <c r="BI558" s="180"/>
      <c r="BJ558" s="180"/>
      <c r="BK558" s="180"/>
      <c r="BL558" s="180"/>
      <c r="BM558" s="180"/>
      <c r="BN558" s="180"/>
      <c r="BO558" s="180"/>
      <c r="BP558" s="180"/>
      <c r="BQ558" s="180"/>
      <c r="BR558" s="180"/>
      <c r="BS558" s="180"/>
      <c r="BT558" s="180"/>
      <c r="BU558" s="180"/>
      <c r="BV558" s="180"/>
      <c r="BW558" s="180"/>
      <c r="BX558" s="180"/>
    </row>
    <row r="559" ht="15.75" customHeight="1" spans="1:76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  <c r="V559" s="180"/>
      <c r="W559" s="180"/>
      <c r="X559" s="180"/>
      <c r="Y559" s="180"/>
      <c r="Z559" s="180"/>
      <c r="AA559" s="180"/>
      <c r="AB559" s="180"/>
      <c r="AC559" s="180"/>
      <c r="AD559" s="180"/>
      <c r="AE559" s="180"/>
      <c r="AF559" s="180"/>
      <c r="AG559" s="180"/>
      <c r="AH559" s="180"/>
      <c r="AI559" s="180"/>
      <c r="AJ559" s="180"/>
      <c r="AK559" s="180"/>
      <c r="AL559" s="180"/>
      <c r="AM559" s="180"/>
      <c r="AN559" s="180"/>
      <c r="AO559" s="180"/>
      <c r="AP559" s="180"/>
      <c r="AQ559" s="180"/>
      <c r="AR559" s="180"/>
      <c r="AS559" s="180"/>
      <c r="AT559" s="180"/>
      <c r="AU559" s="180"/>
      <c r="AV559" s="180"/>
      <c r="AW559" s="180"/>
      <c r="AX559" s="180"/>
      <c r="AY559" s="180"/>
      <c r="AZ559" s="180"/>
      <c r="BA559" s="180"/>
      <c r="BB559" s="180"/>
      <c r="BC559" s="180"/>
      <c r="BD559" s="180"/>
      <c r="BE559" s="180"/>
      <c r="BF559" s="180"/>
      <c r="BG559" s="180"/>
      <c r="BH559" s="180"/>
      <c r="BI559" s="180"/>
      <c r="BJ559" s="180"/>
      <c r="BK559" s="180"/>
      <c r="BL559" s="180"/>
      <c r="BM559" s="180"/>
      <c r="BN559" s="180"/>
      <c r="BO559" s="180"/>
      <c r="BP559" s="180"/>
      <c r="BQ559" s="180"/>
      <c r="BR559" s="180"/>
      <c r="BS559" s="180"/>
      <c r="BT559" s="180"/>
      <c r="BU559" s="180"/>
      <c r="BV559" s="180"/>
      <c r="BW559" s="180"/>
      <c r="BX559" s="180"/>
    </row>
    <row r="560" ht="15.75" customHeight="1" spans="1:76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  <c r="Y560" s="180"/>
      <c r="Z560" s="180"/>
      <c r="AA560" s="180"/>
      <c r="AB560" s="180"/>
      <c r="AC560" s="180"/>
      <c r="AD560" s="180"/>
      <c r="AE560" s="180"/>
      <c r="AF560" s="180"/>
      <c r="AG560" s="180"/>
      <c r="AH560" s="180"/>
      <c r="AI560" s="180"/>
      <c r="AJ560" s="180"/>
      <c r="AK560" s="180"/>
      <c r="AL560" s="180"/>
      <c r="AM560" s="180"/>
      <c r="AN560" s="180"/>
      <c r="AO560" s="180"/>
      <c r="AP560" s="180"/>
      <c r="AQ560" s="180"/>
      <c r="AR560" s="180"/>
      <c r="AS560" s="180"/>
      <c r="AT560" s="180"/>
      <c r="AU560" s="180"/>
      <c r="AV560" s="180"/>
      <c r="AW560" s="180"/>
      <c r="AX560" s="180"/>
      <c r="AY560" s="180"/>
      <c r="AZ560" s="180"/>
      <c r="BA560" s="180"/>
      <c r="BB560" s="180"/>
      <c r="BC560" s="180"/>
      <c r="BD560" s="180"/>
      <c r="BE560" s="180"/>
      <c r="BF560" s="180"/>
      <c r="BG560" s="180"/>
      <c r="BH560" s="180"/>
      <c r="BI560" s="180"/>
      <c r="BJ560" s="180"/>
      <c r="BK560" s="180"/>
      <c r="BL560" s="180"/>
      <c r="BM560" s="180"/>
      <c r="BN560" s="180"/>
      <c r="BO560" s="180"/>
      <c r="BP560" s="180"/>
      <c r="BQ560" s="180"/>
      <c r="BR560" s="180"/>
      <c r="BS560" s="180"/>
      <c r="BT560" s="180"/>
      <c r="BU560" s="180"/>
      <c r="BV560" s="180"/>
      <c r="BW560" s="180"/>
      <c r="BX560" s="180"/>
    </row>
    <row r="561" ht="15.75" customHeight="1" spans="1:76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  <c r="Y561" s="180"/>
      <c r="Z561" s="180"/>
      <c r="AA561" s="180"/>
      <c r="AB561" s="180"/>
      <c r="AC561" s="180"/>
      <c r="AD561" s="180"/>
      <c r="AE561" s="180"/>
      <c r="AF561" s="180"/>
      <c r="AG561" s="180"/>
      <c r="AH561" s="180"/>
      <c r="AI561" s="180"/>
      <c r="AJ561" s="180"/>
      <c r="AK561" s="180"/>
      <c r="AL561" s="180"/>
      <c r="AM561" s="180"/>
      <c r="AN561" s="180"/>
      <c r="AO561" s="180"/>
      <c r="AP561" s="180"/>
      <c r="AQ561" s="180"/>
      <c r="AR561" s="180"/>
      <c r="AS561" s="180"/>
      <c r="AT561" s="180"/>
      <c r="AU561" s="180"/>
      <c r="AV561" s="180"/>
      <c r="AW561" s="180"/>
      <c r="AX561" s="180"/>
      <c r="AY561" s="180"/>
      <c r="AZ561" s="180"/>
      <c r="BA561" s="180"/>
      <c r="BB561" s="180"/>
      <c r="BC561" s="180"/>
      <c r="BD561" s="180"/>
      <c r="BE561" s="180"/>
      <c r="BF561" s="180"/>
      <c r="BG561" s="180"/>
      <c r="BH561" s="180"/>
      <c r="BI561" s="180"/>
      <c r="BJ561" s="180"/>
      <c r="BK561" s="180"/>
      <c r="BL561" s="180"/>
      <c r="BM561" s="180"/>
      <c r="BN561" s="180"/>
      <c r="BO561" s="180"/>
      <c r="BP561" s="180"/>
      <c r="BQ561" s="180"/>
      <c r="BR561" s="180"/>
      <c r="BS561" s="180"/>
      <c r="BT561" s="180"/>
      <c r="BU561" s="180"/>
      <c r="BV561" s="180"/>
      <c r="BW561" s="180"/>
      <c r="BX561" s="180"/>
    </row>
    <row r="562" ht="15.75" customHeight="1" spans="1:76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  <c r="V562" s="180"/>
      <c r="W562" s="180"/>
      <c r="X562" s="180"/>
      <c r="Y562" s="180"/>
      <c r="Z562" s="180"/>
      <c r="AA562" s="180"/>
      <c r="AB562" s="180"/>
      <c r="AC562" s="180"/>
      <c r="AD562" s="180"/>
      <c r="AE562" s="180"/>
      <c r="AF562" s="180"/>
      <c r="AG562" s="180"/>
      <c r="AH562" s="180"/>
      <c r="AI562" s="180"/>
      <c r="AJ562" s="180"/>
      <c r="AK562" s="180"/>
      <c r="AL562" s="180"/>
      <c r="AM562" s="180"/>
      <c r="AN562" s="180"/>
      <c r="AO562" s="180"/>
      <c r="AP562" s="180"/>
      <c r="AQ562" s="180"/>
      <c r="AR562" s="180"/>
      <c r="AS562" s="180"/>
      <c r="AT562" s="180"/>
      <c r="AU562" s="180"/>
      <c r="AV562" s="180"/>
      <c r="AW562" s="180"/>
      <c r="AX562" s="180"/>
      <c r="AY562" s="180"/>
      <c r="AZ562" s="180"/>
      <c r="BA562" s="180"/>
      <c r="BB562" s="180"/>
      <c r="BC562" s="180"/>
      <c r="BD562" s="180"/>
      <c r="BE562" s="180"/>
      <c r="BF562" s="180"/>
      <c r="BG562" s="180"/>
      <c r="BH562" s="180"/>
      <c r="BI562" s="180"/>
      <c r="BJ562" s="180"/>
      <c r="BK562" s="180"/>
      <c r="BL562" s="180"/>
      <c r="BM562" s="180"/>
      <c r="BN562" s="180"/>
      <c r="BO562" s="180"/>
      <c r="BP562" s="180"/>
      <c r="BQ562" s="180"/>
      <c r="BR562" s="180"/>
      <c r="BS562" s="180"/>
      <c r="BT562" s="180"/>
      <c r="BU562" s="180"/>
      <c r="BV562" s="180"/>
      <c r="BW562" s="180"/>
      <c r="BX562" s="180"/>
    </row>
    <row r="563" ht="15.75" customHeight="1" spans="1:76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80"/>
      <c r="V563" s="180"/>
      <c r="W563" s="180"/>
      <c r="X563" s="180"/>
      <c r="Y563" s="180"/>
      <c r="Z563" s="180"/>
      <c r="AA563" s="180"/>
      <c r="AB563" s="180"/>
      <c r="AC563" s="180"/>
      <c r="AD563" s="180"/>
      <c r="AE563" s="180"/>
      <c r="AF563" s="180"/>
      <c r="AG563" s="180"/>
      <c r="AH563" s="180"/>
      <c r="AI563" s="180"/>
      <c r="AJ563" s="180"/>
      <c r="AK563" s="180"/>
      <c r="AL563" s="180"/>
      <c r="AM563" s="180"/>
      <c r="AN563" s="180"/>
      <c r="AO563" s="180"/>
      <c r="AP563" s="180"/>
      <c r="AQ563" s="180"/>
      <c r="AR563" s="180"/>
      <c r="AS563" s="180"/>
      <c r="AT563" s="180"/>
      <c r="AU563" s="180"/>
      <c r="AV563" s="180"/>
      <c r="AW563" s="180"/>
      <c r="AX563" s="180"/>
      <c r="AY563" s="180"/>
      <c r="AZ563" s="180"/>
      <c r="BA563" s="180"/>
      <c r="BB563" s="180"/>
      <c r="BC563" s="180"/>
      <c r="BD563" s="180"/>
      <c r="BE563" s="180"/>
      <c r="BF563" s="180"/>
      <c r="BG563" s="180"/>
      <c r="BH563" s="180"/>
      <c r="BI563" s="180"/>
      <c r="BJ563" s="180"/>
      <c r="BK563" s="180"/>
      <c r="BL563" s="180"/>
      <c r="BM563" s="180"/>
      <c r="BN563" s="180"/>
      <c r="BO563" s="180"/>
      <c r="BP563" s="180"/>
      <c r="BQ563" s="180"/>
      <c r="BR563" s="180"/>
      <c r="BS563" s="180"/>
      <c r="BT563" s="180"/>
      <c r="BU563" s="180"/>
      <c r="BV563" s="180"/>
      <c r="BW563" s="180"/>
      <c r="BX563" s="180"/>
    </row>
    <row r="564" ht="15.75" customHeight="1" spans="1:76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80"/>
      <c r="V564" s="180"/>
      <c r="W564" s="180"/>
      <c r="X564" s="180"/>
      <c r="Y564" s="180"/>
      <c r="Z564" s="180"/>
      <c r="AA564" s="180"/>
      <c r="AB564" s="180"/>
      <c r="AC564" s="180"/>
      <c r="AD564" s="180"/>
      <c r="AE564" s="180"/>
      <c r="AF564" s="180"/>
      <c r="AG564" s="180"/>
      <c r="AH564" s="180"/>
      <c r="AI564" s="180"/>
      <c r="AJ564" s="180"/>
      <c r="AK564" s="180"/>
      <c r="AL564" s="180"/>
      <c r="AM564" s="180"/>
      <c r="AN564" s="180"/>
      <c r="AO564" s="180"/>
      <c r="AP564" s="180"/>
      <c r="AQ564" s="180"/>
      <c r="AR564" s="180"/>
      <c r="AS564" s="180"/>
      <c r="AT564" s="180"/>
      <c r="AU564" s="180"/>
      <c r="AV564" s="180"/>
      <c r="AW564" s="180"/>
      <c r="AX564" s="180"/>
      <c r="AY564" s="180"/>
      <c r="AZ564" s="180"/>
      <c r="BA564" s="180"/>
      <c r="BB564" s="180"/>
      <c r="BC564" s="180"/>
      <c r="BD564" s="180"/>
      <c r="BE564" s="180"/>
      <c r="BF564" s="180"/>
      <c r="BG564" s="180"/>
      <c r="BH564" s="180"/>
      <c r="BI564" s="180"/>
      <c r="BJ564" s="180"/>
      <c r="BK564" s="180"/>
      <c r="BL564" s="180"/>
      <c r="BM564" s="180"/>
      <c r="BN564" s="180"/>
      <c r="BO564" s="180"/>
      <c r="BP564" s="180"/>
      <c r="BQ564" s="180"/>
      <c r="BR564" s="180"/>
      <c r="BS564" s="180"/>
      <c r="BT564" s="180"/>
      <c r="BU564" s="180"/>
      <c r="BV564" s="180"/>
      <c r="BW564" s="180"/>
      <c r="BX564" s="180"/>
    </row>
    <row r="565" ht="15.75" customHeight="1" spans="1:76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  <c r="S565" s="180"/>
      <c r="T565" s="180"/>
      <c r="U565" s="180"/>
      <c r="V565" s="180"/>
      <c r="W565" s="180"/>
      <c r="X565" s="180"/>
      <c r="Y565" s="180"/>
      <c r="Z565" s="180"/>
      <c r="AA565" s="180"/>
      <c r="AB565" s="180"/>
      <c r="AC565" s="180"/>
      <c r="AD565" s="180"/>
      <c r="AE565" s="180"/>
      <c r="AF565" s="180"/>
      <c r="AG565" s="180"/>
      <c r="AH565" s="180"/>
      <c r="AI565" s="180"/>
      <c r="AJ565" s="180"/>
      <c r="AK565" s="180"/>
      <c r="AL565" s="180"/>
      <c r="AM565" s="180"/>
      <c r="AN565" s="180"/>
      <c r="AO565" s="180"/>
      <c r="AP565" s="180"/>
      <c r="AQ565" s="180"/>
      <c r="AR565" s="180"/>
      <c r="AS565" s="180"/>
      <c r="AT565" s="180"/>
      <c r="AU565" s="180"/>
      <c r="AV565" s="180"/>
      <c r="AW565" s="180"/>
      <c r="AX565" s="180"/>
      <c r="AY565" s="180"/>
      <c r="AZ565" s="180"/>
      <c r="BA565" s="180"/>
      <c r="BB565" s="180"/>
      <c r="BC565" s="180"/>
      <c r="BD565" s="180"/>
      <c r="BE565" s="180"/>
      <c r="BF565" s="180"/>
      <c r="BG565" s="180"/>
      <c r="BH565" s="180"/>
      <c r="BI565" s="180"/>
      <c r="BJ565" s="180"/>
      <c r="BK565" s="180"/>
      <c r="BL565" s="180"/>
      <c r="BM565" s="180"/>
      <c r="BN565" s="180"/>
      <c r="BO565" s="180"/>
      <c r="BP565" s="180"/>
      <c r="BQ565" s="180"/>
      <c r="BR565" s="180"/>
      <c r="BS565" s="180"/>
      <c r="BT565" s="180"/>
      <c r="BU565" s="180"/>
      <c r="BV565" s="180"/>
      <c r="BW565" s="180"/>
      <c r="BX565" s="180"/>
    </row>
    <row r="566" ht="15.75" customHeight="1" spans="1:76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80"/>
      <c r="V566" s="180"/>
      <c r="W566" s="180"/>
      <c r="X566" s="180"/>
      <c r="Y566" s="180"/>
      <c r="Z566" s="180"/>
      <c r="AA566" s="180"/>
      <c r="AB566" s="180"/>
      <c r="AC566" s="180"/>
      <c r="AD566" s="180"/>
      <c r="AE566" s="180"/>
      <c r="AF566" s="180"/>
      <c r="AG566" s="180"/>
      <c r="AH566" s="180"/>
      <c r="AI566" s="180"/>
      <c r="AJ566" s="180"/>
      <c r="AK566" s="180"/>
      <c r="AL566" s="180"/>
      <c r="AM566" s="180"/>
      <c r="AN566" s="180"/>
      <c r="AO566" s="180"/>
      <c r="AP566" s="180"/>
      <c r="AQ566" s="180"/>
      <c r="AR566" s="180"/>
      <c r="AS566" s="180"/>
      <c r="AT566" s="180"/>
      <c r="AU566" s="180"/>
      <c r="AV566" s="180"/>
      <c r="AW566" s="180"/>
      <c r="AX566" s="180"/>
      <c r="AY566" s="180"/>
      <c r="AZ566" s="180"/>
      <c r="BA566" s="180"/>
      <c r="BB566" s="180"/>
      <c r="BC566" s="180"/>
      <c r="BD566" s="180"/>
      <c r="BE566" s="180"/>
      <c r="BF566" s="180"/>
      <c r="BG566" s="180"/>
      <c r="BH566" s="180"/>
      <c r="BI566" s="180"/>
      <c r="BJ566" s="180"/>
      <c r="BK566" s="180"/>
      <c r="BL566" s="180"/>
      <c r="BM566" s="180"/>
      <c r="BN566" s="180"/>
      <c r="BO566" s="180"/>
      <c r="BP566" s="180"/>
      <c r="BQ566" s="180"/>
      <c r="BR566" s="180"/>
      <c r="BS566" s="180"/>
      <c r="BT566" s="180"/>
      <c r="BU566" s="180"/>
      <c r="BV566" s="180"/>
      <c r="BW566" s="180"/>
      <c r="BX566" s="180"/>
    </row>
    <row r="567" ht="15.75" customHeight="1" spans="1:76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  <c r="Y567" s="180"/>
      <c r="Z567" s="180"/>
      <c r="AA567" s="180"/>
      <c r="AB567" s="180"/>
      <c r="AC567" s="180"/>
      <c r="AD567" s="180"/>
      <c r="AE567" s="180"/>
      <c r="AF567" s="180"/>
      <c r="AG567" s="180"/>
      <c r="AH567" s="180"/>
      <c r="AI567" s="180"/>
      <c r="AJ567" s="180"/>
      <c r="AK567" s="180"/>
      <c r="AL567" s="180"/>
      <c r="AM567" s="180"/>
      <c r="AN567" s="180"/>
      <c r="AO567" s="180"/>
      <c r="AP567" s="180"/>
      <c r="AQ567" s="180"/>
      <c r="AR567" s="180"/>
      <c r="AS567" s="180"/>
      <c r="AT567" s="180"/>
      <c r="AU567" s="180"/>
      <c r="AV567" s="180"/>
      <c r="AW567" s="180"/>
      <c r="AX567" s="180"/>
      <c r="AY567" s="180"/>
      <c r="AZ567" s="180"/>
      <c r="BA567" s="180"/>
      <c r="BB567" s="180"/>
      <c r="BC567" s="180"/>
      <c r="BD567" s="180"/>
      <c r="BE567" s="180"/>
      <c r="BF567" s="180"/>
      <c r="BG567" s="180"/>
      <c r="BH567" s="180"/>
      <c r="BI567" s="180"/>
      <c r="BJ567" s="180"/>
      <c r="BK567" s="180"/>
      <c r="BL567" s="180"/>
      <c r="BM567" s="180"/>
      <c r="BN567" s="180"/>
      <c r="BO567" s="180"/>
      <c r="BP567" s="180"/>
      <c r="BQ567" s="180"/>
      <c r="BR567" s="180"/>
      <c r="BS567" s="180"/>
      <c r="BT567" s="180"/>
      <c r="BU567" s="180"/>
      <c r="BV567" s="180"/>
      <c r="BW567" s="180"/>
      <c r="BX567" s="180"/>
    </row>
    <row r="568" ht="15.75" customHeight="1" spans="1:76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  <c r="Y568" s="180"/>
      <c r="Z568" s="180"/>
      <c r="AA568" s="180"/>
      <c r="AB568" s="180"/>
      <c r="AC568" s="180"/>
      <c r="AD568" s="180"/>
      <c r="AE568" s="180"/>
      <c r="AF568" s="180"/>
      <c r="AG568" s="180"/>
      <c r="AH568" s="180"/>
      <c r="AI568" s="180"/>
      <c r="AJ568" s="180"/>
      <c r="AK568" s="180"/>
      <c r="AL568" s="180"/>
      <c r="AM568" s="180"/>
      <c r="AN568" s="180"/>
      <c r="AO568" s="180"/>
      <c r="AP568" s="180"/>
      <c r="AQ568" s="180"/>
      <c r="AR568" s="180"/>
      <c r="AS568" s="180"/>
      <c r="AT568" s="180"/>
      <c r="AU568" s="180"/>
      <c r="AV568" s="180"/>
      <c r="AW568" s="180"/>
      <c r="AX568" s="180"/>
      <c r="AY568" s="180"/>
      <c r="AZ568" s="180"/>
      <c r="BA568" s="180"/>
      <c r="BB568" s="180"/>
      <c r="BC568" s="180"/>
      <c r="BD568" s="180"/>
      <c r="BE568" s="180"/>
      <c r="BF568" s="180"/>
      <c r="BG568" s="180"/>
      <c r="BH568" s="180"/>
      <c r="BI568" s="180"/>
      <c r="BJ568" s="180"/>
      <c r="BK568" s="180"/>
      <c r="BL568" s="180"/>
      <c r="BM568" s="180"/>
      <c r="BN568" s="180"/>
      <c r="BO568" s="180"/>
      <c r="BP568" s="180"/>
      <c r="BQ568" s="180"/>
      <c r="BR568" s="180"/>
      <c r="BS568" s="180"/>
      <c r="BT568" s="180"/>
      <c r="BU568" s="180"/>
      <c r="BV568" s="180"/>
      <c r="BW568" s="180"/>
      <c r="BX568" s="180"/>
    </row>
    <row r="569" ht="15.75" customHeight="1" spans="1:76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  <c r="V569" s="180"/>
      <c r="W569" s="180"/>
      <c r="X569" s="180"/>
      <c r="Y569" s="180"/>
      <c r="Z569" s="180"/>
      <c r="AA569" s="180"/>
      <c r="AB569" s="180"/>
      <c r="AC569" s="180"/>
      <c r="AD569" s="180"/>
      <c r="AE569" s="180"/>
      <c r="AF569" s="180"/>
      <c r="AG569" s="180"/>
      <c r="AH569" s="180"/>
      <c r="AI569" s="180"/>
      <c r="AJ569" s="180"/>
      <c r="AK569" s="180"/>
      <c r="AL569" s="180"/>
      <c r="AM569" s="180"/>
      <c r="AN569" s="180"/>
      <c r="AO569" s="180"/>
      <c r="AP569" s="180"/>
      <c r="AQ569" s="180"/>
      <c r="AR569" s="180"/>
      <c r="AS569" s="180"/>
      <c r="AT569" s="180"/>
      <c r="AU569" s="180"/>
      <c r="AV569" s="180"/>
      <c r="AW569" s="180"/>
      <c r="AX569" s="180"/>
      <c r="AY569" s="180"/>
      <c r="AZ569" s="180"/>
      <c r="BA569" s="180"/>
      <c r="BB569" s="180"/>
      <c r="BC569" s="180"/>
      <c r="BD569" s="180"/>
      <c r="BE569" s="180"/>
      <c r="BF569" s="180"/>
      <c r="BG569" s="180"/>
      <c r="BH569" s="180"/>
      <c r="BI569" s="180"/>
      <c r="BJ569" s="180"/>
      <c r="BK569" s="180"/>
      <c r="BL569" s="180"/>
      <c r="BM569" s="180"/>
      <c r="BN569" s="180"/>
      <c r="BO569" s="180"/>
      <c r="BP569" s="180"/>
      <c r="BQ569" s="180"/>
      <c r="BR569" s="180"/>
      <c r="BS569" s="180"/>
      <c r="BT569" s="180"/>
      <c r="BU569" s="180"/>
      <c r="BV569" s="180"/>
      <c r="BW569" s="180"/>
      <c r="BX569" s="180"/>
    </row>
    <row r="570" ht="15.75" customHeight="1" spans="1:76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0"/>
      <c r="Z570" s="180"/>
      <c r="AA570" s="180"/>
      <c r="AB570" s="180"/>
      <c r="AC570" s="180"/>
      <c r="AD570" s="180"/>
      <c r="AE570" s="180"/>
      <c r="AF570" s="180"/>
      <c r="AG570" s="180"/>
      <c r="AH570" s="180"/>
      <c r="AI570" s="180"/>
      <c r="AJ570" s="180"/>
      <c r="AK570" s="180"/>
      <c r="AL570" s="180"/>
      <c r="AM570" s="180"/>
      <c r="AN570" s="180"/>
      <c r="AO570" s="180"/>
      <c r="AP570" s="180"/>
      <c r="AQ570" s="180"/>
      <c r="AR570" s="180"/>
      <c r="AS570" s="180"/>
      <c r="AT570" s="180"/>
      <c r="AU570" s="180"/>
      <c r="AV570" s="180"/>
      <c r="AW570" s="180"/>
      <c r="AX570" s="180"/>
      <c r="AY570" s="180"/>
      <c r="AZ570" s="180"/>
      <c r="BA570" s="180"/>
      <c r="BB570" s="180"/>
      <c r="BC570" s="180"/>
      <c r="BD570" s="180"/>
      <c r="BE570" s="180"/>
      <c r="BF570" s="180"/>
      <c r="BG570" s="180"/>
      <c r="BH570" s="180"/>
      <c r="BI570" s="180"/>
      <c r="BJ570" s="180"/>
      <c r="BK570" s="180"/>
      <c r="BL570" s="180"/>
      <c r="BM570" s="180"/>
      <c r="BN570" s="180"/>
      <c r="BO570" s="180"/>
      <c r="BP570" s="180"/>
      <c r="BQ570" s="180"/>
      <c r="BR570" s="180"/>
      <c r="BS570" s="180"/>
      <c r="BT570" s="180"/>
      <c r="BU570" s="180"/>
      <c r="BV570" s="180"/>
      <c r="BW570" s="180"/>
      <c r="BX570" s="180"/>
    </row>
    <row r="571" ht="15.75" customHeight="1" spans="1:76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80"/>
      <c r="V571" s="180"/>
      <c r="W571" s="180"/>
      <c r="X571" s="180"/>
      <c r="Y571" s="180"/>
      <c r="Z571" s="180"/>
      <c r="AA571" s="180"/>
      <c r="AB571" s="180"/>
      <c r="AC571" s="180"/>
      <c r="AD571" s="180"/>
      <c r="AE571" s="180"/>
      <c r="AF571" s="180"/>
      <c r="AG571" s="180"/>
      <c r="AH571" s="180"/>
      <c r="AI571" s="180"/>
      <c r="AJ571" s="180"/>
      <c r="AK571" s="180"/>
      <c r="AL571" s="180"/>
      <c r="AM571" s="180"/>
      <c r="AN571" s="180"/>
      <c r="AO571" s="180"/>
      <c r="AP571" s="180"/>
      <c r="AQ571" s="180"/>
      <c r="AR571" s="180"/>
      <c r="AS571" s="180"/>
      <c r="AT571" s="180"/>
      <c r="AU571" s="180"/>
      <c r="AV571" s="180"/>
      <c r="AW571" s="180"/>
      <c r="AX571" s="180"/>
      <c r="AY571" s="180"/>
      <c r="AZ571" s="180"/>
      <c r="BA571" s="180"/>
      <c r="BB571" s="180"/>
      <c r="BC571" s="180"/>
      <c r="BD571" s="180"/>
      <c r="BE571" s="180"/>
      <c r="BF571" s="180"/>
      <c r="BG571" s="180"/>
      <c r="BH571" s="180"/>
      <c r="BI571" s="180"/>
      <c r="BJ571" s="180"/>
      <c r="BK571" s="180"/>
      <c r="BL571" s="180"/>
      <c r="BM571" s="180"/>
      <c r="BN571" s="180"/>
      <c r="BO571" s="180"/>
      <c r="BP571" s="180"/>
      <c r="BQ571" s="180"/>
      <c r="BR571" s="180"/>
      <c r="BS571" s="180"/>
      <c r="BT571" s="180"/>
      <c r="BU571" s="180"/>
      <c r="BV571" s="180"/>
      <c r="BW571" s="180"/>
      <c r="BX571" s="180"/>
    </row>
    <row r="572" ht="15.75" customHeight="1" spans="1:76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80"/>
      <c r="V572" s="180"/>
      <c r="W572" s="180"/>
      <c r="X572" s="180"/>
      <c r="Y572" s="180"/>
      <c r="Z572" s="180"/>
      <c r="AA572" s="180"/>
      <c r="AB572" s="180"/>
      <c r="AC572" s="180"/>
      <c r="AD572" s="180"/>
      <c r="AE572" s="180"/>
      <c r="AF572" s="180"/>
      <c r="AG572" s="180"/>
      <c r="AH572" s="180"/>
      <c r="AI572" s="180"/>
      <c r="AJ572" s="180"/>
      <c r="AK572" s="180"/>
      <c r="AL572" s="180"/>
      <c r="AM572" s="180"/>
      <c r="AN572" s="180"/>
      <c r="AO572" s="180"/>
      <c r="AP572" s="180"/>
      <c r="AQ572" s="180"/>
      <c r="AR572" s="180"/>
      <c r="AS572" s="180"/>
      <c r="AT572" s="180"/>
      <c r="AU572" s="180"/>
      <c r="AV572" s="180"/>
      <c r="AW572" s="180"/>
      <c r="AX572" s="180"/>
      <c r="AY572" s="180"/>
      <c r="AZ572" s="180"/>
      <c r="BA572" s="180"/>
      <c r="BB572" s="180"/>
      <c r="BC572" s="180"/>
      <c r="BD572" s="180"/>
      <c r="BE572" s="180"/>
      <c r="BF572" s="180"/>
      <c r="BG572" s="180"/>
      <c r="BH572" s="180"/>
      <c r="BI572" s="180"/>
      <c r="BJ572" s="180"/>
      <c r="BK572" s="180"/>
      <c r="BL572" s="180"/>
      <c r="BM572" s="180"/>
      <c r="BN572" s="180"/>
      <c r="BO572" s="180"/>
      <c r="BP572" s="180"/>
      <c r="BQ572" s="180"/>
      <c r="BR572" s="180"/>
      <c r="BS572" s="180"/>
      <c r="BT572" s="180"/>
      <c r="BU572" s="180"/>
      <c r="BV572" s="180"/>
      <c r="BW572" s="180"/>
      <c r="BX572" s="180"/>
    </row>
    <row r="573" ht="15.75" customHeight="1" spans="1:76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80"/>
      <c r="V573" s="180"/>
      <c r="W573" s="180"/>
      <c r="X573" s="180"/>
      <c r="Y573" s="180"/>
      <c r="Z573" s="180"/>
      <c r="AA573" s="180"/>
      <c r="AB573" s="180"/>
      <c r="AC573" s="180"/>
      <c r="AD573" s="180"/>
      <c r="AE573" s="180"/>
      <c r="AF573" s="180"/>
      <c r="AG573" s="180"/>
      <c r="AH573" s="180"/>
      <c r="AI573" s="180"/>
      <c r="AJ573" s="180"/>
      <c r="AK573" s="180"/>
      <c r="AL573" s="180"/>
      <c r="AM573" s="180"/>
      <c r="AN573" s="180"/>
      <c r="AO573" s="180"/>
      <c r="AP573" s="180"/>
      <c r="AQ573" s="180"/>
      <c r="AR573" s="180"/>
      <c r="AS573" s="180"/>
      <c r="AT573" s="180"/>
      <c r="AU573" s="180"/>
      <c r="AV573" s="180"/>
      <c r="AW573" s="180"/>
      <c r="AX573" s="180"/>
      <c r="AY573" s="180"/>
      <c r="AZ573" s="180"/>
      <c r="BA573" s="180"/>
      <c r="BB573" s="180"/>
      <c r="BC573" s="180"/>
      <c r="BD573" s="180"/>
      <c r="BE573" s="180"/>
      <c r="BF573" s="180"/>
      <c r="BG573" s="180"/>
      <c r="BH573" s="180"/>
      <c r="BI573" s="180"/>
      <c r="BJ573" s="180"/>
      <c r="BK573" s="180"/>
      <c r="BL573" s="180"/>
      <c r="BM573" s="180"/>
      <c r="BN573" s="180"/>
      <c r="BO573" s="180"/>
      <c r="BP573" s="180"/>
      <c r="BQ573" s="180"/>
      <c r="BR573" s="180"/>
      <c r="BS573" s="180"/>
      <c r="BT573" s="180"/>
      <c r="BU573" s="180"/>
      <c r="BV573" s="180"/>
      <c r="BW573" s="180"/>
      <c r="BX573" s="180"/>
    </row>
    <row r="574" ht="15.75" customHeight="1" spans="1:76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80"/>
      <c r="V574" s="180"/>
      <c r="W574" s="180"/>
      <c r="X574" s="180"/>
      <c r="Y574" s="180"/>
      <c r="Z574" s="180"/>
      <c r="AA574" s="180"/>
      <c r="AB574" s="180"/>
      <c r="AC574" s="180"/>
      <c r="AD574" s="180"/>
      <c r="AE574" s="180"/>
      <c r="AF574" s="180"/>
      <c r="AG574" s="180"/>
      <c r="AH574" s="180"/>
      <c r="AI574" s="180"/>
      <c r="AJ574" s="180"/>
      <c r="AK574" s="180"/>
      <c r="AL574" s="180"/>
      <c r="AM574" s="180"/>
      <c r="AN574" s="180"/>
      <c r="AO574" s="180"/>
      <c r="AP574" s="180"/>
      <c r="AQ574" s="180"/>
      <c r="AR574" s="180"/>
      <c r="AS574" s="180"/>
      <c r="AT574" s="180"/>
      <c r="AU574" s="180"/>
      <c r="AV574" s="180"/>
      <c r="AW574" s="180"/>
      <c r="AX574" s="180"/>
      <c r="AY574" s="180"/>
      <c r="AZ574" s="180"/>
      <c r="BA574" s="180"/>
      <c r="BB574" s="180"/>
      <c r="BC574" s="180"/>
      <c r="BD574" s="180"/>
      <c r="BE574" s="180"/>
      <c r="BF574" s="180"/>
      <c r="BG574" s="180"/>
      <c r="BH574" s="180"/>
      <c r="BI574" s="180"/>
      <c r="BJ574" s="180"/>
      <c r="BK574" s="180"/>
      <c r="BL574" s="180"/>
      <c r="BM574" s="180"/>
      <c r="BN574" s="180"/>
      <c r="BO574" s="180"/>
      <c r="BP574" s="180"/>
      <c r="BQ574" s="180"/>
      <c r="BR574" s="180"/>
      <c r="BS574" s="180"/>
      <c r="BT574" s="180"/>
      <c r="BU574" s="180"/>
      <c r="BV574" s="180"/>
      <c r="BW574" s="180"/>
      <c r="BX574" s="180"/>
    </row>
    <row r="575" ht="15.75" customHeight="1" spans="1:76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  <c r="V575" s="180"/>
      <c r="W575" s="180"/>
      <c r="X575" s="180"/>
      <c r="Y575" s="180"/>
      <c r="Z575" s="180"/>
      <c r="AA575" s="180"/>
      <c r="AB575" s="180"/>
      <c r="AC575" s="180"/>
      <c r="AD575" s="180"/>
      <c r="AE575" s="180"/>
      <c r="AF575" s="180"/>
      <c r="AG575" s="180"/>
      <c r="AH575" s="180"/>
      <c r="AI575" s="180"/>
      <c r="AJ575" s="180"/>
      <c r="AK575" s="180"/>
      <c r="AL575" s="180"/>
      <c r="AM575" s="180"/>
      <c r="AN575" s="180"/>
      <c r="AO575" s="180"/>
      <c r="AP575" s="180"/>
      <c r="AQ575" s="180"/>
      <c r="AR575" s="180"/>
      <c r="AS575" s="180"/>
      <c r="AT575" s="180"/>
      <c r="AU575" s="180"/>
      <c r="AV575" s="180"/>
      <c r="AW575" s="180"/>
      <c r="AX575" s="180"/>
      <c r="AY575" s="180"/>
      <c r="AZ575" s="180"/>
      <c r="BA575" s="180"/>
      <c r="BB575" s="180"/>
      <c r="BC575" s="180"/>
      <c r="BD575" s="180"/>
      <c r="BE575" s="180"/>
      <c r="BF575" s="180"/>
      <c r="BG575" s="180"/>
      <c r="BH575" s="180"/>
      <c r="BI575" s="180"/>
      <c r="BJ575" s="180"/>
      <c r="BK575" s="180"/>
      <c r="BL575" s="180"/>
      <c r="BM575" s="180"/>
      <c r="BN575" s="180"/>
      <c r="BO575" s="180"/>
      <c r="BP575" s="180"/>
      <c r="BQ575" s="180"/>
      <c r="BR575" s="180"/>
      <c r="BS575" s="180"/>
      <c r="BT575" s="180"/>
      <c r="BU575" s="180"/>
      <c r="BV575" s="180"/>
      <c r="BW575" s="180"/>
      <c r="BX575" s="180"/>
    </row>
    <row r="576" ht="15.75" customHeight="1" spans="1:76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80"/>
      <c r="V576" s="180"/>
      <c r="W576" s="180"/>
      <c r="X576" s="180"/>
      <c r="Y576" s="180"/>
      <c r="Z576" s="180"/>
      <c r="AA576" s="180"/>
      <c r="AB576" s="180"/>
      <c r="AC576" s="180"/>
      <c r="AD576" s="180"/>
      <c r="AE576" s="180"/>
      <c r="AF576" s="180"/>
      <c r="AG576" s="180"/>
      <c r="AH576" s="180"/>
      <c r="AI576" s="180"/>
      <c r="AJ576" s="180"/>
      <c r="AK576" s="180"/>
      <c r="AL576" s="180"/>
      <c r="AM576" s="180"/>
      <c r="AN576" s="180"/>
      <c r="AO576" s="180"/>
      <c r="AP576" s="180"/>
      <c r="AQ576" s="180"/>
      <c r="AR576" s="180"/>
      <c r="AS576" s="180"/>
      <c r="AT576" s="180"/>
      <c r="AU576" s="180"/>
      <c r="AV576" s="180"/>
      <c r="AW576" s="180"/>
      <c r="AX576" s="180"/>
      <c r="AY576" s="180"/>
      <c r="AZ576" s="180"/>
      <c r="BA576" s="180"/>
      <c r="BB576" s="180"/>
      <c r="BC576" s="180"/>
      <c r="BD576" s="180"/>
      <c r="BE576" s="180"/>
      <c r="BF576" s="180"/>
      <c r="BG576" s="180"/>
      <c r="BH576" s="180"/>
      <c r="BI576" s="180"/>
      <c r="BJ576" s="180"/>
      <c r="BK576" s="180"/>
      <c r="BL576" s="180"/>
      <c r="BM576" s="180"/>
      <c r="BN576" s="180"/>
      <c r="BO576" s="180"/>
      <c r="BP576" s="180"/>
      <c r="BQ576" s="180"/>
      <c r="BR576" s="180"/>
      <c r="BS576" s="180"/>
      <c r="BT576" s="180"/>
      <c r="BU576" s="180"/>
      <c r="BV576" s="180"/>
      <c r="BW576" s="180"/>
      <c r="BX576" s="180"/>
    </row>
    <row r="577" ht="15.75" customHeight="1" spans="1:76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80"/>
      <c r="V577" s="180"/>
      <c r="W577" s="180"/>
      <c r="X577" s="180"/>
      <c r="Y577" s="180"/>
      <c r="Z577" s="180"/>
      <c r="AA577" s="180"/>
      <c r="AB577" s="180"/>
      <c r="AC577" s="180"/>
      <c r="AD577" s="180"/>
      <c r="AE577" s="180"/>
      <c r="AF577" s="180"/>
      <c r="AG577" s="180"/>
      <c r="AH577" s="180"/>
      <c r="AI577" s="180"/>
      <c r="AJ577" s="180"/>
      <c r="AK577" s="180"/>
      <c r="AL577" s="180"/>
      <c r="AM577" s="180"/>
      <c r="AN577" s="180"/>
      <c r="AO577" s="180"/>
      <c r="AP577" s="180"/>
      <c r="AQ577" s="180"/>
      <c r="AR577" s="180"/>
      <c r="AS577" s="180"/>
      <c r="AT577" s="180"/>
      <c r="AU577" s="180"/>
      <c r="AV577" s="180"/>
      <c r="AW577" s="180"/>
      <c r="AX577" s="180"/>
      <c r="AY577" s="180"/>
      <c r="AZ577" s="180"/>
      <c r="BA577" s="180"/>
      <c r="BB577" s="180"/>
      <c r="BC577" s="180"/>
      <c r="BD577" s="180"/>
      <c r="BE577" s="180"/>
      <c r="BF577" s="180"/>
      <c r="BG577" s="180"/>
      <c r="BH577" s="180"/>
      <c r="BI577" s="180"/>
      <c r="BJ577" s="180"/>
      <c r="BK577" s="180"/>
      <c r="BL577" s="180"/>
      <c r="BM577" s="180"/>
      <c r="BN577" s="180"/>
      <c r="BO577" s="180"/>
      <c r="BP577" s="180"/>
      <c r="BQ577" s="180"/>
      <c r="BR577" s="180"/>
      <c r="BS577" s="180"/>
      <c r="BT577" s="180"/>
      <c r="BU577" s="180"/>
      <c r="BV577" s="180"/>
      <c r="BW577" s="180"/>
      <c r="BX577" s="180"/>
    </row>
    <row r="578" ht="15.75" customHeight="1" spans="1:76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  <c r="S578" s="180"/>
      <c r="T578" s="180"/>
      <c r="U578" s="180"/>
      <c r="V578" s="180"/>
      <c r="W578" s="180"/>
      <c r="X578" s="180"/>
      <c r="Y578" s="180"/>
      <c r="Z578" s="180"/>
      <c r="AA578" s="180"/>
      <c r="AB578" s="180"/>
      <c r="AC578" s="180"/>
      <c r="AD578" s="180"/>
      <c r="AE578" s="180"/>
      <c r="AF578" s="180"/>
      <c r="AG578" s="180"/>
      <c r="AH578" s="180"/>
      <c r="AI578" s="180"/>
      <c r="AJ578" s="180"/>
      <c r="AK578" s="180"/>
      <c r="AL578" s="180"/>
      <c r="AM578" s="180"/>
      <c r="AN578" s="180"/>
      <c r="AO578" s="180"/>
      <c r="AP578" s="180"/>
      <c r="AQ578" s="180"/>
      <c r="AR578" s="180"/>
      <c r="AS578" s="180"/>
      <c r="AT578" s="180"/>
      <c r="AU578" s="180"/>
      <c r="AV578" s="180"/>
      <c r="AW578" s="180"/>
      <c r="AX578" s="180"/>
      <c r="AY578" s="180"/>
      <c r="AZ578" s="180"/>
      <c r="BA578" s="180"/>
      <c r="BB578" s="180"/>
      <c r="BC578" s="180"/>
      <c r="BD578" s="180"/>
      <c r="BE578" s="180"/>
      <c r="BF578" s="180"/>
      <c r="BG578" s="180"/>
      <c r="BH578" s="180"/>
      <c r="BI578" s="180"/>
      <c r="BJ578" s="180"/>
      <c r="BK578" s="180"/>
      <c r="BL578" s="180"/>
      <c r="BM578" s="180"/>
      <c r="BN578" s="180"/>
      <c r="BO578" s="180"/>
      <c r="BP578" s="180"/>
      <c r="BQ578" s="180"/>
      <c r="BR578" s="180"/>
      <c r="BS578" s="180"/>
      <c r="BT578" s="180"/>
      <c r="BU578" s="180"/>
      <c r="BV578" s="180"/>
      <c r="BW578" s="180"/>
      <c r="BX578" s="180"/>
    </row>
    <row r="579" ht="15.75" customHeight="1" spans="1:76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  <c r="AB579" s="180"/>
      <c r="AC579" s="180"/>
      <c r="AD579" s="180"/>
      <c r="AE579" s="180"/>
      <c r="AF579" s="180"/>
      <c r="AG579" s="180"/>
      <c r="AH579" s="180"/>
      <c r="AI579" s="180"/>
      <c r="AJ579" s="180"/>
      <c r="AK579" s="180"/>
      <c r="AL579" s="180"/>
      <c r="AM579" s="180"/>
      <c r="AN579" s="180"/>
      <c r="AO579" s="180"/>
      <c r="AP579" s="180"/>
      <c r="AQ579" s="180"/>
      <c r="AR579" s="180"/>
      <c r="AS579" s="180"/>
      <c r="AT579" s="180"/>
      <c r="AU579" s="180"/>
      <c r="AV579" s="180"/>
      <c r="AW579" s="180"/>
      <c r="AX579" s="180"/>
      <c r="AY579" s="180"/>
      <c r="AZ579" s="180"/>
      <c r="BA579" s="180"/>
      <c r="BB579" s="180"/>
      <c r="BC579" s="180"/>
      <c r="BD579" s="180"/>
      <c r="BE579" s="180"/>
      <c r="BF579" s="180"/>
      <c r="BG579" s="180"/>
      <c r="BH579" s="180"/>
      <c r="BI579" s="180"/>
      <c r="BJ579" s="180"/>
      <c r="BK579" s="180"/>
      <c r="BL579" s="180"/>
      <c r="BM579" s="180"/>
      <c r="BN579" s="180"/>
      <c r="BO579" s="180"/>
      <c r="BP579" s="180"/>
      <c r="BQ579" s="180"/>
      <c r="BR579" s="180"/>
      <c r="BS579" s="180"/>
      <c r="BT579" s="180"/>
      <c r="BU579" s="180"/>
      <c r="BV579" s="180"/>
      <c r="BW579" s="180"/>
      <c r="BX579" s="180"/>
    </row>
    <row r="580" ht="15.75" customHeight="1" spans="1:76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80"/>
      <c r="V580" s="180"/>
      <c r="W580" s="180"/>
      <c r="X580" s="180"/>
      <c r="Y580" s="180"/>
      <c r="Z580" s="180"/>
      <c r="AA580" s="180"/>
      <c r="AB580" s="180"/>
      <c r="AC580" s="180"/>
      <c r="AD580" s="180"/>
      <c r="AE580" s="180"/>
      <c r="AF580" s="180"/>
      <c r="AG580" s="180"/>
      <c r="AH580" s="180"/>
      <c r="AI580" s="180"/>
      <c r="AJ580" s="180"/>
      <c r="AK580" s="180"/>
      <c r="AL580" s="180"/>
      <c r="AM580" s="180"/>
      <c r="AN580" s="180"/>
      <c r="AO580" s="180"/>
      <c r="AP580" s="180"/>
      <c r="AQ580" s="180"/>
      <c r="AR580" s="180"/>
      <c r="AS580" s="180"/>
      <c r="AT580" s="180"/>
      <c r="AU580" s="180"/>
      <c r="AV580" s="180"/>
      <c r="AW580" s="180"/>
      <c r="AX580" s="180"/>
      <c r="AY580" s="180"/>
      <c r="AZ580" s="180"/>
      <c r="BA580" s="180"/>
      <c r="BB580" s="180"/>
      <c r="BC580" s="180"/>
      <c r="BD580" s="180"/>
      <c r="BE580" s="180"/>
      <c r="BF580" s="180"/>
      <c r="BG580" s="180"/>
      <c r="BH580" s="180"/>
      <c r="BI580" s="180"/>
      <c r="BJ580" s="180"/>
      <c r="BK580" s="180"/>
      <c r="BL580" s="180"/>
      <c r="BM580" s="180"/>
      <c r="BN580" s="180"/>
      <c r="BO580" s="180"/>
      <c r="BP580" s="180"/>
      <c r="BQ580" s="180"/>
      <c r="BR580" s="180"/>
      <c r="BS580" s="180"/>
      <c r="BT580" s="180"/>
      <c r="BU580" s="180"/>
      <c r="BV580" s="180"/>
      <c r="BW580" s="180"/>
      <c r="BX580" s="180"/>
    </row>
    <row r="581" ht="15.75" customHeight="1" spans="1:76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80"/>
      <c r="V581" s="180"/>
      <c r="W581" s="180"/>
      <c r="X581" s="180"/>
      <c r="Y581" s="180"/>
      <c r="Z581" s="180"/>
      <c r="AA581" s="180"/>
      <c r="AB581" s="180"/>
      <c r="AC581" s="180"/>
      <c r="AD581" s="180"/>
      <c r="AE581" s="180"/>
      <c r="AF581" s="180"/>
      <c r="AG581" s="180"/>
      <c r="AH581" s="180"/>
      <c r="AI581" s="180"/>
      <c r="AJ581" s="180"/>
      <c r="AK581" s="180"/>
      <c r="AL581" s="180"/>
      <c r="AM581" s="180"/>
      <c r="AN581" s="180"/>
      <c r="AO581" s="180"/>
      <c r="AP581" s="180"/>
      <c r="AQ581" s="180"/>
      <c r="AR581" s="180"/>
      <c r="AS581" s="180"/>
      <c r="AT581" s="180"/>
      <c r="AU581" s="180"/>
      <c r="AV581" s="180"/>
      <c r="AW581" s="180"/>
      <c r="AX581" s="180"/>
      <c r="AY581" s="180"/>
      <c r="AZ581" s="180"/>
      <c r="BA581" s="180"/>
      <c r="BB581" s="180"/>
      <c r="BC581" s="180"/>
      <c r="BD581" s="180"/>
      <c r="BE581" s="180"/>
      <c r="BF581" s="180"/>
      <c r="BG581" s="180"/>
      <c r="BH581" s="180"/>
      <c r="BI581" s="180"/>
      <c r="BJ581" s="180"/>
      <c r="BK581" s="180"/>
      <c r="BL581" s="180"/>
      <c r="BM581" s="180"/>
      <c r="BN581" s="180"/>
      <c r="BO581" s="180"/>
      <c r="BP581" s="180"/>
      <c r="BQ581" s="180"/>
      <c r="BR581" s="180"/>
      <c r="BS581" s="180"/>
      <c r="BT581" s="180"/>
      <c r="BU581" s="180"/>
      <c r="BV581" s="180"/>
      <c r="BW581" s="180"/>
      <c r="BX581" s="180"/>
    </row>
    <row r="582" ht="15.75" customHeight="1" spans="1:76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80"/>
      <c r="V582" s="180"/>
      <c r="W582" s="180"/>
      <c r="X582" s="180"/>
      <c r="Y582" s="180"/>
      <c r="Z582" s="180"/>
      <c r="AA582" s="180"/>
      <c r="AB582" s="180"/>
      <c r="AC582" s="180"/>
      <c r="AD582" s="180"/>
      <c r="AE582" s="180"/>
      <c r="AF582" s="180"/>
      <c r="AG582" s="180"/>
      <c r="AH582" s="180"/>
      <c r="AI582" s="180"/>
      <c r="AJ582" s="180"/>
      <c r="AK582" s="180"/>
      <c r="AL582" s="180"/>
      <c r="AM582" s="180"/>
      <c r="AN582" s="180"/>
      <c r="AO582" s="180"/>
      <c r="AP582" s="180"/>
      <c r="AQ582" s="180"/>
      <c r="AR582" s="180"/>
      <c r="AS582" s="180"/>
      <c r="AT582" s="180"/>
      <c r="AU582" s="180"/>
      <c r="AV582" s="180"/>
      <c r="AW582" s="180"/>
      <c r="AX582" s="180"/>
      <c r="AY582" s="180"/>
      <c r="AZ582" s="180"/>
      <c r="BA582" s="180"/>
      <c r="BB582" s="180"/>
      <c r="BC582" s="180"/>
      <c r="BD582" s="180"/>
      <c r="BE582" s="180"/>
      <c r="BF582" s="180"/>
      <c r="BG582" s="180"/>
      <c r="BH582" s="180"/>
      <c r="BI582" s="180"/>
      <c r="BJ582" s="180"/>
      <c r="BK582" s="180"/>
      <c r="BL582" s="180"/>
      <c r="BM582" s="180"/>
      <c r="BN582" s="180"/>
      <c r="BO582" s="180"/>
      <c r="BP582" s="180"/>
      <c r="BQ582" s="180"/>
      <c r="BR582" s="180"/>
      <c r="BS582" s="180"/>
      <c r="BT582" s="180"/>
      <c r="BU582" s="180"/>
      <c r="BV582" s="180"/>
      <c r="BW582" s="180"/>
      <c r="BX582" s="180"/>
    </row>
    <row r="583" ht="15.75" customHeight="1" spans="1:76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80"/>
      <c r="V583" s="180"/>
      <c r="W583" s="180"/>
      <c r="X583" s="180"/>
      <c r="Y583" s="180"/>
      <c r="Z583" s="180"/>
      <c r="AA583" s="180"/>
      <c r="AB583" s="180"/>
      <c r="AC583" s="180"/>
      <c r="AD583" s="180"/>
      <c r="AE583" s="180"/>
      <c r="AF583" s="180"/>
      <c r="AG583" s="180"/>
      <c r="AH583" s="180"/>
      <c r="AI583" s="180"/>
      <c r="AJ583" s="180"/>
      <c r="AK583" s="180"/>
      <c r="AL583" s="180"/>
      <c r="AM583" s="180"/>
      <c r="AN583" s="180"/>
      <c r="AO583" s="180"/>
      <c r="AP583" s="180"/>
      <c r="AQ583" s="180"/>
      <c r="AR583" s="180"/>
      <c r="AS583" s="180"/>
      <c r="AT583" s="180"/>
      <c r="AU583" s="180"/>
      <c r="AV583" s="180"/>
      <c r="AW583" s="180"/>
      <c r="AX583" s="180"/>
      <c r="AY583" s="180"/>
      <c r="AZ583" s="180"/>
      <c r="BA583" s="180"/>
      <c r="BB583" s="180"/>
      <c r="BC583" s="180"/>
      <c r="BD583" s="180"/>
      <c r="BE583" s="180"/>
      <c r="BF583" s="180"/>
      <c r="BG583" s="180"/>
      <c r="BH583" s="180"/>
      <c r="BI583" s="180"/>
      <c r="BJ583" s="180"/>
      <c r="BK583" s="180"/>
      <c r="BL583" s="180"/>
      <c r="BM583" s="180"/>
      <c r="BN583" s="180"/>
      <c r="BO583" s="180"/>
      <c r="BP583" s="180"/>
      <c r="BQ583" s="180"/>
      <c r="BR583" s="180"/>
      <c r="BS583" s="180"/>
      <c r="BT583" s="180"/>
      <c r="BU583" s="180"/>
      <c r="BV583" s="180"/>
      <c r="BW583" s="180"/>
      <c r="BX583" s="180"/>
    </row>
    <row r="584" ht="15.75" customHeight="1" spans="1:76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80"/>
      <c r="V584" s="180"/>
      <c r="W584" s="180"/>
      <c r="X584" s="180"/>
      <c r="Y584" s="180"/>
      <c r="Z584" s="180"/>
      <c r="AA584" s="180"/>
      <c r="AB584" s="180"/>
      <c r="AC584" s="180"/>
      <c r="AD584" s="180"/>
      <c r="AE584" s="180"/>
      <c r="AF584" s="180"/>
      <c r="AG584" s="180"/>
      <c r="AH584" s="180"/>
      <c r="AI584" s="180"/>
      <c r="AJ584" s="180"/>
      <c r="AK584" s="180"/>
      <c r="AL584" s="180"/>
      <c r="AM584" s="180"/>
      <c r="AN584" s="180"/>
      <c r="AO584" s="180"/>
      <c r="AP584" s="180"/>
      <c r="AQ584" s="180"/>
      <c r="AR584" s="180"/>
      <c r="AS584" s="180"/>
      <c r="AT584" s="180"/>
      <c r="AU584" s="180"/>
      <c r="AV584" s="180"/>
      <c r="AW584" s="180"/>
      <c r="AX584" s="180"/>
      <c r="AY584" s="180"/>
      <c r="AZ584" s="180"/>
      <c r="BA584" s="180"/>
      <c r="BB584" s="180"/>
      <c r="BC584" s="180"/>
      <c r="BD584" s="180"/>
      <c r="BE584" s="180"/>
      <c r="BF584" s="180"/>
      <c r="BG584" s="180"/>
      <c r="BH584" s="180"/>
      <c r="BI584" s="180"/>
      <c r="BJ584" s="180"/>
      <c r="BK584" s="180"/>
      <c r="BL584" s="180"/>
      <c r="BM584" s="180"/>
      <c r="BN584" s="180"/>
      <c r="BO584" s="180"/>
      <c r="BP584" s="180"/>
      <c r="BQ584" s="180"/>
      <c r="BR584" s="180"/>
      <c r="BS584" s="180"/>
      <c r="BT584" s="180"/>
      <c r="BU584" s="180"/>
      <c r="BV584" s="180"/>
      <c r="BW584" s="180"/>
      <c r="BX584" s="180"/>
    </row>
    <row r="585" ht="15.75" customHeight="1" spans="1:76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80"/>
      <c r="V585" s="180"/>
      <c r="W585" s="180"/>
      <c r="X585" s="180"/>
      <c r="Y585" s="180"/>
      <c r="Z585" s="180"/>
      <c r="AA585" s="180"/>
      <c r="AB585" s="180"/>
      <c r="AC585" s="180"/>
      <c r="AD585" s="180"/>
      <c r="AE585" s="180"/>
      <c r="AF585" s="180"/>
      <c r="AG585" s="180"/>
      <c r="AH585" s="180"/>
      <c r="AI585" s="180"/>
      <c r="AJ585" s="180"/>
      <c r="AK585" s="180"/>
      <c r="AL585" s="180"/>
      <c r="AM585" s="180"/>
      <c r="AN585" s="180"/>
      <c r="AO585" s="180"/>
      <c r="AP585" s="180"/>
      <c r="AQ585" s="180"/>
      <c r="AR585" s="180"/>
      <c r="AS585" s="180"/>
      <c r="AT585" s="180"/>
      <c r="AU585" s="180"/>
      <c r="AV585" s="180"/>
      <c r="AW585" s="180"/>
      <c r="AX585" s="180"/>
      <c r="AY585" s="180"/>
      <c r="AZ585" s="180"/>
      <c r="BA585" s="180"/>
      <c r="BB585" s="180"/>
      <c r="BC585" s="180"/>
      <c r="BD585" s="180"/>
      <c r="BE585" s="180"/>
      <c r="BF585" s="180"/>
      <c r="BG585" s="180"/>
      <c r="BH585" s="180"/>
      <c r="BI585" s="180"/>
      <c r="BJ585" s="180"/>
      <c r="BK585" s="180"/>
      <c r="BL585" s="180"/>
      <c r="BM585" s="180"/>
      <c r="BN585" s="180"/>
      <c r="BO585" s="180"/>
      <c r="BP585" s="180"/>
      <c r="BQ585" s="180"/>
      <c r="BR585" s="180"/>
      <c r="BS585" s="180"/>
      <c r="BT585" s="180"/>
      <c r="BU585" s="180"/>
      <c r="BV585" s="180"/>
      <c r="BW585" s="180"/>
      <c r="BX585" s="180"/>
    </row>
    <row r="586" ht="15.75" customHeight="1" spans="1:76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  <c r="V586" s="180"/>
      <c r="W586" s="180"/>
      <c r="X586" s="180"/>
      <c r="Y586" s="180"/>
      <c r="Z586" s="180"/>
      <c r="AA586" s="180"/>
      <c r="AB586" s="180"/>
      <c r="AC586" s="180"/>
      <c r="AD586" s="180"/>
      <c r="AE586" s="180"/>
      <c r="AF586" s="180"/>
      <c r="AG586" s="180"/>
      <c r="AH586" s="180"/>
      <c r="AI586" s="180"/>
      <c r="AJ586" s="180"/>
      <c r="AK586" s="180"/>
      <c r="AL586" s="180"/>
      <c r="AM586" s="180"/>
      <c r="AN586" s="180"/>
      <c r="AO586" s="180"/>
      <c r="AP586" s="180"/>
      <c r="AQ586" s="180"/>
      <c r="AR586" s="180"/>
      <c r="AS586" s="180"/>
      <c r="AT586" s="180"/>
      <c r="AU586" s="180"/>
      <c r="AV586" s="180"/>
      <c r="AW586" s="180"/>
      <c r="AX586" s="180"/>
      <c r="AY586" s="180"/>
      <c r="AZ586" s="180"/>
      <c r="BA586" s="180"/>
      <c r="BB586" s="180"/>
      <c r="BC586" s="180"/>
      <c r="BD586" s="180"/>
      <c r="BE586" s="180"/>
      <c r="BF586" s="180"/>
      <c r="BG586" s="180"/>
      <c r="BH586" s="180"/>
      <c r="BI586" s="180"/>
      <c r="BJ586" s="180"/>
      <c r="BK586" s="180"/>
      <c r="BL586" s="180"/>
      <c r="BM586" s="180"/>
      <c r="BN586" s="180"/>
      <c r="BO586" s="180"/>
      <c r="BP586" s="180"/>
      <c r="BQ586" s="180"/>
      <c r="BR586" s="180"/>
      <c r="BS586" s="180"/>
      <c r="BT586" s="180"/>
      <c r="BU586" s="180"/>
      <c r="BV586" s="180"/>
      <c r="BW586" s="180"/>
      <c r="BX586" s="180"/>
    </row>
    <row r="587" ht="15.75" customHeight="1" spans="1:76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  <c r="U587" s="180"/>
      <c r="V587" s="180"/>
      <c r="W587" s="180"/>
      <c r="X587" s="180"/>
      <c r="Y587" s="180"/>
      <c r="Z587" s="180"/>
      <c r="AA587" s="180"/>
      <c r="AB587" s="180"/>
      <c r="AC587" s="180"/>
      <c r="AD587" s="180"/>
      <c r="AE587" s="180"/>
      <c r="AF587" s="180"/>
      <c r="AG587" s="180"/>
      <c r="AH587" s="180"/>
      <c r="AI587" s="180"/>
      <c r="AJ587" s="180"/>
      <c r="AK587" s="180"/>
      <c r="AL587" s="180"/>
      <c r="AM587" s="180"/>
      <c r="AN587" s="180"/>
      <c r="AO587" s="180"/>
      <c r="AP587" s="180"/>
      <c r="AQ587" s="180"/>
      <c r="AR587" s="180"/>
      <c r="AS587" s="180"/>
      <c r="AT587" s="180"/>
      <c r="AU587" s="180"/>
      <c r="AV587" s="180"/>
      <c r="AW587" s="180"/>
      <c r="AX587" s="180"/>
      <c r="AY587" s="180"/>
      <c r="AZ587" s="180"/>
      <c r="BA587" s="180"/>
      <c r="BB587" s="180"/>
      <c r="BC587" s="180"/>
      <c r="BD587" s="180"/>
      <c r="BE587" s="180"/>
      <c r="BF587" s="180"/>
      <c r="BG587" s="180"/>
      <c r="BH587" s="180"/>
      <c r="BI587" s="180"/>
      <c r="BJ587" s="180"/>
      <c r="BK587" s="180"/>
      <c r="BL587" s="180"/>
      <c r="BM587" s="180"/>
      <c r="BN587" s="180"/>
      <c r="BO587" s="180"/>
      <c r="BP587" s="180"/>
      <c r="BQ587" s="180"/>
      <c r="BR587" s="180"/>
      <c r="BS587" s="180"/>
      <c r="BT587" s="180"/>
      <c r="BU587" s="180"/>
      <c r="BV587" s="180"/>
      <c r="BW587" s="180"/>
      <c r="BX587" s="180"/>
    </row>
    <row r="588" ht="15.75" customHeight="1" spans="1:76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80"/>
      <c r="V588" s="180"/>
      <c r="W588" s="180"/>
      <c r="X588" s="180"/>
      <c r="Y588" s="180"/>
      <c r="Z588" s="180"/>
      <c r="AA588" s="180"/>
      <c r="AB588" s="180"/>
      <c r="AC588" s="180"/>
      <c r="AD588" s="180"/>
      <c r="AE588" s="180"/>
      <c r="AF588" s="180"/>
      <c r="AG588" s="180"/>
      <c r="AH588" s="180"/>
      <c r="AI588" s="180"/>
      <c r="AJ588" s="180"/>
      <c r="AK588" s="180"/>
      <c r="AL588" s="180"/>
      <c r="AM588" s="180"/>
      <c r="AN588" s="180"/>
      <c r="AO588" s="180"/>
      <c r="AP588" s="180"/>
      <c r="AQ588" s="180"/>
      <c r="AR588" s="180"/>
      <c r="AS588" s="180"/>
      <c r="AT588" s="180"/>
      <c r="AU588" s="180"/>
      <c r="AV588" s="180"/>
      <c r="AW588" s="180"/>
      <c r="AX588" s="180"/>
      <c r="AY588" s="180"/>
      <c r="AZ588" s="180"/>
      <c r="BA588" s="180"/>
      <c r="BB588" s="180"/>
      <c r="BC588" s="180"/>
      <c r="BD588" s="180"/>
      <c r="BE588" s="180"/>
      <c r="BF588" s="180"/>
      <c r="BG588" s="180"/>
      <c r="BH588" s="180"/>
      <c r="BI588" s="180"/>
      <c r="BJ588" s="180"/>
      <c r="BK588" s="180"/>
      <c r="BL588" s="180"/>
      <c r="BM588" s="180"/>
      <c r="BN588" s="180"/>
      <c r="BO588" s="180"/>
      <c r="BP588" s="180"/>
      <c r="BQ588" s="180"/>
      <c r="BR588" s="180"/>
      <c r="BS588" s="180"/>
      <c r="BT588" s="180"/>
      <c r="BU588" s="180"/>
      <c r="BV588" s="180"/>
      <c r="BW588" s="180"/>
      <c r="BX588" s="180"/>
    </row>
    <row r="589" ht="15.75" customHeight="1" spans="1:76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80"/>
      <c r="V589" s="180"/>
      <c r="W589" s="180"/>
      <c r="X589" s="180"/>
      <c r="Y589" s="180"/>
      <c r="Z589" s="180"/>
      <c r="AA589" s="180"/>
      <c r="AB589" s="180"/>
      <c r="AC589" s="180"/>
      <c r="AD589" s="180"/>
      <c r="AE589" s="180"/>
      <c r="AF589" s="180"/>
      <c r="AG589" s="180"/>
      <c r="AH589" s="180"/>
      <c r="AI589" s="180"/>
      <c r="AJ589" s="180"/>
      <c r="AK589" s="180"/>
      <c r="AL589" s="180"/>
      <c r="AM589" s="180"/>
      <c r="AN589" s="180"/>
      <c r="AO589" s="180"/>
      <c r="AP589" s="180"/>
      <c r="AQ589" s="180"/>
      <c r="AR589" s="180"/>
      <c r="AS589" s="180"/>
      <c r="AT589" s="180"/>
      <c r="AU589" s="180"/>
      <c r="AV589" s="180"/>
      <c r="AW589" s="180"/>
      <c r="AX589" s="180"/>
      <c r="AY589" s="180"/>
      <c r="AZ589" s="180"/>
      <c r="BA589" s="180"/>
      <c r="BB589" s="180"/>
      <c r="BC589" s="180"/>
      <c r="BD589" s="180"/>
      <c r="BE589" s="180"/>
      <c r="BF589" s="180"/>
      <c r="BG589" s="180"/>
      <c r="BH589" s="180"/>
      <c r="BI589" s="180"/>
      <c r="BJ589" s="180"/>
      <c r="BK589" s="180"/>
      <c r="BL589" s="180"/>
      <c r="BM589" s="180"/>
      <c r="BN589" s="180"/>
      <c r="BO589" s="180"/>
      <c r="BP589" s="180"/>
      <c r="BQ589" s="180"/>
      <c r="BR589" s="180"/>
      <c r="BS589" s="180"/>
      <c r="BT589" s="180"/>
      <c r="BU589" s="180"/>
      <c r="BV589" s="180"/>
      <c r="BW589" s="180"/>
      <c r="BX589" s="180"/>
    </row>
    <row r="590" ht="15.75" customHeight="1" spans="1:76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80"/>
      <c r="V590" s="180"/>
      <c r="W590" s="180"/>
      <c r="X590" s="180"/>
      <c r="Y590" s="180"/>
      <c r="Z590" s="180"/>
      <c r="AA590" s="180"/>
      <c r="AB590" s="180"/>
      <c r="AC590" s="180"/>
      <c r="AD590" s="180"/>
      <c r="AE590" s="180"/>
      <c r="AF590" s="180"/>
      <c r="AG590" s="180"/>
      <c r="AH590" s="180"/>
      <c r="AI590" s="180"/>
      <c r="AJ590" s="180"/>
      <c r="AK590" s="180"/>
      <c r="AL590" s="180"/>
      <c r="AM590" s="180"/>
      <c r="AN590" s="180"/>
      <c r="AO590" s="180"/>
      <c r="AP590" s="180"/>
      <c r="AQ590" s="180"/>
      <c r="AR590" s="180"/>
      <c r="AS590" s="180"/>
      <c r="AT590" s="180"/>
      <c r="AU590" s="180"/>
      <c r="AV590" s="180"/>
      <c r="AW590" s="180"/>
      <c r="AX590" s="180"/>
      <c r="AY590" s="180"/>
      <c r="AZ590" s="180"/>
      <c r="BA590" s="180"/>
      <c r="BB590" s="180"/>
      <c r="BC590" s="180"/>
      <c r="BD590" s="180"/>
      <c r="BE590" s="180"/>
      <c r="BF590" s="180"/>
      <c r="BG590" s="180"/>
      <c r="BH590" s="180"/>
      <c r="BI590" s="180"/>
      <c r="BJ590" s="180"/>
      <c r="BK590" s="180"/>
      <c r="BL590" s="180"/>
      <c r="BM590" s="180"/>
      <c r="BN590" s="180"/>
      <c r="BO590" s="180"/>
      <c r="BP590" s="180"/>
      <c r="BQ590" s="180"/>
      <c r="BR590" s="180"/>
      <c r="BS590" s="180"/>
      <c r="BT590" s="180"/>
      <c r="BU590" s="180"/>
      <c r="BV590" s="180"/>
      <c r="BW590" s="180"/>
      <c r="BX590" s="180"/>
    </row>
    <row r="591" ht="15.75" customHeight="1" spans="1:76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  <c r="S591" s="180"/>
      <c r="T591" s="180"/>
      <c r="U591" s="180"/>
      <c r="V591" s="180"/>
      <c r="W591" s="180"/>
      <c r="X591" s="180"/>
      <c r="Y591" s="180"/>
      <c r="Z591" s="180"/>
      <c r="AA591" s="180"/>
      <c r="AB591" s="180"/>
      <c r="AC591" s="180"/>
      <c r="AD591" s="180"/>
      <c r="AE591" s="180"/>
      <c r="AF591" s="180"/>
      <c r="AG591" s="180"/>
      <c r="AH591" s="180"/>
      <c r="AI591" s="180"/>
      <c r="AJ591" s="180"/>
      <c r="AK591" s="180"/>
      <c r="AL591" s="180"/>
      <c r="AM591" s="180"/>
      <c r="AN591" s="180"/>
      <c r="AO591" s="180"/>
      <c r="AP591" s="180"/>
      <c r="AQ591" s="180"/>
      <c r="AR591" s="180"/>
      <c r="AS591" s="180"/>
      <c r="AT591" s="180"/>
      <c r="AU591" s="180"/>
      <c r="AV591" s="180"/>
      <c r="AW591" s="180"/>
      <c r="AX591" s="180"/>
      <c r="AY591" s="180"/>
      <c r="AZ591" s="180"/>
      <c r="BA591" s="180"/>
      <c r="BB591" s="180"/>
      <c r="BC591" s="180"/>
      <c r="BD591" s="180"/>
      <c r="BE591" s="180"/>
      <c r="BF591" s="180"/>
      <c r="BG591" s="180"/>
      <c r="BH591" s="180"/>
      <c r="BI591" s="180"/>
      <c r="BJ591" s="180"/>
      <c r="BK591" s="180"/>
      <c r="BL591" s="180"/>
      <c r="BM591" s="180"/>
      <c r="BN591" s="180"/>
      <c r="BO591" s="180"/>
      <c r="BP591" s="180"/>
      <c r="BQ591" s="180"/>
      <c r="BR591" s="180"/>
      <c r="BS591" s="180"/>
      <c r="BT591" s="180"/>
      <c r="BU591" s="180"/>
      <c r="BV591" s="180"/>
      <c r="BW591" s="180"/>
      <c r="BX591" s="180"/>
    </row>
    <row r="592" ht="15.75" customHeight="1" spans="1:76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  <c r="U592" s="180"/>
      <c r="V592" s="180"/>
      <c r="W592" s="180"/>
      <c r="X592" s="180"/>
      <c r="Y592" s="180"/>
      <c r="Z592" s="180"/>
      <c r="AA592" s="180"/>
      <c r="AB592" s="180"/>
      <c r="AC592" s="180"/>
      <c r="AD592" s="180"/>
      <c r="AE592" s="180"/>
      <c r="AF592" s="180"/>
      <c r="AG592" s="180"/>
      <c r="AH592" s="180"/>
      <c r="AI592" s="180"/>
      <c r="AJ592" s="180"/>
      <c r="AK592" s="180"/>
      <c r="AL592" s="180"/>
      <c r="AM592" s="180"/>
      <c r="AN592" s="180"/>
      <c r="AO592" s="180"/>
      <c r="AP592" s="180"/>
      <c r="AQ592" s="180"/>
      <c r="AR592" s="180"/>
      <c r="AS592" s="180"/>
      <c r="AT592" s="180"/>
      <c r="AU592" s="180"/>
      <c r="AV592" s="180"/>
      <c r="AW592" s="180"/>
      <c r="AX592" s="180"/>
      <c r="AY592" s="180"/>
      <c r="AZ592" s="180"/>
      <c r="BA592" s="180"/>
      <c r="BB592" s="180"/>
      <c r="BC592" s="180"/>
      <c r="BD592" s="180"/>
      <c r="BE592" s="180"/>
      <c r="BF592" s="180"/>
      <c r="BG592" s="180"/>
      <c r="BH592" s="180"/>
      <c r="BI592" s="180"/>
      <c r="BJ592" s="180"/>
      <c r="BK592" s="180"/>
      <c r="BL592" s="180"/>
      <c r="BM592" s="180"/>
      <c r="BN592" s="180"/>
      <c r="BO592" s="180"/>
      <c r="BP592" s="180"/>
      <c r="BQ592" s="180"/>
      <c r="BR592" s="180"/>
      <c r="BS592" s="180"/>
      <c r="BT592" s="180"/>
      <c r="BU592" s="180"/>
      <c r="BV592" s="180"/>
      <c r="BW592" s="180"/>
      <c r="BX592" s="180"/>
    </row>
    <row r="593" ht="15.75" customHeight="1" spans="1:76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80"/>
      <c r="V593" s="180"/>
      <c r="W593" s="180"/>
      <c r="X593" s="180"/>
      <c r="Y593" s="180"/>
      <c r="Z593" s="180"/>
      <c r="AA593" s="180"/>
      <c r="AB593" s="180"/>
      <c r="AC593" s="180"/>
      <c r="AD593" s="180"/>
      <c r="AE593" s="180"/>
      <c r="AF593" s="180"/>
      <c r="AG593" s="180"/>
      <c r="AH593" s="180"/>
      <c r="AI593" s="180"/>
      <c r="AJ593" s="180"/>
      <c r="AK593" s="180"/>
      <c r="AL593" s="180"/>
      <c r="AM593" s="180"/>
      <c r="AN593" s="180"/>
      <c r="AO593" s="180"/>
      <c r="AP593" s="180"/>
      <c r="AQ593" s="180"/>
      <c r="AR593" s="180"/>
      <c r="AS593" s="180"/>
      <c r="AT593" s="180"/>
      <c r="AU593" s="180"/>
      <c r="AV593" s="180"/>
      <c r="AW593" s="180"/>
      <c r="AX593" s="180"/>
      <c r="AY593" s="180"/>
      <c r="AZ593" s="180"/>
      <c r="BA593" s="180"/>
      <c r="BB593" s="180"/>
      <c r="BC593" s="180"/>
      <c r="BD593" s="180"/>
      <c r="BE593" s="180"/>
      <c r="BF593" s="180"/>
      <c r="BG593" s="180"/>
      <c r="BH593" s="180"/>
      <c r="BI593" s="180"/>
      <c r="BJ593" s="180"/>
      <c r="BK593" s="180"/>
      <c r="BL593" s="180"/>
      <c r="BM593" s="180"/>
      <c r="BN593" s="180"/>
      <c r="BO593" s="180"/>
      <c r="BP593" s="180"/>
      <c r="BQ593" s="180"/>
      <c r="BR593" s="180"/>
      <c r="BS593" s="180"/>
      <c r="BT593" s="180"/>
      <c r="BU593" s="180"/>
      <c r="BV593" s="180"/>
      <c r="BW593" s="180"/>
      <c r="BX593" s="180"/>
    </row>
    <row r="594" ht="15.75" customHeight="1" spans="1:76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80"/>
      <c r="V594" s="180"/>
      <c r="W594" s="180"/>
      <c r="X594" s="180"/>
      <c r="Y594" s="180"/>
      <c r="Z594" s="180"/>
      <c r="AA594" s="180"/>
      <c r="AB594" s="180"/>
      <c r="AC594" s="180"/>
      <c r="AD594" s="180"/>
      <c r="AE594" s="180"/>
      <c r="AF594" s="180"/>
      <c r="AG594" s="180"/>
      <c r="AH594" s="180"/>
      <c r="AI594" s="180"/>
      <c r="AJ594" s="180"/>
      <c r="AK594" s="180"/>
      <c r="AL594" s="180"/>
      <c r="AM594" s="180"/>
      <c r="AN594" s="180"/>
      <c r="AO594" s="180"/>
      <c r="AP594" s="180"/>
      <c r="AQ594" s="180"/>
      <c r="AR594" s="180"/>
      <c r="AS594" s="180"/>
      <c r="AT594" s="180"/>
      <c r="AU594" s="180"/>
      <c r="AV594" s="180"/>
      <c r="AW594" s="180"/>
      <c r="AX594" s="180"/>
      <c r="AY594" s="180"/>
      <c r="AZ594" s="180"/>
      <c r="BA594" s="180"/>
      <c r="BB594" s="180"/>
      <c r="BC594" s="180"/>
      <c r="BD594" s="180"/>
      <c r="BE594" s="180"/>
      <c r="BF594" s="180"/>
      <c r="BG594" s="180"/>
      <c r="BH594" s="180"/>
      <c r="BI594" s="180"/>
      <c r="BJ594" s="180"/>
      <c r="BK594" s="180"/>
      <c r="BL594" s="180"/>
      <c r="BM594" s="180"/>
      <c r="BN594" s="180"/>
      <c r="BO594" s="180"/>
      <c r="BP594" s="180"/>
      <c r="BQ594" s="180"/>
      <c r="BR594" s="180"/>
      <c r="BS594" s="180"/>
      <c r="BT594" s="180"/>
      <c r="BU594" s="180"/>
      <c r="BV594" s="180"/>
      <c r="BW594" s="180"/>
      <c r="BX594" s="180"/>
    </row>
    <row r="595" ht="15.75" customHeight="1" spans="1:76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80"/>
      <c r="V595" s="180"/>
      <c r="W595" s="180"/>
      <c r="X595" s="180"/>
      <c r="Y595" s="180"/>
      <c r="Z595" s="180"/>
      <c r="AA595" s="180"/>
      <c r="AB595" s="180"/>
      <c r="AC595" s="180"/>
      <c r="AD595" s="180"/>
      <c r="AE595" s="180"/>
      <c r="AF595" s="180"/>
      <c r="AG595" s="180"/>
      <c r="AH595" s="180"/>
      <c r="AI595" s="180"/>
      <c r="AJ595" s="180"/>
      <c r="AK595" s="180"/>
      <c r="AL595" s="180"/>
      <c r="AM595" s="180"/>
      <c r="AN595" s="180"/>
      <c r="AO595" s="180"/>
      <c r="AP595" s="180"/>
      <c r="AQ595" s="180"/>
      <c r="AR595" s="180"/>
      <c r="AS595" s="180"/>
      <c r="AT595" s="180"/>
      <c r="AU595" s="180"/>
      <c r="AV595" s="180"/>
      <c r="AW595" s="180"/>
      <c r="AX595" s="180"/>
      <c r="AY595" s="180"/>
      <c r="AZ595" s="180"/>
      <c r="BA595" s="180"/>
      <c r="BB595" s="180"/>
      <c r="BC595" s="180"/>
      <c r="BD595" s="180"/>
      <c r="BE595" s="180"/>
      <c r="BF595" s="180"/>
      <c r="BG595" s="180"/>
      <c r="BH595" s="180"/>
      <c r="BI595" s="180"/>
      <c r="BJ595" s="180"/>
      <c r="BK595" s="180"/>
      <c r="BL595" s="180"/>
      <c r="BM595" s="180"/>
      <c r="BN595" s="180"/>
      <c r="BO595" s="180"/>
      <c r="BP595" s="180"/>
      <c r="BQ595" s="180"/>
      <c r="BR595" s="180"/>
      <c r="BS595" s="180"/>
      <c r="BT595" s="180"/>
      <c r="BU595" s="180"/>
      <c r="BV595" s="180"/>
      <c r="BW595" s="180"/>
      <c r="BX595" s="180"/>
    </row>
    <row r="596" ht="15.75" customHeight="1" spans="1:76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80"/>
      <c r="V596" s="180"/>
      <c r="W596" s="180"/>
      <c r="X596" s="180"/>
      <c r="Y596" s="180"/>
      <c r="Z596" s="180"/>
      <c r="AA596" s="180"/>
      <c r="AB596" s="180"/>
      <c r="AC596" s="180"/>
      <c r="AD596" s="180"/>
      <c r="AE596" s="180"/>
      <c r="AF596" s="180"/>
      <c r="AG596" s="180"/>
      <c r="AH596" s="180"/>
      <c r="AI596" s="180"/>
      <c r="AJ596" s="180"/>
      <c r="AK596" s="180"/>
      <c r="AL596" s="180"/>
      <c r="AM596" s="180"/>
      <c r="AN596" s="180"/>
      <c r="AO596" s="180"/>
      <c r="AP596" s="180"/>
      <c r="AQ596" s="180"/>
      <c r="AR596" s="180"/>
      <c r="AS596" s="180"/>
      <c r="AT596" s="180"/>
      <c r="AU596" s="180"/>
      <c r="AV596" s="180"/>
      <c r="AW596" s="180"/>
      <c r="AX596" s="180"/>
      <c r="AY596" s="180"/>
      <c r="AZ596" s="180"/>
      <c r="BA596" s="180"/>
      <c r="BB596" s="180"/>
      <c r="BC596" s="180"/>
      <c r="BD596" s="180"/>
      <c r="BE596" s="180"/>
      <c r="BF596" s="180"/>
      <c r="BG596" s="180"/>
      <c r="BH596" s="180"/>
      <c r="BI596" s="180"/>
      <c r="BJ596" s="180"/>
      <c r="BK596" s="180"/>
      <c r="BL596" s="180"/>
      <c r="BM596" s="180"/>
      <c r="BN596" s="180"/>
      <c r="BO596" s="180"/>
      <c r="BP596" s="180"/>
      <c r="BQ596" s="180"/>
      <c r="BR596" s="180"/>
      <c r="BS596" s="180"/>
      <c r="BT596" s="180"/>
      <c r="BU596" s="180"/>
      <c r="BV596" s="180"/>
      <c r="BW596" s="180"/>
      <c r="BX596" s="180"/>
    </row>
    <row r="597" ht="15.75" customHeight="1" spans="1:76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80"/>
      <c r="V597" s="180"/>
      <c r="W597" s="180"/>
      <c r="X597" s="180"/>
      <c r="Y597" s="180"/>
      <c r="Z597" s="180"/>
      <c r="AA597" s="180"/>
      <c r="AB597" s="180"/>
      <c r="AC597" s="180"/>
      <c r="AD597" s="180"/>
      <c r="AE597" s="180"/>
      <c r="AF597" s="180"/>
      <c r="AG597" s="180"/>
      <c r="AH597" s="180"/>
      <c r="AI597" s="180"/>
      <c r="AJ597" s="180"/>
      <c r="AK597" s="180"/>
      <c r="AL597" s="180"/>
      <c r="AM597" s="180"/>
      <c r="AN597" s="180"/>
      <c r="AO597" s="180"/>
      <c r="AP597" s="180"/>
      <c r="AQ597" s="180"/>
      <c r="AR597" s="180"/>
      <c r="AS597" s="180"/>
      <c r="AT597" s="180"/>
      <c r="AU597" s="180"/>
      <c r="AV597" s="180"/>
      <c r="AW597" s="180"/>
      <c r="AX597" s="180"/>
      <c r="AY597" s="180"/>
      <c r="AZ597" s="180"/>
      <c r="BA597" s="180"/>
      <c r="BB597" s="180"/>
      <c r="BC597" s="180"/>
      <c r="BD597" s="180"/>
      <c r="BE597" s="180"/>
      <c r="BF597" s="180"/>
      <c r="BG597" s="180"/>
      <c r="BH597" s="180"/>
      <c r="BI597" s="180"/>
      <c r="BJ597" s="180"/>
      <c r="BK597" s="180"/>
      <c r="BL597" s="180"/>
      <c r="BM597" s="180"/>
      <c r="BN597" s="180"/>
      <c r="BO597" s="180"/>
      <c r="BP597" s="180"/>
      <c r="BQ597" s="180"/>
      <c r="BR597" s="180"/>
      <c r="BS597" s="180"/>
      <c r="BT597" s="180"/>
      <c r="BU597" s="180"/>
      <c r="BV597" s="180"/>
      <c r="BW597" s="180"/>
      <c r="BX597" s="180"/>
    </row>
    <row r="598" ht="15.75" customHeight="1" spans="1:76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80"/>
      <c r="V598" s="180"/>
      <c r="W598" s="180"/>
      <c r="X598" s="180"/>
      <c r="Y598" s="180"/>
      <c r="Z598" s="180"/>
      <c r="AA598" s="180"/>
      <c r="AB598" s="180"/>
      <c r="AC598" s="180"/>
      <c r="AD598" s="180"/>
      <c r="AE598" s="180"/>
      <c r="AF598" s="180"/>
      <c r="AG598" s="180"/>
      <c r="AH598" s="180"/>
      <c r="AI598" s="180"/>
      <c r="AJ598" s="180"/>
      <c r="AK598" s="180"/>
      <c r="AL598" s="180"/>
      <c r="AM598" s="180"/>
      <c r="AN598" s="180"/>
      <c r="AO598" s="180"/>
      <c r="AP598" s="180"/>
      <c r="AQ598" s="180"/>
      <c r="AR598" s="180"/>
      <c r="AS598" s="180"/>
      <c r="AT598" s="180"/>
      <c r="AU598" s="180"/>
      <c r="AV598" s="180"/>
      <c r="AW598" s="180"/>
      <c r="AX598" s="180"/>
      <c r="AY598" s="180"/>
      <c r="AZ598" s="180"/>
      <c r="BA598" s="180"/>
      <c r="BB598" s="180"/>
      <c r="BC598" s="180"/>
      <c r="BD598" s="180"/>
      <c r="BE598" s="180"/>
      <c r="BF598" s="180"/>
      <c r="BG598" s="180"/>
      <c r="BH598" s="180"/>
      <c r="BI598" s="180"/>
      <c r="BJ598" s="180"/>
      <c r="BK598" s="180"/>
      <c r="BL598" s="180"/>
      <c r="BM598" s="180"/>
      <c r="BN598" s="180"/>
      <c r="BO598" s="180"/>
      <c r="BP598" s="180"/>
      <c r="BQ598" s="180"/>
      <c r="BR598" s="180"/>
      <c r="BS598" s="180"/>
      <c r="BT598" s="180"/>
      <c r="BU598" s="180"/>
      <c r="BV598" s="180"/>
      <c r="BW598" s="180"/>
      <c r="BX598" s="180"/>
    </row>
    <row r="599" ht="15.75" customHeight="1" spans="1:76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80"/>
      <c r="V599" s="180"/>
      <c r="W599" s="180"/>
      <c r="X599" s="180"/>
      <c r="Y599" s="180"/>
      <c r="Z599" s="180"/>
      <c r="AA599" s="180"/>
      <c r="AB599" s="180"/>
      <c r="AC599" s="180"/>
      <c r="AD599" s="180"/>
      <c r="AE599" s="180"/>
      <c r="AF599" s="180"/>
      <c r="AG599" s="180"/>
      <c r="AH599" s="180"/>
      <c r="AI599" s="180"/>
      <c r="AJ599" s="180"/>
      <c r="AK599" s="180"/>
      <c r="AL599" s="180"/>
      <c r="AM599" s="180"/>
      <c r="AN599" s="180"/>
      <c r="AO599" s="180"/>
      <c r="AP599" s="180"/>
      <c r="AQ599" s="180"/>
      <c r="AR599" s="180"/>
      <c r="AS599" s="180"/>
      <c r="AT599" s="180"/>
      <c r="AU599" s="180"/>
      <c r="AV599" s="180"/>
      <c r="AW599" s="180"/>
      <c r="AX599" s="180"/>
      <c r="AY599" s="180"/>
      <c r="AZ599" s="180"/>
      <c r="BA599" s="180"/>
      <c r="BB599" s="180"/>
      <c r="BC599" s="180"/>
      <c r="BD599" s="180"/>
      <c r="BE599" s="180"/>
      <c r="BF599" s="180"/>
      <c r="BG599" s="180"/>
      <c r="BH599" s="180"/>
      <c r="BI599" s="180"/>
      <c r="BJ599" s="180"/>
      <c r="BK599" s="180"/>
      <c r="BL599" s="180"/>
      <c r="BM599" s="180"/>
      <c r="BN599" s="180"/>
      <c r="BO599" s="180"/>
      <c r="BP599" s="180"/>
      <c r="BQ599" s="180"/>
      <c r="BR599" s="180"/>
      <c r="BS599" s="180"/>
      <c r="BT599" s="180"/>
      <c r="BU599" s="180"/>
      <c r="BV599" s="180"/>
      <c r="BW599" s="180"/>
      <c r="BX599" s="180"/>
    </row>
    <row r="600" ht="15.75" customHeight="1" spans="1:76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  <c r="U600" s="180"/>
      <c r="V600" s="180"/>
      <c r="W600" s="180"/>
      <c r="X600" s="180"/>
      <c r="Y600" s="180"/>
      <c r="Z600" s="180"/>
      <c r="AA600" s="180"/>
      <c r="AB600" s="180"/>
      <c r="AC600" s="180"/>
      <c r="AD600" s="180"/>
      <c r="AE600" s="180"/>
      <c r="AF600" s="180"/>
      <c r="AG600" s="180"/>
      <c r="AH600" s="180"/>
      <c r="AI600" s="180"/>
      <c r="AJ600" s="180"/>
      <c r="AK600" s="180"/>
      <c r="AL600" s="180"/>
      <c r="AM600" s="180"/>
      <c r="AN600" s="180"/>
      <c r="AO600" s="180"/>
      <c r="AP600" s="180"/>
      <c r="AQ600" s="180"/>
      <c r="AR600" s="180"/>
      <c r="AS600" s="180"/>
      <c r="AT600" s="180"/>
      <c r="AU600" s="180"/>
      <c r="AV600" s="180"/>
      <c r="AW600" s="180"/>
      <c r="AX600" s="180"/>
      <c r="AY600" s="180"/>
      <c r="AZ600" s="180"/>
      <c r="BA600" s="180"/>
      <c r="BB600" s="180"/>
      <c r="BC600" s="180"/>
      <c r="BD600" s="180"/>
      <c r="BE600" s="180"/>
      <c r="BF600" s="180"/>
      <c r="BG600" s="180"/>
      <c r="BH600" s="180"/>
      <c r="BI600" s="180"/>
      <c r="BJ600" s="180"/>
      <c r="BK600" s="180"/>
      <c r="BL600" s="180"/>
      <c r="BM600" s="180"/>
      <c r="BN600" s="180"/>
      <c r="BO600" s="180"/>
      <c r="BP600" s="180"/>
      <c r="BQ600" s="180"/>
      <c r="BR600" s="180"/>
      <c r="BS600" s="180"/>
      <c r="BT600" s="180"/>
      <c r="BU600" s="180"/>
      <c r="BV600" s="180"/>
      <c r="BW600" s="180"/>
      <c r="BX600" s="180"/>
    </row>
    <row r="601" ht="15.75" customHeight="1" spans="1:76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80"/>
      <c r="V601" s="180"/>
      <c r="W601" s="180"/>
      <c r="X601" s="180"/>
      <c r="Y601" s="180"/>
      <c r="Z601" s="180"/>
      <c r="AA601" s="180"/>
      <c r="AB601" s="180"/>
      <c r="AC601" s="180"/>
      <c r="AD601" s="180"/>
      <c r="AE601" s="180"/>
      <c r="AF601" s="180"/>
      <c r="AG601" s="180"/>
      <c r="AH601" s="180"/>
      <c r="AI601" s="180"/>
      <c r="AJ601" s="180"/>
      <c r="AK601" s="180"/>
      <c r="AL601" s="180"/>
      <c r="AM601" s="180"/>
      <c r="AN601" s="180"/>
      <c r="AO601" s="180"/>
      <c r="AP601" s="180"/>
      <c r="AQ601" s="180"/>
      <c r="AR601" s="180"/>
      <c r="AS601" s="180"/>
      <c r="AT601" s="180"/>
      <c r="AU601" s="180"/>
      <c r="AV601" s="180"/>
      <c r="AW601" s="180"/>
      <c r="AX601" s="180"/>
      <c r="AY601" s="180"/>
      <c r="AZ601" s="180"/>
      <c r="BA601" s="180"/>
      <c r="BB601" s="180"/>
      <c r="BC601" s="180"/>
      <c r="BD601" s="180"/>
      <c r="BE601" s="180"/>
      <c r="BF601" s="180"/>
      <c r="BG601" s="180"/>
      <c r="BH601" s="180"/>
      <c r="BI601" s="180"/>
      <c r="BJ601" s="180"/>
      <c r="BK601" s="180"/>
      <c r="BL601" s="180"/>
      <c r="BM601" s="180"/>
      <c r="BN601" s="180"/>
      <c r="BO601" s="180"/>
      <c r="BP601" s="180"/>
      <c r="BQ601" s="180"/>
      <c r="BR601" s="180"/>
      <c r="BS601" s="180"/>
      <c r="BT601" s="180"/>
      <c r="BU601" s="180"/>
      <c r="BV601" s="180"/>
      <c r="BW601" s="180"/>
      <c r="BX601" s="180"/>
    </row>
    <row r="602" ht="15.75" customHeight="1" spans="1:76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80"/>
      <c r="V602" s="180"/>
      <c r="W602" s="180"/>
      <c r="X602" s="180"/>
      <c r="Y602" s="180"/>
      <c r="Z602" s="180"/>
      <c r="AA602" s="180"/>
      <c r="AB602" s="180"/>
      <c r="AC602" s="180"/>
      <c r="AD602" s="180"/>
      <c r="AE602" s="180"/>
      <c r="AF602" s="180"/>
      <c r="AG602" s="180"/>
      <c r="AH602" s="180"/>
      <c r="AI602" s="180"/>
      <c r="AJ602" s="180"/>
      <c r="AK602" s="180"/>
      <c r="AL602" s="180"/>
      <c r="AM602" s="180"/>
      <c r="AN602" s="180"/>
      <c r="AO602" s="180"/>
      <c r="AP602" s="180"/>
      <c r="AQ602" s="180"/>
      <c r="AR602" s="180"/>
      <c r="AS602" s="180"/>
      <c r="AT602" s="180"/>
      <c r="AU602" s="180"/>
      <c r="AV602" s="180"/>
      <c r="AW602" s="180"/>
      <c r="AX602" s="180"/>
      <c r="AY602" s="180"/>
      <c r="AZ602" s="180"/>
      <c r="BA602" s="180"/>
      <c r="BB602" s="180"/>
      <c r="BC602" s="180"/>
      <c r="BD602" s="180"/>
      <c r="BE602" s="180"/>
      <c r="BF602" s="180"/>
      <c r="BG602" s="180"/>
      <c r="BH602" s="180"/>
      <c r="BI602" s="180"/>
      <c r="BJ602" s="180"/>
      <c r="BK602" s="180"/>
      <c r="BL602" s="180"/>
      <c r="BM602" s="180"/>
      <c r="BN602" s="180"/>
      <c r="BO602" s="180"/>
      <c r="BP602" s="180"/>
      <c r="BQ602" s="180"/>
      <c r="BR602" s="180"/>
      <c r="BS602" s="180"/>
      <c r="BT602" s="180"/>
      <c r="BU602" s="180"/>
      <c r="BV602" s="180"/>
      <c r="BW602" s="180"/>
      <c r="BX602" s="180"/>
    </row>
    <row r="603" ht="15.75" customHeight="1" spans="1:76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80"/>
      <c r="V603" s="180"/>
      <c r="W603" s="180"/>
      <c r="X603" s="180"/>
      <c r="Y603" s="180"/>
      <c r="Z603" s="180"/>
      <c r="AA603" s="180"/>
      <c r="AB603" s="180"/>
      <c r="AC603" s="180"/>
      <c r="AD603" s="180"/>
      <c r="AE603" s="180"/>
      <c r="AF603" s="180"/>
      <c r="AG603" s="180"/>
      <c r="AH603" s="180"/>
      <c r="AI603" s="180"/>
      <c r="AJ603" s="180"/>
      <c r="AK603" s="180"/>
      <c r="AL603" s="180"/>
      <c r="AM603" s="180"/>
      <c r="AN603" s="180"/>
      <c r="AO603" s="180"/>
      <c r="AP603" s="180"/>
      <c r="AQ603" s="180"/>
      <c r="AR603" s="180"/>
      <c r="AS603" s="180"/>
      <c r="AT603" s="180"/>
      <c r="AU603" s="180"/>
      <c r="AV603" s="180"/>
      <c r="AW603" s="180"/>
      <c r="AX603" s="180"/>
      <c r="AY603" s="180"/>
      <c r="AZ603" s="180"/>
      <c r="BA603" s="180"/>
      <c r="BB603" s="180"/>
      <c r="BC603" s="180"/>
      <c r="BD603" s="180"/>
      <c r="BE603" s="180"/>
      <c r="BF603" s="180"/>
      <c r="BG603" s="180"/>
      <c r="BH603" s="180"/>
      <c r="BI603" s="180"/>
      <c r="BJ603" s="180"/>
      <c r="BK603" s="180"/>
      <c r="BL603" s="180"/>
      <c r="BM603" s="180"/>
      <c r="BN603" s="180"/>
      <c r="BO603" s="180"/>
      <c r="BP603" s="180"/>
      <c r="BQ603" s="180"/>
      <c r="BR603" s="180"/>
      <c r="BS603" s="180"/>
      <c r="BT603" s="180"/>
      <c r="BU603" s="180"/>
      <c r="BV603" s="180"/>
      <c r="BW603" s="180"/>
      <c r="BX603" s="180"/>
    </row>
    <row r="604" ht="15.75" customHeight="1" spans="1:76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  <c r="S604" s="180"/>
      <c r="T604" s="180"/>
      <c r="U604" s="180"/>
      <c r="V604" s="180"/>
      <c r="W604" s="180"/>
      <c r="X604" s="180"/>
      <c r="Y604" s="180"/>
      <c r="Z604" s="180"/>
      <c r="AA604" s="180"/>
      <c r="AB604" s="180"/>
      <c r="AC604" s="180"/>
      <c r="AD604" s="180"/>
      <c r="AE604" s="180"/>
      <c r="AF604" s="180"/>
      <c r="AG604" s="180"/>
      <c r="AH604" s="180"/>
      <c r="AI604" s="180"/>
      <c r="AJ604" s="180"/>
      <c r="AK604" s="180"/>
      <c r="AL604" s="180"/>
      <c r="AM604" s="180"/>
      <c r="AN604" s="180"/>
      <c r="AO604" s="180"/>
      <c r="AP604" s="180"/>
      <c r="AQ604" s="180"/>
      <c r="AR604" s="180"/>
      <c r="AS604" s="180"/>
      <c r="AT604" s="180"/>
      <c r="AU604" s="180"/>
      <c r="AV604" s="180"/>
      <c r="AW604" s="180"/>
      <c r="AX604" s="180"/>
      <c r="AY604" s="180"/>
      <c r="AZ604" s="180"/>
      <c r="BA604" s="180"/>
      <c r="BB604" s="180"/>
      <c r="BC604" s="180"/>
      <c r="BD604" s="180"/>
      <c r="BE604" s="180"/>
      <c r="BF604" s="180"/>
      <c r="BG604" s="180"/>
      <c r="BH604" s="180"/>
      <c r="BI604" s="180"/>
      <c r="BJ604" s="180"/>
      <c r="BK604" s="180"/>
      <c r="BL604" s="180"/>
      <c r="BM604" s="180"/>
      <c r="BN604" s="180"/>
      <c r="BO604" s="180"/>
      <c r="BP604" s="180"/>
      <c r="BQ604" s="180"/>
      <c r="BR604" s="180"/>
      <c r="BS604" s="180"/>
      <c r="BT604" s="180"/>
      <c r="BU604" s="180"/>
      <c r="BV604" s="180"/>
      <c r="BW604" s="180"/>
      <c r="BX604" s="180"/>
    </row>
    <row r="605" ht="15.75" customHeight="1" spans="1:76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  <c r="AB605" s="180"/>
      <c r="AC605" s="180"/>
      <c r="AD605" s="180"/>
      <c r="AE605" s="180"/>
      <c r="AF605" s="180"/>
      <c r="AG605" s="180"/>
      <c r="AH605" s="180"/>
      <c r="AI605" s="180"/>
      <c r="AJ605" s="180"/>
      <c r="AK605" s="180"/>
      <c r="AL605" s="180"/>
      <c r="AM605" s="180"/>
      <c r="AN605" s="180"/>
      <c r="AO605" s="180"/>
      <c r="AP605" s="180"/>
      <c r="AQ605" s="180"/>
      <c r="AR605" s="180"/>
      <c r="AS605" s="180"/>
      <c r="AT605" s="180"/>
      <c r="AU605" s="180"/>
      <c r="AV605" s="180"/>
      <c r="AW605" s="180"/>
      <c r="AX605" s="180"/>
      <c r="AY605" s="180"/>
      <c r="AZ605" s="180"/>
      <c r="BA605" s="180"/>
      <c r="BB605" s="180"/>
      <c r="BC605" s="180"/>
      <c r="BD605" s="180"/>
      <c r="BE605" s="180"/>
      <c r="BF605" s="180"/>
      <c r="BG605" s="180"/>
      <c r="BH605" s="180"/>
      <c r="BI605" s="180"/>
      <c r="BJ605" s="180"/>
      <c r="BK605" s="180"/>
      <c r="BL605" s="180"/>
      <c r="BM605" s="180"/>
      <c r="BN605" s="180"/>
      <c r="BO605" s="180"/>
      <c r="BP605" s="180"/>
      <c r="BQ605" s="180"/>
      <c r="BR605" s="180"/>
      <c r="BS605" s="180"/>
      <c r="BT605" s="180"/>
      <c r="BU605" s="180"/>
      <c r="BV605" s="180"/>
      <c r="BW605" s="180"/>
      <c r="BX605" s="180"/>
    </row>
    <row r="606" ht="15.75" customHeight="1" spans="1:76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  <c r="AG606" s="180"/>
      <c r="AH606" s="180"/>
      <c r="AI606" s="180"/>
      <c r="AJ606" s="180"/>
      <c r="AK606" s="180"/>
      <c r="AL606" s="180"/>
      <c r="AM606" s="180"/>
      <c r="AN606" s="180"/>
      <c r="AO606" s="180"/>
      <c r="AP606" s="180"/>
      <c r="AQ606" s="180"/>
      <c r="AR606" s="180"/>
      <c r="AS606" s="180"/>
      <c r="AT606" s="180"/>
      <c r="AU606" s="180"/>
      <c r="AV606" s="180"/>
      <c r="AW606" s="180"/>
      <c r="AX606" s="180"/>
      <c r="AY606" s="180"/>
      <c r="AZ606" s="180"/>
      <c r="BA606" s="180"/>
      <c r="BB606" s="180"/>
      <c r="BC606" s="180"/>
      <c r="BD606" s="180"/>
      <c r="BE606" s="180"/>
      <c r="BF606" s="180"/>
      <c r="BG606" s="180"/>
      <c r="BH606" s="180"/>
      <c r="BI606" s="180"/>
      <c r="BJ606" s="180"/>
      <c r="BK606" s="180"/>
      <c r="BL606" s="180"/>
      <c r="BM606" s="180"/>
      <c r="BN606" s="180"/>
      <c r="BO606" s="180"/>
      <c r="BP606" s="180"/>
      <c r="BQ606" s="180"/>
      <c r="BR606" s="180"/>
      <c r="BS606" s="180"/>
      <c r="BT606" s="180"/>
      <c r="BU606" s="180"/>
      <c r="BV606" s="180"/>
      <c r="BW606" s="180"/>
      <c r="BX606" s="180"/>
    </row>
    <row r="607" ht="15.75" customHeight="1" spans="1:76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  <c r="AG607" s="180"/>
      <c r="AH607" s="180"/>
      <c r="AI607" s="180"/>
      <c r="AJ607" s="180"/>
      <c r="AK607" s="180"/>
      <c r="AL607" s="180"/>
      <c r="AM607" s="180"/>
      <c r="AN607" s="180"/>
      <c r="AO607" s="180"/>
      <c r="AP607" s="180"/>
      <c r="AQ607" s="180"/>
      <c r="AR607" s="180"/>
      <c r="AS607" s="180"/>
      <c r="AT607" s="180"/>
      <c r="AU607" s="180"/>
      <c r="AV607" s="180"/>
      <c r="AW607" s="180"/>
      <c r="AX607" s="180"/>
      <c r="AY607" s="180"/>
      <c r="AZ607" s="180"/>
      <c r="BA607" s="180"/>
      <c r="BB607" s="180"/>
      <c r="BC607" s="180"/>
      <c r="BD607" s="180"/>
      <c r="BE607" s="180"/>
      <c r="BF607" s="180"/>
      <c r="BG607" s="180"/>
      <c r="BH607" s="180"/>
      <c r="BI607" s="180"/>
      <c r="BJ607" s="180"/>
      <c r="BK607" s="180"/>
      <c r="BL607" s="180"/>
      <c r="BM607" s="180"/>
      <c r="BN607" s="180"/>
      <c r="BO607" s="180"/>
      <c r="BP607" s="180"/>
      <c r="BQ607" s="180"/>
      <c r="BR607" s="180"/>
      <c r="BS607" s="180"/>
      <c r="BT607" s="180"/>
      <c r="BU607" s="180"/>
      <c r="BV607" s="180"/>
      <c r="BW607" s="180"/>
      <c r="BX607" s="180"/>
    </row>
    <row r="608" ht="15.75" customHeight="1" spans="1:76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  <c r="AB608" s="180"/>
      <c r="AC608" s="180"/>
      <c r="AD608" s="180"/>
      <c r="AE608" s="180"/>
      <c r="AF608" s="180"/>
      <c r="AG608" s="180"/>
      <c r="AH608" s="180"/>
      <c r="AI608" s="180"/>
      <c r="AJ608" s="180"/>
      <c r="AK608" s="180"/>
      <c r="AL608" s="180"/>
      <c r="AM608" s="180"/>
      <c r="AN608" s="180"/>
      <c r="AO608" s="180"/>
      <c r="AP608" s="180"/>
      <c r="AQ608" s="180"/>
      <c r="AR608" s="180"/>
      <c r="AS608" s="180"/>
      <c r="AT608" s="180"/>
      <c r="AU608" s="180"/>
      <c r="AV608" s="180"/>
      <c r="AW608" s="180"/>
      <c r="AX608" s="180"/>
      <c r="AY608" s="180"/>
      <c r="AZ608" s="180"/>
      <c r="BA608" s="180"/>
      <c r="BB608" s="180"/>
      <c r="BC608" s="180"/>
      <c r="BD608" s="180"/>
      <c r="BE608" s="180"/>
      <c r="BF608" s="180"/>
      <c r="BG608" s="180"/>
      <c r="BH608" s="180"/>
      <c r="BI608" s="180"/>
      <c r="BJ608" s="180"/>
      <c r="BK608" s="180"/>
      <c r="BL608" s="180"/>
      <c r="BM608" s="180"/>
      <c r="BN608" s="180"/>
      <c r="BO608" s="180"/>
      <c r="BP608" s="180"/>
      <c r="BQ608" s="180"/>
      <c r="BR608" s="180"/>
      <c r="BS608" s="180"/>
      <c r="BT608" s="180"/>
      <c r="BU608" s="180"/>
      <c r="BV608" s="180"/>
      <c r="BW608" s="180"/>
      <c r="BX608" s="180"/>
    </row>
    <row r="609" ht="15.75" customHeight="1" spans="1:76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  <c r="AG609" s="180"/>
      <c r="AH609" s="180"/>
      <c r="AI609" s="180"/>
      <c r="AJ609" s="180"/>
      <c r="AK609" s="180"/>
      <c r="AL609" s="180"/>
      <c r="AM609" s="180"/>
      <c r="AN609" s="180"/>
      <c r="AO609" s="180"/>
      <c r="AP609" s="180"/>
      <c r="AQ609" s="180"/>
      <c r="AR609" s="180"/>
      <c r="AS609" s="180"/>
      <c r="AT609" s="180"/>
      <c r="AU609" s="180"/>
      <c r="AV609" s="180"/>
      <c r="AW609" s="180"/>
      <c r="AX609" s="180"/>
      <c r="AY609" s="180"/>
      <c r="AZ609" s="180"/>
      <c r="BA609" s="180"/>
      <c r="BB609" s="180"/>
      <c r="BC609" s="180"/>
      <c r="BD609" s="180"/>
      <c r="BE609" s="180"/>
      <c r="BF609" s="180"/>
      <c r="BG609" s="180"/>
      <c r="BH609" s="180"/>
      <c r="BI609" s="180"/>
      <c r="BJ609" s="180"/>
      <c r="BK609" s="180"/>
      <c r="BL609" s="180"/>
      <c r="BM609" s="180"/>
      <c r="BN609" s="180"/>
      <c r="BO609" s="180"/>
      <c r="BP609" s="180"/>
      <c r="BQ609" s="180"/>
      <c r="BR609" s="180"/>
      <c r="BS609" s="180"/>
      <c r="BT609" s="180"/>
      <c r="BU609" s="180"/>
      <c r="BV609" s="180"/>
      <c r="BW609" s="180"/>
      <c r="BX609" s="180"/>
    </row>
    <row r="610" ht="15.75" customHeight="1" spans="1:76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  <c r="AG610" s="180"/>
      <c r="AH610" s="180"/>
      <c r="AI610" s="180"/>
      <c r="AJ610" s="180"/>
      <c r="AK610" s="180"/>
      <c r="AL610" s="180"/>
      <c r="AM610" s="180"/>
      <c r="AN610" s="180"/>
      <c r="AO610" s="180"/>
      <c r="AP610" s="180"/>
      <c r="AQ610" s="180"/>
      <c r="AR610" s="180"/>
      <c r="AS610" s="180"/>
      <c r="AT610" s="180"/>
      <c r="AU610" s="180"/>
      <c r="AV610" s="180"/>
      <c r="AW610" s="180"/>
      <c r="AX610" s="180"/>
      <c r="AY610" s="180"/>
      <c r="AZ610" s="180"/>
      <c r="BA610" s="180"/>
      <c r="BB610" s="180"/>
      <c r="BC610" s="180"/>
      <c r="BD610" s="180"/>
      <c r="BE610" s="180"/>
      <c r="BF610" s="180"/>
      <c r="BG610" s="180"/>
      <c r="BH610" s="180"/>
      <c r="BI610" s="180"/>
      <c r="BJ610" s="180"/>
      <c r="BK610" s="180"/>
      <c r="BL610" s="180"/>
      <c r="BM610" s="180"/>
      <c r="BN610" s="180"/>
      <c r="BO610" s="180"/>
      <c r="BP610" s="180"/>
      <c r="BQ610" s="180"/>
      <c r="BR610" s="180"/>
      <c r="BS610" s="180"/>
      <c r="BT610" s="180"/>
      <c r="BU610" s="180"/>
      <c r="BV610" s="180"/>
      <c r="BW610" s="180"/>
      <c r="BX610" s="180"/>
    </row>
    <row r="611" ht="15.75" customHeight="1" spans="1:76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  <c r="AG611" s="180"/>
      <c r="AH611" s="180"/>
      <c r="AI611" s="180"/>
      <c r="AJ611" s="180"/>
      <c r="AK611" s="180"/>
      <c r="AL611" s="180"/>
      <c r="AM611" s="180"/>
      <c r="AN611" s="180"/>
      <c r="AO611" s="180"/>
      <c r="AP611" s="180"/>
      <c r="AQ611" s="180"/>
      <c r="AR611" s="180"/>
      <c r="AS611" s="180"/>
      <c r="AT611" s="180"/>
      <c r="AU611" s="180"/>
      <c r="AV611" s="180"/>
      <c r="AW611" s="180"/>
      <c r="AX611" s="180"/>
      <c r="AY611" s="180"/>
      <c r="AZ611" s="180"/>
      <c r="BA611" s="180"/>
      <c r="BB611" s="180"/>
      <c r="BC611" s="180"/>
      <c r="BD611" s="180"/>
      <c r="BE611" s="180"/>
      <c r="BF611" s="180"/>
      <c r="BG611" s="180"/>
      <c r="BH611" s="180"/>
      <c r="BI611" s="180"/>
      <c r="BJ611" s="180"/>
      <c r="BK611" s="180"/>
      <c r="BL611" s="180"/>
      <c r="BM611" s="180"/>
      <c r="BN611" s="180"/>
      <c r="BO611" s="180"/>
      <c r="BP611" s="180"/>
      <c r="BQ611" s="180"/>
      <c r="BR611" s="180"/>
      <c r="BS611" s="180"/>
      <c r="BT611" s="180"/>
      <c r="BU611" s="180"/>
      <c r="BV611" s="180"/>
      <c r="BW611" s="180"/>
      <c r="BX611" s="180"/>
    </row>
    <row r="612" ht="15.75" customHeight="1" spans="1:76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  <c r="AG612" s="180"/>
      <c r="AH612" s="180"/>
      <c r="AI612" s="180"/>
      <c r="AJ612" s="180"/>
      <c r="AK612" s="180"/>
      <c r="AL612" s="180"/>
      <c r="AM612" s="180"/>
      <c r="AN612" s="180"/>
      <c r="AO612" s="180"/>
      <c r="AP612" s="180"/>
      <c r="AQ612" s="180"/>
      <c r="AR612" s="180"/>
      <c r="AS612" s="180"/>
      <c r="AT612" s="180"/>
      <c r="AU612" s="180"/>
      <c r="AV612" s="180"/>
      <c r="AW612" s="180"/>
      <c r="AX612" s="180"/>
      <c r="AY612" s="180"/>
      <c r="AZ612" s="180"/>
      <c r="BA612" s="180"/>
      <c r="BB612" s="180"/>
      <c r="BC612" s="180"/>
      <c r="BD612" s="180"/>
      <c r="BE612" s="180"/>
      <c r="BF612" s="180"/>
      <c r="BG612" s="180"/>
      <c r="BH612" s="180"/>
      <c r="BI612" s="180"/>
      <c r="BJ612" s="180"/>
      <c r="BK612" s="180"/>
      <c r="BL612" s="180"/>
      <c r="BM612" s="180"/>
      <c r="BN612" s="180"/>
      <c r="BO612" s="180"/>
      <c r="BP612" s="180"/>
      <c r="BQ612" s="180"/>
      <c r="BR612" s="180"/>
      <c r="BS612" s="180"/>
      <c r="BT612" s="180"/>
      <c r="BU612" s="180"/>
      <c r="BV612" s="180"/>
      <c r="BW612" s="180"/>
      <c r="BX612" s="180"/>
    </row>
    <row r="613" ht="15.75" customHeight="1" spans="1:76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  <c r="AB613" s="180"/>
      <c r="AC613" s="180"/>
      <c r="AD613" s="180"/>
      <c r="AE613" s="180"/>
      <c r="AF613" s="180"/>
      <c r="AG613" s="180"/>
      <c r="AH613" s="180"/>
      <c r="AI613" s="180"/>
      <c r="AJ613" s="180"/>
      <c r="AK613" s="180"/>
      <c r="AL613" s="180"/>
      <c r="AM613" s="180"/>
      <c r="AN613" s="180"/>
      <c r="AO613" s="180"/>
      <c r="AP613" s="180"/>
      <c r="AQ613" s="180"/>
      <c r="AR613" s="180"/>
      <c r="AS613" s="180"/>
      <c r="AT613" s="180"/>
      <c r="AU613" s="180"/>
      <c r="AV613" s="180"/>
      <c r="AW613" s="180"/>
      <c r="AX613" s="180"/>
      <c r="AY613" s="180"/>
      <c r="AZ613" s="180"/>
      <c r="BA613" s="180"/>
      <c r="BB613" s="180"/>
      <c r="BC613" s="180"/>
      <c r="BD613" s="180"/>
      <c r="BE613" s="180"/>
      <c r="BF613" s="180"/>
      <c r="BG613" s="180"/>
      <c r="BH613" s="180"/>
      <c r="BI613" s="180"/>
      <c r="BJ613" s="180"/>
      <c r="BK613" s="180"/>
      <c r="BL613" s="180"/>
      <c r="BM613" s="180"/>
      <c r="BN613" s="180"/>
      <c r="BO613" s="180"/>
      <c r="BP613" s="180"/>
      <c r="BQ613" s="180"/>
      <c r="BR613" s="180"/>
      <c r="BS613" s="180"/>
      <c r="BT613" s="180"/>
      <c r="BU613" s="180"/>
      <c r="BV613" s="180"/>
      <c r="BW613" s="180"/>
      <c r="BX613" s="180"/>
    </row>
    <row r="614" ht="15.75" customHeight="1" spans="1:76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  <c r="AG614" s="180"/>
      <c r="AH614" s="180"/>
      <c r="AI614" s="180"/>
      <c r="AJ614" s="180"/>
      <c r="AK614" s="180"/>
      <c r="AL614" s="180"/>
      <c r="AM614" s="180"/>
      <c r="AN614" s="180"/>
      <c r="AO614" s="180"/>
      <c r="AP614" s="180"/>
      <c r="AQ614" s="180"/>
      <c r="AR614" s="180"/>
      <c r="AS614" s="180"/>
      <c r="AT614" s="180"/>
      <c r="AU614" s="180"/>
      <c r="AV614" s="180"/>
      <c r="AW614" s="180"/>
      <c r="AX614" s="180"/>
      <c r="AY614" s="180"/>
      <c r="AZ614" s="180"/>
      <c r="BA614" s="180"/>
      <c r="BB614" s="180"/>
      <c r="BC614" s="180"/>
      <c r="BD614" s="180"/>
      <c r="BE614" s="180"/>
      <c r="BF614" s="180"/>
      <c r="BG614" s="180"/>
      <c r="BH614" s="180"/>
      <c r="BI614" s="180"/>
      <c r="BJ614" s="180"/>
      <c r="BK614" s="180"/>
      <c r="BL614" s="180"/>
      <c r="BM614" s="180"/>
      <c r="BN614" s="180"/>
      <c r="BO614" s="180"/>
      <c r="BP614" s="180"/>
      <c r="BQ614" s="180"/>
      <c r="BR614" s="180"/>
      <c r="BS614" s="180"/>
      <c r="BT614" s="180"/>
      <c r="BU614" s="180"/>
      <c r="BV614" s="180"/>
      <c r="BW614" s="180"/>
      <c r="BX614" s="180"/>
    </row>
    <row r="615" ht="15.75" customHeight="1" spans="1:76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  <c r="AG615" s="180"/>
      <c r="AH615" s="180"/>
      <c r="AI615" s="180"/>
      <c r="AJ615" s="180"/>
      <c r="AK615" s="180"/>
      <c r="AL615" s="180"/>
      <c r="AM615" s="180"/>
      <c r="AN615" s="180"/>
      <c r="AO615" s="180"/>
      <c r="AP615" s="180"/>
      <c r="AQ615" s="180"/>
      <c r="AR615" s="180"/>
      <c r="AS615" s="180"/>
      <c r="AT615" s="180"/>
      <c r="AU615" s="180"/>
      <c r="AV615" s="180"/>
      <c r="AW615" s="180"/>
      <c r="AX615" s="180"/>
      <c r="AY615" s="180"/>
      <c r="AZ615" s="180"/>
      <c r="BA615" s="180"/>
      <c r="BB615" s="180"/>
      <c r="BC615" s="180"/>
      <c r="BD615" s="180"/>
      <c r="BE615" s="180"/>
      <c r="BF615" s="180"/>
      <c r="BG615" s="180"/>
      <c r="BH615" s="180"/>
      <c r="BI615" s="180"/>
      <c r="BJ615" s="180"/>
      <c r="BK615" s="180"/>
      <c r="BL615" s="180"/>
      <c r="BM615" s="180"/>
      <c r="BN615" s="180"/>
      <c r="BO615" s="180"/>
      <c r="BP615" s="180"/>
      <c r="BQ615" s="180"/>
      <c r="BR615" s="180"/>
      <c r="BS615" s="180"/>
      <c r="BT615" s="180"/>
      <c r="BU615" s="180"/>
      <c r="BV615" s="180"/>
      <c r="BW615" s="180"/>
      <c r="BX615" s="180"/>
    </row>
    <row r="616" ht="15.75" customHeight="1" spans="1:76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  <c r="AG616" s="180"/>
      <c r="AH616" s="180"/>
      <c r="AI616" s="180"/>
      <c r="AJ616" s="180"/>
      <c r="AK616" s="180"/>
      <c r="AL616" s="180"/>
      <c r="AM616" s="180"/>
      <c r="AN616" s="180"/>
      <c r="AO616" s="180"/>
      <c r="AP616" s="180"/>
      <c r="AQ616" s="180"/>
      <c r="AR616" s="180"/>
      <c r="AS616" s="180"/>
      <c r="AT616" s="180"/>
      <c r="AU616" s="180"/>
      <c r="AV616" s="180"/>
      <c r="AW616" s="180"/>
      <c r="AX616" s="180"/>
      <c r="AY616" s="180"/>
      <c r="AZ616" s="180"/>
      <c r="BA616" s="180"/>
      <c r="BB616" s="180"/>
      <c r="BC616" s="180"/>
      <c r="BD616" s="180"/>
      <c r="BE616" s="180"/>
      <c r="BF616" s="180"/>
      <c r="BG616" s="180"/>
      <c r="BH616" s="180"/>
      <c r="BI616" s="180"/>
      <c r="BJ616" s="180"/>
      <c r="BK616" s="180"/>
      <c r="BL616" s="180"/>
      <c r="BM616" s="180"/>
      <c r="BN616" s="180"/>
      <c r="BO616" s="180"/>
      <c r="BP616" s="180"/>
      <c r="BQ616" s="180"/>
      <c r="BR616" s="180"/>
      <c r="BS616" s="180"/>
      <c r="BT616" s="180"/>
      <c r="BU616" s="180"/>
      <c r="BV616" s="180"/>
      <c r="BW616" s="180"/>
      <c r="BX616" s="180"/>
    </row>
    <row r="617" ht="15.75" customHeight="1" spans="1:76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  <c r="AG617" s="180"/>
      <c r="AH617" s="180"/>
      <c r="AI617" s="180"/>
      <c r="AJ617" s="180"/>
      <c r="AK617" s="180"/>
      <c r="AL617" s="180"/>
      <c r="AM617" s="180"/>
      <c r="AN617" s="180"/>
      <c r="AO617" s="180"/>
      <c r="AP617" s="180"/>
      <c r="AQ617" s="180"/>
      <c r="AR617" s="180"/>
      <c r="AS617" s="180"/>
      <c r="AT617" s="180"/>
      <c r="AU617" s="180"/>
      <c r="AV617" s="180"/>
      <c r="AW617" s="180"/>
      <c r="AX617" s="180"/>
      <c r="AY617" s="180"/>
      <c r="AZ617" s="180"/>
      <c r="BA617" s="180"/>
      <c r="BB617" s="180"/>
      <c r="BC617" s="180"/>
      <c r="BD617" s="180"/>
      <c r="BE617" s="180"/>
      <c r="BF617" s="180"/>
      <c r="BG617" s="180"/>
      <c r="BH617" s="180"/>
      <c r="BI617" s="180"/>
      <c r="BJ617" s="180"/>
      <c r="BK617" s="180"/>
      <c r="BL617" s="180"/>
      <c r="BM617" s="180"/>
      <c r="BN617" s="180"/>
      <c r="BO617" s="180"/>
      <c r="BP617" s="180"/>
      <c r="BQ617" s="180"/>
      <c r="BR617" s="180"/>
      <c r="BS617" s="180"/>
      <c r="BT617" s="180"/>
      <c r="BU617" s="180"/>
      <c r="BV617" s="180"/>
      <c r="BW617" s="180"/>
      <c r="BX617" s="180"/>
    </row>
    <row r="618" ht="15.75" customHeight="1" spans="1:76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0"/>
      <c r="AB618" s="180"/>
      <c r="AC618" s="180"/>
      <c r="AD618" s="180"/>
      <c r="AE618" s="180"/>
      <c r="AF618" s="180"/>
      <c r="AG618" s="180"/>
      <c r="AH618" s="180"/>
      <c r="AI618" s="180"/>
      <c r="AJ618" s="180"/>
      <c r="AK618" s="180"/>
      <c r="AL618" s="180"/>
      <c r="AM618" s="180"/>
      <c r="AN618" s="180"/>
      <c r="AO618" s="180"/>
      <c r="AP618" s="180"/>
      <c r="AQ618" s="180"/>
      <c r="AR618" s="180"/>
      <c r="AS618" s="180"/>
      <c r="AT618" s="180"/>
      <c r="AU618" s="180"/>
      <c r="AV618" s="180"/>
      <c r="AW618" s="180"/>
      <c r="AX618" s="180"/>
      <c r="AY618" s="180"/>
      <c r="AZ618" s="180"/>
      <c r="BA618" s="180"/>
      <c r="BB618" s="180"/>
      <c r="BC618" s="180"/>
      <c r="BD618" s="180"/>
      <c r="BE618" s="180"/>
      <c r="BF618" s="180"/>
      <c r="BG618" s="180"/>
      <c r="BH618" s="180"/>
      <c r="BI618" s="180"/>
      <c r="BJ618" s="180"/>
      <c r="BK618" s="180"/>
      <c r="BL618" s="180"/>
      <c r="BM618" s="180"/>
      <c r="BN618" s="180"/>
      <c r="BO618" s="180"/>
      <c r="BP618" s="180"/>
      <c r="BQ618" s="180"/>
      <c r="BR618" s="180"/>
      <c r="BS618" s="180"/>
      <c r="BT618" s="180"/>
      <c r="BU618" s="180"/>
      <c r="BV618" s="180"/>
      <c r="BW618" s="180"/>
      <c r="BX618" s="180"/>
    </row>
    <row r="619" ht="15.75" customHeight="1" spans="1:76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  <c r="AG619" s="180"/>
      <c r="AH619" s="180"/>
      <c r="AI619" s="180"/>
      <c r="AJ619" s="180"/>
      <c r="AK619" s="180"/>
      <c r="AL619" s="180"/>
      <c r="AM619" s="180"/>
      <c r="AN619" s="180"/>
      <c r="AO619" s="180"/>
      <c r="AP619" s="180"/>
      <c r="AQ619" s="180"/>
      <c r="AR619" s="180"/>
      <c r="AS619" s="180"/>
      <c r="AT619" s="180"/>
      <c r="AU619" s="180"/>
      <c r="AV619" s="180"/>
      <c r="AW619" s="180"/>
      <c r="AX619" s="180"/>
      <c r="AY619" s="180"/>
      <c r="AZ619" s="180"/>
      <c r="BA619" s="180"/>
      <c r="BB619" s="180"/>
      <c r="BC619" s="180"/>
      <c r="BD619" s="180"/>
      <c r="BE619" s="180"/>
      <c r="BF619" s="180"/>
      <c r="BG619" s="180"/>
      <c r="BH619" s="180"/>
      <c r="BI619" s="180"/>
      <c r="BJ619" s="180"/>
      <c r="BK619" s="180"/>
      <c r="BL619" s="180"/>
      <c r="BM619" s="180"/>
      <c r="BN619" s="180"/>
      <c r="BO619" s="180"/>
      <c r="BP619" s="180"/>
      <c r="BQ619" s="180"/>
      <c r="BR619" s="180"/>
      <c r="BS619" s="180"/>
      <c r="BT619" s="180"/>
      <c r="BU619" s="180"/>
      <c r="BV619" s="180"/>
      <c r="BW619" s="180"/>
      <c r="BX619" s="180"/>
    </row>
    <row r="620" ht="15.75" customHeight="1" spans="1:76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  <c r="AA620" s="180"/>
      <c r="AB620" s="180"/>
      <c r="AC620" s="180"/>
      <c r="AD620" s="180"/>
      <c r="AE620" s="180"/>
      <c r="AF620" s="180"/>
      <c r="AG620" s="180"/>
      <c r="AH620" s="180"/>
      <c r="AI620" s="180"/>
      <c r="AJ620" s="180"/>
      <c r="AK620" s="180"/>
      <c r="AL620" s="180"/>
      <c r="AM620" s="180"/>
      <c r="AN620" s="180"/>
      <c r="AO620" s="180"/>
      <c r="AP620" s="180"/>
      <c r="AQ620" s="180"/>
      <c r="AR620" s="180"/>
      <c r="AS620" s="180"/>
      <c r="AT620" s="180"/>
      <c r="AU620" s="180"/>
      <c r="AV620" s="180"/>
      <c r="AW620" s="180"/>
      <c r="AX620" s="180"/>
      <c r="AY620" s="180"/>
      <c r="AZ620" s="180"/>
      <c r="BA620" s="180"/>
      <c r="BB620" s="180"/>
      <c r="BC620" s="180"/>
      <c r="BD620" s="180"/>
      <c r="BE620" s="180"/>
      <c r="BF620" s="180"/>
      <c r="BG620" s="180"/>
      <c r="BH620" s="180"/>
      <c r="BI620" s="180"/>
      <c r="BJ620" s="180"/>
      <c r="BK620" s="180"/>
      <c r="BL620" s="180"/>
      <c r="BM620" s="180"/>
      <c r="BN620" s="180"/>
      <c r="BO620" s="180"/>
      <c r="BP620" s="180"/>
      <c r="BQ620" s="180"/>
      <c r="BR620" s="180"/>
      <c r="BS620" s="180"/>
      <c r="BT620" s="180"/>
      <c r="BU620" s="180"/>
      <c r="BV620" s="180"/>
      <c r="BW620" s="180"/>
      <c r="BX620" s="180"/>
    </row>
    <row r="621" ht="15.75" customHeight="1" spans="1:76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  <c r="AG621" s="180"/>
      <c r="AH621" s="180"/>
      <c r="AI621" s="180"/>
      <c r="AJ621" s="180"/>
      <c r="AK621" s="180"/>
      <c r="AL621" s="180"/>
      <c r="AM621" s="180"/>
      <c r="AN621" s="180"/>
      <c r="AO621" s="180"/>
      <c r="AP621" s="180"/>
      <c r="AQ621" s="180"/>
      <c r="AR621" s="180"/>
      <c r="AS621" s="180"/>
      <c r="AT621" s="180"/>
      <c r="AU621" s="180"/>
      <c r="AV621" s="180"/>
      <c r="AW621" s="180"/>
      <c r="AX621" s="180"/>
      <c r="AY621" s="180"/>
      <c r="AZ621" s="180"/>
      <c r="BA621" s="180"/>
      <c r="BB621" s="180"/>
      <c r="BC621" s="180"/>
      <c r="BD621" s="180"/>
      <c r="BE621" s="180"/>
      <c r="BF621" s="180"/>
      <c r="BG621" s="180"/>
      <c r="BH621" s="180"/>
      <c r="BI621" s="180"/>
      <c r="BJ621" s="180"/>
      <c r="BK621" s="180"/>
      <c r="BL621" s="180"/>
      <c r="BM621" s="180"/>
      <c r="BN621" s="180"/>
      <c r="BO621" s="180"/>
      <c r="BP621" s="180"/>
      <c r="BQ621" s="180"/>
      <c r="BR621" s="180"/>
      <c r="BS621" s="180"/>
      <c r="BT621" s="180"/>
      <c r="BU621" s="180"/>
      <c r="BV621" s="180"/>
      <c r="BW621" s="180"/>
      <c r="BX621" s="180"/>
    </row>
    <row r="622" ht="15.75" customHeight="1" spans="1:76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  <c r="AB622" s="180"/>
      <c r="AC622" s="180"/>
      <c r="AD622" s="180"/>
      <c r="AE622" s="180"/>
      <c r="AF622" s="180"/>
      <c r="AG622" s="180"/>
      <c r="AH622" s="180"/>
      <c r="AI622" s="180"/>
      <c r="AJ622" s="180"/>
      <c r="AK622" s="180"/>
      <c r="AL622" s="180"/>
      <c r="AM622" s="180"/>
      <c r="AN622" s="180"/>
      <c r="AO622" s="180"/>
      <c r="AP622" s="180"/>
      <c r="AQ622" s="180"/>
      <c r="AR622" s="180"/>
      <c r="AS622" s="180"/>
      <c r="AT622" s="180"/>
      <c r="AU622" s="180"/>
      <c r="AV622" s="180"/>
      <c r="AW622" s="180"/>
      <c r="AX622" s="180"/>
      <c r="AY622" s="180"/>
      <c r="AZ622" s="180"/>
      <c r="BA622" s="180"/>
      <c r="BB622" s="180"/>
      <c r="BC622" s="180"/>
      <c r="BD622" s="180"/>
      <c r="BE622" s="180"/>
      <c r="BF622" s="180"/>
      <c r="BG622" s="180"/>
      <c r="BH622" s="180"/>
      <c r="BI622" s="180"/>
      <c r="BJ622" s="180"/>
      <c r="BK622" s="180"/>
      <c r="BL622" s="180"/>
      <c r="BM622" s="180"/>
      <c r="BN622" s="180"/>
      <c r="BO622" s="180"/>
      <c r="BP622" s="180"/>
      <c r="BQ622" s="180"/>
      <c r="BR622" s="180"/>
      <c r="BS622" s="180"/>
      <c r="BT622" s="180"/>
      <c r="BU622" s="180"/>
      <c r="BV622" s="180"/>
      <c r="BW622" s="180"/>
      <c r="BX622" s="180"/>
    </row>
    <row r="623" ht="15.75" customHeight="1" spans="1:76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  <c r="AG623" s="180"/>
      <c r="AH623" s="180"/>
      <c r="AI623" s="180"/>
      <c r="AJ623" s="180"/>
      <c r="AK623" s="180"/>
      <c r="AL623" s="180"/>
      <c r="AM623" s="180"/>
      <c r="AN623" s="180"/>
      <c r="AO623" s="180"/>
      <c r="AP623" s="180"/>
      <c r="AQ623" s="180"/>
      <c r="AR623" s="180"/>
      <c r="AS623" s="180"/>
      <c r="AT623" s="180"/>
      <c r="AU623" s="180"/>
      <c r="AV623" s="180"/>
      <c r="AW623" s="180"/>
      <c r="AX623" s="180"/>
      <c r="AY623" s="180"/>
      <c r="AZ623" s="180"/>
      <c r="BA623" s="180"/>
      <c r="BB623" s="180"/>
      <c r="BC623" s="180"/>
      <c r="BD623" s="180"/>
      <c r="BE623" s="180"/>
      <c r="BF623" s="180"/>
      <c r="BG623" s="180"/>
      <c r="BH623" s="180"/>
      <c r="BI623" s="180"/>
      <c r="BJ623" s="180"/>
      <c r="BK623" s="180"/>
      <c r="BL623" s="180"/>
      <c r="BM623" s="180"/>
      <c r="BN623" s="180"/>
      <c r="BO623" s="180"/>
      <c r="BP623" s="180"/>
      <c r="BQ623" s="180"/>
      <c r="BR623" s="180"/>
      <c r="BS623" s="180"/>
      <c r="BT623" s="180"/>
      <c r="BU623" s="180"/>
      <c r="BV623" s="180"/>
      <c r="BW623" s="180"/>
      <c r="BX623" s="180"/>
    </row>
    <row r="624" ht="15.75" customHeight="1" spans="1:76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  <c r="AA624" s="180"/>
      <c r="AB624" s="180"/>
      <c r="AC624" s="180"/>
      <c r="AD624" s="180"/>
      <c r="AE624" s="180"/>
      <c r="AF624" s="180"/>
      <c r="AG624" s="180"/>
      <c r="AH624" s="180"/>
      <c r="AI624" s="180"/>
      <c r="AJ624" s="180"/>
      <c r="AK624" s="180"/>
      <c r="AL624" s="180"/>
      <c r="AM624" s="180"/>
      <c r="AN624" s="180"/>
      <c r="AO624" s="180"/>
      <c r="AP624" s="180"/>
      <c r="AQ624" s="180"/>
      <c r="AR624" s="180"/>
      <c r="AS624" s="180"/>
      <c r="AT624" s="180"/>
      <c r="AU624" s="180"/>
      <c r="AV624" s="180"/>
      <c r="AW624" s="180"/>
      <c r="AX624" s="180"/>
      <c r="AY624" s="180"/>
      <c r="AZ624" s="180"/>
      <c r="BA624" s="180"/>
      <c r="BB624" s="180"/>
      <c r="BC624" s="180"/>
      <c r="BD624" s="180"/>
      <c r="BE624" s="180"/>
      <c r="BF624" s="180"/>
      <c r="BG624" s="180"/>
      <c r="BH624" s="180"/>
      <c r="BI624" s="180"/>
      <c r="BJ624" s="180"/>
      <c r="BK624" s="180"/>
      <c r="BL624" s="180"/>
      <c r="BM624" s="180"/>
      <c r="BN624" s="180"/>
      <c r="BO624" s="180"/>
      <c r="BP624" s="180"/>
      <c r="BQ624" s="180"/>
      <c r="BR624" s="180"/>
      <c r="BS624" s="180"/>
      <c r="BT624" s="180"/>
      <c r="BU624" s="180"/>
      <c r="BV624" s="180"/>
      <c r="BW624" s="180"/>
      <c r="BX624" s="180"/>
    </row>
    <row r="625" ht="15.75" customHeight="1" spans="1:76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  <c r="AG625" s="180"/>
      <c r="AH625" s="180"/>
      <c r="AI625" s="180"/>
      <c r="AJ625" s="180"/>
      <c r="AK625" s="180"/>
      <c r="AL625" s="180"/>
      <c r="AM625" s="180"/>
      <c r="AN625" s="180"/>
      <c r="AO625" s="180"/>
      <c r="AP625" s="180"/>
      <c r="AQ625" s="180"/>
      <c r="AR625" s="180"/>
      <c r="AS625" s="180"/>
      <c r="AT625" s="180"/>
      <c r="AU625" s="180"/>
      <c r="AV625" s="180"/>
      <c r="AW625" s="180"/>
      <c r="AX625" s="180"/>
      <c r="AY625" s="180"/>
      <c r="AZ625" s="180"/>
      <c r="BA625" s="180"/>
      <c r="BB625" s="180"/>
      <c r="BC625" s="180"/>
      <c r="BD625" s="180"/>
      <c r="BE625" s="180"/>
      <c r="BF625" s="180"/>
      <c r="BG625" s="180"/>
      <c r="BH625" s="180"/>
      <c r="BI625" s="180"/>
      <c r="BJ625" s="180"/>
      <c r="BK625" s="180"/>
      <c r="BL625" s="180"/>
      <c r="BM625" s="180"/>
      <c r="BN625" s="180"/>
      <c r="BO625" s="180"/>
      <c r="BP625" s="180"/>
      <c r="BQ625" s="180"/>
      <c r="BR625" s="180"/>
      <c r="BS625" s="180"/>
      <c r="BT625" s="180"/>
      <c r="BU625" s="180"/>
      <c r="BV625" s="180"/>
      <c r="BW625" s="180"/>
      <c r="BX625" s="180"/>
    </row>
    <row r="626" ht="15.75" customHeight="1" spans="1:76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  <c r="AG626" s="180"/>
      <c r="AH626" s="180"/>
      <c r="AI626" s="180"/>
      <c r="AJ626" s="180"/>
      <c r="AK626" s="180"/>
      <c r="AL626" s="180"/>
      <c r="AM626" s="180"/>
      <c r="AN626" s="180"/>
      <c r="AO626" s="180"/>
      <c r="AP626" s="180"/>
      <c r="AQ626" s="180"/>
      <c r="AR626" s="180"/>
      <c r="AS626" s="180"/>
      <c r="AT626" s="180"/>
      <c r="AU626" s="180"/>
      <c r="AV626" s="180"/>
      <c r="AW626" s="180"/>
      <c r="AX626" s="180"/>
      <c r="AY626" s="180"/>
      <c r="AZ626" s="180"/>
      <c r="BA626" s="180"/>
      <c r="BB626" s="180"/>
      <c r="BC626" s="180"/>
      <c r="BD626" s="180"/>
      <c r="BE626" s="180"/>
      <c r="BF626" s="180"/>
      <c r="BG626" s="180"/>
      <c r="BH626" s="180"/>
      <c r="BI626" s="180"/>
      <c r="BJ626" s="180"/>
      <c r="BK626" s="180"/>
      <c r="BL626" s="180"/>
      <c r="BM626" s="180"/>
      <c r="BN626" s="180"/>
      <c r="BO626" s="180"/>
      <c r="BP626" s="180"/>
      <c r="BQ626" s="180"/>
      <c r="BR626" s="180"/>
      <c r="BS626" s="180"/>
      <c r="BT626" s="180"/>
      <c r="BU626" s="180"/>
      <c r="BV626" s="180"/>
      <c r="BW626" s="180"/>
      <c r="BX626" s="180"/>
    </row>
    <row r="627" ht="15.75" customHeight="1" spans="1:76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  <c r="AB627" s="180"/>
      <c r="AC627" s="180"/>
      <c r="AD627" s="180"/>
      <c r="AE627" s="180"/>
      <c r="AF627" s="180"/>
      <c r="AG627" s="180"/>
      <c r="AH627" s="180"/>
      <c r="AI627" s="180"/>
      <c r="AJ627" s="180"/>
      <c r="AK627" s="180"/>
      <c r="AL627" s="180"/>
      <c r="AM627" s="180"/>
      <c r="AN627" s="180"/>
      <c r="AO627" s="180"/>
      <c r="AP627" s="180"/>
      <c r="AQ627" s="180"/>
      <c r="AR627" s="180"/>
      <c r="AS627" s="180"/>
      <c r="AT627" s="180"/>
      <c r="AU627" s="180"/>
      <c r="AV627" s="180"/>
      <c r="AW627" s="180"/>
      <c r="AX627" s="180"/>
      <c r="AY627" s="180"/>
      <c r="AZ627" s="180"/>
      <c r="BA627" s="180"/>
      <c r="BB627" s="180"/>
      <c r="BC627" s="180"/>
      <c r="BD627" s="180"/>
      <c r="BE627" s="180"/>
      <c r="BF627" s="180"/>
      <c r="BG627" s="180"/>
      <c r="BH627" s="180"/>
      <c r="BI627" s="180"/>
      <c r="BJ627" s="180"/>
      <c r="BK627" s="180"/>
      <c r="BL627" s="180"/>
      <c r="BM627" s="180"/>
      <c r="BN627" s="180"/>
      <c r="BO627" s="180"/>
      <c r="BP627" s="180"/>
      <c r="BQ627" s="180"/>
      <c r="BR627" s="180"/>
      <c r="BS627" s="180"/>
      <c r="BT627" s="180"/>
      <c r="BU627" s="180"/>
      <c r="BV627" s="180"/>
      <c r="BW627" s="180"/>
      <c r="BX627" s="180"/>
    </row>
    <row r="628" ht="15.75" customHeight="1" spans="1:76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  <c r="AG628" s="180"/>
      <c r="AH628" s="180"/>
      <c r="AI628" s="180"/>
      <c r="AJ628" s="180"/>
      <c r="AK628" s="180"/>
      <c r="AL628" s="180"/>
      <c r="AM628" s="180"/>
      <c r="AN628" s="180"/>
      <c r="AO628" s="180"/>
      <c r="AP628" s="180"/>
      <c r="AQ628" s="180"/>
      <c r="AR628" s="180"/>
      <c r="AS628" s="180"/>
      <c r="AT628" s="180"/>
      <c r="AU628" s="180"/>
      <c r="AV628" s="180"/>
      <c r="AW628" s="180"/>
      <c r="AX628" s="180"/>
      <c r="AY628" s="180"/>
      <c r="AZ628" s="180"/>
      <c r="BA628" s="180"/>
      <c r="BB628" s="180"/>
      <c r="BC628" s="180"/>
      <c r="BD628" s="180"/>
      <c r="BE628" s="180"/>
      <c r="BF628" s="180"/>
      <c r="BG628" s="180"/>
      <c r="BH628" s="180"/>
      <c r="BI628" s="180"/>
      <c r="BJ628" s="180"/>
      <c r="BK628" s="180"/>
      <c r="BL628" s="180"/>
      <c r="BM628" s="180"/>
      <c r="BN628" s="180"/>
      <c r="BO628" s="180"/>
      <c r="BP628" s="180"/>
      <c r="BQ628" s="180"/>
      <c r="BR628" s="180"/>
      <c r="BS628" s="180"/>
      <c r="BT628" s="180"/>
      <c r="BU628" s="180"/>
      <c r="BV628" s="180"/>
      <c r="BW628" s="180"/>
      <c r="BX628" s="180"/>
    </row>
    <row r="629" ht="15.75" customHeight="1" spans="1:76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  <c r="AA629" s="180"/>
      <c r="AB629" s="180"/>
      <c r="AC629" s="180"/>
      <c r="AD629" s="180"/>
      <c r="AE629" s="180"/>
      <c r="AF629" s="180"/>
      <c r="AG629" s="180"/>
      <c r="AH629" s="180"/>
      <c r="AI629" s="180"/>
      <c r="AJ629" s="180"/>
      <c r="AK629" s="180"/>
      <c r="AL629" s="180"/>
      <c r="AM629" s="180"/>
      <c r="AN629" s="180"/>
      <c r="AO629" s="180"/>
      <c r="AP629" s="180"/>
      <c r="AQ629" s="180"/>
      <c r="AR629" s="180"/>
      <c r="AS629" s="180"/>
      <c r="AT629" s="180"/>
      <c r="AU629" s="180"/>
      <c r="AV629" s="180"/>
      <c r="AW629" s="180"/>
      <c r="AX629" s="180"/>
      <c r="AY629" s="180"/>
      <c r="AZ629" s="180"/>
      <c r="BA629" s="180"/>
      <c r="BB629" s="180"/>
      <c r="BC629" s="180"/>
      <c r="BD629" s="180"/>
      <c r="BE629" s="180"/>
      <c r="BF629" s="180"/>
      <c r="BG629" s="180"/>
      <c r="BH629" s="180"/>
      <c r="BI629" s="180"/>
      <c r="BJ629" s="180"/>
      <c r="BK629" s="180"/>
      <c r="BL629" s="180"/>
      <c r="BM629" s="180"/>
      <c r="BN629" s="180"/>
      <c r="BO629" s="180"/>
      <c r="BP629" s="180"/>
      <c r="BQ629" s="180"/>
      <c r="BR629" s="180"/>
      <c r="BS629" s="180"/>
      <c r="BT629" s="180"/>
      <c r="BU629" s="180"/>
      <c r="BV629" s="180"/>
      <c r="BW629" s="180"/>
      <c r="BX629" s="180"/>
    </row>
    <row r="630" ht="15.75" customHeight="1" spans="1:76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  <c r="AA630" s="180"/>
      <c r="AB630" s="180"/>
      <c r="AC630" s="180"/>
      <c r="AD630" s="180"/>
      <c r="AE630" s="180"/>
      <c r="AF630" s="180"/>
      <c r="AG630" s="180"/>
      <c r="AH630" s="180"/>
      <c r="AI630" s="180"/>
      <c r="AJ630" s="180"/>
      <c r="AK630" s="180"/>
      <c r="AL630" s="180"/>
      <c r="AM630" s="180"/>
      <c r="AN630" s="180"/>
      <c r="AO630" s="180"/>
      <c r="AP630" s="180"/>
      <c r="AQ630" s="180"/>
      <c r="AR630" s="180"/>
      <c r="AS630" s="180"/>
      <c r="AT630" s="180"/>
      <c r="AU630" s="180"/>
      <c r="AV630" s="180"/>
      <c r="AW630" s="180"/>
      <c r="AX630" s="180"/>
      <c r="AY630" s="180"/>
      <c r="AZ630" s="180"/>
      <c r="BA630" s="180"/>
      <c r="BB630" s="180"/>
      <c r="BC630" s="180"/>
      <c r="BD630" s="180"/>
      <c r="BE630" s="180"/>
      <c r="BF630" s="180"/>
      <c r="BG630" s="180"/>
      <c r="BH630" s="180"/>
      <c r="BI630" s="180"/>
      <c r="BJ630" s="180"/>
      <c r="BK630" s="180"/>
      <c r="BL630" s="180"/>
      <c r="BM630" s="180"/>
      <c r="BN630" s="180"/>
      <c r="BO630" s="180"/>
      <c r="BP630" s="180"/>
      <c r="BQ630" s="180"/>
      <c r="BR630" s="180"/>
      <c r="BS630" s="180"/>
      <c r="BT630" s="180"/>
      <c r="BU630" s="180"/>
      <c r="BV630" s="180"/>
      <c r="BW630" s="180"/>
      <c r="BX630" s="180"/>
    </row>
    <row r="631" ht="15.75" customHeight="1" spans="1:76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  <c r="AG631" s="180"/>
      <c r="AH631" s="180"/>
      <c r="AI631" s="180"/>
      <c r="AJ631" s="180"/>
      <c r="AK631" s="180"/>
      <c r="AL631" s="180"/>
      <c r="AM631" s="180"/>
      <c r="AN631" s="180"/>
      <c r="AO631" s="180"/>
      <c r="AP631" s="180"/>
      <c r="AQ631" s="180"/>
      <c r="AR631" s="180"/>
      <c r="AS631" s="180"/>
      <c r="AT631" s="180"/>
      <c r="AU631" s="180"/>
      <c r="AV631" s="180"/>
      <c r="AW631" s="180"/>
      <c r="AX631" s="180"/>
      <c r="AY631" s="180"/>
      <c r="AZ631" s="180"/>
      <c r="BA631" s="180"/>
      <c r="BB631" s="180"/>
      <c r="BC631" s="180"/>
      <c r="BD631" s="180"/>
      <c r="BE631" s="180"/>
      <c r="BF631" s="180"/>
      <c r="BG631" s="180"/>
      <c r="BH631" s="180"/>
      <c r="BI631" s="180"/>
      <c r="BJ631" s="180"/>
      <c r="BK631" s="180"/>
      <c r="BL631" s="180"/>
      <c r="BM631" s="180"/>
      <c r="BN631" s="180"/>
      <c r="BO631" s="180"/>
      <c r="BP631" s="180"/>
      <c r="BQ631" s="180"/>
      <c r="BR631" s="180"/>
      <c r="BS631" s="180"/>
      <c r="BT631" s="180"/>
      <c r="BU631" s="180"/>
      <c r="BV631" s="180"/>
      <c r="BW631" s="180"/>
      <c r="BX631" s="180"/>
    </row>
    <row r="632" ht="15.75" customHeight="1" spans="1:76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  <c r="AB632" s="180"/>
      <c r="AC632" s="180"/>
      <c r="AD632" s="180"/>
      <c r="AE632" s="180"/>
      <c r="AF632" s="180"/>
      <c r="AG632" s="180"/>
      <c r="AH632" s="180"/>
      <c r="AI632" s="180"/>
      <c r="AJ632" s="180"/>
      <c r="AK632" s="180"/>
      <c r="AL632" s="180"/>
      <c r="AM632" s="180"/>
      <c r="AN632" s="180"/>
      <c r="AO632" s="180"/>
      <c r="AP632" s="180"/>
      <c r="AQ632" s="180"/>
      <c r="AR632" s="180"/>
      <c r="AS632" s="180"/>
      <c r="AT632" s="180"/>
      <c r="AU632" s="180"/>
      <c r="AV632" s="180"/>
      <c r="AW632" s="180"/>
      <c r="AX632" s="180"/>
      <c r="AY632" s="180"/>
      <c r="AZ632" s="180"/>
      <c r="BA632" s="180"/>
      <c r="BB632" s="180"/>
      <c r="BC632" s="180"/>
      <c r="BD632" s="180"/>
      <c r="BE632" s="180"/>
      <c r="BF632" s="180"/>
      <c r="BG632" s="180"/>
      <c r="BH632" s="180"/>
      <c r="BI632" s="180"/>
      <c r="BJ632" s="180"/>
      <c r="BK632" s="180"/>
      <c r="BL632" s="180"/>
      <c r="BM632" s="180"/>
      <c r="BN632" s="180"/>
      <c r="BO632" s="180"/>
      <c r="BP632" s="180"/>
      <c r="BQ632" s="180"/>
      <c r="BR632" s="180"/>
      <c r="BS632" s="180"/>
      <c r="BT632" s="180"/>
      <c r="BU632" s="180"/>
      <c r="BV632" s="180"/>
      <c r="BW632" s="180"/>
      <c r="BX632" s="180"/>
    </row>
    <row r="633" ht="15.75" customHeight="1" spans="1:76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  <c r="AG633" s="180"/>
      <c r="AH633" s="180"/>
      <c r="AI633" s="180"/>
      <c r="AJ633" s="180"/>
      <c r="AK633" s="180"/>
      <c r="AL633" s="180"/>
      <c r="AM633" s="180"/>
      <c r="AN633" s="180"/>
      <c r="AO633" s="180"/>
      <c r="AP633" s="180"/>
      <c r="AQ633" s="180"/>
      <c r="AR633" s="180"/>
      <c r="AS633" s="180"/>
      <c r="AT633" s="180"/>
      <c r="AU633" s="180"/>
      <c r="AV633" s="180"/>
      <c r="AW633" s="180"/>
      <c r="AX633" s="180"/>
      <c r="AY633" s="180"/>
      <c r="AZ633" s="180"/>
      <c r="BA633" s="180"/>
      <c r="BB633" s="180"/>
      <c r="BC633" s="180"/>
      <c r="BD633" s="180"/>
      <c r="BE633" s="180"/>
      <c r="BF633" s="180"/>
      <c r="BG633" s="180"/>
      <c r="BH633" s="180"/>
      <c r="BI633" s="180"/>
      <c r="BJ633" s="180"/>
      <c r="BK633" s="180"/>
      <c r="BL633" s="180"/>
      <c r="BM633" s="180"/>
      <c r="BN633" s="180"/>
      <c r="BO633" s="180"/>
      <c r="BP633" s="180"/>
      <c r="BQ633" s="180"/>
      <c r="BR633" s="180"/>
      <c r="BS633" s="180"/>
      <c r="BT633" s="180"/>
      <c r="BU633" s="180"/>
      <c r="BV633" s="180"/>
      <c r="BW633" s="180"/>
      <c r="BX633" s="180"/>
    </row>
    <row r="634" ht="15.75" customHeight="1" spans="1:76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0"/>
      <c r="AG634" s="180"/>
      <c r="AH634" s="180"/>
      <c r="AI634" s="180"/>
      <c r="AJ634" s="180"/>
      <c r="AK634" s="180"/>
      <c r="AL634" s="180"/>
      <c r="AM634" s="180"/>
      <c r="AN634" s="180"/>
      <c r="AO634" s="180"/>
      <c r="AP634" s="180"/>
      <c r="AQ634" s="180"/>
      <c r="AR634" s="180"/>
      <c r="AS634" s="180"/>
      <c r="AT634" s="180"/>
      <c r="AU634" s="180"/>
      <c r="AV634" s="180"/>
      <c r="AW634" s="180"/>
      <c r="AX634" s="180"/>
      <c r="AY634" s="180"/>
      <c r="AZ634" s="180"/>
      <c r="BA634" s="180"/>
      <c r="BB634" s="180"/>
      <c r="BC634" s="180"/>
      <c r="BD634" s="180"/>
      <c r="BE634" s="180"/>
      <c r="BF634" s="180"/>
      <c r="BG634" s="180"/>
      <c r="BH634" s="180"/>
      <c r="BI634" s="180"/>
      <c r="BJ634" s="180"/>
      <c r="BK634" s="180"/>
      <c r="BL634" s="180"/>
      <c r="BM634" s="180"/>
      <c r="BN634" s="180"/>
      <c r="BO634" s="180"/>
      <c r="BP634" s="180"/>
      <c r="BQ634" s="180"/>
      <c r="BR634" s="180"/>
      <c r="BS634" s="180"/>
      <c r="BT634" s="180"/>
      <c r="BU634" s="180"/>
      <c r="BV634" s="180"/>
      <c r="BW634" s="180"/>
      <c r="BX634" s="180"/>
    </row>
    <row r="635" ht="15.75" customHeight="1" spans="1:76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  <c r="AG635" s="180"/>
      <c r="AH635" s="180"/>
      <c r="AI635" s="180"/>
      <c r="AJ635" s="180"/>
      <c r="AK635" s="180"/>
      <c r="AL635" s="180"/>
      <c r="AM635" s="180"/>
      <c r="AN635" s="180"/>
      <c r="AO635" s="180"/>
      <c r="AP635" s="180"/>
      <c r="AQ635" s="180"/>
      <c r="AR635" s="180"/>
      <c r="AS635" s="180"/>
      <c r="AT635" s="180"/>
      <c r="AU635" s="180"/>
      <c r="AV635" s="180"/>
      <c r="AW635" s="180"/>
      <c r="AX635" s="180"/>
      <c r="AY635" s="180"/>
      <c r="AZ635" s="180"/>
      <c r="BA635" s="180"/>
      <c r="BB635" s="180"/>
      <c r="BC635" s="180"/>
      <c r="BD635" s="180"/>
      <c r="BE635" s="180"/>
      <c r="BF635" s="180"/>
      <c r="BG635" s="180"/>
      <c r="BH635" s="180"/>
      <c r="BI635" s="180"/>
      <c r="BJ635" s="180"/>
      <c r="BK635" s="180"/>
      <c r="BL635" s="180"/>
      <c r="BM635" s="180"/>
      <c r="BN635" s="180"/>
      <c r="BO635" s="180"/>
      <c r="BP635" s="180"/>
      <c r="BQ635" s="180"/>
      <c r="BR635" s="180"/>
      <c r="BS635" s="180"/>
      <c r="BT635" s="180"/>
      <c r="BU635" s="180"/>
      <c r="BV635" s="180"/>
      <c r="BW635" s="180"/>
      <c r="BX635" s="180"/>
    </row>
    <row r="636" ht="15.75" customHeight="1" spans="1:76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  <c r="AG636" s="180"/>
      <c r="AH636" s="180"/>
      <c r="AI636" s="180"/>
      <c r="AJ636" s="180"/>
      <c r="AK636" s="180"/>
      <c r="AL636" s="180"/>
      <c r="AM636" s="180"/>
      <c r="AN636" s="180"/>
      <c r="AO636" s="180"/>
      <c r="AP636" s="180"/>
      <c r="AQ636" s="180"/>
      <c r="AR636" s="180"/>
      <c r="AS636" s="180"/>
      <c r="AT636" s="180"/>
      <c r="AU636" s="180"/>
      <c r="AV636" s="180"/>
      <c r="AW636" s="180"/>
      <c r="AX636" s="180"/>
      <c r="AY636" s="180"/>
      <c r="AZ636" s="180"/>
      <c r="BA636" s="180"/>
      <c r="BB636" s="180"/>
      <c r="BC636" s="180"/>
      <c r="BD636" s="180"/>
      <c r="BE636" s="180"/>
      <c r="BF636" s="180"/>
      <c r="BG636" s="180"/>
      <c r="BH636" s="180"/>
      <c r="BI636" s="180"/>
      <c r="BJ636" s="180"/>
      <c r="BK636" s="180"/>
      <c r="BL636" s="180"/>
      <c r="BM636" s="180"/>
      <c r="BN636" s="180"/>
      <c r="BO636" s="180"/>
      <c r="BP636" s="180"/>
      <c r="BQ636" s="180"/>
      <c r="BR636" s="180"/>
      <c r="BS636" s="180"/>
      <c r="BT636" s="180"/>
      <c r="BU636" s="180"/>
      <c r="BV636" s="180"/>
      <c r="BW636" s="180"/>
      <c r="BX636" s="180"/>
    </row>
    <row r="637" ht="15.75" customHeight="1" spans="1:76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  <c r="AA637" s="180"/>
      <c r="AB637" s="180"/>
      <c r="AC637" s="180"/>
      <c r="AD637" s="180"/>
      <c r="AE637" s="180"/>
      <c r="AF637" s="180"/>
      <c r="AG637" s="180"/>
      <c r="AH637" s="180"/>
      <c r="AI637" s="180"/>
      <c r="AJ637" s="180"/>
      <c r="AK637" s="180"/>
      <c r="AL637" s="180"/>
      <c r="AM637" s="180"/>
      <c r="AN637" s="180"/>
      <c r="AO637" s="180"/>
      <c r="AP637" s="180"/>
      <c r="AQ637" s="180"/>
      <c r="AR637" s="180"/>
      <c r="AS637" s="180"/>
      <c r="AT637" s="180"/>
      <c r="AU637" s="180"/>
      <c r="AV637" s="180"/>
      <c r="AW637" s="180"/>
      <c r="AX637" s="180"/>
      <c r="AY637" s="180"/>
      <c r="AZ637" s="180"/>
      <c r="BA637" s="180"/>
      <c r="BB637" s="180"/>
      <c r="BC637" s="180"/>
      <c r="BD637" s="180"/>
      <c r="BE637" s="180"/>
      <c r="BF637" s="180"/>
      <c r="BG637" s="180"/>
      <c r="BH637" s="180"/>
      <c r="BI637" s="180"/>
      <c r="BJ637" s="180"/>
      <c r="BK637" s="180"/>
      <c r="BL637" s="180"/>
      <c r="BM637" s="180"/>
      <c r="BN637" s="180"/>
      <c r="BO637" s="180"/>
      <c r="BP637" s="180"/>
      <c r="BQ637" s="180"/>
      <c r="BR637" s="180"/>
      <c r="BS637" s="180"/>
      <c r="BT637" s="180"/>
      <c r="BU637" s="180"/>
      <c r="BV637" s="180"/>
      <c r="BW637" s="180"/>
      <c r="BX637" s="180"/>
    </row>
    <row r="638" ht="15.75" customHeight="1" spans="1:76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  <c r="AG638" s="180"/>
      <c r="AH638" s="180"/>
      <c r="AI638" s="180"/>
      <c r="AJ638" s="180"/>
      <c r="AK638" s="180"/>
      <c r="AL638" s="180"/>
      <c r="AM638" s="180"/>
      <c r="AN638" s="180"/>
      <c r="AO638" s="180"/>
      <c r="AP638" s="180"/>
      <c r="AQ638" s="180"/>
      <c r="AR638" s="180"/>
      <c r="AS638" s="180"/>
      <c r="AT638" s="180"/>
      <c r="AU638" s="180"/>
      <c r="AV638" s="180"/>
      <c r="AW638" s="180"/>
      <c r="AX638" s="180"/>
      <c r="AY638" s="180"/>
      <c r="AZ638" s="180"/>
      <c r="BA638" s="180"/>
      <c r="BB638" s="180"/>
      <c r="BC638" s="180"/>
      <c r="BD638" s="180"/>
      <c r="BE638" s="180"/>
      <c r="BF638" s="180"/>
      <c r="BG638" s="180"/>
      <c r="BH638" s="180"/>
      <c r="BI638" s="180"/>
      <c r="BJ638" s="180"/>
      <c r="BK638" s="180"/>
      <c r="BL638" s="180"/>
      <c r="BM638" s="180"/>
      <c r="BN638" s="180"/>
      <c r="BO638" s="180"/>
      <c r="BP638" s="180"/>
      <c r="BQ638" s="180"/>
      <c r="BR638" s="180"/>
      <c r="BS638" s="180"/>
      <c r="BT638" s="180"/>
      <c r="BU638" s="180"/>
      <c r="BV638" s="180"/>
      <c r="BW638" s="180"/>
      <c r="BX638" s="180"/>
    </row>
    <row r="639" ht="15.75" customHeight="1" spans="1:76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0"/>
      <c r="AG639" s="180"/>
      <c r="AH639" s="180"/>
      <c r="AI639" s="180"/>
      <c r="AJ639" s="180"/>
      <c r="AK639" s="180"/>
      <c r="AL639" s="180"/>
      <c r="AM639" s="180"/>
      <c r="AN639" s="180"/>
      <c r="AO639" s="180"/>
      <c r="AP639" s="180"/>
      <c r="AQ639" s="180"/>
      <c r="AR639" s="180"/>
      <c r="AS639" s="180"/>
      <c r="AT639" s="180"/>
      <c r="AU639" s="180"/>
      <c r="AV639" s="180"/>
      <c r="AW639" s="180"/>
      <c r="AX639" s="180"/>
      <c r="AY639" s="180"/>
      <c r="AZ639" s="180"/>
      <c r="BA639" s="180"/>
      <c r="BB639" s="180"/>
      <c r="BC639" s="180"/>
      <c r="BD639" s="180"/>
      <c r="BE639" s="180"/>
      <c r="BF639" s="180"/>
      <c r="BG639" s="180"/>
      <c r="BH639" s="180"/>
      <c r="BI639" s="180"/>
      <c r="BJ639" s="180"/>
      <c r="BK639" s="180"/>
      <c r="BL639" s="180"/>
      <c r="BM639" s="180"/>
      <c r="BN639" s="180"/>
      <c r="BO639" s="180"/>
      <c r="BP639" s="180"/>
      <c r="BQ639" s="180"/>
      <c r="BR639" s="180"/>
      <c r="BS639" s="180"/>
      <c r="BT639" s="180"/>
      <c r="BU639" s="180"/>
      <c r="BV639" s="180"/>
      <c r="BW639" s="180"/>
      <c r="BX639" s="180"/>
    </row>
    <row r="640" ht="15.75" customHeight="1" spans="1:76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  <c r="AG640" s="180"/>
      <c r="AH640" s="180"/>
      <c r="AI640" s="180"/>
      <c r="AJ640" s="180"/>
      <c r="AK640" s="180"/>
      <c r="AL640" s="180"/>
      <c r="AM640" s="180"/>
      <c r="AN640" s="180"/>
      <c r="AO640" s="180"/>
      <c r="AP640" s="180"/>
      <c r="AQ640" s="180"/>
      <c r="AR640" s="180"/>
      <c r="AS640" s="180"/>
      <c r="AT640" s="180"/>
      <c r="AU640" s="180"/>
      <c r="AV640" s="180"/>
      <c r="AW640" s="180"/>
      <c r="AX640" s="180"/>
      <c r="AY640" s="180"/>
      <c r="AZ640" s="180"/>
      <c r="BA640" s="180"/>
      <c r="BB640" s="180"/>
      <c r="BC640" s="180"/>
      <c r="BD640" s="180"/>
      <c r="BE640" s="180"/>
      <c r="BF640" s="180"/>
      <c r="BG640" s="180"/>
      <c r="BH640" s="180"/>
      <c r="BI640" s="180"/>
      <c r="BJ640" s="180"/>
      <c r="BK640" s="180"/>
      <c r="BL640" s="180"/>
      <c r="BM640" s="180"/>
      <c r="BN640" s="180"/>
      <c r="BO640" s="180"/>
      <c r="BP640" s="180"/>
      <c r="BQ640" s="180"/>
      <c r="BR640" s="180"/>
      <c r="BS640" s="180"/>
      <c r="BT640" s="180"/>
      <c r="BU640" s="180"/>
      <c r="BV640" s="180"/>
      <c r="BW640" s="180"/>
      <c r="BX640" s="180"/>
    </row>
    <row r="641" ht="15.75" customHeight="1" spans="1:76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  <c r="AG641" s="180"/>
      <c r="AH641" s="180"/>
      <c r="AI641" s="180"/>
      <c r="AJ641" s="180"/>
      <c r="AK641" s="180"/>
      <c r="AL641" s="180"/>
      <c r="AM641" s="180"/>
      <c r="AN641" s="180"/>
      <c r="AO641" s="180"/>
      <c r="AP641" s="180"/>
      <c r="AQ641" s="180"/>
      <c r="AR641" s="180"/>
      <c r="AS641" s="180"/>
      <c r="AT641" s="180"/>
      <c r="AU641" s="180"/>
      <c r="AV641" s="180"/>
      <c r="AW641" s="180"/>
      <c r="AX641" s="180"/>
      <c r="AY641" s="180"/>
      <c r="AZ641" s="180"/>
      <c r="BA641" s="180"/>
      <c r="BB641" s="180"/>
      <c r="BC641" s="180"/>
      <c r="BD641" s="180"/>
      <c r="BE641" s="180"/>
      <c r="BF641" s="180"/>
      <c r="BG641" s="180"/>
      <c r="BH641" s="180"/>
      <c r="BI641" s="180"/>
      <c r="BJ641" s="180"/>
      <c r="BK641" s="180"/>
      <c r="BL641" s="180"/>
      <c r="BM641" s="180"/>
      <c r="BN641" s="180"/>
      <c r="BO641" s="180"/>
      <c r="BP641" s="180"/>
      <c r="BQ641" s="180"/>
      <c r="BR641" s="180"/>
      <c r="BS641" s="180"/>
      <c r="BT641" s="180"/>
      <c r="BU641" s="180"/>
      <c r="BV641" s="180"/>
      <c r="BW641" s="180"/>
      <c r="BX641" s="180"/>
    </row>
    <row r="642" ht="15.75" customHeight="1" spans="1:76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  <c r="AG642" s="180"/>
      <c r="AH642" s="180"/>
      <c r="AI642" s="180"/>
      <c r="AJ642" s="180"/>
      <c r="AK642" s="180"/>
      <c r="AL642" s="180"/>
      <c r="AM642" s="180"/>
      <c r="AN642" s="180"/>
      <c r="AO642" s="180"/>
      <c r="AP642" s="180"/>
      <c r="AQ642" s="180"/>
      <c r="AR642" s="180"/>
      <c r="AS642" s="180"/>
      <c r="AT642" s="180"/>
      <c r="AU642" s="180"/>
      <c r="AV642" s="180"/>
      <c r="AW642" s="180"/>
      <c r="AX642" s="180"/>
      <c r="AY642" s="180"/>
      <c r="AZ642" s="180"/>
      <c r="BA642" s="180"/>
      <c r="BB642" s="180"/>
      <c r="BC642" s="180"/>
      <c r="BD642" s="180"/>
      <c r="BE642" s="180"/>
      <c r="BF642" s="180"/>
      <c r="BG642" s="180"/>
      <c r="BH642" s="180"/>
      <c r="BI642" s="180"/>
      <c r="BJ642" s="180"/>
      <c r="BK642" s="180"/>
      <c r="BL642" s="180"/>
      <c r="BM642" s="180"/>
      <c r="BN642" s="180"/>
      <c r="BO642" s="180"/>
      <c r="BP642" s="180"/>
      <c r="BQ642" s="180"/>
      <c r="BR642" s="180"/>
      <c r="BS642" s="180"/>
      <c r="BT642" s="180"/>
      <c r="BU642" s="180"/>
      <c r="BV642" s="180"/>
      <c r="BW642" s="180"/>
      <c r="BX642" s="180"/>
    </row>
    <row r="643" ht="15.75" customHeight="1" spans="1:76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  <c r="AG643" s="180"/>
      <c r="AH643" s="180"/>
      <c r="AI643" s="180"/>
      <c r="AJ643" s="180"/>
      <c r="AK643" s="180"/>
      <c r="AL643" s="180"/>
      <c r="AM643" s="180"/>
      <c r="AN643" s="180"/>
      <c r="AO643" s="180"/>
      <c r="AP643" s="180"/>
      <c r="AQ643" s="180"/>
      <c r="AR643" s="180"/>
      <c r="AS643" s="180"/>
      <c r="AT643" s="180"/>
      <c r="AU643" s="180"/>
      <c r="AV643" s="180"/>
      <c r="AW643" s="180"/>
      <c r="AX643" s="180"/>
      <c r="AY643" s="180"/>
      <c r="AZ643" s="180"/>
      <c r="BA643" s="180"/>
      <c r="BB643" s="180"/>
      <c r="BC643" s="180"/>
      <c r="BD643" s="180"/>
      <c r="BE643" s="180"/>
      <c r="BF643" s="180"/>
      <c r="BG643" s="180"/>
      <c r="BH643" s="180"/>
      <c r="BI643" s="180"/>
      <c r="BJ643" s="180"/>
      <c r="BK643" s="180"/>
      <c r="BL643" s="180"/>
      <c r="BM643" s="180"/>
      <c r="BN643" s="180"/>
      <c r="BO643" s="180"/>
      <c r="BP643" s="180"/>
      <c r="BQ643" s="180"/>
      <c r="BR643" s="180"/>
      <c r="BS643" s="180"/>
      <c r="BT643" s="180"/>
      <c r="BU643" s="180"/>
      <c r="BV643" s="180"/>
      <c r="BW643" s="180"/>
      <c r="BX643" s="180"/>
    </row>
    <row r="644" ht="15.75" customHeight="1" spans="1:76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  <c r="AB644" s="180"/>
      <c r="AC644" s="180"/>
      <c r="AD644" s="180"/>
      <c r="AE644" s="180"/>
      <c r="AF644" s="180"/>
      <c r="AG644" s="180"/>
      <c r="AH644" s="180"/>
      <c r="AI644" s="180"/>
      <c r="AJ644" s="180"/>
      <c r="AK644" s="180"/>
      <c r="AL644" s="180"/>
      <c r="AM644" s="180"/>
      <c r="AN644" s="180"/>
      <c r="AO644" s="180"/>
      <c r="AP644" s="180"/>
      <c r="AQ644" s="180"/>
      <c r="AR644" s="180"/>
      <c r="AS644" s="180"/>
      <c r="AT644" s="180"/>
      <c r="AU644" s="180"/>
      <c r="AV644" s="180"/>
      <c r="AW644" s="180"/>
      <c r="AX644" s="180"/>
      <c r="AY644" s="180"/>
      <c r="AZ644" s="180"/>
      <c r="BA644" s="180"/>
      <c r="BB644" s="180"/>
      <c r="BC644" s="180"/>
      <c r="BD644" s="180"/>
      <c r="BE644" s="180"/>
      <c r="BF644" s="180"/>
      <c r="BG644" s="180"/>
      <c r="BH644" s="180"/>
      <c r="BI644" s="180"/>
      <c r="BJ644" s="180"/>
      <c r="BK644" s="180"/>
      <c r="BL644" s="180"/>
      <c r="BM644" s="180"/>
      <c r="BN644" s="180"/>
      <c r="BO644" s="180"/>
      <c r="BP644" s="180"/>
      <c r="BQ644" s="180"/>
      <c r="BR644" s="180"/>
      <c r="BS644" s="180"/>
      <c r="BT644" s="180"/>
      <c r="BU644" s="180"/>
      <c r="BV644" s="180"/>
      <c r="BW644" s="180"/>
      <c r="BX644" s="180"/>
    </row>
    <row r="645" ht="15.75" customHeight="1" spans="1:76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  <c r="AG645" s="180"/>
      <c r="AH645" s="180"/>
      <c r="AI645" s="180"/>
      <c r="AJ645" s="180"/>
      <c r="AK645" s="180"/>
      <c r="AL645" s="180"/>
      <c r="AM645" s="180"/>
      <c r="AN645" s="180"/>
      <c r="AO645" s="180"/>
      <c r="AP645" s="180"/>
      <c r="AQ645" s="180"/>
      <c r="AR645" s="180"/>
      <c r="AS645" s="180"/>
      <c r="AT645" s="180"/>
      <c r="AU645" s="180"/>
      <c r="AV645" s="180"/>
      <c r="AW645" s="180"/>
      <c r="AX645" s="180"/>
      <c r="AY645" s="180"/>
      <c r="AZ645" s="180"/>
      <c r="BA645" s="180"/>
      <c r="BB645" s="180"/>
      <c r="BC645" s="180"/>
      <c r="BD645" s="180"/>
      <c r="BE645" s="180"/>
      <c r="BF645" s="180"/>
      <c r="BG645" s="180"/>
      <c r="BH645" s="180"/>
      <c r="BI645" s="180"/>
      <c r="BJ645" s="180"/>
      <c r="BK645" s="180"/>
      <c r="BL645" s="180"/>
      <c r="BM645" s="180"/>
      <c r="BN645" s="180"/>
      <c r="BO645" s="180"/>
      <c r="BP645" s="180"/>
      <c r="BQ645" s="180"/>
      <c r="BR645" s="180"/>
      <c r="BS645" s="180"/>
      <c r="BT645" s="180"/>
      <c r="BU645" s="180"/>
      <c r="BV645" s="180"/>
      <c r="BW645" s="180"/>
      <c r="BX645" s="180"/>
    </row>
    <row r="646" ht="15.75" customHeight="1" spans="1:76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  <c r="AG646" s="180"/>
      <c r="AH646" s="180"/>
      <c r="AI646" s="180"/>
      <c r="AJ646" s="180"/>
      <c r="AK646" s="180"/>
      <c r="AL646" s="180"/>
      <c r="AM646" s="180"/>
      <c r="AN646" s="180"/>
      <c r="AO646" s="180"/>
      <c r="AP646" s="180"/>
      <c r="AQ646" s="180"/>
      <c r="AR646" s="180"/>
      <c r="AS646" s="180"/>
      <c r="AT646" s="180"/>
      <c r="AU646" s="180"/>
      <c r="AV646" s="180"/>
      <c r="AW646" s="180"/>
      <c r="AX646" s="180"/>
      <c r="AY646" s="180"/>
      <c r="AZ646" s="180"/>
      <c r="BA646" s="180"/>
      <c r="BB646" s="180"/>
      <c r="BC646" s="180"/>
      <c r="BD646" s="180"/>
      <c r="BE646" s="180"/>
      <c r="BF646" s="180"/>
      <c r="BG646" s="180"/>
      <c r="BH646" s="180"/>
      <c r="BI646" s="180"/>
      <c r="BJ646" s="180"/>
      <c r="BK646" s="180"/>
      <c r="BL646" s="180"/>
      <c r="BM646" s="180"/>
      <c r="BN646" s="180"/>
      <c r="BO646" s="180"/>
      <c r="BP646" s="180"/>
      <c r="BQ646" s="180"/>
      <c r="BR646" s="180"/>
      <c r="BS646" s="180"/>
      <c r="BT646" s="180"/>
      <c r="BU646" s="180"/>
      <c r="BV646" s="180"/>
      <c r="BW646" s="180"/>
      <c r="BX646" s="180"/>
    </row>
    <row r="647" ht="15.75" customHeight="1" spans="1:76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  <c r="AG647" s="180"/>
      <c r="AH647" s="180"/>
      <c r="AI647" s="180"/>
      <c r="AJ647" s="180"/>
      <c r="AK647" s="180"/>
      <c r="AL647" s="180"/>
      <c r="AM647" s="180"/>
      <c r="AN647" s="180"/>
      <c r="AO647" s="180"/>
      <c r="AP647" s="180"/>
      <c r="AQ647" s="180"/>
      <c r="AR647" s="180"/>
      <c r="AS647" s="180"/>
      <c r="AT647" s="180"/>
      <c r="AU647" s="180"/>
      <c r="AV647" s="180"/>
      <c r="AW647" s="180"/>
      <c r="AX647" s="180"/>
      <c r="AY647" s="180"/>
      <c r="AZ647" s="180"/>
      <c r="BA647" s="180"/>
      <c r="BB647" s="180"/>
      <c r="BC647" s="180"/>
      <c r="BD647" s="180"/>
      <c r="BE647" s="180"/>
      <c r="BF647" s="180"/>
      <c r="BG647" s="180"/>
      <c r="BH647" s="180"/>
      <c r="BI647" s="180"/>
      <c r="BJ647" s="180"/>
      <c r="BK647" s="180"/>
      <c r="BL647" s="180"/>
      <c r="BM647" s="180"/>
      <c r="BN647" s="180"/>
      <c r="BO647" s="180"/>
      <c r="BP647" s="180"/>
      <c r="BQ647" s="180"/>
      <c r="BR647" s="180"/>
      <c r="BS647" s="180"/>
      <c r="BT647" s="180"/>
      <c r="BU647" s="180"/>
      <c r="BV647" s="180"/>
      <c r="BW647" s="180"/>
      <c r="BX647" s="180"/>
    </row>
    <row r="648" ht="15.75" customHeight="1" spans="1:76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  <c r="AG648" s="180"/>
      <c r="AH648" s="180"/>
      <c r="AI648" s="180"/>
      <c r="AJ648" s="180"/>
      <c r="AK648" s="180"/>
      <c r="AL648" s="180"/>
      <c r="AM648" s="180"/>
      <c r="AN648" s="180"/>
      <c r="AO648" s="180"/>
      <c r="AP648" s="180"/>
      <c r="AQ648" s="180"/>
      <c r="AR648" s="180"/>
      <c r="AS648" s="180"/>
      <c r="AT648" s="180"/>
      <c r="AU648" s="180"/>
      <c r="AV648" s="180"/>
      <c r="AW648" s="180"/>
      <c r="AX648" s="180"/>
      <c r="AY648" s="180"/>
      <c r="AZ648" s="180"/>
      <c r="BA648" s="180"/>
      <c r="BB648" s="180"/>
      <c r="BC648" s="180"/>
      <c r="BD648" s="180"/>
      <c r="BE648" s="180"/>
      <c r="BF648" s="180"/>
      <c r="BG648" s="180"/>
      <c r="BH648" s="180"/>
      <c r="BI648" s="180"/>
      <c r="BJ648" s="180"/>
      <c r="BK648" s="180"/>
      <c r="BL648" s="180"/>
      <c r="BM648" s="180"/>
      <c r="BN648" s="180"/>
      <c r="BO648" s="180"/>
      <c r="BP648" s="180"/>
      <c r="BQ648" s="180"/>
      <c r="BR648" s="180"/>
      <c r="BS648" s="180"/>
      <c r="BT648" s="180"/>
      <c r="BU648" s="180"/>
      <c r="BV648" s="180"/>
      <c r="BW648" s="180"/>
      <c r="BX648" s="180"/>
    </row>
    <row r="649" ht="15.75" customHeight="1" spans="1:76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  <c r="AG649" s="180"/>
      <c r="AH649" s="180"/>
      <c r="AI649" s="180"/>
      <c r="AJ649" s="180"/>
      <c r="AK649" s="180"/>
      <c r="AL649" s="180"/>
      <c r="AM649" s="180"/>
      <c r="AN649" s="180"/>
      <c r="AO649" s="180"/>
      <c r="AP649" s="180"/>
      <c r="AQ649" s="180"/>
      <c r="AR649" s="180"/>
      <c r="AS649" s="180"/>
      <c r="AT649" s="180"/>
      <c r="AU649" s="180"/>
      <c r="AV649" s="180"/>
      <c r="AW649" s="180"/>
      <c r="AX649" s="180"/>
      <c r="AY649" s="180"/>
      <c r="AZ649" s="180"/>
      <c r="BA649" s="180"/>
      <c r="BB649" s="180"/>
      <c r="BC649" s="180"/>
      <c r="BD649" s="180"/>
      <c r="BE649" s="180"/>
      <c r="BF649" s="180"/>
      <c r="BG649" s="180"/>
      <c r="BH649" s="180"/>
      <c r="BI649" s="180"/>
      <c r="BJ649" s="180"/>
      <c r="BK649" s="180"/>
      <c r="BL649" s="180"/>
      <c r="BM649" s="180"/>
      <c r="BN649" s="180"/>
      <c r="BO649" s="180"/>
      <c r="BP649" s="180"/>
      <c r="BQ649" s="180"/>
      <c r="BR649" s="180"/>
      <c r="BS649" s="180"/>
      <c r="BT649" s="180"/>
      <c r="BU649" s="180"/>
      <c r="BV649" s="180"/>
      <c r="BW649" s="180"/>
      <c r="BX649" s="180"/>
    </row>
    <row r="650" ht="15.75" customHeight="1" spans="1:76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  <c r="AG650" s="180"/>
      <c r="AH650" s="180"/>
      <c r="AI650" s="180"/>
      <c r="AJ650" s="180"/>
      <c r="AK650" s="180"/>
      <c r="AL650" s="180"/>
      <c r="AM650" s="180"/>
      <c r="AN650" s="180"/>
      <c r="AO650" s="180"/>
      <c r="AP650" s="180"/>
      <c r="AQ650" s="180"/>
      <c r="AR650" s="180"/>
      <c r="AS650" s="180"/>
      <c r="AT650" s="180"/>
      <c r="AU650" s="180"/>
      <c r="AV650" s="180"/>
      <c r="AW650" s="180"/>
      <c r="AX650" s="180"/>
      <c r="AY650" s="180"/>
      <c r="AZ650" s="180"/>
      <c r="BA650" s="180"/>
      <c r="BB650" s="180"/>
      <c r="BC650" s="180"/>
      <c r="BD650" s="180"/>
      <c r="BE650" s="180"/>
      <c r="BF650" s="180"/>
      <c r="BG650" s="180"/>
      <c r="BH650" s="180"/>
      <c r="BI650" s="180"/>
      <c r="BJ650" s="180"/>
      <c r="BK650" s="180"/>
      <c r="BL650" s="180"/>
      <c r="BM650" s="180"/>
      <c r="BN650" s="180"/>
      <c r="BO650" s="180"/>
      <c r="BP650" s="180"/>
      <c r="BQ650" s="180"/>
      <c r="BR650" s="180"/>
      <c r="BS650" s="180"/>
      <c r="BT650" s="180"/>
      <c r="BU650" s="180"/>
      <c r="BV650" s="180"/>
      <c r="BW650" s="180"/>
      <c r="BX650" s="180"/>
    </row>
    <row r="651" ht="15.75" customHeight="1" spans="1:76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  <c r="AK651" s="180"/>
      <c r="AL651" s="180"/>
      <c r="AM651" s="180"/>
      <c r="AN651" s="180"/>
      <c r="AO651" s="180"/>
      <c r="AP651" s="180"/>
      <c r="AQ651" s="180"/>
      <c r="AR651" s="180"/>
      <c r="AS651" s="180"/>
      <c r="AT651" s="180"/>
      <c r="AU651" s="180"/>
      <c r="AV651" s="180"/>
      <c r="AW651" s="180"/>
      <c r="AX651" s="180"/>
      <c r="AY651" s="180"/>
      <c r="AZ651" s="180"/>
      <c r="BA651" s="180"/>
      <c r="BB651" s="180"/>
      <c r="BC651" s="180"/>
      <c r="BD651" s="180"/>
      <c r="BE651" s="180"/>
      <c r="BF651" s="180"/>
      <c r="BG651" s="180"/>
      <c r="BH651" s="180"/>
      <c r="BI651" s="180"/>
      <c r="BJ651" s="180"/>
      <c r="BK651" s="180"/>
      <c r="BL651" s="180"/>
      <c r="BM651" s="180"/>
      <c r="BN651" s="180"/>
      <c r="BO651" s="180"/>
      <c r="BP651" s="180"/>
      <c r="BQ651" s="180"/>
      <c r="BR651" s="180"/>
      <c r="BS651" s="180"/>
      <c r="BT651" s="180"/>
      <c r="BU651" s="180"/>
      <c r="BV651" s="180"/>
      <c r="BW651" s="180"/>
      <c r="BX651" s="180"/>
    </row>
    <row r="652" ht="15.75" customHeight="1" spans="1:76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  <c r="AG652" s="180"/>
      <c r="AH652" s="180"/>
      <c r="AI652" s="180"/>
      <c r="AJ652" s="180"/>
      <c r="AK652" s="180"/>
      <c r="AL652" s="180"/>
      <c r="AM652" s="180"/>
      <c r="AN652" s="180"/>
      <c r="AO652" s="180"/>
      <c r="AP652" s="180"/>
      <c r="AQ652" s="180"/>
      <c r="AR652" s="180"/>
      <c r="AS652" s="180"/>
      <c r="AT652" s="180"/>
      <c r="AU652" s="180"/>
      <c r="AV652" s="180"/>
      <c r="AW652" s="180"/>
      <c r="AX652" s="180"/>
      <c r="AY652" s="180"/>
      <c r="AZ652" s="180"/>
      <c r="BA652" s="180"/>
      <c r="BB652" s="180"/>
      <c r="BC652" s="180"/>
      <c r="BD652" s="180"/>
      <c r="BE652" s="180"/>
      <c r="BF652" s="180"/>
      <c r="BG652" s="180"/>
      <c r="BH652" s="180"/>
      <c r="BI652" s="180"/>
      <c r="BJ652" s="180"/>
      <c r="BK652" s="180"/>
      <c r="BL652" s="180"/>
      <c r="BM652" s="180"/>
      <c r="BN652" s="180"/>
      <c r="BO652" s="180"/>
      <c r="BP652" s="180"/>
      <c r="BQ652" s="180"/>
      <c r="BR652" s="180"/>
      <c r="BS652" s="180"/>
      <c r="BT652" s="180"/>
      <c r="BU652" s="180"/>
      <c r="BV652" s="180"/>
      <c r="BW652" s="180"/>
      <c r="BX652" s="180"/>
    </row>
    <row r="653" ht="15.75" customHeight="1" spans="1:76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  <c r="AG653" s="180"/>
      <c r="AH653" s="180"/>
      <c r="AI653" s="180"/>
      <c r="AJ653" s="180"/>
      <c r="AK653" s="180"/>
      <c r="AL653" s="180"/>
      <c r="AM653" s="180"/>
      <c r="AN653" s="180"/>
      <c r="AO653" s="180"/>
      <c r="AP653" s="180"/>
      <c r="AQ653" s="180"/>
      <c r="AR653" s="180"/>
      <c r="AS653" s="180"/>
      <c r="AT653" s="180"/>
      <c r="AU653" s="180"/>
      <c r="AV653" s="180"/>
      <c r="AW653" s="180"/>
      <c r="AX653" s="180"/>
      <c r="AY653" s="180"/>
      <c r="AZ653" s="180"/>
      <c r="BA653" s="180"/>
      <c r="BB653" s="180"/>
      <c r="BC653" s="180"/>
      <c r="BD653" s="180"/>
      <c r="BE653" s="180"/>
      <c r="BF653" s="180"/>
      <c r="BG653" s="180"/>
      <c r="BH653" s="180"/>
      <c r="BI653" s="180"/>
      <c r="BJ653" s="180"/>
      <c r="BK653" s="180"/>
      <c r="BL653" s="180"/>
      <c r="BM653" s="180"/>
      <c r="BN653" s="180"/>
      <c r="BO653" s="180"/>
      <c r="BP653" s="180"/>
      <c r="BQ653" s="180"/>
      <c r="BR653" s="180"/>
      <c r="BS653" s="180"/>
      <c r="BT653" s="180"/>
      <c r="BU653" s="180"/>
      <c r="BV653" s="180"/>
      <c r="BW653" s="180"/>
      <c r="BX653" s="180"/>
    </row>
    <row r="654" ht="15.75" customHeight="1" spans="1:76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  <c r="AA654" s="180"/>
      <c r="AB654" s="180"/>
      <c r="AC654" s="180"/>
      <c r="AD654" s="180"/>
      <c r="AE654" s="180"/>
      <c r="AF654" s="180"/>
      <c r="AG654" s="180"/>
      <c r="AH654" s="180"/>
      <c r="AI654" s="180"/>
      <c r="AJ654" s="180"/>
      <c r="AK654" s="180"/>
      <c r="AL654" s="180"/>
      <c r="AM654" s="180"/>
      <c r="AN654" s="180"/>
      <c r="AO654" s="180"/>
      <c r="AP654" s="180"/>
      <c r="AQ654" s="180"/>
      <c r="AR654" s="180"/>
      <c r="AS654" s="180"/>
      <c r="AT654" s="180"/>
      <c r="AU654" s="180"/>
      <c r="AV654" s="180"/>
      <c r="AW654" s="180"/>
      <c r="AX654" s="180"/>
      <c r="AY654" s="180"/>
      <c r="AZ654" s="180"/>
      <c r="BA654" s="180"/>
      <c r="BB654" s="180"/>
      <c r="BC654" s="180"/>
      <c r="BD654" s="180"/>
      <c r="BE654" s="180"/>
      <c r="BF654" s="180"/>
      <c r="BG654" s="180"/>
      <c r="BH654" s="180"/>
      <c r="BI654" s="180"/>
      <c r="BJ654" s="180"/>
      <c r="BK654" s="180"/>
      <c r="BL654" s="180"/>
      <c r="BM654" s="180"/>
      <c r="BN654" s="180"/>
      <c r="BO654" s="180"/>
      <c r="BP654" s="180"/>
      <c r="BQ654" s="180"/>
      <c r="BR654" s="180"/>
      <c r="BS654" s="180"/>
      <c r="BT654" s="180"/>
      <c r="BU654" s="180"/>
      <c r="BV654" s="180"/>
      <c r="BW654" s="180"/>
      <c r="BX654" s="180"/>
    </row>
    <row r="655" ht="15.75" customHeight="1" spans="1:76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  <c r="AG655" s="180"/>
      <c r="AH655" s="180"/>
      <c r="AI655" s="180"/>
      <c r="AJ655" s="180"/>
      <c r="AK655" s="180"/>
      <c r="AL655" s="180"/>
      <c r="AM655" s="180"/>
      <c r="AN655" s="180"/>
      <c r="AO655" s="180"/>
      <c r="AP655" s="180"/>
      <c r="AQ655" s="180"/>
      <c r="AR655" s="180"/>
      <c r="AS655" s="180"/>
      <c r="AT655" s="180"/>
      <c r="AU655" s="180"/>
      <c r="AV655" s="180"/>
      <c r="AW655" s="180"/>
      <c r="AX655" s="180"/>
      <c r="AY655" s="180"/>
      <c r="AZ655" s="180"/>
      <c r="BA655" s="180"/>
      <c r="BB655" s="180"/>
      <c r="BC655" s="180"/>
      <c r="BD655" s="180"/>
      <c r="BE655" s="180"/>
      <c r="BF655" s="180"/>
      <c r="BG655" s="180"/>
      <c r="BH655" s="180"/>
      <c r="BI655" s="180"/>
      <c r="BJ655" s="180"/>
      <c r="BK655" s="180"/>
      <c r="BL655" s="180"/>
      <c r="BM655" s="180"/>
      <c r="BN655" s="180"/>
      <c r="BO655" s="180"/>
      <c r="BP655" s="180"/>
      <c r="BQ655" s="180"/>
      <c r="BR655" s="180"/>
      <c r="BS655" s="180"/>
      <c r="BT655" s="180"/>
      <c r="BU655" s="180"/>
      <c r="BV655" s="180"/>
      <c r="BW655" s="180"/>
      <c r="BX655" s="180"/>
    </row>
    <row r="656" ht="15.75" customHeight="1" spans="1:76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  <c r="AA656" s="180"/>
      <c r="AB656" s="180"/>
      <c r="AC656" s="180"/>
      <c r="AD656" s="180"/>
      <c r="AE656" s="180"/>
      <c r="AF656" s="180"/>
      <c r="AG656" s="180"/>
      <c r="AH656" s="180"/>
      <c r="AI656" s="180"/>
      <c r="AJ656" s="180"/>
      <c r="AK656" s="180"/>
      <c r="AL656" s="180"/>
      <c r="AM656" s="180"/>
      <c r="AN656" s="180"/>
      <c r="AO656" s="180"/>
      <c r="AP656" s="180"/>
      <c r="AQ656" s="180"/>
      <c r="AR656" s="180"/>
      <c r="AS656" s="180"/>
      <c r="AT656" s="180"/>
      <c r="AU656" s="180"/>
      <c r="AV656" s="180"/>
      <c r="AW656" s="180"/>
      <c r="AX656" s="180"/>
      <c r="AY656" s="180"/>
      <c r="AZ656" s="180"/>
      <c r="BA656" s="180"/>
      <c r="BB656" s="180"/>
      <c r="BC656" s="180"/>
      <c r="BD656" s="180"/>
      <c r="BE656" s="180"/>
      <c r="BF656" s="180"/>
      <c r="BG656" s="180"/>
      <c r="BH656" s="180"/>
      <c r="BI656" s="180"/>
      <c r="BJ656" s="180"/>
      <c r="BK656" s="180"/>
      <c r="BL656" s="180"/>
      <c r="BM656" s="180"/>
      <c r="BN656" s="180"/>
      <c r="BO656" s="180"/>
      <c r="BP656" s="180"/>
      <c r="BQ656" s="180"/>
      <c r="BR656" s="180"/>
      <c r="BS656" s="180"/>
      <c r="BT656" s="180"/>
      <c r="BU656" s="180"/>
      <c r="BV656" s="180"/>
      <c r="BW656" s="180"/>
      <c r="BX656" s="180"/>
    </row>
    <row r="657" ht="15.75" customHeight="1" spans="1:76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  <c r="AG657" s="180"/>
      <c r="AH657" s="180"/>
      <c r="AI657" s="180"/>
      <c r="AJ657" s="180"/>
      <c r="AK657" s="180"/>
      <c r="AL657" s="180"/>
      <c r="AM657" s="180"/>
      <c r="AN657" s="180"/>
      <c r="AO657" s="180"/>
      <c r="AP657" s="180"/>
      <c r="AQ657" s="180"/>
      <c r="AR657" s="180"/>
      <c r="AS657" s="180"/>
      <c r="AT657" s="180"/>
      <c r="AU657" s="180"/>
      <c r="AV657" s="180"/>
      <c r="AW657" s="180"/>
      <c r="AX657" s="180"/>
      <c r="AY657" s="180"/>
      <c r="AZ657" s="180"/>
      <c r="BA657" s="180"/>
      <c r="BB657" s="180"/>
      <c r="BC657" s="180"/>
      <c r="BD657" s="180"/>
      <c r="BE657" s="180"/>
      <c r="BF657" s="180"/>
      <c r="BG657" s="180"/>
      <c r="BH657" s="180"/>
      <c r="BI657" s="180"/>
      <c r="BJ657" s="180"/>
      <c r="BK657" s="180"/>
      <c r="BL657" s="180"/>
      <c r="BM657" s="180"/>
      <c r="BN657" s="180"/>
      <c r="BO657" s="180"/>
      <c r="BP657" s="180"/>
      <c r="BQ657" s="180"/>
      <c r="BR657" s="180"/>
      <c r="BS657" s="180"/>
      <c r="BT657" s="180"/>
      <c r="BU657" s="180"/>
      <c r="BV657" s="180"/>
      <c r="BW657" s="180"/>
      <c r="BX657" s="180"/>
    </row>
    <row r="658" ht="15.75" customHeight="1" spans="1:76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  <c r="AA658" s="180"/>
      <c r="AB658" s="180"/>
      <c r="AC658" s="180"/>
      <c r="AD658" s="180"/>
      <c r="AE658" s="180"/>
      <c r="AF658" s="180"/>
      <c r="AG658" s="180"/>
      <c r="AH658" s="180"/>
      <c r="AI658" s="180"/>
      <c r="AJ658" s="180"/>
      <c r="AK658" s="180"/>
      <c r="AL658" s="180"/>
      <c r="AM658" s="180"/>
      <c r="AN658" s="180"/>
      <c r="AO658" s="180"/>
      <c r="AP658" s="180"/>
      <c r="AQ658" s="180"/>
      <c r="AR658" s="180"/>
      <c r="AS658" s="180"/>
      <c r="AT658" s="180"/>
      <c r="AU658" s="180"/>
      <c r="AV658" s="180"/>
      <c r="AW658" s="180"/>
      <c r="AX658" s="180"/>
      <c r="AY658" s="180"/>
      <c r="AZ658" s="180"/>
      <c r="BA658" s="180"/>
      <c r="BB658" s="180"/>
      <c r="BC658" s="180"/>
      <c r="BD658" s="180"/>
      <c r="BE658" s="180"/>
      <c r="BF658" s="180"/>
      <c r="BG658" s="180"/>
      <c r="BH658" s="180"/>
      <c r="BI658" s="180"/>
      <c r="BJ658" s="180"/>
      <c r="BK658" s="180"/>
      <c r="BL658" s="180"/>
      <c r="BM658" s="180"/>
      <c r="BN658" s="180"/>
      <c r="BO658" s="180"/>
      <c r="BP658" s="180"/>
      <c r="BQ658" s="180"/>
      <c r="BR658" s="180"/>
      <c r="BS658" s="180"/>
      <c r="BT658" s="180"/>
      <c r="BU658" s="180"/>
      <c r="BV658" s="180"/>
      <c r="BW658" s="180"/>
      <c r="BX658" s="180"/>
    </row>
    <row r="659" ht="15.75" customHeight="1" spans="1:76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  <c r="AB659" s="180"/>
      <c r="AC659" s="180"/>
      <c r="AD659" s="180"/>
      <c r="AE659" s="180"/>
      <c r="AF659" s="180"/>
      <c r="AG659" s="180"/>
      <c r="AH659" s="180"/>
      <c r="AI659" s="180"/>
      <c r="AJ659" s="180"/>
      <c r="AK659" s="180"/>
      <c r="AL659" s="180"/>
      <c r="AM659" s="180"/>
      <c r="AN659" s="180"/>
      <c r="AO659" s="180"/>
      <c r="AP659" s="180"/>
      <c r="AQ659" s="180"/>
      <c r="AR659" s="180"/>
      <c r="AS659" s="180"/>
      <c r="AT659" s="180"/>
      <c r="AU659" s="180"/>
      <c r="AV659" s="180"/>
      <c r="AW659" s="180"/>
      <c r="AX659" s="180"/>
      <c r="AY659" s="180"/>
      <c r="AZ659" s="180"/>
      <c r="BA659" s="180"/>
      <c r="BB659" s="180"/>
      <c r="BC659" s="180"/>
      <c r="BD659" s="180"/>
      <c r="BE659" s="180"/>
      <c r="BF659" s="180"/>
      <c r="BG659" s="180"/>
      <c r="BH659" s="180"/>
      <c r="BI659" s="180"/>
      <c r="BJ659" s="180"/>
      <c r="BK659" s="180"/>
      <c r="BL659" s="180"/>
      <c r="BM659" s="180"/>
      <c r="BN659" s="180"/>
      <c r="BO659" s="180"/>
      <c r="BP659" s="180"/>
      <c r="BQ659" s="180"/>
      <c r="BR659" s="180"/>
      <c r="BS659" s="180"/>
      <c r="BT659" s="180"/>
      <c r="BU659" s="180"/>
      <c r="BV659" s="180"/>
      <c r="BW659" s="180"/>
      <c r="BX659" s="180"/>
    </row>
    <row r="660" ht="15.75" customHeight="1" spans="1:76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  <c r="AA660" s="180"/>
      <c r="AB660" s="180"/>
      <c r="AC660" s="180"/>
      <c r="AD660" s="180"/>
      <c r="AE660" s="180"/>
      <c r="AF660" s="180"/>
      <c r="AG660" s="180"/>
      <c r="AH660" s="180"/>
      <c r="AI660" s="180"/>
      <c r="AJ660" s="180"/>
      <c r="AK660" s="180"/>
      <c r="AL660" s="180"/>
      <c r="AM660" s="180"/>
      <c r="AN660" s="180"/>
      <c r="AO660" s="180"/>
      <c r="AP660" s="180"/>
      <c r="AQ660" s="180"/>
      <c r="AR660" s="180"/>
      <c r="AS660" s="180"/>
      <c r="AT660" s="180"/>
      <c r="AU660" s="180"/>
      <c r="AV660" s="180"/>
      <c r="AW660" s="180"/>
      <c r="AX660" s="180"/>
      <c r="AY660" s="180"/>
      <c r="AZ660" s="180"/>
      <c r="BA660" s="180"/>
      <c r="BB660" s="180"/>
      <c r="BC660" s="180"/>
      <c r="BD660" s="180"/>
      <c r="BE660" s="180"/>
      <c r="BF660" s="180"/>
      <c r="BG660" s="180"/>
      <c r="BH660" s="180"/>
      <c r="BI660" s="180"/>
      <c r="BJ660" s="180"/>
      <c r="BK660" s="180"/>
      <c r="BL660" s="180"/>
      <c r="BM660" s="180"/>
      <c r="BN660" s="180"/>
      <c r="BO660" s="180"/>
      <c r="BP660" s="180"/>
      <c r="BQ660" s="180"/>
      <c r="BR660" s="180"/>
      <c r="BS660" s="180"/>
      <c r="BT660" s="180"/>
      <c r="BU660" s="180"/>
      <c r="BV660" s="180"/>
      <c r="BW660" s="180"/>
      <c r="BX660" s="180"/>
    </row>
    <row r="661" ht="15.75" customHeight="1" spans="1:76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  <c r="AG661" s="180"/>
      <c r="AH661" s="180"/>
      <c r="AI661" s="180"/>
      <c r="AJ661" s="180"/>
      <c r="AK661" s="180"/>
      <c r="AL661" s="180"/>
      <c r="AM661" s="180"/>
      <c r="AN661" s="180"/>
      <c r="AO661" s="180"/>
      <c r="AP661" s="180"/>
      <c r="AQ661" s="180"/>
      <c r="AR661" s="180"/>
      <c r="AS661" s="180"/>
      <c r="AT661" s="180"/>
      <c r="AU661" s="180"/>
      <c r="AV661" s="180"/>
      <c r="AW661" s="180"/>
      <c r="AX661" s="180"/>
      <c r="AY661" s="180"/>
      <c r="AZ661" s="180"/>
      <c r="BA661" s="180"/>
      <c r="BB661" s="180"/>
      <c r="BC661" s="180"/>
      <c r="BD661" s="180"/>
      <c r="BE661" s="180"/>
      <c r="BF661" s="180"/>
      <c r="BG661" s="180"/>
      <c r="BH661" s="180"/>
      <c r="BI661" s="180"/>
      <c r="BJ661" s="180"/>
      <c r="BK661" s="180"/>
      <c r="BL661" s="180"/>
      <c r="BM661" s="180"/>
      <c r="BN661" s="180"/>
      <c r="BO661" s="180"/>
      <c r="BP661" s="180"/>
      <c r="BQ661" s="180"/>
      <c r="BR661" s="180"/>
      <c r="BS661" s="180"/>
      <c r="BT661" s="180"/>
      <c r="BU661" s="180"/>
      <c r="BV661" s="180"/>
      <c r="BW661" s="180"/>
      <c r="BX661" s="180"/>
    </row>
    <row r="662" ht="15.75" customHeight="1" spans="1:76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  <c r="AG662" s="180"/>
      <c r="AH662" s="180"/>
      <c r="AI662" s="180"/>
      <c r="AJ662" s="180"/>
      <c r="AK662" s="180"/>
      <c r="AL662" s="180"/>
      <c r="AM662" s="180"/>
      <c r="AN662" s="180"/>
      <c r="AO662" s="180"/>
      <c r="AP662" s="180"/>
      <c r="AQ662" s="180"/>
      <c r="AR662" s="180"/>
      <c r="AS662" s="180"/>
      <c r="AT662" s="180"/>
      <c r="AU662" s="180"/>
      <c r="AV662" s="180"/>
      <c r="AW662" s="180"/>
      <c r="AX662" s="180"/>
      <c r="AY662" s="180"/>
      <c r="AZ662" s="180"/>
      <c r="BA662" s="180"/>
      <c r="BB662" s="180"/>
      <c r="BC662" s="180"/>
      <c r="BD662" s="180"/>
      <c r="BE662" s="180"/>
      <c r="BF662" s="180"/>
      <c r="BG662" s="180"/>
      <c r="BH662" s="180"/>
      <c r="BI662" s="180"/>
      <c r="BJ662" s="180"/>
      <c r="BK662" s="180"/>
      <c r="BL662" s="180"/>
      <c r="BM662" s="180"/>
      <c r="BN662" s="180"/>
      <c r="BO662" s="180"/>
      <c r="BP662" s="180"/>
      <c r="BQ662" s="180"/>
      <c r="BR662" s="180"/>
      <c r="BS662" s="180"/>
      <c r="BT662" s="180"/>
      <c r="BU662" s="180"/>
      <c r="BV662" s="180"/>
      <c r="BW662" s="180"/>
      <c r="BX662" s="180"/>
    </row>
    <row r="663" ht="15.75" customHeight="1" spans="1:76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  <c r="AG663" s="180"/>
      <c r="AH663" s="180"/>
      <c r="AI663" s="180"/>
      <c r="AJ663" s="180"/>
      <c r="AK663" s="180"/>
      <c r="AL663" s="180"/>
      <c r="AM663" s="180"/>
      <c r="AN663" s="180"/>
      <c r="AO663" s="180"/>
      <c r="AP663" s="180"/>
      <c r="AQ663" s="180"/>
      <c r="AR663" s="180"/>
      <c r="AS663" s="180"/>
      <c r="AT663" s="180"/>
      <c r="AU663" s="180"/>
      <c r="AV663" s="180"/>
      <c r="AW663" s="180"/>
      <c r="AX663" s="180"/>
      <c r="AY663" s="180"/>
      <c r="AZ663" s="180"/>
      <c r="BA663" s="180"/>
      <c r="BB663" s="180"/>
      <c r="BC663" s="180"/>
      <c r="BD663" s="180"/>
      <c r="BE663" s="180"/>
      <c r="BF663" s="180"/>
      <c r="BG663" s="180"/>
      <c r="BH663" s="180"/>
      <c r="BI663" s="180"/>
      <c r="BJ663" s="180"/>
      <c r="BK663" s="180"/>
      <c r="BL663" s="180"/>
      <c r="BM663" s="180"/>
      <c r="BN663" s="180"/>
      <c r="BO663" s="180"/>
      <c r="BP663" s="180"/>
      <c r="BQ663" s="180"/>
      <c r="BR663" s="180"/>
      <c r="BS663" s="180"/>
      <c r="BT663" s="180"/>
      <c r="BU663" s="180"/>
      <c r="BV663" s="180"/>
      <c r="BW663" s="180"/>
      <c r="BX663" s="180"/>
    </row>
    <row r="664" ht="15.75" customHeight="1" spans="1:76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  <c r="AG664" s="180"/>
      <c r="AH664" s="180"/>
      <c r="AI664" s="180"/>
      <c r="AJ664" s="180"/>
      <c r="AK664" s="180"/>
      <c r="AL664" s="180"/>
      <c r="AM664" s="180"/>
      <c r="AN664" s="180"/>
      <c r="AO664" s="180"/>
      <c r="AP664" s="180"/>
      <c r="AQ664" s="180"/>
      <c r="AR664" s="180"/>
      <c r="AS664" s="180"/>
      <c r="AT664" s="180"/>
      <c r="AU664" s="180"/>
      <c r="AV664" s="180"/>
      <c r="AW664" s="180"/>
      <c r="AX664" s="180"/>
      <c r="AY664" s="180"/>
      <c r="AZ664" s="180"/>
      <c r="BA664" s="180"/>
      <c r="BB664" s="180"/>
      <c r="BC664" s="180"/>
      <c r="BD664" s="180"/>
      <c r="BE664" s="180"/>
      <c r="BF664" s="180"/>
      <c r="BG664" s="180"/>
      <c r="BH664" s="180"/>
      <c r="BI664" s="180"/>
      <c r="BJ664" s="180"/>
      <c r="BK664" s="180"/>
      <c r="BL664" s="180"/>
      <c r="BM664" s="180"/>
      <c r="BN664" s="180"/>
      <c r="BO664" s="180"/>
      <c r="BP664" s="180"/>
      <c r="BQ664" s="180"/>
      <c r="BR664" s="180"/>
      <c r="BS664" s="180"/>
      <c r="BT664" s="180"/>
      <c r="BU664" s="180"/>
      <c r="BV664" s="180"/>
      <c r="BW664" s="180"/>
      <c r="BX664" s="180"/>
    </row>
    <row r="665" ht="15.75" customHeight="1" spans="1:76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  <c r="AA665" s="180"/>
      <c r="AB665" s="180"/>
      <c r="AC665" s="180"/>
      <c r="AD665" s="180"/>
      <c r="AE665" s="180"/>
      <c r="AF665" s="180"/>
      <c r="AG665" s="180"/>
      <c r="AH665" s="180"/>
      <c r="AI665" s="180"/>
      <c r="AJ665" s="180"/>
      <c r="AK665" s="180"/>
      <c r="AL665" s="180"/>
      <c r="AM665" s="180"/>
      <c r="AN665" s="180"/>
      <c r="AO665" s="180"/>
      <c r="AP665" s="180"/>
      <c r="AQ665" s="180"/>
      <c r="AR665" s="180"/>
      <c r="AS665" s="180"/>
      <c r="AT665" s="180"/>
      <c r="AU665" s="180"/>
      <c r="AV665" s="180"/>
      <c r="AW665" s="180"/>
      <c r="AX665" s="180"/>
      <c r="AY665" s="180"/>
      <c r="AZ665" s="180"/>
      <c r="BA665" s="180"/>
      <c r="BB665" s="180"/>
      <c r="BC665" s="180"/>
      <c r="BD665" s="180"/>
      <c r="BE665" s="180"/>
      <c r="BF665" s="180"/>
      <c r="BG665" s="180"/>
      <c r="BH665" s="180"/>
      <c r="BI665" s="180"/>
      <c r="BJ665" s="180"/>
      <c r="BK665" s="180"/>
      <c r="BL665" s="180"/>
      <c r="BM665" s="180"/>
      <c r="BN665" s="180"/>
      <c r="BO665" s="180"/>
      <c r="BP665" s="180"/>
      <c r="BQ665" s="180"/>
      <c r="BR665" s="180"/>
      <c r="BS665" s="180"/>
      <c r="BT665" s="180"/>
      <c r="BU665" s="180"/>
      <c r="BV665" s="180"/>
      <c r="BW665" s="180"/>
      <c r="BX665" s="180"/>
    </row>
    <row r="666" ht="15.75" customHeight="1" spans="1:76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  <c r="AA666" s="180"/>
      <c r="AB666" s="180"/>
      <c r="AC666" s="180"/>
      <c r="AD666" s="180"/>
      <c r="AE666" s="180"/>
      <c r="AF666" s="180"/>
      <c r="AG666" s="180"/>
      <c r="AH666" s="180"/>
      <c r="AI666" s="180"/>
      <c r="AJ666" s="180"/>
      <c r="AK666" s="180"/>
      <c r="AL666" s="180"/>
      <c r="AM666" s="180"/>
      <c r="AN666" s="180"/>
      <c r="AO666" s="180"/>
      <c r="AP666" s="180"/>
      <c r="AQ666" s="180"/>
      <c r="AR666" s="180"/>
      <c r="AS666" s="180"/>
      <c r="AT666" s="180"/>
      <c r="AU666" s="180"/>
      <c r="AV666" s="180"/>
      <c r="AW666" s="180"/>
      <c r="AX666" s="180"/>
      <c r="AY666" s="180"/>
      <c r="AZ666" s="180"/>
      <c r="BA666" s="180"/>
      <c r="BB666" s="180"/>
      <c r="BC666" s="180"/>
      <c r="BD666" s="180"/>
      <c r="BE666" s="180"/>
      <c r="BF666" s="180"/>
      <c r="BG666" s="180"/>
      <c r="BH666" s="180"/>
      <c r="BI666" s="180"/>
      <c r="BJ666" s="180"/>
      <c r="BK666" s="180"/>
      <c r="BL666" s="180"/>
      <c r="BM666" s="180"/>
      <c r="BN666" s="180"/>
      <c r="BO666" s="180"/>
      <c r="BP666" s="180"/>
      <c r="BQ666" s="180"/>
      <c r="BR666" s="180"/>
      <c r="BS666" s="180"/>
      <c r="BT666" s="180"/>
      <c r="BU666" s="180"/>
      <c r="BV666" s="180"/>
      <c r="BW666" s="180"/>
      <c r="BX666" s="180"/>
    </row>
    <row r="667" ht="15.75" customHeight="1" spans="1:76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  <c r="AA667" s="180"/>
      <c r="AB667" s="180"/>
      <c r="AC667" s="180"/>
      <c r="AD667" s="180"/>
      <c r="AE667" s="180"/>
      <c r="AF667" s="180"/>
      <c r="AG667" s="180"/>
      <c r="AH667" s="180"/>
      <c r="AI667" s="180"/>
      <c r="AJ667" s="180"/>
      <c r="AK667" s="180"/>
      <c r="AL667" s="180"/>
      <c r="AM667" s="180"/>
      <c r="AN667" s="180"/>
      <c r="AO667" s="180"/>
      <c r="AP667" s="180"/>
      <c r="AQ667" s="180"/>
      <c r="AR667" s="180"/>
      <c r="AS667" s="180"/>
      <c r="AT667" s="180"/>
      <c r="AU667" s="180"/>
      <c r="AV667" s="180"/>
      <c r="AW667" s="180"/>
      <c r="AX667" s="180"/>
      <c r="AY667" s="180"/>
      <c r="AZ667" s="180"/>
      <c r="BA667" s="180"/>
      <c r="BB667" s="180"/>
      <c r="BC667" s="180"/>
      <c r="BD667" s="180"/>
      <c r="BE667" s="180"/>
      <c r="BF667" s="180"/>
      <c r="BG667" s="180"/>
      <c r="BH667" s="180"/>
      <c r="BI667" s="180"/>
      <c r="BJ667" s="180"/>
      <c r="BK667" s="180"/>
      <c r="BL667" s="180"/>
      <c r="BM667" s="180"/>
      <c r="BN667" s="180"/>
      <c r="BO667" s="180"/>
      <c r="BP667" s="180"/>
      <c r="BQ667" s="180"/>
      <c r="BR667" s="180"/>
      <c r="BS667" s="180"/>
      <c r="BT667" s="180"/>
      <c r="BU667" s="180"/>
      <c r="BV667" s="180"/>
      <c r="BW667" s="180"/>
      <c r="BX667" s="180"/>
    </row>
    <row r="668" ht="15.75" customHeight="1" spans="1:76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  <c r="AB668" s="180"/>
      <c r="AC668" s="180"/>
      <c r="AD668" s="180"/>
      <c r="AE668" s="180"/>
      <c r="AF668" s="180"/>
      <c r="AG668" s="180"/>
      <c r="AH668" s="180"/>
      <c r="AI668" s="180"/>
      <c r="AJ668" s="180"/>
      <c r="AK668" s="180"/>
      <c r="AL668" s="180"/>
      <c r="AM668" s="180"/>
      <c r="AN668" s="180"/>
      <c r="AO668" s="180"/>
      <c r="AP668" s="180"/>
      <c r="AQ668" s="180"/>
      <c r="AR668" s="180"/>
      <c r="AS668" s="180"/>
      <c r="AT668" s="180"/>
      <c r="AU668" s="180"/>
      <c r="AV668" s="180"/>
      <c r="AW668" s="180"/>
      <c r="AX668" s="180"/>
      <c r="AY668" s="180"/>
      <c r="AZ668" s="180"/>
      <c r="BA668" s="180"/>
      <c r="BB668" s="180"/>
      <c r="BC668" s="180"/>
      <c r="BD668" s="180"/>
      <c r="BE668" s="180"/>
      <c r="BF668" s="180"/>
      <c r="BG668" s="180"/>
      <c r="BH668" s="180"/>
      <c r="BI668" s="180"/>
      <c r="BJ668" s="180"/>
      <c r="BK668" s="180"/>
      <c r="BL668" s="180"/>
      <c r="BM668" s="180"/>
      <c r="BN668" s="180"/>
      <c r="BO668" s="180"/>
      <c r="BP668" s="180"/>
      <c r="BQ668" s="180"/>
      <c r="BR668" s="180"/>
      <c r="BS668" s="180"/>
      <c r="BT668" s="180"/>
      <c r="BU668" s="180"/>
      <c r="BV668" s="180"/>
      <c r="BW668" s="180"/>
      <c r="BX668" s="180"/>
    </row>
    <row r="669" ht="15.75" customHeight="1" spans="1:76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  <c r="AA669" s="180"/>
      <c r="AB669" s="180"/>
      <c r="AC669" s="180"/>
      <c r="AD669" s="180"/>
      <c r="AE669" s="180"/>
      <c r="AF669" s="180"/>
      <c r="AG669" s="180"/>
      <c r="AH669" s="180"/>
      <c r="AI669" s="180"/>
      <c r="AJ669" s="180"/>
      <c r="AK669" s="180"/>
      <c r="AL669" s="180"/>
      <c r="AM669" s="180"/>
      <c r="AN669" s="180"/>
      <c r="AO669" s="180"/>
      <c r="AP669" s="180"/>
      <c r="AQ669" s="180"/>
      <c r="AR669" s="180"/>
      <c r="AS669" s="180"/>
      <c r="AT669" s="180"/>
      <c r="AU669" s="180"/>
      <c r="AV669" s="180"/>
      <c r="AW669" s="180"/>
      <c r="AX669" s="180"/>
      <c r="AY669" s="180"/>
      <c r="AZ669" s="180"/>
      <c r="BA669" s="180"/>
      <c r="BB669" s="180"/>
      <c r="BC669" s="180"/>
      <c r="BD669" s="180"/>
      <c r="BE669" s="180"/>
      <c r="BF669" s="180"/>
      <c r="BG669" s="180"/>
      <c r="BH669" s="180"/>
      <c r="BI669" s="180"/>
      <c r="BJ669" s="180"/>
      <c r="BK669" s="180"/>
      <c r="BL669" s="180"/>
      <c r="BM669" s="180"/>
      <c r="BN669" s="180"/>
      <c r="BO669" s="180"/>
      <c r="BP669" s="180"/>
      <c r="BQ669" s="180"/>
      <c r="BR669" s="180"/>
      <c r="BS669" s="180"/>
      <c r="BT669" s="180"/>
      <c r="BU669" s="180"/>
      <c r="BV669" s="180"/>
      <c r="BW669" s="180"/>
      <c r="BX669" s="180"/>
    </row>
    <row r="670" ht="15.75" customHeight="1" spans="1:76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  <c r="AA670" s="180"/>
      <c r="AB670" s="180"/>
      <c r="AC670" s="180"/>
      <c r="AD670" s="180"/>
      <c r="AE670" s="180"/>
      <c r="AF670" s="180"/>
      <c r="AG670" s="180"/>
      <c r="AH670" s="180"/>
      <c r="AI670" s="180"/>
      <c r="AJ670" s="180"/>
      <c r="AK670" s="180"/>
      <c r="AL670" s="180"/>
      <c r="AM670" s="180"/>
      <c r="AN670" s="180"/>
      <c r="AO670" s="180"/>
      <c r="AP670" s="180"/>
      <c r="AQ670" s="180"/>
      <c r="AR670" s="180"/>
      <c r="AS670" s="180"/>
      <c r="AT670" s="180"/>
      <c r="AU670" s="180"/>
      <c r="AV670" s="180"/>
      <c r="AW670" s="180"/>
      <c r="AX670" s="180"/>
      <c r="AY670" s="180"/>
      <c r="AZ670" s="180"/>
      <c r="BA670" s="180"/>
      <c r="BB670" s="180"/>
      <c r="BC670" s="180"/>
      <c r="BD670" s="180"/>
      <c r="BE670" s="180"/>
      <c r="BF670" s="180"/>
      <c r="BG670" s="180"/>
      <c r="BH670" s="180"/>
      <c r="BI670" s="180"/>
      <c r="BJ670" s="180"/>
      <c r="BK670" s="180"/>
      <c r="BL670" s="180"/>
      <c r="BM670" s="180"/>
      <c r="BN670" s="180"/>
      <c r="BO670" s="180"/>
      <c r="BP670" s="180"/>
      <c r="BQ670" s="180"/>
      <c r="BR670" s="180"/>
      <c r="BS670" s="180"/>
      <c r="BT670" s="180"/>
      <c r="BU670" s="180"/>
      <c r="BV670" s="180"/>
      <c r="BW670" s="180"/>
      <c r="BX670" s="180"/>
    </row>
    <row r="671" ht="15.75" customHeight="1" spans="1:76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  <c r="AA671" s="180"/>
      <c r="AB671" s="180"/>
      <c r="AC671" s="180"/>
      <c r="AD671" s="180"/>
      <c r="AE671" s="180"/>
      <c r="AF671" s="180"/>
      <c r="AG671" s="180"/>
      <c r="AH671" s="180"/>
      <c r="AI671" s="180"/>
      <c r="AJ671" s="180"/>
      <c r="AK671" s="180"/>
      <c r="AL671" s="180"/>
      <c r="AM671" s="180"/>
      <c r="AN671" s="180"/>
      <c r="AO671" s="180"/>
      <c r="AP671" s="180"/>
      <c r="AQ671" s="180"/>
      <c r="AR671" s="180"/>
      <c r="AS671" s="180"/>
      <c r="AT671" s="180"/>
      <c r="AU671" s="180"/>
      <c r="AV671" s="180"/>
      <c r="AW671" s="180"/>
      <c r="AX671" s="180"/>
      <c r="AY671" s="180"/>
      <c r="AZ671" s="180"/>
      <c r="BA671" s="180"/>
      <c r="BB671" s="180"/>
      <c r="BC671" s="180"/>
      <c r="BD671" s="180"/>
      <c r="BE671" s="180"/>
      <c r="BF671" s="180"/>
      <c r="BG671" s="180"/>
      <c r="BH671" s="180"/>
      <c r="BI671" s="180"/>
      <c r="BJ671" s="180"/>
      <c r="BK671" s="180"/>
      <c r="BL671" s="180"/>
      <c r="BM671" s="180"/>
      <c r="BN671" s="180"/>
      <c r="BO671" s="180"/>
      <c r="BP671" s="180"/>
      <c r="BQ671" s="180"/>
      <c r="BR671" s="180"/>
      <c r="BS671" s="180"/>
      <c r="BT671" s="180"/>
      <c r="BU671" s="180"/>
      <c r="BV671" s="180"/>
      <c r="BW671" s="180"/>
      <c r="BX671" s="180"/>
    </row>
    <row r="672" ht="15.75" customHeight="1" spans="1:76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  <c r="AA672" s="180"/>
      <c r="AB672" s="180"/>
      <c r="AC672" s="180"/>
      <c r="AD672" s="180"/>
      <c r="AE672" s="180"/>
      <c r="AF672" s="180"/>
      <c r="AG672" s="180"/>
      <c r="AH672" s="180"/>
      <c r="AI672" s="180"/>
      <c r="AJ672" s="180"/>
      <c r="AK672" s="180"/>
      <c r="AL672" s="180"/>
      <c r="AM672" s="180"/>
      <c r="AN672" s="180"/>
      <c r="AO672" s="180"/>
      <c r="AP672" s="180"/>
      <c r="AQ672" s="180"/>
      <c r="AR672" s="180"/>
      <c r="AS672" s="180"/>
      <c r="AT672" s="180"/>
      <c r="AU672" s="180"/>
      <c r="AV672" s="180"/>
      <c r="AW672" s="180"/>
      <c r="AX672" s="180"/>
      <c r="AY672" s="180"/>
      <c r="AZ672" s="180"/>
      <c r="BA672" s="180"/>
      <c r="BB672" s="180"/>
      <c r="BC672" s="180"/>
      <c r="BD672" s="180"/>
      <c r="BE672" s="180"/>
      <c r="BF672" s="180"/>
      <c r="BG672" s="180"/>
      <c r="BH672" s="180"/>
      <c r="BI672" s="180"/>
      <c r="BJ672" s="180"/>
      <c r="BK672" s="180"/>
      <c r="BL672" s="180"/>
      <c r="BM672" s="180"/>
      <c r="BN672" s="180"/>
      <c r="BO672" s="180"/>
      <c r="BP672" s="180"/>
      <c r="BQ672" s="180"/>
      <c r="BR672" s="180"/>
      <c r="BS672" s="180"/>
      <c r="BT672" s="180"/>
      <c r="BU672" s="180"/>
      <c r="BV672" s="180"/>
      <c r="BW672" s="180"/>
      <c r="BX672" s="180"/>
    </row>
    <row r="673" ht="15.75" customHeight="1" spans="1:76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  <c r="AA673" s="180"/>
      <c r="AB673" s="180"/>
      <c r="AC673" s="180"/>
      <c r="AD673" s="180"/>
      <c r="AE673" s="180"/>
      <c r="AF673" s="180"/>
      <c r="AG673" s="180"/>
      <c r="AH673" s="180"/>
      <c r="AI673" s="180"/>
      <c r="AJ673" s="180"/>
      <c r="AK673" s="180"/>
      <c r="AL673" s="180"/>
      <c r="AM673" s="180"/>
      <c r="AN673" s="180"/>
      <c r="AO673" s="180"/>
      <c r="AP673" s="180"/>
      <c r="AQ673" s="180"/>
      <c r="AR673" s="180"/>
      <c r="AS673" s="180"/>
      <c r="AT673" s="180"/>
      <c r="AU673" s="180"/>
      <c r="AV673" s="180"/>
      <c r="AW673" s="180"/>
      <c r="AX673" s="180"/>
      <c r="AY673" s="180"/>
      <c r="AZ673" s="180"/>
      <c r="BA673" s="180"/>
      <c r="BB673" s="180"/>
      <c r="BC673" s="180"/>
      <c r="BD673" s="180"/>
      <c r="BE673" s="180"/>
      <c r="BF673" s="180"/>
      <c r="BG673" s="180"/>
      <c r="BH673" s="180"/>
      <c r="BI673" s="180"/>
      <c r="BJ673" s="180"/>
      <c r="BK673" s="180"/>
      <c r="BL673" s="180"/>
      <c r="BM673" s="180"/>
      <c r="BN673" s="180"/>
      <c r="BO673" s="180"/>
      <c r="BP673" s="180"/>
      <c r="BQ673" s="180"/>
      <c r="BR673" s="180"/>
      <c r="BS673" s="180"/>
      <c r="BT673" s="180"/>
      <c r="BU673" s="180"/>
      <c r="BV673" s="180"/>
      <c r="BW673" s="180"/>
      <c r="BX673" s="180"/>
    </row>
    <row r="674" ht="15.75" customHeight="1" spans="1:76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  <c r="AA674" s="180"/>
      <c r="AB674" s="180"/>
      <c r="AC674" s="180"/>
      <c r="AD674" s="180"/>
      <c r="AE674" s="180"/>
      <c r="AF674" s="180"/>
      <c r="AG674" s="180"/>
      <c r="AH674" s="180"/>
      <c r="AI674" s="180"/>
      <c r="AJ674" s="180"/>
      <c r="AK674" s="180"/>
      <c r="AL674" s="180"/>
      <c r="AM674" s="180"/>
      <c r="AN674" s="180"/>
      <c r="AO674" s="180"/>
      <c r="AP674" s="180"/>
      <c r="AQ674" s="180"/>
      <c r="AR674" s="180"/>
      <c r="AS674" s="180"/>
      <c r="AT674" s="180"/>
      <c r="AU674" s="180"/>
      <c r="AV674" s="180"/>
      <c r="AW674" s="180"/>
      <c r="AX674" s="180"/>
      <c r="AY674" s="180"/>
      <c r="AZ674" s="180"/>
      <c r="BA674" s="180"/>
      <c r="BB674" s="180"/>
      <c r="BC674" s="180"/>
      <c r="BD674" s="180"/>
      <c r="BE674" s="180"/>
      <c r="BF674" s="180"/>
      <c r="BG674" s="180"/>
      <c r="BH674" s="180"/>
      <c r="BI674" s="180"/>
      <c r="BJ674" s="180"/>
      <c r="BK674" s="180"/>
      <c r="BL674" s="180"/>
      <c r="BM674" s="180"/>
      <c r="BN674" s="180"/>
      <c r="BO674" s="180"/>
      <c r="BP674" s="180"/>
      <c r="BQ674" s="180"/>
      <c r="BR674" s="180"/>
      <c r="BS674" s="180"/>
      <c r="BT674" s="180"/>
      <c r="BU674" s="180"/>
      <c r="BV674" s="180"/>
      <c r="BW674" s="180"/>
      <c r="BX674" s="180"/>
    </row>
    <row r="675" ht="15.75" customHeight="1" spans="1:76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0"/>
      <c r="AG675" s="180"/>
      <c r="AH675" s="180"/>
      <c r="AI675" s="180"/>
      <c r="AJ675" s="180"/>
      <c r="AK675" s="180"/>
      <c r="AL675" s="180"/>
      <c r="AM675" s="180"/>
      <c r="AN675" s="180"/>
      <c r="AO675" s="180"/>
      <c r="AP675" s="180"/>
      <c r="AQ675" s="180"/>
      <c r="AR675" s="180"/>
      <c r="AS675" s="180"/>
      <c r="AT675" s="180"/>
      <c r="AU675" s="180"/>
      <c r="AV675" s="180"/>
      <c r="AW675" s="180"/>
      <c r="AX675" s="180"/>
      <c r="AY675" s="180"/>
      <c r="AZ675" s="180"/>
      <c r="BA675" s="180"/>
      <c r="BB675" s="180"/>
      <c r="BC675" s="180"/>
      <c r="BD675" s="180"/>
      <c r="BE675" s="180"/>
      <c r="BF675" s="180"/>
      <c r="BG675" s="180"/>
      <c r="BH675" s="180"/>
      <c r="BI675" s="180"/>
      <c r="BJ675" s="180"/>
      <c r="BK675" s="180"/>
      <c r="BL675" s="180"/>
      <c r="BM675" s="180"/>
      <c r="BN675" s="180"/>
      <c r="BO675" s="180"/>
      <c r="BP675" s="180"/>
      <c r="BQ675" s="180"/>
      <c r="BR675" s="180"/>
      <c r="BS675" s="180"/>
      <c r="BT675" s="180"/>
      <c r="BU675" s="180"/>
      <c r="BV675" s="180"/>
      <c r="BW675" s="180"/>
      <c r="BX675" s="180"/>
    </row>
    <row r="676" ht="15.75" customHeight="1" spans="1:76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  <c r="AA676" s="180"/>
      <c r="AB676" s="180"/>
      <c r="AC676" s="180"/>
      <c r="AD676" s="180"/>
      <c r="AE676" s="180"/>
      <c r="AF676" s="180"/>
      <c r="AG676" s="180"/>
      <c r="AH676" s="180"/>
      <c r="AI676" s="180"/>
      <c r="AJ676" s="180"/>
      <c r="AK676" s="180"/>
      <c r="AL676" s="180"/>
      <c r="AM676" s="180"/>
      <c r="AN676" s="180"/>
      <c r="AO676" s="180"/>
      <c r="AP676" s="180"/>
      <c r="AQ676" s="180"/>
      <c r="AR676" s="180"/>
      <c r="AS676" s="180"/>
      <c r="AT676" s="180"/>
      <c r="AU676" s="180"/>
      <c r="AV676" s="180"/>
      <c r="AW676" s="180"/>
      <c r="AX676" s="180"/>
      <c r="AY676" s="180"/>
      <c r="AZ676" s="180"/>
      <c r="BA676" s="180"/>
      <c r="BB676" s="180"/>
      <c r="BC676" s="180"/>
      <c r="BD676" s="180"/>
      <c r="BE676" s="180"/>
      <c r="BF676" s="180"/>
      <c r="BG676" s="180"/>
      <c r="BH676" s="180"/>
      <c r="BI676" s="180"/>
      <c r="BJ676" s="180"/>
      <c r="BK676" s="180"/>
      <c r="BL676" s="180"/>
      <c r="BM676" s="180"/>
      <c r="BN676" s="180"/>
      <c r="BO676" s="180"/>
      <c r="BP676" s="180"/>
      <c r="BQ676" s="180"/>
      <c r="BR676" s="180"/>
      <c r="BS676" s="180"/>
      <c r="BT676" s="180"/>
      <c r="BU676" s="180"/>
      <c r="BV676" s="180"/>
      <c r="BW676" s="180"/>
      <c r="BX676" s="180"/>
    </row>
    <row r="677" ht="15.75" customHeight="1" spans="1:76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  <c r="AA677" s="180"/>
      <c r="AB677" s="180"/>
      <c r="AC677" s="180"/>
      <c r="AD677" s="180"/>
      <c r="AE677" s="180"/>
      <c r="AF677" s="180"/>
      <c r="AG677" s="180"/>
      <c r="AH677" s="180"/>
      <c r="AI677" s="180"/>
      <c r="AJ677" s="180"/>
      <c r="AK677" s="180"/>
      <c r="AL677" s="180"/>
      <c r="AM677" s="180"/>
      <c r="AN677" s="180"/>
      <c r="AO677" s="180"/>
      <c r="AP677" s="180"/>
      <c r="AQ677" s="180"/>
      <c r="AR677" s="180"/>
      <c r="AS677" s="180"/>
      <c r="AT677" s="180"/>
      <c r="AU677" s="180"/>
      <c r="AV677" s="180"/>
      <c r="AW677" s="180"/>
      <c r="AX677" s="180"/>
      <c r="AY677" s="180"/>
      <c r="AZ677" s="180"/>
      <c r="BA677" s="180"/>
      <c r="BB677" s="180"/>
      <c r="BC677" s="180"/>
      <c r="BD677" s="180"/>
      <c r="BE677" s="180"/>
      <c r="BF677" s="180"/>
      <c r="BG677" s="180"/>
      <c r="BH677" s="180"/>
      <c r="BI677" s="180"/>
      <c r="BJ677" s="180"/>
      <c r="BK677" s="180"/>
      <c r="BL677" s="180"/>
      <c r="BM677" s="180"/>
      <c r="BN677" s="180"/>
      <c r="BO677" s="180"/>
      <c r="BP677" s="180"/>
      <c r="BQ677" s="180"/>
      <c r="BR677" s="180"/>
      <c r="BS677" s="180"/>
      <c r="BT677" s="180"/>
      <c r="BU677" s="180"/>
      <c r="BV677" s="180"/>
      <c r="BW677" s="180"/>
      <c r="BX677" s="180"/>
    </row>
    <row r="678" ht="15.75" customHeight="1" spans="1:76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  <c r="AA678" s="180"/>
      <c r="AB678" s="180"/>
      <c r="AC678" s="180"/>
      <c r="AD678" s="180"/>
      <c r="AE678" s="180"/>
      <c r="AF678" s="180"/>
      <c r="AG678" s="180"/>
      <c r="AH678" s="180"/>
      <c r="AI678" s="180"/>
      <c r="AJ678" s="180"/>
      <c r="AK678" s="180"/>
      <c r="AL678" s="180"/>
      <c r="AM678" s="180"/>
      <c r="AN678" s="180"/>
      <c r="AO678" s="180"/>
      <c r="AP678" s="180"/>
      <c r="AQ678" s="180"/>
      <c r="AR678" s="180"/>
      <c r="AS678" s="180"/>
      <c r="AT678" s="180"/>
      <c r="AU678" s="180"/>
      <c r="AV678" s="180"/>
      <c r="AW678" s="180"/>
      <c r="AX678" s="180"/>
      <c r="AY678" s="180"/>
      <c r="AZ678" s="180"/>
      <c r="BA678" s="180"/>
      <c r="BB678" s="180"/>
      <c r="BC678" s="180"/>
      <c r="BD678" s="180"/>
      <c r="BE678" s="180"/>
      <c r="BF678" s="180"/>
      <c r="BG678" s="180"/>
      <c r="BH678" s="180"/>
      <c r="BI678" s="180"/>
      <c r="BJ678" s="180"/>
      <c r="BK678" s="180"/>
      <c r="BL678" s="180"/>
      <c r="BM678" s="180"/>
      <c r="BN678" s="180"/>
      <c r="BO678" s="180"/>
      <c r="BP678" s="180"/>
      <c r="BQ678" s="180"/>
      <c r="BR678" s="180"/>
      <c r="BS678" s="180"/>
      <c r="BT678" s="180"/>
      <c r="BU678" s="180"/>
      <c r="BV678" s="180"/>
      <c r="BW678" s="180"/>
      <c r="BX678" s="180"/>
    </row>
    <row r="679" ht="15.75" customHeight="1" spans="1:76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  <c r="AA679" s="180"/>
      <c r="AB679" s="180"/>
      <c r="AC679" s="180"/>
      <c r="AD679" s="180"/>
      <c r="AE679" s="180"/>
      <c r="AF679" s="180"/>
      <c r="AG679" s="180"/>
      <c r="AH679" s="180"/>
      <c r="AI679" s="180"/>
      <c r="AJ679" s="180"/>
      <c r="AK679" s="180"/>
      <c r="AL679" s="180"/>
      <c r="AM679" s="180"/>
      <c r="AN679" s="180"/>
      <c r="AO679" s="180"/>
      <c r="AP679" s="180"/>
      <c r="AQ679" s="180"/>
      <c r="AR679" s="180"/>
      <c r="AS679" s="180"/>
      <c r="AT679" s="180"/>
      <c r="AU679" s="180"/>
      <c r="AV679" s="180"/>
      <c r="AW679" s="180"/>
      <c r="AX679" s="180"/>
      <c r="AY679" s="180"/>
      <c r="AZ679" s="180"/>
      <c r="BA679" s="180"/>
      <c r="BB679" s="180"/>
      <c r="BC679" s="180"/>
      <c r="BD679" s="180"/>
      <c r="BE679" s="180"/>
      <c r="BF679" s="180"/>
      <c r="BG679" s="180"/>
      <c r="BH679" s="180"/>
      <c r="BI679" s="180"/>
      <c r="BJ679" s="180"/>
      <c r="BK679" s="180"/>
      <c r="BL679" s="180"/>
      <c r="BM679" s="180"/>
      <c r="BN679" s="180"/>
      <c r="BO679" s="180"/>
      <c r="BP679" s="180"/>
      <c r="BQ679" s="180"/>
      <c r="BR679" s="180"/>
      <c r="BS679" s="180"/>
      <c r="BT679" s="180"/>
      <c r="BU679" s="180"/>
      <c r="BV679" s="180"/>
      <c r="BW679" s="180"/>
      <c r="BX679" s="180"/>
    </row>
    <row r="680" ht="15.75" customHeight="1" spans="1:76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  <c r="AA680" s="180"/>
      <c r="AB680" s="180"/>
      <c r="AC680" s="180"/>
      <c r="AD680" s="180"/>
      <c r="AE680" s="180"/>
      <c r="AF680" s="180"/>
      <c r="AG680" s="180"/>
      <c r="AH680" s="180"/>
      <c r="AI680" s="180"/>
      <c r="AJ680" s="180"/>
      <c r="AK680" s="180"/>
      <c r="AL680" s="180"/>
      <c r="AM680" s="180"/>
      <c r="AN680" s="180"/>
      <c r="AO680" s="180"/>
      <c r="AP680" s="180"/>
      <c r="AQ680" s="180"/>
      <c r="AR680" s="180"/>
      <c r="AS680" s="180"/>
      <c r="AT680" s="180"/>
      <c r="AU680" s="180"/>
      <c r="AV680" s="180"/>
      <c r="AW680" s="180"/>
      <c r="AX680" s="180"/>
      <c r="AY680" s="180"/>
      <c r="AZ680" s="180"/>
      <c r="BA680" s="180"/>
      <c r="BB680" s="180"/>
      <c r="BC680" s="180"/>
      <c r="BD680" s="180"/>
      <c r="BE680" s="180"/>
      <c r="BF680" s="180"/>
      <c r="BG680" s="180"/>
      <c r="BH680" s="180"/>
      <c r="BI680" s="180"/>
      <c r="BJ680" s="180"/>
      <c r="BK680" s="180"/>
      <c r="BL680" s="180"/>
      <c r="BM680" s="180"/>
      <c r="BN680" s="180"/>
      <c r="BO680" s="180"/>
      <c r="BP680" s="180"/>
      <c r="BQ680" s="180"/>
      <c r="BR680" s="180"/>
      <c r="BS680" s="180"/>
      <c r="BT680" s="180"/>
      <c r="BU680" s="180"/>
      <c r="BV680" s="180"/>
      <c r="BW680" s="180"/>
      <c r="BX680" s="180"/>
    </row>
    <row r="681" ht="15.75" customHeight="1" spans="1:76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  <c r="AA681" s="180"/>
      <c r="AB681" s="180"/>
      <c r="AC681" s="180"/>
      <c r="AD681" s="180"/>
      <c r="AE681" s="180"/>
      <c r="AF681" s="180"/>
      <c r="AG681" s="180"/>
      <c r="AH681" s="180"/>
      <c r="AI681" s="180"/>
      <c r="AJ681" s="180"/>
      <c r="AK681" s="180"/>
      <c r="AL681" s="180"/>
      <c r="AM681" s="180"/>
      <c r="AN681" s="180"/>
      <c r="AO681" s="180"/>
      <c r="AP681" s="180"/>
      <c r="AQ681" s="180"/>
      <c r="AR681" s="180"/>
      <c r="AS681" s="180"/>
      <c r="AT681" s="180"/>
      <c r="AU681" s="180"/>
      <c r="AV681" s="180"/>
      <c r="AW681" s="180"/>
      <c r="AX681" s="180"/>
      <c r="AY681" s="180"/>
      <c r="AZ681" s="180"/>
      <c r="BA681" s="180"/>
      <c r="BB681" s="180"/>
      <c r="BC681" s="180"/>
      <c r="BD681" s="180"/>
      <c r="BE681" s="180"/>
      <c r="BF681" s="180"/>
      <c r="BG681" s="180"/>
      <c r="BH681" s="180"/>
      <c r="BI681" s="180"/>
      <c r="BJ681" s="180"/>
      <c r="BK681" s="180"/>
      <c r="BL681" s="180"/>
      <c r="BM681" s="180"/>
      <c r="BN681" s="180"/>
      <c r="BO681" s="180"/>
      <c r="BP681" s="180"/>
      <c r="BQ681" s="180"/>
      <c r="BR681" s="180"/>
      <c r="BS681" s="180"/>
      <c r="BT681" s="180"/>
      <c r="BU681" s="180"/>
      <c r="BV681" s="180"/>
      <c r="BW681" s="180"/>
      <c r="BX681" s="180"/>
    </row>
    <row r="682" ht="15.75" customHeight="1" spans="1:76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  <c r="AA682" s="180"/>
      <c r="AB682" s="180"/>
      <c r="AC682" s="180"/>
      <c r="AD682" s="180"/>
      <c r="AE682" s="180"/>
      <c r="AF682" s="180"/>
      <c r="AG682" s="180"/>
      <c r="AH682" s="180"/>
      <c r="AI682" s="180"/>
      <c r="AJ682" s="180"/>
      <c r="AK682" s="180"/>
      <c r="AL682" s="180"/>
      <c r="AM682" s="180"/>
      <c r="AN682" s="180"/>
      <c r="AO682" s="180"/>
      <c r="AP682" s="180"/>
      <c r="AQ682" s="180"/>
      <c r="AR682" s="180"/>
      <c r="AS682" s="180"/>
      <c r="AT682" s="180"/>
      <c r="AU682" s="180"/>
      <c r="AV682" s="180"/>
      <c r="AW682" s="180"/>
      <c r="AX682" s="180"/>
      <c r="AY682" s="180"/>
      <c r="AZ682" s="180"/>
      <c r="BA682" s="180"/>
      <c r="BB682" s="180"/>
      <c r="BC682" s="180"/>
      <c r="BD682" s="180"/>
      <c r="BE682" s="180"/>
      <c r="BF682" s="180"/>
      <c r="BG682" s="180"/>
      <c r="BH682" s="180"/>
      <c r="BI682" s="180"/>
      <c r="BJ682" s="180"/>
      <c r="BK682" s="180"/>
      <c r="BL682" s="180"/>
      <c r="BM682" s="180"/>
      <c r="BN682" s="180"/>
      <c r="BO682" s="180"/>
      <c r="BP682" s="180"/>
      <c r="BQ682" s="180"/>
      <c r="BR682" s="180"/>
      <c r="BS682" s="180"/>
      <c r="BT682" s="180"/>
      <c r="BU682" s="180"/>
      <c r="BV682" s="180"/>
      <c r="BW682" s="180"/>
      <c r="BX682" s="180"/>
    </row>
    <row r="683" ht="15.75" customHeight="1" spans="1:76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  <c r="AA683" s="180"/>
      <c r="AB683" s="180"/>
      <c r="AC683" s="180"/>
      <c r="AD683" s="180"/>
      <c r="AE683" s="180"/>
      <c r="AF683" s="180"/>
      <c r="AG683" s="180"/>
      <c r="AH683" s="180"/>
      <c r="AI683" s="180"/>
      <c r="AJ683" s="180"/>
      <c r="AK683" s="180"/>
      <c r="AL683" s="180"/>
      <c r="AM683" s="180"/>
      <c r="AN683" s="180"/>
      <c r="AO683" s="180"/>
      <c r="AP683" s="180"/>
      <c r="AQ683" s="180"/>
      <c r="AR683" s="180"/>
      <c r="AS683" s="180"/>
      <c r="AT683" s="180"/>
      <c r="AU683" s="180"/>
      <c r="AV683" s="180"/>
      <c r="AW683" s="180"/>
      <c r="AX683" s="180"/>
      <c r="AY683" s="180"/>
      <c r="AZ683" s="180"/>
      <c r="BA683" s="180"/>
      <c r="BB683" s="180"/>
      <c r="BC683" s="180"/>
      <c r="BD683" s="180"/>
      <c r="BE683" s="180"/>
      <c r="BF683" s="180"/>
      <c r="BG683" s="180"/>
      <c r="BH683" s="180"/>
      <c r="BI683" s="180"/>
      <c r="BJ683" s="180"/>
      <c r="BK683" s="180"/>
      <c r="BL683" s="180"/>
      <c r="BM683" s="180"/>
      <c r="BN683" s="180"/>
      <c r="BO683" s="180"/>
      <c r="BP683" s="180"/>
      <c r="BQ683" s="180"/>
      <c r="BR683" s="180"/>
      <c r="BS683" s="180"/>
      <c r="BT683" s="180"/>
      <c r="BU683" s="180"/>
      <c r="BV683" s="180"/>
      <c r="BW683" s="180"/>
      <c r="BX683" s="180"/>
    </row>
    <row r="684" ht="15.75" customHeight="1" spans="1:76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  <c r="AB684" s="180"/>
      <c r="AC684" s="180"/>
      <c r="AD684" s="180"/>
      <c r="AE684" s="180"/>
      <c r="AF684" s="180"/>
      <c r="AG684" s="180"/>
      <c r="AH684" s="180"/>
      <c r="AI684" s="180"/>
      <c r="AJ684" s="180"/>
      <c r="AK684" s="180"/>
      <c r="AL684" s="180"/>
      <c r="AM684" s="180"/>
      <c r="AN684" s="180"/>
      <c r="AO684" s="180"/>
      <c r="AP684" s="180"/>
      <c r="AQ684" s="180"/>
      <c r="AR684" s="180"/>
      <c r="AS684" s="180"/>
      <c r="AT684" s="180"/>
      <c r="AU684" s="180"/>
      <c r="AV684" s="180"/>
      <c r="AW684" s="180"/>
      <c r="AX684" s="180"/>
      <c r="AY684" s="180"/>
      <c r="AZ684" s="180"/>
      <c r="BA684" s="180"/>
      <c r="BB684" s="180"/>
      <c r="BC684" s="180"/>
      <c r="BD684" s="180"/>
      <c r="BE684" s="180"/>
      <c r="BF684" s="180"/>
      <c r="BG684" s="180"/>
      <c r="BH684" s="180"/>
      <c r="BI684" s="180"/>
      <c r="BJ684" s="180"/>
      <c r="BK684" s="180"/>
      <c r="BL684" s="180"/>
      <c r="BM684" s="180"/>
      <c r="BN684" s="180"/>
      <c r="BO684" s="180"/>
      <c r="BP684" s="180"/>
      <c r="BQ684" s="180"/>
      <c r="BR684" s="180"/>
      <c r="BS684" s="180"/>
      <c r="BT684" s="180"/>
      <c r="BU684" s="180"/>
      <c r="BV684" s="180"/>
      <c r="BW684" s="180"/>
      <c r="BX684" s="180"/>
    </row>
    <row r="685" ht="15.75" customHeight="1" spans="1:76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  <c r="AB685" s="180"/>
      <c r="AC685" s="180"/>
      <c r="AD685" s="180"/>
      <c r="AE685" s="180"/>
      <c r="AF685" s="180"/>
      <c r="AG685" s="180"/>
      <c r="AH685" s="180"/>
      <c r="AI685" s="180"/>
      <c r="AJ685" s="180"/>
      <c r="AK685" s="180"/>
      <c r="AL685" s="180"/>
      <c r="AM685" s="180"/>
      <c r="AN685" s="180"/>
      <c r="AO685" s="180"/>
      <c r="AP685" s="180"/>
      <c r="AQ685" s="180"/>
      <c r="AR685" s="180"/>
      <c r="AS685" s="180"/>
      <c r="AT685" s="180"/>
      <c r="AU685" s="180"/>
      <c r="AV685" s="180"/>
      <c r="AW685" s="180"/>
      <c r="AX685" s="180"/>
      <c r="AY685" s="180"/>
      <c r="AZ685" s="180"/>
      <c r="BA685" s="180"/>
      <c r="BB685" s="180"/>
      <c r="BC685" s="180"/>
      <c r="BD685" s="180"/>
      <c r="BE685" s="180"/>
      <c r="BF685" s="180"/>
      <c r="BG685" s="180"/>
      <c r="BH685" s="180"/>
      <c r="BI685" s="180"/>
      <c r="BJ685" s="180"/>
      <c r="BK685" s="180"/>
      <c r="BL685" s="180"/>
      <c r="BM685" s="180"/>
      <c r="BN685" s="180"/>
      <c r="BO685" s="180"/>
      <c r="BP685" s="180"/>
      <c r="BQ685" s="180"/>
      <c r="BR685" s="180"/>
      <c r="BS685" s="180"/>
      <c r="BT685" s="180"/>
      <c r="BU685" s="180"/>
      <c r="BV685" s="180"/>
      <c r="BW685" s="180"/>
      <c r="BX685" s="180"/>
    </row>
    <row r="686" ht="15.75" customHeight="1" spans="1:76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  <c r="AA686" s="180"/>
      <c r="AB686" s="180"/>
      <c r="AC686" s="180"/>
      <c r="AD686" s="180"/>
      <c r="AE686" s="180"/>
      <c r="AF686" s="180"/>
      <c r="AG686" s="180"/>
      <c r="AH686" s="180"/>
      <c r="AI686" s="180"/>
      <c r="AJ686" s="180"/>
      <c r="AK686" s="180"/>
      <c r="AL686" s="180"/>
      <c r="AM686" s="180"/>
      <c r="AN686" s="180"/>
      <c r="AO686" s="180"/>
      <c r="AP686" s="180"/>
      <c r="AQ686" s="180"/>
      <c r="AR686" s="180"/>
      <c r="AS686" s="180"/>
      <c r="AT686" s="180"/>
      <c r="AU686" s="180"/>
      <c r="AV686" s="180"/>
      <c r="AW686" s="180"/>
      <c r="AX686" s="180"/>
      <c r="AY686" s="180"/>
      <c r="AZ686" s="180"/>
      <c r="BA686" s="180"/>
      <c r="BB686" s="180"/>
      <c r="BC686" s="180"/>
      <c r="BD686" s="180"/>
      <c r="BE686" s="180"/>
      <c r="BF686" s="180"/>
      <c r="BG686" s="180"/>
      <c r="BH686" s="180"/>
      <c r="BI686" s="180"/>
      <c r="BJ686" s="180"/>
      <c r="BK686" s="180"/>
      <c r="BL686" s="180"/>
      <c r="BM686" s="180"/>
      <c r="BN686" s="180"/>
      <c r="BO686" s="180"/>
      <c r="BP686" s="180"/>
      <c r="BQ686" s="180"/>
      <c r="BR686" s="180"/>
      <c r="BS686" s="180"/>
      <c r="BT686" s="180"/>
      <c r="BU686" s="180"/>
      <c r="BV686" s="180"/>
      <c r="BW686" s="180"/>
      <c r="BX686" s="180"/>
    </row>
    <row r="687" ht="15.75" customHeight="1" spans="1:76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  <c r="AA687" s="180"/>
      <c r="AB687" s="180"/>
      <c r="AC687" s="180"/>
      <c r="AD687" s="180"/>
      <c r="AE687" s="180"/>
      <c r="AF687" s="180"/>
      <c r="AG687" s="180"/>
      <c r="AH687" s="180"/>
      <c r="AI687" s="180"/>
      <c r="AJ687" s="180"/>
      <c r="AK687" s="180"/>
      <c r="AL687" s="180"/>
      <c r="AM687" s="180"/>
      <c r="AN687" s="180"/>
      <c r="AO687" s="180"/>
      <c r="AP687" s="180"/>
      <c r="AQ687" s="180"/>
      <c r="AR687" s="180"/>
      <c r="AS687" s="180"/>
      <c r="AT687" s="180"/>
      <c r="AU687" s="180"/>
      <c r="AV687" s="180"/>
      <c r="AW687" s="180"/>
      <c r="AX687" s="180"/>
      <c r="AY687" s="180"/>
      <c r="AZ687" s="180"/>
      <c r="BA687" s="180"/>
      <c r="BB687" s="180"/>
      <c r="BC687" s="180"/>
      <c r="BD687" s="180"/>
      <c r="BE687" s="180"/>
      <c r="BF687" s="180"/>
      <c r="BG687" s="180"/>
      <c r="BH687" s="180"/>
      <c r="BI687" s="180"/>
      <c r="BJ687" s="180"/>
      <c r="BK687" s="180"/>
      <c r="BL687" s="180"/>
      <c r="BM687" s="180"/>
      <c r="BN687" s="180"/>
      <c r="BO687" s="180"/>
      <c r="BP687" s="180"/>
      <c r="BQ687" s="180"/>
      <c r="BR687" s="180"/>
      <c r="BS687" s="180"/>
      <c r="BT687" s="180"/>
      <c r="BU687" s="180"/>
      <c r="BV687" s="180"/>
      <c r="BW687" s="180"/>
      <c r="BX687" s="180"/>
    </row>
    <row r="688" ht="15.75" customHeight="1" spans="1:76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  <c r="AB688" s="180"/>
      <c r="AC688" s="180"/>
      <c r="AD688" s="180"/>
      <c r="AE688" s="180"/>
      <c r="AF688" s="180"/>
      <c r="AG688" s="180"/>
      <c r="AH688" s="180"/>
      <c r="AI688" s="180"/>
      <c r="AJ688" s="180"/>
      <c r="AK688" s="180"/>
      <c r="AL688" s="180"/>
      <c r="AM688" s="180"/>
      <c r="AN688" s="180"/>
      <c r="AO688" s="180"/>
      <c r="AP688" s="180"/>
      <c r="AQ688" s="180"/>
      <c r="AR688" s="180"/>
      <c r="AS688" s="180"/>
      <c r="AT688" s="180"/>
      <c r="AU688" s="180"/>
      <c r="AV688" s="180"/>
      <c r="AW688" s="180"/>
      <c r="AX688" s="180"/>
      <c r="AY688" s="180"/>
      <c r="AZ688" s="180"/>
      <c r="BA688" s="180"/>
      <c r="BB688" s="180"/>
      <c r="BC688" s="180"/>
      <c r="BD688" s="180"/>
      <c r="BE688" s="180"/>
      <c r="BF688" s="180"/>
      <c r="BG688" s="180"/>
      <c r="BH688" s="180"/>
      <c r="BI688" s="180"/>
      <c r="BJ688" s="180"/>
      <c r="BK688" s="180"/>
      <c r="BL688" s="180"/>
      <c r="BM688" s="180"/>
      <c r="BN688" s="180"/>
      <c r="BO688" s="180"/>
      <c r="BP688" s="180"/>
      <c r="BQ688" s="180"/>
      <c r="BR688" s="180"/>
      <c r="BS688" s="180"/>
      <c r="BT688" s="180"/>
      <c r="BU688" s="180"/>
      <c r="BV688" s="180"/>
      <c r="BW688" s="180"/>
      <c r="BX688" s="180"/>
    </row>
    <row r="689" ht="15.75" customHeight="1" spans="1:76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  <c r="AA689" s="180"/>
      <c r="AB689" s="180"/>
      <c r="AC689" s="180"/>
      <c r="AD689" s="180"/>
      <c r="AE689" s="180"/>
      <c r="AF689" s="180"/>
      <c r="AG689" s="180"/>
      <c r="AH689" s="180"/>
      <c r="AI689" s="180"/>
      <c r="AJ689" s="180"/>
      <c r="AK689" s="180"/>
      <c r="AL689" s="180"/>
      <c r="AM689" s="180"/>
      <c r="AN689" s="180"/>
      <c r="AO689" s="180"/>
      <c r="AP689" s="180"/>
      <c r="AQ689" s="180"/>
      <c r="AR689" s="180"/>
      <c r="AS689" s="180"/>
      <c r="AT689" s="180"/>
      <c r="AU689" s="180"/>
      <c r="AV689" s="180"/>
      <c r="AW689" s="180"/>
      <c r="AX689" s="180"/>
      <c r="AY689" s="180"/>
      <c r="AZ689" s="180"/>
      <c r="BA689" s="180"/>
      <c r="BB689" s="180"/>
      <c r="BC689" s="180"/>
      <c r="BD689" s="180"/>
      <c r="BE689" s="180"/>
      <c r="BF689" s="180"/>
      <c r="BG689" s="180"/>
      <c r="BH689" s="180"/>
      <c r="BI689" s="180"/>
      <c r="BJ689" s="180"/>
      <c r="BK689" s="180"/>
      <c r="BL689" s="180"/>
      <c r="BM689" s="180"/>
      <c r="BN689" s="180"/>
      <c r="BO689" s="180"/>
      <c r="BP689" s="180"/>
      <c r="BQ689" s="180"/>
      <c r="BR689" s="180"/>
      <c r="BS689" s="180"/>
      <c r="BT689" s="180"/>
      <c r="BU689" s="180"/>
      <c r="BV689" s="180"/>
      <c r="BW689" s="180"/>
      <c r="BX689" s="180"/>
    </row>
    <row r="690" ht="15.75" customHeight="1" spans="1:76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  <c r="AA690" s="180"/>
      <c r="AB690" s="180"/>
      <c r="AC690" s="180"/>
      <c r="AD690" s="180"/>
      <c r="AE690" s="180"/>
      <c r="AF690" s="180"/>
      <c r="AG690" s="180"/>
      <c r="AH690" s="180"/>
      <c r="AI690" s="180"/>
      <c r="AJ690" s="180"/>
      <c r="AK690" s="180"/>
      <c r="AL690" s="180"/>
      <c r="AM690" s="180"/>
      <c r="AN690" s="180"/>
      <c r="AO690" s="180"/>
      <c r="AP690" s="180"/>
      <c r="AQ690" s="180"/>
      <c r="AR690" s="180"/>
      <c r="AS690" s="180"/>
      <c r="AT690" s="180"/>
      <c r="AU690" s="180"/>
      <c r="AV690" s="180"/>
      <c r="AW690" s="180"/>
      <c r="AX690" s="180"/>
      <c r="AY690" s="180"/>
      <c r="AZ690" s="180"/>
      <c r="BA690" s="180"/>
      <c r="BB690" s="180"/>
      <c r="BC690" s="180"/>
      <c r="BD690" s="180"/>
      <c r="BE690" s="180"/>
      <c r="BF690" s="180"/>
      <c r="BG690" s="180"/>
      <c r="BH690" s="180"/>
      <c r="BI690" s="180"/>
      <c r="BJ690" s="180"/>
      <c r="BK690" s="180"/>
      <c r="BL690" s="180"/>
      <c r="BM690" s="180"/>
      <c r="BN690" s="180"/>
      <c r="BO690" s="180"/>
      <c r="BP690" s="180"/>
      <c r="BQ690" s="180"/>
      <c r="BR690" s="180"/>
      <c r="BS690" s="180"/>
      <c r="BT690" s="180"/>
      <c r="BU690" s="180"/>
      <c r="BV690" s="180"/>
      <c r="BW690" s="180"/>
      <c r="BX690" s="180"/>
    </row>
    <row r="691" ht="15.75" customHeight="1" spans="1:76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  <c r="AA691" s="180"/>
      <c r="AB691" s="180"/>
      <c r="AC691" s="180"/>
      <c r="AD691" s="180"/>
      <c r="AE691" s="180"/>
      <c r="AF691" s="180"/>
      <c r="AG691" s="180"/>
      <c r="AH691" s="180"/>
      <c r="AI691" s="180"/>
      <c r="AJ691" s="180"/>
      <c r="AK691" s="180"/>
      <c r="AL691" s="180"/>
      <c r="AM691" s="180"/>
      <c r="AN691" s="180"/>
      <c r="AO691" s="180"/>
      <c r="AP691" s="180"/>
      <c r="AQ691" s="180"/>
      <c r="AR691" s="180"/>
      <c r="AS691" s="180"/>
      <c r="AT691" s="180"/>
      <c r="AU691" s="180"/>
      <c r="AV691" s="180"/>
      <c r="AW691" s="180"/>
      <c r="AX691" s="180"/>
      <c r="AY691" s="180"/>
      <c r="AZ691" s="180"/>
      <c r="BA691" s="180"/>
      <c r="BB691" s="180"/>
      <c r="BC691" s="180"/>
      <c r="BD691" s="180"/>
      <c r="BE691" s="180"/>
      <c r="BF691" s="180"/>
      <c r="BG691" s="180"/>
      <c r="BH691" s="180"/>
      <c r="BI691" s="180"/>
      <c r="BJ691" s="180"/>
      <c r="BK691" s="180"/>
      <c r="BL691" s="180"/>
      <c r="BM691" s="180"/>
      <c r="BN691" s="180"/>
      <c r="BO691" s="180"/>
      <c r="BP691" s="180"/>
      <c r="BQ691" s="180"/>
      <c r="BR691" s="180"/>
      <c r="BS691" s="180"/>
      <c r="BT691" s="180"/>
      <c r="BU691" s="180"/>
      <c r="BV691" s="180"/>
      <c r="BW691" s="180"/>
      <c r="BX691" s="180"/>
    </row>
    <row r="692" ht="15.75" customHeight="1" spans="1:76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  <c r="AA692" s="180"/>
      <c r="AB692" s="180"/>
      <c r="AC692" s="180"/>
      <c r="AD692" s="180"/>
      <c r="AE692" s="180"/>
      <c r="AF692" s="180"/>
      <c r="AG692" s="180"/>
      <c r="AH692" s="180"/>
      <c r="AI692" s="180"/>
      <c r="AJ692" s="180"/>
      <c r="AK692" s="180"/>
      <c r="AL692" s="180"/>
      <c r="AM692" s="180"/>
      <c r="AN692" s="180"/>
      <c r="AO692" s="180"/>
      <c r="AP692" s="180"/>
      <c r="AQ692" s="180"/>
      <c r="AR692" s="180"/>
      <c r="AS692" s="180"/>
      <c r="AT692" s="180"/>
      <c r="AU692" s="180"/>
      <c r="AV692" s="180"/>
      <c r="AW692" s="180"/>
      <c r="AX692" s="180"/>
      <c r="AY692" s="180"/>
      <c r="AZ692" s="180"/>
      <c r="BA692" s="180"/>
      <c r="BB692" s="180"/>
      <c r="BC692" s="180"/>
      <c r="BD692" s="180"/>
      <c r="BE692" s="180"/>
      <c r="BF692" s="180"/>
      <c r="BG692" s="180"/>
      <c r="BH692" s="180"/>
      <c r="BI692" s="180"/>
      <c r="BJ692" s="180"/>
      <c r="BK692" s="180"/>
      <c r="BL692" s="180"/>
      <c r="BM692" s="180"/>
      <c r="BN692" s="180"/>
      <c r="BO692" s="180"/>
      <c r="BP692" s="180"/>
      <c r="BQ692" s="180"/>
      <c r="BR692" s="180"/>
      <c r="BS692" s="180"/>
      <c r="BT692" s="180"/>
      <c r="BU692" s="180"/>
      <c r="BV692" s="180"/>
      <c r="BW692" s="180"/>
      <c r="BX692" s="180"/>
    </row>
    <row r="693" ht="15.75" customHeight="1" spans="1:76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  <c r="AA693" s="180"/>
      <c r="AB693" s="180"/>
      <c r="AC693" s="180"/>
      <c r="AD693" s="180"/>
      <c r="AE693" s="180"/>
      <c r="AF693" s="180"/>
      <c r="AG693" s="180"/>
      <c r="AH693" s="180"/>
      <c r="AI693" s="180"/>
      <c r="AJ693" s="180"/>
      <c r="AK693" s="180"/>
      <c r="AL693" s="180"/>
      <c r="AM693" s="180"/>
      <c r="AN693" s="180"/>
      <c r="AO693" s="180"/>
      <c r="AP693" s="180"/>
      <c r="AQ693" s="180"/>
      <c r="AR693" s="180"/>
      <c r="AS693" s="180"/>
      <c r="AT693" s="180"/>
      <c r="AU693" s="180"/>
      <c r="AV693" s="180"/>
      <c r="AW693" s="180"/>
      <c r="AX693" s="180"/>
      <c r="AY693" s="180"/>
      <c r="AZ693" s="180"/>
      <c r="BA693" s="180"/>
      <c r="BB693" s="180"/>
      <c r="BC693" s="180"/>
      <c r="BD693" s="180"/>
      <c r="BE693" s="180"/>
      <c r="BF693" s="180"/>
      <c r="BG693" s="180"/>
      <c r="BH693" s="180"/>
      <c r="BI693" s="180"/>
      <c r="BJ693" s="180"/>
      <c r="BK693" s="180"/>
      <c r="BL693" s="180"/>
      <c r="BM693" s="180"/>
      <c r="BN693" s="180"/>
      <c r="BO693" s="180"/>
      <c r="BP693" s="180"/>
      <c r="BQ693" s="180"/>
      <c r="BR693" s="180"/>
      <c r="BS693" s="180"/>
      <c r="BT693" s="180"/>
      <c r="BU693" s="180"/>
      <c r="BV693" s="180"/>
      <c r="BW693" s="180"/>
      <c r="BX693" s="180"/>
    </row>
    <row r="694" ht="15.75" customHeight="1" spans="1:76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  <c r="AA694" s="180"/>
      <c r="AB694" s="180"/>
      <c r="AC694" s="180"/>
      <c r="AD694" s="180"/>
      <c r="AE694" s="180"/>
      <c r="AF694" s="180"/>
      <c r="AG694" s="180"/>
      <c r="AH694" s="180"/>
      <c r="AI694" s="180"/>
      <c r="AJ694" s="180"/>
      <c r="AK694" s="180"/>
      <c r="AL694" s="180"/>
      <c r="AM694" s="180"/>
      <c r="AN694" s="180"/>
      <c r="AO694" s="180"/>
      <c r="AP694" s="180"/>
      <c r="AQ694" s="180"/>
      <c r="AR694" s="180"/>
      <c r="AS694" s="180"/>
      <c r="AT694" s="180"/>
      <c r="AU694" s="180"/>
      <c r="AV694" s="180"/>
      <c r="AW694" s="180"/>
      <c r="AX694" s="180"/>
      <c r="AY694" s="180"/>
      <c r="AZ694" s="180"/>
      <c r="BA694" s="180"/>
      <c r="BB694" s="180"/>
      <c r="BC694" s="180"/>
      <c r="BD694" s="180"/>
      <c r="BE694" s="180"/>
      <c r="BF694" s="180"/>
      <c r="BG694" s="180"/>
      <c r="BH694" s="180"/>
      <c r="BI694" s="180"/>
      <c r="BJ694" s="180"/>
      <c r="BK694" s="180"/>
      <c r="BL694" s="180"/>
      <c r="BM694" s="180"/>
      <c r="BN694" s="180"/>
      <c r="BO694" s="180"/>
      <c r="BP694" s="180"/>
      <c r="BQ694" s="180"/>
      <c r="BR694" s="180"/>
      <c r="BS694" s="180"/>
      <c r="BT694" s="180"/>
      <c r="BU694" s="180"/>
      <c r="BV694" s="180"/>
      <c r="BW694" s="180"/>
      <c r="BX694" s="180"/>
    </row>
    <row r="695" ht="15.75" customHeight="1" spans="1:76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  <c r="AB695" s="180"/>
      <c r="AC695" s="180"/>
      <c r="AD695" s="180"/>
      <c r="AE695" s="180"/>
      <c r="AF695" s="180"/>
      <c r="AG695" s="180"/>
      <c r="AH695" s="180"/>
      <c r="AI695" s="180"/>
      <c r="AJ695" s="180"/>
      <c r="AK695" s="180"/>
      <c r="AL695" s="180"/>
      <c r="AM695" s="180"/>
      <c r="AN695" s="180"/>
      <c r="AO695" s="180"/>
      <c r="AP695" s="180"/>
      <c r="AQ695" s="180"/>
      <c r="AR695" s="180"/>
      <c r="AS695" s="180"/>
      <c r="AT695" s="180"/>
      <c r="AU695" s="180"/>
      <c r="AV695" s="180"/>
      <c r="AW695" s="180"/>
      <c r="AX695" s="180"/>
      <c r="AY695" s="180"/>
      <c r="AZ695" s="180"/>
      <c r="BA695" s="180"/>
      <c r="BB695" s="180"/>
      <c r="BC695" s="180"/>
      <c r="BD695" s="180"/>
      <c r="BE695" s="180"/>
      <c r="BF695" s="180"/>
      <c r="BG695" s="180"/>
      <c r="BH695" s="180"/>
      <c r="BI695" s="180"/>
      <c r="BJ695" s="180"/>
      <c r="BK695" s="180"/>
      <c r="BL695" s="180"/>
      <c r="BM695" s="180"/>
      <c r="BN695" s="180"/>
      <c r="BO695" s="180"/>
      <c r="BP695" s="180"/>
      <c r="BQ695" s="180"/>
      <c r="BR695" s="180"/>
      <c r="BS695" s="180"/>
      <c r="BT695" s="180"/>
      <c r="BU695" s="180"/>
      <c r="BV695" s="180"/>
      <c r="BW695" s="180"/>
      <c r="BX695" s="180"/>
    </row>
    <row r="696" ht="15.75" customHeight="1" spans="1:76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  <c r="AB696" s="180"/>
      <c r="AC696" s="180"/>
      <c r="AD696" s="180"/>
      <c r="AE696" s="180"/>
      <c r="AF696" s="180"/>
      <c r="AG696" s="180"/>
      <c r="AH696" s="180"/>
      <c r="AI696" s="180"/>
      <c r="AJ696" s="180"/>
      <c r="AK696" s="180"/>
      <c r="AL696" s="180"/>
      <c r="AM696" s="180"/>
      <c r="AN696" s="180"/>
      <c r="AO696" s="180"/>
      <c r="AP696" s="180"/>
      <c r="AQ696" s="180"/>
      <c r="AR696" s="180"/>
      <c r="AS696" s="180"/>
      <c r="AT696" s="180"/>
      <c r="AU696" s="180"/>
      <c r="AV696" s="180"/>
      <c r="AW696" s="180"/>
      <c r="AX696" s="180"/>
      <c r="AY696" s="180"/>
      <c r="AZ696" s="180"/>
      <c r="BA696" s="180"/>
      <c r="BB696" s="180"/>
      <c r="BC696" s="180"/>
      <c r="BD696" s="180"/>
      <c r="BE696" s="180"/>
      <c r="BF696" s="180"/>
      <c r="BG696" s="180"/>
      <c r="BH696" s="180"/>
      <c r="BI696" s="180"/>
      <c r="BJ696" s="180"/>
      <c r="BK696" s="180"/>
      <c r="BL696" s="180"/>
      <c r="BM696" s="180"/>
      <c r="BN696" s="180"/>
      <c r="BO696" s="180"/>
      <c r="BP696" s="180"/>
      <c r="BQ696" s="180"/>
      <c r="BR696" s="180"/>
      <c r="BS696" s="180"/>
      <c r="BT696" s="180"/>
      <c r="BU696" s="180"/>
      <c r="BV696" s="180"/>
      <c r="BW696" s="180"/>
      <c r="BX696" s="180"/>
    </row>
    <row r="697" ht="15.75" customHeight="1" spans="1:76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  <c r="AA697" s="180"/>
      <c r="AB697" s="180"/>
      <c r="AC697" s="180"/>
      <c r="AD697" s="180"/>
      <c r="AE697" s="180"/>
      <c r="AF697" s="180"/>
      <c r="AG697" s="180"/>
      <c r="AH697" s="180"/>
      <c r="AI697" s="180"/>
      <c r="AJ697" s="180"/>
      <c r="AK697" s="180"/>
      <c r="AL697" s="180"/>
      <c r="AM697" s="180"/>
      <c r="AN697" s="180"/>
      <c r="AO697" s="180"/>
      <c r="AP697" s="180"/>
      <c r="AQ697" s="180"/>
      <c r="AR697" s="180"/>
      <c r="AS697" s="180"/>
      <c r="AT697" s="180"/>
      <c r="AU697" s="180"/>
      <c r="AV697" s="180"/>
      <c r="AW697" s="180"/>
      <c r="AX697" s="180"/>
      <c r="AY697" s="180"/>
      <c r="AZ697" s="180"/>
      <c r="BA697" s="180"/>
      <c r="BB697" s="180"/>
      <c r="BC697" s="180"/>
      <c r="BD697" s="180"/>
      <c r="BE697" s="180"/>
      <c r="BF697" s="180"/>
      <c r="BG697" s="180"/>
      <c r="BH697" s="180"/>
      <c r="BI697" s="180"/>
      <c r="BJ697" s="180"/>
      <c r="BK697" s="180"/>
      <c r="BL697" s="180"/>
      <c r="BM697" s="180"/>
      <c r="BN697" s="180"/>
      <c r="BO697" s="180"/>
      <c r="BP697" s="180"/>
      <c r="BQ697" s="180"/>
      <c r="BR697" s="180"/>
      <c r="BS697" s="180"/>
      <c r="BT697" s="180"/>
      <c r="BU697" s="180"/>
      <c r="BV697" s="180"/>
      <c r="BW697" s="180"/>
      <c r="BX697" s="180"/>
    </row>
    <row r="698" ht="15.75" customHeight="1" spans="1:76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  <c r="AA698" s="180"/>
      <c r="AB698" s="180"/>
      <c r="AC698" s="180"/>
      <c r="AD698" s="180"/>
      <c r="AE698" s="180"/>
      <c r="AF698" s="180"/>
      <c r="AG698" s="180"/>
      <c r="AH698" s="180"/>
      <c r="AI698" s="180"/>
      <c r="AJ698" s="180"/>
      <c r="AK698" s="180"/>
      <c r="AL698" s="180"/>
      <c r="AM698" s="180"/>
      <c r="AN698" s="180"/>
      <c r="AO698" s="180"/>
      <c r="AP698" s="180"/>
      <c r="AQ698" s="180"/>
      <c r="AR698" s="180"/>
      <c r="AS698" s="180"/>
      <c r="AT698" s="180"/>
      <c r="AU698" s="180"/>
      <c r="AV698" s="180"/>
      <c r="AW698" s="180"/>
      <c r="AX698" s="180"/>
      <c r="AY698" s="180"/>
      <c r="AZ698" s="180"/>
      <c r="BA698" s="180"/>
      <c r="BB698" s="180"/>
      <c r="BC698" s="180"/>
      <c r="BD698" s="180"/>
      <c r="BE698" s="180"/>
      <c r="BF698" s="180"/>
      <c r="BG698" s="180"/>
      <c r="BH698" s="180"/>
      <c r="BI698" s="180"/>
      <c r="BJ698" s="180"/>
      <c r="BK698" s="180"/>
      <c r="BL698" s="180"/>
      <c r="BM698" s="180"/>
      <c r="BN698" s="180"/>
      <c r="BO698" s="180"/>
      <c r="BP698" s="180"/>
      <c r="BQ698" s="180"/>
      <c r="BR698" s="180"/>
      <c r="BS698" s="180"/>
      <c r="BT698" s="180"/>
      <c r="BU698" s="180"/>
      <c r="BV698" s="180"/>
      <c r="BW698" s="180"/>
      <c r="BX698" s="180"/>
    </row>
    <row r="699" ht="15.75" customHeight="1" spans="1:76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  <c r="AA699" s="180"/>
      <c r="AB699" s="180"/>
      <c r="AC699" s="180"/>
      <c r="AD699" s="180"/>
      <c r="AE699" s="180"/>
      <c r="AF699" s="180"/>
      <c r="AG699" s="180"/>
      <c r="AH699" s="180"/>
      <c r="AI699" s="180"/>
      <c r="AJ699" s="180"/>
      <c r="AK699" s="180"/>
      <c r="AL699" s="180"/>
      <c r="AM699" s="180"/>
      <c r="AN699" s="180"/>
      <c r="AO699" s="180"/>
      <c r="AP699" s="180"/>
      <c r="AQ699" s="180"/>
      <c r="AR699" s="180"/>
      <c r="AS699" s="180"/>
      <c r="AT699" s="180"/>
      <c r="AU699" s="180"/>
      <c r="AV699" s="180"/>
      <c r="AW699" s="180"/>
      <c r="AX699" s="180"/>
      <c r="AY699" s="180"/>
      <c r="AZ699" s="180"/>
      <c r="BA699" s="180"/>
      <c r="BB699" s="180"/>
      <c r="BC699" s="180"/>
      <c r="BD699" s="180"/>
      <c r="BE699" s="180"/>
      <c r="BF699" s="180"/>
      <c r="BG699" s="180"/>
      <c r="BH699" s="180"/>
      <c r="BI699" s="180"/>
      <c r="BJ699" s="180"/>
      <c r="BK699" s="180"/>
      <c r="BL699" s="180"/>
      <c r="BM699" s="180"/>
      <c r="BN699" s="180"/>
      <c r="BO699" s="180"/>
      <c r="BP699" s="180"/>
      <c r="BQ699" s="180"/>
      <c r="BR699" s="180"/>
      <c r="BS699" s="180"/>
      <c r="BT699" s="180"/>
      <c r="BU699" s="180"/>
      <c r="BV699" s="180"/>
      <c r="BW699" s="180"/>
      <c r="BX699" s="180"/>
    </row>
    <row r="700" ht="15.75" customHeight="1" spans="1:76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  <c r="AA700" s="180"/>
      <c r="AB700" s="180"/>
      <c r="AC700" s="180"/>
      <c r="AD700" s="180"/>
      <c r="AE700" s="180"/>
      <c r="AF700" s="180"/>
      <c r="AG700" s="180"/>
      <c r="AH700" s="180"/>
      <c r="AI700" s="180"/>
      <c r="AJ700" s="180"/>
      <c r="AK700" s="180"/>
      <c r="AL700" s="180"/>
      <c r="AM700" s="180"/>
      <c r="AN700" s="180"/>
      <c r="AO700" s="180"/>
      <c r="AP700" s="180"/>
      <c r="AQ700" s="180"/>
      <c r="AR700" s="180"/>
      <c r="AS700" s="180"/>
      <c r="AT700" s="180"/>
      <c r="AU700" s="180"/>
      <c r="AV700" s="180"/>
      <c r="AW700" s="180"/>
      <c r="AX700" s="180"/>
      <c r="AY700" s="180"/>
      <c r="AZ700" s="180"/>
      <c r="BA700" s="180"/>
      <c r="BB700" s="180"/>
      <c r="BC700" s="180"/>
      <c r="BD700" s="180"/>
      <c r="BE700" s="180"/>
      <c r="BF700" s="180"/>
      <c r="BG700" s="180"/>
      <c r="BH700" s="180"/>
      <c r="BI700" s="180"/>
      <c r="BJ700" s="180"/>
      <c r="BK700" s="180"/>
      <c r="BL700" s="180"/>
      <c r="BM700" s="180"/>
      <c r="BN700" s="180"/>
      <c r="BO700" s="180"/>
      <c r="BP700" s="180"/>
      <c r="BQ700" s="180"/>
      <c r="BR700" s="180"/>
      <c r="BS700" s="180"/>
      <c r="BT700" s="180"/>
      <c r="BU700" s="180"/>
      <c r="BV700" s="180"/>
      <c r="BW700" s="180"/>
      <c r="BX700" s="180"/>
    </row>
    <row r="701" ht="15.75" customHeight="1" spans="1:76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  <c r="AA701" s="180"/>
      <c r="AB701" s="180"/>
      <c r="AC701" s="180"/>
      <c r="AD701" s="180"/>
      <c r="AE701" s="180"/>
      <c r="AF701" s="180"/>
      <c r="AG701" s="180"/>
      <c r="AH701" s="180"/>
      <c r="AI701" s="180"/>
      <c r="AJ701" s="180"/>
      <c r="AK701" s="180"/>
      <c r="AL701" s="180"/>
      <c r="AM701" s="180"/>
      <c r="AN701" s="180"/>
      <c r="AO701" s="180"/>
      <c r="AP701" s="180"/>
      <c r="AQ701" s="180"/>
      <c r="AR701" s="180"/>
      <c r="AS701" s="180"/>
      <c r="AT701" s="180"/>
      <c r="AU701" s="180"/>
      <c r="AV701" s="180"/>
      <c r="AW701" s="180"/>
      <c r="AX701" s="180"/>
      <c r="AY701" s="180"/>
      <c r="AZ701" s="180"/>
      <c r="BA701" s="180"/>
      <c r="BB701" s="180"/>
      <c r="BC701" s="180"/>
      <c r="BD701" s="180"/>
      <c r="BE701" s="180"/>
      <c r="BF701" s="180"/>
      <c r="BG701" s="180"/>
      <c r="BH701" s="180"/>
      <c r="BI701" s="180"/>
      <c r="BJ701" s="180"/>
      <c r="BK701" s="180"/>
      <c r="BL701" s="180"/>
      <c r="BM701" s="180"/>
      <c r="BN701" s="180"/>
      <c r="BO701" s="180"/>
      <c r="BP701" s="180"/>
      <c r="BQ701" s="180"/>
      <c r="BR701" s="180"/>
      <c r="BS701" s="180"/>
      <c r="BT701" s="180"/>
      <c r="BU701" s="180"/>
      <c r="BV701" s="180"/>
      <c r="BW701" s="180"/>
      <c r="BX701" s="180"/>
    </row>
    <row r="702" ht="15.75" customHeight="1" spans="1:76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  <c r="AA702" s="180"/>
      <c r="AB702" s="180"/>
      <c r="AC702" s="180"/>
      <c r="AD702" s="180"/>
      <c r="AE702" s="180"/>
      <c r="AF702" s="180"/>
      <c r="AG702" s="180"/>
      <c r="AH702" s="180"/>
      <c r="AI702" s="180"/>
      <c r="AJ702" s="180"/>
      <c r="AK702" s="180"/>
      <c r="AL702" s="180"/>
      <c r="AM702" s="180"/>
      <c r="AN702" s="180"/>
      <c r="AO702" s="180"/>
      <c r="AP702" s="180"/>
      <c r="AQ702" s="180"/>
      <c r="AR702" s="180"/>
      <c r="AS702" s="180"/>
      <c r="AT702" s="180"/>
      <c r="AU702" s="180"/>
      <c r="AV702" s="180"/>
      <c r="AW702" s="180"/>
      <c r="AX702" s="180"/>
      <c r="AY702" s="180"/>
      <c r="AZ702" s="180"/>
      <c r="BA702" s="180"/>
      <c r="BB702" s="180"/>
      <c r="BC702" s="180"/>
      <c r="BD702" s="180"/>
      <c r="BE702" s="180"/>
      <c r="BF702" s="180"/>
      <c r="BG702" s="180"/>
      <c r="BH702" s="180"/>
      <c r="BI702" s="180"/>
      <c r="BJ702" s="180"/>
      <c r="BK702" s="180"/>
      <c r="BL702" s="180"/>
      <c r="BM702" s="180"/>
      <c r="BN702" s="180"/>
      <c r="BO702" s="180"/>
      <c r="BP702" s="180"/>
      <c r="BQ702" s="180"/>
      <c r="BR702" s="180"/>
      <c r="BS702" s="180"/>
      <c r="BT702" s="180"/>
      <c r="BU702" s="180"/>
      <c r="BV702" s="180"/>
      <c r="BW702" s="180"/>
      <c r="BX702" s="180"/>
    </row>
    <row r="703" ht="15.75" customHeight="1" spans="1:76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  <c r="AB703" s="180"/>
      <c r="AC703" s="180"/>
      <c r="AD703" s="180"/>
      <c r="AE703" s="180"/>
      <c r="AF703" s="180"/>
      <c r="AG703" s="180"/>
      <c r="AH703" s="180"/>
      <c r="AI703" s="180"/>
      <c r="AJ703" s="180"/>
      <c r="AK703" s="180"/>
      <c r="AL703" s="180"/>
      <c r="AM703" s="180"/>
      <c r="AN703" s="180"/>
      <c r="AO703" s="180"/>
      <c r="AP703" s="180"/>
      <c r="AQ703" s="180"/>
      <c r="AR703" s="180"/>
      <c r="AS703" s="180"/>
      <c r="AT703" s="180"/>
      <c r="AU703" s="180"/>
      <c r="AV703" s="180"/>
      <c r="AW703" s="180"/>
      <c r="AX703" s="180"/>
      <c r="AY703" s="180"/>
      <c r="AZ703" s="180"/>
      <c r="BA703" s="180"/>
      <c r="BB703" s="180"/>
      <c r="BC703" s="180"/>
      <c r="BD703" s="180"/>
      <c r="BE703" s="180"/>
      <c r="BF703" s="180"/>
      <c r="BG703" s="180"/>
      <c r="BH703" s="180"/>
      <c r="BI703" s="180"/>
      <c r="BJ703" s="180"/>
      <c r="BK703" s="180"/>
      <c r="BL703" s="180"/>
      <c r="BM703" s="180"/>
      <c r="BN703" s="180"/>
      <c r="BO703" s="180"/>
      <c r="BP703" s="180"/>
      <c r="BQ703" s="180"/>
      <c r="BR703" s="180"/>
      <c r="BS703" s="180"/>
      <c r="BT703" s="180"/>
      <c r="BU703" s="180"/>
      <c r="BV703" s="180"/>
      <c r="BW703" s="180"/>
      <c r="BX703" s="180"/>
    </row>
    <row r="704" ht="15.75" customHeight="1" spans="1:76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  <c r="AB704" s="180"/>
      <c r="AC704" s="180"/>
      <c r="AD704" s="180"/>
      <c r="AE704" s="180"/>
      <c r="AF704" s="180"/>
      <c r="AG704" s="180"/>
      <c r="AH704" s="180"/>
      <c r="AI704" s="180"/>
      <c r="AJ704" s="180"/>
      <c r="AK704" s="180"/>
      <c r="AL704" s="180"/>
      <c r="AM704" s="180"/>
      <c r="AN704" s="180"/>
      <c r="AO704" s="180"/>
      <c r="AP704" s="180"/>
      <c r="AQ704" s="180"/>
      <c r="AR704" s="180"/>
      <c r="AS704" s="180"/>
      <c r="AT704" s="180"/>
      <c r="AU704" s="180"/>
      <c r="AV704" s="180"/>
      <c r="AW704" s="180"/>
      <c r="AX704" s="180"/>
      <c r="AY704" s="180"/>
      <c r="AZ704" s="180"/>
      <c r="BA704" s="180"/>
      <c r="BB704" s="180"/>
      <c r="BC704" s="180"/>
      <c r="BD704" s="180"/>
      <c r="BE704" s="180"/>
      <c r="BF704" s="180"/>
      <c r="BG704" s="180"/>
      <c r="BH704" s="180"/>
      <c r="BI704" s="180"/>
      <c r="BJ704" s="180"/>
      <c r="BK704" s="180"/>
      <c r="BL704" s="180"/>
      <c r="BM704" s="180"/>
      <c r="BN704" s="180"/>
      <c r="BO704" s="180"/>
      <c r="BP704" s="180"/>
      <c r="BQ704" s="180"/>
      <c r="BR704" s="180"/>
      <c r="BS704" s="180"/>
      <c r="BT704" s="180"/>
      <c r="BU704" s="180"/>
      <c r="BV704" s="180"/>
      <c r="BW704" s="180"/>
      <c r="BX704" s="180"/>
    </row>
    <row r="705" ht="15.75" customHeight="1" spans="1:76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  <c r="AB705" s="180"/>
      <c r="AC705" s="180"/>
      <c r="AD705" s="180"/>
      <c r="AE705" s="180"/>
      <c r="AF705" s="180"/>
      <c r="AG705" s="180"/>
      <c r="AH705" s="180"/>
      <c r="AI705" s="180"/>
      <c r="AJ705" s="180"/>
      <c r="AK705" s="180"/>
      <c r="AL705" s="180"/>
      <c r="AM705" s="180"/>
      <c r="AN705" s="180"/>
      <c r="AO705" s="180"/>
      <c r="AP705" s="180"/>
      <c r="AQ705" s="180"/>
      <c r="AR705" s="180"/>
      <c r="AS705" s="180"/>
      <c r="AT705" s="180"/>
      <c r="AU705" s="180"/>
      <c r="AV705" s="180"/>
      <c r="AW705" s="180"/>
      <c r="AX705" s="180"/>
      <c r="AY705" s="180"/>
      <c r="AZ705" s="180"/>
      <c r="BA705" s="180"/>
      <c r="BB705" s="180"/>
      <c r="BC705" s="180"/>
      <c r="BD705" s="180"/>
      <c r="BE705" s="180"/>
      <c r="BF705" s="180"/>
      <c r="BG705" s="180"/>
      <c r="BH705" s="180"/>
      <c r="BI705" s="180"/>
      <c r="BJ705" s="180"/>
      <c r="BK705" s="180"/>
      <c r="BL705" s="180"/>
      <c r="BM705" s="180"/>
      <c r="BN705" s="180"/>
      <c r="BO705" s="180"/>
      <c r="BP705" s="180"/>
      <c r="BQ705" s="180"/>
      <c r="BR705" s="180"/>
      <c r="BS705" s="180"/>
      <c r="BT705" s="180"/>
      <c r="BU705" s="180"/>
      <c r="BV705" s="180"/>
      <c r="BW705" s="180"/>
      <c r="BX705" s="180"/>
    </row>
    <row r="706" ht="15.75" customHeight="1" spans="1:76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  <c r="AB706" s="180"/>
      <c r="AC706" s="180"/>
      <c r="AD706" s="180"/>
      <c r="AE706" s="180"/>
      <c r="AF706" s="180"/>
      <c r="AG706" s="180"/>
      <c r="AH706" s="180"/>
      <c r="AI706" s="180"/>
      <c r="AJ706" s="180"/>
      <c r="AK706" s="180"/>
      <c r="AL706" s="180"/>
      <c r="AM706" s="180"/>
      <c r="AN706" s="180"/>
      <c r="AO706" s="180"/>
      <c r="AP706" s="180"/>
      <c r="AQ706" s="180"/>
      <c r="AR706" s="180"/>
      <c r="AS706" s="180"/>
      <c r="AT706" s="180"/>
      <c r="AU706" s="180"/>
      <c r="AV706" s="180"/>
      <c r="AW706" s="180"/>
      <c r="AX706" s="180"/>
      <c r="AY706" s="180"/>
      <c r="AZ706" s="180"/>
      <c r="BA706" s="180"/>
      <c r="BB706" s="180"/>
      <c r="BC706" s="180"/>
      <c r="BD706" s="180"/>
      <c r="BE706" s="180"/>
      <c r="BF706" s="180"/>
      <c r="BG706" s="180"/>
      <c r="BH706" s="180"/>
      <c r="BI706" s="180"/>
      <c r="BJ706" s="180"/>
      <c r="BK706" s="180"/>
      <c r="BL706" s="180"/>
      <c r="BM706" s="180"/>
      <c r="BN706" s="180"/>
      <c r="BO706" s="180"/>
      <c r="BP706" s="180"/>
      <c r="BQ706" s="180"/>
      <c r="BR706" s="180"/>
      <c r="BS706" s="180"/>
      <c r="BT706" s="180"/>
      <c r="BU706" s="180"/>
      <c r="BV706" s="180"/>
      <c r="BW706" s="180"/>
      <c r="BX706" s="180"/>
    </row>
    <row r="707" ht="15.75" customHeight="1" spans="1:76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  <c r="AA707" s="180"/>
      <c r="AB707" s="180"/>
      <c r="AC707" s="180"/>
      <c r="AD707" s="180"/>
      <c r="AE707" s="180"/>
      <c r="AF707" s="180"/>
      <c r="AG707" s="180"/>
      <c r="AH707" s="180"/>
      <c r="AI707" s="180"/>
      <c r="AJ707" s="180"/>
      <c r="AK707" s="180"/>
      <c r="AL707" s="180"/>
      <c r="AM707" s="180"/>
      <c r="AN707" s="180"/>
      <c r="AO707" s="180"/>
      <c r="AP707" s="180"/>
      <c r="AQ707" s="180"/>
      <c r="AR707" s="180"/>
      <c r="AS707" s="180"/>
      <c r="AT707" s="180"/>
      <c r="AU707" s="180"/>
      <c r="AV707" s="180"/>
      <c r="AW707" s="180"/>
      <c r="AX707" s="180"/>
      <c r="AY707" s="180"/>
      <c r="AZ707" s="180"/>
      <c r="BA707" s="180"/>
      <c r="BB707" s="180"/>
      <c r="BC707" s="180"/>
      <c r="BD707" s="180"/>
      <c r="BE707" s="180"/>
      <c r="BF707" s="180"/>
      <c r="BG707" s="180"/>
      <c r="BH707" s="180"/>
      <c r="BI707" s="180"/>
      <c r="BJ707" s="180"/>
      <c r="BK707" s="180"/>
      <c r="BL707" s="180"/>
      <c r="BM707" s="180"/>
      <c r="BN707" s="180"/>
      <c r="BO707" s="180"/>
      <c r="BP707" s="180"/>
      <c r="BQ707" s="180"/>
      <c r="BR707" s="180"/>
      <c r="BS707" s="180"/>
      <c r="BT707" s="180"/>
      <c r="BU707" s="180"/>
      <c r="BV707" s="180"/>
      <c r="BW707" s="180"/>
      <c r="BX707" s="180"/>
    </row>
    <row r="708" ht="15.75" customHeight="1" spans="1:76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  <c r="AB708" s="180"/>
      <c r="AC708" s="180"/>
      <c r="AD708" s="180"/>
      <c r="AE708" s="180"/>
      <c r="AF708" s="180"/>
      <c r="AG708" s="180"/>
      <c r="AH708" s="180"/>
      <c r="AI708" s="180"/>
      <c r="AJ708" s="180"/>
      <c r="AK708" s="180"/>
      <c r="AL708" s="180"/>
      <c r="AM708" s="180"/>
      <c r="AN708" s="180"/>
      <c r="AO708" s="180"/>
      <c r="AP708" s="180"/>
      <c r="AQ708" s="180"/>
      <c r="AR708" s="180"/>
      <c r="AS708" s="180"/>
      <c r="AT708" s="180"/>
      <c r="AU708" s="180"/>
      <c r="AV708" s="180"/>
      <c r="AW708" s="180"/>
      <c r="AX708" s="180"/>
      <c r="AY708" s="180"/>
      <c r="AZ708" s="180"/>
      <c r="BA708" s="180"/>
      <c r="BB708" s="180"/>
      <c r="BC708" s="180"/>
      <c r="BD708" s="180"/>
      <c r="BE708" s="180"/>
      <c r="BF708" s="180"/>
      <c r="BG708" s="180"/>
      <c r="BH708" s="180"/>
      <c r="BI708" s="180"/>
      <c r="BJ708" s="180"/>
      <c r="BK708" s="180"/>
      <c r="BL708" s="180"/>
      <c r="BM708" s="180"/>
      <c r="BN708" s="180"/>
      <c r="BO708" s="180"/>
      <c r="BP708" s="180"/>
      <c r="BQ708" s="180"/>
      <c r="BR708" s="180"/>
      <c r="BS708" s="180"/>
      <c r="BT708" s="180"/>
      <c r="BU708" s="180"/>
      <c r="BV708" s="180"/>
      <c r="BW708" s="180"/>
      <c r="BX708" s="180"/>
    </row>
    <row r="709" ht="15.75" customHeight="1" spans="1:76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  <c r="AB709" s="180"/>
      <c r="AC709" s="180"/>
      <c r="AD709" s="180"/>
      <c r="AE709" s="180"/>
      <c r="AF709" s="180"/>
      <c r="AG709" s="180"/>
      <c r="AH709" s="180"/>
      <c r="AI709" s="180"/>
      <c r="AJ709" s="180"/>
      <c r="AK709" s="180"/>
      <c r="AL709" s="180"/>
      <c r="AM709" s="180"/>
      <c r="AN709" s="180"/>
      <c r="AO709" s="180"/>
      <c r="AP709" s="180"/>
      <c r="AQ709" s="180"/>
      <c r="AR709" s="180"/>
      <c r="AS709" s="180"/>
      <c r="AT709" s="180"/>
      <c r="AU709" s="180"/>
      <c r="AV709" s="180"/>
      <c r="AW709" s="180"/>
      <c r="AX709" s="180"/>
      <c r="AY709" s="180"/>
      <c r="AZ709" s="180"/>
      <c r="BA709" s="180"/>
      <c r="BB709" s="180"/>
      <c r="BC709" s="180"/>
      <c r="BD709" s="180"/>
      <c r="BE709" s="180"/>
      <c r="BF709" s="180"/>
      <c r="BG709" s="180"/>
      <c r="BH709" s="180"/>
      <c r="BI709" s="180"/>
      <c r="BJ709" s="180"/>
      <c r="BK709" s="180"/>
      <c r="BL709" s="180"/>
      <c r="BM709" s="180"/>
      <c r="BN709" s="180"/>
      <c r="BO709" s="180"/>
      <c r="BP709" s="180"/>
      <c r="BQ709" s="180"/>
      <c r="BR709" s="180"/>
      <c r="BS709" s="180"/>
      <c r="BT709" s="180"/>
      <c r="BU709" s="180"/>
      <c r="BV709" s="180"/>
      <c r="BW709" s="180"/>
      <c r="BX709" s="180"/>
    </row>
    <row r="710" ht="15.75" customHeight="1" spans="1:76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  <c r="AB710" s="180"/>
      <c r="AC710" s="180"/>
      <c r="AD710" s="180"/>
      <c r="AE710" s="180"/>
      <c r="AF710" s="180"/>
      <c r="AG710" s="180"/>
      <c r="AH710" s="180"/>
      <c r="AI710" s="180"/>
      <c r="AJ710" s="180"/>
      <c r="AK710" s="180"/>
      <c r="AL710" s="180"/>
      <c r="AM710" s="180"/>
      <c r="AN710" s="180"/>
      <c r="AO710" s="180"/>
      <c r="AP710" s="180"/>
      <c r="AQ710" s="180"/>
      <c r="AR710" s="180"/>
      <c r="AS710" s="180"/>
      <c r="AT710" s="180"/>
      <c r="AU710" s="180"/>
      <c r="AV710" s="180"/>
      <c r="AW710" s="180"/>
      <c r="AX710" s="180"/>
      <c r="AY710" s="180"/>
      <c r="AZ710" s="180"/>
      <c r="BA710" s="180"/>
      <c r="BB710" s="180"/>
      <c r="BC710" s="180"/>
      <c r="BD710" s="180"/>
      <c r="BE710" s="180"/>
      <c r="BF710" s="180"/>
      <c r="BG710" s="180"/>
      <c r="BH710" s="180"/>
      <c r="BI710" s="180"/>
      <c r="BJ710" s="180"/>
      <c r="BK710" s="180"/>
      <c r="BL710" s="180"/>
      <c r="BM710" s="180"/>
      <c r="BN710" s="180"/>
      <c r="BO710" s="180"/>
      <c r="BP710" s="180"/>
      <c r="BQ710" s="180"/>
      <c r="BR710" s="180"/>
      <c r="BS710" s="180"/>
      <c r="BT710" s="180"/>
      <c r="BU710" s="180"/>
      <c r="BV710" s="180"/>
      <c r="BW710" s="180"/>
      <c r="BX710" s="180"/>
    </row>
    <row r="711" ht="15.75" customHeight="1" spans="1:76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  <c r="AB711" s="180"/>
      <c r="AC711" s="180"/>
      <c r="AD711" s="180"/>
      <c r="AE711" s="180"/>
      <c r="AF711" s="180"/>
      <c r="AG711" s="180"/>
      <c r="AH711" s="180"/>
      <c r="AI711" s="180"/>
      <c r="AJ711" s="180"/>
      <c r="AK711" s="180"/>
      <c r="AL711" s="180"/>
      <c r="AM711" s="180"/>
      <c r="AN711" s="180"/>
      <c r="AO711" s="180"/>
      <c r="AP711" s="180"/>
      <c r="AQ711" s="180"/>
      <c r="AR711" s="180"/>
      <c r="AS711" s="180"/>
      <c r="AT711" s="180"/>
      <c r="AU711" s="180"/>
      <c r="AV711" s="180"/>
      <c r="AW711" s="180"/>
      <c r="AX711" s="180"/>
      <c r="AY711" s="180"/>
      <c r="AZ711" s="180"/>
      <c r="BA711" s="180"/>
      <c r="BB711" s="180"/>
      <c r="BC711" s="180"/>
      <c r="BD711" s="180"/>
      <c r="BE711" s="180"/>
      <c r="BF711" s="180"/>
      <c r="BG711" s="180"/>
      <c r="BH711" s="180"/>
      <c r="BI711" s="180"/>
      <c r="BJ711" s="180"/>
      <c r="BK711" s="180"/>
      <c r="BL711" s="180"/>
      <c r="BM711" s="180"/>
      <c r="BN711" s="180"/>
      <c r="BO711" s="180"/>
      <c r="BP711" s="180"/>
      <c r="BQ711" s="180"/>
      <c r="BR711" s="180"/>
      <c r="BS711" s="180"/>
      <c r="BT711" s="180"/>
      <c r="BU711" s="180"/>
      <c r="BV711" s="180"/>
      <c r="BW711" s="180"/>
      <c r="BX711" s="180"/>
    </row>
    <row r="712" ht="15.75" customHeight="1" spans="1:76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  <c r="AB712" s="180"/>
      <c r="AC712" s="180"/>
      <c r="AD712" s="180"/>
      <c r="AE712" s="180"/>
      <c r="AF712" s="180"/>
      <c r="AG712" s="180"/>
      <c r="AH712" s="180"/>
      <c r="AI712" s="180"/>
      <c r="AJ712" s="180"/>
      <c r="AK712" s="180"/>
      <c r="AL712" s="180"/>
      <c r="AM712" s="180"/>
      <c r="AN712" s="180"/>
      <c r="AO712" s="180"/>
      <c r="AP712" s="180"/>
      <c r="AQ712" s="180"/>
      <c r="AR712" s="180"/>
      <c r="AS712" s="180"/>
      <c r="AT712" s="180"/>
      <c r="AU712" s="180"/>
      <c r="AV712" s="180"/>
      <c r="AW712" s="180"/>
      <c r="AX712" s="180"/>
      <c r="AY712" s="180"/>
      <c r="AZ712" s="180"/>
      <c r="BA712" s="180"/>
      <c r="BB712" s="180"/>
      <c r="BC712" s="180"/>
      <c r="BD712" s="180"/>
      <c r="BE712" s="180"/>
      <c r="BF712" s="180"/>
      <c r="BG712" s="180"/>
      <c r="BH712" s="180"/>
      <c r="BI712" s="180"/>
      <c r="BJ712" s="180"/>
      <c r="BK712" s="180"/>
      <c r="BL712" s="180"/>
      <c r="BM712" s="180"/>
      <c r="BN712" s="180"/>
      <c r="BO712" s="180"/>
      <c r="BP712" s="180"/>
      <c r="BQ712" s="180"/>
      <c r="BR712" s="180"/>
      <c r="BS712" s="180"/>
      <c r="BT712" s="180"/>
      <c r="BU712" s="180"/>
      <c r="BV712" s="180"/>
      <c r="BW712" s="180"/>
      <c r="BX712" s="180"/>
    </row>
    <row r="713" ht="15.75" customHeight="1" spans="1:76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  <c r="AA713" s="180"/>
      <c r="AB713" s="180"/>
      <c r="AC713" s="180"/>
      <c r="AD713" s="180"/>
      <c r="AE713" s="180"/>
      <c r="AF713" s="180"/>
      <c r="AG713" s="180"/>
      <c r="AH713" s="180"/>
      <c r="AI713" s="180"/>
      <c r="AJ713" s="180"/>
      <c r="AK713" s="180"/>
      <c r="AL713" s="180"/>
      <c r="AM713" s="180"/>
      <c r="AN713" s="180"/>
      <c r="AO713" s="180"/>
      <c r="AP713" s="180"/>
      <c r="AQ713" s="180"/>
      <c r="AR713" s="180"/>
      <c r="AS713" s="180"/>
      <c r="AT713" s="180"/>
      <c r="AU713" s="180"/>
      <c r="AV713" s="180"/>
      <c r="AW713" s="180"/>
      <c r="AX713" s="180"/>
      <c r="AY713" s="180"/>
      <c r="AZ713" s="180"/>
      <c r="BA713" s="180"/>
      <c r="BB713" s="180"/>
      <c r="BC713" s="180"/>
      <c r="BD713" s="180"/>
      <c r="BE713" s="180"/>
      <c r="BF713" s="180"/>
      <c r="BG713" s="180"/>
      <c r="BH713" s="180"/>
      <c r="BI713" s="180"/>
      <c r="BJ713" s="180"/>
      <c r="BK713" s="180"/>
      <c r="BL713" s="180"/>
      <c r="BM713" s="180"/>
      <c r="BN713" s="180"/>
      <c r="BO713" s="180"/>
      <c r="BP713" s="180"/>
      <c r="BQ713" s="180"/>
      <c r="BR713" s="180"/>
      <c r="BS713" s="180"/>
      <c r="BT713" s="180"/>
      <c r="BU713" s="180"/>
      <c r="BV713" s="180"/>
      <c r="BW713" s="180"/>
      <c r="BX713" s="180"/>
    </row>
    <row r="714" ht="15.75" customHeight="1" spans="1:76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  <c r="AB714" s="180"/>
      <c r="AC714" s="180"/>
      <c r="AD714" s="180"/>
      <c r="AE714" s="180"/>
      <c r="AF714" s="180"/>
      <c r="AG714" s="180"/>
      <c r="AH714" s="180"/>
      <c r="AI714" s="180"/>
      <c r="AJ714" s="180"/>
      <c r="AK714" s="180"/>
      <c r="AL714" s="180"/>
      <c r="AM714" s="180"/>
      <c r="AN714" s="180"/>
      <c r="AO714" s="180"/>
      <c r="AP714" s="180"/>
      <c r="AQ714" s="180"/>
      <c r="AR714" s="180"/>
      <c r="AS714" s="180"/>
      <c r="AT714" s="180"/>
      <c r="AU714" s="180"/>
      <c r="AV714" s="180"/>
      <c r="AW714" s="180"/>
      <c r="AX714" s="180"/>
      <c r="AY714" s="180"/>
      <c r="AZ714" s="180"/>
      <c r="BA714" s="180"/>
      <c r="BB714" s="180"/>
      <c r="BC714" s="180"/>
      <c r="BD714" s="180"/>
      <c r="BE714" s="180"/>
      <c r="BF714" s="180"/>
      <c r="BG714" s="180"/>
      <c r="BH714" s="180"/>
      <c r="BI714" s="180"/>
      <c r="BJ714" s="180"/>
      <c r="BK714" s="180"/>
      <c r="BL714" s="180"/>
      <c r="BM714" s="180"/>
      <c r="BN714" s="180"/>
      <c r="BO714" s="180"/>
      <c r="BP714" s="180"/>
      <c r="BQ714" s="180"/>
      <c r="BR714" s="180"/>
      <c r="BS714" s="180"/>
      <c r="BT714" s="180"/>
      <c r="BU714" s="180"/>
      <c r="BV714" s="180"/>
      <c r="BW714" s="180"/>
      <c r="BX714" s="180"/>
    </row>
    <row r="715" ht="15.75" customHeight="1" spans="1:76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  <c r="AA715" s="180"/>
      <c r="AB715" s="180"/>
      <c r="AC715" s="180"/>
      <c r="AD715" s="180"/>
      <c r="AE715" s="180"/>
      <c r="AF715" s="180"/>
      <c r="AG715" s="180"/>
      <c r="AH715" s="180"/>
      <c r="AI715" s="180"/>
      <c r="AJ715" s="180"/>
      <c r="AK715" s="180"/>
      <c r="AL715" s="180"/>
      <c r="AM715" s="180"/>
      <c r="AN715" s="180"/>
      <c r="AO715" s="180"/>
      <c r="AP715" s="180"/>
      <c r="AQ715" s="180"/>
      <c r="AR715" s="180"/>
      <c r="AS715" s="180"/>
      <c r="AT715" s="180"/>
      <c r="AU715" s="180"/>
      <c r="AV715" s="180"/>
      <c r="AW715" s="180"/>
      <c r="AX715" s="180"/>
      <c r="AY715" s="180"/>
      <c r="AZ715" s="180"/>
      <c r="BA715" s="180"/>
      <c r="BB715" s="180"/>
      <c r="BC715" s="180"/>
      <c r="BD715" s="180"/>
      <c r="BE715" s="180"/>
      <c r="BF715" s="180"/>
      <c r="BG715" s="180"/>
      <c r="BH715" s="180"/>
      <c r="BI715" s="180"/>
      <c r="BJ715" s="180"/>
      <c r="BK715" s="180"/>
      <c r="BL715" s="180"/>
      <c r="BM715" s="180"/>
      <c r="BN715" s="180"/>
      <c r="BO715" s="180"/>
      <c r="BP715" s="180"/>
      <c r="BQ715" s="180"/>
      <c r="BR715" s="180"/>
      <c r="BS715" s="180"/>
      <c r="BT715" s="180"/>
      <c r="BU715" s="180"/>
      <c r="BV715" s="180"/>
      <c r="BW715" s="180"/>
      <c r="BX715" s="180"/>
    </row>
    <row r="716" ht="15.75" customHeight="1" spans="1:76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  <c r="AA716" s="180"/>
      <c r="AB716" s="180"/>
      <c r="AC716" s="180"/>
      <c r="AD716" s="180"/>
      <c r="AE716" s="180"/>
      <c r="AF716" s="180"/>
      <c r="AG716" s="180"/>
      <c r="AH716" s="180"/>
      <c r="AI716" s="180"/>
      <c r="AJ716" s="180"/>
      <c r="AK716" s="180"/>
      <c r="AL716" s="180"/>
      <c r="AM716" s="180"/>
      <c r="AN716" s="180"/>
      <c r="AO716" s="180"/>
      <c r="AP716" s="180"/>
      <c r="AQ716" s="180"/>
      <c r="AR716" s="180"/>
      <c r="AS716" s="180"/>
      <c r="AT716" s="180"/>
      <c r="AU716" s="180"/>
      <c r="AV716" s="180"/>
      <c r="AW716" s="180"/>
      <c r="AX716" s="180"/>
      <c r="AY716" s="180"/>
      <c r="AZ716" s="180"/>
      <c r="BA716" s="180"/>
      <c r="BB716" s="180"/>
      <c r="BC716" s="180"/>
      <c r="BD716" s="180"/>
      <c r="BE716" s="180"/>
      <c r="BF716" s="180"/>
      <c r="BG716" s="180"/>
      <c r="BH716" s="180"/>
      <c r="BI716" s="180"/>
      <c r="BJ716" s="180"/>
      <c r="BK716" s="180"/>
      <c r="BL716" s="180"/>
      <c r="BM716" s="180"/>
      <c r="BN716" s="180"/>
      <c r="BO716" s="180"/>
      <c r="BP716" s="180"/>
      <c r="BQ716" s="180"/>
      <c r="BR716" s="180"/>
      <c r="BS716" s="180"/>
      <c r="BT716" s="180"/>
      <c r="BU716" s="180"/>
      <c r="BV716" s="180"/>
      <c r="BW716" s="180"/>
      <c r="BX716" s="180"/>
    </row>
    <row r="717" ht="15.75" customHeight="1" spans="1:76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  <c r="AA717" s="180"/>
      <c r="AB717" s="180"/>
      <c r="AC717" s="180"/>
      <c r="AD717" s="180"/>
      <c r="AE717" s="180"/>
      <c r="AF717" s="180"/>
      <c r="AG717" s="180"/>
      <c r="AH717" s="180"/>
      <c r="AI717" s="180"/>
      <c r="AJ717" s="180"/>
      <c r="AK717" s="180"/>
      <c r="AL717" s="180"/>
      <c r="AM717" s="180"/>
      <c r="AN717" s="180"/>
      <c r="AO717" s="180"/>
      <c r="AP717" s="180"/>
      <c r="AQ717" s="180"/>
      <c r="AR717" s="180"/>
      <c r="AS717" s="180"/>
      <c r="AT717" s="180"/>
      <c r="AU717" s="180"/>
      <c r="AV717" s="180"/>
      <c r="AW717" s="180"/>
      <c r="AX717" s="180"/>
      <c r="AY717" s="180"/>
      <c r="AZ717" s="180"/>
      <c r="BA717" s="180"/>
      <c r="BB717" s="180"/>
      <c r="BC717" s="180"/>
      <c r="BD717" s="180"/>
      <c r="BE717" s="180"/>
      <c r="BF717" s="180"/>
      <c r="BG717" s="180"/>
      <c r="BH717" s="180"/>
      <c r="BI717" s="180"/>
      <c r="BJ717" s="180"/>
      <c r="BK717" s="180"/>
      <c r="BL717" s="180"/>
      <c r="BM717" s="180"/>
      <c r="BN717" s="180"/>
      <c r="BO717" s="180"/>
      <c r="BP717" s="180"/>
      <c r="BQ717" s="180"/>
      <c r="BR717" s="180"/>
      <c r="BS717" s="180"/>
      <c r="BT717" s="180"/>
      <c r="BU717" s="180"/>
      <c r="BV717" s="180"/>
      <c r="BW717" s="180"/>
      <c r="BX717" s="180"/>
    </row>
    <row r="718" ht="15.75" customHeight="1" spans="1:76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  <c r="AB718" s="180"/>
      <c r="AC718" s="180"/>
      <c r="AD718" s="180"/>
      <c r="AE718" s="180"/>
      <c r="AF718" s="180"/>
      <c r="AG718" s="180"/>
      <c r="AH718" s="180"/>
      <c r="AI718" s="180"/>
      <c r="AJ718" s="180"/>
      <c r="AK718" s="180"/>
      <c r="AL718" s="180"/>
      <c r="AM718" s="180"/>
      <c r="AN718" s="180"/>
      <c r="AO718" s="180"/>
      <c r="AP718" s="180"/>
      <c r="AQ718" s="180"/>
      <c r="AR718" s="180"/>
      <c r="AS718" s="180"/>
      <c r="AT718" s="180"/>
      <c r="AU718" s="180"/>
      <c r="AV718" s="180"/>
      <c r="AW718" s="180"/>
      <c r="AX718" s="180"/>
      <c r="AY718" s="180"/>
      <c r="AZ718" s="180"/>
      <c r="BA718" s="180"/>
      <c r="BB718" s="180"/>
      <c r="BC718" s="180"/>
      <c r="BD718" s="180"/>
      <c r="BE718" s="180"/>
      <c r="BF718" s="180"/>
      <c r="BG718" s="180"/>
      <c r="BH718" s="180"/>
      <c r="BI718" s="180"/>
      <c r="BJ718" s="180"/>
      <c r="BK718" s="180"/>
      <c r="BL718" s="180"/>
      <c r="BM718" s="180"/>
      <c r="BN718" s="180"/>
      <c r="BO718" s="180"/>
      <c r="BP718" s="180"/>
      <c r="BQ718" s="180"/>
      <c r="BR718" s="180"/>
      <c r="BS718" s="180"/>
      <c r="BT718" s="180"/>
      <c r="BU718" s="180"/>
      <c r="BV718" s="180"/>
      <c r="BW718" s="180"/>
      <c r="BX718" s="180"/>
    </row>
    <row r="719" ht="15.75" customHeight="1" spans="1:76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  <c r="AA719" s="180"/>
      <c r="AB719" s="180"/>
      <c r="AC719" s="180"/>
      <c r="AD719" s="180"/>
      <c r="AE719" s="180"/>
      <c r="AF719" s="180"/>
      <c r="AG719" s="180"/>
      <c r="AH719" s="180"/>
      <c r="AI719" s="180"/>
      <c r="AJ719" s="180"/>
      <c r="AK719" s="180"/>
      <c r="AL719" s="180"/>
      <c r="AM719" s="180"/>
      <c r="AN719" s="180"/>
      <c r="AO719" s="180"/>
      <c r="AP719" s="180"/>
      <c r="AQ719" s="180"/>
      <c r="AR719" s="180"/>
      <c r="AS719" s="180"/>
      <c r="AT719" s="180"/>
      <c r="AU719" s="180"/>
      <c r="AV719" s="180"/>
      <c r="AW719" s="180"/>
      <c r="AX719" s="180"/>
      <c r="AY719" s="180"/>
      <c r="AZ719" s="180"/>
      <c r="BA719" s="180"/>
      <c r="BB719" s="180"/>
      <c r="BC719" s="180"/>
      <c r="BD719" s="180"/>
      <c r="BE719" s="180"/>
      <c r="BF719" s="180"/>
      <c r="BG719" s="180"/>
      <c r="BH719" s="180"/>
      <c r="BI719" s="180"/>
      <c r="BJ719" s="180"/>
      <c r="BK719" s="180"/>
      <c r="BL719" s="180"/>
      <c r="BM719" s="180"/>
      <c r="BN719" s="180"/>
      <c r="BO719" s="180"/>
      <c r="BP719" s="180"/>
      <c r="BQ719" s="180"/>
      <c r="BR719" s="180"/>
      <c r="BS719" s="180"/>
      <c r="BT719" s="180"/>
      <c r="BU719" s="180"/>
      <c r="BV719" s="180"/>
      <c r="BW719" s="180"/>
      <c r="BX719" s="180"/>
    </row>
    <row r="720" ht="15.75" customHeight="1" spans="1:76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  <c r="AA720" s="180"/>
      <c r="AB720" s="180"/>
      <c r="AC720" s="180"/>
      <c r="AD720" s="180"/>
      <c r="AE720" s="180"/>
      <c r="AF720" s="180"/>
      <c r="AG720" s="180"/>
      <c r="AH720" s="180"/>
      <c r="AI720" s="180"/>
      <c r="AJ720" s="180"/>
      <c r="AK720" s="180"/>
      <c r="AL720" s="180"/>
      <c r="AM720" s="180"/>
      <c r="AN720" s="180"/>
      <c r="AO720" s="180"/>
      <c r="AP720" s="180"/>
      <c r="AQ720" s="180"/>
      <c r="AR720" s="180"/>
      <c r="AS720" s="180"/>
      <c r="AT720" s="180"/>
      <c r="AU720" s="180"/>
      <c r="AV720" s="180"/>
      <c r="AW720" s="180"/>
      <c r="AX720" s="180"/>
      <c r="AY720" s="180"/>
      <c r="AZ720" s="180"/>
      <c r="BA720" s="180"/>
      <c r="BB720" s="180"/>
      <c r="BC720" s="180"/>
      <c r="BD720" s="180"/>
      <c r="BE720" s="180"/>
      <c r="BF720" s="180"/>
      <c r="BG720" s="180"/>
      <c r="BH720" s="180"/>
      <c r="BI720" s="180"/>
      <c r="BJ720" s="180"/>
      <c r="BK720" s="180"/>
      <c r="BL720" s="180"/>
      <c r="BM720" s="180"/>
      <c r="BN720" s="180"/>
      <c r="BO720" s="180"/>
      <c r="BP720" s="180"/>
      <c r="BQ720" s="180"/>
      <c r="BR720" s="180"/>
      <c r="BS720" s="180"/>
      <c r="BT720" s="180"/>
      <c r="BU720" s="180"/>
      <c r="BV720" s="180"/>
      <c r="BW720" s="180"/>
      <c r="BX720" s="180"/>
    </row>
    <row r="721" ht="15.75" customHeight="1" spans="1:76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  <c r="AA721" s="180"/>
      <c r="AB721" s="180"/>
      <c r="AC721" s="180"/>
      <c r="AD721" s="180"/>
      <c r="AE721" s="180"/>
      <c r="AF721" s="180"/>
      <c r="AG721" s="180"/>
      <c r="AH721" s="180"/>
      <c r="AI721" s="180"/>
      <c r="AJ721" s="180"/>
      <c r="AK721" s="180"/>
      <c r="AL721" s="180"/>
      <c r="AM721" s="180"/>
      <c r="AN721" s="180"/>
      <c r="AO721" s="180"/>
      <c r="AP721" s="180"/>
      <c r="AQ721" s="180"/>
      <c r="AR721" s="180"/>
      <c r="AS721" s="180"/>
      <c r="AT721" s="180"/>
      <c r="AU721" s="180"/>
      <c r="AV721" s="180"/>
      <c r="AW721" s="180"/>
      <c r="AX721" s="180"/>
      <c r="AY721" s="180"/>
      <c r="AZ721" s="180"/>
      <c r="BA721" s="180"/>
      <c r="BB721" s="180"/>
      <c r="BC721" s="180"/>
      <c r="BD721" s="180"/>
      <c r="BE721" s="180"/>
      <c r="BF721" s="180"/>
      <c r="BG721" s="180"/>
      <c r="BH721" s="180"/>
      <c r="BI721" s="180"/>
      <c r="BJ721" s="180"/>
      <c r="BK721" s="180"/>
      <c r="BL721" s="180"/>
      <c r="BM721" s="180"/>
      <c r="BN721" s="180"/>
      <c r="BO721" s="180"/>
      <c r="BP721" s="180"/>
      <c r="BQ721" s="180"/>
      <c r="BR721" s="180"/>
      <c r="BS721" s="180"/>
      <c r="BT721" s="180"/>
      <c r="BU721" s="180"/>
      <c r="BV721" s="180"/>
      <c r="BW721" s="180"/>
      <c r="BX721" s="180"/>
    </row>
    <row r="722" ht="15.75" customHeight="1" spans="1:76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  <c r="R722" s="180"/>
      <c r="S722" s="180"/>
      <c r="T722" s="180"/>
      <c r="U722" s="180"/>
      <c r="V722" s="180"/>
      <c r="W722" s="180"/>
      <c r="X722" s="180"/>
      <c r="Y722" s="180"/>
      <c r="Z722" s="180"/>
      <c r="AA722" s="180"/>
      <c r="AB722" s="180"/>
      <c r="AC722" s="180"/>
      <c r="AD722" s="180"/>
      <c r="AE722" s="180"/>
      <c r="AF722" s="180"/>
      <c r="AG722" s="180"/>
      <c r="AH722" s="180"/>
      <c r="AI722" s="180"/>
      <c r="AJ722" s="180"/>
      <c r="AK722" s="180"/>
      <c r="AL722" s="180"/>
      <c r="AM722" s="180"/>
      <c r="AN722" s="180"/>
      <c r="AO722" s="180"/>
      <c r="AP722" s="180"/>
      <c r="AQ722" s="180"/>
      <c r="AR722" s="180"/>
      <c r="AS722" s="180"/>
      <c r="AT722" s="180"/>
      <c r="AU722" s="180"/>
      <c r="AV722" s="180"/>
      <c r="AW722" s="180"/>
      <c r="AX722" s="180"/>
      <c r="AY722" s="180"/>
      <c r="AZ722" s="180"/>
      <c r="BA722" s="180"/>
      <c r="BB722" s="180"/>
      <c r="BC722" s="180"/>
      <c r="BD722" s="180"/>
      <c r="BE722" s="180"/>
      <c r="BF722" s="180"/>
      <c r="BG722" s="180"/>
      <c r="BH722" s="180"/>
      <c r="BI722" s="180"/>
      <c r="BJ722" s="180"/>
      <c r="BK722" s="180"/>
      <c r="BL722" s="180"/>
      <c r="BM722" s="180"/>
      <c r="BN722" s="180"/>
      <c r="BO722" s="180"/>
      <c r="BP722" s="180"/>
      <c r="BQ722" s="180"/>
      <c r="BR722" s="180"/>
      <c r="BS722" s="180"/>
      <c r="BT722" s="180"/>
      <c r="BU722" s="180"/>
      <c r="BV722" s="180"/>
      <c r="BW722" s="180"/>
      <c r="BX722" s="180"/>
    </row>
    <row r="723" ht="15.75" customHeight="1" spans="1:76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  <c r="R723" s="180"/>
      <c r="S723" s="180"/>
      <c r="T723" s="180"/>
      <c r="U723" s="180"/>
      <c r="V723" s="180"/>
      <c r="W723" s="180"/>
      <c r="X723" s="180"/>
      <c r="Y723" s="180"/>
      <c r="Z723" s="180"/>
      <c r="AA723" s="180"/>
      <c r="AB723" s="180"/>
      <c r="AC723" s="180"/>
      <c r="AD723" s="180"/>
      <c r="AE723" s="180"/>
      <c r="AF723" s="180"/>
      <c r="AG723" s="180"/>
      <c r="AH723" s="180"/>
      <c r="AI723" s="180"/>
      <c r="AJ723" s="180"/>
      <c r="AK723" s="180"/>
      <c r="AL723" s="180"/>
      <c r="AM723" s="180"/>
      <c r="AN723" s="180"/>
      <c r="AO723" s="180"/>
      <c r="AP723" s="180"/>
      <c r="AQ723" s="180"/>
      <c r="AR723" s="180"/>
      <c r="AS723" s="180"/>
      <c r="AT723" s="180"/>
      <c r="AU723" s="180"/>
      <c r="AV723" s="180"/>
      <c r="AW723" s="180"/>
      <c r="AX723" s="180"/>
      <c r="AY723" s="180"/>
      <c r="AZ723" s="180"/>
      <c r="BA723" s="180"/>
      <c r="BB723" s="180"/>
      <c r="BC723" s="180"/>
      <c r="BD723" s="180"/>
      <c r="BE723" s="180"/>
      <c r="BF723" s="180"/>
      <c r="BG723" s="180"/>
      <c r="BH723" s="180"/>
      <c r="BI723" s="180"/>
      <c r="BJ723" s="180"/>
      <c r="BK723" s="180"/>
      <c r="BL723" s="180"/>
      <c r="BM723" s="180"/>
      <c r="BN723" s="180"/>
      <c r="BO723" s="180"/>
      <c r="BP723" s="180"/>
      <c r="BQ723" s="180"/>
      <c r="BR723" s="180"/>
      <c r="BS723" s="180"/>
      <c r="BT723" s="180"/>
      <c r="BU723" s="180"/>
      <c r="BV723" s="180"/>
      <c r="BW723" s="180"/>
      <c r="BX723" s="180"/>
    </row>
    <row r="724" ht="15.75" customHeight="1" spans="1:76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  <c r="R724" s="180"/>
      <c r="S724" s="180"/>
      <c r="T724" s="180"/>
      <c r="U724" s="180"/>
      <c r="V724" s="180"/>
      <c r="W724" s="180"/>
      <c r="X724" s="180"/>
      <c r="Y724" s="180"/>
      <c r="Z724" s="180"/>
      <c r="AA724" s="180"/>
      <c r="AB724" s="180"/>
      <c r="AC724" s="180"/>
      <c r="AD724" s="180"/>
      <c r="AE724" s="180"/>
      <c r="AF724" s="180"/>
      <c r="AG724" s="180"/>
      <c r="AH724" s="180"/>
      <c r="AI724" s="180"/>
      <c r="AJ724" s="180"/>
      <c r="AK724" s="180"/>
      <c r="AL724" s="180"/>
      <c r="AM724" s="180"/>
      <c r="AN724" s="180"/>
      <c r="AO724" s="180"/>
      <c r="AP724" s="180"/>
      <c r="AQ724" s="180"/>
      <c r="AR724" s="180"/>
      <c r="AS724" s="180"/>
      <c r="AT724" s="180"/>
      <c r="AU724" s="180"/>
      <c r="AV724" s="180"/>
      <c r="AW724" s="180"/>
      <c r="AX724" s="180"/>
      <c r="AY724" s="180"/>
      <c r="AZ724" s="180"/>
      <c r="BA724" s="180"/>
      <c r="BB724" s="180"/>
      <c r="BC724" s="180"/>
      <c r="BD724" s="180"/>
      <c r="BE724" s="180"/>
      <c r="BF724" s="180"/>
      <c r="BG724" s="180"/>
      <c r="BH724" s="180"/>
      <c r="BI724" s="180"/>
      <c r="BJ724" s="180"/>
      <c r="BK724" s="180"/>
      <c r="BL724" s="180"/>
      <c r="BM724" s="180"/>
      <c r="BN724" s="180"/>
      <c r="BO724" s="180"/>
      <c r="BP724" s="180"/>
      <c r="BQ724" s="180"/>
      <c r="BR724" s="180"/>
      <c r="BS724" s="180"/>
      <c r="BT724" s="180"/>
      <c r="BU724" s="180"/>
      <c r="BV724" s="180"/>
      <c r="BW724" s="180"/>
      <c r="BX724" s="180"/>
    </row>
    <row r="725" ht="15.75" customHeight="1" spans="1:76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  <c r="R725" s="180"/>
      <c r="S725" s="180"/>
      <c r="T725" s="180"/>
      <c r="U725" s="180"/>
      <c r="V725" s="180"/>
      <c r="W725" s="180"/>
      <c r="X725" s="180"/>
      <c r="Y725" s="180"/>
      <c r="Z725" s="180"/>
      <c r="AA725" s="180"/>
      <c r="AB725" s="180"/>
      <c r="AC725" s="180"/>
      <c r="AD725" s="180"/>
      <c r="AE725" s="180"/>
      <c r="AF725" s="180"/>
      <c r="AG725" s="180"/>
      <c r="AH725" s="180"/>
      <c r="AI725" s="180"/>
      <c r="AJ725" s="180"/>
      <c r="AK725" s="180"/>
      <c r="AL725" s="180"/>
      <c r="AM725" s="180"/>
      <c r="AN725" s="180"/>
      <c r="AO725" s="180"/>
      <c r="AP725" s="180"/>
      <c r="AQ725" s="180"/>
      <c r="AR725" s="180"/>
      <c r="AS725" s="180"/>
      <c r="AT725" s="180"/>
      <c r="AU725" s="180"/>
      <c r="AV725" s="180"/>
      <c r="AW725" s="180"/>
      <c r="AX725" s="180"/>
      <c r="AY725" s="180"/>
      <c r="AZ725" s="180"/>
      <c r="BA725" s="180"/>
      <c r="BB725" s="180"/>
      <c r="BC725" s="180"/>
      <c r="BD725" s="180"/>
      <c r="BE725" s="180"/>
      <c r="BF725" s="180"/>
      <c r="BG725" s="180"/>
      <c r="BH725" s="180"/>
      <c r="BI725" s="180"/>
      <c r="BJ725" s="180"/>
      <c r="BK725" s="180"/>
      <c r="BL725" s="180"/>
      <c r="BM725" s="180"/>
      <c r="BN725" s="180"/>
      <c r="BO725" s="180"/>
      <c r="BP725" s="180"/>
      <c r="BQ725" s="180"/>
      <c r="BR725" s="180"/>
      <c r="BS725" s="180"/>
      <c r="BT725" s="180"/>
      <c r="BU725" s="180"/>
      <c r="BV725" s="180"/>
      <c r="BW725" s="180"/>
      <c r="BX725" s="180"/>
    </row>
    <row r="726" ht="15.75" customHeight="1" spans="1:76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  <c r="R726" s="180"/>
      <c r="S726" s="180"/>
      <c r="T726" s="180"/>
      <c r="U726" s="180"/>
      <c r="V726" s="180"/>
      <c r="W726" s="180"/>
      <c r="X726" s="180"/>
      <c r="Y726" s="180"/>
      <c r="Z726" s="180"/>
      <c r="AA726" s="180"/>
      <c r="AB726" s="180"/>
      <c r="AC726" s="180"/>
      <c r="AD726" s="180"/>
      <c r="AE726" s="180"/>
      <c r="AF726" s="180"/>
      <c r="AG726" s="180"/>
      <c r="AH726" s="180"/>
      <c r="AI726" s="180"/>
      <c r="AJ726" s="180"/>
      <c r="AK726" s="180"/>
      <c r="AL726" s="180"/>
      <c r="AM726" s="180"/>
      <c r="AN726" s="180"/>
      <c r="AO726" s="180"/>
      <c r="AP726" s="180"/>
      <c r="AQ726" s="180"/>
      <c r="AR726" s="180"/>
      <c r="AS726" s="180"/>
      <c r="AT726" s="180"/>
      <c r="AU726" s="180"/>
      <c r="AV726" s="180"/>
      <c r="AW726" s="180"/>
      <c r="AX726" s="180"/>
      <c r="AY726" s="180"/>
      <c r="AZ726" s="180"/>
      <c r="BA726" s="180"/>
      <c r="BB726" s="180"/>
      <c r="BC726" s="180"/>
      <c r="BD726" s="180"/>
      <c r="BE726" s="180"/>
      <c r="BF726" s="180"/>
      <c r="BG726" s="180"/>
      <c r="BH726" s="180"/>
      <c r="BI726" s="180"/>
      <c r="BJ726" s="180"/>
      <c r="BK726" s="180"/>
      <c r="BL726" s="180"/>
      <c r="BM726" s="180"/>
      <c r="BN726" s="180"/>
      <c r="BO726" s="180"/>
      <c r="BP726" s="180"/>
      <c r="BQ726" s="180"/>
      <c r="BR726" s="180"/>
      <c r="BS726" s="180"/>
      <c r="BT726" s="180"/>
      <c r="BU726" s="180"/>
      <c r="BV726" s="180"/>
      <c r="BW726" s="180"/>
      <c r="BX726" s="180"/>
    </row>
    <row r="727" ht="15.75" customHeight="1" spans="1:76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  <c r="R727" s="180"/>
      <c r="S727" s="180"/>
      <c r="T727" s="180"/>
      <c r="U727" s="180"/>
      <c r="V727" s="180"/>
      <c r="W727" s="180"/>
      <c r="X727" s="180"/>
      <c r="Y727" s="180"/>
      <c r="Z727" s="180"/>
      <c r="AA727" s="180"/>
      <c r="AB727" s="180"/>
      <c r="AC727" s="180"/>
      <c r="AD727" s="180"/>
      <c r="AE727" s="180"/>
      <c r="AF727" s="180"/>
      <c r="AG727" s="180"/>
      <c r="AH727" s="180"/>
      <c r="AI727" s="180"/>
      <c r="AJ727" s="180"/>
      <c r="AK727" s="180"/>
      <c r="AL727" s="180"/>
      <c r="AM727" s="180"/>
      <c r="AN727" s="180"/>
      <c r="AO727" s="180"/>
      <c r="AP727" s="180"/>
      <c r="AQ727" s="180"/>
      <c r="AR727" s="180"/>
      <c r="AS727" s="180"/>
      <c r="AT727" s="180"/>
      <c r="AU727" s="180"/>
      <c r="AV727" s="180"/>
      <c r="AW727" s="180"/>
      <c r="AX727" s="180"/>
      <c r="AY727" s="180"/>
      <c r="AZ727" s="180"/>
      <c r="BA727" s="180"/>
      <c r="BB727" s="180"/>
      <c r="BC727" s="180"/>
      <c r="BD727" s="180"/>
      <c r="BE727" s="180"/>
      <c r="BF727" s="180"/>
      <c r="BG727" s="180"/>
      <c r="BH727" s="180"/>
      <c r="BI727" s="180"/>
      <c r="BJ727" s="180"/>
      <c r="BK727" s="180"/>
      <c r="BL727" s="180"/>
      <c r="BM727" s="180"/>
      <c r="BN727" s="180"/>
      <c r="BO727" s="180"/>
      <c r="BP727" s="180"/>
      <c r="BQ727" s="180"/>
      <c r="BR727" s="180"/>
      <c r="BS727" s="180"/>
      <c r="BT727" s="180"/>
      <c r="BU727" s="180"/>
      <c r="BV727" s="180"/>
      <c r="BW727" s="180"/>
      <c r="BX727" s="180"/>
    </row>
    <row r="728" ht="15.75" customHeight="1" spans="1:76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  <c r="R728" s="180"/>
      <c r="S728" s="180"/>
      <c r="T728" s="180"/>
      <c r="U728" s="180"/>
      <c r="V728" s="180"/>
      <c r="W728" s="180"/>
      <c r="X728" s="180"/>
      <c r="Y728" s="180"/>
      <c r="Z728" s="180"/>
      <c r="AA728" s="180"/>
      <c r="AB728" s="180"/>
      <c r="AC728" s="180"/>
      <c r="AD728" s="180"/>
      <c r="AE728" s="180"/>
      <c r="AF728" s="180"/>
      <c r="AG728" s="180"/>
      <c r="AH728" s="180"/>
      <c r="AI728" s="180"/>
      <c r="AJ728" s="180"/>
      <c r="AK728" s="180"/>
      <c r="AL728" s="180"/>
      <c r="AM728" s="180"/>
      <c r="AN728" s="180"/>
      <c r="AO728" s="180"/>
      <c r="AP728" s="180"/>
      <c r="AQ728" s="180"/>
      <c r="AR728" s="180"/>
      <c r="AS728" s="180"/>
      <c r="AT728" s="180"/>
      <c r="AU728" s="180"/>
      <c r="AV728" s="180"/>
      <c r="AW728" s="180"/>
      <c r="AX728" s="180"/>
      <c r="AY728" s="180"/>
      <c r="AZ728" s="180"/>
      <c r="BA728" s="180"/>
      <c r="BB728" s="180"/>
      <c r="BC728" s="180"/>
      <c r="BD728" s="180"/>
      <c r="BE728" s="180"/>
      <c r="BF728" s="180"/>
      <c r="BG728" s="180"/>
      <c r="BH728" s="180"/>
      <c r="BI728" s="180"/>
      <c r="BJ728" s="180"/>
      <c r="BK728" s="180"/>
      <c r="BL728" s="180"/>
      <c r="BM728" s="180"/>
      <c r="BN728" s="180"/>
      <c r="BO728" s="180"/>
      <c r="BP728" s="180"/>
      <c r="BQ728" s="180"/>
      <c r="BR728" s="180"/>
      <c r="BS728" s="180"/>
      <c r="BT728" s="180"/>
      <c r="BU728" s="180"/>
      <c r="BV728" s="180"/>
      <c r="BW728" s="180"/>
      <c r="BX728" s="180"/>
    </row>
    <row r="729" ht="15.75" customHeight="1" spans="1:76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  <c r="R729" s="180"/>
      <c r="S729" s="180"/>
      <c r="T729" s="180"/>
      <c r="U729" s="180"/>
      <c r="V729" s="180"/>
      <c r="W729" s="180"/>
      <c r="X729" s="180"/>
      <c r="Y729" s="180"/>
      <c r="Z729" s="180"/>
      <c r="AA729" s="180"/>
      <c r="AB729" s="180"/>
      <c r="AC729" s="180"/>
      <c r="AD729" s="180"/>
      <c r="AE729" s="180"/>
      <c r="AF729" s="180"/>
      <c r="AG729" s="180"/>
      <c r="AH729" s="180"/>
      <c r="AI729" s="180"/>
      <c r="AJ729" s="180"/>
      <c r="AK729" s="180"/>
      <c r="AL729" s="180"/>
      <c r="AM729" s="180"/>
      <c r="AN729" s="180"/>
      <c r="AO729" s="180"/>
      <c r="AP729" s="180"/>
      <c r="AQ729" s="180"/>
      <c r="AR729" s="180"/>
      <c r="AS729" s="180"/>
      <c r="AT729" s="180"/>
      <c r="AU729" s="180"/>
      <c r="AV729" s="180"/>
      <c r="AW729" s="180"/>
      <c r="AX729" s="180"/>
      <c r="AY729" s="180"/>
      <c r="AZ729" s="180"/>
      <c r="BA729" s="180"/>
      <c r="BB729" s="180"/>
      <c r="BC729" s="180"/>
      <c r="BD729" s="180"/>
      <c r="BE729" s="180"/>
      <c r="BF729" s="180"/>
      <c r="BG729" s="180"/>
      <c r="BH729" s="180"/>
      <c r="BI729" s="180"/>
      <c r="BJ729" s="180"/>
      <c r="BK729" s="180"/>
      <c r="BL729" s="180"/>
      <c r="BM729" s="180"/>
      <c r="BN729" s="180"/>
      <c r="BO729" s="180"/>
      <c r="BP729" s="180"/>
      <c r="BQ729" s="180"/>
      <c r="BR729" s="180"/>
      <c r="BS729" s="180"/>
      <c r="BT729" s="180"/>
      <c r="BU729" s="180"/>
      <c r="BV729" s="180"/>
      <c r="BW729" s="180"/>
      <c r="BX729" s="180"/>
    </row>
    <row r="730" ht="15.75" customHeight="1" spans="1:76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  <c r="R730" s="180"/>
      <c r="S730" s="180"/>
      <c r="T730" s="180"/>
      <c r="U730" s="180"/>
      <c r="V730" s="180"/>
      <c r="W730" s="180"/>
      <c r="X730" s="180"/>
      <c r="Y730" s="180"/>
      <c r="Z730" s="180"/>
      <c r="AA730" s="180"/>
      <c r="AB730" s="180"/>
      <c r="AC730" s="180"/>
      <c r="AD730" s="180"/>
      <c r="AE730" s="180"/>
      <c r="AF730" s="180"/>
      <c r="AG730" s="180"/>
      <c r="AH730" s="180"/>
      <c r="AI730" s="180"/>
      <c r="AJ730" s="180"/>
      <c r="AK730" s="180"/>
      <c r="AL730" s="180"/>
      <c r="AM730" s="180"/>
      <c r="AN730" s="180"/>
      <c r="AO730" s="180"/>
      <c r="AP730" s="180"/>
      <c r="AQ730" s="180"/>
      <c r="AR730" s="180"/>
      <c r="AS730" s="180"/>
      <c r="AT730" s="180"/>
      <c r="AU730" s="180"/>
      <c r="AV730" s="180"/>
      <c r="AW730" s="180"/>
      <c r="AX730" s="180"/>
      <c r="AY730" s="180"/>
      <c r="AZ730" s="180"/>
      <c r="BA730" s="180"/>
      <c r="BB730" s="180"/>
      <c r="BC730" s="180"/>
      <c r="BD730" s="180"/>
      <c r="BE730" s="180"/>
      <c r="BF730" s="180"/>
      <c r="BG730" s="180"/>
      <c r="BH730" s="180"/>
      <c r="BI730" s="180"/>
      <c r="BJ730" s="180"/>
      <c r="BK730" s="180"/>
      <c r="BL730" s="180"/>
      <c r="BM730" s="180"/>
      <c r="BN730" s="180"/>
      <c r="BO730" s="180"/>
      <c r="BP730" s="180"/>
      <c r="BQ730" s="180"/>
      <c r="BR730" s="180"/>
      <c r="BS730" s="180"/>
      <c r="BT730" s="180"/>
      <c r="BU730" s="180"/>
      <c r="BV730" s="180"/>
      <c r="BW730" s="180"/>
      <c r="BX730" s="180"/>
    </row>
    <row r="731" ht="15.75" customHeight="1" spans="1:76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  <c r="R731" s="180"/>
      <c r="S731" s="180"/>
      <c r="T731" s="180"/>
      <c r="U731" s="180"/>
      <c r="V731" s="180"/>
      <c r="W731" s="180"/>
      <c r="X731" s="180"/>
      <c r="Y731" s="180"/>
      <c r="Z731" s="180"/>
      <c r="AA731" s="180"/>
      <c r="AB731" s="180"/>
      <c r="AC731" s="180"/>
      <c r="AD731" s="180"/>
      <c r="AE731" s="180"/>
      <c r="AF731" s="180"/>
      <c r="AG731" s="180"/>
      <c r="AH731" s="180"/>
      <c r="AI731" s="180"/>
      <c r="AJ731" s="180"/>
      <c r="AK731" s="180"/>
      <c r="AL731" s="180"/>
      <c r="AM731" s="180"/>
      <c r="AN731" s="180"/>
      <c r="AO731" s="180"/>
      <c r="AP731" s="180"/>
      <c r="AQ731" s="180"/>
      <c r="AR731" s="180"/>
      <c r="AS731" s="180"/>
      <c r="AT731" s="180"/>
      <c r="AU731" s="180"/>
      <c r="AV731" s="180"/>
      <c r="AW731" s="180"/>
      <c r="AX731" s="180"/>
      <c r="AY731" s="180"/>
      <c r="AZ731" s="180"/>
      <c r="BA731" s="180"/>
      <c r="BB731" s="180"/>
      <c r="BC731" s="180"/>
      <c r="BD731" s="180"/>
      <c r="BE731" s="180"/>
      <c r="BF731" s="180"/>
      <c r="BG731" s="180"/>
      <c r="BH731" s="180"/>
      <c r="BI731" s="180"/>
      <c r="BJ731" s="180"/>
      <c r="BK731" s="180"/>
      <c r="BL731" s="180"/>
      <c r="BM731" s="180"/>
      <c r="BN731" s="180"/>
      <c r="BO731" s="180"/>
      <c r="BP731" s="180"/>
      <c r="BQ731" s="180"/>
      <c r="BR731" s="180"/>
      <c r="BS731" s="180"/>
      <c r="BT731" s="180"/>
      <c r="BU731" s="180"/>
      <c r="BV731" s="180"/>
      <c r="BW731" s="180"/>
      <c r="BX731" s="180"/>
    </row>
    <row r="732" ht="15.75" customHeight="1" spans="1:76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  <c r="R732" s="180"/>
      <c r="S732" s="180"/>
      <c r="T732" s="180"/>
      <c r="U732" s="180"/>
      <c r="V732" s="180"/>
      <c r="W732" s="180"/>
      <c r="X732" s="180"/>
      <c r="Y732" s="180"/>
      <c r="Z732" s="180"/>
      <c r="AA732" s="180"/>
      <c r="AB732" s="180"/>
      <c r="AC732" s="180"/>
      <c r="AD732" s="180"/>
      <c r="AE732" s="180"/>
      <c r="AF732" s="180"/>
      <c r="AG732" s="180"/>
      <c r="AH732" s="180"/>
      <c r="AI732" s="180"/>
      <c r="AJ732" s="180"/>
      <c r="AK732" s="180"/>
      <c r="AL732" s="180"/>
      <c r="AM732" s="180"/>
      <c r="AN732" s="180"/>
      <c r="AO732" s="180"/>
      <c r="AP732" s="180"/>
      <c r="AQ732" s="180"/>
      <c r="AR732" s="180"/>
      <c r="AS732" s="180"/>
      <c r="AT732" s="180"/>
      <c r="AU732" s="180"/>
      <c r="AV732" s="180"/>
      <c r="AW732" s="180"/>
      <c r="AX732" s="180"/>
      <c r="AY732" s="180"/>
      <c r="AZ732" s="180"/>
      <c r="BA732" s="180"/>
      <c r="BB732" s="180"/>
      <c r="BC732" s="180"/>
      <c r="BD732" s="180"/>
      <c r="BE732" s="180"/>
      <c r="BF732" s="180"/>
      <c r="BG732" s="180"/>
      <c r="BH732" s="180"/>
      <c r="BI732" s="180"/>
      <c r="BJ732" s="180"/>
      <c r="BK732" s="180"/>
      <c r="BL732" s="180"/>
      <c r="BM732" s="180"/>
      <c r="BN732" s="180"/>
      <c r="BO732" s="180"/>
      <c r="BP732" s="180"/>
      <c r="BQ732" s="180"/>
      <c r="BR732" s="180"/>
      <c r="BS732" s="180"/>
      <c r="BT732" s="180"/>
      <c r="BU732" s="180"/>
      <c r="BV732" s="180"/>
      <c r="BW732" s="180"/>
      <c r="BX732" s="180"/>
    </row>
    <row r="733" ht="15.75" customHeight="1" spans="1:76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  <c r="R733" s="180"/>
      <c r="S733" s="180"/>
      <c r="T733" s="180"/>
      <c r="U733" s="180"/>
      <c r="V733" s="180"/>
      <c r="W733" s="180"/>
      <c r="X733" s="180"/>
      <c r="Y733" s="180"/>
      <c r="Z733" s="180"/>
      <c r="AA733" s="180"/>
      <c r="AB733" s="180"/>
      <c r="AC733" s="180"/>
      <c r="AD733" s="180"/>
      <c r="AE733" s="180"/>
      <c r="AF733" s="180"/>
      <c r="AG733" s="180"/>
      <c r="AH733" s="180"/>
      <c r="AI733" s="180"/>
      <c r="AJ733" s="180"/>
      <c r="AK733" s="180"/>
      <c r="AL733" s="180"/>
      <c r="AM733" s="180"/>
      <c r="AN733" s="180"/>
      <c r="AO733" s="180"/>
      <c r="AP733" s="180"/>
      <c r="AQ733" s="180"/>
      <c r="AR733" s="180"/>
      <c r="AS733" s="180"/>
      <c r="AT733" s="180"/>
      <c r="AU733" s="180"/>
      <c r="AV733" s="180"/>
      <c r="AW733" s="180"/>
      <c r="AX733" s="180"/>
      <c r="AY733" s="180"/>
      <c r="AZ733" s="180"/>
      <c r="BA733" s="180"/>
      <c r="BB733" s="180"/>
      <c r="BC733" s="180"/>
      <c r="BD733" s="180"/>
      <c r="BE733" s="180"/>
      <c r="BF733" s="180"/>
      <c r="BG733" s="180"/>
      <c r="BH733" s="180"/>
      <c r="BI733" s="180"/>
      <c r="BJ733" s="180"/>
      <c r="BK733" s="180"/>
      <c r="BL733" s="180"/>
      <c r="BM733" s="180"/>
      <c r="BN733" s="180"/>
      <c r="BO733" s="180"/>
      <c r="BP733" s="180"/>
      <c r="BQ733" s="180"/>
      <c r="BR733" s="180"/>
      <c r="BS733" s="180"/>
      <c r="BT733" s="180"/>
      <c r="BU733" s="180"/>
      <c r="BV733" s="180"/>
      <c r="BW733" s="180"/>
      <c r="BX733" s="180"/>
    </row>
    <row r="734" ht="15.75" customHeight="1" spans="1:76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  <c r="R734" s="180"/>
      <c r="S734" s="180"/>
      <c r="T734" s="180"/>
      <c r="U734" s="180"/>
      <c r="V734" s="180"/>
      <c r="W734" s="180"/>
      <c r="X734" s="180"/>
      <c r="Y734" s="180"/>
      <c r="Z734" s="180"/>
      <c r="AA734" s="180"/>
      <c r="AB734" s="180"/>
      <c r="AC734" s="180"/>
      <c r="AD734" s="180"/>
      <c r="AE734" s="180"/>
      <c r="AF734" s="180"/>
      <c r="AG734" s="180"/>
      <c r="AH734" s="180"/>
      <c r="AI734" s="180"/>
      <c r="AJ734" s="180"/>
      <c r="AK734" s="180"/>
      <c r="AL734" s="180"/>
      <c r="AM734" s="180"/>
      <c r="AN734" s="180"/>
      <c r="AO734" s="180"/>
      <c r="AP734" s="180"/>
      <c r="AQ734" s="180"/>
      <c r="AR734" s="180"/>
      <c r="AS734" s="180"/>
      <c r="AT734" s="180"/>
      <c r="AU734" s="180"/>
      <c r="AV734" s="180"/>
      <c r="AW734" s="180"/>
      <c r="AX734" s="180"/>
      <c r="AY734" s="180"/>
      <c r="AZ734" s="180"/>
      <c r="BA734" s="180"/>
      <c r="BB734" s="180"/>
      <c r="BC734" s="180"/>
      <c r="BD734" s="180"/>
      <c r="BE734" s="180"/>
      <c r="BF734" s="180"/>
      <c r="BG734" s="180"/>
      <c r="BH734" s="180"/>
      <c r="BI734" s="180"/>
      <c r="BJ734" s="180"/>
      <c r="BK734" s="180"/>
      <c r="BL734" s="180"/>
      <c r="BM734" s="180"/>
      <c r="BN734" s="180"/>
      <c r="BO734" s="180"/>
      <c r="BP734" s="180"/>
      <c r="BQ734" s="180"/>
      <c r="BR734" s="180"/>
      <c r="BS734" s="180"/>
      <c r="BT734" s="180"/>
      <c r="BU734" s="180"/>
      <c r="BV734" s="180"/>
      <c r="BW734" s="180"/>
      <c r="BX734" s="180"/>
    </row>
    <row r="735" ht="15.75" customHeight="1" spans="1:76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  <c r="R735" s="180"/>
      <c r="S735" s="180"/>
      <c r="T735" s="180"/>
      <c r="U735" s="180"/>
      <c r="V735" s="180"/>
      <c r="W735" s="180"/>
      <c r="X735" s="180"/>
      <c r="Y735" s="180"/>
      <c r="Z735" s="180"/>
      <c r="AA735" s="180"/>
      <c r="AB735" s="180"/>
      <c r="AC735" s="180"/>
      <c r="AD735" s="180"/>
      <c r="AE735" s="180"/>
      <c r="AF735" s="180"/>
      <c r="AG735" s="180"/>
      <c r="AH735" s="180"/>
      <c r="AI735" s="180"/>
      <c r="AJ735" s="180"/>
      <c r="AK735" s="180"/>
      <c r="AL735" s="180"/>
      <c r="AM735" s="180"/>
      <c r="AN735" s="180"/>
      <c r="AO735" s="180"/>
      <c r="AP735" s="180"/>
      <c r="AQ735" s="180"/>
      <c r="AR735" s="180"/>
      <c r="AS735" s="180"/>
      <c r="AT735" s="180"/>
      <c r="AU735" s="180"/>
      <c r="AV735" s="180"/>
      <c r="AW735" s="180"/>
      <c r="AX735" s="180"/>
      <c r="AY735" s="180"/>
      <c r="AZ735" s="180"/>
      <c r="BA735" s="180"/>
      <c r="BB735" s="180"/>
      <c r="BC735" s="180"/>
      <c r="BD735" s="180"/>
      <c r="BE735" s="180"/>
      <c r="BF735" s="180"/>
      <c r="BG735" s="180"/>
      <c r="BH735" s="180"/>
      <c r="BI735" s="180"/>
      <c r="BJ735" s="180"/>
      <c r="BK735" s="180"/>
      <c r="BL735" s="180"/>
      <c r="BM735" s="180"/>
      <c r="BN735" s="180"/>
      <c r="BO735" s="180"/>
      <c r="BP735" s="180"/>
      <c r="BQ735" s="180"/>
      <c r="BR735" s="180"/>
      <c r="BS735" s="180"/>
      <c r="BT735" s="180"/>
      <c r="BU735" s="180"/>
      <c r="BV735" s="180"/>
      <c r="BW735" s="180"/>
      <c r="BX735" s="180"/>
    </row>
    <row r="736" ht="15.75" customHeight="1" spans="1:76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  <c r="R736" s="180"/>
      <c r="S736" s="180"/>
      <c r="T736" s="180"/>
      <c r="U736" s="180"/>
      <c r="V736" s="180"/>
      <c r="W736" s="180"/>
      <c r="X736" s="180"/>
      <c r="Y736" s="180"/>
      <c r="Z736" s="180"/>
      <c r="AA736" s="180"/>
      <c r="AB736" s="180"/>
      <c r="AC736" s="180"/>
      <c r="AD736" s="180"/>
      <c r="AE736" s="180"/>
      <c r="AF736" s="180"/>
      <c r="AG736" s="180"/>
      <c r="AH736" s="180"/>
      <c r="AI736" s="180"/>
      <c r="AJ736" s="180"/>
      <c r="AK736" s="180"/>
      <c r="AL736" s="180"/>
      <c r="AM736" s="180"/>
      <c r="AN736" s="180"/>
      <c r="AO736" s="180"/>
      <c r="AP736" s="180"/>
      <c r="AQ736" s="180"/>
      <c r="AR736" s="180"/>
      <c r="AS736" s="180"/>
      <c r="AT736" s="180"/>
      <c r="AU736" s="180"/>
      <c r="AV736" s="180"/>
      <c r="AW736" s="180"/>
      <c r="AX736" s="180"/>
      <c r="AY736" s="180"/>
      <c r="AZ736" s="180"/>
      <c r="BA736" s="180"/>
      <c r="BB736" s="180"/>
      <c r="BC736" s="180"/>
      <c r="BD736" s="180"/>
      <c r="BE736" s="180"/>
      <c r="BF736" s="180"/>
      <c r="BG736" s="180"/>
      <c r="BH736" s="180"/>
      <c r="BI736" s="180"/>
      <c r="BJ736" s="180"/>
      <c r="BK736" s="180"/>
      <c r="BL736" s="180"/>
      <c r="BM736" s="180"/>
      <c r="BN736" s="180"/>
      <c r="BO736" s="180"/>
      <c r="BP736" s="180"/>
      <c r="BQ736" s="180"/>
      <c r="BR736" s="180"/>
      <c r="BS736" s="180"/>
      <c r="BT736" s="180"/>
      <c r="BU736" s="180"/>
      <c r="BV736" s="180"/>
      <c r="BW736" s="180"/>
      <c r="BX736" s="180"/>
    </row>
    <row r="737" ht="15.75" customHeight="1" spans="1:76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  <c r="R737" s="180"/>
      <c r="S737" s="180"/>
      <c r="T737" s="180"/>
      <c r="U737" s="180"/>
      <c r="V737" s="180"/>
      <c r="W737" s="180"/>
      <c r="X737" s="180"/>
      <c r="Y737" s="180"/>
      <c r="Z737" s="180"/>
      <c r="AA737" s="180"/>
      <c r="AB737" s="180"/>
      <c r="AC737" s="180"/>
      <c r="AD737" s="180"/>
      <c r="AE737" s="180"/>
      <c r="AF737" s="180"/>
      <c r="AG737" s="180"/>
      <c r="AH737" s="180"/>
      <c r="AI737" s="180"/>
      <c r="AJ737" s="180"/>
      <c r="AK737" s="180"/>
      <c r="AL737" s="180"/>
      <c r="AM737" s="180"/>
      <c r="AN737" s="180"/>
      <c r="AO737" s="180"/>
      <c r="AP737" s="180"/>
      <c r="AQ737" s="180"/>
      <c r="AR737" s="180"/>
      <c r="AS737" s="180"/>
      <c r="AT737" s="180"/>
      <c r="AU737" s="180"/>
      <c r="AV737" s="180"/>
      <c r="AW737" s="180"/>
      <c r="AX737" s="180"/>
      <c r="AY737" s="180"/>
      <c r="AZ737" s="180"/>
      <c r="BA737" s="180"/>
      <c r="BB737" s="180"/>
      <c r="BC737" s="180"/>
      <c r="BD737" s="180"/>
      <c r="BE737" s="180"/>
      <c r="BF737" s="180"/>
      <c r="BG737" s="180"/>
      <c r="BH737" s="180"/>
      <c r="BI737" s="180"/>
      <c r="BJ737" s="180"/>
      <c r="BK737" s="180"/>
      <c r="BL737" s="180"/>
      <c r="BM737" s="180"/>
      <c r="BN737" s="180"/>
      <c r="BO737" s="180"/>
      <c r="BP737" s="180"/>
      <c r="BQ737" s="180"/>
      <c r="BR737" s="180"/>
      <c r="BS737" s="180"/>
      <c r="BT737" s="180"/>
      <c r="BU737" s="180"/>
      <c r="BV737" s="180"/>
      <c r="BW737" s="180"/>
      <c r="BX737" s="180"/>
    </row>
    <row r="738" ht="15.75" customHeight="1" spans="1:76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  <c r="R738" s="180"/>
      <c r="S738" s="180"/>
      <c r="T738" s="180"/>
      <c r="U738" s="180"/>
      <c r="V738" s="180"/>
      <c r="W738" s="180"/>
      <c r="X738" s="180"/>
      <c r="Y738" s="180"/>
      <c r="Z738" s="180"/>
      <c r="AA738" s="180"/>
      <c r="AB738" s="180"/>
      <c r="AC738" s="180"/>
      <c r="AD738" s="180"/>
      <c r="AE738" s="180"/>
      <c r="AF738" s="180"/>
      <c r="AG738" s="180"/>
      <c r="AH738" s="180"/>
      <c r="AI738" s="180"/>
      <c r="AJ738" s="180"/>
      <c r="AK738" s="180"/>
      <c r="AL738" s="180"/>
      <c r="AM738" s="180"/>
      <c r="AN738" s="180"/>
      <c r="AO738" s="180"/>
      <c r="AP738" s="180"/>
      <c r="AQ738" s="180"/>
      <c r="AR738" s="180"/>
      <c r="AS738" s="180"/>
      <c r="AT738" s="180"/>
      <c r="AU738" s="180"/>
      <c r="AV738" s="180"/>
      <c r="AW738" s="180"/>
      <c r="AX738" s="180"/>
      <c r="AY738" s="180"/>
      <c r="AZ738" s="180"/>
      <c r="BA738" s="180"/>
      <c r="BB738" s="180"/>
      <c r="BC738" s="180"/>
      <c r="BD738" s="180"/>
      <c r="BE738" s="180"/>
      <c r="BF738" s="180"/>
      <c r="BG738" s="180"/>
      <c r="BH738" s="180"/>
      <c r="BI738" s="180"/>
      <c r="BJ738" s="180"/>
      <c r="BK738" s="180"/>
      <c r="BL738" s="180"/>
      <c r="BM738" s="180"/>
      <c r="BN738" s="180"/>
      <c r="BO738" s="180"/>
      <c r="BP738" s="180"/>
      <c r="BQ738" s="180"/>
      <c r="BR738" s="180"/>
      <c r="BS738" s="180"/>
      <c r="BT738" s="180"/>
      <c r="BU738" s="180"/>
      <c r="BV738" s="180"/>
      <c r="BW738" s="180"/>
      <c r="BX738" s="180"/>
    </row>
    <row r="739" ht="15.75" customHeight="1" spans="1:76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  <c r="R739" s="180"/>
      <c r="S739" s="180"/>
      <c r="T739" s="180"/>
      <c r="U739" s="180"/>
      <c r="V739" s="180"/>
      <c r="W739" s="180"/>
      <c r="X739" s="180"/>
      <c r="Y739" s="180"/>
      <c r="Z739" s="180"/>
      <c r="AA739" s="180"/>
      <c r="AB739" s="180"/>
      <c r="AC739" s="180"/>
      <c r="AD739" s="180"/>
      <c r="AE739" s="180"/>
      <c r="AF739" s="180"/>
      <c r="AG739" s="180"/>
      <c r="AH739" s="180"/>
      <c r="AI739" s="180"/>
      <c r="AJ739" s="180"/>
      <c r="AK739" s="180"/>
      <c r="AL739" s="180"/>
      <c r="AM739" s="180"/>
      <c r="AN739" s="180"/>
      <c r="AO739" s="180"/>
      <c r="AP739" s="180"/>
      <c r="AQ739" s="180"/>
      <c r="AR739" s="180"/>
      <c r="AS739" s="180"/>
      <c r="AT739" s="180"/>
      <c r="AU739" s="180"/>
      <c r="AV739" s="180"/>
      <c r="AW739" s="180"/>
      <c r="AX739" s="180"/>
      <c r="AY739" s="180"/>
      <c r="AZ739" s="180"/>
      <c r="BA739" s="180"/>
      <c r="BB739" s="180"/>
      <c r="BC739" s="180"/>
      <c r="BD739" s="180"/>
      <c r="BE739" s="180"/>
      <c r="BF739" s="180"/>
      <c r="BG739" s="180"/>
      <c r="BH739" s="180"/>
      <c r="BI739" s="180"/>
      <c r="BJ739" s="180"/>
      <c r="BK739" s="180"/>
      <c r="BL739" s="180"/>
      <c r="BM739" s="180"/>
      <c r="BN739" s="180"/>
      <c r="BO739" s="180"/>
      <c r="BP739" s="180"/>
      <c r="BQ739" s="180"/>
      <c r="BR739" s="180"/>
      <c r="BS739" s="180"/>
      <c r="BT739" s="180"/>
      <c r="BU739" s="180"/>
      <c r="BV739" s="180"/>
      <c r="BW739" s="180"/>
      <c r="BX739" s="180"/>
    </row>
    <row r="740" ht="15.75" customHeight="1" spans="1:76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  <c r="R740" s="180"/>
      <c r="S740" s="180"/>
      <c r="T740" s="180"/>
      <c r="U740" s="180"/>
      <c r="V740" s="180"/>
      <c r="W740" s="180"/>
      <c r="X740" s="180"/>
      <c r="Y740" s="180"/>
      <c r="Z740" s="180"/>
      <c r="AA740" s="180"/>
      <c r="AB740" s="180"/>
      <c r="AC740" s="180"/>
      <c r="AD740" s="180"/>
      <c r="AE740" s="180"/>
      <c r="AF740" s="180"/>
      <c r="AG740" s="180"/>
      <c r="AH740" s="180"/>
      <c r="AI740" s="180"/>
      <c r="AJ740" s="180"/>
      <c r="AK740" s="180"/>
      <c r="AL740" s="180"/>
      <c r="AM740" s="180"/>
      <c r="AN740" s="180"/>
      <c r="AO740" s="180"/>
      <c r="AP740" s="180"/>
      <c r="AQ740" s="180"/>
      <c r="AR740" s="180"/>
      <c r="AS740" s="180"/>
      <c r="AT740" s="180"/>
      <c r="AU740" s="180"/>
      <c r="AV740" s="180"/>
      <c r="AW740" s="180"/>
      <c r="AX740" s="180"/>
      <c r="AY740" s="180"/>
      <c r="AZ740" s="180"/>
      <c r="BA740" s="180"/>
      <c r="BB740" s="180"/>
      <c r="BC740" s="180"/>
      <c r="BD740" s="180"/>
      <c r="BE740" s="180"/>
      <c r="BF740" s="180"/>
      <c r="BG740" s="180"/>
      <c r="BH740" s="180"/>
      <c r="BI740" s="180"/>
      <c r="BJ740" s="180"/>
      <c r="BK740" s="180"/>
      <c r="BL740" s="180"/>
      <c r="BM740" s="180"/>
      <c r="BN740" s="180"/>
      <c r="BO740" s="180"/>
      <c r="BP740" s="180"/>
      <c r="BQ740" s="180"/>
      <c r="BR740" s="180"/>
      <c r="BS740" s="180"/>
      <c r="BT740" s="180"/>
      <c r="BU740" s="180"/>
      <c r="BV740" s="180"/>
      <c r="BW740" s="180"/>
      <c r="BX740" s="180"/>
    </row>
    <row r="741" ht="15.75" customHeight="1" spans="1:76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  <c r="R741" s="180"/>
      <c r="S741" s="180"/>
      <c r="T741" s="180"/>
      <c r="U741" s="180"/>
      <c r="V741" s="180"/>
      <c r="W741" s="180"/>
      <c r="X741" s="180"/>
      <c r="Y741" s="180"/>
      <c r="Z741" s="180"/>
      <c r="AA741" s="180"/>
      <c r="AB741" s="180"/>
      <c r="AC741" s="180"/>
      <c r="AD741" s="180"/>
      <c r="AE741" s="180"/>
      <c r="AF741" s="180"/>
      <c r="AG741" s="180"/>
      <c r="AH741" s="180"/>
      <c r="AI741" s="180"/>
      <c r="AJ741" s="180"/>
      <c r="AK741" s="180"/>
      <c r="AL741" s="180"/>
      <c r="AM741" s="180"/>
      <c r="AN741" s="180"/>
      <c r="AO741" s="180"/>
      <c r="AP741" s="180"/>
      <c r="AQ741" s="180"/>
      <c r="AR741" s="180"/>
      <c r="AS741" s="180"/>
      <c r="AT741" s="180"/>
      <c r="AU741" s="180"/>
      <c r="AV741" s="180"/>
      <c r="AW741" s="180"/>
      <c r="AX741" s="180"/>
      <c r="AY741" s="180"/>
      <c r="AZ741" s="180"/>
      <c r="BA741" s="180"/>
      <c r="BB741" s="180"/>
      <c r="BC741" s="180"/>
      <c r="BD741" s="180"/>
      <c r="BE741" s="180"/>
      <c r="BF741" s="180"/>
      <c r="BG741" s="180"/>
      <c r="BH741" s="180"/>
      <c r="BI741" s="180"/>
      <c r="BJ741" s="180"/>
      <c r="BK741" s="180"/>
      <c r="BL741" s="180"/>
      <c r="BM741" s="180"/>
      <c r="BN741" s="180"/>
      <c r="BO741" s="180"/>
      <c r="BP741" s="180"/>
      <c r="BQ741" s="180"/>
      <c r="BR741" s="180"/>
      <c r="BS741" s="180"/>
      <c r="BT741" s="180"/>
      <c r="BU741" s="180"/>
      <c r="BV741" s="180"/>
      <c r="BW741" s="180"/>
      <c r="BX741" s="180"/>
    </row>
    <row r="742" ht="15.75" customHeight="1" spans="1:76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  <c r="R742" s="180"/>
      <c r="S742" s="180"/>
      <c r="T742" s="180"/>
      <c r="U742" s="180"/>
      <c r="V742" s="180"/>
      <c r="W742" s="180"/>
      <c r="X742" s="180"/>
      <c r="Y742" s="180"/>
      <c r="Z742" s="180"/>
      <c r="AA742" s="180"/>
      <c r="AB742" s="180"/>
      <c r="AC742" s="180"/>
      <c r="AD742" s="180"/>
      <c r="AE742" s="180"/>
      <c r="AF742" s="180"/>
      <c r="AG742" s="180"/>
      <c r="AH742" s="180"/>
      <c r="AI742" s="180"/>
      <c r="AJ742" s="180"/>
      <c r="AK742" s="180"/>
      <c r="AL742" s="180"/>
      <c r="AM742" s="180"/>
      <c r="AN742" s="180"/>
      <c r="AO742" s="180"/>
      <c r="AP742" s="180"/>
      <c r="AQ742" s="180"/>
      <c r="AR742" s="180"/>
      <c r="AS742" s="180"/>
      <c r="AT742" s="180"/>
      <c r="AU742" s="180"/>
      <c r="AV742" s="180"/>
      <c r="AW742" s="180"/>
      <c r="AX742" s="180"/>
      <c r="AY742" s="180"/>
      <c r="AZ742" s="180"/>
      <c r="BA742" s="180"/>
      <c r="BB742" s="180"/>
      <c r="BC742" s="180"/>
      <c r="BD742" s="180"/>
      <c r="BE742" s="180"/>
      <c r="BF742" s="180"/>
      <c r="BG742" s="180"/>
      <c r="BH742" s="180"/>
      <c r="BI742" s="180"/>
      <c r="BJ742" s="180"/>
      <c r="BK742" s="180"/>
      <c r="BL742" s="180"/>
      <c r="BM742" s="180"/>
      <c r="BN742" s="180"/>
      <c r="BO742" s="180"/>
      <c r="BP742" s="180"/>
      <c r="BQ742" s="180"/>
      <c r="BR742" s="180"/>
      <c r="BS742" s="180"/>
      <c r="BT742" s="180"/>
      <c r="BU742" s="180"/>
      <c r="BV742" s="180"/>
      <c r="BW742" s="180"/>
      <c r="BX742" s="180"/>
    </row>
    <row r="743" ht="15.75" customHeight="1" spans="1:76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  <c r="R743" s="180"/>
      <c r="S743" s="180"/>
      <c r="T743" s="180"/>
      <c r="U743" s="180"/>
      <c r="V743" s="180"/>
      <c r="W743" s="180"/>
      <c r="X743" s="180"/>
      <c r="Y743" s="180"/>
      <c r="Z743" s="180"/>
      <c r="AA743" s="180"/>
      <c r="AB743" s="180"/>
      <c r="AC743" s="180"/>
      <c r="AD743" s="180"/>
      <c r="AE743" s="180"/>
      <c r="AF743" s="180"/>
      <c r="AG743" s="180"/>
      <c r="AH743" s="180"/>
      <c r="AI743" s="180"/>
      <c r="AJ743" s="180"/>
      <c r="AK743" s="180"/>
      <c r="AL743" s="180"/>
      <c r="AM743" s="180"/>
      <c r="AN743" s="180"/>
      <c r="AO743" s="180"/>
      <c r="AP743" s="180"/>
      <c r="AQ743" s="180"/>
      <c r="AR743" s="180"/>
      <c r="AS743" s="180"/>
      <c r="AT743" s="180"/>
      <c r="AU743" s="180"/>
      <c r="AV743" s="180"/>
      <c r="AW743" s="180"/>
      <c r="AX743" s="180"/>
      <c r="AY743" s="180"/>
      <c r="AZ743" s="180"/>
      <c r="BA743" s="180"/>
      <c r="BB743" s="180"/>
      <c r="BC743" s="180"/>
      <c r="BD743" s="180"/>
      <c r="BE743" s="180"/>
      <c r="BF743" s="180"/>
      <c r="BG743" s="180"/>
      <c r="BH743" s="180"/>
      <c r="BI743" s="180"/>
      <c r="BJ743" s="180"/>
      <c r="BK743" s="180"/>
      <c r="BL743" s="180"/>
      <c r="BM743" s="180"/>
      <c r="BN743" s="180"/>
      <c r="BO743" s="180"/>
      <c r="BP743" s="180"/>
      <c r="BQ743" s="180"/>
      <c r="BR743" s="180"/>
      <c r="BS743" s="180"/>
      <c r="BT743" s="180"/>
      <c r="BU743" s="180"/>
      <c r="BV743" s="180"/>
      <c r="BW743" s="180"/>
      <c r="BX743" s="180"/>
    </row>
    <row r="744" ht="15.75" customHeight="1" spans="1:76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  <c r="R744" s="180"/>
      <c r="S744" s="180"/>
      <c r="T744" s="180"/>
      <c r="U744" s="180"/>
      <c r="V744" s="180"/>
      <c r="W744" s="180"/>
      <c r="X744" s="180"/>
      <c r="Y744" s="180"/>
      <c r="Z744" s="180"/>
      <c r="AA744" s="180"/>
      <c r="AB744" s="180"/>
      <c r="AC744" s="180"/>
      <c r="AD744" s="180"/>
      <c r="AE744" s="180"/>
      <c r="AF744" s="180"/>
      <c r="AG744" s="180"/>
      <c r="AH744" s="180"/>
      <c r="AI744" s="180"/>
      <c r="AJ744" s="180"/>
      <c r="AK744" s="180"/>
      <c r="AL744" s="180"/>
      <c r="AM744" s="180"/>
      <c r="AN744" s="180"/>
      <c r="AO744" s="180"/>
      <c r="AP744" s="180"/>
      <c r="AQ744" s="180"/>
      <c r="AR744" s="180"/>
      <c r="AS744" s="180"/>
      <c r="AT744" s="180"/>
      <c r="AU744" s="180"/>
      <c r="AV744" s="180"/>
      <c r="AW744" s="180"/>
      <c r="AX744" s="180"/>
      <c r="AY744" s="180"/>
      <c r="AZ744" s="180"/>
      <c r="BA744" s="180"/>
      <c r="BB744" s="180"/>
      <c r="BC744" s="180"/>
      <c r="BD744" s="180"/>
      <c r="BE744" s="180"/>
      <c r="BF744" s="180"/>
      <c r="BG744" s="180"/>
      <c r="BH744" s="180"/>
      <c r="BI744" s="180"/>
      <c r="BJ744" s="180"/>
      <c r="BK744" s="180"/>
      <c r="BL744" s="180"/>
      <c r="BM744" s="180"/>
      <c r="BN744" s="180"/>
      <c r="BO744" s="180"/>
      <c r="BP744" s="180"/>
      <c r="BQ744" s="180"/>
      <c r="BR744" s="180"/>
      <c r="BS744" s="180"/>
      <c r="BT744" s="180"/>
      <c r="BU744" s="180"/>
      <c r="BV744" s="180"/>
      <c r="BW744" s="180"/>
      <c r="BX744" s="180"/>
    </row>
    <row r="745" ht="15.75" customHeight="1" spans="1:76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  <c r="R745" s="180"/>
      <c r="S745" s="180"/>
      <c r="T745" s="180"/>
      <c r="U745" s="180"/>
      <c r="V745" s="180"/>
      <c r="W745" s="180"/>
      <c r="X745" s="180"/>
      <c r="Y745" s="180"/>
      <c r="Z745" s="180"/>
      <c r="AA745" s="180"/>
      <c r="AB745" s="180"/>
      <c r="AC745" s="180"/>
      <c r="AD745" s="180"/>
      <c r="AE745" s="180"/>
      <c r="AF745" s="180"/>
      <c r="AG745" s="180"/>
      <c r="AH745" s="180"/>
      <c r="AI745" s="180"/>
      <c r="AJ745" s="180"/>
      <c r="AK745" s="180"/>
      <c r="AL745" s="180"/>
      <c r="AM745" s="180"/>
      <c r="AN745" s="180"/>
      <c r="AO745" s="180"/>
      <c r="AP745" s="180"/>
      <c r="AQ745" s="180"/>
      <c r="AR745" s="180"/>
      <c r="AS745" s="180"/>
      <c r="AT745" s="180"/>
      <c r="AU745" s="180"/>
      <c r="AV745" s="180"/>
      <c r="AW745" s="180"/>
      <c r="AX745" s="180"/>
      <c r="AY745" s="180"/>
      <c r="AZ745" s="180"/>
      <c r="BA745" s="180"/>
      <c r="BB745" s="180"/>
      <c r="BC745" s="180"/>
      <c r="BD745" s="180"/>
      <c r="BE745" s="180"/>
      <c r="BF745" s="180"/>
      <c r="BG745" s="180"/>
      <c r="BH745" s="180"/>
      <c r="BI745" s="180"/>
      <c r="BJ745" s="180"/>
      <c r="BK745" s="180"/>
      <c r="BL745" s="180"/>
      <c r="BM745" s="180"/>
      <c r="BN745" s="180"/>
      <c r="BO745" s="180"/>
      <c r="BP745" s="180"/>
      <c r="BQ745" s="180"/>
      <c r="BR745" s="180"/>
      <c r="BS745" s="180"/>
      <c r="BT745" s="180"/>
      <c r="BU745" s="180"/>
      <c r="BV745" s="180"/>
      <c r="BW745" s="180"/>
      <c r="BX745" s="180"/>
    </row>
    <row r="746" ht="15.75" customHeight="1" spans="1:76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  <c r="R746" s="180"/>
      <c r="S746" s="180"/>
      <c r="T746" s="180"/>
      <c r="U746" s="180"/>
      <c r="V746" s="180"/>
      <c r="W746" s="180"/>
      <c r="X746" s="180"/>
      <c r="Y746" s="180"/>
      <c r="Z746" s="180"/>
      <c r="AA746" s="180"/>
      <c r="AB746" s="180"/>
      <c r="AC746" s="180"/>
      <c r="AD746" s="180"/>
      <c r="AE746" s="180"/>
      <c r="AF746" s="180"/>
      <c r="AG746" s="180"/>
      <c r="AH746" s="180"/>
      <c r="AI746" s="180"/>
      <c r="AJ746" s="180"/>
      <c r="AK746" s="180"/>
      <c r="AL746" s="180"/>
      <c r="AM746" s="180"/>
      <c r="AN746" s="180"/>
      <c r="AO746" s="180"/>
      <c r="AP746" s="180"/>
      <c r="AQ746" s="180"/>
      <c r="AR746" s="180"/>
      <c r="AS746" s="180"/>
      <c r="AT746" s="180"/>
      <c r="AU746" s="180"/>
      <c r="AV746" s="180"/>
      <c r="AW746" s="180"/>
      <c r="AX746" s="180"/>
      <c r="AY746" s="180"/>
      <c r="AZ746" s="180"/>
      <c r="BA746" s="180"/>
      <c r="BB746" s="180"/>
      <c r="BC746" s="180"/>
      <c r="BD746" s="180"/>
      <c r="BE746" s="180"/>
      <c r="BF746" s="180"/>
      <c r="BG746" s="180"/>
      <c r="BH746" s="180"/>
      <c r="BI746" s="180"/>
      <c r="BJ746" s="180"/>
      <c r="BK746" s="180"/>
      <c r="BL746" s="180"/>
      <c r="BM746" s="180"/>
      <c r="BN746" s="180"/>
      <c r="BO746" s="180"/>
      <c r="BP746" s="180"/>
      <c r="BQ746" s="180"/>
      <c r="BR746" s="180"/>
      <c r="BS746" s="180"/>
      <c r="BT746" s="180"/>
      <c r="BU746" s="180"/>
      <c r="BV746" s="180"/>
      <c r="BW746" s="180"/>
      <c r="BX746" s="180"/>
    </row>
    <row r="747" ht="15.75" customHeight="1" spans="1:76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  <c r="R747" s="180"/>
      <c r="S747" s="180"/>
      <c r="T747" s="180"/>
      <c r="U747" s="180"/>
      <c r="V747" s="180"/>
      <c r="W747" s="180"/>
      <c r="X747" s="180"/>
      <c r="Y747" s="180"/>
      <c r="Z747" s="180"/>
      <c r="AA747" s="180"/>
      <c r="AB747" s="180"/>
      <c r="AC747" s="180"/>
      <c r="AD747" s="180"/>
      <c r="AE747" s="180"/>
      <c r="AF747" s="180"/>
      <c r="AG747" s="180"/>
      <c r="AH747" s="180"/>
      <c r="AI747" s="180"/>
      <c r="AJ747" s="180"/>
      <c r="AK747" s="180"/>
      <c r="AL747" s="180"/>
      <c r="AM747" s="180"/>
      <c r="AN747" s="180"/>
      <c r="AO747" s="180"/>
      <c r="AP747" s="180"/>
      <c r="AQ747" s="180"/>
      <c r="AR747" s="180"/>
      <c r="AS747" s="180"/>
      <c r="AT747" s="180"/>
      <c r="AU747" s="180"/>
      <c r="AV747" s="180"/>
      <c r="AW747" s="180"/>
      <c r="AX747" s="180"/>
      <c r="AY747" s="180"/>
      <c r="AZ747" s="180"/>
      <c r="BA747" s="180"/>
      <c r="BB747" s="180"/>
      <c r="BC747" s="180"/>
      <c r="BD747" s="180"/>
      <c r="BE747" s="180"/>
      <c r="BF747" s="180"/>
      <c r="BG747" s="180"/>
      <c r="BH747" s="180"/>
      <c r="BI747" s="180"/>
      <c r="BJ747" s="180"/>
      <c r="BK747" s="180"/>
      <c r="BL747" s="180"/>
      <c r="BM747" s="180"/>
      <c r="BN747" s="180"/>
      <c r="BO747" s="180"/>
      <c r="BP747" s="180"/>
      <c r="BQ747" s="180"/>
      <c r="BR747" s="180"/>
      <c r="BS747" s="180"/>
      <c r="BT747" s="180"/>
      <c r="BU747" s="180"/>
      <c r="BV747" s="180"/>
      <c r="BW747" s="180"/>
      <c r="BX747" s="180"/>
    </row>
    <row r="748" ht="15.75" customHeight="1" spans="1:76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  <c r="R748" s="180"/>
      <c r="S748" s="180"/>
      <c r="T748" s="180"/>
      <c r="U748" s="180"/>
      <c r="V748" s="180"/>
      <c r="W748" s="180"/>
      <c r="X748" s="180"/>
      <c r="Y748" s="180"/>
      <c r="Z748" s="180"/>
      <c r="AA748" s="180"/>
      <c r="AB748" s="180"/>
      <c r="AC748" s="180"/>
      <c r="AD748" s="180"/>
      <c r="AE748" s="180"/>
      <c r="AF748" s="180"/>
      <c r="AG748" s="180"/>
      <c r="AH748" s="180"/>
      <c r="AI748" s="180"/>
      <c r="AJ748" s="180"/>
      <c r="AK748" s="180"/>
      <c r="AL748" s="180"/>
      <c r="AM748" s="180"/>
      <c r="AN748" s="180"/>
      <c r="AO748" s="180"/>
      <c r="AP748" s="180"/>
      <c r="AQ748" s="180"/>
      <c r="AR748" s="180"/>
      <c r="AS748" s="180"/>
      <c r="AT748" s="180"/>
      <c r="AU748" s="180"/>
      <c r="AV748" s="180"/>
      <c r="AW748" s="180"/>
      <c r="AX748" s="180"/>
      <c r="AY748" s="180"/>
      <c r="AZ748" s="180"/>
      <c r="BA748" s="180"/>
      <c r="BB748" s="180"/>
      <c r="BC748" s="180"/>
      <c r="BD748" s="180"/>
      <c r="BE748" s="180"/>
      <c r="BF748" s="180"/>
      <c r="BG748" s="180"/>
      <c r="BH748" s="180"/>
      <c r="BI748" s="180"/>
      <c r="BJ748" s="180"/>
      <c r="BK748" s="180"/>
      <c r="BL748" s="180"/>
      <c r="BM748" s="180"/>
      <c r="BN748" s="180"/>
      <c r="BO748" s="180"/>
      <c r="BP748" s="180"/>
      <c r="BQ748" s="180"/>
      <c r="BR748" s="180"/>
      <c r="BS748" s="180"/>
      <c r="BT748" s="180"/>
      <c r="BU748" s="180"/>
      <c r="BV748" s="180"/>
      <c r="BW748" s="180"/>
      <c r="BX748" s="180"/>
    </row>
    <row r="749" ht="15.75" customHeight="1" spans="1:76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  <c r="U749" s="180"/>
      <c r="V749" s="180"/>
      <c r="W749" s="180"/>
      <c r="X749" s="180"/>
      <c r="Y749" s="180"/>
      <c r="Z749" s="180"/>
      <c r="AA749" s="180"/>
      <c r="AB749" s="180"/>
      <c r="AC749" s="180"/>
      <c r="AD749" s="180"/>
      <c r="AE749" s="180"/>
      <c r="AF749" s="180"/>
      <c r="AG749" s="180"/>
      <c r="AH749" s="180"/>
      <c r="AI749" s="180"/>
      <c r="AJ749" s="180"/>
      <c r="AK749" s="180"/>
      <c r="AL749" s="180"/>
      <c r="AM749" s="180"/>
      <c r="AN749" s="180"/>
      <c r="AO749" s="180"/>
      <c r="AP749" s="180"/>
      <c r="AQ749" s="180"/>
      <c r="AR749" s="180"/>
      <c r="AS749" s="180"/>
      <c r="AT749" s="180"/>
      <c r="AU749" s="180"/>
      <c r="AV749" s="180"/>
      <c r="AW749" s="180"/>
      <c r="AX749" s="180"/>
      <c r="AY749" s="180"/>
      <c r="AZ749" s="180"/>
      <c r="BA749" s="180"/>
      <c r="BB749" s="180"/>
      <c r="BC749" s="180"/>
      <c r="BD749" s="180"/>
      <c r="BE749" s="180"/>
      <c r="BF749" s="180"/>
      <c r="BG749" s="180"/>
      <c r="BH749" s="180"/>
      <c r="BI749" s="180"/>
      <c r="BJ749" s="180"/>
      <c r="BK749" s="180"/>
      <c r="BL749" s="180"/>
      <c r="BM749" s="180"/>
      <c r="BN749" s="180"/>
      <c r="BO749" s="180"/>
      <c r="BP749" s="180"/>
      <c r="BQ749" s="180"/>
      <c r="BR749" s="180"/>
      <c r="BS749" s="180"/>
      <c r="BT749" s="180"/>
      <c r="BU749" s="180"/>
      <c r="BV749" s="180"/>
      <c r="BW749" s="180"/>
      <c r="BX749" s="180"/>
    </row>
    <row r="750" ht="15.75" customHeight="1" spans="1:76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  <c r="R750" s="180"/>
      <c r="S750" s="180"/>
      <c r="T750" s="180"/>
      <c r="U750" s="180"/>
      <c r="V750" s="180"/>
      <c r="W750" s="180"/>
      <c r="X750" s="180"/>
      <c r="Y750" s="180"/>
      <c r="Z750" s="180"/>
      <c r="AA750" s="180"/>
      <c r="AB750" s="180"/>
      <c r="AC750" s="180"/>
      <c r="AD750" s="180"/>
      <c r="AE750" s="180"/>
      <c r="AF750" s="180"/>
      <c r="AG750" s="180"/>
      <c r="AH750" s="180"/>
      <c r="AI750" s="180"/>
      <c r="AJ750" s="180"/>
      <c r="AK750" s="180"/>
      <c r="AL750" s="180"/>
      <c r="AM750" s="180"/>
      <c r="AN750" s="180"/>
      <c r="AO750" s="180"/>
      <c r="AP750" s="180"/>
      <c r="AQ750" s="180"/>
      <c r="AR750" s="180"/>
      <c r="AS750" s="180"/>
      <c r="AT750" s="180"/>
      <c r="AU750" s="180"/>
      <c r="AV750" s="180"/>
      <c r="AW750" s="180"/>
      <c r="AX750" s="180"/>
      <c r="AY750" s="180"/>
      <c r="AZ750" s="180"/>
      <c r="BA750" s="180"/>
      <c r="BB750" s="180"/>
      <c r="BC750" s="180"/>
      <c r="BD750" s="180"/>
      <c r="BE750" s="180"/>
      <c r="BF750" s="180"/>
      <c r="BG750" s="180"/>
      <c r="BH750" s="180"/>
      <c r="BI750" s="180"/>
      <c r="BJ750" s="180"/>
      <c r="BK750" s="180"/>
      <c r="BL750" s="180"/>
      <c r="BM750" s="180"/>
      <c r="BN750" s="180"/>
      <c r="BO750" s="180"/>
      <c r="BP750" s="180"/>
      <c r="BQ750" s="180"/>
      <c r="BR750" s="180"/>
      <c r="BS750" s="180"/>
      <c r="BT750" s="180"/>
      <c r="BU750" s="180"/>
      <c r="BV750" s="180"/>
      <c r="BW750" s="180"/>
      <c r="BX750" s="180"/>
    </row>
    <row r="751" ht="15.75" customHeight="1" spans="1:76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  <c r="R751" s="180"/>
      <c r="S751" s="180"/>
      <c r="T751" s="180"/>
      <c r="U751" s="180"/>
      <c r="V751" s="180"/>
      <c r="W751" s="180"/>
      <c r="X751" s="180"/>
      <c r="Y751" s="180"/>
      <c r="Z751" s="180"/>
      <c r="AA751" s="180"/>
      <c r="AB751" s="180"/>
      <c r="AC751" s="180"/>
      <c r="AD751" s="180"/>
      <c r="AE751" s="180"/>
      <c r="AF751" s="180"/>
      <c r="AG751" s="180"/>
      <c r="AH751" s="180"/>
      <c r="AI751" s="180"/>
      <c r="AJ751" s="180"/>
      <c r="AK751" s="180"/>
      <c r="AL751" s="180"/>
      <c r="AM751" s="180"/>
      <c r="AN751" s="180"/>
      <c r="AO751" s="180"/>
      <c r="AP751" s="180"/>
      <c r="AQ751" s="180"/>
      <c r="AR751" s="180"/>
      <c r="AS751" s="180"/>
      <c r="AT751" s="180"/>
      <c r="AU751" s="180"/>
      <c r="AV751" s="180"/>
      <c r="AW751" s="180"/>
      <c r="AX751" s="180"/>
      <c r="AY751" s="180"/>
      <c r="AZ751" s="180"/>
      <c r="BA751" s="180"/>
      <c r="BB751" s="180"/>
      <c r="BC751" s="180"/>
      <c r="BD751" s="180"/>
      <c r="BE751" s="180"/>
      <c r="BF751" s="180"/>
      <c r="BG751" s="180"/>
      <c r="BH751" s="180"/>
      <c r="BI751" s="180"/>
      <c r="BJ751" s="180"/>
      <c r="BK751" s="180"/>
      <c r="BL751" s="180"/>
      <c r="BM751" s="180"/>
      <c r="BN751" s="180"/>
      <c r="BO751" s="180"/>
      <c r="BP751" s="180"/>
      <c r="BQ751" s="180"/>
      <c r="BR751" s="180"/>
      <c r="BS751" s="180"/>
      <c r="BT751" s="180"/>
      <c r="BU751" s="180"/>
      <c r="BV751" s="180"/>
      <c r="BW751" s="180"/>
      <c r="BX751" s="180"/>
    </row>
    <row r="752" ht="15.75" customHeight="1" spans="1:76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  <c r="R752" s="180"/>
      <c r="S752" s="180"/>
      <c r="T752" s="180"/>
      <c r="U752" s="180"/>
      <c r="V752" s="180"/>
      <c r="W752" s="180"/>
      <c r="X752" s="180"/>
      <c r="Y752" s="180"/>
      <c r="Z752" s="180"/>
      <c r="AA752" s="180"/>
      <c r="AB752" s="180"/>
      <c r="AC752" s="180"/>
      <c r="AD752" s="180"/>
      <c r="AE752" s="180"/>
      <c r="AF752" s="180"/>
      <c r="AG752" s="180"/>
      <c r="AH752" s="180"/>
      <c r="AI752" s="180"/>
      <c r="AJ752" s="180"/>
      <c r="AK752" s="180"/>
      <c r="AL752" s="180"/>
      <c r="AM752" s="180"/>
      <c r="AN752" s="180"/>
      <c r="AO752" s="180"/>
      <c r="AP752" s="180"/>
      <c r="AQ752" s="180"/>
      <c r="AR752" s="180"/>
      <c r="AS752" s="180"/>
      <c r="AT752" s="180"/>
      <c r="AU752" s="180"/>
      <c r="AV752" s="180"/>
      <c r="AW752" s="180"/>
      <c r="AX752" s="180"/>
      <c r="AY752" s="180"/>
      <c r="AZ752" s="180"/>
      <c r="BA752" s="180"/>
      <c r="BB752" s="180"/>
      <c r="BC752" s="180"/>
      <c r="BD752" s="180"/>
      <c r="BE752" s="180"/>
      <c r="BF752" s="180"/>
      <c r="BG752" s="180"/>
      <c r="BH752" s="180"/>
      <c r="BI752" s="180"/>
      <c r="BJ752" s="180"/>
      <c r="BK752" s="180"/>
      <c r="BL752" s="180"/>
      <c r="BM752" s="180"/>
      <c r="BN752" s="180"/>
      <c r="BO752" s="180"/>
      <c r="BP752" s="180"/>
      <c r="BQ752" s="180"/>
      <c r="BR752" s="180"/>
      <c r="BS752" s="180"/>
      <c r="BT752" s="180"/>
      <c r="BU752" s="180"/>
      <c r="BV752" s="180"/>
      <c r="BW752" s="180"/>
      <c r="BX752" s="180"/>
    </row>
    <row r="753" ht="15.75" customHeight="1" spans="1:76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  <c r="R753" s="180"/>
      <c r="S753" s="180"/>
      <c r="T753" s="180"/>
      <c r="U753" s="180"/>
      <c r="V753" s="180"/>
      <c r="W753" s="180"/>
      <c r="X753" s="180"/>
      <c r="Y753" s="180"/>
      <c r="Z753" s="180"/>
      <c r="AA753" s="180"/>
      <c r="AB753" s="180"/>
      <c r="AC753" s="180"/>
      <c r="AD753" s="180"/>
      <c r="AE753" s="180"/>
      <c r="AF753" s="180"/>
      <c r="AG753" s="180"/>
      <c r="AH753" s="180"/>
      <c r="AI753" s="180"/>
      <c r="AJ753" s="180"/>
      <c r="AK753" s="180"/>
      <c r="AL753" s="180"/>
      <c r="AM753" s="180"/>
      <c r="AN753" s="180"/>
      <c r="AO753" s="180"/>
      <c r="AP753" s="180"/>
      <c r="AQ753" s="180"/>
      <c r="AR753" s="180"/>
      <c r="AS753" s="180"/>
      <c r="AT753" s="180"/>
      <c r="AU753" s="180"/>
      <c r="AV753" s="180"/>
      <c r="AW753" s="180"/>
      <c r="AX753" s="180"/>
      <c r="AY753" s="180"/>
      <c r="AZ753" s="180"/>
      <c r="BA753" s="180"/>
      <c r="BB753" s="180"/>
      <c r="BC753" s="180"/>
      <c r="BD753" s="180"/>
      <c r="BE753" s="180"/>
      <c r="BF753" s="180"/>
      <c r="BG753" s="180"/>
      <c r="BH753" s="180"/>
      <c r="BI753" s="180"/>
      <c r="BJ753" s="180"/>
      <c r="BK753" s="180"/>
      <c r="BL753" s="180"/>
      <c r="BM753" s="180"/>
      <c r="BN753" s="180"/>
      <c r="BO753" s="180"/>
      <c r="BP753" s="180"/>
      <c r="BQ753" s="180"/>
      <c r="BR753" s="180"/>
      <c r="BS753" s="180"/>
      <c r="BT753" s="180"/>
      <c r="BU753" s="180"/>
      <c r="BV753" s="180"/>
      <c r="BW753" s="180"/>
      <c r="BX753" s="180"/>
    </row>
    <row r="754" ht="15.75" customHeight="1" spans="1:76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  <c r="R754" s="180"/>
      <c r="S754" s="180"/>
      <c r="T754" s="180"/>
      <c r="U754" s="180"/>
      <c r="V754" s="180"/>
      <c r="W754" s="180"/>
      <c r="X754" s="180"/>
      <c r="Y754" s="180"/>
      <c r="Z754" s="180"/>
      <c r="AA754" s="180"/>
      <c r="AB754" s="180"/>
      <c r="AC754" s="180"/>
      <c r="AD754" s="180"/>
      <c r="AE754" s="180"/>
      <c r="AF754" s="180"/>
      <c r="AG754" s="180"/>
      <c r="AH754" s="180"/>
      <c r="AI754" s="180"/>
      <c r="AJ754" s="180"/>
      <c r="AK754" s="180"/>
      <c r="AL754" s="180"/>
      <c r="AM754" s="180"/>
      <c r="AN754" s="180"/>
      <c r="AO754" s="180"/>
      <c r="AP754" s="180"/>
      <c r="AQ754" s="180"/>
      <c r="AR754" s="180"/>
      <c r="AS754" s="180"/>
      <c r="AT754" s="180"/>
      <c r="AU754" s="180"/>
      <c r="AV754" s="180"/>
      <c r="AW754" s="180"/>
      <c r="AX754" s="180"/>
      <c r="AY754" s="180"/>
      <c r="AZ754" s="180"/>
      <c r="BA754" s="180"/>
      <c r="BB754" s="180"/>
      <c r="BC754" s="180"/>
      <c r="BD754" s="180"/>
      <c r="BE754" s="180"/>
      <c r="BF754" s="180"/>
      <c r="BG754" s="180"/>
      <c r="BH754" s="180"/>
      <c r="BI754" s="180"/>
      <c r="BJ754" s="180"/>
      <c r="BK754" s="180"/>
      <c r="BL754" s="180"/>
      <c r="BM754" s="180"/>
      <c r="BN754" s="180"/>
      <c r="BO754" s="180"/>
      <c r="BP754" s="180"/>
      <c r="BQ754" s="180"/>
      <c r="BR754" s="180"/>
      <c r="BS754" s="180"/>
      <c r="BT754" s="180"/>
      <c r="BU754" s="180"/>
      <c r="BV754" s="180"/>
      <c r="BW754" s="180"/>
      <c r="BX754" s="180"/>
    </row>
    <row r="755" ht="15.75" customHeight="1" spans="1:76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  <c r="AA755" s="180"/>
      <c r="AB755" s="180"/>
      <c r="AC755" s="180"/>
      <c r="AD755" s="180"/>
      <c r="AE755" s="180"/>
      <c r="AF755" s="180"/>
      <c r="AG755" s="180"/>
      <c r="AH755" s="180"/>
      <c r="AI755" s="180"/>
      <c r="AJ755" s="180"/>
      <c r="AK755" s="180"/>
      <c r="AL755" s="180"/>
      <c r="AM755" s="180"/>
      <c r="AN755" s="180"/>
      <c r="AO755" s="180"/>
      <c r="AP755" s="180"/>
      <c r="AQ755" s="180"/>
      <c r="AR755" s="180"/>
      <c r="AS755" s="180"/>
      <c r="AT755" s="180"/>
      <c r="AU755" s="180"/>
      <c r="AV755" s="180"/>
      <c r="AW755" s="180"/>
      <c r="AX755" s="180"/>
      <c r="AY755" s="180"/>
      <c r="AZ755" s="180"/>
      <c r="BA755" s="180"/>
      <c r="BB755" s="180"/>
      <c r="BC755" s="180"/>
      <c r="BD755" s="180"/>
      <c r="BE755" s="180"/>
      <c r="BF755" s="180"/>
      <c r="BG755" s="180"/>
      <c r="BH755" s="180"/>
      <c r="BI755" s="180"/>
      <c r="BJ755" s="180"/>
      <c r="BK755" s="180"/>
      <c r="BL755" s="180"/>
      <c r="BM755" s="180"/>
      <c r="BN755" s="180"/>
      <c r="BO755" s="180"/>
      <c r="BP755" s="180"/>
      <c r="BQ755" s="180"/>
      <c r="BR755" s="180"/>
      <c r="BS755" s="180"/>
      <c r="BT755" s="180"/>
      <c r="BU755" s="180"/>
      <c r="BV755" s="180"/>
      <c r="BW755" s="180"/>
      <c r="BX755" s="180"/>
    </row>
    <row r="756" ht="15.75" customHeight="1" spans="1:76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  <c r="R756" s="180"/>
      <c r="S756" s="180"/>
      <c r="T756" s="180"/>
      <c r="U756" s="180"/>
      <c r="V756" s="180"/>
      <c r="W756" s="180"/>
      <c r="X756" s="180"/>
      <c r="Y756" s="180"/>
      <c r="Z756" s="180"/>
      <c r="AA756" s="180"/>
      <c r="AB756" s="180"/>
      <c r="AC756" s="180"/>
      <c r="AD756" s="180"/>
      <c r="AE756" s="180"/>
      <c r="AF756" s="180"/>
      <c r="AG756" s="180"/>
      <c r="AH756" s="180"/>
      <c r="AI756" s="180"/>
      <c r="AJ756" s="180"/>
      <c r="AK756" s="180"/>
      <c r="AL756" s="180"/>
      <c r="AM756" s="180"/>
      <c r="AN756" s="180"/>
      <c r="AO756" s="180"/>
      <c r="AP756" s="180"/>
      <c r="AQ756" s="180"/>
      <c r="AR756" s="180"/>
      <c r="AS756" s="180"/>
      <c r="AT756" s="180"/>
      <c r="AU756" s="180"/>
      <c r="AV756" s="180"/>
      <c r="AW756" s="180"/>
      <c r="AX756" s="180"/>
      <c r="AY756" s="180"/>
      <c r="AZ756" s="180"/>
      <c r="BA756" s="180"/>
      <c r="BB756" s="180"/>
      <c r="BC756" s="180"/>
      <c r="BD756" s="180"/>
      <c r="BE756" s="180"/>
      <c r="BF756" s="180"/>
      <c r="BG756" s="180"/>
      <c r="BH756" s="180"/>
      <c r="BI756" s="180"/>
      <c r="BJ756" s="180"/>
      <c r="BK756" s="180"/>
      <c r="BL756" s="180"/>
      <c r="BM756" s="180"/>
      <c r="BN756" s="180"/>
      <c r="BO756" s="180"/>
      <c r="BP756" s="180"/>
      <c r="BQ756" s="180"/>
      <c r="BR756" s="180"/>
      <c r="BS756" s="180"/>
      <c r="BT756" s="180"/>
      <c r="BU756" s="180"/>
      <c r="BV756" s="180"/>
      <c r="BW756" s="180"/>
      <c r="BX756" s="180"/>
    </row>
    <row r="757" ht="15.75" customHeight="1" spans="1:76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  <c r="R757" s="180"/>
      <c r="S757" s="180"/>
      <c r="T757" s="180"/>
      <c r="U757" s="180"/>
      <c r="V757" s="180"/>
      <c r="W757" s="180"/>
      <c r="X757" s="180"/>
      <c r="Y757" s="180"/>
      <c r="Z757" s="180"/>
      <c r="AA757" s="180"/>
      <c r="AB757" s="180"/>
      <c r="AC757" s="180"/>
      <c r="AD757" s="180"/>
      <c r="AE757" s="180"/>
      <c r="AF757" s="180"/>
      <c r="AG757" s="180"/>
      <c r="AH757" s="180"/>
      <c r="AI757" s="180"/>
      <c r="AJ757" s="180"/>
      <c r="AK757" s="180"/>
      <c r="AL757" s="180"/>
      <c r="AM757" s="180"/>
      <c r="AN757" s="180"/>
      <c r="AO757" s="180"/>
      <c r="AP757" s="180"/>
      <c r="AQ757" s="180"/>
      <c r="AR757" s="180"/>
      <c r="AS757" s="180"/>
      <c r="AT757" s="180"/>
      <c r="AU757" s="180"/>
      <c r="AV757" s="180"/>
      <c r="AW757" s="180"/>
      <c r="AX757" s="180"/>
      <c r="AY757" s="180"/>
      <c r="AZ757" s="180"/>
      <c r="BA757" s="180"/>
      <c r="BB757" s="180"/>
      <c r="BC757" s="180"/>
      <c r="BD757" s="180"/>
      <c r="BE757" s="180"/>
      <c r="BF757" s="180"/>
      <c r="BG757" s="180"/>
      <c r="BH757" s="180"/>
      <c r="BI757" s="180"/>
      <c r="BJ757" s="180"/>
      <c r="BK757" s="180"/>
      <c r="BL757" s="180"/>
      <c r="BM757" s="180"/>
      <c r="BN757" s="180"/>
      <c r="BO757" s="180"/>
      <c r="BP757" s="180"/>
      <c r="BQ757" s="180"/>
      <c r="BR757" s="180"/>
      <c r="BS757" s="180"/>
      <c r="BT757" s="180"/>
      <c r="BU757" s="180"/>
      <c r="BV757" s="180"/>
      <c r="BW757" s="180"/>
      <c r="BX757" s="180"/>
    </row>
    <row r="758" ht="15.75" customHeight="1" spans="1:76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  <c r="V758" s="180"/>
      <c r="W758" s="180"/>
      <c r="X758" s="180"/>
      <c r="Y758" s="180"/>
      <c r="Z758" s="180"/>
      <c r="AA758" s="180"/>
      <c r="AB758" s="180"/>
      <c r="AC758" s="180"/>
      <c r="AD758" s="180"/>
      <c r="AE758" s="180"/>
      <c r="AF758" s="180"/>
      <c r="AG758" s="180"/>
      <c r="AH758" s="180"/>
      <c r="AI758" s="180"/>
      <c r="AJ758" s="180"/>
      <c r="AK758" s="180"/>
      <c r="AL758" s="180"/>
      <c r="AM758" s="180"/>
      <c r="AN758" s="180"/>
      <c r="AO758" s="180"/>
      <c r="AP758" s="180"/>
      <c r="AQ758" s="180"/>
      <c r="AR758" s="180"/>
      <c r="AS758" s="180"/>
      <c r="AT758" s="180"/>
      <c r="AU758" s="180"/>
      <c r="AV758" s="180"/>
      <c r="AW758" s="180"/>
      <c r="AX758" s="180"/>
      <c r="AY758" s="180"/>
      <c r="AZ758" s="180"/>
      <c r="BA758" s="180"/>
      <c r="BB758" s="180"/>
      <c r="BC758" s="180"/>
      <c r="BD758" s="180"/>
      <c r="BE758" s="180"/>
      <c r="BF758" s="180"/>
      <c r="BG758" s="180"/>
      <c r="BH758" s="180"/>
      <c r="BI758" s="180"/>
      <c r="BJ758" s="180"/>
      <c r="BK758" s="180"/>
      <c r="BL758" s="180"/>
      <c r="BM758" s="180"/>
      <c r="BN758" s="180"/>
      <c r="BO758" s="180"/>
      <c r="BP758" s="180"/>
      <c r="BQ758" s="180"/>
      <c r="BR758" s="180"/>
      <c r="BS758" s="180"/>
      <c r="BT758" s="180"/>
      <c r="BU758" s="180"/>
      <c r="BV758" s="180"/>
      <c r="BW758" s="180"/>
      <c r="BX758" s="180"/>
    </row>
    <row r="759" ht="15.75" customHeight="1" spans="1:76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  <c r="R759" s="180"/>
      <c r="S759" s="180"/>
      <c r="T759" s="180"/>
      <c r="U759" s="180"/>
      <c r="V759" s="180"/>
      <c r="W759" s="180"/>
      <c r="X759" s="180"/>
      <c r="Y759" s="180"/>
      <c r="Z759" s="180"/>
      <c r="AA759" s="180"/>
      <c r="AB759" s="180"/>
      <c r="AC759" s="180"/>
      <c r="AD759" s="180"/>
      <c r="AE759" s="180"/>
      <c r="AF759" s="180"/>
      <c r="AG759" s="180"/>
      <c r="AH759" s="180"/>
      <c r="AI759" s="180"/>
      <c r="AJ759" s="180"/>
      <c r="AK759" s="180"/>
      <c r="AL759" s="180"/>
      <c r="AM759" s="180"/>
      <c r="AN759" s="180"/>
      <c r="AO759" s="180"/>
      <c r="AP759" s="180"/>
      <c r="AQ759" s="180"/>
      <c r="AR759" s="180"/>
      <c r="AS759" s="180"/>
      <c r="AT759" s="180"/>
      <c r="AU759" s="180"/>
      <c r="AV759" s="180"/>
      <c r="AW759" s="180"/>
      <c r="AX759" s="180"/>
      <c r="AY759" s="180"/>
      <c r="AZ759" s="180"/>
      <c r="BA759" s="180"/>
      <c r="BB759" s="180"/>
      <c r="BC759" s="180"/>
      <c r="BD759" s="180"/>
      <c r="BE759" s="180"/>
      <c r="BF759" s="180"/>
      <c r="BG759" s="180"/>
      <c r="BH759" s="180"/>
      <c r="BI759" s="180"/>
      <c r="BJ759" s="180"/>
      <c r="BK759" s="180"/>
      <c r="BL759" s="180"/>
      <c r="BM759" s="180"/>
      <c r="BN759" s="180"/>
      <c r="BO759" s="180"/>
      <c r="BP759" s="180"/>
      <c r="BQ759" s="180"/>
      <c r="BR759" s="180"/>
      <c r="BS759" s="180"/>
      <c r="BT759" s="180"/>
      <c r="BU759" s="180"/>
      <c r="BV759" s="180"/>
      <c r="BW759" s="180"/>
      <c r="BX759" s="180"/>
    </row>
    <row r="760" ht="15.75" customHeight="1" spans="1:76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  <c r="R760" s="180"/>
      <c r="S760" s="180"/>
      <c r="T760" s="180"/>
      <c r="U760" s="180"/>
      <c r="V760" s="180"/>
      <c r="W760" s="180"/>
      <c r="X760" s="180"/>
      <c r="Y760" s="180"/>
      <c r="Z760" s="180"/>
      <c r="AA760" s="180"/>
      <c r="AB760" s="180"/>
      <c r="AC760" s="180"/>
      <c r="AD760" s="180"/>
      <c r="AE760" s="180"/>
      <c r="AF760" s="180"/>
      <c r="AG760" s="180"/>
      <c r="AH760" s="180"/>
      <c r="AI760" s="180"/>
      <c r="AJ760" s="180"/>
      <c r="AK760" s="180"/>
      <c r="AL760" s="180"/>
      <c r="AM760" s="180"/>
      <c r="AN760" s="180"/>
      <c r="AO760" s="180"/>
      <c r="AP760" s="180"/>
      <c r="AQ760" s="180"/>
      <c r="AR760" s="180"/>
      <c r="AS760" s="180"/>
      <c r="AT760" s="180"/>
      <c r="AU760" s="180"/>
      <c r="AV760" s="180"/>
      <c r="AW760" s="180"/>
      <c r="AX760" s="180"/>
      <c r="AY760" s="180"/>
      <c r="AZ760" s="180"/>
      <c r="BA760" s="180"/>
      <c r="BB760" s="180"/>
      <c r="BC760" s="180"/>
      <c r="BD760" s="180"/>
      <c r="BE760" s="180"/>
      <c r="BF760" s="180"/>
      <c r="BG760" s="180"/>
      <c r="BH760" s="180"/>
      <c r="BI760" s="180"/>
      <c r="BJ760" s="180"/>
      <c r="BK760" s="180"/>
      <c r="BL760" s="180"/>
      <c r="BM760" s="180"/>
      <c r="BN760" s="180"/>
      <c r="BO760" s="180"/>
      <c r="BP760" s="180"/>
      <c r="BQ760" s="180"/>
      <c r="BR760" s="180"/>
      <c r="BS760" s="180"/>
      <c r="BT760" s="180"/>
      <c r="BU760" s="180"/>
      <c r="BV760" s="180"/>
      <c r="BW760" s="180"/>
      <c r="BX760" s="180"/>
    </row>
    <row r="761" ht="15.75" customHeight="1" spans="1:76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  <c r="R761" s="180"/>
      <c r="S761" s="180"/>
      <c r="T761" s="180"/>
      <c r="U761" s="180"/>
      <c r="V761" s="180"/>
      <c r="W761" s="180"/>
      <c r="X761" s="180"/>
      <c r="Y761" s="180"/>
      <c r="Z761" s="180"/>
      <c r="AA761" s="180"/>
      <c r="AB761" s="180"/>
      <c r="AC761" s="180"/>
      <c r="AD761" s="180"/>
      <c r="AE761" s="180"/>
      <c r="AF761" s="180"/>
      <c r="AG761" s="180"/>
      <c r="AH761" s="180"/>
      <c r="AI761" s="180"/>
      <c r="AJ761" s="180"/>
      <c r="AK761" s="180"/>
      <c r="AL761" s="180"/>
      <c r="AM761" s="180"/>
      <c r="AN761" s="180"/>
      <c r="AO761" s="180"/>
      <c r="AP761" s="180"/>
      <c r="AQ761" s="180"/>
      <c r="AR761" s="180"/>
      <c r="AS761" s="180"/>
      <c r="AT761" s="180"/>
      <c r="AU761" s="180"/>
      <c r="AV761" s="180"/>
      <c r="AW761" s="180"/>
      <c r="AX761" s="180"/>
      <c r="AY761" s="180"/>
      <c r="AZ761" s="180"/>
      <c r="BA761" s="180"/>
      <c r="BB761" s="180"/>
      <c r="BC761" s="180"/>
      <c r="BD761" s="180"/>
      <c r="BE761" s="180"/>
      <c r="BF761" s="180"/>
      <c r="BG761" s="180"/>
      <c r="BH761" s="180"/>
      <c r="BI761" s="180"/>
      <c r="BJ761" s="180"/>
      <c r="BK761" s="180"/>
      <c r="BL761" s="180"/>
      <c r="BM761" s="180"/>
      <c r="BN761" s="180"/>
      <c r="BO761" s="180"/>
      <c r="BP761" s="180"/>
      <c r="BQ761" s="180"/>
      <c r="BR761" s="180"/>
      <c r="BS761" s="180"/>
      <c r="BT761" s="180"/>
      <c r="BU761" s="180"/>
      <c r="BV761" s="180"/>
      <c r="BW761" s="180"/>
      <c r="BX761" s="180"/>
    </row>
    <row r="762" ht="15.75" customHeight="1" spans="1:76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  <c r="R762" s="180"/>
      <c r="S762" s="180"/>
      <c r="T762" s="180"/>
      <c r="U762" s="180"/>
      <c r="V762" s="180"/>
      <c r="W762" s="180"/>
      <c r="X762" s="180"/>
      <c r="Y762" s="180"/>
      <c r="Z762" s="180"/>
      <c r="AA762" s="180"/>
      <c r="AB762" s="180"/>
      <c r="AC762" s="180"/>
      <c r="AD762" s="180"/>
      <c r="AE762" s="180"/>
      <c r="AF762" s="180"/>
      <c r="AG762" s="180"/>
      <c r="AH762" s="180"/>
      <c r="AI762" s="180"/>
      <c r="AJ762" s="180"/>
      <c r="AK762" s="180"/>
      <c r="AL762" s="180"/>
      <c r="AM762" s="180"/>
      <c r="AN762" s="180"/>
      <c r="AO762" s="180"/>
      <c r="AP762" s="180"/>
      <c r="AQ762" s="180"/>
      <c r="AR762" s="180"/>
      <c r="AS762" s="180"/>
      <c r="AT762" s="180"/>
      <c r="AU762" s="180"/>
      <c r="AV762" s="180"/>
      <c r="AW762" s="180"/>
      <c r="AX762" s="180"/>
      <c r="AY762" s="180"/>
      <c r="AZ762" s="180"/>
      <c r="BA762" s="180"/>
      <c r="BB762" s="180"/>
      <c r="BC762" s="180"/>
      <c r="BD762" s="180"/>
      <c r="BE762" s="180"/>
      <c r="BF762" s="180"/>
      <c r="BG762" s="180"/>
      <c r="BH762" s="180"/>
      <c r="BI762" s="180"/>
      <c r="BJ762" s="180"/>
      <c r="BK762" s="180"/>
      <c r="BL762" s="180"/>
      <c r="BM762" s="180"/>
      <c r="BN762" s="180"/>
      <c r="BO762" s="180"/>
      <c r="BP762" s="180"/>
      <c r="BQ762" s="180"/>
      <c r="BR762" s="180"/>
      <c r="BS762" s="180"/>
      <c r="BT762" s="180"/>
      <c r="BU762" s="180"/>
      <c r="BV762" s="180"/>
      <c r="BW762" s="180"/>
      <c r="BX762" s="180"/>
    </row>
    <row r="763" ht="15.75" customHeight="1" spans="1:76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  <c r="R763" s="180"/>
      <c r="S763" s="180"/>
      <c r="T763" s="180"/>
      <c r="U763" s="180"/>
      <c r="V763" s="180"/>
      <c r="W763" s="180"/>
      <c r="X763" s="180"/>
      <c r="Y763" s="180"/>
      <c r="Z763" s="180"/>
      <c r="AA763" s="180"/>
      <c r="AB763" s="180"/>
      <c r="AC763" s="180"/>
      <c r="AD763" s="180"/>
      <c r="AE763" s="180"/>
      <c r="AF763" s="180"/>
      <c r="AG763" s="180"/>
      <c r="AH763" s="180"/>
      <c r="AI763" s="180"/>
      <c r="AJ763" s="180"/>
      <c r="AK763" s="180"/>
      <c r="AL763" s="180"/>
      <c r="AM763" s="180"/>
      <c r="AN763" s="180"/>
      <c r="AO763" s="180"/>
      <c r="AP763" s="180"/>
      <c r="AQ763" s="180"/>
      <c r="AR763" s="180"/>
      <c r="AS763" s="180"/>
      <c r="AT763" s="180"/>
      <c r="AU763" s="180"/>
      <c r="AV763" s="180"/>
      <c r="AW763" s="180"/>
      <c r="AX763" s="180"/>
      <c r="AY763" s="180"/>
      <c r="AZ763" s="180"/>
      <c r="BA763" s="180"/>
      <c r="BB763" s="180"/>
      <c r="BC763" s="180"/>
      <c r="BD763" s="180"/>
      <c r="BE763" s="180"/>
      <c r="BF763" s="180"/>
      <c r="BG763" s="180"/>
      <c r="BH763" s="180"/>
      <c r="BI763" s="180"/>
      <c r="BJ763" s="180"/>
      <c r="BK763" s="180"/>
      <c r="BL763" s="180"/>
      <c r="BM763" s="180"/>
      <c r="BN763" s="180"/>
      <c r="BO763" s="180"/>
      <c r="BP763" s="180"/>
      <c r="BQ763" s="180"/>
      <c r="BR763" s="180"/>
      <c r="BS763" s="180"/>
      <c r="BT763" s="180"/>
      <c r="BU763" s="180"/>
      <c r="BV763" s="180"/>
      <c r="BW763" s="180"/>
      <c r="BX763" s="180"/>
    </row>
    <row r="764" ht="15.75" customHeight="1" spans="1:76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  <c r="R764" s="180"/>
      <c r="S764" s="180"/>
      <c r="T764" s="180"/>
      <c r="U764" s="180"/>
      <c r="V764" s="180"/>
      <c r="W764" s="180"/>
      <c r="X764" s="180"/>
      <c r="Y764" s="180"/>
      <c r="Z764" s="180"/>
      <c r="AA764" s="180"/>
      <c r="AB764" s="180"/>
      <c r="AC764" s="180"/>
      <c r="AD764" s="180"/>
      <c r="AE764" s="180"/>
      <c r="AF764" s="180"/>
      <c r="AG764" s="180"/>
      <c r="AH764" s="180"/>
      <c r="AI764" s="180"/>
      <c r="AJ764" s="180"/>
      <c r="AK764" s="180"/>
      <c r="AL764" s="180"/>
      <c r="AM764" s="180"/>
      <c r="AN764" s="180"/>
      <c r="AO764" s="180"/>
      <c r="AP764" s="180"/>
      <c r="AQ764" s="180"/>
      <c r="AR764" s="180"/>
      <c r="AS764" s="180"/>
      <c r="AT764" s="180"/>
      <c r="AU764" s="180"/>
      <c r="AV764" s="180"/>
      <c r="AW764" s="180"/>
      <c r="AX764" s="180"/>
      <c r="AY764" s="180"/>
      <c r="AZ764" s="180"/>
      <c r="BA764" s="180"/>
      <c r="BB764" s="180"/>
      <c r="BC764" s="180"/>
      <c r="BD764" s="180"/>
      <c r="BE764" s="180"/>
      <c r="BF764" s="180"/>
      <c r="BG764" s="180"/>
      <c r="BH764" s="180"/>
      <c r="BI764" s="180"/>
      <c r="BJ764" s="180"/>
      <c r="BK764" s="180"/>
      <c r="BL764" s="180"/>
      <c r="BM764" s="180"/>
      <c r="BN764" s="180"/>
      <c r="BO764" s="180"/>
      <c r="BP764" s="180"/>
      <c r="BQ764" s="180"/>
      <c r="BR764" s="180"/>
      <c r="BS764" s="180"/>
      <c r="BT764" s="180"/>
      <c r="BU764" s="180"/>
      <c r="BV764" s="180"/>
      <c r="BW764" s="180"/>
      <c r="BX764" s="180"/>
    </row>
    <row r="765" ht="15.75" customHeight="1" spans="1:76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  <c r="R765" s="180"/>
      <c r="S765" s="180"/>
      <c r="T765" s="180"/>
      <c r="U765" s="180"/>
      <c r="V765" s="180"/>
      <c r="W765" s="180"/>
      <c r="X765" s="180"/>
      <c r="Y765" s="180"/>
      <c r="Z765" s="180"/>
      <c r="AA765" s="180"/>
      <c r="AB765" s="180"/>
      <c r="AC765" s="180"/>
      <c r="AD765" s="180"/>
      <c r="AE765" s="180"/>
      <c r="AF765" s="180"/>
      <c r="AG765" s="180"/>
      <c r="AH765" s="180"/>
      <c r="AI765" s="180"/>
      <c r="AJ765" s="180"/>
      <c r="AK765" s="180"/>
      <c r="AL765" s="180"/>
      <c r="AM765" s="180"/>
      <c r="AN765" s="180"/>
      <c r="AO765" s="180"/>
      <c r="AP765" s="180"/>
      <c r="AQ765" s="180"/>
      <c r="AR765" s="180"/>
      <c r="AS765" s="180"/>
      <c r="AT765" s="180"/>
      <c r="AU765" s="180"/>
      <c r="AV765" s="180"/>
      <c r="AW765" s="180"/>
      <c r="AX765" s="180"/>
      <c r="AY765" s="180"/>
      <c r="AZ765" s="180"/>
      <c r="BA765" s="180"/>
      <c r="BB765" s="180"/>
      <c r="BC765" s="180"/>
      <c r="BD765" s="180"/>
      <c r="BE765" s="180"/>
      <c r="BF765" s="180"/>
      <c r="BG765" s="180"/>
      <c r="BH765" s="180"/>
      <c r="BI765" s="180"/>
      <c r="BJ765" s="180"/>
      <c r="BK765" s="180"/>
      <c r="BL765" s="180"/>
      <c r="BM765" s="180"/>
      <c r="BN765" s="180"/>
      <c r="BO765" s="180"/>
      <c r="BP765" s="180"/>
      <c r="BQ765" s="180"/>
      <c r="BR765" s="180"/>
      <c r="BS765" s="180"/>
      <c r="BT765" s="180"/>
      <c r="BU765" s="180"/>
      <c r="BV765" s="180"/>
      <c r="BW765" s="180"/>
      <c r="BX765" s="180"/>
    </row>
    <row r="766" ht="15.75" customHeight="1" spans="1:76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  <c r="R766" s="180"/>
      <c r="S766" s="180"/>
      <c r="T766" s="180"/>
      <c r="U766" s="180"/>
      <c r="V766" s="180"/>
      <c r="W766" s="180"/>
      <c r="X766" s="180"/>
      <c r="Y766" s="180"/>
      <c r="Z766" s="180"/>
      <c r="AA766" s="180"/>
      <c r="AB766" s="180"/>
      <c r="AC766" s="180"/>
      <c r="AD766" s="180"/>
      <c r="AE766" s="180"/>
      <c r="AF766" s="180"/>
      <c r="AG766" s="180"/>
      <c r="AH766" s="180"/>
      <c r="AI766" s="180"/>
      <c r="AJ766" s="180"/>
      <c r="AK766" s="180"/>
      <c r="AL766" s="180"/>
      <c r="AM766" s="180"/>
      <c r="AN766" s="180"/>
      <c r="AO766" s="180"/>
      <c r="AP766" s="180"/>
      <c r="AQ766" s="180"/>
      <c r="AR766" s="180"/>
      <c r="AS766" s="180"/>
      <c r="AT766" s="180"/>
      <c r="AU766" s="180"/>
      <c r="AV766" s="180"/>
      <c r="AW766" s="180"/>
      <c r="AX766" s="180"/>
      <c r="AY766" s="180"/>
      <c r="AZ766" s="180"/>
      <c r="BA766" s="180"/>
      <c r="BB766" s="180"/>
      <c r="BC766" s="180"/>
      <c r="BD766" s="180"/>
      <c r="BE766" s="180"/>
      <c r="BF766" s="180"/>
      <c r="BG766" s="180"/>
      <c r="BH766" s="180"/>
      <c r="BI766" s="180"/>
      <c r="BJ766" s="180"/>
      <c r="BK766" s="180"/>
      <c r="BL766" s="180"/>
      <c r="BM766" s="180"/>
      <c r="BN766" s="180"/>
      <c r="BO766" s="180"/>
      <c r="BP766" s="180"/>
      <c r="BQ766" s="180"/>
      <c r="BR766" s="180"/>
      <c r="BS766" s="180"/>
      <c r="BT766" s="180"/>
      <c r="BU766" s="180"/>
      <c r="BV766" s="180"/>
      <c r="BW766" s="180"/>
      <c r="BX766" s="180"/>
    </row>
    <row r="767" ht="15.75" customHeight="1" spans="1:76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  <c r="R767" s="180"/>
      <c r="S767" s="180"/>
      <c r="T767" s="180"/>
      <c r="U767" s="180"/>
      <c r="V767" s="180"/>
      <c r="W767" s="180"/>
      <c r="X767" s="180"/>
      <c r="Y767" s="180"/>
      <c r="Z767" s="180"/>
      <c r="AA767" s="180"/>
      <c r="AB767" s="180"/>
      <c r="AC767" s="180"/>
      <c r="AD767" s="180"/>
      <c r="AE767" s="180"/>
      <c r="AF767" s="180"/>
      <c r="AG767" s="180"/>
      <c r="AH767" s="180"/>
      <c r="AI767" s="180"/>
      <c r="AJ767" s="180"/>
      <c r="AK767" s="180"/>
      <c r="AL767" s="180"/>
      <c r="AM767" s="180"/>
      <c r="AN767" s="180"/>
      <c r="AO767" s="180"/>
      <c r="AP767" s="180"/>
      <c r="AQ767" s="180"/>
      <c r="AR767" s="180"/>
      <c r="AS767" s="180"/>
      <c r="AT767" s="180"/>
      <c r="AU767" s="180"/>
      <c r="AV767" s="180"/>
      <c r="AW767" s="180"/>
      <c r="AX767" s="180"/>
      <c r="AY767" s="180"/>
      <c r="AZ767" s="180"/>
      <c r="BA767" s="180"/>
      <c r="BB767" s="180"/>
      <c r="BC767" s="180"/>
      <c r="BD767" s="180"/>
      <c r="BE767" s="180"/>
      <c r="BF767" s="180"/>
      <c r="BG767" s="180"/>
      <c r="BH767" s="180"/>
      <c r="BI767" s="180"/>
      <c r="BJ767" s="180"/>
      <c r="BK767" s="180"/>
      <c r="BL767" s="180"/>
      <c r="BM767" s="180"/>
      <c r="BN767" s="180"/>
      <c r="BO767" s="180"/>
      <c r="BP767" s="180"/>
      <c r="BQ767" s="180"/>
      <c r="BR767" s="180"/>
      <c r="BS767" s="180"/>
      <c r="BT767" s="180"/>
      <c r="BU767" s="180"/>
      <c r="BV767" s="180"/>
      <c r="BW767" s="180"/>
      <c r="BX767" s="180"/>
    </row>
    <row r="768" ht="15.75" customHeight="1" spans="1:76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  <c r="R768" s="180"/>
      <c r="S768" s="180"/>
      <c r="T768" s="180"/>
      <c r="U768" s="180"/>
      <c r="V768" s="180"/>
      <c r="W768" s="180"/>
      <c r="X768" s="180"/>
      <c r="Y768" s="180"/>
      <c r="Z768" s="180"/>
      <c r="AA768" s="180"/>
      <c r="AB768" s="180"/>
      <c r="AC768" s="180"/>
      <c r="AD768" s="180"/>
      <c r="AE768" s="180"/>
      <c r="AF768" s="180"/>
      <c r="AG768" s="180"/>
      <c r="AH768" s="180"/>
      <c r="AI768" s="180"/>
      <c r="AJ768" s="180"/>
      <c r="AK768" s="180"/>
      <c r="AL768" s="180"/>
      <c r="AM768" s="180"/>
      <c r="AN768" s="180"/>
      <c r="AO768" s="180"/>
      <c r="AP768" s="180"/>
      <c r="AQ768" s="180"/>
      <c r="AR768" s="180"/>
      <c r="AS768" s="180"/>
      <c r="AT768" s="180"/>
      <c r="AU768" s="180"/>
      <c r="AV768" s="180"/>
      <c r="AW768" s="180"/>
      <c r="AX768" s="180"/>
      <c r="AY768" s="180"/>
      <c r="AZ768" s="180"/>
      <c r="BA768" s="180"/>
      <c r="BB768" s="180"/>
      <c r="BC768" s="180"/>
      <c r="BD768" s="180"/>
      <c r="BE768" s="180"/>
      <c r="BF768" s="180"/>
      <c r="BG768" s="180"/>
      <c r="BH768" s="180"/>
      <c r="BI768" s="180"/>
      <c r="BJ768" s="180"/>
      <c r="BK768" s="180"/>
      <c r="BL768" s="180"/>
      <c r="BM768" s="180"/>
      <c r="BN768" s="180"/>
      <c r="BO768" s="180"/>
      <c r="BP768" s="180"/>
      <c r="BQ768" s="180"/>
      <c r="BR768" s="180"/>
      <c r="BS768" s="180"/>
      <c r="BT768" s="180"/>
      <c r="BU768" s="180"/>
      <c r="BV768" s="180"/>
      <c r="BW768" s="180"/>
      <c r="BX768" s="180"/>
    </row>
    <row r="769" ht="15.75" customHeight="1" spans="1:76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  <c r="R769" s="180"/>
      <c r="S769" s="180"/>
      <c r="T769" s="180"/>
      <c r="U769" s="180"/>
      <c r="V769" s="180"/>
      <c r="W769" s="180"/>
      <c r="X769" s="180"/>
      <c r="Y769" s="180"/>
      <c r="Z769" s="180"/>
      <c r="AA769" s="180"/>
      <c r="AB769" s="180"/>
      <c r="AC769" s="180"/>
      <c r="AD769" s="180"/>
      <c r="AE769" s="180"/>
      <c r="AF769" s="180"/>
      <c r="AG769" s="180"/>
      <c r="AH769" s="180"/>
      <c r="AI769" s="180"/>
      <c r="AJ769" s="180"/>
      <c r="AK769" s="180"/>
      <c r="AL769" s="180"/>
      <c r="AM769" s="180"/>
      <c r="AN769" s="180"/>
      <c r="AO769" s="180"/>
      <c r="AP769" s="180"/>
      <c r="AQ769" s="180"/>
      <c r="AR769" s="180"/>
      <c r="AS769" s="180"/>
      <c r="AT769" s="180"/>
      <c r="AU769" s="180"/>
      <c r="AV769" s="180"/>
      <c r="AW769" s="180"/>
      <c r="AX769" s="180"/>
      <c r="AY769" s="180"/>
      <c r="AZ769" s="180"/>
      <c r="BA769" s="180"/>
      <c r="BB769" s="180"/>
      <c r="BC769" s="180"/>
      <c r="BD769" s="180"/>
      <c r="BE769" s="180"/>
      <c r="BF769" s="180"/>
      <c r="BG769" s="180"/>
      <c r="BH769" s="180"/>
      <c r="BI769" s="180"/>
      <c r="BJ769" s="180"/>
      <c r="BK769" s="180"/>
      <c r="BL769" s="180"/>
      <c r="BM769" s="180"/>
      <c r="BN769" s="180"/>
      <c r="BO769" s="180"/>
      <c r="BP769" s="180"/>
      <c r="BQ769" s="180"/>
      <c r="BR769" s="180"/>
      <c r="BS769" s="180"/>
      <c r="BT769" s="180"/>
      <c r="BU769" s="180"/>
      <c r="BV769" s="180"/>
      <c r="BW769" s="180"/>
      <c r="BX769" s="180"/>
    </row>
    <row r="770" ht="15.75" customHeight="1" spans="1:76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  <c r="R770" s="180"/>
      <c r="S770" s="180"/>
      <c r="T770" s="180"/>
      <c r="U770" s="180"/>
      <c r="V770" s="180"/>
      <c r="W770" s="180"/>
      <c r="X770" s="180"/>
      <c r="Y770" s="180"/>
      <c r="Z770" s="180"/>
      <c r="AA770" s="180"/>
      <c r="AB770" s="180"/>
      <c r="AC770" s="180"/>
      <c r="AD770" s="180"/>
      <c r="AE770" s="180"/>
      <c r="AF770" s="180"/>
      <c r="AG770" s="180"/>
      <c r="AH770" s="180"/>
      <c r="AI770" s="180"/>
      <c r="AJ770" s="180"/>
      <c r="AK770" s="180"/>
      <c r="AL770" s="180"/>
      <c r="AM770" s="180"/>
      <c r="AN770" s="180"/>
      <c r="AO770" s="180"/>
      <c r="AP770" s="180"/>
      <c r="AQ770" s="180"/>
      <c r="AR770" s="180"/>
      <c r="AS770" s="180"/>
      <c r="AT770" s="180"/>
      <c r="AU770" s="180"/>
      <c r="AV770" s="180"/>
      <c r="AW770" s="180"/>
      <c r="AX770" s="180"/>
      <c r="AY770" s="180"/>
      <c r="AZ770" s="180"/>
      <c r="BA770" s="180"/>
      <c r="BB770" s="180"/>
      <c r="BC770" s="180"/>
      <c r="BD770" s="180"/>
      <c r="BE770" s="180"/>
      <c r="BF770" s="180"/>
      <c r="BG770" s="180"/>
      <c r="BH770" s="180"/>
      <c r="BI770" s="180"/>
      <c r="BJ770" s="180"/>
      <c r="BK770" s="180"/>
      <c r="BL770" s="180"/>
      <c r="BM770" s="180"/>
      <c r="BN770" s="180"/>
      <c r="BO770" s="180"/>
      <c r="BP770" s="180"/>
      <c r="BQ770" s="180"/>
      <c r="BR770" s="180"/>
      <c r="BS770" s="180"/>
      <c r="BT770" s="180"/>
      <c r="BU770" s="180"/>
      <c r="BV770" s="180"/>
      <c r="BW770" s="180"/>
      <c r="BX770" s="180"/>
    </row>
    <row r="771" ht="15.75" customHeight="1" spans="1:76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  <c r="R771" s="180"/>
      <c r="S771" s="180"/>
      <c r="T771" s="180"/>
      <c r="U771" s="180"/>
      <c r="V771" s="180"/>
      <c r="W771" s="180"/>
      <c r="X771" s="180"/>
      <c r="Y771" s="180"/>
      <c r="Z771" s="180"/>
      <c r="AA771" s="180"/>
      <c r="AB771" s="180"/>
      <c r="AC771" s="180"/>
      <c r="AD771" s="180"/>
      <c r="AE771" s="180"/>
      <c r="AF771" s="180"/>
      <c r="AG771" s="180"/>
      <c r="AH771" s="180"/>
      <c r="AI771" s="180"/>
      <c r="AJ771" s="180"/>
      <c r="AK771" s="180"/>
      <c r="AL771" s="180"/>
      <c r="AM771" s="180"/>
      <c r="AN771" s="180"/>
      <c r="AO771" s="180"/>
      <c r="AP771" s="180"/>
      <c r="AQ771" s="180"/>
      <c r="AR771" s="180"/>
      <c r="AS771" s="180"/>
      <c r="AT771" s="180"/>
      <c r="AU771" s="180"/>
      <c r="AV771" s="180"/>
      <c r="AW771" s="180"/>
      <c r="AX771" s="180"/>
      <c r="AY771" s="180"/>
      <c r="AZ771" s="180"/>
      <c r="BA771" s="180"/>
      <c r="BB771" s="180"/>
      <c r="BC771" s="180"/>
      <c r="BD771" s="180"/>
      <c r="BE771" s="180"/>
      <c r="BF771" s="180"/>
      <c r="BG771" s="180"/>
      <c r="BH771" s="180"/>
      <c r="BI771" s="180"/>
      <c r="BJ771" s="180"/>
      <c r="BK771" s="180"/>
      <c r="BL771" s="180"/>
      <c r="BM771" s="180"/>
      <c r="BN771" s="180"/>
      <c r="BO771" s="180"/>
      <c r="BP771" s="180"/>
      <c r="BQ771" s="180"/>
      <c r="BR771" s="180"/>
      <c r="BS771" s="180"/>
      <c r="BT771" s="180"/>
      <c r="BU771" s="180"/>
      <c r="BV771" s="180"/>
      <c r="BW771" s="180"/>
      <c r="BX771" s="180"/>
    </row>
    <row r="772" ht="15.75" customHeight="1" spans="1:76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  <c r="R772" s="180"/>
      <c r="S772" s="180"/>
      <c r="T772" s="180"/>
      <c r="U772" s="180"/>
      <c r="V772" s="180"/>
      <c r="W772" s="180"/>
      <c r="X772" s="180"/>
      <c r="Y772" s="180"/>
      <c r="Z772" s="180"/>
      <c r="AA772" s="180"/>
      <c r="AB772" s="180"/>
      <c r="AC772" s="180"/>
      <c r="AD772" s="180"/>
      <c r="AE772" s="180"/>
      <c r="AF772" s="180"/>
      <c r="AG772" s="180"/>
      <c r="AH772" s="180"/>
      <c r="AI772" s="180"/>
      <c r="AJ772" s="180"/>
      <c r="AK772" s="180"/>
      <c r="AL772" s="180"/>
      <c r="AM772" s="180"/>
      <c r="AN772" s="180"/>
      <c r="AO772" s="180"/>
      <c r="AP772" s="180"/>
      <c r="AQ772" s="180"/>
      <c r="AR772" s="180"/>
      <c r="AS772" s="180"/>
      <c r="AT772" s="180"/>
      <c r="AU772" s="180"/>
      <c r="AV772" s="180"/>
      <c r="AW772" s="180"/>
      <c r="AX772" s="180"/>
      <c r="AY772" s="180"/>
      <c r="AZ772" s="180"/>
      <c r="BA772" s="180"/>
      <c r="BB772" s="180"/>
      <c r="BC772" s="180"/>
      <c r="BD772" s="180"/>
      <c r="BE772" s="180"/>
      <c r="BF772" s="180"/>
      <c r="BG772" s="180"/>
      <c r="BH772" s="180"/>
      <c r="BI772" s="180"/>
      <c r="BJ772" s="180"/>
      <c r="BK772" s="180"/>
      <c r="BL772" s="180"/>
      <c r="BM772" s="180"/>
      <c r="BN772" s="180"/>
      <c r="BO772" s="180"/>
      <c r="BP772" s="180"/>
      <c r="BQ772" s="180"/>
      <c r="BR772" s="180"/>
      <c r="BS772" s="180"/>
      <c r="BT772" s="180"/>
      <c r="BU772" s="180"/>
      <c r="BV772" s="180"/>
      <c r="BW772" s="180"/>
      <c r="BX772" s="180"/>
    </row>
    <row r="773" ht="15.75" customHeight="1" spans="1:76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  <c r="R773" s="180"/>
      <c r="S773" s="180"/>
      <c r="T773" s="180"/>
      <c r="U773" s="180"/>
      <c r="V773" s="180"/>
      <c r="W773" s="180"/>
      <c r="X773" s="180"/>
      <c r="Y773" s="180"/>
      <c r="Z773" s="180"/>
      <c r="AA773" s="180"/>
      <c r="AB773" s="180"/>
      <c r="AC773" s="180"/>
      <c r="AD773" s="180"/>
      <c r="AE773" s="180"/>
      <c r="AF773" s="180"/>
      <c r="AG773" s="180"/>
      <c r="AH773" s="180"/>
      <c r="AI773" s="180"/>
      <c r="AJ773" s="180"/>
      <c r="AK773" s="180"/>
      <c r="AL773" s="180"/>
      <c r="AM773" s="180"/>
      <c r="AN773" s="180"/>
      <c r="AO773" s="180"/>
      <c r="AP773" s="180"/>
      <c r="AQ773" s="180"/>
      <c r="AR773" s="180"/>
      <c r="AS773" s="180"/>
      <c r="AT773" s="180"/>
      <c r="AU773" s="180"/>
      <c r="AV773" s="180"/>
      <c r="AW773" s="180"/>
      <c r="AX773" s="180"/>
      <c r="AY773" s="180"/>
      <c r="AZ773" s="180"/>
      <c r="BA773" s="180"/>
      <c r="BB773" s="180"/>
      <c r="BC773" s="180"/>
      <c r="BD773" s="180"/>
      <c r="BE773" s="180"/>
      <c r="BF773" s="180"/>
      <c r="BG773" s="180"/>
      <c r="BH773" s="180"/>
      <c r="BI773" s="180"/>
      <c r="BJ773" s="180"/>
      <c r="BK773" s="180"/>
      <c r="BL773" s="180"/>
      <c r="BM773" s="180"/>
      <c r="BN773" s="180"/>
      <c r="BO773" s="180"/>
      <c r="BP773" s="180"/>
      <c r="BQ773" s="180"/>
      <c r="BR773" s="180"/>
      <c r="BS773" s="180"/>
      <c r="BT773" s="180"/>
      <c r="BU773" s="180"/>
      <c r="BV773" s="180"/>
      <c r="BW773" s="180"/>
      <c r="BX773" s="180"/>
    </row>
    <row r="774" ht="15.75" customHeight="1" spans="1:76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  <c r="R774" s="180"/>
      <c r="S774" s="180"/>
      <c r="T774" s="180"/>
      <c r="U774" s="180"/>
      <c r="V774" s="180"/>
      <c r="W774" s="180"/>
      <c r="X774" s="180"/>
      <c r="Y774" s="180"/>
      <c r="Z774" s="180"/>
      <c r="AA774" s="180"/>
      <c r="AB774" s="180"/>
      <c r="AC774" s="180"/>
      <c r="AD774" s="180"/>
      <c r="AE774" s="180"/>
      <c r="AF774" s="180"/>
      <c r="AG774" s="180"/>
      <c r="AH774" s="180"/>
      <c r="AI774" s="180"/>
      <c r="AJ774" s="180"/>
      <c r="AK774" s="180"/>
      <c r="AL774" s="180"/>
      <c r="AM774" s="180"/>
      <c r="AN774" s="180"/>
      <c r="AO774" s="180"/>
      <c r="AP774" s="180"/>
      <c r="AQ774" s="180"/>
      <c r="AR774" s="180"/>
      <c r="AS774" s="180"/>
      <c r="AT774" s="180"/>
      <c r="AU774" s="180"/>
      <c r="AV774" s="180"/>
      <c r="AW774" s="180"/>
      <c r="AX774" s="180"/>
      <c r="AY774" s="180"/>
      <c r="AZ774" s="180"/>
      <c r="BA774" s="180"/>
      <c r="BB774" s="180"/>
      <c r="BC774" s="180"/>
      <c r="BD774" s="180"/>
      <c r="BE774" s="180"/>
      <c r="BF774" s="180"/>
      <c r="BG774" s="180"/>
      <c r="BH774" s="180"/>
      <c r="BI774" s="180"/>
      <c r="BJ774" s="180"/>
      <c r="BK774" s="180"/>
      <c r="BL774" s="180"/>
      <c r="BM774" s="180"/>
      <c r="BN774" s="180"/>
      <c r="BO774" s="180"/>
      <c r="BP774" s="180"/>
      <c r="BQ774" s="180"/>
      <c r="BR774" s="180"/>
      <c r="BS774" s="180"/>
      <c r="BT774" s="180"/>
      <c r="BU774" s="180"/>
      <c r="BV774" s="180"/>
      <c r="BW774" s="180"/>
      <c r="BX774" s="180"/>
    </row>
    <row r="775" ht="15.75" customHeight="1" spans="1:76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  <c r="R775" s="180"/>
      <c r="S775" s="180"/>
      <c r="T775" s="180"/>
      <c r="U775" s="180"/>
      <c r="V775" s="180"/>
      <c r="W775" s="180"/>
      <c r="X775" s="180"/>
      <c r="Y775" s="180"/>
      <c r="Z775" s="180"/>
      <c r="AA775" s="180"/>
      <c r="AB775" s="180"/>
      <c r="AC775" s="180"/>
      <c r="AD775" s="180"/>
      <c r="AE775" s="180"/>
      <c r="AF775" s="180"/>
      <c r="AG775" s="180"/>
      <c r="AH775" s="180"/>
      <c r="AI775" s="180"/>
      <c r="AJ775" s="180"/>
      <c r="AK775" s="180"/>
      <c r="AL775" s="180"/>
      <c r="AM775" s="180"/>
      <c r="AN775" s="180"/>
      <c r="AO775" s="180"/>
      <c r="AP775" s="180"/>
      <c r="AQ775" s="180"/>
      <c r="AR775" s="180"/>
      <c r="AS775" s="180"/>
      <c r="AT775" s="180"/>
      <c r="AU775" s="180"/>
      <c r="AV775" s="180"/>
      <c r="AW775" s="180"/>
      <c r="AX775" s="180"/>
      <c r="AY775" s="180"/>
      <c r="AZ775" s="180"/>
      <c r="BA775" s="180"/>
      <c r="BB775" s="180"/>
      <c r="BC775" s="180"/>
      <c r="BD775" s="180"/>
      <c r="BE775" s="180"/>
      <c r="BF775" s="180"/>
      <c r="BG775" s="180"/>
      <c r="BH775" s="180"/>
      <c r="BI775" s="180"/>
      <c r="BJ775" s="180"/>
      <c r="BK775" s="180"/>
      <c r="BL775" s="180"/>
      <c r="BM775" s="180"/>
      <c r="BN775" s="180"/>
      <c r="BO775" s="180"/>
      <c r="BP775" s="180"/>
      <c r="BQ775" s="180"/>
      <c r="BR775" s="180"/>
      <c r="BS775" s="180"/>
      <c r="BT775" s="180"/>
      <c r="BU775" s="180"/>
      <c r="BV775" s="180"/>
      <c r="BW775" s="180"/>
      <c r="BX775" s="180"/>
    </row>
    <row r="776" ht="15.75" customHeight="1" spans="1:76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  <c r="R776" s="180"/>
      <c r="S776" s="180"/>
      <c r="T776" s="180"/>
      <c r="U776" s="180"/>
      <c r="V776" s="180"/>
      <c r="W776" s="180"/>
      <c r="X776" s="180"/>
      <c r="Y776" s="180"/>
      <c r="Z776" s="180"/>
      <c r="AA776" s="180"/>
      <c r="AB776" s="180"/>
      <c r="AC776" s="180"/>
      <c r="AD776" s="180"/>
      <c r="AE776" s="180"/>
      <c r="AF776" s="180"/>
      <c r="AG776" s="180"/>
      <c r="AH776" s="180"/>
      <c r="AI776" s="180"/>
      <c r="AJ776" s="180"/>
      <c r="AK776" s="180"/>
      <c r="AL776" s="180"/>
      <c r="AM776" s="180"/>
      <c r="AN776" s="180"/>
      <c r="AO776" s="180"/>
      <c r="AP776" s="180"/>
      <c r="AQ776" s="180"/>
      <c r="AR776" s="180"/>
      <c r="AS776" s="180"/>
      <c r="AT776" s="180"/>
      <c r="AU776" s="180"/>
      <c r="AV776" s="180"/>
      <c r="AW776" s="180"/>
      <c r="AX776" s="180"/>
      <c r="AY776" s="180"/>
      <c r="AZ776" s="180"/>
      <c r="BA776" s="180"/>
      <c r="BB776" s="180"/>
      <c r="BC776" s="180"/>
      <c r="BD776" s="180"/>
      <c r="BE776" s="180"/>
      <c r="BF776" s="180"/>
      <c r="BG776" s="180"/>
      <c r="BH776" s="180"/>
      <c r="BI776" s="180"/>
      <c r="BJ776" s="180"/>
      <c r="BK776" s="180"/>
      <c r="BL776" s="180"/>
      <c r="BM776" s="180"/>
      <c r="BN776" s="180"/>
      <c r="BO776" s="180"/>
      <c r="BP776" s="180"/>
      <c r="BQ776" s="180"/>
      <c r="BR776" s="180"/>
      <c r="BS776" s="180"/>
      <c r="BT776" s="180"/>
      <c r="BU776" s="180"/>
      <c r="BV776" s="180"/>
      <c r="BW776" s="180"/>
      <c r="BX776" s="180"/>
    </row>
    <row r="777" ht="15.75" customHeight="1" spans="1:76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  <c r="R777" s="180"/>
      <c r="S777" s="180"/>
      <c r="T777" s="180"/>
      <c r="U777" s="180"/>
      <c r="V777" s="180"/>
      <c r="W777" s="180"/>
      <c r="X777" s="180"/>
      <c r="Y777" s="180"/>
      <c r="Z777" s="180"/>
      <c r="AA777" s="180"/>
      <c r="AB777" s="180"/>
      <c r="AC777" s="180"/>
      <c r="AD777" s="180"/>
      <c r="AE777" s="180"/>
      <c r="AF777" s="180"/>
      <c r="AG777" s="180"/>
      <c r="AH777" s="180"/>
      <c r="AI777" s="180"/>
      <c r="AJ777" s="180"/>
      <c r="AK777" s="180"/>
      <c r="AL777" s="180"/>
      <c r="AM777" s="180"/>
      <c r="AN777" s="180"/>
      <c r="AO777" s="180"/>
      <c r="AP777" s="180"/>
      <c r="AQ777" s="180"/>
      <c r="AR777" s="180"/>
      <c r="AS777" s="180"/>
      <c r="AT777" s="180"/>
      <c r="AU777" s="180"/>
      <c r="AV777" s="180"/>
      <c r="AW777" s="180"/>
      <c r="AX777" s="180"/>
      <c r="AY777" s="180"/>
      <c r="AZ777" s="180"/>
      <c r="BA777" s="180"/>
      <c r="BB777" s="180"/>
      <c r="BC777" s="180"/>
      <c r="BD777" s="180"/>
      <c r="BE777" s="180"/>
      <c r="BF777" s="180"/>
      <c r="BG777" s="180"/>
      <c r="BH777" s="180"/>
      <c r="BI777" s="180"/>
      <c r="BJ777" s="180"/>
      <c r="BK777" s="180"/>
      <c r="BL777" s="180"/>
      <c r="BM777" s="180"/>
      <c r="BN777" s="180"/>
      <c r="BO777" s="180"/>
      <c r="BP777" s="180"/>
      <c r="BQ777" s="180"/>
      <c r="BR777" s="180"/>
      <c r="BS777" s="180"/>
      <c r="BT777" s="180"/>
      <c r="BU777" s="180"/>
      <c r="BV777" s="180"/>
      <c r="BW777" s="180"/>
      <c r="BX777" s="180"/>
    </row>
    <row r="778" ht="15.75" customHeight="1" spans="1:76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  <c r="R778" s="180"/>
      <c r="S778" s="180"/>
      <c r="T778" s="180"/>
      <c r="U778" s="180"/>
      <c r="V778" s="180"/>
      <c r="W778" s="180"/>
      <c r="X778" s="180"/>
      <c r="Y778" s="180"/>
      <c r="Z778" s="180"/>
      <c r="AA778" s="180"/>
      <c r="AB778" s="180"/>
      <c r="AC778" s="180"/>
      <c r="AD778" s="180"/>
      <c r="AE778" s="180"/>
      <c r="AF778" s="180"/>
      <c r="AG778" s="180"/>
      <c r="AH778" s="180"/>
      <c r="AI778" s="180"/>
      <c r="AJ778" s="180"/>
      <c r="AK778" s="180"/>
      <c r="AL778" s="180"/>
      <c r="AM778" s="180"/>
      <c r="AN778" s="180"/>
      <c r="AO778" s="180"/>
      <c r="AP778" s="180"/>
      <c r="AQ778" s="180"/>
      <c r="AR778" s="180"/>
      <c r="AS778" s="180"/>
      <c r="AT778" s="180"/>
      <c r="AU778" s="180"/>
      <c r="AV778" s="180"/>
      <c r="AW778" s="180"/>
      <c r="AX778" s="180"/>
      <c r="AY778" s="180"/>
      <c r="AZ778" s="180"/>
      <c r="BA778" s="180"/>
      <c r="BB778" s="180"/>
      <c r="BC778" s="180"/>
      <c r="BD778" s="180"/>
      <c r="BE778" s="180"/>
      <c r="BF778" s="180"/>
      <c r="BG778" s="180"/>
      <c r="BH778" s="180"/>
      <c r="BI778" s="180"/>
      <c r="BJ778" s="180"/>
      <c r="BK778" s="180"/>
      <c r="BL778" s="180"/>
      <c r="BM778" s="180"/>
      <c r="BN778" s="180"/>
      <c r="BO778" s="180"/>
      <c r="BP778" s="180"/>
      <c r="BQ778" s="180"/>
      <c r="BR778" s="180"/>
      <c r="BS778" s="180"/>
      <c r="BT778" s="180"/>
      <c r="BU778" s="180"/>
      <c r="BV778" s="180"/>
      <c r="BW778" s="180"/>
      <c r="BX778" s="180"/>
    </row>
    <row r="779" ht="15.75" customHeight="1" spans="1:76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  <c r="R779" s="180"/>
      <c r="S779" s="180"/>
      <c r="T779" s="180"/>
      <c r="U779" s="180"/>
      <c r="V779" s="180"/>
      <c r="W779" s="180"/>
      <c r="X779" s="180"/>
      <c r="Y779" s="180"/>
      <c r="Z779" s="180"/>
      <c r="AA779" s="180"/>
      <c r="AB779" s="180"/>
      <c r="AC779" s="180"/>
      <c r="AD779" s="180"/>
      <c r="AE779" s="180"/>
      <c r="AF779" s="180"/>
      <c r="AG779" s="180"/>
      <c r="AH779" s="180"/>
      <c r="AI779" s="180"/>
      <c r="AJ779" s="180"/>
      <c r="AK779" s="180"/>
      <c r="AL779" s="180"/>
      <c r="AM779" s="180"/>
      <c r="AN779" s="180"/>
      <c r="AO779" s="180"/>
      <c r="AP779" s="180"/>
      <c r="AQ779" s="180"/>
      <c r="AR779" s="180"/>
      <c r="AS779" s="180"/>
      <c r="AT779" s="180"/>
      <c r="AU779" s="180"/>
      <c r="AV779" s="180"/>
      <c r="AW779" s="180"/>
      <c r="AX779" s="180"/>
      <c r="AY779" s="180"/>
      <c r="AZ779" s="180"/>
      <c r="BA779" s="180"/>
      <c r="BB779" s="180"/>
      <c r="BC779" s="180"/>
      <c r="BD779" s="180"/>
      <c r="BE779" s="180"/>
      <c r="BF779" s="180"/>
      <c r="BG779" s="180"/>
      <c r="BH779" s="180"/>
      <c r="BI779" s="180"/>
      <c r="BJ779" s="180"/>
      <c r="BK779" s="180"/>
      <c r="BL779" s="180"/>
      <c r="BM779" s="180"/>
      <c r="BN779" s="180"/>
      <c r="BO779" s="180"/>
      <c r="BP779" s="180"/>
      <c r="BQ779" s="180"/>
      <c r="BR779" s="180"/>
      <c r="BS779" s="180"/>
      <c r="BT779" s="180"/>
      <c r="BU779" s="180"/>
      <c r="BV779" s="180"/>
      <c r="BW779" s="180"/>
      <c r="BX779" s="180"/>
    </row>
    <row r="780" ht="15.75" customHeight="1" spans="1:76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  <c r="R780" s="180"/>
      <c r="S780" s="180"/>
      <c r="T780" s="180"/>
      <c r="U780" s="180"/>
      <c r="V780" s="180"/>
      <c r="W780" s="180"/>
      <c r="X780" s="180"/>
      <c r="Y780" s="180"/>
      <c r="Z780" s="180"/>
      <c r="AA780" s="180"/>
      <c r="AB780" s="180"/>
      <c r="AC780" s="180"/>
      <c r="AD780" s="180"/>
      <c r="AE780" s="180"/>
      <c r="AF780" s="180"/>
      <c r="AG780" s="180"/>
      <c r="AH780" s="180"/>
      <c r="AI780" s="180"/>
      <c r="AJ780" s="180"/>
      <c r="AK780" s="180"/>
      <c r="AL780" s="180"/>
      <c r="AM780" s="180"/>
      <c r="AN780" s="180"/>
      <c r="AO780" s="180"/>
      <c r="AP780" s="180"/>
      <c r="AQ780" s="180"/>
      <c r="AR780" s="180"/>
      <c r="AS780" s="180"/>
      <c r="AT780" s="180"/>
      <c r="AU780" s="180"/>
      <c r="AV780" s="180"/>
      <c r="AW780" s="180"/>
      <c r="AX780" s="180"/>
      <c r="AY780" s="180"/>
      <c r="AZ780" s="180"/>
      <c r="BA780" s="180"/>
      <c r="BB780" s="180"/>
      <c r="BC780" s="180"/>
      <c r="BD780" s="180"/>
      <c r="BE780" s="180"/>
      <c r="BF780" s="180"/>
      <c r="BG780" s="180"/>
      <c r="BH780" s="180"/>
      <c r="BI780" s="180"/>
      <c r="BJ780" s="180"/>
      <c r="BK780" s="180"/>
      <c r="BL780" s="180"/>
      <c r="BM780" s="180"/>
      <c r="BN780" s="180"/>
      <c r="BO780" s="180"/>
      <c r="BP780" s="180"/>
      <c r="BQ780" s="180"/>
      <c r="BR780" s="180"/>
      <c r="BS780" s="180"/>
      <c r="BT780" s="180"/>
      <c r="BU780" s="180"/>
      <c r="BV780" s="180"/>
      <c r="BW780" s="180"/>
      <c r="BX780" s="180"/>
    </row>
    <row r="781" ht="15.75" customHeight="1" spans="1:76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  <c r="R781" s="180"/>
      <c r="S781" s="180"/>
      <c r="T781" s="180"/>
      <c r="U781" s="180"/>
      <c r="V781" s="180"/>
      <c r="W781" s="180"/>
      <c r="X781" s="180"/>
      <c r="Y781" s="180"/>
      <c r="Z781" s="180"/>
      <c r="AA781" s="180"/>
      <c r="AB781" s="180"/>
      <c r="AC781" s="180"/>
      <c r="AD781" s="180"/>
      <c r="AE781" s="180"/>
      <c r="AF781" s="180"/>
      <c r="AG781" s="180"/>
      <c r="AH781" s="180"/>
      <c r="AI781" s="180"/>
      <c r="AJ781" s="180"/>
      <c r="AK781" s="180"/>
      <c r="AL781" s="180"/>
      <c r="AM781" s="180"/>
      <c r="AN781" s="180"/>
      <c r="AO781" s="180"/>
      <c r="AP781" s="180"/>
      <c r="AQ781" s="180"/>
      <c r="AR781" s="180"/>
      <c r="AS781" s="180"/>
      <c r="AT781" s="180"/>
      <c r="AU781" s="180"/>
      <c r="AV781" s="180"/>
      <c r="AW781" s="180"/>
      <c r="AX781" s="180"/>
      <c r="AY781" s="180"/>
      <c r="AZ781" s="180"/>
      <c r="BA781" s="180"/>
      <c r="BB781" s="180"/>
      <c r="BC781" s="180"/>
      <c r="BD781" s="180"/>
      <c r="BE781" s="180"/>
      <c r="BF781" s="180"/>
      <c r="BG781" s="180"/>
      <c r="BH781" s="180"/>
      <c r="BI781" s="180"/>
      <c r="BJ781" s="180"/>
      <c r="BK781" s="180"/>
      <c r="BL781" s="180"/>
      <c r="BM781" s="180"/>
      <c r="BN781" s="180"/>
      <c r="BO781" s="180"/>
      <c r="BP781" s="180"/>
      <c r="BQ781" s="180"/>
      <c r="BR781" s="180"/>
      <c r="BS781" s="180"/>
      <c r="BT781" s="180"/>
      <c r="BU781" s="180"/>
      <c r="BV781" s="180"/>
      <c r="BW781" s="180"/>
      <c r="BX781" s="180"/>
    </row>
    <row r="782" ht="15.75" customHeight="1" spans="1:76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  <c r="R782" s="180"/>
      <c r="S782" s="180"/>
      <c r="T782" s="180"/>
      <c r="U782" s="180"/>
      <c r="V782" s="180"/>
      <c r="W782" s="180"/>
      <c r="X782" s="180"/>
      <c r="Y782" s="180"/>
      <c r="Z782" s="180"/>
      <c r="AA782" s="180"/>
      <c r="AB782" s="180"/>
      <c r="AC782" s="180"/>
      <c r="AD782" s="180"/>
      <c r="AE782" s="180"/>
      <c r="AF782" s="180"/>
      <c r="AG782" s="180"/>
      <c r="AH782" s="180"/>
      <c r="AI782" s="180"/>
      <c r="AJ782" s="180"/>
      <c r="AK782" s="180"/>
      <c r="AL782" s="180"/>
      <c r="AM782" s="180"/>
      <c r="AN782" s="180"/>
      <c r="AO782" s="180"/>
      <c r="AP782" s="180"/>
      <c r="AQ782" s="180"/>
      <c r="AR782" s="180"/>
      <c r="AS782" s="180"/>
      <c r="AT782" s="180"/>
      <c r="AU782" s="180"/>
      <c r="AV782" s="180"/>
      <c r="AW782" s="180"/>
      <c r="AX782" s="180"/>
      <c r="AY782" s="180"/>
      <c r="AZ782" s="180"/>
      <c r="BA782" s="180"/>
      <c r="BB782" s="180"/>
      <c r="BC782" s="180"/>
      <c r="BD782" s="180"/>
      <c r="BE782" s="180"/>
      <c r="BF782" s="180"/>
      <c r="BG782" s="180"/>
      <c r="BH782" s="180"/>
      <c r="BI782" s="180"/>
      <c r="BJ782" s="180"/>
      <c r="BK782" s="180"/>
      <c r="BL782" s="180"/>
      <c r="BM782" s="180"/>
      <c r="BN782" s="180"/>
      <c r="BO782" s="180"/>
      <c r="BP782" s="180"/>
      <c r="BQ782" s="180"/>
      <c r="BR782" s="180"/>
      <c r="BS782" s="180"/>
      <c r="BT782" s="180"/>
      <c r="BU782" s="180"/>
      <c r="BV782" s="180"/>
      <c r="BW782" s="180"/>
      <c r="BX782" s="180"/>
    </row>
    <row r="783" ht="15.75" customHeight="1" spans="1:76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  <c r="R783" s="180"/>
      <c r="S783" s="180"/>
      <c r="T783" s="180"/>
      <c r="U783" s="180"/>
      <c r="V783" s="180"/>
      <c r="W783" s="180"/>
      <c r="X783" s="180"/>
      <c r="Y783" s="180"/>
      <c r="Z783" s="180"/>
      <c r="AA783" s="180"/>
      <c r="AB783" s="180"/>
      <c r="AC783" s="180"/>
      <c r="AD783" s="180"/>
      <c r="AE783" s="180"/>
      <c r="AF783" s="180"/>
      <c r="AG783" s="180"/>
      <c r="AH783" s="180"/>
      <c r="AI783" s="180"/>
      <c r="AJ783" s="180"/>
      <c r="AK783" s="180"/>
      <c r="AL783" s="180"/>
      <c r="AM783" s="180"/>
      <c r="AN783" s="180"/>
      <c r="AO783" s="180"/>
      <c r="AP783" s="180"/>
      <c r="AQ783" s="180"/>
      <c r="AR783" s="180"/>
      <c r="AS783" s="180"/>
      <c r="AT783" s="180"/>
      <c r="AU783" s="180"/>
      <c r="AV783" s="180"/>
      <c r="AW783" s="180"/>
      <c r="AX783" s="180"/>
      <c r="AY783" s="180"/>
      <c r="AZ783" s="180"/>
      <c r="BA783" s="180"/>
      <c r="BB783" s="180"/>
      <c r="BC783" s="180"/>
      <c r="BD783" s="180"/>
      <c r="BE783" s="180"/>
      <c r="BF783" s="180"/>
      <c r="BG783" s="180"/>
      <c r="BH783" s="180"/>
      <c r="BI783" s="180"/>
      <c r="BJ783" s="180"/>
      <c r="BK783" s="180"/>
      <c r="BL783" s="180"/>
      <c r="BM783" s="180"/>
      <c r="BN783" s="180"/>
      <c r="BO783" s="180"/>
      <c r="BP783" s="180"/>
      <c r="BQ783" s="180"/>
      <c r="BR783" s="180"/>
      <c r="BS783" s="180"/>
      <c r="BT783" s="180"/>
      <c r="BU783" s="180"/>
      <c r="BV783" s="180"/>
      <c r="BW783" s="180"/>
      <c r="BX783" s="180"/>
    </row>
    <row r="784" ht="15.75" customHeight="1" spans="1:76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  <c r="R784" s="180"/>
      <c r="S784" s="180"/>
      <c r="T784" s="180"/>
      <c r="U784" s="180"/>
      <c r="V784" s="180"/>
      <c r="W784" s="180"/>
      <c r="X784" s="180"/>
      <c r="Y784" s="180"/>
      <c r="Z784" s="180"/>
      <c r="AA784" s="180"/>
      <c r="AB784" s="180"/>
      <c r="AC784" s="180"/>
      <c r="AD784" s="180"/>
      <c r="AE784" s="180"/>
      <c r="AF784" s="180"/>
      <c r="AG784" s="180"/>
      <c r="AH784" s="180"/>
      <c r="AI784" s="180"/>
      <c r="AJ784" s="180"/>
      <c r="AK784" s="180"/>
      <c r="AL784" s="180"/>
      <c r="AM784" s="180"/>
      <c r="AN784" s="180"/>
      <c r="AO784" s="180"/>
      <c r="AP784" s="180"/>
      <c r="AQ784" s="180"/>
      <c r="AR784" s="180"/>
      <c r="AS784" s="180"/>
      <c r="AT784" s="180"/>
      <c r="AU784" s="180"/>
      <c r="AV784" s="180"/>
      <c r="AW784" s="180"/>
      <c r="AX784" s="180"/>
      <c r="AY784" s="180"/>
      <c r="AZ784" s="180"/>
      <c r="BA784" s="180"/>
      <c r="BB784" s="180"/>
      <c r="BC784" s="180"/>
      <c r="BD784" s="180"/>
      <c r="BE784" s="180"/>
      <c r="BF784" s="180"/>
      <c r="BG784" s="180"/>
      <c r="BH784" s="180"/>
      <c r="BI784" s="180"/>
      <c r="BJ784" s="180"/>
      <c r="BK784" s="180"/>
      <c r="BL784" s="180"/>
      <c r="BM784" s="180"/>
      <c r="BN784" s="180"/>
      <c r="BO784" s="180"/>
      <c r="BP784" s="180"/>
      <c r="BQ784" s="180"/>
      <c r="BR784" s="180"/>
      <c r="BS784" s="180"/>
      <c r="BT784" s="180"/>
      <c r="BU784" s="180"/>
      <c r="BV784" s="180"/>
      <c r="BW784" s="180"/>
      <c r="BX784" s="180"/>
    </row>
    <row r="785" ht="15.75" customHeight="1" spans="1:76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  <c r="R785" s="180"/>
      <c r="S785" s="180"/>
      <c r="T785" s="180"/>
      <c r="U785" s="180"/>
      <c r="V785" s="180"/>
      <c r="W785" s="180"/>
      <c r="X785" s="180"/>
      <c r="Y785" s="180"/>
      <c r="Z785" s="180"/>
      <c r="AA785" s="180"/>
      <c r="AB785" s="180"/>
      <c r="AC785" s="180"/>
      <c r="AD785" s="180"/>
      <c r="AE785" s="180"/>
      <c r="AF785" s="180"/>
      <c r="AG785" s="180"/>
      <c r="AH785" s="180"/>
      <c r="AI785" s="180"/>
      <c r="AJ785" s="180"/>
      <c r="AK785" s="180"/>
      <c r="AL785" s="180"/>
      <c r="AM785" s="180"/>
      <c r="AN785" s="180"/>
      <c r="AO785" s="180"/>
      <c r="AP785" s="180"/>
      <c r="AQ785" s="180"/>
      <c r="AR785" s="180"/>
      <c r="AS785" s="180"/>
      <c r="AT785" s="180"/>
      <c r="AU785" s="180"/>
      <c r="AV785" s="180"/>
      <c r="AW785" s="180"/>
      <c r="AX785" s="180"/>
      <c r="AY785" s="180"/>
      <c r="AZ785" s="180"/>
      <c r="BA785" s="180"/>
      <c r="BB785" s="180"/>
      <c r="BC785" s="180"/>
      <c r="BD785" s="180"/>
      <c r="BE785" s="180"/>
      <c r="BF785" s="180"/>
      <c r="BG785" s="180"/>
      <c r="BH785" s="180"/>
      <c r="BI785" s="180"/>
      <c r="BJ785" s="180"/>
      <c r="BK785" s="180"/>
      <c r="BL785" s="180"/>
      <c r="BM785" s="180"/>
      <c r="BN785" s="180"/>
      <c r="BO785" s="180"/>
      <c r="BP785" s="180"/>
      <c r="BQ785" s="180"/>
      <c r="BR785" s="180"/>
      <c r="BS785" s="180"/>
      <c r="BT785" s="180"/>
      <c r="BU785" s="180"/>
      <c r="BV785" s="180"/>
      <c r="BW785" s="180"/>
      <c r="BX785" s="180"/>
    </row>
    <row r="786" ht="15.75" customHeight="1" spans="1:76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  <c r="R786" s="180"/>
      <c r="S786" s="180"/>
      <c r="T786" s="180"/>
      <c r="U786" s="180"/>
      <c r="V786" s="180"/>
      <c r="W786" s="180"/>
      <c r="X786" s="180"/>
      <c r="Y786" s="180"/>
      <c r="Z786" s="180"/>
      <c r="AA786" s="180"/>
      <c r="AB786" s="180"/>
      <c r="AC786" s="180"/>
      <c r="AD786" s="180"/>
      <c r="AE786" s="180"/>
      <c r="AF786" s="180"/>
      <c r="AG786" s="180"/>
      <c r="AH786" s="180"/>
      <c r="AI786" s="180"/>
      <c r="AJ786" s="180"/>
      <c r="AK786" s="180"/>
      <c r="AL786" s="180"/>
      <c r="AM786" s="180"/>
      <c r="AN786" s="180"/>
      <c r="AO786" s="180"/>
      <c r="AP786" s="180"/>
      <c r="AQ786" s="180"/>
      <c r="AR786" s="180"/>
      <c r="AS786" s="180"/>
      <c r="AT786" s="180"/>
      <c r="AU786" s="180"/>
      <c r="AV786" s="180"/>
      <c r="AW786" s="180"/>
      <c r="AX786" s="180"/>
      <c r="AY786" s="180"/>
      <c r="AZ786" s="180"/>
      <c r="BA786" s="180"/>
      <c r="BB786" s="180"/>
      <c r="BC786" s="180"/>
      <c r="BD786" s="180"/>
      <c r="BE786" s="180"/>
      <c r="BF786" s="180"/>
      <c r="BG786" s="180"/>
      <c r="BH786" s="180"/>
      <c r="BI786" s="180"/>
      <c r="BJ786" s="180"/>
      <c r="BK786" s="180"/>
      <c r="BL786" s="180"/>
      <c r="BM786" s="180"/>
      <c r="BN786" s="180"/>
      <c r="BO786" s="180"/>
      <c r="BP786" s="180"/>
      <c r="BQ786" s="180"/>
      <c r="BR786" s="180"/>
      <c r="BS786" s="180"/>
      <c r="BT786" s="180"/>
      <c r="BU786" s="180"/>
      <c r="BV786" s="180"/>
      <c r="BW786" s="180"/>
      <c r="BX786" s="180"/>
    </row>
    <row r="787" ht="15.75" customHeight="1" spans="1:76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  <c r="R787" s="180"/>
      <c r="S787" s="180"/>
      <c r="T787" s="180"/>
      <c r="U787" s="180"/>
      <c r="V787" s="180"/>
      <c r="W787" s="180"/>
      <c r="X787" s="180"/>
      <c r="Y787" s="180"/>
      <c r="Z787" s="180"/>
      <c r="AA787" s="180"/>
      <c r="AB787" s="180"/>
      <c r="AC787" s="180"/>
      <c r="AD787" s="180"/>
      <c r="AE787" s="180"/>
      <c r="AF787" s="180"/>
      <c r="AG787" s="180"/>
      <c r="AH787" s="180"/>
      <c r="AI787" s="180"/>
      <c r="AJ787" s="180"/>
      <c r="AK787" s="180"/>
      <c r="AL787" s="180"/>
      <c r="AM787" s="180"/>
      <c r="AN787" s="180"/>
      <c r="AO787" s="180"/>
      <c r="AP787" s="180"/>
      <c r="AQ787" s="180"/>
      <c r="AR787" s="180"/>
      <c r="AS787" s="180"/>
      <c r="AT787" s="180"/>
      <c r="AU787" s="180"/>
      <c r="AV787" s="180"/>
      <c r="AW787" s="180"/>
      <c r="AX787" s="180"/>
      <c r="AY787" s="180"/>
      <c r="AZ787" s="180"/>
      <c r="BA787" s="180"/>
      <c r="BB787" s="180"/>
      <c r="BC787" s="180"/>
      <c r="BD787" s="180"/>
      <c r="BE787" s="180"/>
      <c r="BF787" s="180"/>
      <c r="BG787" s="180"/>
      <c r="BH787" s="180"/>
      <c r="BI787" s="180"/>
      <c r="BJ787" s="180"/>
      <c r="BK787" s="180"/>
      <c r="BL787" s="180"/>
      <c r="BM787" s="180"/>
      <c r="BN787" s="180"/>
      <c r="BO787" s="180"/>
      <c r="BP787" s="180"/>
      <c r="BQ787" s="180"/>
      <c r="BR787" s="180"/>
      <c r="BS787" s="180"/>
      <c r="BT787" s="180"/>
      <c r="BU787" s="180"/>
      <c r="BV787" s="180"/>
      <c r="BW787" s="180"/>
      <c r="BX787" s="180"/>
    </row>
    <row r="788" ht="15.75" customHeight="1" spans="1:76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  <c r="R788" s="180"/>
      <c r="S788" s="180"/>
      <c r="T788" s="180"/>
      <c r="U788" s="180"/>
      <c r="V788" s="180"/>
      <c r="W788" s="180"/>
      <c r="X788" s="180"/>
      <c r="Y788" s="180"/>
      <c r="Z788" s="180"/>
      <c r="AA788" s="180"/>
      <c r="AB788" s="180"/>
      <c r="AC788" s="180"/>
      <c r="AD788" s="180"/>
      <c r="AE788" s="180"/>
      <c r="AF788" s="180"/>
      <c r="AG788" s="180"/>
      <c r="AH788" s="180"/>
      <c r="AI788" s="180"/>
      <c r="AJ788" s="180"/>
      <c r="AK788" s="180"/>
      <c r="AL788" s="180"/>
      <c r="AM788" s="180"/>
      <c r="AN788" s="180"/>
      <c r="AO788" s="180"/>
      <c r="AP788" s="180"/>
      <c r="AQ788" s="180"/>
      <c r="AR788" s="180"/>
      <c r="AS788" s="180"/>
      <c r="AT788" s="180"/>
      <c r="AU788" s="180"/>
      <c r="AV788" s="180"/>
      <c r="AW788" s="180"/>
      <c r="AX788" s="180"/>
      <c r="AY788" s="180"/>
      <c r="AZ788" s="180"/>
      <c r="BA788" s="180"/>
      <c r="BB788" s="180"/>
      <c r="BC788" s="180"/>
      <c r="BD788" s="180"/>
      <c r="BE788" s="180"/>
      <c r="BF788" s="180"/>
      <c r="BG788" s="180"/>
      <c r="BH788" s="180"/>
      <c r="BI788" s="180"/>
      <c r="BJ788" s="180"/>
      <c r="BK788" s="180"/>
      <c r="BL788" s="180"/>
      <c r="BM788" s="180"/>
      <c r="BN788" s="180"/>
      <c r="BO788" s="180"/>
      <c r="BP788" s="180"/>
      <c r="BQ788" s="180"/>
      <c r="BR788" s="180"/>
      <c r="BS788" s="180"/>
      <c r="BT788" s="180"/>
      <c r="BU788" s="180"/>
      <c r="BV788" s="180"/>
      <c r="BW788" s="180"/>
      <c r="BX788" s="180"/>
    </row>
    <row r="789" ht="15.75" customHeight="1" spans="1:76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  <c r="R789" s="180"/>
      <c r="S789" s="180"/>
      <c r="T789" s="180"/>
      <c r="U789" s="180"/>
      <c r="V789" s="180"/>
      <c r="W789" s="180"/>
      <c r="X789" s="180"/>
      <c r="Y789" s="180"/>
      <c r="Z789" s="180"/>
      <c r="AA789" s="180"/>
      <c r="AB789" s="180"/>
      <c r="AC789" s="180"/>
      <c r="AD789" s="180"/>
      <c r="AE789" s="180"/>
      <c r="AF789" s="180"/>
      <c r="AG789" s="180"/>
      <c r="AH789" s="180"/>
      <c r="AI789" s="180"/>
      <c r="AJ789" s="180"/>
      <c r="AK789" s="180"/>
      <c r="AL789" s="180"/>
      <c r="AM789" s="180"/>
      <c r="AN789" s="180"/>
      <c r="AO789" s="180"/>
      <c r="AP789" s="180"/>
      <c r="AQ789" s="180"/>
      <c r="AR789" s="180"/>
      <c r="AS789" s="180"/>
      <c r="AT789" s="180"/>
      <c r="AU789" s="180"/>
      <c r="AV789" s="180"/>
      <c r="AW789" s="180"/>
      <c r="AX789" s="180"/>
      <c r="AY789" s="180"/>
      <c r="AZ789" s="180"/>
      <c r="BA789" s="180"/>
      <c r="BB789" s="180"/>
      <c r="BC789" s="180"/>
      <c r="BD789" s="180"/>
      <c r="BE789" s="180"/>
      <c r="BF789" s="180"/>
      <c r="BG789" s="180"/>
      <c r="BH789" s="180"/>
      <c r="BI789" s="180"/>
      <c r="BJ789" s="180"/>
      <c r="BK789" s="180"/>
      <c r="BL789" s="180"/>
      <c r="BM789" s="180"/>
      <c r="BN789" s="180"/>
      <c r="BO789" s="180"/>
      <c r="BP789" s="180"/>
      <c r="BQ789" s="180"/>
      <c r="BR789" s="180"/>
      <c r="BS789" s="180"/>
      <c r="BT789" s="180"/>
      <c r="BU789" s="180"/>
      <c r="BV789" s="180"/>
      <c r="BW789" s="180"/>
      <c r="BX789" s="180"/>
    </row>
    <row r="790" ht="15.75" customHeight="1" spans="1:76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  <c r="R790" s="180"/>
      <c r="S790" s="180"/>
      <c r="T790" s="180"/>
      <c r="U790" s="180"/>
      <c r="V790" s="180"/>
      <c r="W790" s="180"/>
      <c r="X790" s="180"/>
      <c r="Y790" s="180"/>
      <c r="Z790" s="180"/>
      <c r="AA790" s="180"/>
      <c r="AB790" s="180"/>
      <c r="AC790" s="180"/>
      <c r="AD790" s="180"/>
      <c r="AE790" s="180"/>
      <c r="AF790" s="180"/>
      <c r="AG790" s="180"/>
      <c r="AH790" s="180"/>
      <c r="AI790" s="180"/>
      <c r="AJ790" s="180"/>
      <c r="AK790" s="180"/>
      <c r="AL790" s="180"/>
      <c r="AM790" s="180"/>
      <c r="AN790" s="180"/>
      <c r="AO790" s="180"/>
      <c r="AP790" s="180"/>
      <c r="AQ790" s="180"/>
      <c r="AR790" s="180"/>
      <c r="AS790" s="180"/>
      <c r="AT790" s="180"/>
      <c r="AU790" s="180"/>
      <c r="AV790" s="180"/>
      <c r="AW790" s="180"/>
      <c r="AX790" s="180"/>
      <c r="AY790" s="180"/>
      <c r="AZ790" s="180"/>
      <c r="BA790" s="180"/>
      <c r="BB790" s="180"/>
      <c r="BC790" s="180"/>
      <c r="BD790" s="180"/>
      <c r="BE790" s="180"/>
      <c r="BF790" s="180"/>
      <c r="BG790" s="180"/>
      <c r="BH790" s="180"/>
      <c r="BI790" s="180"/>
      <c r="BJ790" s="180"/>
      <c r="BK790" s="180"/>
      <c r="BL790" s="180"/>
      <c r="BM790" s="180"/>
      <c r="BN790" s="180"/>
      <c r="BO790" s="180"/>
      <c r="BP790" s="180"/>
      <c r="BQ790" s="180"/>
      <c r="BR790" s="180"/>
      <c r="BS790" s="180"/>
      <c r="BT790" s="180"/>
      <c r="BU790" s="180"/>
      <c r="BV790" s="180"/>
      <c r="BW790" s="180"/>
      <c r="BX790" s="180"/>
    </row>
    <row r="791" ht="15.75" customHeight="1" spans="1:76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  <c r="R791" s="180"/>
      <c r="S791" s="180"/>
      <c r="T791" s="180"/>
      <c r="U791" s="180"/>
      <c r="V791" s="180"/>
      <c r="W791" s="180"/>
      <c r="X791" s="180"/>
      <c r="Y791" s="180"/>
      <c r="Z791" s="180"/>
      <c r="AA791" s="180"/>
      <c r="AB791" s="180"/>
      <c r="AC791" s="180"/>
      <c r="AD791" s="180"/>
      <c r="AE791" s="180"/>
      <c r="AF791" s="180"/>
      <c r="AG791" s="180"/>
      <c r="AH791" s="180"/>
      <c r="AI791" s="180"/>
      <c r="AJ791" s="180"/>
      <c r="AK791" s="180"/>
      <c r="AL791" s="180"/>
      <c r="AM791" s="180"/>
      <c r="AN791" s="180"/>
      <c r="AO791" s="180"/>
      <c r="AP791" s="180"/>
      <c r="AQ791" s="180"/>
      <c r="AR791" s="180"/>
      <c r="AS791" s="180"/>
      <c r="AT791" s="180"/>
      <c r="AU791" s="180"/>
      <c r="AV791" s="180"/>
      <c r="AW791" s="180"/>
      <c r="AX791" s="180"/>
      <c r="AY791" s="180"/>
      <c r="AZ791" s="180"/>
      <c r="BA791" s="180"/>
      <c r="BB791" s="180"/>
      <c r="BC791" s="180"/>
      <c r="BD791" s="180"/>
      <c r="BE791" s="180"/>
      <c r="BF791" s="180"/>
      <c r="BG791" s="180"/>
      <c r="BH791" s="180"/>
      <c r="BI791" s="180"/>
      <c r="BJ791" s="180"/>
      <c r="BK791" s="180"/>
      <c r="BL791" s="180"/>
      <c r="BM791" s="180"/>
      <c r="BN791" s="180"/>
      <c r="BO791" s="180"/>
      <c r="BP791" s="180"/>
      <c r="BQ791" s="180"/>
      <c r="BR791" s="180"/>
      <c r="BS791" s="180"/>
      <c r="BT791" s="180"/>
      <c r="BU791" s="180"/>
      <c r="BV791" s="180"/>
      <c r="BW791" s="180"/>
      <c r="BX791" s="180"/>
    </row>
    <row r="792" ht="15.75" customHeight="1" spans="1:76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  <c r="R792" s="180"/>
      <c r="S792" s="180"/>
      <c r="T792" s="180"/>
      <c r="U792" s="180"/>
      <c r="V792" s="180"/>
      <c r="W792" s="180"/>
      <c r="X792" s="180"/>
      <c r="Y792" s="180"/>
      <c r="Z792" s="180"/>
      <c r="AA792" s="180"/>
      <c r="AB792" s="180"/>
      <c r="AC792" s="180"/>
      <c r="AD792" s="180"/>
      <c r="AE792" s="180"/>
      <c r="AF792" s="180"/>
      <c r="AG792" s="180"/>
      <c r="AH792" s="180"/>
      <c r="AI792" s="180"/>
      <c r="AJ792" s="180"/>
      <c r="AK792" s="180"/>
      <c r="AL792" s="180"/>
      <c r="AM792" s="180"/>
      <c r="AN792" s="180"/>
      <c r="AO792" s="180"/>
      <c r="AP792" s="180"/>
      <c r="AQ792" s="180"/>
      <c r="AR792" s="180"/>
      <c r="AS792" s="180"/>
      <c r="AT792" s="180"/>
      <c r="AU792" s="180"/>
      <c r="AV792" s="180"/>
      <c r="AW792" s="180"/>
      <c r="AX792" s="180"/>
      <c r="AY792" s="180"/>
      <c r="AZ792" s="180"/>
      <c r="BA792" s="180"/>
      <c r="BB792" s="180"/>
      <c r="BC792" s="180"/>
      <c r="BD792" s="180"/>
      <c r="BE792" s="180"/>
      <c r="BF792" s="180"/>
      <c r="BG792" s="180"/>
      <c r="BH792" s="180"/>
      <c r="BI792" s="180"/>
      <c r="BJ792" s="180"/>
      <c r="BK792" s="180"/>
      <c r="BL792" s="180"/>
      <c r="BM792" s="180"/>
      <c r="BN792" s="180"/>
      <c r="BO792" s="180"/>
      <c r="BP792" s="180"/>
      <c r="BQ792" s="180"/>
      <c r="BR792" s="180"/>
      <c r="BS792" s="180"/>
      <c r="BT792" s="180"/>
      <c r="BU792" s="180"/>
      <c r="BV792" s="180"/>
      <c r="BW792" s="180"/>
      <c r="BX792" s="180"/>
    </row>
    <row r="793" ht="15.75" customHeight="1" spans="1:76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  <c r="R793" s="180"/>
      <c r="S793" s="180"/>
      <c r="T793" s="180"/>
      <c r="U793" s="180"/>
      <c r="V793" s="180"/>
      <c r="W793" s="180"/>
      <c r="X793" s="180"/>
      <c r="Y793" s="180"/>
      <c r="Z793" s="180"/>
      <c r="AA793" s="180"/>
      <c r="AB793" s="180"/>
      <c r="AC793" s="180"/>
      <c r="AD793" s="180"/>
      <c r="AE793" s="180"/>
      <c r="AF793" s="180"/>
      <c r="AG793" s="180"/>
      <c r="AH793" s="180"/>
      <c r="AI793" s="180"/>
      <c r="AJ793" s="180"/>
      <c r="AK793" s="180"/>
      <c r="AL793" s="180"/>
      <c r="AM793" s="180"/>
      <c r="AN793" s="180"/>
      <c r="AO793" s="180"/>
      <c r="AP793" s="180"/>
      <c r="AQ793" s="180"/>
      <c r="AR793" s="180"/>
      <c r="AS793" s="180"/>
      <c r="AT793" s="180"/>
      <c r="AU793" s="180"/>
      <c r="AV793" s="180"/>
      <c r="AW793" s="180"/>
      <c r="AX793" s="180"/>
      <c r="AY793" s="180"/>
      <c r="AZ793" s="180"/>
      <c r="BA793" s="180"/>
      <c r="BB793" s="180"/>
      <c r="BC793" s="180"/>
      <c r="BD793" s="180"/>
      <c r="BE793" s="180"/>
      <c r="BF793" s="180"/>
      <c r="BG793" s="180"/>
      <c r="BH793" s="180"/>
      <c r="BI793" s="180"/>
      <c r="BJ793" s="180"/>
      <c r="BK793" s="180"/>
      <c r="BL793" s="180"/>
      <c r="BM793" s="180"/>
      <c r="BN793" s="180"/>
      <c r="BO793" s="180"/>
      <c r="BP793" s="180"/>
      <c r="BQ793" s="180"/>
      <c r="BR793" s="180"/>
      <c r="BS793" s="180"/>
      <c r="BT793" s="180"/>
      <c r="BU793" s="180"/>
      <c r="BV793" s="180"/>
      <c r="BW793" s="180"/>
      <c r="BX793" s="180"/>
    </row>
    <row r="794" ht="15.75" customHeight="1" spans="1:76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  <c r="R794" s="180"/>
      <c r="S794" s="180"/>
      <c r="T794" s="180"/>
      <c r="U794" s="180"/>
      <c r="V794" s="180"/>
      <c r="W794" s="180"/>
      <c r="X794" s="180"/>
      <c r="Y794" s="180"/>
      <c r="Z794" s="180"/>
      <c r="AA794" s="180"/>
      <c r="AB794" s="180"/>
      <c r="AC794" s="180"/>
      <c r="AD794" s="180"/>
      <c r="AE794" s="180"/>
      <c r="AF794" s="180"/>
      <c r="AG794" s="180"/>
      <c r="AH794" s="180"/>
      <c r="AI794" s="180"/>
      <c r="AJ794" s="180"/>
      <c r="AK794" s="180"/>
      <c r="AL794" s="180"/>
      <c r="AM794" s="180"/>
      <c r="AN794" s="180"/>
      <c r="AO794" s="180"/>
      <c r="AP794" s="180"/>
      <c r="AQ794" s="180"/>
      <c r="AR794" s="180"/>
      <c r="AS794" s="180"/>
      <c r="AT794" s="180"/>
      <c r="AU794" s="180"/>
      <c r="AV794" s="180"/>
      <c r="AW794" s="180"/>
      <c r="AX794" s="180"/>
      <c r="AY794" s="180"/>
      <c r="AZ794" s="180"/>
      <c r="BA794" s="180"/>
      <c r="BB794" s="180"/>
      <c r="BC794" s="180"/>
      <c r="BD794" s="180"/>
      <c r="BE794" s="180"/>
      <c r="BF794" s="180"/>
      <c r="BG794" s="180"/>
      <c r="BH794" s="180"/>
      <c r="BI794" s="180"/>
      <c r="BJ794" s="180"/>
      <c r="BK794" s="180"/>
      <c r="BL794" s="180"/>
      <c r="BM794" s="180"/>
      <c r="BN794" s="180"/>
      <c r="BO794" s="180"/>
      <c r="BP794" s="180"/>
      <c r="BQ794" s="180"/>
      <c r="BR794" s="180"/>
      <c r="BS794" s="180"/>
      <c r="BT794" s="180"/>
      <c r="BU794" s="180"/>
      <c r="BV794" s="180"/>
      <c r="BW794" s="180"/>
      <c r="BX794" s="180"/>
    </row>
    <row r="795" ht="15.75" customHeight="1" spans="1:76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  <c r="R795" s="180"/>
      <c r="S795" s="180"/>
      <c r="T795" s="180"/>
      <c r="U795" s="180"/>
      <c r="V795" s="180"/>
      <c r="W795" s="180"/>
      <c r="X795" s="180"/>
      <c r="Y795" s="180"/>
      <c r="Z795" s="180"/>
      <c r="AA795" s="180"/>
      <c r="AB795" s="180"/>
      <c r="AC795" s="180"/>
      <c r="AD795" s="180"/>
      <c r="AE795" s="180"/>
      <c r="AF795" s="180"/>
      <c r="AG795" s="180"/>
      <c r="AH795" s="180"/>
      <c r="AI795" s="180"/>
      <c r="AJ795" s="180"/>
      <c r="AK795" s="180"/>
      <c r="AL795" s="180"/>
      <c r="AM795" s="180"/>
      <c r="AN795" s="180"/>
      <c r="AO795" s="180"/>
      <c r="AP795" s="180"/>
      <c r="AQ795" s="180"/>
      <c r="AR795" s="180"/>
      <c r="AS795" s="180"/>
      <c r="AT795" s="180"/>
      <c r="AU795" s="180"/>
      <c r="AV795" s="180"/>
      <c r="AW795" s="180"/>
      <c r="AX795" s="180"/>
      <c r="AY795" s="180"/>
      <c r="AZ795" s="180"/>
      <c r="BA795" s="180"/>
      <c r="BB795" s="180"/>
      <c r="BC795" s="180"/>
      <c r="BD795" s="180"/>
      <c r="BE795" s="180"/>
      <c r="BF795" s="180"/>
      <c r="BG795" s="180"/>
      <c r="BH795" s="180"/>
      <c r="BI795" s="180"/>
      <c r="BJ795" s="180"/>
      <c r="BK795" s="180"/>
      <c r="BL795" s="180"/>
      <c r="BM795" s="180"/>
      <c r="BN795" s="180"/>
      <c r="BO795" s="180"/>
      <c r="BP795" s="180"/>
      <c r="BQ795" s="180"/>
      <c r="BR795" s="180"/>
      <c r="BS795" s="180"/>
      <c r="BT795" s="180"/>
      <c r="BU795" s="180"/>
      <c r="BV795" s="180"/>
      <c r="BW795" s="180"/>
      <c r="BX795" s="180"/>
    </row>
    <row r="796" ht="15.75" customHeight="1" spans="1:76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  <c r="R796" s="180"/>
      <c r="S796" s="180"/>
      <c r="T796" s="180"/>
      <c r="U796" s="180"/>
      <c r="V796" s="180"/>
      <c r="W796" s="180"/>
      <c r="X796" s="180"/>
      <c r="Y796" s="180"/>
      <c r="Z796" s="180"/>
      <c r="AA796" s="180"/>
      <c r="AB796" s="180"/>
      <c r="AC796" s="180"/>
      <c r="AD796" s="180"/>
      <c r="AE796" s="180"/>
      <c r="AF796" s="180"/>
      <c r="AG796" s="180"/>
      <c r="AH796" s="180"/>
      <c r="AI796" s="180"/>
      <c r="AJ796" s="180"/>
      <c r="AK796" s="180"/>
      <c r="AL796" s="180"/>
      <c r="AM796" s="180"/>
      <c r="AN796" s="180"/>
      <c r="AO796" s="180"/>
      <c r="AP796" s="180"/>
      <c r="AQ796" s="180"/>
      <c r="AR796" s="180"/>
      <c r="AS796" s="180"/>
      <c r="AT796" s="180"/>
      <c r="AU796" s="180"/>
      <c r="AV796" s="180"/>
      <c r="AW796" s="180"/>
      <c r="AX796" s="180"/>
      <c r="AY796" s="180"/>
      <c r="AZ796" s="180"/>
      <c r="BA796" s="180"/>
      <c r="BB796" s="180"/>
      <c r="BC796" s="180"/>
      <c r="BD796" s="180"/>
      <c r="BE796" s="180"/>
      <c r="BF796" s="180"/>
      <c r="BG796" s="180"/>
      <c r="BH796" s="180"/>
      <c r="BI796" s="180"/>
      <c r="BJ796" s="180"/>
      <c r="BK796" s="180"/>
      <c r="BL796" s="180"/>
      <c r="BM796" s="180"/>
      <c r="BN796" s="180"/>
      <c r="BO796" s="180"/>
      <c r="BP796" s="180"/>
      <c r="BQ796" s="180"/>
      <c r="BR796" s="180"/>
      <c r="BS796" s="180"/>
      <c r="BT796" s="180"/>
      <c r="BU796" s="180"/>
      <c r="BV796" s="180"/>
      <c r="BW796" s="180"/>
      <c r="BX796" s="180"/>
    </row>
    <row r="797" ht="15.75" customHeight="1" spans="1:76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  <c r="R797" s="180"/>
      <c r="S797" s="180"/>
      <c r="T797" s="180"/>
      <c r="U797" s="180"/>
      <c r="V797" s="180"/>
      <c r="W797" s="180"/>
      <c r="X797" s="180"/>
      <c r="Y797" s="180"/>
      <c r="Z797" s="180"/>
      <c r="AA797" s="180"/>
      <c r="AB797" s="180"/>
      <c r="AC797" s="180"/>
      <c r="AD797" s="180"/>
      <c r="AE797" s="180"/>
      <c r="AF797" s="180"/>
      <c r="AG797" s="180"/>
      <c r="AH797" s="180"/>
      <c r="AI797" s="180"/>
      <c r="AJ797" s="180"/>
      <c r="AK797" s="180"/>
      <c r="AL797" s="180"/>
      <c r="AM797" s="180"/>
      <c r="AN797" s="180"/>
      <c r="AO797" s="180"/>
      <c r="AP797" s="180"/>
      <c r="AQ797" s="180"/>
      <c r="AR797" s="180"/>
      <c r="AS797" s="180"/>
      <c r="AT797" s="180"/>
      <c r="AU797" s="180"/>
      <c r="AV797" s="180"/>
      <c r="AW797" s="180"/>
      <c r="AX797" s="180"/>
      <c r="AY797" s="180"/>
      <c r="AZ797" s="180"/>
      <c r="BA797" s="180"/>
      <c r="BB797" s="180"/>
      <c r="BC797" s="180"/>
      <c r="BD797" s="180"/>
      <c r="BE797" s="180"/>
      <c r="BF797" s="180"/>
      <c r="BG797" s="180"/>
      <c r="BH797" s="180"/>
      <c r="BI797" s="180"/>
      <c r="BJ797" s="180"/>
      <c r="BK797" s="180"/>
      <c r="BL797" s="180"/>
      <c r="BM797" s="180"/>
      <c r="BN797" s="180"/>
      <c r="BO797" s="180"/>
      <c r="BP797" s="180"/>
      <c r="BQ797" s="180"/>
      <c r="BR797" s="180"/>
      <c r="BS797" s="180"/>
      <c r="BT797" s="180"/>
      <c r="BU797" s="180"/>
      <c r="BV797" s="180"/>
      <c r="BW797" s="180"/>
      <c r="BX797" s="180"/>
    </row>
    <row r="798" ht="15.75" customHeight="1" spans="1:76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  <c r="R798" s="180"/>
      <c r="S798" s="180"/>
      <c r="T798" s="180"/>
      <c r="U798" s="180"/>
      <c r="V798" s="180"/>
      <c r="W798" s="180"/>
      <c r="X798" s="180"/>
      <c r="Y798" s="180"/>
      <c r="Z798" s="180"/>
      <c r="AA798" s="180"/>
      <c r="AB798" s="180"/>
      <c r="AC798" s="180"/>
      <c r="AD798" s="180"/>
      <c r="AE798" s="180"/>
      <c r="AF798" s="180"/>
      <c r="AG798" s="180"/>
      <c r="AH798" s="180"/>
      <c r="AI798" s="180"/>
      <c r="AJ798" s="180"/>
      <c r="AK798" s="180"/>
      <c r="AL798" s="180"/>
      <c r="AM798" s="180"/>
      <c r="AN798" s="180"/>
      <c r="AO798" s="180"/>
      <c r="AP798" s="180"/>
      <c r="AQ798" s="180"/>
      <c r="AR798" s="180"/>
      <c r="AS798" s="180"/>
      <c r="AT798" s="180"/>
      <c r="AU798" s="180"/>
      <c r="AV798" s="180"/>
      <c r="AW798" s="180"/>
      <c r="AX798" s="180"/>
      <c r="AY798" s="180"/>
      <c r="AZ798" s="180"/>
      <c r="BA798" s="180"/>
      <c r="BB798" s="180"/>
      <c r="BC798" s="180"/>
      <c r="BD798" s="180"/>
      <c r="BE798" s="180"/>
      <c r="BF798" s="180"/>
      <c r="BG798" s="180"/>
      <c r="BH798" s="180"/>
      <c r="BI798" s="180"/>
      <c r="BJ798" s="180"/>
      <c r="BK798" s="180"/>
      <c r="BL798" s="180"/>
      <c r="BM798" s="180"/>
      <c r="BN798" s="180"/>
      <c r="BO798" s="180"/>
      <c r="BP798" s="180"/>
      <c r="BQ798" s="180"/>
      <c r="BR798" s="180"/>
      <c r="BS798" s="180"/>
      <c r="BT798" s="180"/>
      <c r="BU798" s="180"/>
      <c r="BV798" s="180"/>
      <c r="BW798" s="180"/>
      <c r="BX798" s="180"/>
    </row>
    <row r="799" ht="15.75" customHeight="1" spans="1:76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  <c r="R799" s="180"/>
      <c r="S799" s="180"/>
      <c r="T799" s="180"/>
      <c r="U799" s="180"/>
      <c r="V799" s="180"/>
      <c r="W799" s="180"/>
      <c r="X799" s="180"/>
      <c r="Y799" s="180"/>
      <c r="Z799" s="180"/>
      <c r="AA799" s="180"/>
      <c r="AB799" s="180"/>
      <c r="AC799" s="180"/>
      <c r="AD799" s="180"/>
      <c r="AE799" s="180"/>
      <c r="AF799" s="180"/>
      <c r="AG799" s="180"/>
      <c r="AH799" s="180"/>
      <c r="AI799" s="180"/>
      <c r="AJ799" s="180"/>
      <c r="AK799" s="180"/>
      <c r="AL799" s="180"/>
      <c r="AM799" s="180"/>
      <c r="AN799" s="180"/>
      <c r="AO799" s="180"/>
      <c r="AP799" s="180"/>
      <c r="AQ799" s="180"/>
      <c r="AR799" s="180"/>
      <c r="AS799" s="180"/>
      <c r="AT799" s="180"/>
      <c r="AU799" s="180"/>
      <c r="AV799" s="180"/>
      <c r="AW799" s="180"/>
      <c r="AX799" s="180"/>
      <c r="AY799" s="180"/>
      <c r="AZ799" s="180"/>
      <c r="BA799" s="180"/>
      <c r="BB799" s="180"/>
      <c r="BC799" s="180"/>
      <c r="BD799" s="180"/>
      <c r="BE799" s="180"/>
      <c r="BF799" s="180"/>
      <c r="BG799" s="180"/>
      <c r="BH799" s="180"/>
      <c r="BI799" s="180"/>
      <c r="BJ799" s="180"/>
      <c r="BK799" s="180"/>
      <c r="BL799" s="180"/>
      <c r="BM799" s="180"/>
      <c r="BN799" s="180"/>
      <c r="BO799" s="180"/>
      <c r="BP799" s="180"/>
      <c r="BQ799" s="180"/>
      <c r="BR799" s="180"/>
      <c r="BS799" s="180"/>
      <c r="BT799" s="180"/>
      <c r="BU799" s="180"/>
      <c r="BV799" s="180"/>
      <c r="BW799" s="180"/>
      <c r="BX799" s="180"/>
    </row>
    <row r="800" ht="15.75" customHeight="1" spans="1:76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  <c r="R800" s="180"/>
      <c r="S800" s="180"/>
      <c r="T800" s="180"/>
      <c r="U800" s="180"/>
      <c r="V800" s="180"/>
      <c r="W800" s="180"/>
      <c r="X800" s="180"/>
      <c r="Y800" s="180"/>
      <c r="Z800" s="180"/>
      <c r="AA800" s="180"/>
      <c r="AB800" s="180"/>
      <c r="AC800" s="180"/>
      <c r="AD800" s="180"/>
      <c r="AE800" s="180"/>
      <c r="AF800" s="180"/>
      <c r="AG800" s="180"/>
      <c r="AH800" s="180"/>
      <c r="AI800" s="180"/>
      <c r="AJ800" s="180"/>
      <c r="AK800" s="180"/>
      <c r="AL800" s="180"/>
      <c r="AM800" s="180"/>
      <c r="AN800" s="180"/>
      <c r="AO800" s="180"/>
      <c r="AP800" s="180"/>
      <c r="AQ800" s="180"/>
      <c r="AR800" s="180"/>
      <c r="AS800" s="180"/>
      <c r="AT800" s="180"/>
      <c r="AU800" s="180"/>
      <c r="AV800" s="180"/>
      <c r="AW800" s="180"/>
      <c r="AX800" s="180"/>
      <c r="AY800" s="180"/>
      <c r="AZ800" s="180"/>
      <c r="BA800" s="180"/>
      <c r="BB800" s="180"/>
      <c r="BC800" s="180"/>
      <c r="BD800" s="180"/>
      <c r="BE800" s="180"/>
      <c r="BF800" s="180"/>
      <c r="BG800" s="180"/>
      <c r="BH800" s="180"/>
      <c r="BI800" s="180"/>
      <c r="BJ800" s="180"/>
      <c r="BK800" s="180"/>
      <c r="BL800" s="180"/>
      <c r="BM800" s="180"/>
      <c r="BN800" s="180"/>
      <c r="BO800" s="180"/>
      <c r="BP800" s="180"/>
      <c r="BQ800" s="180"/>
      <c r="BR800" s="180"/>
      <c r="BS800" s="180"/>
      <c r="BT800" s="180"/>
      <c r="BU800" s="180"/>
      <c r="BV800" s="180"/>
      <c r="BW800" s="180"/>
      <c r="BX800" s="180"/>
    </row>
    <row r="801" ht="15.75" customHeight="1" spans="1:76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  <c r="R801" s="180"/>
      <c r="S801" s="180"/>
      <c r="T801" s="180"/>
      <c r="U801" s="180"/>
      <c r="V801" s="180"/>
      <c r="W801" s="180"/>
      <c r="X801" s="180"/>
      <c r="Y801" s="180"/>
      <c r="Z801" s="180"/>
      <c r="AA801" s="180"/>
      <c r="AB801" s="180"/>
      <c r="AC801" s="180"/>
      <c r="AD801" s="180"/>
      <c r="AE801" s="180"/>
      <c r="AF801" s="180"/>
      <c r="AG801" s="180"/>
      <c r="AH801" s="180"/>
      <c r="AI801" s="180"/>
      <c r="AJ801" s="180"/>
      <c r="AK801" s="180"/>
      <c r="AL801" s="180"/>
      <c r="AM801" s="180"/>
      <c r="AN801" s="180"/>
      <c r="AO801" s="180"/>
      <c r="AP801" s="180"/>
      <c r="AQ801" s="180"/>
      <c r="AR801" s="180"/>
      <c r="AS801" s="180"/>
      <c r="AT801" s="180"/>
      <c r="AU801" s="180"/>
      <c r="AV801" s="180"/>
      <c r="AW801" s="180"/>
      <c r="AX801" s="180"/>
      <c r="AY801" s="180"/>
      <c r="AZ801" s="180"/>
      <c r="BA801" s="180"/>
      <c r="BB801" s="180"/>
      <c r="BC801" s="180"/>
      <c r="BD801" s="180"/>
      <c r="BE801" s="180"/>
      <c r="BF801" s="180"/>
      <c r="BG801" s="180"/>
      <c r="BH801" s="180"/>
      <c r="BI801" s="180"/>
      <c r="BJ801" s="180"/>
      <c r="BK801" s="180"/>
      <c r="BL801" s="180"/>
      <c r="BM801" s="180"/>
      <c r="BN801" s="180"/>
      <c r="BO801" s="180"/>
      <c r="BP801" s="180"/>
      <c r="BQ801" s="180"/>
      <c r="BR801" s="180"/>
      <c r="BS801" s="180"/>
      <c r="BT801" s="180"/>
      <c r="BU801" s="180"/>
      <c r="BV801" s="180"/>
      <c r="BW801" s="180"/>
      <c r="BX801" s="180"/>
    </row>
    <row r="802" ht="15.75" customHeight="1" spans="1:76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  <c r="R802" s="180"/>
      <c r="S802" s="180"/>
      <c r="T802" s="180"/>
      <c r="U802" s="180"/>
      <c r="V802" s="180"/>
      <c r="W802" s="180"/>
      <c r="X802" s="180"/>
      <c r="Y802" s="180"/>
      <c r="Z802" s="180"/>
      <c r="AA802" s="180"/>
      <c r="AB802" s="180"/>
      <c r="AC802" s="180"/>
      <c r="AD802" s="180"/>
      <c r="AE802" s="180"/>
      <c r="AF802" s="180"/>
      <c r="AG802" s="180"/>
      <c r="AH802" s="180"/>
      <c r="AI802" s="180"/>
      <c r="AJ802" s="180"/>
      <c r="AK802" s="180"/>
      <c r="AL802" s="180"/>
      <c r="AM802" s="180"/>
      <c r="AN802" s="180"/>
      <c r="AO802" s="180"/>
      <c r="AP802" s="180"/>
      <c r="AQ802" s="180"/>
      <c r="AR802" s="180"/>
      <c r="AS802" s="180"/>
      <c r="AT802" s="180"/>
      <c r="AU802" s="180"/>
      <c r="AV802" s="180"/>
      <c r="AW802" s="180"/>
      <c r="AX802" s="180"/>
      <c r="AY802" s="180"/>
      <c r="AZ802" s="180"/>
      <c r="BA802" s="180"/>
      <c r="BB802" s="180"/>
      <c r="BC802" s="180"/>
      <c r="BD802" s="180"/>
      <c r="BE802" s="180"/>
      <c r="BF802" s="180"/>
      <c r="BG802" s="180"/>
      <c r="BH802" s="180"/>
      <c r="BI802" s="180"/>
      <c r="BJ802" s="180"/>
      <c r="BK802" s="180"/>
      <c r="BL802" s="180"/>
      <c r="BM802" s="180"/>
      <c r="BN802" s="180"/>
      <c r="BO802" s="180"/>
      <c r="BP802" s="180"/>
      <c r="BQ802" s="180"/>
      <c r="BR802" s="180"/>
      <c r="BS802" s="180"/>
      <c r="BT802" s="180"/>
      <c r="BU802" s="180"/>
      <c r="BV802" s="180"/>
      <c r="BW802" s="180"/>
      <c r="BX802" s="180"/>
    </row>
    <row r="803" ht="15.75" customHeight="1" spans="1:76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  <c r="R803" s="180"/>
      <c r="S803" s="180"/>
      <c r="T803" s="180"/>
      <c r="U803" s="180"/>
      <c r="V803" s="180"/>
      <c r="W803" s="180"/>
      <c r="X803" s="180"/>
      <c r="Y803" s="180"/>
      <c r="Z803" s="180"/>
      <c r="AA803" s="180"/>
      <c r="AB803" s="180"/>
      <c r="AC803" s="180"/>
      <c r="AD803" s="180"/>
      <c r="AE803" s="180"/>
      <c r="AF803" s="180"/>
      <c r="AG803" s="180"/>
      <c r="AH803" s="180"/>
      <c r="AI803" s="180"/>
      <c r="AJ803" s="180"/>
      <c r="AK803" s="180"/>
      <c r="AL803" s="180"/>
      <c r="AM803" s="180"/>
      <c r="AN803" s="180"/>
      <c r="AO803" s="180"/>
      <c r="AP803" s="180"/>
      <c r="AQ803" s="180"/>
      <c r="AR803" s="180"/>
      <c r="AS803" s="180"/>
      <c r="AT803" s="180"/>
      <c r="AU803" s="180"/>
      <c r="AV803" s="180"/>
      <c r="AW803" s="180"/>
      <c r="AX803" s="180"/>
      <c r="AY803" s="180"/>
      <c r="AZ803" s="180"/>
      <c r="BA803" s="180"/>
      <c r="BB803" s="180"/>
      <c r="BC803" s="180"/>
      <c r="BD803" s="180"/>
      <c r="BE803" s="180"/>
      <c r="BF803" s="180"/>
      <c r="BG803" s="180"/>
      <c r="BH803" s="180"/>
      <c r="BI803" s="180"/>
      <c r="BJ803" s="180"/>
      <c r="BK803" s="180"/>
      <c r="BL803" s="180"/>
      <c r="BM803" s="180"/>
      <c r="BN803" s="180"/>
      <c r="BO803" s="180"/>
      <c r="BP803" s="180"/>
      <c r="BQ803" s="180"/>
      <c r="BR803" s="180"/>
      <c r="BS803" s="180"/>
      <c r="BT803" s="180"/>
      <c r="BU803" s="180"/>
      <c r="BV803" s="180"/>
      <c r="BW803" s="180"/>
      <c r="BX803" s="180"/>
    </row>
    <row r="804" ht="15.75" customHeight="1" spans="1:76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  <c r="R804" s="180"/>
      <c r="S804" s="180"/>
      <c r="T804" s="180"/>
      <c r="U804" s="180"/>
      <c r="V804" s="180"/>
      <c r="W804" s="180"/>
      <c r="X804" s="180"/>
      <c r="Y804" s="180"/>
      <c r="Z804" s="180"/>
      <c r="AA804" s="180"/>
      <c r="AB804" s="180"/>
      <c r="AC804" s="180"/>
      <c r="AD804" s="180"/>
      <c r="AE804" s="180"/>
      <c r="AF804" s="180"/>
      <c r="AG804" s="180"/>
      <c r="AH804" s="180"/>
      <c r="AI804" s="180"/>
      <c r="AJ804" s="180"/>
      <c r="AK804" s="180"/>
      <c r="AL804" s="180"/>
      <c r="AM804" s="180"/>
      <c r="AN804" s="180"/>
      <c r="AO804" s="180"/>
      <c r="AP804" s="180"/>
      <c r="AQ804" s="180"/>
      <c r="AR804" s="180"/>
      <c r="AS804" s="180"/>
      <c r="AT804" s="180"/>
      <c r="AU804" s="180"/>
      <c r="AV804" s="180"/>
      <c r="AW804" s="180"/>
      <c r="AX804" s="180"/>
      <c r="AY804" s="180"/>
      <c r="AZ804" s="180"/>
      <c r="BA804" s="180"/>
      <c r="BB804" s="180"/>
      <c r="BC804" s="180"/>
      <c r="BD804" s="180"/>
      <c r="BE804" s="180"/>
      <c r="BF804" s="180"/>
      <c r="BG804" s="180"/>
      <c r="BH804" s="180"/>
      <c r="BI804" s="180"/>
      <c r="BJ804" s="180"/>
      <c r="BK804" s="180"/>
      <c r="BL804" s="180"/>
      <c r="BM804" s="180"/>
      <c r="BN804" s="180"/>
      <c r="BO804" s="180"/>
      <c r="BP804" s="180"/>
      <c r="BQ804" s="180"/>
      <c r="BR804" s="180"/>
      <c r="BS804" s="180"/>
      <c r="BT804" s="180"/>
      <c r="BU804" s="180"/>
      <c r="BV804" s="180"/>
      <c r="BW804" s="180"/>
      <c r="BX804" s="180"/>
    </row>
    <row r="805" ht="15.75" customHeight="1" spans="1:76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  <c r="R805" s="180"/>
      <c r="S805" s="180"/>
      <c r="T805" s="180"/>
      <c r="U805" s="180"/>
      <c r="V805" s="180"/>
      <c r="W805" s="180"/>
      <c r="X805" s="180"/>
      <c r="Y805" s="180"/>
      <c r="Z805" s="180"/>
      <c r="AA805" s="180"/>
      <c r="AB805" s="180"/>
      <c r="AC805" s="180"/>
      <c r="AD805" s="180"/>
      <c r="AE805" s="180"/>
      <c r="AF805" s="180"/>
      <c r="AG805" s="180"/>
      <c r="AH805" s="180"/>
      <c r="AI805" s="180"/>
      <c r="AJ805" s="180"/>
      <c r="AK805" s="180"/>
      <c r="AL805" s="180"/>
      <c r="AM805" s="180"/>
      <c r="AN805" s="180"/>
      <c r="AO805" s="180"/>
      <c r="AP805" s="180"/>
      <c r="AQ805" s="180"/>
      <c r="AR805" s="180"/>
      <c r="AS805" s="180"/>
      <c r="AT805" s="180"/>
      <c r="AU805" s="180"/>
      <c r="AV805" s="180"/>
      <c r="AW805" s="180"/>
      <c r="AX805" s="180"/>
      <c r="AY805" s="180"/>
      <c r="AZ805" s="180"/>
      <c r="BA805" s="180"/>
      <c r="BB805" s="180"/>
      <c r="BC805" s="180"/>
      <c r="BD805" s="180"/>
      <c r="BE805" s="180"/>
      <c r="BF805" s="180"/>
      <c r="BG805" s="180"/>
      <c r="BH805" s="180"/>
      <c r="BI805" s="180"/>
      <c r="BJ805" s="180"/>
      <c r="BK805" s="180"/>
      <c r="BL805" s="180"/>
      <c r="BM805" s="180"/>
      <c r="BN805" s="180"/>
      <c r="BO805" s="180"/>
      <c r="BP805" s="180"/>
      <c r="BQ805" s="180"/>
      <c r="BR805" s="180"/>
      <c r="BS805" s="180"/>
      <c r="BT805" s="180"/>
      <c r="BU805" s="180"/>
      <c r="BV805" s="180"/>
      <c r="BW805" s="180"/>
      <c r="BX805" s="180"/>
    </row>
    <row r="806" ht="15.75" customHeight="1" spans="1:76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  <c r="R806" s="180"/>
      <c r="S806" s="180"/>
      <c r="T806" s="180"/>
      <c r="U806" s="180"/>
      <c r="V806" s="180"/>
      <c r="W806" s="180"/>
      <c r="X806" s="180"/>
      <c r="Y806" s="180"/>
      <c r="Z806" s="180"/>
      <c r="AA806" s="180"/>
      <c r="AB806" s="180"/>
      <c r="AC806" s="180"/>
      <c r="AD806" s="180"/>
      <c r="AE806" s="180"/>
      <c r="AF806" s="180"/>
      <c r="AG806" s="180"/>
      <c r="AH806" s="180"/>
      <c r="AI806" s="180"/>
      <c r="AJ806" s="180"/>
      <c r="AK806" s="180"/>
      <c r="AL806" s="180"/>
      <c r="AM806" s="180"/>
      <c r="AN806" s="180"/>
      <c r="AO806" s="180"/>
      <c r="AP806" s="180"/>
      <c r="AQ806" s="180"/>
      <c r="AR806" s="180"/>
      <c r="AS806" s="180"/>
      <c r="AT806" s="180"/>
      <c r="AU806" s="180"/>
      <c r="AV806" s="180"/>
      <c r="AW806" s="180"/>
      <c r="AX806" s="180"/>
      <c r="AY806" s="180"/>
      <c r="AZ806" s="180"/>
      <c r="BA806" s="180"/>
      <c r="BB806" s="180"/>
      <c r="BC806" s="180"/>
      <c r="BD806" s="180"/>
      <c r="BE806" s="180"/>
      <c r="BF806" s="180"/>
      <c r="BG806" s="180"/>
      <c r="BH806" s="180"/>
      <c r="BI806" s="180"/>
      <c r="BJ806" s="180"/>
      <c r="BK806" s="180"/>
      <c r="BL806" s="180"/>
      <c r="BM806" s="180"/>
      <c r="BN806" s="180"/>
      <c r="BO806" s="180"/>
      <c r="BP806" s="180"/>
      <c r="BQ806" s="180"/>
      <c r="BR806" s="180"/>
      <c r="BS806" s="180"/>
      <c r="BT806" s="180"/>
      <c r="BU806" s="180"/>
      <c r="BV806" s="180"/>
      <c r="BW806" s="180"/>
      <c r="BX806" s="180"/>
    </row>
    <row r="807" ht="15.75" customHeight="1" spans="1:76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80"/>
      <c r="S807" s="180"/>
      <c r="T807" s="180"/>
      <c r="U807" s="180"/>
      <c r="V807" s="180"/>
      <c r="W807" s="180"/>
      <c r="X807" s="180"/>
      <c r="Y807" s="180"/>
      <c r="Z807" s="180"/>
      <c r="AA807" s="180"/>
      <c r="AB807" s="180"/>
      <c r="AC807" s="180"/>
      <c r="AD807" s="180"/>
      <c r="AE807" s="180"/>
      <c r="AF807" s="180"/>
      <c r="AG807" s="180"/>
      <c r="AH807" s="180"/>
      <c r="AI807" s="180"/>
      <c r="AJ807" s="180"/>
      <c r="AK807" s="180"/>
      <c r="AL807" s="180"/>
      <c r="AM807" s="180"/>
      <c r="AN807" s="180"/>
      <c r="AO807" s="180"/>
      <c r="AP807" s="180"/>
      <c r="AQ807" s="180"/>
      <c r="AR807" s="180"/>
      <c r="AS807" s="180"/>
      <c r="AT807" s="180"/>
      <c r="AU807" s="180"/>
      <c r="AV807" s="180"/>
      <c r="AW807" s="180"/>
      <c r="AX807" s="180"/>
      <c r="AY807" s="180"/>
      <c r="AZ807" s="180"/>
      <c r="BA807" s="180"/>
      <c r="BB807" s="180"/>
      <c r="BC807" s="180"/>
      <c r="BD807" s="180"/>
      <c r="BE807" s="180"/>
      <c r="BF807" s="180"/>
      <c r="BG807" s="180"/>
      <c r="BH807" s="180"/>
      <c r="BI807" s="180"/>
      <c r="BJ807" s="180"/>
      <c r="BK807" s="180"/>
      <c r="BL807" s="180"/>
      <c r="BM807" s="180"/>
      <c r="BN807" s="180"/>
      <c r="BO807" s="180"/>
      <c r="BP807" s="180"/>
      <c r="BQ807" s="180"/>
      <c r="BR807" s="180"/>
      <c r="BS807" s="180"/>
      <c r="BT807" s="180"/>
      <c r="BU807" s="180"/>
      <c r="BV807" s="180"/>
      <c r="BW807" s="180"/>
      <c r="BX807" s="180"/>
    </row>
    <row r="808" ht="15.75" customHeight="1" spans="1:76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  <c r="R808" s="180"/>
      <c r="S808" s="180"/>
      <c r="T808" s="180"/>
      <c r="U808" s="180"/>
      <c r="V808" s="180"/>
      <c r="W808" s="180"/>
      <c r="X808" s="180"/>
      <c r="Y808" s="180"/>
      <c r="Z808" s="180"/>
      <c r="AA808" s="180"/>
      <c r="AB808" s="180"/>
      <c r="AC808" s="180"/>
      <c r="AD808" s="180"/>
      <c r="AE808" s="180"/>
      <c r="AF808" s="180"/>
      <c r="AG808" s="180"/>
      <c r="AH808" s="180"/>
      <c r="AI808" s="180"/>
      <c r="AJ808" s="180"/>
      <c r="AK808" s="180"/>
      <c r="AL808" s="180"/>
      <c r="AM808" s="180"/>
      <c r="AN808" s="180"/>
      <c r="AO808" s="180"/>
      <c r="AP808" s="180"/>
      <c r="AQ808" s="180"/>
      <c r="AR808" s="180"/>
      <c r="AS808" s="180"/>
      <c r="AT808" s="180"/>
      <c r="AU808" s="180"/>
      <c r="AV808" s="180"/>
      <c r="AW808" s="180"/>
      <c r="AX808" s="180"/>
      <c r="AY808" s="180"/>
      <c r="AZ808" s="180"/>
      <c r="BA808" s="180"/>
      <c r="BB808" s="180"/>
      <c r="BC808" s="180"/>
      <c r="BD808" s="180"/>
      <c r="BE808" s="180"/>
      <c r="BF808" s="180"/>
      <c r="BG808" s="180"/>
      <c r="BH808" s="180"/>
      <c r="BI808" s="180"/>
      <c r="BJ808" s="180"/>
      <c r="BK808" s="180"/>
      <c r="BL808" s="180"/>
      <c r="BM808" s="180"/>
      <c r="BN808" s="180"/>
      <c r="BO808" s="180"/>
      <c r="BP808" s="180"/>
      <c r="BQ808" s="180"/>
      <c r="BR808" s="180"/>
      <c r="BS808" s="180"/>
      <c r="BT808" s="180"/>
      <c r="BU808" s="180"/>
      <c r="BV808" s="180"/>
      <c r="BW808" s="180"/>
      <c r="BX808" s="180"/>
    </row>
    <row r="809" ht="15.75" customHeight="1" spans="1:76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  <c r="R809" s="180"/>
      <c r="S809" s="180"/>
      <c r="T809" s="180"/>
      <c r="U809" s="180"/>
      <c r="V809" s="180"/>
      <c r="W809" s="180"/>
      <c r="X809" s="180"/>
      <c r="Y809" s="180"/>
      <c r="Z809" s="180"/>
      <c r="AA809" s="180"/>
      <c r="AB809" s="180"/>
      <c r="AC809" s="180"/>
      <c r="AD809" s="180"/>
      <c r="AE809" s="180"/>
      <c r="AF809" s="180"/>
      <c r="AG809" s="180"/>
      <c r="AH809" s="180"/>
      <c r="AI809" s="180"/>
      <c r="AJ809" s="180"/>
      <c r="AK809" s="180"/>
      <c r="AL809" s="180"/>
      <c r="AM809" s="180"/>
      <c r="AN809" s="180"/>
      <c r="AO809" s="180"/>
      <c r="AP809" s="180"/>
      <c r="AQ809" s="180"/>
      <c r="AR809" s="180"/>
      <c r="AS809" s="180"/>
      <c r="AT809" s="180"/>
      <c r="AU809" s="180"/>
      <c r="AV809" s="180"/>
      <c r="AW809" s="180"/>
      <c r="AX809" s="180"/>
      <c r="AY809" s="180"/>
      <c r="AZ809" s="180"/>
      <c r="BA809" s="180"/>
      <c r="BB809" s="180"/>
      <c r="BC809" s="180"/>
      <c r="BD809" s="180"/>
      <c r="BE809" s="180"/>
      <c r="BF809" s="180"/>
      <c r="BG809" s="180"/>
      <c r="BH809" s="180"/>
      <c r="BI809" s="180"/>
      <c r="BJ809" s="180"/>
      <c r="BK809" s="180"/>
      <c r="BL809" s="180"/>
      <c r="BM809" s="180"/>
      <c r="BN809" s="180"/>
      <c r="BO809" s="180"/>
      <c r="BP809" s="180"/>
      <c r="BQ809" s="180"/>
      <c r="BR809" s="180"/>
      <c r="BS809" s="180"/>
      <c r="BT809" s="180"/>
      <c r="BU809" s="180"/>
      <c r="BV809" s="180"/>
      <c r="BW809" s="180"/>
      <c r="BX809" s="180"/>
    </row>
    <row r="810" ht="15.75" customHeight="1" spans="1:76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  <c r="R810" s="180"/>
      <c r="S810" s="180"/>
      <c r="T810" s="180"/>
      <c r="U810" s="180"/>
      <c r="V810" s="180"/>
      <c r="W810" s="180"/>
      <c r="X810" s="180"/>
      <c r="Y810" s="180"/>
      <c r="Z810" s="180"/>
      <c r="AA810" s="180"/>
      <c r="AB810" s="180"/>
      <c r="AC810" s="180"/>
      <c r="AD810" s="180"/>
      <c r="AE810" s="180"/>
      <c r="AF810" s="180"/>
      <c r="AG810" s="180"/>
      <c r="AH810" s="180"/>
      <c r="AI810" s="180"/>
      <c r="AJ810" s="180"/>
      <c r="AK810" s="180"/>
      <c r="AL810" s="180"/>
      <c r="AM810" s="180"/>
      <c r="AN810" s="180"/>
      <c r="AO810" s="180"/>
      <c r="AP810" s="180"/>
      <c r="AQ810" s="180"/>
      <c r="AR810" s="180"/>
      <c r="AS810" s="180"/>
      <c r="AT810" s="180"/>
      <c r="AU810" s="180"/>
      <c r="AV810" s="180"/>
      <c r="AW810" s="180"/>
      <c r="AX810" s="180"/>
      <c r="AY810" s="180"/>
      <c r="AZ810" s="180"/>
      <c r="BA810" s="180"/>
      <c r="BB810" s="180"/>
      <c r="BC810" s="180"/>
      <c r="BD810" s="180"/>
      <c r="BE810" s="180"/>
      <c r="BF810" s="180"/>
      <c r="BG810" s="180"/>
      <c r="BH810" s="180"/>
      <c r="BI810" s="180"/>
      <c r="BJ810" s="180"/>
      <c r="BK810" s="180"/>
      <c r="BL810" s="180"/>
      <c r="BM810" s="180"/>
      <c r="BN810" s="180"/>
      <c r="BO810" s="180"/>
      <c r="BP810" s="180"/>
      <c r="BQ810" s="180"/>
      <c r="BR810" s="180"/>
      <c r="BS810" s="180"/>
      <c r="BT810" s="180"/>
      <c r="BU810" s="180"/>
      <c r="BV810" s="180"/>
      <c r="BW810" s="180"/>
      <c r="BX810" s="180"/>
    </row>
    <row r="811" ht="15.75" customHeight="1" spans="1:76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  <c r="R811" s="180"/>
      <c r="S811" s="180"/>
      <c r="T811" s="180"/>
      <c r="U811" s="180"/>
      <c r="V811" s="180"/>
      <c r="W811" s="180"/>
      <c r="X811" s="180"/>
      <c r="Y811" s="180"/>
      <c r="Z811" s="180"/>
      <c r="AA811" s="180"/>
      <c r="AB811" s="180"/>
      <c r="AC811" s="180"/>
      <c r="AD811" s="180"/>
      <c r="AE811" s="180"/>
      <c r="AF811" s="180"/>
      <c r="AG811" s="180"/>
      <c r="AH811" s="180"/>
      <c r="AI811" s="180"/>
      <c r="AJ811" s="180"/>
      <c r="AK811" s="180"/>
      <c r="AL811" s="180"/>
      <c r="AM811" s="180"/>
      <c r="AN811" s="180"/>
      <c r="AO811" s="180"/>
      <c r="AP811" s="180"/>
      <c r="AQ811" s="180"/>
      <c r="AR811" s="180"/>
      <c r="AS811" s="180"/>
      <c r="AT811" s="180"/>
      <c r="AU811" s="180"/>
      <c r="AV811" s="180"/>
      <c r="AW811" s="180"/>
      <c r="AX811" s="180"/>
      <c r="AY811" s="180"/>
      <c r="AZ811" s="180"/>
      <c r="BA811" s="180"/>
      <c r="BB811" s="180"/>
      <c r="BC811" s="180"/>
      <c r="BD811" s="180"/>
      <c r="BE811" s="180"/>
      <c r="BF811" s="180"/>
      <c r="BG811" s="180"/>
      <c r="BH811" s="180"/>
      <c r="BI811" s="180"/>
      <c r="BJ811" s="180"/>
      <c r="BK811" s="180"/>
      <c r="BL811" s="180"/>
      <c r="BM811" s="180"/>
      <c r="BN811" s="180"/>
      <c r="BO811" s="180"/>
      <c r="BP811" s="180"/>
      <c r="BQ811" s="180"/>
      <c r="BR811" s="180"/>
      <c r="BS811" s="180"/>
      <c r="BT811" s="180"/>
      <c r="BU811" s="180"/>
      <c r="BV811" s="180"/>
      <c r="BW811" s="180"/>
      <c r="BX811" s="180"/>
    </row>
    <row r="812" ht="15.75" customHeight="1" spans="1:76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  <c r="R812" s="180"/>
      <c r="S812" s="180"/>
      <c r="T812" s="180"/>
      <c r="U812" s="180"/>
      <c r="V812" s="180"/>
      <c r="W812" s="180"/>
      <c r="X812" s="180"/>
      <c r="Y812" s="180"/>
      <c r="Z812" s="180"/>
      <c r="AA812" s="180"/>
      <c r="AB812" s="180"/>
      <c r="AC812" s="180"/>
      <c r="AD812" s="180"/>
      <c r="AE812" s="180"/>
      <c r="AF812" s="180"/>
      <c r="AG812" s="180"/>
      <c r="AH812" s="180"/>
      <c r="AI812" s="180"/>
      <c r="AJ812" s="180"/>
      <c r="AK812" s="180"/>
      <c r="AL812" s="180"/>
      <c r="AM812" s="180"/>
      <c r="AN812" s="180"/>
      <c r="AO812" s="180"/>
      <c r="AP812" s="180"/>
      <c r="AQ812" s="180"/>
      <c r="AR812" s="180"/>
      <c r="AS812" s="180"/>
      <c r="AT812" s="180"/>
      <c r="AU812" s="180"/>
      <c r="AV812" s="180"/>
      <c r="AW812" s="180"/>
      <c r="AX812" s="180"/>
      <c r="AY812" s="180"/>
      <c r="AZ812" s="180"/>
      <c r="BA812" s="180"/>
      <c r="BB812" s="180"/>
      <c r="BC812" s="180"/>
      <c r="BD812" s="180"/>
      <c r="BE812" s="180"/>
      <c r="BF812" s="180"/>
      <c r="BG812" s="180"/>
      <c r="BH812" s="180"/>
      <c r="BI812" s="180"/>
      <c r="BJ812" s="180"/>
      <c r="BK812" s="180"/>
      <c r="BL812" s="180"/>
      <c r="BM812" s="180"/>
      <c r="BN812" s="180"/>
      <c r="BO812" s="180"/>
      <c r="BP812" s="180"/>
      <c r="BQ812" s="180"/>
      <c r="BR812" s="180"/>
      <c r="BS812" s="180"/>
      <c r="BT812" s="180"/>
      <c r="BU812" s="180"/>
      <c r="BV812" s="180"/>
      <c r="BW812" s="180"/>
      <c r="BX812" s="180"/>
    </row>
    <row r="813" ht="15.75" customHeight="1" spans="1:76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  <c r="R813" s="180"/>
      <c r="S813" s="180"/>
      <c r="T813" s="180"/>
      <c r="U813" s="180"/>
      <c r="V813" s="180"/>
      <c r="W813" s="180"/>
      <c r="X813" s="180"/>
      <c r="Y813" s="180"/>
      <c r="Z813" s="180"/>
      <c r="AA813" s="180"/>
      <c r="AB813" s="180"/>
      <c r="AC813" s="180"/>
      <c r="AD813" s="180"/>
      <c r="AE813" s="180"/>
      <c r="AF813" s="180"/>
      <c r="AG813" s="180"/>
      <c r="AH813" s="180"/>
      <c r="AI813" s="180"/>
      <c r="AJ813" s="180"/>
      <c r="AK813" s="180"/>
      <c r="AL813" s="180"/>
      <c r="AM813" s="180"/>
      <c r="AN813" s="180"/>
      <c r="AO813" s="180"/>
      <c r="AP813" s="180"/>
      <c r="AQ813" s="180"/>
      <c r="AR813" s="180"/>
      <c r="AS813" s="180"/>
      <c r="AT813" s="180"/>
      <c r="AU813" s="180"/>
      <c r="AV813" s="180"/>
      <c r="AW813" s="180"/>
      <c r="AX813" s="180"/>
      <c r="AY813" s="180"/>
      <c r="AZ813" s="180"/>
      <c r="BA813" s="180"/>
      <c r="BB813" s="180"/>
      <c r="BC813" s="180"/>
      <c r="BD813" s="180"/>
      <c r="BE813" s="180"/>
      <c r="BF813" s="180"/>
      <c r="BG813" s="180"/>
      <c r="BH813" s="180"/>
      <c r="BI813" s="180"/>
      <c r="BJ813" s="180"/>
      <c r="BK813" s="180"/>
      <c r="BL813" s="180"/>
      <c r="BM813" s="180"/>
      <c r="BN813" s="180"/>
      <c r="BO813" s="180"/>
      <c r="BP813" s="180"/>
      <c r="BQ813" s="180"/>
      <c r="BR813" s="180"/>
      <c r="BS813" s="180"/>
      <c r="BT813" s="180"/>
      <c r="BU813" s="180"/>
      <c r="BV813" s="180"/>
      <c r="BW813" s="180"/>
      <c r="BX813" s="180"/>
    </row>
    <row r="814" ht="15.75" customHeight="1" spans="1:76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  <c r="R814" s="180"/>
      <c r="S814" s="180"/>
      <c r="T814" s="180"/>
      <c r="U814" s="180"/>
      <c r="V814" s="180"/>
      <c r="W814" s="180"/>
      <c r="X814" s="180"/>
      <c r="Y814" s="180"/>
      <c r="Z814" s="180"/>
      <c r="AA814" s="180"/>
      <c r="AB814" s="180"/>
      <c r="AC814" s="180"/>
      <c r="AD814" s="180"/>
      <c r="AE814" s="180"/>
      <c r="AF814" s="180"/>
      <c r="AG814" s="180"/>
      <c r="AH814" s="180"/>
      <c r="AI814" s="180"/>
      <c r="AJ814" s="180"/>
      <c r="AK814" s="180"/>
      <c r="AL814" s="180"/>
      <c r="AM814" s="180"/>
      <c r="AN814" s="180"/>
      <c r="AO814" s="180"/>
      <c r="AP814" s="180"/>
      <c r="AQ814" s="180"/>
      <c r="AR814" s="180"/>
      <c r="AS814" s="180"/>
      <c r="AT814" s="180"/>
      <c r="AU814" s="180"/>
      <c r="AV814" s="180"/>
      <c r="AW814" s="180"/>
      <c r="AX814" s="180"/>
      <c r="AY814" s="180"/>
      <c r="AZ814" s="180"/>
      <c r="BA814" s="180"/>
      <c r="BB814" s="180"/>
      <c r="BC814" s="180"/>
      <c r="BD814" s="180"/>
      <c r="BE814" s="180"/>
      <c r="BF814" s="180"/>
      <c r="BG814" s="180"/>
      <c r="BH814" s="180"/>
      <c r="BI814" s="180"/>
      <c r="BJ814" s="180"/>
      <c r="BK814" s="180"/>
      <c r="BL814" s="180"/>
      <c r="BM814" s="180"/>
      <c r="BN814" s="180"/>
      <c r="BO814" s="180"/>
      <c r="BP814" s="180"/>
      <c r="BQ814" s="180"/>
      <c r="BR814" s="180"/>
      <c r="BS814" s="180"/>
      <c r="BT814" s="180"/>
      <c r="BU814" s="180"/>
      <c r="BV814" s="180"/>
      <c r="BW814" s="180"/>
      <c r="BX814" s="180"/>
    </row>
    <row r="815" ht="15.75" customHeight="1" spans="1:76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  <c r="R815" s="180"/>
      <c r="S815" s="180"/>
      <c r="T815" s="180"/>
      <c r="U815" s="180"/>
      <c r="V815" s="180"/>
      <c r="W815" s="180"/>
      <c r="X815" s="180"/>
      <c r="Y815" s="180"/>
      <c r="Z815" s="180"/>
      <c r="AA815" s="180"/>
      <c r="AB815" s="180"/>
      <c r="AC815" s="180"/>
      <c r="AD815" s="180"/>
      <c r="AE815" s="180"/>
      <c r="AF815" s="180"/>
      <c r="AG815" s="180"/>
      <c r="AH815" s="180"/>
      <c r="AI815" s="180"/>
      <c r="AJ815" s="180"/>
      <c r="AK815" s="180"/>
      <c r="AL815" s="180"/>
      <c r="AM815" s="180"/>
      <c r="AN815" s="180"/>
      <c r="AO815" s="180"/>
      <c r="AP815" s="180"/>
      <c r="AQ815" s="180"/>
      <c r="AR815" s="180"/>
      <c r="AS815" s="180"/>
      <c r="AT815" s="180"/>
      <c r="AU815" s="180"/>
      <c r="AV815" s="180"/>
      <c r="AW815" s="180"/>
      <c r="AX815" s="180"/>
      <c r="AY815" s="180"/>
      <c r="AZ815" s="180"/>
      <c r="BA815" s="180"/>
      <c r="BB815" s="180"/>
      <c r="BC815" s="180"/>
      <c r="BD815" s="180"/>
      <c r="BE815" s="180"/>
      <c r="BF815" s="180"/>
      <c r="BG815" s="180"/>
      <c r="BH815" s="180"/>
      <c r="BI815" s="180"/>
      <c r="BJ815" s="180"/>
      <c r="BK815" s="180"/>
      <c r="BL815" s="180"/>
      <c r="BM815" s="180"/>
      <c r="BN815" s="180"/>
      <c r="BO815" s="180"/>
      <c r="BP815" s="180"/>
      <c r="BQ815" s="180"/>
      <c r="BR815" s="180"/>
      <c r="BS815" s="180"/>
      <c r="BT815" s="180"/>
      <c r="BU815" s="180"/>
      <c r="BV815" s="180"/>
      <c r="BW815" s="180"/>
      <c r="BX815" s="180"/>
    </row>
    <row r="816" ht="15.75" customHeight="1" spans="1:76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  <c r="R816" s="180"/>
      <c r="S816" s="180"/>
      <c r="T816" s="180"/>
      <c r="U816" s="180"/>
      <c r="V816" s="180"/>
      <c r="W816" s="180"/>
      <c r="X816" s="180"/>
      <c r="Y816" s="180"/>
      <c r="Z816" s="180"/>
      <c r="AA816" s="180"/>
      <c r="AB816" s="180"/>
      <c r="AC816" s="180"/>
      <c r="AD816" s="180"/>
      <c r="AE816" s="180"/>
      <c r="AF816" s="180"/>
      <c r="AG816" s="180"/>
      <c r="AH816" s="180"/>
      <c r="AI816" s="180"/>
      <c r="AJ816" s="180"/>
      <c r="AK816" s="180"/>
      <c r="AL816" s="180"/>
      <c r="AM816" s="180"/>
      <c r="AN816" s="180"/>
      <c r="AO816" s="180"/>
      <c r="AP816" s="180"/>
      <c r="AQ816" s="180"/>
      <c r="AR816" s="180"/>
      <c r="AS816" s="180"/>
      <c r="AT816" s="180"/>
      <c r="AU816" s="180"/>
      <c r="AV816" s="180"/>
      <c r="AW816" s="180"/>
      <c r="AX816" s="180"/>
      <c r="AY816" s="180"/>
      <c r="AZ816" s="180"/>
      <c r="BA816" s="180"/>
      <c r="BB816" s="180"/>
      <c r="BC816" s="180"/>
      <c r="BD816" s="180"/>
      <c r="BE816" s="180"/>
      <c r="BF816" s="180"/>
      <c r="BG816" s="180"/>
      <c r="BH816" s="180"/>
      <c r="BI816" s="180"/>
      <c r="BJ816" s="180"/>
      <c r="BK816" s="180"/>
      <c r="BL816" s="180"/>
      <c r="BM816" s="180"/>
      <c r="BN816" s="180"/>
      <c r="BO816" s="180"/>
      <c r="BP816" s="180"/>
      <c r="BQ816" s="180"/>
      <c r="BR816" s="180"/>
      <c r="BS816" s="180"/>
      <c r="BT816" s="180"/>
      <c r="BU816" s="180"/>
      <c r="BV816" s="180"/>
      <c r="BW816" s="180"/>
      <c r="BX816" s="180"/>
    </row>
    <row r="817" ht="15.75" customHeight="1" spans="1:76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  <c r="R817" s="180"/>
      <c r="S817" s="180"/>
      <c r="T817" s="180"/>
      <c r="U817" s="180"/>
      <c r="V817" s="180"/>
      <c r="W817" s="180"/>
      <c r="X817" s="180"/>
      <c r="Y817" s="180"/>
      <c r="Z817" s="180"/>
      <c r="AA817" s="180"/>
      <c r="AB817" s="180"/>
      <c r="AC817" s="180"/>
      <c r="AD817" s="180"/>
      <c r="AE817" s="180"/>
      <c r="AF817" s="180"/>
      <c r="AG817" s="180"/>
      <c r="AH817" s="180"/>
      <c r="AI817" s="180"/>
      <c r="AJ817" s="180"/>
      <c r="AK817" s="180"/>
      <c r="AL817" s="180"/>
      <c r="AM817" s="180"/>
      <c r="AN817" s="180"/>
      <c r="AO817" s="180"/>
      <c r="AP817" s="180"/>
      <c r="AQ817" s="180"/>
      <c r="AR817" s="180"/>
      <c r="AS817" s="180"/>
      <c r="AT817" s="180"/>
      <c r="AU817" s="180"/>
      <c r="AV817" s="180"/>
      <c r="AW817" s="180"/>
      <c r="AX817" s="180"/>
      <c r="AY817" s="180"/>
      <c r="AZ817" s="180"/>
      <c r="BA817" s="180"/>
      <c r="BB817" s="180"/>
      <c r="BC817" s="180"/>
      <c r="BD817" s="180"/>
      <c r="BE817" s="180"/>
      <c r="BF817" s="180"/>
      <c r="BG817" s="180"/>
      <c r="BH817" s="180"/>
      <c r="BI817" s="180"/>
      <c r="BJ817" s="180"/>
      <c r="BK817" s="180"/>
      <c r="BL817" s="180"/>
      <c r="BM817" s="180"/>
      <c r="BN817" s="180"/>
      <c r="BO817" s="180"/>
      <c r="BP817" s="180"/>
      <c r="BQ817" s="180"/>
      <c r="BR817" s="180"/>
      <c r="BS817" s="180"/>
      <c r="BT817" s="180"/>
      <c r="BU817" s="180"/>
      <c r="BV817" s="180"/>
      <c r="BW817" s="180"/>
      <c r="BX817" s="180"/>
    </row>
    <row r="818" ht="15.75" customHeight="1" spans="1:76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  <c r="R818" s="180"/>
      <c r="S818" s="180"/>
      <c r="T818" s="180"/>
      <c r="U818" s="180"/>
      <c r="V818" s="180"/>
      <c r="W818" s="180"/>
      <c r="X818" s="180"/>
      <c r="Y818" s="180"/>
      <c r="Z818" s="180"/>
      <c r="AA818" s="180"/>
      <c r="AB818" s="180"/>
      <c r="AC818" s="180"/>
      <c r="AD818" s="180"/>
      <c r="AE818" s="180"/>
      <c r="AF818" s="180"/>
      <c r="AG818" s="180"/>
      <c r="AH818" s="180"/>
      <c r="AI818" s="180"/>
      <c r="AJ818" s="180"/>
      <c r="AK818" s="180"/>
      <c r="AL818" s="180"/>
      <c r="AM818" s="180"/>
      <c r="AN818" s="180"/>
      <c r="AO818" s="180"/>
      <c r="AP818" s="180"/>
      <c r="AQ818" s="180"/>
      <c r="AR818" s="180"/>
      <c r="AS818" s="180"/>
      <c r="AT818" s="180"/>
      <c r="AU818" s="180"/>
      <c r="AV818" s="180"/>
      <c r="AW818" s="180"/>
      <c r="AX818" s="180"/>
      <c r="AY818" s="180"/>
      <c r="AZ818" s="180"/>
      <c r="BA818" s="180"/>
      <c r="BB818" s="180"/>
      <c r="BC818" s="180"/>
      <c r="BD818" s="180"/>
      <c r="BE818" s="180"/>
      <c r="BF818" s="180"/>
      <c r="BG818" s="180"/>
      <c r="BH818" s="180"/>
      <c r="BI818" s="180"/>
      <c r="BJ818" s="180"/>
      <c r="BK818" s="180"/>
      <c r="BL818" s="180"/>
      <c r="BM818" s="180"/>
      <c r="BN818" s="180"/>
      <c r="BO818" s="180"/>
      <c r="BP818" s="180"/>
      <c r="BQ818" s="180"/>
      <c r="BR818" s="180"/>
      <c r="BS818" s="180"/>
      <c r="BT818" s="180"/>
      <c r="BU818" s="180"/>
      <c r="BV818" s="180"/>
      <c r="BW818" s="180"/>
      <c r="BX818" s="180"/>
    </row>
    <row r="819" ht="15.75" customHeight="1" spans="1:76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  <c r="R819" s="180"/>
      <c r="S819" s="180"/>
      <c r="T819" s="180"/>
      <c r="U819" s="180"/>
      <c r="V819" s="180"/>
      <c r="W819" s="180"/>
      <c r="X819" s="180"/>
      <c r="Y819" s="180"/>
      <c r="Z819" s="180"/>
      <c r="AA819" s="180"/>
      <c r="AB819" s="180"/>
      <c r="AC819" s="180"/>
      <c r="AD819" s="180"/>
      <c r="AE819" s="180"/>
      <c r="AF819" s="180"/>
      <c r="AG819" s="180"/>
      <c r="AH819" s="180"/>
      <c r="AI819" s="180"/>
      <c r="AJ819" s="180"/>
      <c r="AK819" s="180"/>
      <c r="AL819" s="180"/>
      <c r="AM819" s="180"/>
      <c r="AN819" s="180"/>
      <c r="AO819" s="180"/>
      <c r="AP819" s="180"/>
      <c r="AQ819" s="180"/>
      <c r="AR819" s="180"/>
      <c r="AS819" s="180"/>
      <c r="AT819" s="180"/>
      <c r="AU819" s="180"/>
      <c r="AV819" s="180"/>
      <c r="AW819" s="180"/>
      <c r="AX819" s="180"/>
      <c r="AY819" s="180"/>
      <c r="AZ819" s="180"/>
      <c r="BA819" s="180"/>
      <c r="BB819" s="180"/>
      <c r="BC819" s="180"/>
      <c r="BD819" s="180"/>
      <c r="BE819" s="180"/>
      <c r="BF819" s="180"/>
      <c r="BG819" s="180"/>
      <c r="BH819" s="180"/>
      <c r="BI819" s="180"/>
      <c r="BJ819" s="180"/>
      <c r="BK819" s="180"/>
      <c r="BL819" s="180"/>
      <c r="BM819" s="180"/>
      <c r="BN819" s="180"/>
      <c r="BO819" s="180"/>
      <c r="BP819" s="180"/>
      <c r="BQ819" s="180"/>
      <c r="BR819" s="180"/>
      <c r="BS819" s="180"/>
      <c r="BT819" s="180"/>
      <c r="BU819" s="180"/>
      <c r="BV819" s="180"/>
      <c r="BW819" s="180"/>
      <c r="BX819" s="180"/>
    </row>
    <row r="820" ht="15.75" customHeight="1" spans="1:76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  <c r="R820" s="180"/>
      <c r="S820" s="180"/>
      <c r="T820" s="180"/>
      <c r="U820" s="180"/>
      <c r="V820" s="180"/>
      <c r="W820" s="180"/>
      <c r="X820" s="180"/>
      <c r="Y820" s="180"/>
      <c r="Z820" s="180"/>
      <c r="AA820" s="180"/>
      <c r="AB820" s="180"/>
      <c r="AC820" s="180"/>
      <c r="AD820" s="180"/>
      <c r="AE820" s="180"/>
      <c r="AF820" s="180"/>
      <c r="AG820" s="180"/>
      <c r="AH820" s="180"/>
      <c r="AI820" s="180"/>
      <c r="AJ820" s="180"/>
      <c r="AK820" s="180"/>
      <c r="AL820" s="180"/>
      <c r="AM820" s="180"/>
      <c r="AN820" s="180"/>
      <c r="AO820" s="180"/>
      <c r="AP820" s="180"/>
      <c r="AQ820" s="180"/>
      <c r="AR820" s="180"/>
      <c r="AS820" s="180"/>
      <c r="AT820" s="180"/>
      <c r="AU820" s="180"/>
      <c r="AV820" s="180"/>
      <c r="AW820" s="180"/>
      <c r="AX820" s="180"/>
      <c r="AY820" s="180"/>
      <c r="AZ820" s="180"/>
      <c r="BA820" s="180"/>
      <c r="BB820" s="180"/>
      <c r="BC820" s="180"/>
      <c r="BD820" s="180"/>
      <c r="BE820" s="180"/>
      <c r="BF820" s="180"/>
      <c r="BG820" s="180"/>
      <c r="BH820" s="180"/>
      <c r="BI820" s="180"/>
      <c r="BJ820" s="180"/>
      <c r="BK820" s="180"/>
      <c r="BL820" s="180"/>
      <c r="BM820" s="180"/>
      <c r="BN820" s="180"/>
      <c r="BO820" s="180"/>
      <c r="BP820" s="180"/>
      <c r="BQ820" s="180"/>
      <c r="BR820" s="180"/>
      <c r="BS820" s="180"/>
      <c r="BT820" s="180"/>
      <c r="BU820" s="180"/>
      <c r="BV820" s="180"/>
      <c r="BW820" s="180"/>
      <c r="BX820" s="180"/>
    </row>
    <row r="821" ht="15.75" customHeight="1" spans="1:76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  <c r="R821" s="180"/>
      <c r="S821" s="180"/>
      <c r="T821" s="180"/>
      <c r="U821" s="180"/>
      <c r="V821" s="180"/>
      <c r="W821" s="180"/>
      <c r="X821" s="180"/>
      <c r="Y821" s="180"/>
      <c r="Z821" s="180"/>
      <c r="AA821" s="180"/>
      <c r="AB821" s="180"/>
      <c r="AC821" s="180"/>
      <c r="AD821" s="180"/>
      <c r="AE821" s="180"/>
      <c r="AF821" s="180"/>
      <c r="AG821" s="180"/>
      <c r="AH821" s="180"/>
      <c r="AI821" s="180"/>
      <c r="AJ821" s="180"/>
      <c r="AK821" s="180"/>
      <c r="AL821" s="180"/>
      <c r="AM821" s="180"/>
      <c r="AN821" s="180"/>
      <c r="AO821" s="180"/>
      <c r="AP821" s="180"/>
      <c r="AQ821" s="180"/>
      <c r="AR821" s="180"/>
      <c r="AS821" s="180"/>
      <c r="AT821" s="180"/>
      <c r="AU821" s="180"/>
      <c r="AV821" s="180"/>
      <c r="AW821" s="180"/>
      <c r="AX821" s="180"/>
      <c r="AY821" s="180"/>
      <c r="AZ821" s="180"/>
      <c r="BA821" s="180"/>
      <c r="BB821" s="180"/>
      <c r="BC821" s="180"/>
      <c r="BD821" s="180"/>
      <c r="BE821" s="180"/>
      <c r="BF821" s="180"/>
      <c r="BG821" s="180"/>
      <c r="BH821" s="180"/>
      <c r="BI821" s="180"/>
      <c r="BJ821" s="180"/>
      <c r="BK821" s="180"/>
      <c r="BL821" s="180"/>
      <c r="BM821" s="180"/>
      <c r="BN821" s="180"/>
      <c r="BO821" s="180"/>
      <c r="BP821" s="180"/>
      <c r="BQ821" s="180"/>
      <c r="BR821" s="180"/>
      <c r="BS821" s="180"/>
      <c r="BT821" s="180"/>
      <c r="BU821" s="180"/>
      <c r="BV821" s="180"/>
      <c r="BW821" s="180"/>
      <c r="BX821" s="180"/>
    </row>
    <row r="822" ht="15.75" customHeight="1" spans="1:76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  <c r="R822" s="180"/>
      <c r="S822" s="180"/>
      <c r="T822" s="180"/>
      <c r="U822" s="180"/>
      <c r="V822" s="180"/>
      <c r="W822" s="180"/>
      <c r="X822" s="180"/>
      <c r="Y822" s="180"/>
      <c r="Z822" s="180"/>
      <c r="AA822" s="180"/>
      <c r="AB822" s="180"/>
      <c r="AC822" s="180"/>
      <c r="AD822" s="180"/>
      <c r="AE822" s="180"/>
      <c r="AF822" s="180"/>
      <c r="AG822" s="180"/>
      <c r="AH822" s="180"/>
      <c r="AI822" s="180"/>
      <c r="AJ822" s="180"/>
      <c r="AK822" s="180"/>
      <c r="AL822" s="180"/>
      <c r="AM822" s="180"/>
      <c r="AN822" s="180"/>
      <c r="AO822" s="180"/>
      <c r="AP822" s="180"/>
      <c r="AQ822" s="180"/>
      <c r="AR822" s="180"/>
      <c r="AS822" s="180"/>
      <c r="AT822" s="180"/>
      <c r="AU822" s="180"/>
      <c r="AV822" s="180"/>
      <c r="AW822" s="180"/>
      <c r="AX822" s="180"/>
      <c r="AY822" s="180"/>
      <c r="AZ822" s="180"/>
      <c r="BA822" s="180"/>
      <c r="BB822" s="180"/>
      <c r="BC822" s="180"/>
      <c r="BD822" s="180"/>
      <c r="BE822" s="180"/>
      <c r="BF822" s="180"/>
      <c r="BG822" s="180"/>
      <c r="BH822" s="180"/>
      <c r="BI822" s="180"/>
      <c r="BJ822" s="180"/>
      <c r="BK822" s="180"/>
      <c r="BL822" s="180"/>
      <c r="BM822" s="180"/>
      <c r="BN822" s="180"/>
      <c r="BO822" s="180"/>
      <c r="BP822" s="180"/>
      <c r="BQ822" s="180"/>
      <c r="BR822" s="180"/>
      <c r="BS822" s="180"/>
      <c r="BT822" s="180"/>
      <c r="BU822" s="180"/>
      <c r="BV822" s="180"/>
      <c r="BW822" s="180"/>
      <c r="BX822" s="180"/>
    </row>
    <row r="823" ht="15.75" customHeight="1" spans="1:76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  <c r="R823" s="180"/>
      <c r="S823" s="180"/>
      <c r="T823" s="180"/>
      <c r="U823" s="180"/>
      <c r="V823" s="180"/>
      <c r="W823" s="180"/>
      <c r="X823" s="180"/>
      <c r="Y823" s="180"/>
      <c r="Z823" s="180"/>
      <c r="AA823" s="180"/>
      <c r="AB823" s="180"/>
      <c r="AC823" s="180"/>
      <c r="AD823" s="180"/>
      <c r="AE823" s="180"/>
      <c r="AF823" s="180"/>
      <c r="AG823" s="180"/>
      <c r="AH823" s="180"/>
      <c r="AI823" s="180"/>
      <c r="AJ823" s="180"/>
      <c r="AK823" s="180"/>
      <c r="AL823" s="180"/>
      <c r="AM823" s="180"/>
      <c r="AN823" s="180"/>
      <c r="AO823" s="180"/>
      <c r="AP823" s="180"/>
      <c r="AQ823" s="180"/>
      <c r="AR823" s="180"/>
      <c r="AS823" s="180"/>
      <c r="AT823" s="180"/>
      <c r="AU823" s="180"/>
      <c r="AV823" s="180"/>
      <c r="AW823" s="180"/>
      <c r="AX823" s="180"/>
      <c r="AY823" s="180"/>
      <c r="AZ823" s="180"/>
      <c r="BA823" s="180"/>
      <c r="BB823" s="180"/>
      <c r="BC823" s="180"/>
      <c r="BD823" s="180"/>
      <c r="BE823" s="180"/>
      <c r="BF823" s="180"/>
      <c r="BG823" s="180"/>
      <c r="BH823" s="180"/>
      <c r="BI823" s="180"/>
      <c r="BJ823" s="180"/>
      <c r="BK823" s="180"/>
      <c r="BL823" s="180"/>
      <c r="BM823" s="180"/>
      <c r="BN823" s="180"/>
      <c r="BO823" s="180"/>
      <c r="BP823" s="180"/>
      <c r="BQ823" s="180"/>
      <c r="BR823" s="180"/>
      <c r="BS823" s="180"/>
      <c r="BT823" s="180"/>
      <c r="BU823" s="180"/>
      <c r="BV823" s="180"/>
      <c r="BW823" s="180"/>
      <c r="BX823" s="180"/>
    </row>
    <row r="824" ht="15.75" customHeight="1" spans="1:76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  <c r="R824" s="180"/>
      <c r="S824" s="180"/>
      <c r="T824" s="180"/>
      <c r="U824" s="180"/>
      <c r="V824" s="180"/>
      <c r="W824" s="180"/>
      <c r="X824" s="180"/>
      <c r="Y824" s="180"/>
      <c r="Z824" s="180"/>
      <c r="AA824" s="180"/>
      <c r="AB824" s="180"/>
      <c r="AC824" s="180"/>
      <c r="AD824" s="180"/>
      <c r="AE824" s="180"/>
      <c r="AF824" s="180"/>
      <c r="AG824" s="180"/>
      <c r="AH824" s="180"/>
      <c r="AI824" s="180"/>
      <c r="AJ824" s="180"/>
      <c r="AK824" s="180"/>
      <c r="AL824" s="180"/>
      <c r="AM824" s="180"/>
      <c r="AN824" s="180"/>
      <c r="AO824" s="180"/>
      <c r="AP824" s="180"/>
      <c r="AQ824" s="180"/>
      <c r="AR824" s="180"/>
      <c r="AS824" s="180"/>
      <c r="AT824" s="180"/>
      <c r="AU824" s="180"/>
      <c r="AV824" s="180"/>
      <c r="AW824" s="180"/>
      <c r="AX824" s="180"/>
      <c r="AY824" s="180"/>
      <c r="AZ824" s="180"/>
      <c r="BA824" s="180"/>
      <c r="BB824" s="180"/>
      <c r="BC824" s="180"/>
      <c r="BD824" s="180"/>
      <c r="BE824" s="180"/>
      <c r="BF824" s="180"/>
      <c r="BG824" s="180"/>
      <c r="BH824" s="180"/>
      <c r="BI824" s="180"/>
      <c r="BJ824" s="180"/>
      <c r="BK824" s="180"/>
      <c r="BL824" s="180"/>
      <c r="BM824" s="180"/>
      <c r="BN824" s="180"/>
      <c r="BO824" s="180"/>
      <c r="BP824" s="180"/>
      <c r="BQ824" s="180"/>
      <c r="BR824" s="180"/>
      <c r="BS824" s="180"/>
      <c r="BT824" s="180"/>
      <c r="BU824" s="180"/>
      <c r="BV824" s="180"/>
      <c r="BW824" s="180"/>
      <c r="BX824" s="180"/>
    </row>
    <row r="825" ht="15.75" customHeight="1" spans="1:76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  <c r="R825" s="180"/>
      <c r="S825" s="180"/>
      <c r="T825" s="180"/>
      <c r="U825" s="180"/>
      <c r="V825" s="180"/>
      <c r="W825" s="180"/>
      <c r="X825" s="180"/>
      <c r="Y825" s="180"/>
      <c r="Z825" s="180"/>
      <c r="AA825" s="180"/>
      <c r="AB825" s="180"/>
      <c r="AC825" s="180"/>
      <c r="AD825" s="180"/>
      <c r="AE825" s="180"/>
      <c r="AF825" s="180"/>
      <c r="AG825" s="180"/>
      <c r="AH825" s="180"/>
      <c r="AI825" s="180"/>
      <c r="AJ825" s="180"/>
      <c r="AK825" s="180"/>
      <c r="AL825" s="180"/>
      <c r="AM825" s="180"/>
      <c r="AN825" s="180"/>
      <c r="AO825" s="180"/>
      <c r="AP825" s="180"/>
      <c r="AQ825" s="180"/>
      <c r="AR825" s="180"/>
      <c r="AS825" s="180"/>
      <c r="AT825" s="180"/>
      <c r="AU825" s="180"/>
      <c r="AV825" s="180"/>
      <c r="AW825" s="180"/>
      <c r="AX825" s="180"/>
      <c r="AY825" s="180"/>
      <c r="AZ825" s="180"/>
      <c r="BA825" s="180"/>
      <c r="BB825" s="180"/>
      <c r="BC825" s="180"/>
      <c r="BD825" s="180"/>
      <c r="BE825" s="180"/>
      <c r="BF825" s="180"/>
      <c r="BG825" s="180"/>
      <c r="BH825" s="180"/>
      <c r="BI825" s="180"/>
      <c r="BJ825" s="180"/>
      <c r="BK825" s="180"/>
      <c r="BL825" s="180"/>
      <c r="BM825" s="180"/>
      <c r="BN825" s="180"/>
      <c r="BO825" s="180"/>
      <c r="BP825" s="180"/>
      <c r="BQ825" s="180"/>
      <c r="BR825" s="180"/>
      <c r="BS825" s="180"/>
      <c r="BT825" s="180"/>
      <c r="BU825" s="180"/>
      <c r="BV825" s="180"/>
      <c r="BW825" s="180"/>
      <c r="BX825" s="180"/>
    </row>
    <row r="826" ht="15.75" customHeight="1" spans="1:76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  <c r="R826" s="180"/>
      <c r="S826" s="180"/>
      <c r="T826" s="180"/>
      <c r="U826" s="180"/>
      <c r="V826" s="180"/>
      <c r="W826" s="180"/>
      <c r="X826" s="180"/>
      <c r="Y826" s="180"/>
      <c r="Z826" s="180"/>
      <c r="AA826" s="180"/>
      <c r="AB826" s="180"/>
      <c r="AC826" s="180"/>
      <c r="AD826" s="180"/>
      <c r="AE826" s="180"/>
      <c r="AF826" s="180"/>
      <c r="AG826" s="180"/>
      <c r="AH826" s="180"/>
      <c r="AI826" s="180"/>
      <c r="AJ826" s="180"/>
      <c r="AK826" s="180"/>
      <c r="AL826" s="180"/>
      <c r="AM826" s="180"/>
      <c r="AN826" s="180"/>
      <c r="AO826" s="180"/>
      <c r="AP826" s="180"/>
      <c r="AQ826" s="180"/>
      <c r="AR826" s="180"/>
      <c r="AS826" s="180"/>
      <c r="AT826" s="180"/>
      <c r="AU826" s="180"/>
      <c r="AV826" s="180"/>
      <c r="AW826" s="180"/>
      <c r="AX826" s="180"/>
      <c r="AY826" s="180"/>
      <c r="AZ826" s="180"/>
      <c r="BA826" s="180"/>
      <c r="BB826" s="180"/>
      <c r="BC826" s="180"/>
      <c r="BD826" s="180"/>
      <c r="BE826" s="180"/>
      <c r="BF826" s="180"/>
      <c r="BG826" s="180"/>
      <c r="BH826" s="180"/>
      <c r="BI826" s="180"/>
      <c r="BJ826" s="180"/>
      <c r="BK826" s="180"/>
      <c r="BL826" s="180"/>
      <c r="BM826" s="180"/>
      <c r="BN826" s="180"/>
      <c r="BO826" s="180"/>
      <c r="BP826" s="180"/>
      <c r="BQ826" s="180"/>
      <c r="BR826" s="180"/>
      <c r="BS826" s="180"/>
      <c r="BT826" s="180"/>
      <c r="BU826" s="180"/>
      <c r="BV826" s="180"/>
      <c r="BW826" s="180"/>
      <c r="BX826" s="180"/>
    </row>
    <row r="827" ht="15.75" customHeight="1" spans="1:76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  <c r="R827" s="180"/>
      <c r="S827" s="180"/>
      <c r="T827" s="180"/>
      <c r="U827" s="180"/>
      <c r="V827" s="180"/>
      <c r="W827" s="180"/>
      <c r="X827" s="180"/>
      <c r="Y827" s="180"/>
      <c r="Z827" s="180"/>
      <c r="AA827" s="180"/>
      <c r="AB827" s="180"/>
      <c r="AC827" s="180"/>
      <c r="AD827" s="180"/>
      <c r="AE827" s="180"/>
      <c r="AF827" s="180"/>
      <c r="AG827" s="180"/>
      <c r="AH827" s="180"/>
      <c r="AI827" s="180"/>
      <c r="AJ827" s="180"/>
      <c r="AK827" s="180"/>
      <c r="AL827" s="180"/>
      <c r="AM827" s="180"/>
      <c r="AN827" s="180"/>
      <c r="AO827" s="180"/>
      <c r="AP827" s="180"/>
      <c r="AQ827" s="180"/>
      <c r="AR827" s="180"/>
      <c r="AS827" s="180"/>
      <c r="AT827" s="180"/>
      <c r="AU827" s="180"/>
      <c r="AV827" s="180"/>
      <c r="AW827" s="180"/>
      <c r="AX827" s="180"/>
      <c r="AY827" s="180"/>
      <c r="AZ827" s="180"/>
      <c r="BA827" s="180"/>
      <c r="BB827" s="180"/>
      <c r="BC827" s="180"/>
      <c r="BD827" s="180"/>
      <c r="BE827" s="180"/>
      <c r="BF827" s="180"/>
      <c r="BG827" s="180"/>
      <c r="BH827" s="180"/>
      <c r="BI827" s="180"/>
      <c r="BJ827" s="180"/>
      <c r="BK827" s="180"/>
      <c r="BL827" s="180"/>
      <c r="BM827" s="180"/>
      <c r="BN827" s="180"/>
      <c r="BO827" s="180"/>
      <c r="BP827" s="180"/>
      <c r="BQ827" s="180"/>
      <c r="BR827" s="180"/>
      <c r="BS827" s="180"/>
      <c r="BT827" s="180"/>
      <c r="BU827" s="180"/>
      <c r="BV827" s="180"/>
      <c r="BW827" s="180"/>
      <c r="BX827" s="180"/>
    </row>
    <row r="828" ht="15.75" customHeight="1" spans="1:76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  <c r="R828" s="180"/>
      <c r="S828" s="180"/>
      <c r="T828" s="180"/>
      <c r="U828" s="180"/>
      <c r="V828" s="180"/>
      <c r="W828" s="180"/>
      <c r="X828" s="180"/>
      <c r="Y828" s="180"/>
      <c r="Z828" s="180"/>
      <c r="AA828" s="180"/>
      <c r="AB828" s="180"/>
      <c r="AC828" s="180"/>
      <c r="AD828" s="180"/>
      <c r="AE828" s="180"/>
      <c r="AF828" s="180"/>
      <c r="AG828" s="180"/>
      <c r="AH828" s="180"/>
      <c r="AI828" s="180"/>
      <c r="AJ828" s="180"/>
      <c r="AK828" s="180"/>
      <c r="AL828" s="180"/>
      <c r="AM828" s="180"/>
      <c r="AN828" s="180"/>
      <c r="AO828" s="180"/>
      <c r="AP828" s="180"/>
      <c r="AQ828" s="180"/>
      <c r="AR828" s="180"/>
      <c r="AS828" s="180"/>
      <c r="AT828" s="180"/>
      <c r="AU828" s="180"/>
      <c r="AV828" s="180"/>
      <c r="AW828" s="180"/>
      <c r="AX828" s="180"/>
      <c r="AY828" s="180"/>
      <c r="AZ828" s="180"/>
      <c r="BA828" s="180"/>
      <c r="BB828" s="180"/>
      <c r="BC828" s="180"/>
      <c r="BD828" s="180"/>
      <c r="BE828" s="180"/>
      <c r="BF828" s="180"/>
      <c r="BG828" s="180"/>
      <c r="BH828" s="180"/>
      <c r="BI828" s="180"/>
      <c r="BJ828" s="180"/>
      <c r="BK828" s="180"/>
      <c r="BL828" s="180"/>
      <c r="BM828" s="180"/>
      <c r="BN828" s="180"/>
      <c r="BO828" s="180"/>
      <c r="BP828" s="180"/>
      <c r="BQ828" s="180"/>
      <c r="BR828" s="180"/>
      <c r="BS828" s="180"/>
      <c r="BT828" s="180"/>
      <c r="BU828" s="180"/>
      <c r="BV828" s="180"/>
      <c r="BW828" s="180"/>
      <c r="BX828" s="180"/>
    </row>
    <row r="829" ht="15.75" customHeight="1" spans="1:76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180"/>
      <c r="T829" s="180"/>
      <c r="U829" s="180"/>
      <c r="V829" s="180"/>
      <c r="W829" s="180"/>
      <c r="X829" s="180"/>
      <c r="Y829" s="180"/>
      <c r="Z829" s="180"/>
      <c r="AA829" s="180"/>
      <c r="AB829" s="180"/>
      <c r="AC829" s="180"/>
      <c r="AD829" s="180"/>
      <c r="AE829" s="180"/>
      <c r="AF829" s="180"/>
      <c r="AG829" s="180"/>
      <c r="AH829" s="180"/>
      <c r="AI829" s="180"/>
      <c r="AJ829" s="180"/>
      <c r="AK829" s="180"/>
      <c r="AL829" s="180"/>
      <c r="AM829" s="180"/>
      <c r="AN829" s="180"/>
      <c r="AO829" s="180"/>
      <c r="AP829" s="180"/>
      <c r="AQ829" s="180"/>
      <c r="AR829" s="180"/>
      <c r="AS829" s="180"/>
      <c r="AT829" s="180"/>
      <c r="AU829" s="180"/>
      <c r="AV829" s="180"/>
      <c r="AW829" s="180"/>
      <c r="AX829" s="180"/>
      <c r="AY829" s="180"/>
      <c r="AZ829" s="180"/>
      <c r="BA829" s="180"/>
      <c r="BB829" s="180"/>
      <c r="BC829" s="180"/>
      <c r="BD829" s="180"/>
      <c r="BE829" s="180"/>
      <c r="BF829" s="180"/>
      <c r="BG829" s="180"/>
      <c r="BH829" s="180"/>
      <c r="BI829" s="180"/>
      <c r="BJ829" s="180"/>
      <c r="BK829" s="180"/>
      <c r="BL829" s="180"/>
      <c r="BM829" s="180"/>
      <c r="BN829" s="180"/>
      <c r="BO829" s="180"/>
      <c r="BP829" s="180"/>
      <c r="BQ829" s="180"/>
      <c r="BR829" s="180"/>
      <c r="BS829" s="180"/>
      <c r="BT829" s="180"/>
      <c r="BU829" s="180"/>
      <c r="BV829" s="180"/>
      <c r="BW829" s="180"/>
      <c r="BX829" s="180"/>
    </row>
    <row r="830" ht="15.75" customHeight="1" spans="1:76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  <c r="R830" s="180"/>
      <c r="S830" s="180"/>
      <c r="T830" s="180"/>
      <c r="U830" s="180"/>
      <c r="V830" s="180"/>
      <c r="W830" s="180"/>
      <c r="X830" s="180"/>
      <c r="Y830" s="180"/>
      <c r="Z830" s="180"/>
      <c r="AA830" s="180"/>
      <c r="AB830" s="180"/>
      <c r="AC830" s="180"/>
      <c r="AD830" s="180"/>
      <c r="AE830" s="180"/>
      <c r="AF830" s="180"/>
      <c r="AG830" s="180"/>
      <c r="AH830" s="180"/>
      <c r="AI830" s="180"/>
      <c r="AJ830" s="180"/>
      <c r="AK830" s="180"/>
      <c r="AL830" s="180"/>
      <c r="AM830" s="180"/>
      <c r="AN830" s="180"/>
      <c r="AO830" s="180"/>
      <c r="AP830" s="180"/>
      <c r="AQ830" s="180"/>
      <c r="AR830" s="180"/>
      <c r="AS830" s="180"/>
      <c r="AT830" s="180"/>
      <c r="AU830" s="180"/>
      <c r="AV830" s="180"/>
      <c r="AW830" s="180"/>
      <c r="AX830" s="180"/>
      <c r="AY830" s="180"/>
      <c r="AZ830" s="180"/>
      <c r="BA830" s="180"/>
      <c r="BB830" s="180"/>
      <c r="BC830" s="180"/>
      <c r="BD830" s="180"/>
      <c r="BE830" s="180"/>
      <c r="BF830" s="180"/>
      <c r="BG830" s="180"/>
      <c r="BH830" s="180"/>
      <c r="BI830" s="180"/>
      <c r="BJ830" s="180"/>
      <c r="BK830" s="180"/>
      <c r="BL830" s="180"/>
      <c r="BM830" s="180"/>
      <c r="BN830" s="180"/>
      <c r="BO830" s="180"/>
      <c r="BP830" s="180"/>
      <c r="BQ830" s="180"/>
      <c r="BR830" s="180"/>
      <c r="BS830" s="180"/>
      <c r="BT830" s="180"/>
      <c r="BU830" s="180"/>
      <c r="BV830" s="180"/>
      <c r="BW830" s="180"/>
      <c r="BX830" s="180"/>
    </row>
    <row r="831" ht="15.75" customHeight="1" spans="1:76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  <c r="R831" s="180"/>
      <c r="S831" s="180"/>
      <c r="T831" s="180"/>
      <c r="U831" s="180"/>
      <c r="V831" s="180"/>
      <c r="W831" s="180"/>
      <c r="X831" s="180"/>
      <c r="Y831" s="180"/>
      <c r="Z831" s="180"/>
      <c r="AA831" s="180"/>
      <c r="AB831" s="180"/>
      <c r="AC831" s="180"/>
      <c r="AD831" s="180"/>
      <c r="AE831" s="180"/>
      <c r="AF831" s="180"/>
      <c r="AG831" s="180"/>
      <c r="AH831" s="180"/>
      <c r="AI831" s="180"/>
      <c r="AJ831" s="180"/>
      <c r="AK831" s="180"/>
      <c r="AL831" s="180"/>
      <c r="AM831" s="180"/>
      <c r="AN831" s="180"/>
      <c r="AO831" s="180"/>
      <c r="AP831" s="180"/>
      <c r="AQ831" s="180"/>
      <c r="AR831" s="180"/>
      <c r="AS831" s="180"/>
      <c r="AT831" s="180"/>
      <c r="AU831" s="180"/>
      <c r="AV831" s="180"/>
      <c r="AW831" s="180"/>
      <c r="AX831" s="180"/>
      <c r="AY831" s="180"/>
      <c r="AZ831" s="180"/>
      <c r="BA831" s="180"/>
      <c r="BB831" s="180"/>
      <c r="BC831" s="180"/>
      <c r="BD831" s="180"/>
      <c r="BE831" s="180"/>
      <c r="BF831" s="180"/>
      <c r="BG831" s="180"/>
      <c r="BH831" s="180"/>
      <c r="BI831" s="180"/>
      <c r="BJ831" s="180"/>
      <c r="BK831" s="180"/>
      <c r="BL831" s="180"/>
      <c r="BM831" s="180"/>
      <c r="BN831" s="180"/>
      <c r="BO831" s="180"/>
      <c r="BP831" s="180"/>
      <c r="BQ831" s="180"/>
      <c r="BR831" s="180"/>
      <c r="BS831" s="180"/>
      <c r="BT831" s="180"/>
      <c r="BU831" s="180"/>
      <c r="BV831" s="180"/>
      <c r="BW831" s="180"/>
      <c r="BX831" s="180"/>
    </row>
    <row r="832" ht="15.75" customHeight="1" spans="1:76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  <c r="R832" s="180"/>
      <c r="S832" s="180"/>
      <c r="T832" s="180"/>
      <c r="U832" s="180"/>
      <c r="V832" s="180"/>
      <c r="W832" s="180"/>
      <c r="X832" s="180"/>
      <c r="Y832" s="180"/>
      <c r="Z832" s="180"/>
      <c r="AA832" s="180"/>
      <c r="AB832" s="180"/>
      <c r="AC832" s="180"/>
      <c r="AD832" s="180"/>
      <c r="AE832" s="180"/>
      <c r="AF832" s="180"/>
      <c r="AG832" s="180"/>
      <c r="AH832" s="180"/>
      <c r="AI832" s="180"/>
      <c r="AJ832" s="180"/>
      <c r="AK832" s="180"/>
      <c r="AL832" s="180"/>
      <c r="AM832" s="180"/>
      <c r="AN832" s="180"/>
      <c r="AO832" s="180"/>
      <c r="AP832" s="180"/>
      <c r="AQ832" s="180"/>
      <c r="AR832" s="180"/>
      <c r="AS832" s="180"/>
      <c r="AT832" s="180"/>
      <c r="AU832" s="180"/>
      <c r="AV832" s="180"/>
      <c r="AW832" s="180"/>
      <c r="AX832" s="180"/>
      <c r="AY832" s="180"/>
      <c r="AZ832" s="180"/>
      <c r="BA832" s="180"/>
      <c r="BB832" s="180"/>
      <c r="BC832" s="180"/>
      <c r="BD832" s="180"/>
      <c r="BE832" s="180"/>
      <c r="BF832" s="180"/>
      <c r="BG832" s="180"/>
      <c r="BH832" s="180"/>
      <c r="BI832" s="180"/>
      <c r="BJ832" s="180"/>
      <c r="BK832" s="180"/>
      <c r="BL832" s="180"/>
      <c r="BM832" s="180"/>
      <c r="BN832" s="180"/>
      <c r="BO832" s="180"/>
      <c r="BP832" s="180"/>
      <c r="BQ832" s="180"/>
      <c r="BR832" s="180"/>
      <c r="BS832" s="180"/>
      <c r="BT832" s="180"/>
      <c r="BU832" s="180"/>
      <c r="BV832" s="180"/>
      <c r="BW832" s="180"/>
      <c r="BX832" s="180"/>
    </row>
    <row r="833" ht="15.75" customHeight="1" spans="1:76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  <c r="R833" s="180"/>
      <c r="S833" s="180"/>
      <c r="T833" s="180"/>
      <c r="U833" s="180"/>
      <c r="V833" s="180"/>
      <c r="W833" s="180"/>
      <c r="X833" s="180"/>
      <c r="Y833" s="180"/>
      <c r="Z833" s="180"/>
      <c r="AA833" s="180"/>
      <c r="AB833" s="180"/>
      <c r="AC833" s="180"/>
      <c r="AD833" s="180"/>
      <c r="AE833" s="180"/>
      <c r="AF833" s="180"/>
      <c r="AG833" s="180"/>
      <c r="AH833" s="180"/>
      <c r="AI833" s="180"/>
      <c r="AJ833" s="180"/>
      <c r="AK833" s="180"/>
      <c r="AL833" s="180"/>
      <c r="AM833" s="180"/>
      <c r="AN833" s="180"/>
      <c r="AO833" s="180"/>
      <c r="AP833" s="180"/>
      <c r="AQ833" s="180"/>
      <c r="AR833" s="180"/>
      <c r="AS833" s="180"/>
      <c r="AT833" s="180"/>
      <c r="AU833" s="180"/>
      <c r="AV833" s="180"/>
      <c r="AW833" s="180"/>
      <c r="AX833" s="180"/>
      <c r="AY833" s="180"/>
      <c r="AZ833" s="180"/>
      <c r="BA833" s="180"/>
      <c r="BB833" s="180"/>
      <c r="BC833" s="180"/>
      <c r="BD833" s="180"/>
      <c r="BE833" s="180"/>
      <c r="BF833" s="180"/>
      <c r="BG833" s="180"/>
      <c r="BH833" s="180"/>
      <c r="BI833" s="180"/>
      <c r="BJ833" s="180"/>
      <c r="BK833" s="180"/>
      <c r="BL833" s="180"/>
      <c r="BM833" s="180"/>
      <c r="BN833" s="180"/>
      <c r="BO833" s="180"/>
      <c r="BP833" s="180"/>
      <c r="BQ833" s="180"/>
      <c r="BR833" s="180"/>
      <c r="BS833" s="180"/>
      <c r="BT833" s="180"/>
      <c r="BU833" s="180"/>
      <c r="BV833" s="180"/>
      <c r="BW833" s="180"/>
      <c r="BX833" s="180"/>
    </row>
    <row r="834" ht="15.75" customHeight="1" spans="1:76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  <c r="R834" s="180"/>
      <c r="S834" s="180"/>
      <c r="T834" s="180"/>
      <c r="U834" s="180"/>
      <c r="V834" s="180"/>
      <c r="W834" s="180"/>
      <c r="X834" s="180"/>
      <c r="Y834" s="180"/>
      <c r="Z834" s="180"/>
      <c r="AA834" s="180"/>
      <c r="AB834" s="180"/>
      <c r="AC834" s="180"/>
      <c r="AD834" s="180"/>
      <c r="AE834" s="180"/>
      <c r="AF834" s="180"/>
      <c r="AG834" s="180"/>
      <c r="AH834" s="180"/>
      <c r="AI834" s="180"/>
      <c r="AJ834" s="180"/>
      <c r="AK834" s="180"/>
      <c r="AL834" s="180"/>
      <c r="AM834" s="180"/>
      <c r="AN834" s="180"/>
      <c r="AO834" s="180"/>
      <c r="AP834" s="180"/>
      <c r="AQ834" s="180"/>
      <c r="AR834" s="180"/>
      <c r="AS834" s="180"/>
      <c r="AT834" s="180"/>
      <c r="AU834" s="180"/>
      <c r="AV834" s="180"/>
      <c r="AW834" s="180"/>
      <c r="AX834" s="180"/>
      <c r="AY834" s="180"/>
      <c r="AZ834" s="180"/>
      <c r="BA834" s="180"/>
      <c r="BB834" s="180"/>
      <c r="BC834" s="180"/>
      <c r="BD834" s="180"/>
      <c r="BE834" s="180"/>
      <c r="BF834" s="180"/>
      <c r="BG834" s="180"/>
      <c r="BH834" s="180"/>
      <c r="BI834" s="180"/>
      <c r="BJ834" s="180"/>
      <c r="BK834" s="180"/>
      <c r="BL834" s="180"/>
      <c r="BM834" s="180"/>
      <c r="BN834" s="180"/>
      <c r="BO834" s="180"/>
      <c r="BP834" s="180"/>
      <c r="BQ834" s="180"/>
      <c r="BR834" s="180"/>
      <c r="BS834" s="180"/>
      <c r="BT834" s="180"/>
      <c r="BU834" s="180"/>
      <c r="BV834" s="180"/>
      <c r="BW834" s="180"/>
      <c r="BX834" s="180"/>
    </row>
    <row r="835" ht="15.75" customHeight="1" spans="1:76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  <c r="R835" s="180"/>
      <c r="S835" s="180"/>
      <c r="T835" s="180"/>
      <c r="U835" s="180"/>
      <c r="V835" s="180"/>
      <c r="W835" s="180"/>
      <c r="X835" s="180"/>
      <c r="Y835" s="180"/>
      <c r="Z835" s="180"/>
      <c r="AA835" s="180"/>
      <c r="AB835" s="180"/>
      <c r="AC835" s="180"/>
      <c r="AD835" s="180"/>
      <c r="AE835" s="180"/>
      <c r="AF835" s="180"/>
      <c r="AG835" s="180"/>
      <c r="AH835" s="180"/>
      <c r="AI835" s="180"/>
      <c r="AJ835" s="180"/>
      <c r="AK835" s="180"/>
      <c r="AL835" s="180"/>
      <c r="AM835" s="180"/>
      <c r="AN835" s="180"/>
      <c r="AO835" s="180"/>
      <c r="AP835" s="180"/>
      <c r="AQ835" s="180"/>
      <c r="AR835" s="180"/>
      <c r="AS835" s="180"/>
      <c r="AT835" s="180"/>
      <c r="AU835" s="180"/>
      <c r="AV835" s="180"/>
      <c r="AW835" s="180"/>
      <c r="AX835" s="180"/>
      <c r="AY835" s="180"/>
      <c r="AZ835" s="180"/>
      <c r="BA835" s="180"/>
      <c r="BB835" s="180"/>
      <c r="BC835" s="180"/>
      <c r="BD835" s="180"/>
      <c r="BE835" s="180"/>
      <c r="BF835" s="180"/>
      <c r="BG835" s="180"/>
      <c r="BH835" s="180"/>
      <c r="BI835" s="180"/>
      <c r="BJ835" s="180"/>
      <c r="BK835" s="180"/>
      <c r="BL835" s="180"/>
      <c r="BM835" s="180"/>
      <c r="BN835" s="180"/>
      <c r="BO835" s="180"/>
      <c r="BP835" s="180"/>
      <c r="BQ835" s="180"/>
      <c r="BR835" s="180"/>
      <c r="BS835" s="180"/>
      <c r="BT835" s="180"/>
      <c r="BU835" s="180"/>
      <c r="BV835" s="180"/>
      <c r="BW835" s="180"/>
      <c r="BX835" s="180"/>
    </row>
    <row r="836" ht="15.75" customHeight="1" spans="1:76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  <c r="R836" s="180"/>
      <c r="S836" s="180"/>
      <c r="T836" s="180"/>
      <c r="U836" s="180"/>
      <c r="V836" s="180"/>
      <c r="W836" s="180"/>
      <c r="X836" s="180"/>
      <c r="Y836" s="180"/>
      <c r="Z836" s="180"/>
      <c r="AA836" s="180"/>
      <c r="AB836" s="180"/>
      <c r="AC836" s="180"/>
      <c r="AD836" s="180"/>
      <c r="AE836" s="180"/>
      <c r="AF836" s="180"/>
      <c r="AG836" s="180"/>
      <c r="AH836" s="180"/>
      <c r="AI836" s="180"/>
      <c r="AJ836" s="180"/>
      <c r="AK836" s="180"/>
      <c r="AL836" s="180"/>
      <c r="AM836" s="180"/>
      <c r="AN836" s="180"/>
      <c r="AO836" s="180"/>
      <c r="AP836" s="180"/>
      <c r="AQ836" s="180"/>
      <c r="AR836" s="180"/>
      <c r="AS836" s="180"/>
      <c r="AT836" s="180"/>
      <c r="AU836" s="180"/>
      <c r="AV836" s="180"/>
      <c r="AW836" s="180"/>
      <c r="AX836" s="180"/>
      <c r="AY836" s="180"/>
      <c r="AZ836" s="180"/>
      <c r="BA836" s="180"/>
      <c r="BB836" s="180"/>
      <c r="BC836" s="180"/>
      <c r="BD836" s="180"/>
      <c r="BE836" s="180"/>
      <c r="BF836" s="180"/>
      <c r="BG836" s="180"/>
      <c r="BH836" s="180"/>
      <c r="BI836" s="180"/>
      <c r="BJ836" s="180"/>
      <c r="BK836" s="180"/>
      <c r="BL836" s="180"/>
      <c r="BM836" s="180"/>
      <c r="BN836" s="180"/>
      <c r="BO836" s="180"/>
      <c r="BP836" s="180"/>
      <c r="BQ836" s="180"/>
      <c r="BR836" s="180"/>
      <c r="BS836" s="180"/>
      <c r="BT836" s="180"/>
      <c r="BU836" s="180"/>
      <c r="BV836" s="180"/>
      <c r="BW836" s="180"/>
      <c r="BX836" s="180"/>
    </row>
    <row r="837" ht="15.75" customHeight="1" spans="1:76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  <c r="R837" s="180"/>
      <c r="S837" s="180"/>
      <c r="T837" s="180"/>
      <c r="U837" s="180"/>
      <c r="V837" s="180"/>
      <c r="W837" s="180"/>
      <c r="X837" s="180"/>
      <c r="Y837" s="180"/>
      <c r="Z837" s="180"/>
      <c r="AA837" s="180"/>
      <c r="AB837" s="180"/>
      <c r="AC837" s="180"/>
      <c r="AD837" s="180"/>
      <c r="AE837" s="180"/>
      <c r="AF837" s="180"/>
      <c r="AG837" s="180"/>
      <c r="AH837" s="180"/>
      <c r="AI837" s="180"/>
      <c r="AJ837" s="180"/>
      <c r="AK837" s="180"/>
      <c r="AL837" s="180"/>
      <c r="AM837" s="180"/>
      <c r="AN837" s="180"/>
      <c r="AO837" s="180"/>
      <c r="AP837" s="180"/>
      <c r="AQ837" s="180"/>
      <c r="AR837" s="180"/>
      <c r="AS837" s="180"/>
      <c r="AT837" s="180"/>
      <c r="AU837" s="180"/>
      <c r="AV837" s="180"/>
      <c r="AW837" s="180"/>
      <c r="AX837" s="180"/>
      <c r="AY837" s="180"/>
      <c r="AZ837" s="180"/>
      <c r="BA837" s="180"/>
      <c r="BB837" s="180"/>
      <c r="BC837" s="180"/>
      <c r="BD837" s="180"/>
      <c r="BE837" s="180"/>
      <c r="BF837" s="180"/>
      <c r="BG837" s="180"/>
      <c r="BH837" s="180"/>
      <c r="BI837" s="180"/>
      <c r="BJ837" s="180"/>
      <c r="BK837" s="180"/>
      <c r="BL837" s="180"/>
      <c r="BM837" s="180"/>
      <c r="BN837" s="180"/>
      <c r="BO837" s="180"/>
      <c r="BP837" s="180"/>
      <c r="BQ837" s="180"/>
      <c r="BR837" s="180"/>
      <c r="BS837" s="180"/>
      <c r="BT837" s="180"/>
      <c r="BU837" s="180"/>
      <c r="BV837" s="180"/>
      <c r="BW837" s="180"/>
      <c r="BX837" s="180"/>
    </row>
    <row r="838" ht="15.75" customHeight="1" spans="1:76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  <c r="R838" s="180"/>
      <c r="S838" s="180"/>
      <c r="T838" s="180"/>
      <c r="U838" s="180"/>
      <c r="V838" s="180"/>
      <c r="W838" s="180"/>
      <c r="X838" s="180"/>
      <c r="Y838" s="180"/>
      <c r="Z838" s="180"/>
      <c r="AA838" s="180"/>
      <c r="AB838" s="180"/>
      <c r="AC838" s="180"/>
      <c r="AD838" s="180"/>
      <c r="AE838" s="180"/>
      <c r="AF838" s="180"/>
      <c r="AG838" s="180"/>
      <c r="AH838" s="180"/>
      <c r="AI838" s="180"/>
      <c r="AJ838" s="180"/>
      <c r="AK838" s="180"/>
      <c r="AL838" s="180"/>
      <c r="AM838" s="180"/>
      <c r="AN838" s="180"/>
      <c r="AO838" s="180"/>
      <c r="AP838" s="180"/>
      <c r="AQ838" s="180"/>
      <c r="AR838" s="180"/>
      <c r="AS838" s="180"/>
      <c r="AT838" s="180"/>
      <c r="AU838" s="180"/>
      <c r="AV838" s="180"/>
      <c r="AW838" s="180"/>
      <c r="AX838" s="180"/>
      <c r="AY838" s="180"/>
      <c r="AZ838" s="180"/>
      <c r="BA838" s="180"/>
      <c r="BB838" s="180"/>
      <c r="BC838" s="180"/>
      <c r="BD838" s="180"/>
      <c r="BE838" s="180"/>
      <c r="BF838" s="180"/>
      <c r="BG838" s="180"/>
      <c r="BH838" s="180"/>
      <c r="BI838" s="180"/>
      <c r="BJ838" s="180"/>
      <c r="BK838" s="180"/>
      <c r="BL838" s="180"/>
      <c r="BM838" s="180"/>
      <c r="BN838" s="180"/>
      <c r="BO838" s="180"/>
      <c r="BP838" s="180"/>
      <c r="BQ838" s="180"/>
      <c r="BR838" s="180"/>
      <c r="BS838" s="180"/>
      <c r="BT838" s="180"/>
      <c r="BU838" s="180"/>
      <c r="BV838" s="180"/>
      <c r="BW838" s="180"/>
      <c r="BX838" s="180"/>
    </row>
    <row r="839" ht="15.75" customHeight="1" spans="1:76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  <c r="R839" s="180"/>
      <c r="S839" s="180"/>
      <c r="T839" s="180"/>
      <c r="U839" s="180"/>
      <c r="V839" s="180"/>
      <c r="W839" s="180"/>
      <c r="X839" s="180"/>
      <c r="Y839" s="180"/>
      <c r="Z839" s="180"/>
      <c r="AA839" s="180"/>
      <c r="AB839" s="180"/>
      <c r="AC839" s="180"/>
      <c r="AD839" s="180"/>
      <c r="AE839" s="180"/>
      <c r="AF839" s="180"/>
      <c r="AG839" s="180"/>
      <c r="AH839" s="180"/>
      <c r="AI839" s="180"/>
      <c r="AJ839" s="180"/>
      <c r="AK839" s="180"/>
      <c r="AL839" s="180"/>
      <c r="AM839" s="180"/>
      <c r="AN839" s="180"/>
      <c r="AO839" s="180"/>
      <c r="AP839" s="180"/>
      <c r="AQ839" s="180"/>
      <c r="AR839" s="180"/>
      <c r="AS839" s="180"/>
      <c r="AT839" s="180"/>
      <c r="AU839" s="180"/>
      <c r="AV839" s="180"/>
      <c r="AW839" s="180"/>
      <c r="AX839" s="180"/>
      <c r="AY839" s="180"/>
      <c r="AZ839" s="180"/>
      <c r="BA839" s="180"/>
      <c r="BB839" s="180"/>
      <c r="BC839" s="180"/>
      <c r="BD839" s="180"/>
      <c r="BE839" s="180"/>
      <c r="BF839" s="180"/>
      <c r="BG839" s="180"/>
      <c r="BH839" s="180"/>
      <c r="BI839" s="180"/>
      <c r="BJ839" s="180"/>
      <c r="BK839" s="180"/>
      <c r="BL839" s="180"/>
      <c r="BM839" s="180"/>
      <c r="BN839" s="180"/>
      <c r="BO839" s="180"/>
      <c r="BP839" s="180"/>
      <c r="BQ839" s="180"/>
      <c r="BR839" s="180"/>
      <c r="BS839" s="180"/>
      <c r="BT839" s="180"/>
      <c r="BU839" s="180"/>
      <c r="BV839" s="180"/>
      <c r="BW839" s="180"/>
      <c r="BX839" s="180"/>
    </row>
    <row r="840" ht="15.75" customHeight="1" spans="1:76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  <c r="R840" s="180"/>
      <c r="S840" s="180"/>
      <c r="T840" s="180"/>
      <c r="U840" s="180"/>
      <c r="V840" s="180"/>
      <c r="W840" s="180"/>
      <c r="X840" s="180"/>
      <c r="Y840" s="180"/>
      <c r="Z840" s="180"/>
      <c r="AA840" s="180"/>
      <c r="AB840" s="180"/>
      <c r="AC840" s="180"/>
      <c r="AD840" s="180"/>
      <c r="AE840" s="180"/>
      <c r="AF840" s="180"/>
      <c r="AG840" s="180"/>
      <c r="AH840" s="180"/>
      <c r="AI840" s="180"/>
      <c r="AJ840" s="180"/>
      <c r="AK840" s="180"/>
      <c r="AL840" s="180"/>
      <c r="AM840" s="180"/>
      <c r="AN840" s="180"/>
      <c r="AO840" s="180"/>
      <c r="AP840" s="180"/>
      <c r="AQ840" s="180"/>
      <c r="AR840" s="180"/>
      <c r="AS840" s="180"/>
      <c r="AT840" s="180"/>
      <c r="AU840" s="180"/>
      <c r="AV840" s="180"/>
      <c r="AW840" s="180"/>
      <c r="AX840" s="180"/>
      <c r="AY840" s="180"/>
      <c r="AZ840" s="180"/>
      <c r="BA840" s="180"/>
      <c r="BB840" s="180"/>
      <c r="BC840" s="180"/>
      <c r="BD840" s="180"/>
      <c r="BE840" s="180"/>
      <c r="BF840" s="180"/>
      <c r="BG840" s="180"/>
      <c r="BH840" s="180"/>
      <c r="BI840" s="180"/>
      <c r="BJ840" s="180"/>
      <c r="BK840" s="180"/>
      <c r="BL840" s="180"/>
      <c r="BM840" s="180"/>
      <c r="BN840" s="180"/>
      <c r="BO840" s="180"/>
      <c r="BP840" s="180"/>
      <c r="BQ840" s="180"/>
      <c r="BR840" s="180"/>
      <c r="BS840" s="180"/>
      <c r="BT840" s="180"/>
      <c r="BU840" s="180"/>
      <c r="BV840" s="180"/>
      <c r="BW840" s="180"/>
      <c r="BX840" s="180"/>
    </row>
    <row r="841" ht="15.75" customHeight="1" spans="1:76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  <c r="R841" s="180"/>
      <c r="S841" s="180"/>
      <c r="T841" s="180"/>
      <c r="U841" s="180"/>
      <c r="V841" s="180"/>
      <c r="W841" s="180"/>
      <c r="X841" s="180"/>
      <c r="Y841" s="180"/>
      <c r="Z841" s="180"/>
      <c r="AA841" s="180"/>
      <c r="AB841" s="180"/>
      <c r="AC841" s="180"/>
      <c r="AD841" s="180"/>
      <c r="AE841" s="180"/>
      <c r="AF841" s="180"/>
      <c r="AG841" s="180"/>
      <c r="AH841" s="180"/>
      <c r="AI841" s="180"/>
      <c r="AJ841" s="180"/>
      <c r="AK841" s="180"/>
      <c r="AL841" s="180"/>
      <c r="AM841" s="180"/>
      <c r="AN841" s="180"/>
      <c r="AO841" s="180"/>
      <c r="AP841" s="180"/>
      <c r="AQ841" s="180"/>
      <c r="AR841" s="180"/>
      <c r="AS841" s="180"/>
      <c r="AT841" s="180"/>
      <c r="AU841" s="180"/>
      <c r="AV841" s="180"/>
      <c r="AW841" s="180"/>
      <c r="AX841" s="180"/>
      <c r="AY841" s="180"/>
      <c r="AZ841" s="180"/>
      <c r="BA841" s="180"/>
      <c r="BB841" s="180"/>
      <c r="BC841" s="180"/>
      <c r="BD841" s="180"/>
      <c r="BE841" s="180"/>
      <c r="BF841" s="180"/>
      <c r="BG841" s="180"/>
      <c r="BH841" s="180"/>
      <c r="BI841" s="180"/>
      <c r="BJ841" s="180"/>
      <c r="BK841" s="180"/>
      <c r="BL841" s="180"/>
      <c r="BM841" s="180"/>
      <c r="BN841" s="180"/>
      <c r="BO841" s="180"/>
      <c r="BP841" s="180"/>
      <c r="BQ841" s="180"/>
      <c r="BR841" s="180"/>
      <c r="BS841" s="180"/>
      <c r="BT841" s="180"/>
      <c r="BU841" s="180"/>
      <c r="BV841" s="180"/>
      <c r="BW841" s="180"/>
      <c r="BX841" s="180"/>
    </row>
    <row r="842" ht="15.75" customHeight="1" spans="1:76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  <c r="R842" s="180"/>
      <c r="S842" s="180"/>
      <c r="T842" s="180"/>
      <c r="U842" s="180"/>
      <c r="V842" s="180"/>
      <c r="W842" s="180"/>
      <c r="X842" s="180"/>
      <c r="Y842" s="180"/>
      <c r="Z842" s="180"/>
      <c r="AA842" s="180"/>
      <c r="AB842" s="180"/>
      <c r="AC842" s="180"/>
      <c r="AD842" s="180"/>
      <c r="AE842" s="180"/>
      <c r="AF842" s="180"/>
      <c r="AG842" s="180"/>
      <c r="AH842" s="180"/>
      <c r="AI842" s="180"/>
      <c r="AJ842" s="180"/>
      <c r="AK842" s="180"/>
      <c r="AL842" s="180"/>
      <c r="AM842" s="180"/>
      <c r="AN842" s="180"/>
      <c r="AO842" s="180"/>
      <c r="AP842" s="180"/>
      <c r="AQ842" s="180"/>
      <c r="AR842" s="180"/>
      <c r="AS842" s="180"/>
      <c r="AT842" s="180"/>
      <c r="AU842" s="180"/>
      <c r="AV842" s="180"/>
      <c r="AW842" s="180"/>
      <c r="AX842" s="180"/>
      <c r="AY842" s="180"/>
      <c r="AZ842" s="180"/>
      <c r="BA842" s="180"/>
      <c r="BB842" s="180"/>
      <c r="BC842" s="180"/>
      <c r="BD842" s="180"/>
      <c r="BE842" s="180"/>
      <c r="BF842" s="180"/>
      <c r="BG842" s="180"/>
      <c r="BH842" s="180"/>
      <c r="BI842" s="180"/>
      <c r="BJ842" s="180"/>
      <c r="BK842" s="180"/>
      <c r="BL842" s="180"/>
      <c r="BM842" s="180"/>
      <c r="BN842" s="180"/>
      <c r="BO842" s="180"/>
      <c r="BP842" s="180"/>
      <c r="BQ842" s="180"/>
      <c r="BR842" s="180"/>
      <c r="BS842" s="180"/>
      <c r="BT842" s="180"/>
      <c r="BU842" s="180"/>
      <c r="BV842" s="180"/>
      <c r="BW842" s="180"/>
      <c r="BX842" s="180"/>
    </row>
    <row r="843" ht="15.75" customHeight="1" spans="1:76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  <c r="R843" s="180"/>
      <c r="S843" s="180"/>
      <c r="T843" s="180"/>
      <c r="U843" s="180"/>
      <c r="V843" s="180"/>
      <c r="W843" s="180"/>
      <c r="X843" s="180"/>
      <c r="Y843" s="180"/>
      <c r="Z843" s="180"/>
      <c r="AA843" s="180"/>
      <c r="AB843" s="180"/>
      <c r="AC843" s="180"/>
      <c r="AD843" s="180"/>
      <c r="AE843" s="180"/>
      <c r="AF843" s="180"/>
      <c r="AG843" s="180"/>
      <c r="AH843" s="180"/>
      <c r="AI843" s="180"/>
      <c r="AJ843" s="180"/>
      <c r="AK843" s="180"/>
      <c r="AL843" s="180"/>
      <c r="AM843" s="180"/>
      <c r="AN843" s="180"/>
      <c r="AO843" s="180"/>
      <c r="AP843" s="180"/>
      <c r="AQ843" s="180"/>
      <c r="AR843" s="180"/>
      <c r="AS843" s="180"/>
      <c r="AT843" s="180"/>
      <c r="AU843" s="180"/>
      <c r="AV843" s="180"/>
      <c r="AW843" s="180"/>
      <c r="AX843" s="180"/>
      <c r="AY843" s="180"/>
      <c r="AZ843" s="180"/>
      <c r="BA843" s="180"/>
      <c r="BB843" s="180"/>
      <c r="BC843" s="180"/>
      <c r="BD843" s="180"/>
      <c r="BE843" s="180"/>
      <c r="BF843" s="180"/>
      <c r="BG843" s="180"/>
      <c r="BH843" s="180"/>
      <c r="BI843" s="180"/>
      <c r="BJ843" s="180"/>
      <c r="BK843" s="180"/>
      <c r="BL843" s="180"/>
      <c r="BM843" s="180"/>
      <c r="BN843" s="180"/>
      <c r="BO843" s="180"/>
      <c r="BP843" s="180"/>
      <c r="BQ843" s="180"/>
      <c r="BR843" s="180"/>
      <c r="BS843" s="180"/>
      <c r="BT843" s="180"/>
      <c r="BU843" s="180"/>
      <c r="BV843" s="180"/>
      <c r="BW843" s="180"/>
      <c r="BX843" s="180"/>
    </row>
    <row r="844" ht="15.75" customHeight="1" spans="1:76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  <c r="R844" s="180"/>
      <c r="S844" s="180"/>
      <c r="T844" s="180"/>
      <c r="U844" s="180"/>
      <c r="V844" s="180"/>
      <c r="W844" s="180"/>
      <c r="X844" s="180"/>
      <c r="Y844" s="180"/>
      <c r="Z844" s="180"/>
      <c r="AA844" s="180"/>
      <c r="AB844" s="180"/>
      <c r="AC844" s="180"/>
      <c r="AD844" s="180"/>
      <c r="AE844" s="180"/>
      <c r="AF844" s="180"/>
      <c r="AG844" s="180"/>
      <c r="AH844" s="180"/>
      <c r="AI844" s="180"/>
      <c r="AJ844" s="180"/>
      <c r="AK844" s="180"/>
      <c r="AL844" s="180"/>
      <c r="AM844" s="180"/>
      <c r="AN844" s="180"/>
      <c r="AO844" s="180"/>
      <c r="AP844" s="180"/>
      <c r="AQ844" s="180"/>
      <c r="AR844" s="180"/>
      <c r="AS844" s="180"/>
      <c r="AT844" s="180"/>
      <c r="AU844" s="180"/>
      <c r="AV844" s="180"/>
      <c r="AW844" s="180"/>
      <c r="AX844" s="180"/>
      <c r="AY844" s="180"/>
      <c r="AZ844" s="180"/>
      <c r="BA844" s="180"/>
      <c r="BB844" s="180"/>
      <c r="BC844" s="180"/>
      <c r="BD844" s="180"/>
      <c r="BE844" s="180"/>
      <c r="BF844" s="180"/>
      <c r="BG844" s="180"/>
      <c r="BH844" s="180"/>
      <c r="BI844" s="180"/>
      <c r="BJ844" s="180"/>
      <c r="BK844" s="180"/>
      <c r="BL844" s="180"/>
      <c r="BM844" s="180"/>
      <c r="BN844" s="180"/>
      <c r="BO844" s="180"/>
      <c r="BP844" s="180"/>
      <c r="BQ844" s="180"/>
      <c r="BR844" s="180"/>
      <c r="BS844" s="180"/>
      <c r="BT844" s="180"/>
      <c r="BU844" s="180"/>
      <c r="BV844" s="180"/>
      <c r="BW844" s="180"/>
      <c r="BX844" s="180"/>
    </row>
    <row r="845" ht="15.75" customHeight="1" spans="1:76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  <c r="R845" s="180"/>
      <c r="S845" s="180"/>
      <c r="T845" s="180"/>
      <c r="U845" s="180"/>
      <c r="V845" s="180"/>
      <c r="W845" s="180"/>
      <c r="X845" s="180"/>
      <c r="Y845" s="180"/>
      <c r="Z845" s="180"/>
      <c r="AA845" s="180"/>
      <c r="AB845" s="180"/>
      <c r="AC845" s="180"/>
      <c r="AD845" s="180"/>
      <c r="AE845" s="180"/>
      <c r="AF845" s="180"/>
      <c r="AG845" s="180"/>
      <c r="AH845" s="180"/>
      <c r="AI845" s="180"/>
      <c r="AJ845" s="180"/>
      <c r="AK845" s="180"/>
      <c r="AL845" s="180"/>
      <c r="AM845" s="180"/>
      <c r="AN845" s="180"/>
      <c r="AO845" s="180"/>
      <c r="AP845" s="180"/>
      <c r="AQ845" s="180"/>
      <c r="AR845" s="180"/>
      <c r="AS845" s="180"/>
      <c r="AT845" s="180"/>
      <c r="AU845" s="180"/>
      <c r="AV845" s="180"/>
      <c r="AW845" s="180"/>
      <c r="AX845" s="180"/>
      <c r="AY845" s="180"/>
      <c r="AZ845" s="180"/>
      <c r="BA845" s="180"/>
      <c r="BB845" s="180"/>
      <c r="BC845" s="180"/>
      <c r="BD845" s="180"/>
      <c r="BE845" s="180"/>
      <c r="BF845" s="180"/>
      <c r="BG845" s="180"/>
      <c r="BH845" s="180"/>
      <c r="BI845" s="180"/>
      <c r="BJ845" s="180"/>
      <c r="BK845" s="180"/>
      <c r="BL845" s="180"/>
      <c r="BM845" s="180"/>
      <c r="BN845" s="180"/>
      <c r="BO845" s="180"/>
      <c r="BP845" s="180"/>
      <c r="BQ845" s="180"/>
      <c r="BR845" s="180"/>
      <c r="BS845" s="180"/>
      <c r="BT845" s="180"/>
      <c r="BU845" s="180"/>
      <c r="BV845" s="180"/>
      <c r="BW845" s="180"/>
      <c r="BX845" s="180"/>
    </row>
    <row r="846" ht="15.75" customHeight="1" spans="1:76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  <c r="R846" s="180"/>
      <c r="S846" s="180"/>
      <c r="T846" s="180"/>
      <c r="U846" s="180"/>
      <c r="V846" s="180"/>
      <c r="W846" s="180"/>
      <c r="X846" s="180"/>
      <c r="Y846" s="180"/>
      <c r="Z846" s="180"/>
      <c r="AA846" s="180"/>
      <c r="AB846" s="180"/>
      <c r="AC846" s="180"/>
      <c r="AD846" s="180"/>
      <c r="AE846" s="180"/>
      <c r="AF846" s="180"/>
      <c r="AG846" s="180"/>
      <c r="AH846" s="180"/>
      <c r="AI846" s="180"/>
      <c r="AJ846" s="180"/>
      <c r="AK846" s="180"/>
      <c r="AL846" s="180"/>
      <c r="AM846" s="180"/>
      <c r="AN846" s="180"/>
      <c r="AO846" s="180"/>
      <c r="AP846" s="180"/>
      <c r="AQ846" s="180"/>
      <c r="AR846" s="180"/>
      <c r="AS846" s="180"/>
      <c r="AT846" s="180"/>
      <c r="AU846" s="180"/>
      <c r="AV846" s="180"/>
      <c r="AW846" s="180"/>
      <c r="AX846" s="180"/>
      <c r="AY846" s="180"/>
      <c r="AZ846" s="180"/>
      <c r="BA846" s="180"/>
      <c r="BB846" s="180"/>
      <c r="BC846" s="180"/>
      <c r="BD846" s="180"/>
      <c r="BE846" s="180"/>
      <c r="BF846" s="180"/>
      <c r="BG846" s="180"/>
      <c r="BH846" s="180"/>
      <c r="BI846" s="180"/>
      <c r="BJ846" s="180"/>
      <c r="BK846" s="180"/>
      <c r="BL846" s="180"/>
      <c r="BM846" s="180"/>
      <c r="BN846" s="180"/>
      <c r="BO846" s="180"/>
      <c r="BP846" s="180"/>
      <c r="BQ846" s="180"/>
      <c r="BR846" s="180"/>
      <c r="BS846" s="180"/>
      <c r="BT846" s="180"/>
      <c r="BU846" s="180"/>
      <c r="BV846" s="180"/>
      <c r="BW846" s="180"/>
      <c r="BX846" s="180"/>
    </row>
    <row r="847" ht="15.75" customHeight="1" spans="1:76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  <c r="R847" s="180"/>
      <c r="S847" s="180"/>
      <c r="T847" s="180"/>
      <c r="U847" s="180"/>
      <c r="V847" s="180"/>
      <c r="W847" s="180"/>
      <c r="X847" s="180"/>
      <c r="Y847" s="180"/>
      <c r="Z847" s="180"/>
      <c r="AA847" s="180"/>
      <c r="AB847" s="180"/>
      <c r="AC847" s="180"/>
      <c r="AD847" s="180"/>
      <c r="AE847" s="180"/>
      <c r="AF847" s="180"/>
      <c r="AG847" s="180"/>
      <c r="AH847" s="180"/>
      <c r="AI847" s="180"/>
      <c r="AJ847" s="180"/>
      <c r="AK847" s="180"/>
      <c r="AL847" s="180"/>
      <c r="AM847" s="180"/>
      <c r="AN847" s="180"/>
      <c r="AO847" s="180"/>
      <c r="AP847" s="180"/>
      <c r="AQ847" s="180"/>
      <c r="AR847" s="180"/>
      <c r="AS847" s="180"/>
      <c r="AT847" s="180"/>
      <c r="AU847" s="180"/>
      <c r="AV847" s="180"/>
      <c r="AW847" s="180"/>
      <c r="AX847" s="180"/>
      <c r="AY847" s="180"/>
      <c r="AZ847" s="180"/>
      <c r="BA847" s="180"/>
      <c r="BB847" s="180"/>
      <c r="BC847" s="180"/>
      <c r="BD847" s="180"/>
      <c r="BE847" s="180"/>
      <c r="BF847" s="180"/>
      <c r="BG847" s="180"/>
      <c r="BH847" s="180"/>
      <c r="BI847" s="180"/>
      <c r="BJ847" s="180"/>
      <c r="BK847" s="180"/>
      <c r="BL847" s="180"/>
      <c r="BM847" s="180"/>
      <c r="BN847" s="180"/>
      <c r="BO847" s="180"/>
      <c r="BP847" s="180"/>
      <c r="BQ847" s="180"/>
      <c r="BR847" s="180"/>
      <c r="BS847" s="180"/>
      <c r="BT847" s="180"/>
      <c r="BU847" s="180"/>
      <c r="BV847" s="180"/>
      <c r="BW847" s="180"/>
      <c r="BX847" s="180"/>
    </row>
    <row r="848" ht="15.75" customHeight="1" spans="1:76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  <c r="R848" s="180"/>
      <c r="S848" s="180"/>
      <c r="T848" s="180"/>
      <c r="U848" s="180"/>
      <c r="V848" s="180"/>
      <c r="W848" s="180"/>
      <c r="X848" s="180"/>
      <c r="Y848" s="180"/>
      <c r="Z848" s="180"/>
      <c r="AA848" s="180"/>
      <c r="AB848" s="180"/>
      <c r="AC848" s="180"/>
      <c r="AD848" s="180"/>
      <c r="AE848" s="180"/>
      <c r="AF848" s="180"/>
      <c r="AG848" s="180"/>
      <c r="AH848" s="180"/>
      <c r="AI848" s="180"/>
      <c r="AJ848" s="180"/>
      <c r="AK848" s="180"/>
      <c r="AL848" s="180"/>
      <c r="AM848" s="180"/>
      <c r="AN848" s="180"/>
      <c r="AO848" s="180"/>
      <c r="AP848" s="180"/>
      <c r="AQ848" s="180"/>
      <c r="AR848" s="180"/>
      <c r="AS848" s="180"/>
      <c r="AT848" s="180"/>
      <c r="AU848" s="180"/>
      <c r="AV848" s="180"/>
      <c r="AW848" s="180"/>
      <c r="AX848" s="180"/>
      <c r="AY848" s="180"/>
      <c r="AZ848" s="180"/>
      <c r="BA848" s="180"/>
      <c r="BB848" s="180"/>
      <c r="BC848" s="180"/>
      <c r="BD848" s="180"/>
      <c r="BE848" s="180"/>
      <c r="BF848" s="180"/>
      <c r="BG848" s="180"/>
      <c r="BH848" s="180"/>
      <c r="BI848" s="180"/>
      <c r="BJ848" s="180"/>
      <c r="BK848" s="180"/>
      <c r="BL848" s="180"/>
      <c r="BM848" s="180"/>
      <c r="BN848" s="180"/>
      <c r="BO848" s="180"/>
      <c r="BP848" s="180"/>
      <c r="BQ848" s="180"/>
      <c r="BR848" s="180"/>
      <c r="BS848" s="180"/>
      <c r="BT848" s="180"/>
      <c r="BU848" s="180"/>
      <c r="BV848" s="180"/>
      <c r="BW848" s="180"/>
      <c r="BX848" s="180"/>
    </row>
    <row r="849" ht="15.75" customHeight="1" spans="1:76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  <c r="R849" s="180"/>
      <c r="S849" s="180"/>
      <c r="T849" s="180"/>
      <c r="U849" s="180"/>
      <c r="V849" s="180"/>
      <c r="W849" s="180"/>
      <c r="X849" s="180"/>
      <c r="Y849" s="180"/>
      <c r="Z849" s="180"/>
      <c r="AA849" s="180"/>
      <c r="AB849" s="180"/>
      <c r="AC849" s="180"/>
      <c r="AD849" s="180"/>
      <c r="AE849" s="180"/>
      <c r="AF849" s="180"/>
      <c r="AG849" s="180"/>
      <c r="AH849" s="180"/>
      <c r="AI849" s="180"/>
      <c r="AJ849" s="180"/>
      <c r="AK849" s="180"/>
      <c r="AL849" s="180"/>
      <c r="AM849" s="180"/>
      <c r="AN849" s="180"/>
      <c r="AO849" s="180"/>
      <c r="AP849" s="180"/>
      <c r="AQ849" s="180"/>
      <c r="AR849" s="180"/>
      <c r="AS849" s="180"/>
      <c r="AT849" s="180"/>
      <c r="AU849" s="180"/>
      <c r="AV849" s="180"/>
      <c r="AW849" s="180"/>
      <c r="AX849" s="180"/>
      <c r="AY849" s="180"/>
      <c r="AZ849" s="180"/>
      <c r="BA849" s="180"/>
      <c r="BB849" s="180"/>
      <c r="BC849" s="180"/>
      <c r="BD849" s="180"/>
      <c r="BE849" s="180"/>
      <c r="BF849" s="180"/>
      <c r="BG849" s="180"/>
      <c r="BH849" s="180"/>
      <c r="BI849" s="180"/>
      <c r="BJ849" s="180"/>
      <c r="BK849" s="180"/>
      <c r="BL849" s="180"/>
      <c r="BM849" s="180"/>
      <c r="BN849" s="180"/>
      <c r="BO849" s="180"/>
      <c r="BP849" s="180"/>
      <c r="BQ849" s="180"/>
      <c r="BR849" s="180"/>
      <c r="BS849" s="180"/>
      <c r="BT849" s="180"/>
      <c r="BU849" s="180"/>
      <c r="BV849" s="180"/>
      <c r="BW849" s="180"/>
      <c r="BX849" s="180"/>
    </row>
    <row r="850" ht="15.75" customHeight="1" spans="1:76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  <c r="R850" s="180"/>
      <c r="S850" s="180"/>
      <c r="T850" s="180"/>
      <c r="U850" s="180"/>
      <c r="V850" s="180"/>
      <c r="W850" s="180"/>
      <c r="X850" s="180"/>
      <c r="Y850" s="180"/>
      <c r="Z850" s="180"/>
      <c r="AA850" s="180"/>
      <c r="AB850" s="180"/>
      <c r="AC850" s="180"/>
      <c r="AD850" s="180"/>
      <c r="AE850" s="180"/>
      <c r="AF850" s="180"/>
      <c r="AG850" s="180"/>
      <c r="AH850" s="180"/>
      <c r="AI850" s="180"/>
      <c r="AJ850" s="180"/>
      <c r="AK850" s="180"/>
      <c r="AL850" s="180"/>
      <c r="AM850" s="180"/>
      <c r="AN850" s="180"/>
      <c r="AO850" s="180"/>
      <c r="AP850" s="180"/>
      <c r="AQ850" s="180"/>
      <c r="AR850" s="180"/>
      <c r="AS850" s="180"/>
      <c r="AT850" s="180"/>
      <c r="AU850" s="180"/>
      <c r="AV850" s="180"/>
      <c r="AW850" s="180"/>
      <c r="AX850" s="180"/>
      <c r="AY850" s="180"/>
      <c r="AZ850" s="180"/>
      <c r="BA850" s="180"/>
      <c r="BB850" s="180"/>
      <c r="BC850" s="180"/>
      <c r="BD850" s="180"/>
      <c r="BE850" s="180"/>
      <c r="BF850" s="180"/>
      <c r="BG850" s="180"/>
      <c r="BH850" s="180"/>
      <c r="BI850" s="180"/>
      <c r="BJ850" s="180"/>
      <c r="BK850" s="180"/>
      <c r="BL850" s="180"/>
      <c r="BM850" s="180"/>
      <c r="BN850" s="180"/>
      <c r="BO850" s="180"/>
      <c r="BP850" s="180"/>
      <c r="BQ850" s="180"/>
      <c r="BR850" s="180"/>
      <c r="BS850" s="180"/>
      <c r="BT850" s="180"/>
      <c r="BU850" s="180"/>
      <c r="BV850" s="180"/>
      <c r="BW850" s="180"/>
      <c r="BX850" s="180"/>
    </row>
    <row r="851" ht="15.75" customHeight="1" spans="1:76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  <c r="R851" s="180"/>
      <c r="S851" s="180"/>
      <c r="T851" s="180"/>
      <c r="U851" s="180"/>
      <c r="V851" s="180"/>
      <c r="W851" s="180"/>
      <c r="X851" s="180"/>
      <c r="Y851" s="180"/>
      <c r="Z851" s="180"/>
      <c r="AA851" s="180"/>
      <c r="AB851" s="180"/>
      <c r="AC851" s="180"/>
      <c r="AD851" s="180"/>
      <c r="AE851" s="180"/>
      <c r="AF851" s="180"/>
      <c r="AG851" s="180"/>
      <c r="AH851" s="180"/>
      <c r="AI851" s="180"/>
      <c r="AJ851" s="180"/>
      <c r="AK851" s="180"/>
      <c r="AL851" s="180"/>
      <c r="AM851" s="180"/>
      <c r="AN851" s="180"/>
      <c r="AO851" s="180"/>
      <c r="AP851" s="180"/>
      <c r="AQ851" s="180"/>
      <c r="AR851" s="180"/>
      <c r="AS851" s="180"/>
      <c r="AT851" s="180"/>
      <c r="AU851" s="180"/>
      <c r="AV851" s="180"/>
      <c r="AW851" s="180"/>
      <c r="AX851" s="180"/>
      <c r="AY851" s="180"/>
      <c r="AZ851" s="180"/>
      <c r="BA851" s="180"/>
      <c r="BB851" s="180"/>
      <c r="BC851" s="180"/>
      <c r="BD851" s="180"/>
      <c r="BE851" s="180"/>
      <c r="BF851" s="180"/>
      <c r="BG851" s="180"/>
      <c r="BH851" s="180"/>
      <c r="BI851" s="180"/>
      <c r="BJ851" s="180"/>
      <c r="BK851" s="180"/>
      <c r="BL851" s="180"/>
      <c r="BM851" s="180"/>
      <c r="BN851" s="180"/>
      <c r="BO851" s="180"/>
      <c r="BP851" s="180"/>
      <c r="BQ851" s="180"/>
      <c r="BR851" s="180"/>
      <c r="BS851" s="180"/>
      <c r="BT851" s="180"/>
      <c r="BU851" s="180"/>
      <c r="BV851" s="180"/>
      <c r="BW851" s="180"/>
      <c r="BX851" s="180"/>
    </row>
    <row r="852" ht="15.75" customHeight="1" spans="1:76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  <c r="R852" s="180"/>
      <c r="S852" s="180"/>
      <c r="T852" s="180"/>
      <c r="U852" s="180"/>
      <c r="V852" s="180"/>
      <c r="W852" s="180"/>
      <c r="X852" s="180"/>
      <c r="Y852" s="180"/>
      <c r="Z852" s="180"/>
      <c r="AA852" s="180"/>
      <c r="AB852" s="180"/>
      <c r="AC852" s="180"/>
      <c r="AD852" s="180"/>
      <c r="AE852" s="180"/>
      <c r="AF852" s="180"/>
      <c r="AG852" s="180"/>
      <c r="AH852" s="180"/>
      <c r="AI852" s="180"/>
      <c r="AJ852" s="180"/>
      <c r="AK852" s="180"/>
      <c r="AL852" s="180"/>
      <c r="AM852" s="180"/>
      <c r="AN852" s="180"/>
      <c r="AO852" s="180"/>
      <c r="AP852" s="180"/>
      <c r="AQ852" s="180"/>
      <c r="AR852" s="180"/>
      <c r="AS852" s="180"/>
      <c r="AT852" s="180"/>
      <c r="AU852" s="180"/>
      <c r="AV852" s="180"/>
      <c r="AW852" s="180"/>
      <c r="AX852" s="180"/>
      <c r="AY852" s="180"/>
      <c r="AZ852" s="180"/>
      <c r="BA852" s="180"/>
      <c r="BB852" s="180"/>
      <c r="BC852" s="180"/>
      <c r="BD852" s="180"/>
      <c r="BE852" s="180"/>
      <c r="BF852" s="180"/>
      <c r="BG852" s="180"/>
      <c r="BH852" s="180"/>
      <c r="BI852" s="180"/>
      <c r="BJ852" s="180"/>
      <c r="BK852" s="180"/>
      <c r="BL852" s="180"/>
      <c r="BM852" s="180"/>
      <c r="BN852" s="180"/>
      <c r="BO852" s="180"/>
      <c r="BP852" s="180"/>
      <c r="BQ852" s="180"/>
      <c r="BR852" s="180"/>
      <c r="BS852" s="180"/>
      <c r="BT852" s="180"/>
      <c r="BU852" s="180"/>
      <c r="BV852" s="180"/>
      <c r="BW852" s="180"/>
      <c r="BX852" s="180"/>
    </row>
    <row r="853" ht="15.75" customHeight="1" spans="1:76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  <c r="R853" s="180"/>
      <c r="S853" s="180"/>
      <c r="T853" s="180"/>
      <c r="U853" s="180"/>
      <c r="V853" s="180"/>
      <c r="W853" s="180"/>
      <c r="X853" s="180"/>
      <c r="Y853" s="180"/>
      <c r="Z853" s="180"/>
      <c r="AA853" s="180"/>
      <c r="AB853" s="180"/>
      <c r="AC853" s="180"/>
      <c r="AD853" s="180"/>
      <c r="AE853" s="180"/>
      <c r="AF853" s="180"/>
      <c r="AG853" s="180"/>
      <c r="AH853" s="180"/>
      <c r="AI853" s="180"/>
      <c r="AJ853" s="180"/>
      <c r="AK853" s="180"/>
      <c r="AL853" s="180"/>
      <c r="AM853" s="180"/>
      <c r="AN853" s="180"/>
      <c r="AO853" s="180"/>
      <c r="AP853" s="180"/>
      <c r="AQ853" s="180"/>
      <c r="AR853" s="180"/>
      <c r="AS853" s="180"/>
      <c r="AT853" s="180"/>
      <c r="AU853" s="180"/>
      <c r="AV853" s="180"/>
      <c r="AW853" s="180"/>
      <c r="AX853" s="180"/>
      <c r="AY853" s="180"/>
      <c r="AZ853" s="180"/>
      <c r="BA853" s="180"/>
      <c r="BB853" s="180"/>
      <c r="BC853" s="180"/>
      <c r="BD853" s="180"/>
      <c r="BE853" s="180"/>
      <c r="BF853" s="180"/>
      <c r="BG853" s="180"/>
      <c r="BH853" s="180"/>
      <c r="BI853" s="180"/>
      <c r="BJ853" s="180"/>
      <c r="BK853" s="180"/>
      <c r="BL853" s="180"/>
      <c r="BM853" s="180"/>
      <c r="BN853" s="180"/>
      <c r="BO853" s="180"/>
      <c r="BP853" s="180"/>
      <c r="BQ853" s="180"/>
      <c r="BR853" s="180"/>
      <c r="BS853" s="180"/>
      <c r="BT853" s="180"/>
      <c r="BU853" s="180"/>
      <c r="BV853" s="180"/>
      <c r="BW853" s="180"/>
      <c r="BX853" s="180"/>
    </row>
    <row r="854" ht="15.75" customHeight="1" spans="1:76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  <c r="R854" s="180"/>
      <c r="S854" s="180"/>
      <c r="T854" s="180"/>
      <c r="U854" s="180"/>
      <c r="V854" s="180"/>
      <c r="W854" s="180"/>
      <c r="X854" s="180"/>
      <c r="Y854" s="180"/>
      <c r="Z854" s="180"/>
      <c r="AA854" s="180"/>
      <c r="AB854" s="180"/>
      <c r="AC854" s="180"/>
      <c r="AD854" s="180"/>
      <c r="AE854" s="180"/>
      <c r="AF854" s="180"/>
      <c r="AG854" s="180"/>
      <c r="AH854" s="180"/>
      <c r="AI854" s="180"/>
      <c r="AJ854" s="180"/>
      <c r="AK854" s="180"/>
      <c r="AL854" s="180"/>
      <c r="AM854" s="180"/>
      <c r="AN854" s="180"/>
      <c r="AO854" s="180"/>
      <c r="AP854" s="180"/>
      <c r="AQ854" s="180"/>
      <c r="AR854" s="180"/>
      <c r="AS854" s="180"/>
      <c r="AT854" s="180"/>
      <c r="AU854" s="180"/>
      <c r="AV854" s="180"/>
      <c r="AW854" s="180"/>
      <c r="AX854" s="180"/>
      <c r="AY854" s="180"/>
      <c r="AZ854" s="180"/>
      <c r="BA854" s="180"/>
      <c r="BB854" s="180"/>
      <c r="BC854" s="180"/>
      <c r="BD854" s="180"/>
      <c r="BE854" s="180"/>
      <c r="BF854" s="180"/>
      <c r="BG854" s="180"/>
      <c r="BH854" s="180"/>
      <c r="BI854" s="180"/>
      <c r="BJ854" s="180"/>
      <c r="BK854" s="180"/>
      <c r="BL854" s="180"/>
      <c r="BM854" s="180"/>
      <c r="BN854" s="180"/>
      <c r="BO854" s="180"/>
      <c r="BP854" s="180"/>
      <c r="BQ854" s="180"/>
      <c r="BR854" s="180"/>
      <c r="BS854" s="180"/>
      <c r="BT854" s="180"/>
      <c r="BU854" s="180"/>
      <c r="BV854" s="180"/>
      <c r="BW854" s="180"/>
      <c r="BX854" s="180"/>
    </row>
    <row r="855" ht="15.75" customHeight="1" spans="1:76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  <c r="R855" s="180"/>
      <c r="S855" s="180"/>
      <c r="T855" s="180"/>
      <c r="U855" s="180"/>
      <c r="V855" s="180"/>
      <c r="W855" s="180"/>
      <c r="X855" s="180"/>
      <c r="Y855" s="180"/>
      <c r="Z855" s="180"/>
      <c r="AA855" s="180"/>
      <c r="AB855" s="180"/>
      <c r="AC855" s="180"/>
      <c r="AD855" s="180"/>
      <c r="AE855" s="180"/>
      <c r="AF855" s="180"/>
      <c r="AG855" s="180"/>
      <c r="AH855" s="180"/>
      <c r="AI855" s="180"/>
      <c r="AJ855" s="180"/>
      <c r="AK855" s="180"/>
      <c r="AL855" s="180"/>
      <c r="AM855" s="180"/>
      <c r="AN855" s="180"/>
      <c r="AO855" s="180"/>
      <c r="AP855" s="180"/>
      <c r="AQ855" s="180"/>
      <c r="AR855" s="180"/>
      <c r="AS855" s="180"/>
      <c r="AT855" s="180"/>
      <c r="AU855" s="180"/>
      <c r="AV855" s="180"/>
      <c r="AW855" s="180"/>
      <c r="AX855" s="180"/>
      <c r="AY855" s="180"/>
      <c r="AZ855" s="180"/>
      <c r="BA855" s="180"/>
      <c r="BB855" s="180"/>
      <c r="BC855" s="180"/>
      <c r="BD855" s="180"/>
      <c r="BE855" s="180"/>
      <c r="BF855" s="180"/>
      <c r="BG855" s="180"/>
      <c r="BH855" s="180"/>
      <c r="BI855" s="180"/>
      <c r="BJ855" s="180"/>
      <c r="BK855" s="180"/>
      <c r="BL855" s="180"/>
      <c r="BM855" s="180"/>
      <c r="BN855" s="180"/>
      <c r="BO855" s="180"/>
      <c r="BP855" s="180"/>
      <c r="BQ855" s="180"/>
      <c r="BR855" s="180"/>
      <c r="BS855" s="180"/>
      <c r="BT855" s="180"/>
      <c r="BU855" s="180"/>
      <c r="BV855" s="180"/>
      <c r="BW855" s="180"/>
      <c r="BX855" s="180"/>
    </row>
    <row r="856" ht="15.75" customHeight="1" spans="1:76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  <c r="R856" s="180"/>
      <c r="S856" s="180"/>
      <c r="T856" s="180"/>
      <c r="U856" s="180"/>
      <c r="V856" s="180"/>
      <c r="W856" s="180"/>
      <c r="X856" s="180"/>
      <c r="Y856" s="180"/>
      <c r="Z856" s="180"/>
      <c r="AA856" s="180"/>
      <c r="AB856" s="180"/>
      <c r="AC856" s="180"/>
      <c r="AD856" s="180"/>
      <c r="AE856" s="180"/>
      <c r="AF856" s="180"/>
      <c r="AG856" s="180"/>
      <c r="AH856" s="180"/>
      <c r="AI856" s="180"/>
      <c r="AJ856" s="180"/>
      <c r="AK856" s="180"/>
      <c r="AL856" s="180"/>
      <c r="AM856" s="180"/>
      <c r="AN856" s="180"/>
      <c r="AO856" s="180"/>
      <c r="AP856" s="180"/>
      <c r="AQ856" s="180"/>
      <c r="AR856" s="180"/>
      <c r="AS856" s="180"/>
      <c r="AT856" s="180"/>
      <c r="AU856" s="180"/>
      <c r="AV856" s="180"/>
      <c r="AW856" s="180"/>
      <c r="AX856" s="180"/>
      <c r="AY856" s="180"/>
      <c r="AZ856" s="180"/>
      <c r="BA856" s="180"/>
      <c r="BB856" s="180"/>
      <c r="BC856" s="180"/>
      <c r="BD856" s="180"/>
      <c r="BE856" s="180"/>
      <c r="BF856" s="180"/>
      <c r="BG856" s="180"/>
      <c r="BH856" s="180"/>
      <c r="BI856" s="180"/>
      <c r="BJ856" s="180"/>
      <c r="BK856" s="180"/>
      <c r="BL856" s="180"/>
      <c r="BM856" s="180"/>
      <c r="BN856" s="180"/>
      <c r="BO856" s="180"/>
      <c r="BP856" s="180"/>
      <c r="BQ856" s="180"/>
      <c r="BR856" s="180"/>
      <c r="BS856" s="180"/>
      <c r="BT856" s="180"/>
      <c r="BU856" s="180"/>
      <c r="BV856" s="180"/>
      <c r="BW856" s="180"/>
      <c r="BX856" s="180"/>
    </row>
    <row r="857" ht="15.75" customHeight="1" spans="1:76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  <c r="R857" s="180"/>
      <c r="S857" s="180"/>
      <c r="T857" s="180"/>
      <c r="U857" s="180"/>
      <c r="V857" s="180"/>
      <c r="W857" s="180"/>
      <c r="X857" s="180"/>
      <c r="Y857" s="180"/>
      <c r="Z857" s="180"/>
      <c r="AA857" s="180"/>
      <c r="AB857" s="180"/>
      <c r="AC857" s="180"/>
      <c r="AD857" s="180"/>
      <c r="AE857" s="180"/>
      <c r="AF857" s="180"/>
      <c r="AG857" s="180"/>
      <c r="AH857" s="180"/>
      <c r="AI857" s="180"/>
      <c r="AJ857" s="180"/>
      <c r="AK857" s="180"/>
      <c r="AL857" s="180"/>
      <c r="AM857" s="180"/>
      <c r="AN857" s="180"/>
      <c r="AO857" s="180"/>
      <c r="AP857" s="180"/>
      <c r="AQ857" s="180"/>
      <c r="AR857" s="180"/>
      <c r="AS857" s="180"/>
      <c r="AT857" s="180"/>
      <c r="AU857" s="180"/>
      <c r="AV857" s="180"/>
      <c r="AW857" s="180"/>
      <c r="AX857" s="180"/>
      <c r="AY857" s="180"/>
      <c r="AZ857" s="180"/>
      <c r="BA857" s="180"/>
      <c r="BB857" s="180"/>
      <c r="BC857" s="180"/>
      <c r="BD857" s="180"/>
      <c r="BE857" s="180"/>
      <c r="BF857" s="180"/>
      <c r="BG857" s="180"/>
      <c r="BH857" s="180"/>
      <c r="BI857" s="180"/>
      <c r="BJ857" s="180"/>
      <c r="BK857" s="180"/>
      <c r="BL857" s="180"/>
      <c r="BM857" s="180"/>
      <c r="BN857" s="180"/>
      <c r="BO857" s="180"/>
      <c r="BP857" s="180"/>
      <c r="BQ857" s="180"/>
      <c r="BR857" s="180"/>
      <c r="BS857" s="180"/>
      <c r="BT857" s="180"/>
      <c r="BU857" s="180"/>
      <c r="BV857" s="180"/>
      <c r="BW857" s="180"/>
      <c r="BX857" s="180"/>
    </row>
    <row r="858" ht="15.75" customHeight="1" spans="1:76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  <c r="R858" s="180"/>
      <c r="S858" s="180"/>
      <c r="T858" s="180"/>
      <c r="U858" s="180"/>
      <c r="V858" s="180"/>
      <c r="W858" s="180"/>
      <c r="X858" s="180"/>
      <c r="Y858" s="180"/>
      <c r="Z858" s="180"/>
      <c r="AA858" s="180"/>
      <c r="AB858" s="180"/>
      <c r="AC858" s="180"/>
      <c r="AD858" s="180"/>
      <c r="AE858" s="180"/>
      <c r="AF858" s="180"/>
      <c r="AG858" s="180"/>
      <c r="AH858" s="180"/>
      <c r="AI858" s="180"/>
      <c r="AJ858" s="180"/>
      <c r="AK858" s="180"/>
      <c r="AL858" s="180"/>
      <c r="AM858" s="180"/>
      <c r="AN858" s="180"/>
      <c r="AO858" s="180"/>
      <c r="AP858" s="180"/>
      <c r="AQ858" s="180"/>
      <c r="AR858" s="180"/>
      <c r="AS858" s="180"/>
      <c r="AT858" s="180"/>
      <c r="AU858" s="180"/>
      <c r="AV858" s="180"/>
      <c r="AW858" s="180"/>
      <c r="AX858" s="180"/>
      <c r="AY858" s="180"/>
      <c r="AZ858" s="180"/>
      <c r="BA858" s="180"/>
      <c r="BB858" s="180"/>
      <c r="BC858" s="180"/>
      <c r="BD858" s="180"/>
      <c r="BE858" s="180"/>
      <c r="BF858" s="180"/>
      <c r="BG858" s="180"/>
      <c r="BH858" s="180"/>
      <c r="BI858" s="180"/>
      <c r="BJ858" s="180"/>
      <c r="BK858" s="180"/>
      <c r="BL858" s="180"/>
      <c r="BM858" s="180"/>
      <c r="BN858" s="180"/>
      <c r="BO858" s="180"/>
      <c r="BP858" s="180"/>
      <c r="BQ858" s="180"/>
      <c r="BR858" s="180"/>
      <c r="BS858" s="180"/>
      <c r="BT858" s="180"/>
      <c r="BU858" s="180"/>
      <c r="BV858" s="180"/>
      <c r="BW858" s="180"/>
      <c r="BX858" s="180"/>
    </row>
    <row r="859" ht="15.75" customHeight="1" spans="1:76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  <c r="R859" s="180"/>
      <c r="S859" s="180"/>
      <c r="T859" s="180"/>
      <c r="U859" s="180"/>
      <c r="V859" s="180"/>
      <c r="W859" s="180"/>
      <c r="X859" s="180"/>
      <c r="Y859" s="180"/>
      <c r="Z859" s="180"/>
      <c r="AA859" s="180"/>
      <c r="AB859" s="180"/>
      <c r="AC859" s="180"/>
      <c r="AD859" s="180"/>
      <c r="AE859" s="180"/>
      <c r="AF859" s="180"/>
      <c r="AG859" s="180"/>
      <c r="AH859" s="180"/>
      <c r="AI859" s="180"/>
      <c r="AJ859" s="180"/>
      <c r="AK859" s="180"/>
      <c r="AL859" s="180"/>
      <c r="AM859" s="180"/>
      <c r="AN859" s="180"/>
      <c r="AO859" s="180"/>
      <c r="AP859" s="180"/>
      <c r="AQ859" s="180"/>
      <c r="AR859" s="180"/>
      <c r="AS859" s="180"/>
      <c r="AT859" s="180"/>
      <c r="AU859" s="180"/>
      <c r="AV859" s="180"/>
      <c r="AW859" s="180"/>
      <c r="AX859" s="180"/>
      <c r="AY859" s="180"/>
      <c r="AZ859" s="180"/>
      <c r="BA859" s="180"/>
      <c r="BB859" s="180"/>
      <c r="BC859" s="180"/>
      <c r="BD859" s="180"/>
      <c r="BE859" s="180"/>
      <c r="BF859" s="180"/>
      <c r="BG859" s="180"/>
      <c r="BH859" s="180"/>
      <c r="BI859" s="180"/>
      <c r="BJ859" s="180"/>
      <c r="BK859" s="180"/>
      <c r="BL859" s="180"/>
      <c r="BM859" s="180"/>
      <c r="BN859" s="180"/>
      <c r="BO859" s="180"/>
      <c r="BP859" s="180"/>
      <c r="BQ859" s="180"/>
      <c r="BR859" s="180"/>
      <c r="BS859" s="180"/>
      <c r="BT859" s="180"/>
      <c r="BU859" s="180"/>
      <c r="BV859" s="180"/>
      <c r="BW859" s="180"/>
      <c r="BX859" s="180"/>
    </row>
    <row r="860" ht="15.75" customHeight="1" spans="1:76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  <c r="R860" s="180"/>
      <c r="S860" s="180"/>
      <c r="T860" s="180"/>
      <c r="U860" s="180"/>
      <c r="V860" s="180"/>
      <c r="W860" s="180"/>
      <c r="X860" s="180"/>
      <c r="Y860" s="180"/>
      <c r="Z860" s="180"/>
      <c r="AA860" s="180"/>
      <c r="AB860" s="180"/>
      <c r="AC860" s="180"/>
      <c r="AD860" s="180"/>
      <c r="AE860" s="180"/>
      <c r="AF860" s="180"/>
      <c r="AG860" s="180"/>
      <c r="AH860" s="180"/>
      <c r="AI860" s="180"/>
      <c r="AJ860" s="180"/>
      <c r="AK860" s="180"/>
      <c r="AL860" s="180"/>
      <c r="AM860" s="180"/>
      <c r="AN860" s="180"/>
      <c r="AO860" s="180"/>
      <c r="AP860" s="180"/>
      <c r="AQ860" s="180"/>
      <c r="AR860" s="180"/>
      <c r="AS860" s="180"/>
      <c r="AT860" s="180"/>
      <c r="AU860" s="180"/>
      <c r="AV860" s="180"/>
      <c r="AW860" s="180"/>
      <c r="AX860" s="180"/>
      <c r="AY860" s="180"/>
      <c r="AZ860" s="180"/>
      <c r="BA860" s="180"/>
      <c r="BB860" s="180"/>
      <c r="BC860" s="180"/>
      <c r="BD860" s="180"/>
      <c r="BE860" s="180"/>
      <c r="BF860" s="180"/>
      <c r="BG860" s="180"/>
      <c r="BH860" s="180"/>
      <c r="BI860" s="180"/>
      <c r="BJ860" s="180"/>
      <c r="BK860" s="180"/>
      <c r="BL860" s="180"/>
      <c r="BM860" s="180"/>
      <c r="BN860" s="180"/>
      <c r="BO860" s="180"/>
      <c r="BP860" s="180"/>
      <c r="BQ860" s="180"/>
      <c r="BR860" s="180"/>
      <c r="BS860" s="180"/>
      <c r="BT860" s="180"/>
      <c r="BU860" s="180"/>
      <c r="BV860" s="180"/>
      <c r="BW860" s="180"/>
      <c r="BX860" s="180"/>
    </row>
    <row r="861" ht="15.75" customHeight="1" spans="1:76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  <c r="R861" s="180"/>
      <c r="S861" s="180"/>
      <c r="T861" s="180"/>
      <c r="U861" s="180"/>
      <c r="V861" s="180"/>
      <c r="W861" s="180"/>
      <c r="X861" s="180"/>
      <c r="Y861" s="180"/>
      <c r="Z861" s="180"/>
      <c r="AA861" s="180"/>
      <c r="AB861" s="180"/>
      <c r="AC861" s="180"/>
      <c r="AD861" s="180"/>
      <c r="AE861" s="180"/>
      <c r="AF861" s="180"/>
      <c r="AG861" s="180"/>
      <c r="AH861" s="180"/>
      <c r="AI861" s="180"/>
      <c r="AJ861" s="180"/>
      <c r="AK861" s="180"/>
      <c r="AL861" s="180"/>
      <c r="AM861" s="180"/>
      <c r="AN861" s="180"/>
      <c r="AO861" s="180"/>
      <c r="AP861" s="180"/>
      <c r="AQ861" s="180"/>
      <c r="AR861" s="180"/>
      <c r="AS861" s="180"/>
      <c r="AT861" s="180"/>
      <c r="AU861" s="180"/>
      <c r="AV861" s="180"/>
      <c r="AW861" s="180"/>
      <c r="AX861" s="180"/>
      <c r="AY861" s="180"/>
      <c r="AZ861" s="180"/>
      <c r="BA861" s="180"/>
      <c r="BB861" s="180"/>
      <c r="BC861" s="180"/>
      <c r="BD861" s="180"/>
      <c r="BE861" s="180"/>
      <c r="BF861" s="180"/>
      <c r="BG861" s="180"/>
      <c r="BH861" s="180"/>
      <c r="BI861" s="180"/>
      <c r="BJ861" s="180"/>
      <c r="BK861" s="180"/>
      <c r="BL861" s="180"/>
      <c r="BM861" s="180"/>
      <c r="BN861" s="180"/>
      <c r="BO861" s="180"/>
      <c r="BP861" s="180"/>
      <c r="BQ861" s="180"/>
      <c r="BR861" s="180"/>
      <c r="BS861" s="180"/>
      <c r="BT861" s="180"/>
      <c r="BU861" s="180"/>
      <c r="BV861" s="180"/>
      <c r="BW861" s="180"/>
      <c r="BX861" s="180"/>
    </row>
    <row r="862" ht="15.75" customHeight="1" spans="1:76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  <c r="R862" s="180"/>
      <c r="S862" s="180"/>
      <c r="T862" s="180"/>
      <c r="U862" s="180"/>
      <c r="V862" s="180"/>
      <c r="W862" s="180"/>
      <c r="X862" s="180"/>
      <c r="Y862" s="180"/>
      <c r="Z862" s="180"/>
      <c r="AA862" s="180"/>
      <c r="AB862" s="180"/>
      <c r="AC862" s="180"/>
      <c r="AD862" s="180"/>
      <c r="AE862" s="180"/>
      <c r="AF862" s="180"/>
      <c r="AG862" s="180"/>
      <c r="AH862" s="180"/>
      <c r="AI862" s="180"/>
      <c r="AJ862" s="180"/>
      <c r="AK862" s="180"/>
      <c r="AL862" s="180"/>
      <c r="AM862" s="180"/>
      <c r="AN862" s="180"/>
      <c r="AO862" s="180"/>
      <c r="AP862" s="180"/>
      <c r="AQ862" s="180"/>
      <c r="AR862" s="180"/>
      <c r="AS862" s="180"/>
      <c r="AT862" s="180"/>
      <c r="AU862" s="180"/>
      <c r="AV862" s="180"/>
      <c r="AW862" s="180"/>
      <c r="AX862" s="180"/>
      <c r="AY862" s="180"/>
      <c r="AZ862" s="180"/>
      <c r="BA862" s="180"/>
      <c r="BB862" s="180"/>
      <c r="BC862" s="180"/>
      <c r="BD862" s="180"/>
      <c r="BE862" s="180"/>
      <c r="BF862" s="180"/>
      <c r="BG862" s="180"/>
      <c r="BH862" s="180"/>
      <c r="BI862" s="180"/>
      <c r="BJ862" s="180"/>
      <c r="BK862" s="180"/>
      <c r="BL862" s="180"/>
      <c r="BM862" s="180"/>
      <c r="BN862" s="180"/>
      <c r="BO862" s="180"/>
      <c r="BP862" s="180"/>
      <c r="BQ862" s="180"/>
      <c r="BR862" s="180"/>
      <c r="BS862" s="180"/>
      <c r="BT862" s="180"/>
      <c r="BU862" s="180"/>
      <c r="BV862" s="180"/>
      <c r="BW862" s="180"/>
      <c r="BX862" s="180"/>
    </row>
    <row r="863" ht="15.75" customHeight="1" spans="1:76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  <c r="R863" s="180"/>
      <c r="S863" s="180"/>
      <c r="T863" s="180"/>
      <c r="U863" s="180"/>
      <c r="V863" s="180"/>
      <c r="W863" s="180"/>
      <c r="X863" s="180"/>
      <c r="Y863" s="180"/>
      <c r="Z863" s="180"/>
      <c r="AA863" s="180"/>
      <c r="AB863" s="180"/>
      <c r="AC863" s="180"/>
      <c r="AD863" s="180"/>
      <c r="AE863" s="180"/>
      <c r="AF863" s="180"/>
      <c r="AG863" s="180"/>
      <c r="AH863" s="180"/>
      <c r="AI863" s="180"/>
      <c r="AJ863" s="180"/>
      <c r="AK863" s="180"/>
      <c r="AL863" s="180"/>
      <c r="AM863" s="180"/>
      <c r="AN863" s="180"/>
      <c r="AO863" s="180"/>
      <c r="AP863" s="180"/>
      <c r="AQ863" s="180"/>
      <c r="AR863" s="180"/>
      <c r="AS863" s="180"/>
      <c r="AT863" s="180"/>
      <c r="AU863" s="180"/>
      <c r="AV863" s="180"/>
      <c r="AW863" s="180"/>
      <c r="AX863" s="180"/>
      <c r="AY863" s="180"/>
      <c r="AZ863" s="180"/>
      <c r="BA863" s="180"/>
      <c r="BB863" s="180"/>
      <c r="BC863" s="180"/>
      <c r="BD863" s="180"/>
      <c r="BE863" s="180"/>
      <c r="BF863" s="180"/>
      <c r="BG863" s="180"/>
      <c r="BH863" s="180"/>
      <c r="BI863" s="180"/>
      <c r="BJ863" s="180"/>
      <c r="BK863" s="180"/>
      <c r="BL863" s="180"/>
      <c r="BM863" s="180"/>
      <c r="BN863" s="180"/>
      <c r="BO863" s="180"/>
      <c r="BP863" s="180"/>
      <c r="BQ863" s="180"/>
      <c r="BR863" s="180"/>
      <c r="BS863" s="180"/>
      <c r="BT863" s="180"/>
      <c r="BU863" s="180"/>
      <c r="BV863" s="180"/>
      <c r="BW863" s="180"/>
      <c r="BX863" s="180"/>
    </row>
    <row r="864" ht="15.75" customHeight="1" spans="1:76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  <c r="R864" s="180"/>
      <c r="S864" s="180"/>
      <c r="T864" s="180"/>
      <c r="U864" s="180"/>
      <c r="V864" s="180"/>
      <c r="W864" s="180"/>
      <c r="X864" s="180"/>
      <c r="Y864" s="180"/>
      <c r="Z864" s="180"/>
      <c r="AA864" s="180"/>
      <c r="AB864" s="180"/>
      <c r="AC864" s="180"/>
      <c r="AD864" s="180"/>
      <c r="AE864" s="180"/>
      <c r="AF864" s="180"/>
      <c r="AG864" s="180"/>
      <c r="AH864" s="180"/>
      <c r="AI864" s="180"/>
      <c r="AJ864" s="180"/>
      <c r="AK864" s="180"/>
      <c r="AL864" s="180"/>
      <c r="AM864" s="180"/>
      <c r="AN864" s="180"/>
      <c r="AO864" s="180"/>
      <c r="AP864" s="180"/>
      <c r="AQ864" s="180"/>
      <c r="AR864" s="180"/>
      <c r="AS864" s="180"/>
      <c r="AT864" s="180"/>
      <c r="AU864" s="180"/>
      <c r="AV864" s="180"/>
      <c r="AW864" s="180"/>
      <c r="AX864" s="180"/>
      <c r="AY864" s="180"/>
      <c r="AZ864" s="180"/>
      <c r="BA864" s="180"/>
      <c r="BB864" s="180"/>
      <c r="BC864" s="180"/>
      <c r="BD864" s="180"/>
      <c r="BE864" s="180"/>
      <c r="BF864" s="180"/>
      <c r="BG864" s="180"/>
      <c r="BH864" s="180"/>
      <c r="BI864" s="180"/>
      <c r="BJ864" s="180"/>
      <c r="BK864" s="180"/>
      <c r="BL864" s="180"/>
      <c r="BM864" s="180"/>
      <c r="BN864" s="180"/>
      <c r="BO864" s="180"/>
      <c r="BP864" s="180"/>
      <c r="BQ864" s="180"/>
      <c r="BR864" s="180"/>
      <c r="BS864" s="180"/>
      <c r="BT864" s="180"/>
      <c r="BU864" s="180"/>
      <c r="BV864" s="180"/>
      <c r="BW864" s="180"/>
      <c r="BX864" s="180"/>
    </row>
    <row r="865" ht="15.75" customHeight="1" spans="1:76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  <c r="R865" s="180"/>
      <c r="S865" s="180"/>
      <c r="T865" s="180"/>
      <c r="U865" s="180"/>
      <c r="V865" s="180"/>
      <c r="W865" s="180"/>
      <c r="X865" s="180"/>
      <c r="Y865" s="180"/>
      <c r="Z865" s="180"/>
      <c r="AA865" s="180"/>
      <c r="AB865" s="180"/>
      <c r="AC865" s="180"/>
      <c r="AD865" s="180"/>
      <c r="AE865" s="180"/>
      <c r="AF865" s="180"/>
      <c r="AG865" s="180"/>
      <c r="AH865" s="180"/>
      <c r="AI865" s="180"/>
      <c r="AJ865" s="180"/>
      <c r="AK865" s="180"/>
      <c r="AL865" s="180"/>
      <c r="AM865" s="180"/>
      <c r="AN865" s="180"/>
      <c r="AO865" s="180"/>
      <c r="AP865" s="180"/>
      <c r="AQ865" s="180"/>
      <c r="AR865" s="180"/>
      <c r="AS865" s="180"/>
      <c r="AT865" s="180"/>
      <c r="AU865" s="180"/>
      <c r="AV865" s="180"/>
      <c r="AW865" s="180"/>
      <c r="AX865" s="180"/>
      <c r="AY865" s="180"/>
      <c r="AZ865" s="180"/>
      <c r="BA865" s="180"/>
      <c r="BB865" s="180"/>
      <c r="BC865" s="180"/>
      <c r="BD865" s="180"/>
      <c r="BE865" s="180"/>
      <c r="BF865" s="180"/>
      <c r="BG865" s="180"/>
      <c r="BH865" s="180"/>
      <c r="BI865" s="180"/>
      <c r="BJ865" s="180"/>
      <c r="BK865" s="180"/>
      <c r="BL865" s="180"/>
      <c r="BM865" s="180"/>
      <c r="BN865" s="180"/>
      <c r="BO865" s="180"/>
      <c r="BP865" s="180"/>
      <c r="BQ865" s="180"/>
      <c r="BR865" s="180"/>
      <c r="BS865" s="180"/>
      <c r="BT865" s="180"/>
      <c r="BU865" s="180"/>
      <c r="BV865" s="180"/>
      <c r="BW865" s="180"/>
      <c r="BX865" s="180"/>
    </row>
    <row r="866" ht="15.75" customHeight="1" spans="1:76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  <c r="R866" s="180"/>
      <c r="S866" s="180"/>
      <c r="T866" s="180"/>
      <c r="U866" s="180"/>
      <c r="V866" s="180"/>
      <c r="W866" s="180"/>
      <c r="X866" s="180"/>
      <c r="Y866" s="180"/>
      <c r="Z866" s="180"/>
      <c r="AA866" s="180"/>
      <c r="AB866" s="180"/>
      <c r="AC866" s="180"/>
      <c r="AD866" s="180"/>
      <c r="AE866" s="180"/>
      <c r="AF866" s="180"/>
      <c r="AG866" s="180"/>
      <c r="AH866" s="180"/>
      <c r="AI866" s="180"/>
      <c r="AJ866" s="180"/>
      <c r="AK866" s="180"/>
      <c r="AL866" s="180"/>
      <c r="AM866" s="180"/>
      <c r="AN866" s="180"/>
      <c r="AO866" s="180"/>
      <c r="AP866" s="180"/>
      <c r="AQ866" s="180"/>
      <c r="AR866" s="180"/>
      <c r="AS866" s="180"/>
      <c r="AT866" s="180"/>
      <c r="AU866" s="180"/>
      <c r="AV866" s="180"/>
      <c r="AW866" s="180"/>
      <c r="AX866" s="180"/>
      <c r="AY866" s="180"/>
      <c r="AZ866" s="180"/>
      <c r="BA866" s="180"/>
      <c r="BB866" s="180"/>
      <c r="BC866" s="180"/>
      <c r="BD866" s="180"/>
      <c r="BE866" s="180"/>
      <c r="BF866" s="180"/>
      <c r="BG866" s="180"/>
      <c r="BH866" s="180"/>
      <c r="BI866" s="180"/>
      <c r="BJ866" s="180"/>
      <c r="BK866" s="180"/>
      <c r="BL866" s="180"/>
      <c r="BM866" s="180"/>
      <c r="BN866" s="180"/>
      <c r="BO866" s="180"/>
      <c r="BP866" s="180"/>
      <c r="BQ866" s="180"/>
      <c r="BR866" s="180"/>
      <c r="BS866" s="180"/>
      <c r="BT866" s="180"/>
      <c r="BU866" s="180"/>
      <c r="BV866" s="180"/>
      <c r="BW866" s="180"/>
      <c r="BX866" s="180"/>
    </row>
    <row r="867" ht="15.75" customHeight="1" spans="1:76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  <c r="R867" s="180"/>
      <c r="S867" s="180"/>
      <c r="T867" s="180"/>
      <c r="U867" s="180"/>
      <c r="V867" s="180"/>
      <c r="W867" s="180"/>
      <c r="X867" s="180"/>
      <c r="Y867" s="180"/>
      <c r="Z867" s="180"/>
      <c r="AA867" s="180"/>
      <c r="AB867" s="180"/>
      <c r="AC867" s="180"/>
      <c r="AD867" s="180"/>
      <c r="AE867" s="180"/>
      <c r="AF867" s="180"/>
      <c r="AG867" s="180"/>
      <c r="AH867" s="180"/>
      <c r="AI867" s="180"/>
      <c r="AJ867" s="180"/>
      <c r="AK867" s="180"/>
      <c r="AL867" s="180"/>
      <c r="AM867" s="180"/>
      <c r="AN867" s="180"/>
      <c r="AO867" s="180"/>
      <c r="AP867" s="180"/>
      <c r="AQ867" s="180"/>
      <c r="AR867" s="180"/>
      <c r="AS867" s="180"/>
      <c r="AT867" s="180"/>
      <c r="AU867" s="180"/>
      <c r="AV867" s="180"/>
      <c r="AW867" s="180"/>
      <c r="AX867" s="180"/>
      <c r="AY867" s="180"/>
      <c r="AZ867" s="180"/>
      <c r="BA867" s="180"/>
      <c r="BB867" s="180"/>
      <c r="BC867" s="180"/>
      <c r="BD867" s="180"/>
      <c r="BE867" s="180"/>
      <c r="BF867" s="180"/>
      <c r="BG867" s="180"/>
      <c r="BH867" s="180"/>
      <c r="BI867" s="180"/>
      <c r="BJ867" s="180"/>
      <c r="BK867" s="180"/>
      <c r="BL867" s="180"/>
      <c r="BM867" s="180"/>
      <c r="BN867" s="180"/>
      <c r="BO867" s="180"/>
      <c r="BP867" s="180"/>
      <c r="BQ867" s="180"/>
      <c r="BR867" s="180"/>
      <c r="BS867" s="180"/>
      <c r="BT867" s="180"/>
      <c r="BU867" s="180"/>
      <c r="BV867" s="180"/>
      <c r="BW867" s="180"/>
      <c r="BX867" s="180"/>
    </row>
    <row r="868" ht="15.75" customHeight="1" spans="1:76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  <c r="R868" s="180"/>
      <c r="S868" s="180"/>
      <c r="T868" s="180"/>
      <c r="U868" s="180"/>
      <c r="V868" s="180"/>
      <c r="W868" s="180"/>
      <c r="X868" s="180"/>
      <c r="Y868" s="180"/>
      <c r="Z868" s="180"/>
      <c r="AA868" s="180"/>
      <c r="AB868" s="180"/>
      <c r="AC868" s="180"/>
      <c r="AD868" s="180"/>
      <c r="AE868" s="180"/>
      <c r="AF868" s="180"/>
      <c r="AG868" s="180"/>
      <c r="AH868" s="180"/>
      <c r="AI868" s="180"/>
      <c r="AJ868" s="180"/>
      <c r="AK868" s="180"/>
      <c r="AL868" s="180"/>
      <c r="AM868" s="180"/>
      <c r="AN868" s="180"/>
      <c r="AO868" s="180"/>
      <c r="AP868" s="180"/>
      <c r="AQ868" s="180"/>
      <c r="AR868" s="180"/>
      <c r="AS868" s="180"/>
      <c r="AT868" s="180"/>
      <c r="AU868" s="180"/>
      <c r="AV868" s="180"/>
      <c r="AW868" s="180"/>
      <c r="AX868" s="180"/>
      <c r="AY868" s="180"/>
      <c r="AZ868" s="180"/>
      <c r="BA868" s="180"/>
      <c r="BB868" s="180"/>
      <c r="BC868" s="180"/>
      <c r="BD868" s="180"/>
      <c r="BE868" s="180"/>
      <c r="BF868" s="180"/>
      <c r="BG868" s="180"/>
      <c r="BH868" s="180"/>
      <c r="BI868" s="180"/>
      <c r="BJ868" s="180"/>
      <c r="BK868" s="180"/>
      <c r="BL868" s="180"/>
      <c r="BM868" s="180"/>
      <c r="BN868" s="180"/>
      <c r="BO868" s="180"/>
      <c r="BP868" s="180"/>
      <c r="BQ868" s="180"/>
      <c r="BR868" s="180"/>
      <c r="BS868" s="180"/>
      <c r="BT868" s="180"/>
      <c r="BU868" s="180"/>
      <c r="BV868" s="180"/>
      <c r="BW868" s="180"/>
      <c r="BX868" s="180"/>
    </row>
    <row r="869" ht="15.75" customHeight="1" spans="1:76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  <c r="R869" s="180"/>
      <c r="S869" s="180"/>
      <c r="T869" s="180"/>
      <c r="U869" s="180"/>
      <c r="V869" s="180"/>
      <c r="W869" s="180"/>
      <c r="X869" s="180"/>
      <c r="Y869" s="180"/>
      <c r="Z869" s="180"/>
      <c r="AA869" s="180"/>
      <c r="AB869" s="180"/>
      <c r="AC869" s="180"/>
      <c r="AD869" s="180"/>
      <c r="AE869" s="180"/>
      <c r="AF869" s="180"/>
      <c r="AG869" s="180"/>
      <c r="AH869" s="180"/>
      <c r="AI869" s="180"/>
      <c r="AJ869" s="180"/>
      <c r="AK869" s="180"/>
      <c r="AL869" s="180"/>
      <c r="AM869" s="180"/>
      <c r="AN869" s="180"/>
      <c r="AO869" s="180"/>
      <c r="AP869" s="180"/>
      <c r="AQ869" s="180"/>
      <c r="AR869" s="180"/>
      <c r="AS869" s="180"/>
      <c r="AT869" s="180"/>
      <c r="AU869" s="180"/>
      <c r="AV869" s="180"/>
      <c r="AW869" s="180"/>
      <c r="AX869" s="180"/>
      <c r="AY869" s="180"/>
      <c r="AZ869" s="180"/>
      <c r="BA869" s="180"/>
      <c r="BB869" s="180"/>
      <c r="BC869" s="180"/>
      <c r="BD869" s="180"/>
      <c r="BE869" s="180"/>
      <c r="BF869" s="180"/>
      <c r="BG869" s="180"/>
      <c r="BH869" s="180"/>
      <c r="BI869" s="180"/>
      <c r="BJ869" s="180"/>
      <c r="BK869" s="180"/>
      <c r="BL869" s="180"/>
      <c r="BM869" s="180"/>
      <c r="BN869" s="180"/>
      <c r="BO869" s="180"/>
      <c r="BP869" s="180"/>
      <c r="BQ869" s="180"/>
      <c r="BR869" s="180"/>
      <c r="BS869" s="180"/>
      <c r="BT869" s="180"/>
      <c r="BU869" s="180"/>
      <c r="BV869" s="180"/>
      <c r="BW869" s="180"/>
      <c r="BX869" s="180"/>
    </row>
    <row r="870" ht="15.75" customHeight="1" spans="1:76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  <c r="R870" s="180"/>
      <c r="S870" s="180"/>
      <c r="T870" s="180"/>
      <c r="U870" s="180"/>
      <c r="V870" s="180"/>
      <c r="W870" s="180"/>
      <c r="X870" s="180"/>
      <c r="Y870" s="180"/>
      <c r="Z870" s="180"/>
      <c r="AA870" s="180"/>
      <c r="AB870" s="180"/>
      <c r="AC870" s="180"/>
      <c r="AD870" s="180"/>
      <c r="AE870" s="180"/>
      <c r="AF870" s="180"/>
      <c r="AG870" s="180"/>
      <c r="AH870" s="180"/>
      <c r="AI870" s="180"/>
      <c r="AJ870" s="180"/>
      <c r="AK870" s="180"/>
      <c r="AL870" s="180"/>
      <c r="AM870" s="180"/>
      <c r="AN870" s="180"/>
      <c r="AO870" s="180"/>
      <c r="AP870" s="180"/>
      <c r="AQ870" s="180"/>
      <c r="AR870" s="180"/>
      <c r="AS870" s="180"/>
      <c r="AT870" s="180"/>
      <c r="AU870" s="180"/>
      <c r="AV870" s="180"/>
      <c r="AW870" s="180"/>
      <c r="AX870" s="180"/>
      <c r="AY870" s="180"/>
      <c r="AZ870" s="180"/>
      <c r="BA870" s="180"/>
      <c r="BB870" s="180"/>
      <c r="BC870" s="180"/>
      <c r="BD870" s="180"/>
      <c r="BE870" s="180"/>
      <c r="BF870" s="180"/>
      <c r="BG870" s="180"/>
      <c r="BH870" s="180"/>
      <c r="BI870" s="180"/>
      <c r="BJ870" s="180"/>
      <c r="BK870" s="180"/>
      <c r="BL870" s="180"/>
      <c r="BM870" s="180"/>
      <c r="BN870" s="180"/>
      <c r="BO870" s="180"/>
      <c r="BP870" s="180"/>
      <c r="BQ870" s="180"/>
      <c r="BR870" s="180"/>
      <c r="BS870" s="180"/>
      <c r="BT870" s="180"/>
      <c r="BU870" s="180"/>
      <c r="BV870" s="180"/>
      <c r="BW870" s="180"/>
      <c r="BX870" s="180"/>
    </row>
    <row r="871" ht="15.75" customHeight="1" spans="1:76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  <c r="R871" s="180"/>
      <c r="S871" s="180"/>
      <c r="T871" s="180"/>
      <c r="U871" s="180"/>
      <c r="V871" s="180"/>
      <c r="W871" s="180"/>
      <c r="X871" s="180"/>
      <c r="Y871" s="180"/>
      <c r="Z871" s="180"/>
      <c r="AA871" s="180"/>
      <c r="AB871" s="180"/>
      <c r="AC871" s="180"/>
      <c r="AD871" s="180"/>
      <c r="AE871" s="180"/>
      <c r="AF871" s="180"/>
      <c r="AG871" s="180"/>
      <c r="AH871" s="180"/>
      <c r="AI871" s="180"/>
      <c r="AJ871" s="180"/>
      <c r="AK871" s="180"/>
      <c r="AL871" s="180"/>
      <c r="AM871" s="180"/>
      <c r="AN871" s="180"/>
      <c r="AO871" s="180"/>
      <c r="AP871" s="180"/>
      <c r="AQ871" s="180"/>
      <c r="AR871" s="180"/>
      <c r="AS871" s="180"/>
      <c r="AT871" s="180"/>
      <c r="AU871" s="180"/>
      <c r="AV871" s="180"/>
      <c r="AW871" s="180"/>
      <c r="AX871" s="180"/>
      <c r="AY871" s="180"/>
      <c r="AZ871" s="180"/>
      <c r="BA871" s="180"/>
      <c r="BB871" s="180"/>
      <c r="BC871" s="180"/>
      <c r="BD871" s="180"/>
      <c r="BE871" s="180"/>
      <c r="BF871" s="180"/>
      <c r="BG871" s="180"/>
      <c r="BH871" s="180"/>
      <c r="BI871" s="180"/>
      <c r="BJ871" s="180"/>
      <c r="BK871" s="180"/>
      <c r="BL871" s="180"/>
      <c r="BM871" s="180"/>
      <c r="BN871" s="180"/>
      <c r="BO871" s="180"/>
      <c r="BP871" s="180"/>
      <c r="BQ871" s="180"/>
      <c r="BR871" s="180"/>
      <c r="BS871" s="180"/>
      <c r="BT871" s="180"/>
      <c r="BU871" s="180"/>
      <c r="BV871" s="180"/>
      <c r="BW871" s="180"/>
      <c r="BX871" s="180"/>
    </row>
    <row r="872" ht="15.75" customHeight="1" spans="1:76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  <c r="R872" s="180"/>
      <c r="S872" s="180"/>
      <c r="T872" s="180"/>
      <c r="U872" s="180"/>
      <c r="V872" s="180"/>
      <c r="W872" s="180"/>
      <c r="X872" s="180"/>
      <c r="Y872" s="180"/>
      <c r="Z872" s="180"/>
      <c r="AA872" s="180"/>
      <c r="AB872" s="180"/>
      <c r="AC872" s="180"/>
      <c r="AD872" s="180"/>
      <c r="AE872" s="180"/>
      <c r="AF872" s="180"/>
      <c r="AG872" s="180"/>
      <c r="AH872" s="180"/>
      <c r="AI872" s="180"/>
      <c r="AJ872" s="180"/>
      <c r="AK872" s="180"/>
      <c r="AL872" s="180"/>
      <c r="AM872" s="180"/>
      <c r="AN872" s="180"/>
      <c r="AO872" s="180"/>
      <c r="AP872" s="180"/>
      <c r="AQ872" s="180"/>
      <c r="AR872" s="180"/>
      <c r="AS872" s="180"/>
      <c r="AT872" s="180"/>
      <c r="AU872" s="180"/>
      <c r="AV872" s="180"/>
      <c r="AW872" s="180"/>
      <c r="AX872" s="180"/>
      <c r="AY872" s="180"/>
      <c r="AZ872" s="180"/>
      <c r="BA872" s="180"/>
      <c r="BB872" s="180"/>
      <c r="BC872" s="180"/>
      <c r="BD872" s="180"/>
      <c r="BE872" s="180"/>
      <c r="BF872" s="180"/>
      <c r="BG872" s="180"/>
      <c r="BH872" s="180"/>
      <c r="BI872" s="180"/>
      <c r="BJ872" s="180"/>
      <c r="BK872" s="180"/>
      <c r="BL872" s="180"/>
      <c r="BM872" s="180"/>
      <c r="BN872" s="180"/>
      <c r="BO872" s="180"/>
      <c r="BP872" s="180"/>
      <c r="BQ872" s="180"/>
      <c r="BR872" s="180"/>
      <c r="BS872" s="180"/>
      <c r="BT872" s="180"/>
      <c r="BU872" s="180"/>
      <c r="BV872" s="180"/>
      <c r="BW872" s="180"/>
      <c r="BX872" s="180"/>
    </row>
    <row r="873" ht="15.75" customHeight="1" spans="1:76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  <c r="R873" s="180"/>
      <c r="S873" s="180"/>
      <c r="T873" s="180"/>
      <c r="U873" s="180"/>
      <c r="V873" s="180"/>
      <c r="W873" s="180"/>
      <c r="X873" s="180"/>
      <c r="Y873" s="180"/>
      <c r="Z873" s="180"/>
      <c r="AA873" s="180"/>
      <c r="AB873" s="180"/>
      <c r="AC873" s="180"/>
      <c r="AD873" s="180"/>
      <c r="AE873" s="180"/>
      <c r="AF873" s="180"/>
      <c r="AG873" s="180"/>
      <c r="AH873" s="180"/>
      <c r="AI873" s="180"/>
      <c r="AJ873" s="180"/>
      <c r="AK873" s="180"/>
      <c r="AL873" s="180"/>
      <c r="AM873" s="180"/>
      <c r="AN873" s="180"/>
      <c r="AO873" s="180"/>
      <c r="AP873" s="180"/>
      <c r="AQ873" s="180"/>
      <c r="AR873" s="180"/>
      <c r="AS873" s="180"/>
      <c r="AT873" s="180"/>
      <c r="AU873" s="180"/>
      <c r="AV873" s="180"/>
      <c r="AW873" s="180"/>
      <c r="AX873" s="180"/>
      <c r="AY873" s="180"/>
      <c r="AZ873" s="180"/>
      <c r="BA873" s="180"/>
      <c r="BB873" s="180"/>
      <c r="BC873" s="180"/>
      <c r="BD873" s="180"/>
      <c r="BE873" s="180"/>
      <c r="BF873" s="180"/>
      <c r="BG873" s="180"/>
      <c r="BH873" s="180"/>
      <c r="BI873" s="180"/>
      <c r="BJ873" s="180"/>
      <c r="BK873" s="180"/>
      <c r="BL873" s="180"/>
      <c r="BM873" s="180"/>
      <c r="BN873" s="180"/>
      <c r="BO873" s="180"/>
      <c r="BP873" s="180"/>
      <c r="BQ873" s="180"/>
      <c r="BR873" s="180"/>
      <c r="BS873" s="180"/>
      <c r="BT873" s="180"/>
      <c r="BU873" s="180"/>
      <c r="BV873" s="180"/>
      <c r="BW873" s="180"/>
      <c r="BX873" s="180"/>
    </row>
    <row r="874" ht="15.75" customHeight="1" spans="1:76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  <c r="R874" s="180"/>
      <c r="S874" s="180"/>
      <c r="T874" s="180"/>
      <c r="U874" s="180"/>
      <c r="V874" s="180"/>
      <c r="W874" s="180"/>
      <c r="X874" s="180"/>
      <c r="Y874" s="180"/>
      <c r="Z874" s="180"/>
      <c r="AA874" s="180"/>
      <c r="AB874" s="180"/>
      <c r="AC874" s="180"/>
      <c r="AD874" s="180"/>
      <c r="AE874" s="180"/>
      <c r="AF874" s="180"/>
      <c r="AG874" s="180"/>
      <c r="AH874" s="180"/>
      <c r="AI874" s="180"/>
      <c r="AJ874" s="180"/>
      <c r="AK874" s="180"/>
      <c r="AL874" s="180"/>
      <c r="AM874" s="180"/>
      <c r="AN874" s="180"/>
      <c r="AO874" s="180"/>
      <c r="AP874" s="180"/>
      <c r="AQ874" s="180"/>
      <c r="AR874" s="180"/>
      <c r="AS874" s="180"/>
      <c r="AT874" s="180"/>
      <c r="AU874" s="180"/>
      <c r="AV874" s="180"/>
      <c r="AW874" s="180"/>
      <c r="AX874" s="180"/>
      <c r="AY874" s="180"/>
      <c r="AZ874" s="180"/>
      <c r="BA874" s="180"/>
      <c r="BB874" s="180"/>
      <c r="BC874" s="180"/>
      <c r="BD874" s="180"/>
      <c r="BE874" s="180"/>
      <c r="BF874" s="180"/>
      <c r="BG874" s="180"/>
      <c r="BH874" s="180"/>
      <c r="BI874" s="180"/>
      <c r="BJ874" s="180"/>
      <c r="BK874" s="180"/>
      <c r="BL874" s="180"/>
      <c r="BM874" s="180"/>
      <c r="BN874" s="180"/>
      <c r="BO874" s="180"/>
      <c r="BP874" s="180"/>
      <c r="BQ874" s="180"/>
      <c r="BR874" s="180"/>
      <c r="BS874" s="180"/>
      <c r="BT874" s="180"/>
      <c r="BU874" s="180"/>
      <c r="BV874" s="180"/>
      <c r="BW874" s="180"/>
      <c r="BX874" s="180"/>
    </row>
    <row r="875" ht="15.75" customHeight="1" spans="1:76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  <c r="R875" s="180"/>
      <c r="S875" s="180"/>
      <c r="T875" s="180"/>
      <c r="U875" s="180"/>
      <c r="V875" s="180"/>
      <c r="W875" s="180"/>
      <c r="X875" s="180"/>
      <c r="Y875" s="180"/>
      <c r="Z875" s="180"/>
      <c r="AA875" s="180"/>
      <c r="AB875" s="180"/>
      <c r="AC875" s="180"/>
      <c r="AD875" s="180"/>
      <c r="AE875" s="180"/>
      <c r="AF875" s="180"/>
      <c r="AG875" s="180"/>
      <c r="AH875" s="180"/>
      <c r="AI875" s="180"/>
      <c r="AJ875" s="180"/>
      <c r="AK875" s="180"/>
      <c r="AL875" s="180"/>
      <c r="AM875" s="180"/>
      <c r="AN875" s="180"/>
      <c r="AO875" s="180"/>
      <c r="AP875" s="180"/>
      <c r="AQ875" s="180"/>
      <c r="AR875" s="180"/>
      <c r="AS875" s="180"/>
      <c r="AT875" s="180"/>
      <c r="AU875" s="180"/>
      <c r="AV875" s="180"/>
      <c r="AW875" s="180"/>
      <c r="AX875" s="180"/>
      <c r="AY875" s="180"/>
      <c r="AZ875" s="180"/>
      <c r="BA875" s="180"/>
      <c r="BB875" s="180"/>
      <c r="BC875" s="180"/>
      <c r="BD875" s="180"/>
      <c r="BE875" s="180"/>
      <c r="BF875" s="180"/>
      <c r="BG875" s="180"/>
      <c r="BH875" s="180"/>
      <c r="BI875" s="180"/>
      <c r="BJ875" s="180"/>
      <c r="BK875" s="180"/>
      <c r="BL875" s="180"/>
      <c r="BM875" s="180"/>
      <c r="BN875" s="180"/>
      <c r="BO875" s="180"/>
      <c r="BP875" s="180"/>
      <c r="BQ875" s="180"/>
      <c r="BR875" s="180"/>
      <c r="BS875" s="180"/>
      <c r="BT875" s="180"/>
      <c r="BU875" s="180"/>
      <c r="BV875" s="180"/>
      <c r="BW875" s="180"/>
      <c r="BX875" s="180"/>
    </row>
    <row r="876" ht="15.75" customHeight="1" spans="1:76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  <c r="R876" s="180"/>
      <c r="S876" s="180"/>
      <c r="T876" s="180"/>
      <c r="U876" s="180"/>
      <c r="V876" s="180"/>
      <c r="W876" s="180"/>
      <c r="X876" s="180"/>
      <c r="Y876" s="180"/>
      <c r="Z876" s="180"/>
      <c r="AA876" s="180"/>
      <c r="AB876" s="180"/>
      <c r="AC876" s="180"/>
      <c r="AD876" s="180"/>
      <c r="AE876" s="180"/>
      <c r="AF876" s="180"/>
      <c r="AG876" s="180"/>
      <c r="AH876" s="180"/>
      <c r="AI876" s="180"/>
      <c r="AJ876" s="180"/>
      <c r="AK876" s="180"/>
      <c r="AL876" s="180"/>
      <c r="AM876" s="180"/>
      <c r="AN876" s="180"/>
      <c r="AO876" s="180"/>
      <c r="AP876" s="180"/>
      <c r="AQ876" s="180"/>
      <c r="AR876" s="180"/>
      <c r="AS876" s="180"/>
      <c r="AT876" s="180"/>
      <c r="AU876" s="180"/>
      <c r="AV876" s="180"/>
      <c r="AW876" s="180"/>
      <c r="AX876" s="180"/>
      <c r="AY876" s="180"/>
      <c r="AZ876" s="180"/>
      <c r="BA876" s="180"/>
      <c r="BB876" s="180"/>
      <c r="BC876" s="180"/>
      <c r="BD876" s="180"/>
      <c r="BE876" s="180"/>
      <c r="BF876" s="180"/>
      <c r="BG876" s="180"/>
      <c r="BH876" s="180"/>
      <c r="BI876" s="180"/>
      <c r="BJ876" s="180"/>
      <c r="BK876" s="180"/>
      <c r="BL876" s="180"/>
      <c r="BM876" s="180"/>
      <c r="BN876" s="180"/>
      <c r="BO876" s="180"/>
      <c r="BP876" s="180"/>
      <c r="BQ876" s="180"/>
      <c r="BR876" s="180"/>
      <c r="BS876" s="180"/>
      <c r="BT876" s="180"/>
      <c r="BU876" s="180"/>
      <c r="BV876" s="180"/>
      <c r="BW876" s="180"/>
      <c r="BX876" s="180"/>
    </row>
    <row r="877" ht="15.75" customHeight="1" spans="1:76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  <c r="R877" s="180"/>
      <c r="S877" s="180"/>
      <c r="T877" s="180"/>
      <c r="U877" s="180"/>
      <c r="V877" s="180"/>
      <c r="W877" s="180"/>
      <c r="X877" s="180"/>
      <c r="Y877" s="180"/>
      <c r="Z877" s="180"/>
      <c r="AA877" s="180"/>
      <c r="AB877" s="180"/>
      <c r="AC877" s="180"/>
      <c r="AD877" s="180"/>
      <c r="AE877" s="180"/>
      <c r="AF877" s="180"/>
      <c r="AG877" s="180"/>
      <c r="AH877" s="180"/>
      <c r="AI877" s="180"/>
      <c r="AJ877" s="180"/>
      <c r="AK877" s="180"/>
      <c r="AL877" s="180"/>
      <c r="AM877" s="180"/>
      <c r="AN877" s="180"/>
      <c r="AO877" s="180"/>
      <c r="AP877" s="180"/>
      <c r="AQ877" s="180"/>
      <c r="AR877" s="180"/>
      <c r="AS877" s="180"/>
      <c r="AT877" s="180"/>
      <c r="AU877" s="180"/>
      <c r="AV877" s="180"/>
      <c r="AW877" s="180"/>
      <c r="AX877" s="180"/>
      <c r="AY877" s="180"/>
      <c r="AZ877" s="180"/>
      <c r="BA877" s="180"/>
      <c r="BB877" s="180"/>
      <c r="BC877" s="180"/>
      <c r="BD877" s="180"/>
      <c r="BE877" s="180"/>
      <c r="BF877" s="180"/>
      <c r="BG877" s="180"/>
      <c r="BH877" s="180"/>
      <c r="BI877" s="180"/>
      <c r="BJ877" s="180"/>
      <c r="BK877" s="180"/>
      <c r="BL877" s="180"/>
      <c r="BM877" s="180"/>
      <c r="BN877" s="180"/>
      <c r="BO877" s="180"/>
      <c r="BP877" s="180"/>
      <c r="BQ877" s="180"/>
      <c r="BR877" s="180"/>
      <c r="BS877" s="180"/>
      <c r="BT877" s="180"/>
      <c r="BU877" s="180"/>
      <c r="BV877" s="180"/>
      <c r="BW877" s="180"/>
      <c r="BX877" s="180"/>
    </row>
    <row r="878" ht="15.75" customHeight="1" spans="1:76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  <c r="R878" s="180"/>
      <c r="S878" s="180"/>
      <c r="T878" s="180"/>
      <c r="U878" s="180"/>
      <c r="V878" s="180"/>
      <c r="W878" s="180"/>
      <c r="X878" s="180"/>
      <c r="Y878" s="180"/>
      <c r="Z878" s="180"/>
      <c r="AA878" s="180"/>
      <c r="AB878" s="180"/>
      <c r="AC878" s="180"/>
      <c r="AD878" s="180"/>
      <c r="AE878" s="180"/>
      <c r="AF878" s="180"/>
      <c r="AG878" s="180"/>
      <c r="AH878" s="180"/>
      <c r="AI878" s="180"/>
      <c r="AJ878" s="180"/>
      <c r="AK878" s="180"/>
      <c r="AL878" s="180"/>
      <c r="AM878" s="180"/>
      <c r="AN878" s="180"/>
      <c r="AO878" s="180"/>
      <c r="AP878" s="180"/>
      <c r="AQ878" s="180"/>
      <c r="AR878" s="180"/>
      <c r="AS878" s="180"/>
      <c r="AT878" s="180"/>
      <c r="AU878" s="180"/>
      <c r="AV878" s="180"/>
      <c r="AW878" s="180"/>
      <c r="AX878" s="180"/>
      <c r="AY878" s="180"/>
      <c r="AZ878" s="180"/>
      <c r="BA878" s="180"/>
      <c r="BB878" s="180"/>
      <c r="BC878" s="180"/>
      <c r="BD878" s="180"/>
      <c r="BE878" s="180"/>
      <c r="BF878" s="180"/>
      <c r="BG878" s="180"/>
      <c r="BH878" s="180"/>
      <c r="BI878" s="180"/>
      <c r="BJ878" s="180"/>
      <c r="BK878" s="180"/>
      <c r="BL878" s="180"/>
      <c r="BM878" s="180"/>
      <c r="BN878" s="180"/>
      <c r="BO878" s="180"/>
      <c r="BP878" s="180"/>
      <c r="BQ878" s="180"/>
      <c r="BR878" s="180"/>
      <c r="BS878" s="180"/>
      <c r="BT878" s="180"/>
      <c r="BU878" s="180"/>
      <c r="BV878" s="180"/>
      <c r="BW878" s="180"/>
      <c r="BX878" s="180"/>
    </row>
    <row r="879" ht="15.75" customHeight="1" spans="1:76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  <c r="R879" s="180"/>
      <c r="S879" s="180"/>
      <c r="T879" s="180"/>
      <c r="U879" s="180"/>
      <c r="V879" s="180"/>
      <c r="W879" s="180"/>
      <c r="X879" s="180"/>
      <c r="Y879" s="180"/>
      <c r="Z879" s="180"/>
      <c r="AA879" s="180"/>
      <c r="AB879" s="180"/>
      <c r="AC879" s="180"/>
      <c r="AD879" s="180"/>
      <c r="AE879" s="180"/>
      <c r="AF879" s="180"/>
      <c r="AG879" s="180"/>
      <c r="AH879" s="180"/>
      <c r="AI879" s="180"/>
      <c r="AJ879" s="180"/>
      <c r="AK879" s="180"/>
      <c r="AL879" s="180"/>
      <c r="AM879" s="180"/>
      <c r="AN879" s="180"/>
      <c r="AO879" s="180"/>
      <c r="AP879" s="180"/>
      <c r="AQ879" s="180"/>
      <c r="AR879" s="180"/>
      <c r="AS879" s="180"/>
      <c r="AT879" s="180"/>
      <c r="AU879" s="180"/>
      <c r="AV879" s="180"/>
      <c r="AW879" s="180"/>
      <c r="AX879" s="180"/>
      <c r="AY879" s="180"/>
      <c r="AZ879" s="180"/>
      <c r="BA879" s="180"/>
      <c r="BB879" s="180"/>
      <c r="BC879" s="180"/>
      <c r="BD879" s="180"/>
      <c r="BE879" s="180"/>
      <c r="BF879" s="180"/>
      <c r="BG879" s="180"/>
      <c r="BH879" s="180"/>
      <c r="BI879" s="180"/>
      <c r="BJ879" s="180"/>
      <c r="BK879" s="180"/>
      <c r="BL879" s="180"/>
      <c r="BM879" s="180"/>
      <c r="BN879" s="180"/>
      <c r="BO879" s="180"/>
      <c r="BP879" s="180"/>
      <c r="BQ879" s="180"/>
      <c r="BR879" s="180"/>
      <c r="BS879" s="180"/>
      <c r="BT879" s="180"/>
      <c r="BU879" s="180"/>
      <c r="BV879" s="180"/>
      <c r="BW879" s="180"/>
      <c r="BX879" s="180"/>
    </row>
    <row r="880" ht="15.75" customHeight="1" spans="1:76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  <c r="R880" s="180"/>
      <c r="S880" s="180"/>
      <c r="T880" s="180"/>
      <c r="U880" s="180"/>
      <c r="V880" s="180"/>
      <c r="W880" s="180"/>
      <c r="X880" s="180"/>
      <c r="Y880" s="180"/>
      <c r="Z880" s="180"/>
      <c r="AA880" s="180"/>
      <c r="AB880" s="180"/>
      <c r="AC880" s="180"/>
      <c r="AD880" s="180"/>
      <c r="AE880" s="180"/>
      <c r="AF880" s="180"/>
      <c r="AG880" s="180"/>
      <c r="AH880" s="180"/>
      <c r="AI880" s="180"/>
      <c r="AJ880" s="180"/>
      <c r="AK880" s="180"/>
      <c r="AL880" s="180"/>
      <c r="AM880" s="180"/>
      <c r="AN880" s="180"/>
      <c r="AO880" s="180"/>
      <c r="AP880" s="180"/>
      <c r="AQ880" s="180"/>
      <c r="AR880" s="180"/>
      <c r="AS880" s="180"/>
      <c r="AT880" s="180"/>
      <c r="AU880" s="180"/>
      <c r="AV880" s="180"/>
      <c r="AW880" s="180"/>
      <c r="AX880" s="180"/>
      <c r="AY880" s="180"/>
      <c r="AZ880" s="180"/>
      <c r="BA880" s="180"/>
      <c r="BB880" s="180"/>
      <c r="BC880" s="180"/>
      <c r="BD880" s="180"/>
      <c r="BE880" s="180"/>
      <c r="BF880" s="180"/>
      <c r="BG880" s="180"/>
      <c r="BH880" s="180"/>
      <c r="BI880" s="180"/>
      <c r="BJ880" s="180"/>
      <c r="BK880" s="180"/>
      <c r="BL880" s="180"/>
      <c r="BM880" s="180"/>
      <c r="BN880" s="180"/>
      <c r="BO880" s="180"/>
      <c r="BP880" s="180"/>
      <c r="BQ880" s="180"/>
      <c r="BR880" s="180"/>
      <c r="BS880" s="180"/>
      <c r="BT880" s="180"/>
      <c r="BU880" s="180"/>
      <c r="BV880" s="180"/>
      <c r="BW880" s="180"/>
      <c r="BX880" s="180"/>
    </row>
    <row r="881" ht="15.75" customHeight="1" spans="1:76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  <c r="R881" s="180"/>
      <c r="S881" s="180"/>
      <c r="T881" s="180"/>
      <c r="U881" s="180"/>
      <c r="V881" s="180"/>
      <c r="W881" s="180"/>
      <c r="X881" s="180"/>
      <c r="Y881" s="180"/>
      <c r="Z881" s="180"/>
      <c r="AA881" s="180"/>
      <c r="AB881" s="180"/>
      <c r="AC881" s="180"/>
      <c r="AD881" s="180"/>
      <c r="AE881" s="180"/>
      <c r="AF881" s="180"/>
      <c r="AG881" s="180"/>
      <c r="AH881" s="180"/>
      <c r="AI881" s="180"/>
      <c r="AJ881" s="180"/>
      <c r="AK881" s="180"/>
      <c r="AL881" s="180"/>
      <c r="AM881" s="180"/>
      <c r="AN881" s="180"/>
      <c r="AO881" s="180"/>
      <c r="AP881" s="180"/>
      <c r="AQ881" s="180"/>
      <c r="AR881" s="180"/>
      <c r="AS881" s="180"/>
      <c r="AT881" s="180"/>
      <c r="AU881" s="180"/>
      <c r="AV881" s="180"/>
      <c r="AW881" s="180"/>
      <c r="AX881" s="180"/>
      <c r="AY881" s="180"/>
      <c r="AZ881" s="180"/>
      <c r="BA881" s="180"/>
      <c r="BB881" s="180"/>
      <c r="BC881" s="180"/>
      <c r="BD881" s="180"/>
      <c r="BE881" s="180"/>
      <c r="BF881" s="180"/>
      <c r="BG881" s="180"/>
      <c r="BH881" s="180"/>
      <c r="BI881" s="180"/>
      <c r="BJ881" s="180"/>
      <c r="BK881" s="180"/>
      <c r="BL881" s="180"/>
      <c r="BM881" s="180"/>
      <c r="BN881" s="180"/>
      <c r="BO881" s="180"/>
      <c r="BP881" s="180"/>
      <c r="BQ881" s="180"/>
      <c r="BR881" s="180"/>
      <c r="BS881" s="180"/>
      <c r="BT881" s="180"/>
      <c r="BU881" s="180"/>
      <c r="BV881" s="180"/>
      <c r="BW881" s="180"/>
      <c r="BX881" s="180"/>
    </row>
    <row r="882" ht="15.75" customHeight="1" spans="1:76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  <c r="R882" s="180"/>
      <c r="S882" s="180"/>
      <c r="T882" s="180"/>
      <c r="U882" s="180"/>
      <c r="V882" s="180"/>
      <c r="W882" s="180"/>
      <c r="X882" s="180"/>
      <c r="Y882" s="180"/>
      <c r="Z882" s="180"/>
      <c r="AA882" s="180"/>
      <c r="AB882" s="180"/>
      <c r="AC882" s="180"/>
      <c r="AD882" s="180"/>
      <c r="AE882" s="180"/>
      <c r="AF882" s="180"/>
      <c r="AG882" s="180"/>
      <c r="AH882" s="180"/>
      <c r="AI882" s="180"/>
      <c r="AJ882" s="180"/>
      <c r="AK882" s="180"/>
      <c r="AL882" s="180"/>
      <c r="AM882" s="180"/>
      <c r="AN882" s="180"/>
      <c r="AO882" s="180"/>
      <c r="AP882" s="180"/>
      <c r="AQ882" s="180"/>
      <c r="AR882" s="180"/>
      <c r="AS882" s="180"/>
      <c r="AT882" s="180"/>
      <c r="AU882" s="180"/>
      <c r="AV882" s="180"/>
      <c r="AW882" s="180"/>
      <c r="AX882" s="180"/>
      <c r="AY882" s="180"/>
      <c r="AZ882" s="180"/>
      <c r="BA882" s="180"/>
      <c r="BB882" s="180"/>
      <c r="BC882" s="180"/>
      <c r="BD882" s="180"/>
      <c r="BE882" s="180"/>
      <c r="BF882" s="180"/>
      <c r="BG882" s="180"/>
      <c r="BH882" s="180"/>
      <c r="BI882" s="180"/>
      <c r="BJ882" s="180"/>
      <c r="BK882" s="180"/>
      <c r="BL882" s="180"/>
      <c r="BM882" s="180"/>
      <c r="BN882" s="180"/>
      <c r="BO882" s="180"/>
      <c r="BP882" s="180"/>
      <c r="BQ882" s="180"/>
      <c r="BR882" s="180"/>
      <c r="BS882" s="180"/>
      <c r="BT882" s="180"/>
      <c r="BU882" s="180"/>
      <c r="BV882" s="180"/>
      <c r="BW882" s="180"/>
      <c r="BX882" s="180"/>
    </row>
    <row r="883" ht="15.75" customHeight="1" spans="1:76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  <c r="R883" s="180"/>
      <c r="S883" s="180"/>
      <c r="T883" s="180"/>
      <c r="U883" s="180"/>
      <c r="V883" s="180"/>
      <c r="W883" s="180"/>
      <c r="X883" s="180"/>
      <c r="Y883" s="180"/>
      <c r="Z883" s="180"/>
      <c r="AA883" s="180"/>
      <c r="AB883" s="180"/>
      <c r="AC883" s="180"/>
      <c r="AD883" s="180"/>
      <c r="AE883" s="180"/>
      <c r="AF883" s="180"/>
      <c r="AG883" s="180"/>
      <c r="AH883" s="180"/>
      <c r="AI883" s="180"/>
      <c r="AJ883" s="180"/>
      <c r="AK883" s="180"/>
      <c r="AL883" s="180"/>
      <c r="AM883" s="180"/>
      <c r="AN883" s="180"/>
      <c r="AO883" s="180"/>
      <c r="AP883" s="180"/>
      <c r="AQ883" s="180"/>
      <c r="AR883" s="180"/>
      <c r="AS883" s="180"/>
      <c r="AT883" s="180"/>
      <c r="AU883" s="180"/>
      <c r="AV883" s="180"/>
      <c r="AW883" s="180"/>
      <c r="AX883" s="180"/>
      <c r="AY883" s="180"/>
      <c r="AZ883" s="180"/>
      <c r="BA883" s="180"/>
      <c r="BB883" s="180"/>
      <c r="BC883" s="180"/>
      <c r="BD883" s="180"/>
      <c r="BE883" s="180"/>
      <c r="BF883" s="180"/>
      <c r="BG883" s="180"/>
      <c r="BH883" s="180"/>
      <c r="BI883" s="180"/>
      <c r="BJ883" s="180"/>
      <c r="BK883" s="180"/>
      <c r="BL883" s="180"/>
      <c r="BM883" s="180"/>
      <c r="BN883" s="180"/>
      <c r="BO883" s="180"/>
      <c r="BP883" s="180"/>
      <c r="BQ883" s="180"/>
      <c r="BR883" s="180"/>
      <c r="BS883" s="180"/>
      <c r="BT883" s="180"/>
      <c r="BU883" s="180"/>
      <c r="BV883" s="180"/>
      <c r="BW883" s="180"/>
      <c r="BX883" s="180"/>
    </row>
    <row r="884" ht="15.75" customHeight="1" spans="1:76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  <c r="R884" s="180"/>
      <c r="S884" s="180"/>
      <c r="T884" s="180"/>
      <c r="U884" s="180"/>
      <c r="V884" s="180"/>
      <c r="W884" s="180"/>
      <c r="X884" s="180"/>
      <c r="Y884" s="180"/>
      <c r="Z884" s="180"/>
      <c r="AA884" s="180"/>
      <c r="AB884" s="180"/>
      <c r="AC884" s="180"/>
      <c r="AD884" s="180"/>
      <c r="AE884" s="180"/>
      <c r="AF884" s="180"/>
      <c r="AG884" s="180"/>
      <c r="AH884" s="180"/>
      <c r="AI884" s="180"/>
      <c r="AJ884" s="180"/>
      <c r="AK884" s="180"/>
      <c r="AL884" s="180"/>
      <c r="AM884" s="180"/>
      <c r="AN884" s="180"/>
      <c r="AO884" s="180"/>
      <c r="AP884" s="180"/>
      <c r="AQ884" s="180"/>
      <c r="AR884" s="180"/>
      <c r="AS884" s="180"/>
      <c r="AT884" s="180"/>
      <c r="AU884" s="180"/>
      <c r="AV884" s="180"/>
      <c r="AW884" s="180"/>
      <c r="AX884" s="180"/>
      <c r="AY884" s="180"/>
      <c r="AZ884" s="180"/>
      <c r="BA884" s="180"/>
      <c r="BB884" s="180"/>
      <c r="BC884" s="180"/>
      <c r="BD884" s="180"/>
      <c r="BE884" s="180"/>
      <c r="BF884" s="180"/>
      <c r="BG884" s="180"/>
      <c r="BH884" s="180"/>
      <c r="BI884" s="180"/>
      <c r="BJ884" s="180"/>
      <c r="BK884" s="180"/>
      <c r="BL884" s="180"/>
      <c r="BM884" s="180"/>
      <c r="BN884" s="180"/>
      <c r="BO884" s="180"/>
      <c r="BP884" s="180"/>
      <c r="BQ884" s="180"/>
      <c r="BR884" s="180"/>
      <c r="BS884" s="180"/>
      <c r="BT884" s="180"/>
      <c r="BU884" s="180"/>
      <c r="BV884" s="180"/>
      <c r="BW884" s="180"/>
      <c r="BX884" s="180"/>
    </row>
    <row r="885" ht="15.75" customHeight="1" spans="1:76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  <c r="R885" s="180"/>
      <c r="S885" s="180"/>
      <c r="T885" s="180"/>
      <c r="U885" s="180"/>
      <c r="V885" s="180"/>
      <c r="W885" s="180"/>
      <c r="X885" s="180"/>
      <c r="Y885" s="180"/>
      <c r="Z885" s="180"/>
      <c r="AA885" s="180"/>
      <c r="AB885" s="180"/>
      <c r="AC885" s="180"/>
      <c r="AD885" s="180"/>
      <c r="AE885" s="180"/>
      <c r="AF885" s="180"/>
      <c r="AG885" s="180"/>
      <c r="AH885" s="180"/>
      <c r="AI885" s="180"/>
      <c r="AJ885" s="180"/>
      <c r="AK885" s="180"/>
      <c r="AL885" s="180"/>
      <c r="AM885" s="180"/>
      <c r="AN885" s="180"/>
      <c r="AO885" s="180"/>
      <c r="AP885" s="180"/>
      <c r="AQ885" s="180"/>
      <c r="AR885" s="180"/>
      <c r="AS885" s="180"/>
      <c r="AT885" s="180"/>
      <c r="AU885" s="180"/>
      <c r="AV885" s="180"/>
      <c r="AW885" s="180"/>
      <c r="AX885" s="180"/>
      <c r="AY885" s="180"/>
      <c r="AZ885" s="180"/>
      <c r="BA885" s="180"/>
      <c r="BB885" s="180"/>
      <c r="BC885" s="180"/>
      <c r="BD885" s="180"/>
      <c r="BE885" s="180"/>
      <c r="BF885" s="180"/>
      <c r="BG885" s="180"/>
      <c r="BH885" s="180"/>
      <c r="BI885" s="180"/>
      <c r="BJ885" s="180"/>
      <c r="BK885" s="180"/>
      <c r="BL885" s="180"/>
      <c r="BM885" s="180"/>
      <c r="BN885" s="180"/>
      <c r="BO885" s="180"/>
      <c r="BP885" s="180"/>
      <c r="BQ885" s="180"/>
      <c r="BR885" s="180"/>
      <c r="BS885" s="180"/>
      <c r="BT885" s="180"/>
      <c r="BU885" s="180"/>
      <c r="BV885" s="180"/>
      <c r="BW885" s="180"/>
      <c r="BX885" s="180"/>
    </row>
    <row r="886" ht="15.75" customHeight="1" spans="1:76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  <c r="R886" s="180"/>
      <c r="S886" s="180"/>
      <c r="T886" s="180"/>
      <c r="U886" s="180"/>
      <c r="V886" s="180"/>
      <c r="W886" s="180"/>
      <c r="X886" s="180"/>
      <c r="Y886" s="180"/>
      <c r="Z886" s="180"/>
      <c r="AA886" s="180"/>
      <c r="AB886" s="180"/>
      <c r="AC886" s="180"/>
      <c r="AD886" s="180"/>
      <c r="AE886" s="180"/>
      <c r="AF886" s="180"/>
      <c r="AG886" s="180"/>
      <c r="AH886" s="180"/>
      <c r="AI886" s="180"/>
      <c r="AJ886" s="180"/>
      <c r="AK886" s="180"/>
      <c r="AL886" s="180"/>
      <c r="AM886" s="180"/>
      <c r="AN886" s="180"/>
      <c r="AO886" s="180"/>
      <c r="AP886" s="180"/>
      <c r="AQ886" s="180"/>
      <c r="AR886" s="180"/>
      <c r="AS886" s="180"/>
      <c r="AT886" s="180"/>
      <c r="AU886" s="180"/>
      <c r="AV886" s="180"/>
      <c r="AW886" s="180"/>
      <c r="AX886" s="180"/>
      <c r="AY886" s="180"/>
      <c r="AZ886" s="180"/>
      <c r="BA886" s="180"/>
      <c r="BB886" s="180"/>
      <c r="BC886" s="180"/>
      <c r="BD886" s="180"/>
      <c r="BE886" s="180"/>
      <c r="BF886" s="180"/>
      <c r="BG886" s="180"/>
      <c r="BH886" s="180"/>
      <c r="BI886" s="180"/>
      <c r="BJ886" s="180"/>
      <c r="BK886" s="180"/>
      <c r="BL886" s="180"/>
      <c r="BM886" s="180"/>
      <c r="BN886" s="180"/>
      <c r="BO886" s="180"/>
      <c r="BP886" s="180"/>
      <c r="BQ886" s="180"/>
      <c r="BR886" s="180"/>
      <c r="BS886" s="180"/>
      <c r="BT886" s="180"/>
      <c r="BU886" s="180"/>
      <c r="BV886" s="180"/>
      <c r="BW886" s="180"/>
      <c r="BX886" s="180"/>
    </row>
    <row r="887" ht="15.75" customHeight="1" spans="1:76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  <c r="R887" s="180"/>
      <c r="S887" s="180"/>
      <c r="T887" s="180"/>
      <c r="U887" s="180"/>
      <c r="V887" s="180"/>
      <c r="W887" s="180"/>
      <c r="X887" s="180"/>
      <c r="Y887" s="180"/>
      <c r="Z887" s="180"/>
      <c r="AA887" s="180"/>
      <c r="AB887" s="180"/>
      <c r="AC887" s="180"/>
      <c r="AD887" s="180"/>
      <c r="AE887" s="180"/>
      <c r="AF887" s="180"/>
      <c r="AG887" s="180"/>
      <c r="AH887" s="180"/>
      <c r="AI887" s="180"/>
      <c r="AJ887" s="180"/>
      <c r="AK887" s="180"/>
      <c r="AL887" s="180"/>
      <c r="AM887" s="180"/>
      <c r="AN887" s="180"/>
      <c r="AO887" s="180"/>
      <c r="AP887" s="180"/>
      <c r="AQ887" s="180"/>
      <c r="AR887" s="180"/>
      <c r="AS887" s="180"/>
      <c r="AT887" s="180"/>
      <c r="AU887" s="180"/>
      <c r="AV887" s="180"/>
      <c r="AW887" s="180"/>
      <c r="AX887" s="180"/>
      <c r="AY887" s="180"/>
      <c r="AZ887" s="180"/>
      <c r="BA887" s="180"/>
      <c r="BB887" s="180"/>
      <c r="BC887" s="180"/>
      <c r="BD887" s="180"/>
      <c r="BE887" s="180"/>
      <c r="BF887" s="180"/>
      <c r="BG887" s="180"/>
      <c r="BH887" s="180"/>
      <c r="BI887" s="180"/>
      <c r="BJ887" s="180"/>
      <c r="BK887" s="180"/>
      <c r="BL887" s="180"/>
      <c r="BM887" s="180"/>
      <c r="BN887" s="180"/>
      <c r="BO887" s="180"/>
      <c r="BP887" s="180"/>
      <c r="BQ887" s="180"/>
      <c r="BR887" s="180"/>
      <c r="BS887" s="180"/>
      <c r="BT887" s="180"/>
      <c r="BU887" s="180"/>
      <c r="BV887" s="180"/>
      <c r="BW887" s="180"/>
      <c r="BX887" s="180"/>
    </row>
    <row r="888" ht="15.75" customHeight="1" spans="1:76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  <c r="R888" s="180"/>
      <c r="S888" s="180"/>
      <c r="T888" s="180"/>
      <c r="U888" s="180"/>
      <c r="V888" s="180"/>
      <c r="W888" s="180"/>
      <c r="X888" s="180"/>
      <c r="Y888" s="180"/>
      <c r="Z888" s="180"/>
      <c r="AA888" s="180"/>
      <c r="AB888" s="180"/>
      <c r="AC888" s="180"/>
      <c r="AD888" s="180"/>
      <c r="AE888" s="180"/>
      <c r="AF888" s="180"/>
      <c r="AG888" s="180"/>
      <c r="AH888" s="180"/>
      <c r="AI888" s="180"/>
      <c r="AJ888" s="180"/>
      <c r="AK888" s="180"/>
      <c r="AL888" s="180"/>
      <c r="AM888" s="180"/>
      <c r="AN888" s="180"/>
      <c r="AO888" s="180"/>
      <c r="AP888" s="180"/>
      <c r="AQ888" s="180"/>
      <c r="AR888" s="180"/>
      <c r="AS888" s="180"/>
      <c r="AT888" s="180"/>
      <c r="AU888" s="180"/>
      <c r="AV888" s="180"/>
      <c r="AW888" s="180"/>
      <c r="AX888" s="180"/>
      <c r="AY888" s="180"/>
      <c r="AZ888" s="180"/>
      <c r="BA888" s="180"/>
      <c r="BB888" s="180"/>
      <c r="BC888" s="180"/>
      <c r="BD888" s="180"/>
      <c r="BE888" s="180"/>
      <c r="BF888" s="180"/>
      <c r="BG888" s="180"/>
      <c r="BH888" s="180"/>
      <c r="BI888" s="180"/>
      <c r="BJ888" s="180"/>
      <c r="BK888" s="180"/>
      <c r="BL888" s="180"/>
      <c r="BM888" s="180"/>
      <c r="BN888" s="180"/>
      <c r="BO888" s="180"/>
      <c r="BP888" s="180"/>
      <c r="BQ888" s="180"/>
      <c r="BR888" s="180"/>
      <c r="BS888" s="180"/>
      <c r="BT888" s="180"/>
      <c r="BU888" s="180"/>
      <c r="BV888" s="180"/>
      <c r="BW888" s="180"/>
      <c r="BX888" s="180"/>
    </row>
    <row r="889" ht="15.75" customHeight="1" spans="1:76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  <c r="R889" s="180"/>
      <c r="S889" s="180"/>
      <c r="T889" s="180"/>
      <c r="U889" s="180"/>
      <c r="V889" s="180"/>
      <c r="W889" s="180"/>
      <c r="X889" s="180"/>
      <c r="Y889" s="180"/>
      <c r="Z889" s="180"/>
      <c r="AA889" s="180"/>
      <c r="AB889" s="180"/>
      <c r="AC889" s="180"/>
      <c r="AD889" s="180"/>
      <c r="AE889" s="180"/>
      <c r="AF889" s="180"/>
      <c r="AG889" s="180"/>
      <c r="AH889" s="180"/>
      <c r="AI889" s="180"/>
      <c r="AJ889" s="180"/>
      <c r="AK889" s="180"/>
      <c r="AL889" s="180"/>
      <c r="AM889" s="180"/>
      <c r="AN889" s="180"/>
      <c r="AO889" s="180"/>
      <c r="AP889" s="180"/>
      <c r="AQ889" s="180"/>
      <c r="AR889" s="180"/>
      <c r="AS889" s="180"/>
      <c r="AT889" s="180"/>
      <c r="AU889" s="180"/>
      <c r="AV889" s="180"/>
      <c r="AW889" s="180"/>
      <c r="AX889" s="180"/>
      <c r="AY889" s="180"/>
      <c r="AZ889" s="180"/>
      <c r="BA889" s="180"/>
      <c r="BB889" s="180"/>
      <c r="BC889" s="180"/>
      <c r="BD889" s="180"/>
      <c r="BE889" s="180"/>
      <c r="BF889" s="180"/>
      <c r="BG889" s="180"/>
      <c r="BH889" s="180"/>
      <c r="BI889" s="180"/>
      <c r="BJ889" s="180"/>
      <c r="BK889" s="180"/>
      <c r="BL889" s="180"/>
      <c r="BM889" s="180"/>
      <c r="BN889" s="180"/>
      <c r="BO889" s="180"/>
      <c r="BP889" s="180"/>
      <c r="BQ889" s="180"/>
      <c r="BR889" s="180"/>
      <c r="BS889" s="180"/>
      <c r="BT889" s="180"/>
      <c r="BU889" s="180"/>
      <c r="BV889" s="180"/>
      <c r="BW889" s="180"/>
      <c r="BX889" s="180"/>
    </row>
    <row r="890" ht="15.75" customHeight="1" spans="1:76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  <c r="R890" s="180"/>
      <c r="S890" s="180"/>
      <c r="T890" s="180"/>
      <c r="U890" s="180"/>
      <c r="V890" s="180"/>
      <c r="W890" s="180"/>
      <c r="X890" s="180"/>
      <c r="Y890" s="180"/>
      <c r="Z890" s="180"/>
      <c r="AA890" s="180"/>
      <c r="AB890" s="180"/>
      <c r="AC890" s="180"/>
      <c r="AD890" s="180"/>
      <c r="AE890" s="180"/>
      <c r="AF890" s="180"/>
      <c r="AG890" s="180"/>
      <c r="AH890" s="180"/>
      <c r="AI890" s="180"/>
      <c r="AJ890" s="180"/>
      <c r="AK890" s="180"/>
      <c r="AL890" s="180"/>
      <c r="AM890" s="180"/>
      <c r="AN890" s="180"/>
      <c r="AO890" s="180"/>
      <c r="AP890" s="180"/>
      <c r="AQ890" s="180"/>
      <c r="AR890" s="180"/>
      <c r="AS890" s="180"/>
      <c r="AT890" s="180"/>
      <c r="AU890" s="180"/>
      <c r="AV890" s="180"/>
      <c r="AW890" s="180"/>
      <c r="AX890" s="180"/>
      <c r="AY890" s="180"/>
      <c r="AZ890" s="180"/>
      <c r="BA890" s="180"/>
      <c r="BB890" s="180"/>
      <c r="BC890" s="180"/>
      <c r="BD890" s="180"/>
      <c r="BE890" s="180"/>
      <c r="BF890" s="180"/>
      <c r="BG890" s="180"/>
      <c r="BH890" s="180"/>
      <c r="BI890" s="180"/>
      <c r="BJ890" s="180"/>
      <c r="BK890" s="180"/>
      <c r="BL890" s="180"/>
      <c r="BM890" s="180"/>
      <c r="BN890" s="180"/>
      <c r="BO890" s="180"/>
      <c r="BP890" s="180"/>
      <c r="BQ890" s="180"/>
      <c r="BR890" s="180"/>
      <c r="BS890" s="180"/>
      <c r="BT890" s="180"/>
      <c r="BU890" s="180"/>
      <c r="BV890" s="180"/>
      <c r="BW890" s="180"/>
      <c r="BX890" s="180"/>
    </row>
    <row r="891" ht="15.75" customHeight="1" spans="1:76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  <c r="R891" s="180"/>
      <c r="S891" s="180"/>
      <c r="T891" s="180"/>
      <c r="U891" s="180"/>
      <c r="V891" s="180"/>
      <c r="W891" s="180"/>
      <c r="X891" s="180"/>
      <c r="Y891" s="180"/>
      <c r="Z891" s="180"/>
      <c r="AA891" s="180"/>
      <c r="AB891" s="180"/>
      <c r="AC891" s="180"/>
      <c r="AD891" s="180"/>
      <c r="AE891" s="180"/>
      <c r="AF891" s="180"/>
      <c r="AG891" s="180"/>
      <c r="AH891" s="180"/>
      <c r="AI891" s="180"/>
      <c r="AJ891" s="180"/>
      <c r="AK891" s="180"/>
      <c r="AL891" s="180"/>
      <c r="AM891" s="180"/>
      <c r="AN891" s="180"/>
      <c r="AO891" s="180"/>
      <c r="AP891" s="180"/>
      <c r="AQ891" s="180"/>
      <c r="AR891" s="180"/>
      <c r="AS891" s="180"/>
      <c r="AT891" s="180"/>
      <c r="AU891" s="180"/>
      <c r="AV891" s="180"/>
      <c r="AW891" s="180"/>
      <c r="AX891" s="180"/>
      <c r="AY891" s="180"/>
      <c r="AZ891" s="180"/>
      <c r="BA891" s="180"/>
      <c r="BB891" s="180"/>
      <c r="BC891" s="180"/>
      <c r="BD891" s="180"/>
      <c r="BE891" s="180"/>
      <c r="BF891" s="180"/>
      <c r="BG891" s="180"/>
      <c r="BH891" s="180"/>
      <c r="BI891" s="180"/>
      <c r="BJ891" s="180"/>
      <c r="BK891" s="180"/>
      <c r="BL891" s="180"/>
      <c r="BM891" s="180"/>
      <c r="BN891" s="180"/>
      <c r="BO891" s="180"/>
      <c r="BP891" s="180"/>
      <c r="BQ891" s="180"/>
      <c r="BR891" s="180"/>
      <c r="BS891" s="180"/>
      <c r="BT891" s="180"/>
      <c r="BU891" s="180"/>
      <c r="BV891" s="180"/>
      <c r="BW891" s="180"/>
      <c r="BX891" s="180"/>
    </row>
    <row r="892" ht="15.75" customHeight="1" spans="1:76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  <c r="R892" s="180"/>
      <c r="S892" s="180"/>
      <c r="T892" s="180"/>
      <c r="U892" s="180"/>
      <c r="V892" s="180"/>
      <c r="W892" s="180"/>
      <c r="X892" s="180"/>
      <c r="Y892" s="180"/>
      <c r="Z892" s="180"/>
      <c r="AA892" s="180"/>
      <c r="AB892" s="180"/>
      <c r="AC892" s="180"/>
      <c r="AD892" s="180"/>
      <c r="AE892" s="180"/>
      <c r="AF892" s="180"/>
      <c r="AG892" s="180"/>
      <c r="AH892" s="180"/>
      <c r="AI892" s="180"/>
      <c r="AJ892" s="180"/>
      <c r="AK892" s="180"/>
      <c r="AL892" s="180"/>
      <c r="AM892" s="180"/>
      <c r="AN892" s="180"/>
      <c r="AO892" s="180"/>
      <c r="AP892" s="180"/>
      <c r="AQ892" s="180"/>
      <c r="AR892" s="180"/>
      <c r="AS892" s="180"/>
      <c r="AT892" s="180"/>
      <c r="AU892" s="180"/>
      <c r="AV892" s="180"/>
      <c r="AW892" s="180"/>
      <c r="AX892" s="180"/>
      <c r="AY892" s="180"/>
      <c r="AZ892" s="180"/>
      <c r="BA892" s="180"/>
      <c r="BB892" s="180"/>
      <c r="BC892" s="180"/>
      <c r="BD892" s="180"/>
      <c r="BE892" s="180"/>
      <c r="BF892" s="180"/>
      <c r="BG892" s="180"/>
      <c r="BH892" s="180"/>
      <c r="BI892" s="180"/>
      <c r="BJ892" s="180"/>
      <c r="BK892" s="180"/>
      <c r="BL892" s="180"/>
      <c r="BM892" s="180"/>
      <c r="BN892" s="180"/>
      <c r="BO892" s="180"/>
      <c r="BP892" s="180"/>
      <c r="BQ892" s="180"/>
      <c r="BR892" s="180"/>
      <c r="BS892" s="180"/>
      <c r="BT892" s="180"/>
      <c r="BU892" s="180"/>
      <c r="BV892" s="180"/>
      <c r="BW892" s="180"/>
      <c r="BX892" s="180"/>
    </row>
    <row r="893" ht="15.75" customHeight="1" spans="1:76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  <c r="R893" s="180"/>
      <c r="S893" s="180"/>
      <c r="T893" s="180"/>
      <c r="U893" s="180"/>
      <c r="V893" s="180"/>
      <c r="W893" s="180"/>
      <c r="X893" s="180"/>
      <c r="Y893" s="180"/>
      <c r="Z893" s="180"/>
      <c r="AA893" s="180"/>
      <c r="AB893" s="180"/>
      <c r="AC893" s="180"/>
      <c r="AD893" s="180"/>
      <c r="AE893" s="180"/>
      <c r="AF893" s="180"/>
      <c r="AG893" s="180"/>
      <c r="AH893" s="180"/>
      <c r="AI893" s="180"/>
      <c r="AJ893" s="180"/>
      <c r="AK893" s="180"/>
      <c r="AL893" s="180"/>
      <c r="AM893" s="180"/>
      <c r="AN893" s="180"/>
      <c r="AO893" s="180"/>
      <c r="AP893" s="180"/>
      <c r="AQ893" s="180"/>
      <c r="AR893" s="180"/>
      <c r="AS893" s="180"/>
      <c r="AT893" s="180"/>
      <c r="AU893" s="180"/>
      <c r="AV893" s="180"/>
      <c r="AW893" s="180"/>
      <c r="AX893" s="180"/>
      <c r="AY893" s="180"/>
      <c r="AZ893" s="180"/>
      <c r="BA893" s="180"/>
      <c r="BB893" s="180"/>
      <c r="BC893" s="180"/>
      <c r="BD893" s="180"/>
      <c r="BE893" s="180"/>
      <c r="BF893" s="180"/>
      <c r="BG893" s="180"/>
      <c r="BH893" s="180"/>
      <c r="BI893" s="180"/>
      <c r="BJ893" s="180"/>
      <c r="BK893" s="180"/>
      <c r="BL893" s="180"/>
      <c r="BM893" s="180"/>
      <c r="BN893" s="180"/>
      <c r="BO893" s="180"/>
      <c r="BP893" s="180"/>
      <c r="BQ893" s="180"/>
      <c r="BR893" s="180"/>
      <c r="BS893" s="180"/>
      <c r="BT893" s="180"/>
      <c r="BU893" s="180"/>
      <c r="BV893" s="180"/>
      <c r="BW893" s="180"/>
      <c r="BX893" s="180"/>
    </row>
    <row r="894" ht="15.75" customHeight="1" spans="1:76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  <c r="R894" s="180"/>
      <c r="S894" s="180"/>
      <c r="T894" s="180"/>
      <c r="U894" s="180"/>
      <c r="V894" s="180"/>
      <c r="W894" s="180"/>
      <c r="X894" s="180"/>
      <c r="Y894" s="180"/>
      <c r="Z894" s="180"/>
      <c r="AA894" s="180"/>
      <c r="AB894" s="180"/>
      <c r="AC894" s="180"/>
      <c r="AD894" s="180"/>
      <c r="AE894" s="180"/>
      <c r="AF894" s="180"/>
      <c r="AG894" s="180"/>
      <c r="AH894" s="180"/>
      <c r="AI894" s="180"/>
      <c r="AJ894" s="180"/>
      <c r="AK894" s="180"/>
      <c r="AL894" s="180"/>
      <c r="AM894" s="180"/>
      <c r="AN894" s="180"/>
      <c r="AO894" s="180"/>
      <c r="AP894" s="180"/>
      <c r="AQ894" s="180"/>
      <c r="AR894" s="180"/>
      <c r="AS894" s="180"/>
      <c r="AT894" s="180"/>
      <c r="AU894" s="180"/>
      <c r="AV894" s="180"/>
      <c r="AW894" s="180"/>
      <c r="AX894" s="180"/>
      <c r="AY894" s="180"/>
      <c r="AZ894" s="180"/>
      <c r="BA894" s="180"/>
      <c r="BB894" s="180"/>
      <c r="BC894" s="180"/>
      <c r="BD894" s="180"/>
      <c r="BE894" s="180"/>
      <c r="BF894" s="180"/>
      <c r="BG894" s="180"/>
      <c r="BH894" s="180"/>
      <c r="BI894" s="180"/>
      <c r="BJ894" s="180"/>
      <c r="BK894" s="180"/>
      <c r="BL894" s="180"/>
      <c r="BM894" s="180"/>
      <c r="BN894" s="180"/>
      <c r="BO894" s="180"/>
      <c r="BP894" s="180"/>
      <c r="BQ894" s="180"/>
      <c r="BR894" s="180"/>
      <c r="BS894" s="180"/>
      <c r="BT894" s="180"/>
      <c r="BU894" s="180"/>
      <c r="BV894" s="180"/>
      <c r="BW894" s="180"/>
      <c r="BX894" s="180"/>
    </row>
    <row r="895" ht="15.75" customHeight="1" spans="1:76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  <c r="R895" s="180"/>
      <c r="S895" s="180"/>
      <c r="T895" s="180"/>
      <c r="U895" s="180"/>
      <c r="V895" s="180"/>
      <c r="W895" s="180"/>
      <c r="X895" s="180"/>
      <c r="Y895" s="180"/>
      <c r="Z895" s="180"/>
      <c r="AA895" s="180"/>
      <c r="AB895" s="180"/>
      <c r="AC895" s="180"/>
      <c r="AD895" s="180"/>
      <c r="AE895" s="180"/>
      <c r="AF895" s="180"/>
      <c r="AG895" s="180"/>
      <c r="AH895" s="180"/>
      <c r="AI895" s="180"/>
      <c r="AJ895" s="180"/>
      <c r="AK895" s="180"/>
      <c r="AL895" s="180"/>
      <c r="AM895" s="180"/>
      <c r="AN895" s="180"/>
      <c r="AO895" s="180"/>
      <c r="AP895" s="180"/>
      <c r="AQ895" s="180"/>
      <c r="AR895" s="180"/>
      <c r="AS895" s="180"/>
      <c r="AT895" s="180"/>
      <c r="AU895" s="180"/>
      <c r="AV895" s="180"/>
      <c r="AW895" s="180"/>
      <c r="AX895" s="180"/>
      <c r="AY895" s="180"/>
      <c r="AZ895" s="180"/>
      <c r="BA895" s="180"/>
      <c r="BB895" s="180"/>
      <c r="BC895" s="180"/>
      <c r="BD895" s="180"/>
      <c r="BE895" s="180"/>
      <c r="BF895" s="180"/>
      <c r="BG895" s="180"/>
      <c r="BH895" s="180"/>
      <c r="BI895" s="180"/>
      <c r="BJ895" s="180"/>
      <c r="BK895" s="180"/>
      <c r="BL895" s="180"/>
      <c r="BM895" s="180"/>
      <c r="BN895" s="180"/>
      <c r="BO895" s="180"/>
      <c r="BP895" s="180"/>
      <c r="BQ895" s="180"/>
      <c r="BR895" s="180"/>
      <c r="BS895" s="180"/>
      <c r="BT895" s="180"/>
      <c r="BU895" s="180"/>
      <c r="BV895" s="180"/>
      <c r="BW895" s="180"/>
      <c r="BX895" s="180"/>
    </row>
    <row r="896" ht="15.75" customHeight="1" spans="1:76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  <c r="R896" s="180"/>
      <c r="S896" s="180"/>
      <c r="T896" s="180"/>
      <c r="U896" s="180"/>
      <c r="V896" s="180"/>
      <c r="W896" s="180"/>
      <c r="X896" s="180"/>
      <c r="Y896" s="180"/>
      <c r="Z896" s="180"/>
      <c r="AA896" s="180"/>
      <c r="AB896" s="180"/>
      <c r="AC896" s="180"/>
      <c r="AD896" s="180"/>
      <c r="AE896" s="180"/>
      <c r="AF896" s="180"/>
      <c r="AG896" s="180"/>
      <c r="AH896" s="180"/>
      <c r="AI896" s="180"/>
      <c r="AJ896" s="180"/>
      <c r="AK896" s="180"/>
      <c r="AL896" s="180"/>
      <c r="AM896" s="180"/>
      <c r="AN896" s="180"/>
      <c r="AO896" s="180"/>
      <c r="AP896" s="180"/>
      <c r="AQ896" s="180"/>
      <c r="AR896" s="180"/>
      <c r="AS896" s="180"/>
      <c r="AT896" s="180"/>
      <c r="AU896" s="180"/>
      <c r="AV896" s="180"/>
      <c r="AW896" s="180"/>
      <c r="AX896" s="180"/>
      <c r="AY896" s="180"/>
      <c r="AZ896" s="180"/>
      <c r="BA896" s="180"/>
      <c r="BB896" s="180"/>
      <c r="BC896" s="180"/>
      <c r="BD896" s="180"/>
      <c r="BE896" s="180"/>
      <c r="BF896" s="180"/>
      <c r="BG896" s="180"/>
      <c r="BH896" s="180"/>
      <c r="BI896" s="180"/>
      <c r="BJ896" s="180"/>
      <c r="BK896" s="180"/>
      <c r="BL896" s="180"/>
      <c r="BM896" s="180"/>
      <c r="BN896" s="180"/>
      <c r="BO896" s="180"/>
      <c r="BP896" s="180"/>
      <c r="BQ896" s="180"/>
      <c r="BR896" s="180"/>
      <c r="BS896" s="180"/>
      <c r="BT896" s="180"/>
      <c r="BU896" s="180"/>
      <c r="BV896" s="180"/>
      <c r="BW896" s="180"/>
      <c r="BX896" s="180"/>
    </row>
    <row r="897" ht="15.75" customHeight="1" spans="1:76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  <c r="R897" s="180"/>
      <c r="S897" s="180"/>
      <c r="T897" s="180"/>
      <c r="U897" s="180"/>
      <c r="V897" s="180"/>
      <c r="W897" s="180"/>
      <c r="X897" s="180"/>
      <c r="Y897" s="180"/>
      <c r="Z897" s="180"/>
      <c r="AA897" s="180"/>
      <c r="AB897" s="180"/>
      <c r="AC897" s="180"/>
      <c r="AD897" s="180"/>
      <c r="AE897" s="180"/>
      <c r="AF897" s="180"/>
      <c r="AG897" s="180"/>
      <c r="AH897" s="180"/>
      <c r="AI897" s="180"/>
      <c r="AJ897" s="180"/>
      <c r="AK897" s="180"/>
      <c r="AL897" s="180"/>
      <c r="AM897" s="180"/>
      <c r="AN897" s="180"/>
      <c r="AO897" s="180"/>
      <c r="AP897" s="180"/>
      <c r="AQ897" s="180"/>
      <c r="AR897" s="180"/>
      <c r="AS897" s="180"/>
      <c r="AT897" s="180"/>
      <c r="AU897" s="180"/>
      <c r="AV897" s="180"/>
      <c r="AW897" s="180"/>
      <c r="AX897" s="180"/>
      <c r="AY897" s="180"/>
      <c r="AZ897" s="180"/>
      <c r="BA897" s="180"/>
      <c r="BB897" s="180"/>
      <c r="BC897" s="180"/>
      <c r="BD897" s="180"/>
      <c r="BE897" s="180"/>
      <c r="BF897" s="180"/>
      <c r="BG897" s="180"/>
      <c r="BH897" s="180"/>
      <c r="BI897" s="180"/>
      <c r="BJ897" s="180"/>
      <c r="BK897" s="180"/>
      <c r="BL897" s="180"/>
      <c r="BM897" s="180"/>
      <c r="BN897" s="180"/>
      <c r="BO897" s="180"/>
      <c r="BP897" s="180"/>
      <c r="BQ897" s="180"/>
      <c r="BR897" s="180"/>
      <c r="BS897" s="180"/>
      <c r="BT897" s="180"/>
      <c r="BU897" s="180"/>
      <c r="BV897" s="180"/>
      <c r="BW897" s="180"/>
      <c r="BX897" s="180"/>
    </row>
    <row r="898" ht="15.75" customHeight="1" spans="1:76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  <c r="R898" s="180"/>
      <c r="S898" s="180"/>
      <c r="T898" s="180"/>
      <c r="U898" s="180"/>
      <c r="V898" s="180"/>
      <c r="W898" s="180"/>
      <c r="X898" s="180"/>
      <c r="Y898" s="180"/>
      <c r="Z898" s="180"/>
      <c r="AA898" s="180"/>
      <c r="AB898" s="180"/>
      <c r="AC898" s="180"/>
      <c r="AD898" s="180"/>
      <c r="AE898" s="180"/>
      <c r="AF898" s="180"/>
      <c r="AG898" s="180"/>
      <c r="AH898" s="180"/>
      <c r="AI898" s="180"/>
      <c r="AJ898" s="180"/>
      <c r="AK898" s="180"/>
      <c r="AL898" s="180"/>
      <c r="AM898" s="180"/>
      <c r="AN898" s="180"/>
      <c r="AO898" s="180"/>
      <c r="AP898" s="180"/>
      <c r="AQ898" s="180"/>
      <c r="AR898" s="180"/>
      <c r="AS898" s="180"/>
      <c r="AT898" s="180"/>
      <c r="AU898" s="180"/>
      <c r="AV898" s="180"/>
      <c r="AW898" s="180"/>
      <c r="AX898" s="180"/>
      <c r="AY898" s="180"/>
      <c r="AZ898" s="180"/>
      <c r="BA898" s="180"/>
      <c r="BB898" s="180"/>
      <c r="BC898" s="180"/>
      <c r="BD898" s="180"/>
      <c r="BE898" s="180"/>
      <c r="BF898" s="180"/>
      <c r="BG898" s="180"/>
      <c r="BH898" s="180"/>
      <c r="BI898" s="180"/>
      <c r="BJ898" s="180"/>
      <c r="BK898" s="180"/>
      <c r="BL898" s="180"/>
      <c r="BM898" s="180"/>
      <c r="BN898" s="180"/>
      <c r="BO898" s="180"/>
      <c r="BP898" s="180"/>
      <c r="BQ898" s="180"/>
      <c r="BR898" s="180"/>
      <c r="BS898" s="180"/>
      <c r="BT898" s="180"/>
      <c r="BU898" s="180"/>
      <c r="BV898" s="180"/>
      <c r="BW898" s="180"/>
      <c r="BX898" s="180"/>
    </row>
    <row r="899" ht="15.75" customHeight="1" spans="1:76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  <c r="R899" s="180"/>
      <c r="S899" s="180"/>
      <c r="T899" s="180"/>
      <c r="U899" s="180"/>
      <c r="V899" s="180"/>
      <c r="W899" s="180"/>
      <c r="X899" s="180"/>
      <c r="Y899" s="180"/>
      <c r="Z899" s="180"/>
      <c r="AA899" s="180"/>
      <c r="AB899" s="180"/>
      <c r="AC899" s="180"/>
      <c r="AD899" s="180"/>
      <c r="AE899" s="180"/>
      <c r="AF899" s="180"/>
      <c r="AG899" s="180"/>
      <c r="AH899" s="180"/>
      <c r="AI899" s="180"/>
      <c r="AJ899" s="180"/>
      <c r="AK899" s="180"/>
      <c r="AL899" s="180"/>
      <c r="AM899" s="180"/>
      <c r="AN899" s="180"/>
      <c r="AO899" s="180"/>
      <c r="AP899" s="180"/>
      <c r="AQ899" s="180"/>
      <c r="AR899" s="180"/>
      <c r="AS899" s="180"/>
      <c r="AT899" s="180"/>
      <c r="AU899" s="180"/>
      <c r="AV899" s="180"/>
      <c r="AW899" s="180"/>
      <c r="AX899" s="180"/>
      <c r="AY899" s="180"/>
      <c r="AZ899" s="180"/>
      <c r="BA899" s="180"/>
      <c r="BB899" s="180"/>
      <c r="BC899" s="180"/>
      <c r="BD899" s="180"/>
      <c r="BE899" s="180"/>
      <c r="BF899" s="180"/>
      <c r="BG899" s="180"/>
      <c r="BH899" s="180"/>
      <c r="BI899" s="180"/>
      <c r="BJ899" s="180"/>
      <c r="BK899" s="180"/>
      <c r="BL899" s="180"/>
      <c r="BM899" s="180"/>
      <c r="BN899" s="180"/>
      <c r="BO899" s="180"/>
      <c r="BP899" s="180"/>
      <c r="BQ899" s="180"/>
      <c r="BR899" s="180"/>
      <c r="BS899" s="180"/>
      <c r="BT899" s="180"/>
      <c r="BU899" s="180"/>
      <c r="BV899" s="180"/>
      <c r="BW899" s="180"/>
      <c r="BX899" s="180"/>
    </row>
    <row r="900" ht="15.75" customHeight="1" spans="1:76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  <c r="R900" s="180"/>
      <c r="S900" s="180"/>
      <c r="T900" s="180"/>
      <c r="U900" s="180"/>
      <c r="V900" s="180"/>
      <c r="W900" s="180"/>
      <c r="X900" s="180"/>
      <c r="Y900" s="180"/>
      <c r="Z900" s="180"/>
      <c r="AA900" s="180"/>
      <c r="AB900" s="180"/>
      <c r="AC900" s="180"/>
      <c r="AD900" s="180"/>
      <c r="AE900" s="180"/>
      <c r="AF900" s="180"/>
      <c r="AG900" s="180"/>
      <c r="AH900" s="180"/>
      <c r="AI900" s="180"/>
      <c r="AJ900" s="180"/>
      <c r="AK900" s="180"/>
      <c r="AL900" s="180"/>
      <c r="AM900" s="180"/>
      <c r="AN900" s="180"/>
      <c r="AO900" s="180"/>
      <c r="AP900" s="180"/>
      <c r="AQ900" s="180"/>
      <c r="AR900" s="180"/>
      <c r="AS900" s="180"/>
      <c r="AT900" s="180"/>
      <c r="AU900" s="180"/>
      <c r="AV900" s="180"/>
      <c r="AW900" s="180"/>
      <c r="AX900" s="180"/>
      <c r="AY900" s="180"/>
      <c r="AZ900" s="180"/>
      <c r="BA900" s="180"/>
      <c r="BB900" s="180"/>
      <c r="BC900" s="180"/>
      <c r="BD900" s="180"/>
      <c r="BE900" s="180"/>
      <c r="BF900" s="180"/>
      <c r="BG900" s="180"/>
      <c r="BH900" s="180"/>
      <c r="BI900" s="180"/>
      <c r="BJ900" s="180"/>
      <c r="BK900" s="180"/>
      <c r="BL900" s="180"/>
      <c r="BM900" s="180"/>
      <c r="BN900" s="180"/>
      <c r="BO900" s="180"/>
      <c r="BP900" s="180"/>
      <c r="BQ900" s="180"/>
      <c r="BR900" s="180"/>
      <c r="BS900" s="180"/>
      <c r="BT900" s="180"/>
      <c r="BU900" s="180"/>
      <c r="BV900" s="180"/>
      <c r="BW900" s="180"/>
      <c r="BX900" s="180"/>
    </row>
    <row r="901" ht="15.75" customHeight="1" spans="1:76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  <c r="R901" s="180"/>
      <c r="S901" s="180"/>
      <c r="T901" s="180"/>
      <c r="U901" s="180"/>
      <c r="V901" s="180"/>
      <c r="W901" s="180"/>
      <c r="X901" s="180"/>
      <c r="Y901" s="180"/>
      <c r="Z901" s="180"/>
      <c r="AA901" s="180"/>
      <c r="AB901" s="180"/>
      <c r="AC901" s="180"/>
      <c r="AD901" s="180"/>
      <c r="AE901" s="180"/>
      <c r="AF901" s="180"/>
      <c r="AG901" s="180"/>
      <c r="AH901" s="180"/>
      <c r="AI901" s="180"/>
      <c r="AJ901" s="180"/>
      <c r="AK901" s="180"/>
      <c r="AL901" s="180"/>
      <c r="AM901" s="180"/>
      <c r="AN901" s="180"/>
      <c r="AO901" s="180"/>
      <c r="AP901" s="180"/>
      <c r="AQ901" s="180"/>
      <c r="AR901" s="180"/>
      <c r="AS901" s="180"/>
      <c r="AT901" s="180"/>
      <c r="AU901" s="180"/>
      <c r="AV901" s="180"/>
      <c r="AW901" s="180"/>
      <c r="AX901" s="180"/>
      <c r="AY901" s="180"/>
      <c r="AZ901" s="180"/>
      <c r="BA901" s="180"/>
      <c r="BB901" s="180"/>
      <c r="BC901" s="180"/>
      <c r="BD901" s="180"/>
      <c r="BE901" s="180"/>
      <c r="BF901" s="180"/>
      <c r="BG901" s="180"/>
      <c r="BH901" s="180"/>
      <c r="BI901" s="180"/>
      <c r="BJ901" s="180"/>
      <c r="BK901" s="180"/>
      <c r="BL901" s="180"/>
      <c r="BM901" s="180"/>
      <c r="BN901" s="180"/>
      <c r="BO901" s="180"/>
      <c r="BP901" s="180"/>
      <c r="BQ901" s="180"/>
      <c r="BR901" s="180"/>
      <c r="BS901" s="180"/>
      <c r="BT901" s="180"/>
      <c r="BU901" s="180"/>
      <c r="BV901" s="180"/>
      <c r="BW901" s="180"/>
      <c r="BX901" s="180"/>
    </row>
    <row r="902" ht="15.75" customHeight="1" spans="1:76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  <c r="R902" s="180"/>
      <c r="S902" s="180"/>
      <c r="T902" s="180"/>
      <c r="U902" s="180"/>
      <c r="V902" s="180"/>
      <c r="W902" s="180"/>
      <c r="X902" s="180"/>
      <c r="Y902" s="180"/>
      <c r="Z902" s="180"/>
      <c r="AA902" s="180"/>
      <c r="AB902" s="180"/>
      <c r="AC902" s="180"/>
      <c r="AD902" s="180"/>
      <c r="AE902" s="180"/>
      <c r="AF902" s="180"/>
      <c r="AG902" s="180"/>
      <c r="AH902" s="180"/>
      <c r="AI902" s="180"/>
      <c r="AJ902" s="180"/>
      <c r="AK902" s="180"/>
      <c r="AL902" s="180"/>
      <c r="AM902" s="180"/>
      <c r="AN902" s="180"/>
      <c r="AO902" s="180"/>
      <c r="AP902" s="180"/>
      <c r="AQ902" s="180"/>
      <c r="AR902" s="180"/>
      <c r="AS902" s="180"/>
      <c r="AT902" s="180"/>
      <c r="AU902" s="180"/>
      <c r="AV902" s="180"/>
      <c r="AW902" s="180"/>
      <c r="AX902" s="180"/>
      <c r="AY902" s="180"/>
      <c r="AZ902" s="180"/>
      <c r="BA902" s="180"/>
      <c r="BB902" s="180"/>
      <c r="BC902" s="180"/>
      <c r="BD902" s="180"/>
      <c r="BE902" s="180"/>
      <c r="BF902" s="180"/>
      <c r="BG902" s="180"/>
      <c r="BH902" s="180"/>
      <c r="BI902" s="180"/>
      <c r="BJ902" s="180"/>
      <c r="BK902" s="180"/>
      <c r="BL902" s="180"/>
      <c r="BM902" s="180"/>
      <c r="BN902" s="180"/>
      <c r="BO902" s="180"/>
      <c r="BP902" s="180"/>
      <c r="BQ902" s="180"/>
      <c r="BR902" s="180"/>
      <c r="BS902" s="180"/>
      <c r="BT902" s="180"/>
      <c r="BU902" s="180"/>
      <c r="BV902" s="180"/>
      <c r="BW902" s="180"/>
      <c r="BX902" s="180"/>
    </row>
    <row r="903" ht="15.75" customHeight="1" spans="1:76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  <c r="R903" s="180"/>
      <c r="S903" s="180"/>
      <c r="T903" s="180"/>
      <c r="U903" s="180"/>
      <c r="V903" s="180"/>
      <c r="W903" s="180"/>
      <c r="X903" s="180"/>
      <c r="Y903" s="180"/>
      <c r="Z903" s="180"/>
      <c r="AA903" s="180"/>
      <c r="AB903" s="180"/>
      <c r="AC903" s="180"/>
      <c r="AD903" s="180"/>
      <c r="AE903" s="180"/>
      <c r="AF903" s="180"/>
      <c r="AG903" s="180"/>
      <c r="AH903" s="180"/>
      <c r="AI903" s="180"/>
      <c r="AJ903" s="180"/>
      <c r="AK903" s="180"/>
      <c r="AL903" s="180"/>
      <c r="AM903" s="180"/>
      <c r="AN903" s="180"/>
      <c r="AO903" s="180"/>
      <c r="AP903" s="180"/>
      <c r="AQ903" s="180"/>
      <c r="AR903" s="180"/>
      <c r="AS903" s="180"/>
      <c r="AT903" s="180"/>
      <c r="AU903" s="180"/>
      <c r="AV903" s="180"/>
      <c r="AW903" s="180"/>
      <c r="AX903" s="180"/>
      <c r="AY903" s="180"/>
      <c r="AZ903" s="180"/>
      <c r="BA903" s="180"/>
      <c r="BB903" s="180"/>
      <c r="BC903" s="180"/>
      <c r="BD903" s="180"/>
      <c r="BE903" s="180"/>
      <c r="BF903" s="180"/>
      <c r="BG903" s="180"/>
      <c r="BH903" s="180"/>
      <c r="BI903" s="180"/>
      <c r="BJ903" s="180"/>
      <c r="BK903" s="180"/>
      <c r="BL903" s="180"/>
      <c r="BM903" s="180"/>
      <c r="BN903" s="180"/>
      <c r="BO903" s="180"/>
      <c r="BP903" s="180"/>
      <c r="BQ903" s="180"/>
      <c r="BR903" s="180"/>
      <c r="BS903" s="180"/>
      <c r="BT903" s="180"/>
      <c r="BU903" s="180"/>
      <c r="BV903" s="180"/>
      <c r="BW903" s="180"/>
      <c r="BX903" s="180"/>
    </row>
    <row r="904" ht="15.75" customHeight="1" spans="1:76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  <c r="R904" s="180"/>
      <c r="S904" s="180"/>
      <c r="T904" s="180"/>
      <c r="U904" s="180"/>
      <c r="V904" s="180"/>
      <c r="W904" s="180"/>
      <c r="X904" s="180"/>
      <c r="Y904" s="180"/>
      <c r="Z904" s="180"/>
      <c r="AA904" s="180"/>
      <c r="AB904" s="180"/>
      <c r="AC904" s="180"/>
      <c r="AD904" s="180"/>
      <c r="AE904" s="180"/>
      <c r="AF904" s="180"/>
      <c r="AG904" s="180"/>
      <c r="AH904" s="180"/>
      <c r="AI904" s="180"/>
      <c r="AJ904" s="180"/>
      <c r="AK904" s="180"/>
      <c r="AL904" s="180"/>
      <c r="AM904" s="180"/>
      <c r="AN904" s="180"/>
      <c r="AO904" s="180"/>
      <c r="AP904" s="180"/>
      <c r="AQ904" s="180"/>
      <c r="AR904" s="180"/>
      <c r="AS904" s="180"/>
      <c r="AT904" s="180"/>
      <c r="AU904" s="180"/>
      <c r="AV904" s="180"/>
      <c r="AW904" s="180"/>
      <c r="AX904" s="180"/>
      <c r="AY904" s="180"/>
      <c r="AZ904" s="180"/>
      <c r="BA904" s="180"/>
      <c r="BB904" s="180"/>
      <c r="BC904" s="180"/>
      <c r="BD904" s="180"/>
      <c r="BE904" s="180"/>
      <c r="BF904" s="180"/>
      <c r="BG904" s="180"/>
      <c r="BH904" s="180"/>
      <c r="BI904" s="180"/>
      <c r="BJ904" s="180"/>
      <c r="BK904" s="180"/>
      <c r="BL904" s="180"/>
      <c r="BM904" s="180"/>
      <c r="BN904" s="180"/>
      <c r="BO904" s="180"/>
      <c r="BP904" s="180"/>
      <c r="BQ904" s="180"/>
      <c r="BR904" s="180"/>
      <c r="BS904" s="180"/>
      <c r="BT904" s="180"/>
      <c r="BU904" s="180"/>
      <c r="BV904" s="180"/>
      <c r="BW904" s="180"/>
      <c r="BX904" s="180"/>
    </row>
    <row r="905" ht="15.75" customHeight="1" spans="1:76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  <c r="R905" s="180"/>
      <c r="S905" s="180"/>
      <c r="T905" s="180"/>
      <c r="U905" s="180"/>
      <c r="V905" s="180"/>
      <c r="W905" s="180"/>
      <c r="X905" s="180"/>
      <c r="Y905" s="180"/>
      <c r="Z905" s="180"/>
      <c r="AA905" s="180"/>
      <c r="AB905" s="180"/>
      <c r="AC905" s="180"/>
      <c r="AD905" s="180"/>
      <c r="AE905" s="180"/>
      <c r="AF905" s="180"/>
      <c r="AG905" s="180"/>
      <c r="AH905" s="180"/>
      <c r="AI905" s="180"/>
      <c r="AJ905" s="180"/>
      <c r="AK905" s="180"/>
      <c r="AL905" s="180"/>
      <c r="AM905" s="180"/>
      <c r="AN905" s="180"/>
      <c r="AO905" s="180"/>
      <c r="AP905" s="180"/>
      <c r="AQ905" s="180"/>
      <c r="AR905" s="180"/>
      <c r="AS905" s="180"/>
      <c r="AT905" s="180"/>
      <c r="AU905" s="180"/>
      <c r="AV905" s="180"/>
      <c r="AW905" s="180"/>
      <c r="AX905" s="180"/>
      <c r="AY905" s="180"/>
      <c r="AZ905" s="180"/>
      <c r="BA905" s="180"/>
      <c r="BB905" s="180"/>
      <c r="BC905" s="180"/>
      <c r="BD905" s="180"/>
      <c r="BE905" s="180"/>
      <c r="BF905" s="180"/>
      <c r="BG905" s="180"/>
      <c r="BH905" s="180"/>
      <c r="BI905" s="180"/>
      <c r="BJ905" s="180"/>
      <c r="BK905" s="180"/>
      <c r="BL905" s="180"/>
      <c r="BM905" s="180"/>
      <c r="BN905" s="180"/>
      <c r="BO905" s="180"/>
      <c r="BP905" s="180"/>
      <c r="BQ905" s="180"/>
      <c r="BR905" s="180"/>
      <c r="BS905" s="180"/>
      <c r="BT905" s="180"/>
      <c r="BU905" s="180"/>
      <c r="BV905" s="180"/>
      <c r="BW905" s="180"/>
      <c r="BX905" s="180"/>
    </row>
    <row r="906" ht="15.75" customHeight="1" spans="1:76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  <c r="R906" s="180"/>
      <c r="S906" s="180"/>
      <c r="T906" s="180"/>
      <c r="U906" s="180"/>
      <c r="V906" s="180"/>
      <c r="W906" s="180"/>
      <c r="X906" s="180"/>
      <c r="Y906" s="180"/>
      <c r="Z906" s="180"/>
      <c r="AA906" s="180"/>
      <c r="AB906" s="180"/>
      <c r="AC906" s="180"/>
      <c r="AD906" s="180"/>
      <c r="AE906" s="180"/>
      <c r="AF906" s="180"/>
      <c r="AG906" s="180"/>
      <c r="AH906" s="180"/>
      <c r="AI906" s="180"/>
      <c r="AJ906" s="180"/>
      <c r="AK906" s="180"/>
      <c r="AL906" s="180"/>
      <c r="AM906" s="180"/>
      <c r="AN906" s="180"/>
      <c r="AO906" s="180"/>
      <c r="AP906" s="180"/>
      <c r="AQ906" s="180"/>
      <c r="AR906" s="180"/>
      <c r="AS906" s="180"/>
      <c r="AT906" s="180"/>
      <c r="AU906" s="180"/>
      <c r="AV906" s="180"/>
      <c r="AW906" s="180"/>
      <c r="AX906" s="180"/>
      <c r="AY906" s="180"/>
      <c r="AZ906" s="180"/>
      <c r="BA906" s="180"/>
      <c r="BB906" s="180"/>
      <c r="BC906" s="180"/>
      <c r="BD906" s="180"/>
      <c r="BE906" s="180"/>
      <c r="BF906" s="180"/>
      <c r="BG906" s="180"/>
      <c r="BH906" s="180"/>
      <c r="BI906" s="180"/>
      <c r="BJ906" s="180"/>
      <c r="BK906" s="180"/>
      <c r="BL906" s="180"/>
      <c r="BM906" s="180"/>
      <c r="BN906" s="180"/>
      <c r="BO906" s="180"/>
      <c r="BP906" s="180"/>
      <c r="BQ906" s="180"/>
      <c r="BR906" s="180"/>
      <c r="BS906" s="180"/>
      <c r="BT906" s="180"/>
      <c r="BU906" s="180"/>
      <c r="BV906" s="180"/>
      <c r="BW906" s="180"/>
      <c r="BX906" s="180"/>
    </row>
    <row r="907" ht="15.75" customHeight="1" spans="1:76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  <c r="R907" s="180"/>
      <c r="S907" s="180"/>
      <c r="T907" s="180"/>
      <c r="U907" s="180"/>
      <c r="V907" s="180"/>
      <c r="W907" s="180"/>
      <c r="X907" s="180"/>
      <c r="Y907" s="180"/>
      <c r="Z907" s="180"/>
      <c r="AA907" s="180"/>
      <c r="AB907" s="180"/>
      <c r="AC907" s="180"/>
      <c r="AD907" s="180"/>
      <c r="AE907" s="180"/>
      <c r="AF907" s="180"/>
      <c r="AG907" s="180"/>
      <c r="AH907" s="180"/>
      <c r="AI907" s="180"/>
      <c r="AJ907" s="180"/>
      <c r="AK907" s="180"/>
      <c r="AL907" s="180"/>
      <c r="AM907" s="180"/>
      <c r="AN907" s="180"/>
      <c r="AO907" s="180"/>
      <c r="AP907" s="180"/>
      <c r="AQ907" s="180"/>
      <c r="AR907" s="180"/>
      <c r="AS907" s="180"/>
      <c r="AT907" s="180"/>
      <c r="AU907" s="180"/>
      <c r="AV907" s="180"/>
      <c r="AW907" s="180"/>
      <c r="AX907" s="180"/>
      <c r="AY907" s="180"/>
      <c r="AZ907" s="180"/>
      <c r="BA907" s="180"/>
      <c r="BB907" s="180"/>
      <c r="BC907" s="180"/>
      <c r="BD907" s="180"/>
      <c r="BE907" s="180"/>
      <c r="BF907" s="180"/>
      <c r="BG907" s="180"/>
      <c r="BH907" s="180"/>
      <c r="BI907" s="180"/>
      <c r="BJ907" s="180"/>
      <c r="BK907" s="180"/>
      <c r="BL907" s="180"/>
      <c r="BM907" s="180"/>
      <c r="BN907" s="180"/>
      <c r="BO907" s="180"/>
      <c r="BP907" s="180"/>
      <c r="BQ907" s="180"/>
      <c r="BR907" s="180"/>
      <c r="BS907" s="180"/>
      <c r="BT907" s="180"/>
      <c r="BU907" s="180"/>
      <c r="BV907" s="180"/>
      <c r="BW907" s="180"/>
      <c r="BX907" s="180"/>
    </row>
    <row r="908" ht="15.75" customHeight="1" spans="1:76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  <c r="R908" s="180"/>
      <c r="S908" s="180"/>
      <c r="T908" s="180"/>
      <c r="U908" s="180"/>
      <c r="V908" s="180"/>
      <c r="W908" s="180"/>
      <c r="X908" s="180"/>
      <c r="Y908" s="180"/>
      <c r="Z908" s="180"/>
      <c r="AA908" s="180"/>
      <c r="AB908" s="180"/>
      <c r="AC908" s="180"/>
      <c r="AD908" s="180"/>
      <c r="AE908" s="180"/>
      <c r="AF908" s="180"/>
      <c r="AG908" s="180"/>
      <c r="AH908" s="180"/>
      <c r="AI908" s="180"/>
      <c r="AJ908" s="180"/>
      <c r="AK908" s="180"/>
      <c r="AL908" s="180"/>
      <c r="AM908" s="180"/>
      <c r="AN908" s="180"/>
      <c r="AO908" s="180"/>
      <c r="AP908" s="180"/>
      <c r="AQ908" s="180"/>
      <c r="AR908" s="180"/>
      <c r="AS908" s="180"/>
      <c r="AT908" s="180"/>
      <c r="AU908" s="180"/>
      <c r="AV908" s="180"/>
      <c r="AW908" s="180"/>
      <c r="AX908" s="180"/>
      <c r="AY908" s="180"/>
      <c r="AZ908" s="180"/>
      <c r="BA908" s="180"/>
      <c r="BB908" s="180"/>
      <c r="BC908" s="180"/>
      <c r="BD908" s="180"/>
      <c r="BE908" s="180"/>
      <c r="BF908" s="180"/>
      <c r="BG908" s="180"/>
      <c r="BH908" s="180"/>
      <c r="BI908" s="180"/>
      <c r="BJ908" s="180"/>
      <c r="BK908" s="180"/>
      <c r="BL908" s="180"/>
      <c r="BM908" s="180"/>
      <c r="BN908" s="180"/>
      <c r="BO908" s="180"/>
      <c r="BP908" s="180"/>
      <c r="BQ908" s="180"/>
      <c r="BR908" s="180"/>
      <c r="BS908" s="180"/>
      <c r="BT908" s="180"/>
      <c r="BU908" s="180"/>
      <c r="BV908" s="180"/>
      <c r="BW908" s="180"/>
      <c r="BX908" s="180"/>
    </row>
    <row r="909" ht="15.75" customHeight="1" spans="1:76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  <c r="R909" s="180"/>
      <c r="S909" s="180"/>
      <c r="T909" s="180"/>
      <c r="U909" s="180"/>
      <c r="V909" s="180"/>
      <c r="W909" s="180"/>
      <c r="X909" s="180"/>
      <c r="Y909" s="180"/>
      <c r="Z909" s="180"/>
      <c r="AA909" s="180"/>
      <c r="AB909" s="180"/>
      <c r="AC909" s="180"/>
      <c r="AD909" s="180"/>
      <c r="AE909" s="180"/>
      <c r="AF909" s="180"/>
      <c r="AG909" s="180"/>
      <c r="AH909" s="180"/>
      <c r="AI909" s="180"/>
      <c r="AJ909" s="180"/>
      <c r="AK909" s="180"/>
      <c r="AL909" s="180"/>
      <c r="AM909" s="180"/>
      <c r="AN909" s="180"/>
      <c r="AO909" s="180"/>
      <c r="AP909" s="180"/>
      <c r="AQ909" s="180"/>
      <c r="AR909" s="180"/>
      <c r="AS909" s="180"/>
      <c r="AT909" s="180"/>
      <c r="AU909" s="180"/>
      <c r="AV909" s="180"/>
      <c r="AW909" s="180"/>
      <c r="AX909" s="180"/>
      <c r="AY909" s="180"/>
      <c r="AZ909" s="180"/>
      <c r="BA909" s="180"/>
      <c r="BB909" s="180"/>
      <c r="BC909" s="180"/>
      <c r="BD909" s="180"/>
      <c r="BE909" s="180"/>
      <c r="BF909" s="180"/>
      <c r="BG909" s="180"/>
      <c r="BH909" s="180"/>
      <c r="BI909" s="180"/>
      <c r="BJ909" s="180"/>
      <c r="BK909" s="180"/>
      <c r="BL909" s="180"/>
      <c r="BM909" s="180"/>
      <c r="BN909" s="180"/>
      <c r="BO909" s="180"/>
      <c r="BP909" s="180"/>
      <c r="BQ909" s="180"/>
      <c r="BR909" s="180"/>
      <c r="BS909" s="180"/>
      <c r="BT909" s="180"/>
      <c r="BU909" s="180"/>
      <c r="BV909" s="180"/>
      <c r="BW909" s="180"/>
      <c r="BX909" s="180"/>
    </row>
    <row r="910" ht="15.75" customHeight="1" spans="1:76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  <c r="R910" s="180"/>
      <c r="S910" s="180"/>
      <c r="T910" s="180"/>
      <c r="U910" s="180"/>
      <c r="V910" s="180"/>
      <c r="W910" s="180"/>
      <c r="X910" s="180"/>
      <c r="Y910" s="180"/>
      <c r="Z910" s="180"/>
      <c r="AA910" s="180"/>
      <c r="AB910" s="180"/>
      <c r="AC910" s="180"/>
      <c r="AD910" s="180"/>
      <c r="AE910" s="180"/>
      <c r="AF910" s="180"/>
      <c r="AG910" s="180"/>
      <c r="AH910" s="180"/>
      <c r="AI910" s="180"/>
      <c r="AJ910" s="180"/>
      <c r="AK910" s="180"/>
      <c r="AL910" s="180"/>
      <c r="AM910" s="180"/>
      <c r="AN910" s="180"/>
      <c r="AO910" s="180"/>
      <c r="AP910" s="180"/>
      <c r="AQ910" s="180"/>
      <c r="AR910" s="180"/>
      <c r="AS910" s="180"/>
      <c r="AT910" s="180"/>
      <c r="AU910" s="180"/>
      <c r="AV910" s="180"/>
      <c r="AW910" s="180"/>
      <c r="AX910" s="180"/>
      <c r="AY910" s="180"/>
      <c r="AZ910" s="180"/>
      <c r="BA910" s="180"/>
      <c r="BB910" s="180"/>
      <c r="BC910" s="180"/>
      <c r="BD910" s="180"/>
      <c r="BE910" s="180"/>
      <c r="BF910" s="180"/>
      <c r="BG910" s="180"/>
      <c r="BH910" s="180"/>
      <c r="BI910" s="180"/>
      <c r="BJ910" s="180"/>
      <c r="BK910" s="180"/>
      <c r="BL910" s="180"/>
      <c r="BM910" s="180"/>
      <c r="BN910" s="180"/>
      <c r="BO910" s="180"/>
      <c r="BP910" s="180"/>
      <c r="BQ910" s="180"/>
      <c r="BR910" s="180"/>
      <c r="BS910" s="180"/>
      <c r="BT910" s="180"/>
      <c r="BU910" s="180"/>
      <c r="BV910" s="180"/>
      <c r="BW910" s="180"/>
      <c r="BX910" s="180"/>
    </row>
    <row r="911" ht="15.75" customHeight="1" spans="1:76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  <c r="R911" s="180"/>
      <c r="S911" s="180"/>
      <c r="T911" s="180"/>
      <c r="U911" s="180"/>
      <c r="V911" s="180"/>
      <c r="W911" s="180"/>
      <c r="X911" s="180"/>
      <c r="Y911" s="180"/>
      <c r="Z911" s="180"/>
      <c r="AA911" s="180"/>
      <c r="AB911" s="180"/>
      <c r="AC911" s="180"/>
      <c r="AD911" s="180"/>
      <c r="AE911" s="180"/>
      <c r="AF911" s="180"/>
      <c r="AG911" s="180"/>
      <c r="AH911" s="180"/>
      <c r="AI911" s="180"/>
      <c r="AJ911" s="180"/>
      <c r="AK911" s="180"/>
      <c r="AL911" s="180"/>
      <c r="AM911" s="180"/>
      <c r="AN911" s="180"/>
      <c r="AO911" s="180"/>
      <c r="AP911" s="180"/>
      <c r="AQ911" s="180"/>
      <c r="AR911" s="180"/>
      <c r="AS911" s="180"/>
      <c r="AT911" s="180"/>
      <c r="AU911" s="180"/>
      <c r="AV911" s="180"/>
      <c r="AW911" s="180"/>
      <c r="AX911" s="180"/>
      <c r="AY911" s="180"/>
      <c r="AZ911" s="180"/>
      <c r="BA911" s="180"/>
      <c r="BB911" s="180"/>
      <c r="BC911" s="180"/>
      <c r="BD911" s="180"/>
      <c r="BE911" s="180"/>
      <c r="BF911" s="180"/>
      <c r="BG911" s="180"/>
      <c r="BH911" s="180"/>
      <c r="BI911" s="180"/>
      <c r="BJ911" s="180"/>
      <c r="BK911" s="180"/>
      <c r="BL911" s="180"/>
      <c r="BM911" s="180"/>
      <c r="BN911" s="180"/>
      <c r="BO911" s="180"/>
      <c r="BP911" s="180"/>
      <c r="BQ911" s="180"/>
      <c r="BR911" s="180"/>
      <c r="BS911" s="180"/>
      <c r="BT911" s="180"/>
      <c r="BU911" s="180"/>
      <c r="BV911" s="180"/>
      <c r="BW911" s="180"/>
      <c r="BX911" s="180"/>
    </row>
    <row r="912" ht="15.75" customHeight="1" spans="1:76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  <c r="R912" s="180"/>
      <c r="S912" s="180"/>
      <c r="T912" s="180"/>
      <c r="U912" s="180"/>
      <c r="V912" s="180"/>
      <c r="W912" s="180"/>
      <c r="X912" s="180"/>
      <c r="Y912" s="180"/>
      <c r="Z912" s="180"/>
      <c r="AA912" s="180"/>
      <c r="AB912" s="180"/>
      <c r="AC912" s="180"/>
      <c r="AD912" s="180"/>
      <c r="AE912" s="180"/>
      <c r="AF912" s="180"/>
      <c r="AG912" s="180"/>
      <c r="AH912" s="180"/>
      <c r="AI912" s="180"/>
      <c r="AJ912" s="180"/>
      <c r="AK912" s="180"/>
      <c r="AL912" s="180"/>
      <c r="AM912" s="180"/>
      <c r="AN912" s="180"/>
      <c r="AO912" s="180"/>
      <c r="AP912" s="180"/>
      <c r="AQ912" s="180"/>
      <c r="AR912" s="180"/>
      <c r="AS912" s="180"/>
      <c r="AT912" s="180"/>
      <c r="AU912" s="180"/>
      <c r="AV912" s="180"/>
      <c r="AW912" s="180"/>
      <c r="AX912" s="180"/>
      <c r="AY912" s="180"/>
      <c r="AZ912" s="180"/>
      <c r="BA912" s="180"/>
      <c r="BB912" s="180"/>
      <c r="BC912" s="180"/>
      <c r="BD912" s="180"/>
      <c r="BE912" s="180"/>
      <c r="BF912" s="180"/>
      <c r="BG912" s="180"/>
      <c r="BH912" s="180"/>
      <c r="BI912" s="180"/>
      <c r="BJ912" s="180"/>
      <c r="BK912" s="180"/>
      <c r="BL912" s="180"/>
      <c r="BM912" s="180"/>
      <c r="BN912" s="180"/>
      <c r="BO912" s="180"/>
      <c r="BP912" s="180"/>
      <c r="BQ912" s="180"/>
      <c r="BR912" s="180"/>
      <c r="BS912" s="180"/>
      <c r="BT912" s="180"/>
      <c r="BU912" s="180"/>
      <c r="BV912" s="180"/>
      <c r="BW912" s="180"/>
      <c r="BX912" s="180"/>
    </row>
    <row r="913" ht="15.75" customHeight="1" spans="1:76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  <c r="R913" s="180"/>
      <c r="S913" s="180"/>
      <c r="T913" s="180"/>
      <c r="U913" s="180"/>
      <c r="V913" s="180"/>
      <c r="W913" s="180"/>
      <c r="X913" s="180"/>
      <c r="Y913" s="180"/>
      <c r="Z913" s="180"/>
      <c r="AA913" s="180"/>
      <c r="AB913" s="180"/>
      <c r="AC913" s="180"/>
      <c r="AD913" s="180"/>
      <c r="AE913" s="180"/>
      <c r="AF913" s="180"/>
      <c r="AG913" s="180"/>
      <c r="AH913" s="180"/>
      <c r="AI913" s="180"/>
      <c r="AJ913" s="180"/>
      <c r="AK913" s="180"/>
      <c r="AL913" s="180"/>
      <c r="AM913" s="180"/>
      <c r="AN913" s="180"/>
      <c r="AO913" s="180"/>
      <c r="AP913" s="180"/>
      <c r="AQ913" s="180"/>
      <c r="AR913" s="180"/>
      <c r="AS913" s="180"/>
      <c r="AT913" s="180"/>
      <c r="AU913" s="180"/>
      <c r="AV913" s="180"/>
      <c r="AW913" s="180"/>
      <c r="AX913" s="180"/>
      <c r="AY913" s="180"/>
      <c r="AZ913" s="180"/>
      <c r="BA913" s="180"/>
      <c r="BB913" s="180"/>
      <c r="BC913" s="180"/>
      <c r="BD913" s="180"/>
      <c r="BE913" s="180"/>
      <c r="BF913" s="180"/>
      <c r="BG913" s="180"/>
      <c r="BH913" s="180"/>
      <c r="BI913" s="180"/>
      <c r="BJ913" s="180"/>
      <c r="BK913" s="180"/>
      <c r="BL913" s="180"/>
      <c r="BM913" s="180"/>
      <c r="BN913" s="180"/>
      <c r="BO913" s="180"/>
      <c r="BP913" s="180"/>
      <c r="BQ913" s="180"/>
      <c r="BR913" s="180"/>
      <c r="BS913" s="180"/>
      <c r="BT913" s="180"/>
      <c r="BU913" s="180"/>
      <c r="BV913" s="180"/>
      <c r="BW913" s="180"/>
      <c r="BX913" s="180"/>
    </row>
    <row r="914" ht="15.75" customHeight="1" spans="1:76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  <c r="R914" s="180"/>
      <c r="S914" s="180"/>
      <c r="T914" s="180"/>
      <c r="U914" s="180"/>
      <c r="V914" s="180"/>
      <c r="W914" s="180"/>
      <c r="X914" s="180"/>
      <c r="Y914" s="180"/>
      <c r="Z914" s="180"/>
      <c r="AA914" s="180"/>
      <c r="AB914" s="180"/>
      <c r="AC914" s="180"/>
      <c r="AD914" s="180"/>
      <c r="AE914" s="180"/>
      <c r="AF914" s="180"/>
      <c r="AG914" s="180"/>
      <c r="AH914" s="180"/>
      <c r="AI914" s="180"/>
      <c r="AJ914" s="180"/>
      <c r="AK914" s="180"/>
      <c r="AL914" s="180"/>
      <c r="AM914" s="180"/>
      <c r="AN914" s="180"/>
      <c r="AO914" s="180"/>
      <c r="AP914" s="180"/>
      <c r="AQ914" s="180"/>
      <c r="AR914" s="180"/>
      <c r="AS914" s="180"/>
      <c r="AT914" s="180"/>
      <c r="AU914" s="180"/>
      <c r="AV914" s="180"/>
      <c r="AW914" s="180"/>
      <c r="AX914" s="180"/>
      <c r="AY914" s="180"/>
      <c r="AZ914" s="180"/>
      <c r="BA914" s="180"/>
      <c r="BB914" s="180"/>
      <c r="BC914" s="180"/>
      <c r="BD914" s="180"/>
      <c r="BE914" s="180"/>
      <c r="BF914" s="180"/>
      <c r="BG914" s="180"/>
      <c r="BH914" s="180"/>
      <c r="BI914" s="180"/>
      <c r="BJ914" s="180"/>
      <c r="BK914" s="180"/>
      <c r="BL914" s="180"/>
      <c r="BM914" s="180"/>
      <c r="BN914" s="180"/>
      <c r="BO914" s="180"/>
      <c r="BP914" s="180"/>
      <c r="BQ914" s="180"/>
      <c r="BR914" s="180"/>
      <c r="BS914" s="180"/>
      <c r="BT914" s="180"/>
      <c r="BU914" s="180"/>
      <c r="BV914" s="180"/>
      <c r="BW914" s="180"/>
      <c r="BX914" s="180"/>
    </row>
    <row r="915" ht="15.75" customHeight="1" spans="1:76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  <c r="R915" s="180"/>
      <c r="S915" s="180"/>
      <c r="T915" s="180"/>
      <c r="U915" s="180"/>
      <c r="V915" s="180"/>
      <c r="W915" s="180"/>
      <c r="X915" s="180"/>
      <c r="Y915" s="180"/>
      <c r="Z915" s="180"/>
      <c r="AA915" s="180"/>
      <c r="AB915" s="180"/>
      <c r="AC915" s="180"/>
      <c r="AD915" s="180"/>
      <c r="AE915" s="180"/>
      <c r="AF915" s="180"/>
      <c r="AG915" s="180"/>
      <c r="AH915" s="180"/>
      <c r="AI915" s="180"/>
      <c r="AJ915" s="180"/>
      <c r="AK915" s="180"/>
      <c r="AL915" s="180"/>
      <c r="AM915" s="180"/>
      <c r="AN915" s="180"/>
      <c r="AO915" s="180"/>
      <c r="AP915" s="180"/>
      <c r="AQ915" s="180"/>
      <c r="AR915" s="180"/>
      <c r="AS915" s="180"/>
      <c r="AT915" s="180"/>
      <c r="AU915" s="180"/>
      <c r="AV915" s="180"/>
      <c r="AW915" s="180"/>
      <c r="AX915" s="180"/>
      <c r="AY915" s="180"/>
      <c r="AZ915" s="180"/>
      <c r="BA915" s="180"/>
      <c r="BB915" s="180"/>
      <c r="BC915" s="180"/>
      <c r="BD915" s="180"/>
      <c r="BE915" s="180"/>
      <c r="BF915" s="180"/>
      <c r="BG915" s="180"/>
      <c r="BH915" s="180"/>
      <c r="BI915" s="180"/>
      <c r="BJ915" s="180"/>
      <c r="BK915" s="180"/>
      <c r="BL915" s="180"/>
      <c r="BM915" s="180"/>
      <c r="BN915" s="180"/>
      <c r="BO915" s="180"/>
      <c r="BP915" s="180"/>
      <c r="BQ915" s="180"/>
      <c r="BR915" s="180"/>
      <c r="BS915" s="180"/>
      <c r="BT915" s="180"/>
      <c r="BU915" s="180"/>
      <c r="BV915" s="180"/>
      <c r="BW915" s="180"/>
      <c r="BX915" s="180"/>
    </row>
    <row r="916" ht="15.75" customHeight="1" spans="1:76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  <c r="R916" s="180"/>
      <c r="S916" s="180"/>
      <c r="T916" s="180"/>
      <c r="U916" s="180"/>
      <c r="V916" s="180"/>
      <c r="W916" s="180"/>
      <c r="X916" s="180"/>
      <c r="Y916" s="180"/>
      <c r="Z916" s="180"/>
      <c r="AA916" s="180"/>
      <c r="AB916" s="180"/>
      <c r="AC916" s="180"/>
      <c r="AD916" s="180"/>
      <c r="AE916" s="180"/>
      <c r="AF916" s="180"/>
      <c r="AG916" s="180"/>
      <c r="AH916" s="180"/>
      <c r="AI916" s="180"/>
      <c r="AJ916" s="180"/>
      <c r="AK916" s="180"/>
      <c r="AL916" s="180"/>
      <c r="AM916" s="180"/>
      <c r="AN916" s="180"/>
      <c r="AO916" s="180"/>
      <c r="AP916" s="180"/>
      <c r="AQ916" s="180"/>
      <c r="AR916" s="180"/>
      <c r="AS916" s="180"/>
      <c r="AT916" s="180"/>
      <c r="AU916" s="180"/>
      <c r="AV916" s="180"/>
      <c r="AW916" s="180"/>
      <c r="AX916" s="180"/>
      <c r="AY916" s="180"/>
      <c r="AZ916" s="180"/>
      <c r="BA916" s="180"/>
      <c r="BB916" s="180"/>
      <c r="BC916" s="180"/>
      <c r="BD916" s="180"/>
      <c r="BE916" s="180"/>
      <c r="BF916" s="180"/>
      <c r="BG916" s="180"/>
      <c r="BH916" s="180"/>
      <c r="BI916" s="180"/>
      <c r="BJ916" s="180"/>
      <c r="BK916" s="180"/>
      <c r="BL916" s="180"/>
      <c r="BM916" s="180"/>
      <c r="BN916" s="180"/>
      <c r="BO916" s="180"/>
      <c r="BP916" s="180"/>
      <c r="BQ916" s="180"/>
      <c r="BR916" s="180"/>
      <c r="BS916" s="180"/>
      <c r="BT916" s="180"/>
      <c r="BU916" s="180"/>
      <c r="BV916" s="180"/>
      <c r="BW916" s="180"/>
      <c r="BX916" s="180"/>
    </row>
    <row r="917" ht="15.75" customHeight="1" spans="1:76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  <c r="R917" s="180"/>
      <c r="S917" s="180"/>
      <c r="T917" s="180"/>
      <c r="U917" s="180"/>
      <c r="V917" s="180"/>
      <c r="W917" s="180"/>
      <c r="X917" s="180"/>
      <c r="Y917" s="180"/>
      <c r="Z917" s="180"/>
      <c r="AA917" s="180"/>
      <c r="AB917" s="180"/>
      <c r="AC917" s="180"/>
      <c r="AD917" s="180"/>
      <c r="AE917" s="180"/>
      <c r="AF917" s="180"/>
      <c r="AG917" s="180"/>
      <c r="AH917" s="180"/>
      <c r="AI917" s="180"/>
      <c r="AJ917" s="180"/>
      <c r="AK917" s="180"/>
      <c r="AL917" s="180"/>
      <c r="AM917" s="180"/>
      <c r="AN917" s="180"/>
      <c r="AO917" s="180"/>
      <c r="AP917" s="180"/>
      <c r="AQ917" s="180"/>
      <c r="AR917" s="180"/>
      <c r="AS917" s="180"/>
      <c r="AT917" s="180"/>
      <c r="AU917" s="180"/>
      <c r="AV917" s="180"/>
      <c r="AW917" s="180"/>
      <c r="AX917" s="180"/>
      <c r="AY917" s="180"/>
      <c r="AZ917" s="180"/>
      <c r="BA917" s="180"/>
      <c r="BB917" s="180"/>
      <c r="BC917" s="180"/>
      <c r="BD917" s="180"/>
      <c r="BE917" s="180"/>
      <c r="BF917" s="180"/>
      <c r="BG917" s="180"/>
      <c r="BH917" s="180"/>
      <c r="BI917" s="180"/>
      <c r="BJ917" s="180"/>
      <c r="BK917" s="180"/>
      <c r="BL917" s="180"/>
      <c r="BM917" s="180"/>
      <c r="BN917" s="180"/>
      <c r="BO917" s="180"/>
      <c r="BP917" s="180"/>
      <c r="BQ917" s="180"/>
      <c r="BR917" s="180"/>
      <c r="BS917" s="180"/>
      <c r="BT917" s="180"/>
      <c r="BU917" s="180"/>
      <c r="BV917" s="180"/>
      <c r="BW917" s="180"/>
      <c r="BX917" s="180"/>
    </row>
    <row r="918" ht="15.75" customHeight="1" spans="1:76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  <c r="R918" s="180"/>
      <c r="S918" s="180"/>
      <c r="T918" s="180"/>
      <c r="U918" s="180"/>
      <c r="V918" s="180"/>
      <c r="W918" s="180"/>
      <c r="X918" s="180"/>
      <c r="Y918" s="180"/>
      <c r="Z918" s="180"/>
      <c r="AA918" s="180"/>
      <c r="AB918" s="180"/>
      <c r="AC918" s="180"/>
      <c r="AD918" s="180"/>
      <c r="AE918" s="180"/>
      <c r="AF918" s="180"/>
      <c r="AG918" s="180"/>
      <c r="AH918" s="180"/>
      <c r="AI918" s="180"/>
      <c r="AJ918" s="180"/>
      <c r="AK918" s="180"/>
      <c r="AL918" s="180"/>
      <c r="AM918" s="180"/>
      <c r="AN918" s="180"/>
      <c r="AO918" s="180"/>
      <c r="AP918" s="180"/>
      <c r="AQ918" s="180"/>
      <c r="AR918" s="180"/>
      <c r="AS918" s="180"/>
      <c r="AT918" s="180"/>
      <c r="AU918" s="180"/>
      <c r="AV918" s="180"/>
      <c r="AW918" s="180"/>
      <c r="AX918" s="180"/>
      <c r="AY918" s="180"/>
      <c r="AZ918" s="180"/>
      <c r="BA918" s="180"/>
      <c r="BB918" s="180"/>
      <c r="BC918" s="180"/>
      <c r="BD918" s="180"/>
      <c r="BE918" s="180"/>
      <c r="BF918" s="180"/>
      <c r="BG918" s="180"/>
      <c r="BH918" s="180"/>
      <c r="BI918" s="180"/>
      <c r="BJ918" s="180"/>
      <c r="BK918" s="180"/>
      <c r="BL918" s="180"/>
      <c r="BM918" s="180"/>
      <c r="BN918" s="180"/>
      <c r="BO918" s="180"/>
      <c r="BP918" s="180"/>
      <c r="BQ918" s="180"/>
      <c r="BR918" s="180"/>
      <c r="BS918" s="180"/>
      <c r="BT918" s="180"/>
      <c r="BU918" s="180"/>
      <c r="BV918" s="180"/>
      <c r="BW918" s="180"/>
      <c r="BX918" s="180"/>
    </row>
    <row r="919" ht="15.75" customHeight="1" spans="1:76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  <c r="R919" s="180"/>
      <c r="S919" s="180"/>
      <c r="T919" s="180"/>
      <c r="U919" s="180"/>
      <c r="V919" s="180"/>
      <c r="W919" s="180"/>
      <c r="X919" s="180"/>
      <c r="Y919" s="180"/>
      <c r="Z919" s="180"/>
      <c r="AA919" s="180"/>
      <c r="AB919" s="180"/>
      <c r="AC919" s="180"/>
      <c r="AD919" s="180"/>
      <c r="AE919" s="180"/>
      <c r="AF919" s="180"/>
      <c r="AG919" s="180"/>
      <c r="AH919" s="180"/>
      <c r="AI919" s="180"/>
      <c r="AJ919" s="180"/>
      <c r="AK919" s="180"/>
      <c r="AL919" s="180"/>
      <c r="AM919" s="180"/>
      <c r="AN919" s="180"/>
      <c r="AO919" s="180"/>
      <c r="AP919" s="180"/>
      <c r="AQ919" s="180"/>
      <c r="AR919" s="180"/>
      <c r="AS919" s="180"/>
      <c r="AT919" s="180"/>
      <c r="AU919" s="180"/>
      <c r="AV919" s="180"/>
      <c r="AW919" s="180"/>
      <c r="AX919" s="180"/>
      <c r="AY919" s="180"/>
      <c r="AZ919" s="180"/>
      <c r="BA919" s="180"/>
      <c r="BB919" s="180"/>
      <c r="BC919" s="180"/>
      <c r="BD919" s="180"/>
      <c r="BE919" s="180"/>
      <c r="BF919" s="180"/>
      <c r="BG919" s="180"/>
      <c r="BH919" s="180"/>
      <c r="BI919" s="180"/>
      <c r="BJ919" s="180"/>
      <c r="BK919" s="180"/>
      <c r="BL919" s="180"/>
      <c r="BM919" s="180"/>
      <c r="BN919" s="180"/>
      <c r="BO919" s="180"/>
      <c r="BP919" s="180"/>
      <c r="BQ919" s="180"/>
      <c r="BR919" s="180"/>
      <c r="BS919" s="180"/>
      <c r="BT919" s="180"/>
      <c r="BU919" s="180"/>
      <c r="BV919" s="180"/>
      <c r="BW919" s="180"/>
      <c r="BX919" s="180"/>
    </row>
    <row r="920" ht="15.75" customHeight="1" spans="1:76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  <c r="R920" s="180"/>
      <c r="S920" s="180"/>
      <c r="T920" s="180"/>
      <c r="U920" s="180"/>
      <c r="V920" s="180"/>
      <c r="W920" s="180"/>
      <c r="X920" s="180"/>
      <c r="Y920" s="180"/>
      <c r="Z920" s="180"/>
      <c r="AA920" s="180"/>
      <c r="AB920" s="180"/>
      <c r="AC920" s="180"/>
      <c r="AD920" s="180"/>
      <c r="AE920" s="180"/>
      <c r="AF920" s="180"/>
      <c r="AG920" s="180"/>
      <c r="AH920" s="180"/>
      <c r="AI920" s="180"/>
      <c r="AJ920" s="180"/>
      <c r="AK920" s="180"/>
      <c r="AL920" s="180"/>
      <c r="AM920" s="180"/>
      <c r="AN920" s="180"/>
      <c r="AO920" s="180"/>
      <c r="AP920" s="180"/>
      <c r="AQ920" s="180"/>
      <c r="AR920" s="180"/>
      <c r="AS920" s="180"/>
      <c r="AT920" s="180"/>
      <c r="AU920" s="180"/>
      <c r="AV920" s="180"/>
      <c r="AW920" s="180"/>
      <c r="AX920" s="180"/>
      <c r="AY920" s="180"/>
      <c r="AZ920" s="180"/>
      <c r="BA920" s="180"/>
      <c r="BB920" s="180"/>
      <c r="BC920" s="180"/>
      <c r="BD920" s="180"/>
      <c r="BE920" s="180"/>
      <c r="BF920" s="180"/>
      <c r="BG920" s="180"/>
      <c r="BH920" s="180"/>
      <c r="BI920" s="180"/>
      <c r="BJ920" s="180"/>
      <c r="BK920" s="180"/>
      <c r="BL920" s="180"/>
      <c r="BM920" s="180"/>
      <c r="BN920" s="180"/>
      <c r="BO920" s="180"/>
      <c r="BP920" s="180"/>
      <c r="BQ920" s="180"/>
      <c r="BR920" s="180"/>
      <c r="BS920" s="180"/>
      <c r="BT920" s="180"/>
      <c r="BU920" s="180"/>
      <c r="BV920" s="180"/>
      <c r="BW920" s="180"/>
      <c r="BX920" s="180"/>
    </row>
    <row r="921" ht="15.75" customHeight="1" spans="1:76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  <c r="R921" s="180"/>
      <c r="S921" s="180"/>
      <c r="T921" s="180"/>
      <c r="U921" s="180"/>
      <c r="V921" s="180"/>
      <c r="W921" s="180"/>
      <c r="X921" s="180"/>
      <c r="Y921" s="180"/>
      <c r="Z921" s="180"/>
      <c r="AA921" s="180"/>
      <c r="AB921" s="180"/>
      <c r="AC921" s="180"/>
      <c r="AD921" s="180"/>
      <c r="AE921" s="180"/>
      <c r="AF921" s="180"/>
      <c r="AG921" s="180"/>
      <c r="AH921" s="180"/>
      <c r="AI921" s="180"/>
      <c r="AJ921" s="180"/>
      <c r="AK921" s="180"/>
      <c r="AL921" s="180"/>
      <c r="AM921" s="180"/>
      <c r="AN921" s="180"/>
      <c r="AO921" s="180"/>
      <c r="AP921" s="180"/>
      <c r="AQ921" s="180"/>
      <c r="AR921" s="180"/>
      <c r="AS921" s="180"/>
      <c r="AT921" s="180"/>
      <c r="AU921" s="180"/>
      <c r="AV921" s="180"/>
      <c r="AW921" s="180"/>
      <c r="AX921" s="180"/>
      <c r="AY921" s="180"/>
      <c r="AZ921" s="180"/>
      <c r="BA921" s="180"/>
      <c r="BB921" s="180"/>
      <c r="BC921" s="180"/>
      <c r="BD921" s="180"/>
      <c r="BE921" s="180"/>
      <c r="BF921" s="180"/>
      <c r="BG921" s="180"/>
      <c r="BH921" s="180"/>
      <c r="BI921" s="180"/>
      <c r="BJ921" s="180"/>
      <c r="BK921" s="180"/>
      <c r="BL921" s="180"/>
      <c r="BM921" s="180"/>
      <c r="BN921" s="180"/>
      <c r="BO921" s="180"/>
      <c r="BP921" s="180"/>
      <c r="BQ921" s="180"/>
      <c r="BR921" s="180"/>
      <c r="BS921" s="180"/>
      <c r="BT921" s="180"/>
      <c r="BU921" s="180"/>
      <c r="BV921" s="180"/>
      <c r="BW921" s="180"/>
      <c r="BX921" s="180"/>
    </row>
    <row r="922" ht="15.75" customHeight="1" spans="1:76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  <c r="R922" s="180"/>
      <c r="S922" s="180"/>
      <c r="T922" s="180"/>
      <c r="U922" s="180"/>
      <c r="V922" s="180"/>
      <c r="W922" s="180"/>
      <c r="X922" s="180"/>
      <c r="Y922" s="180"/>
      <c r="Z922" s="180"/>
      <c r="AA922" s="180"/>
      <c r="AB922" s="180"/>
      <c r="AC922" s="180"/>
      <c r="AD922" s="180"/>
      <c r="AE922" s="180"/>
      <c r="AF922" s="180"/>
      <c r="AG922" s="180"/>
      <c r="AH922" s="180"/>
      <c r="AI922" s="180"/>
      <c r="AJ922" s="180"/>
      <c r="AK922" s="180"/>
      <c r="AL922" s="180"/>
      <c r="AM922" s="180"/>
      <c r="AN922" s="180"/>
      <c r="AO922" s="180"/>
      <c r="AP922" s="180"/>
      <c r="AQ922" s="180"/>
      <c r="AR922" s="180"/>
      <c r="AS922" s="180"/>
      <c r="AT922" s="180"/>
      <c r="AU922" s="180"/>
      <c r="AV922" s="180"/>
      <c r="AW922" s="180"/>
      <c r="AX922" s="180"/>
      <c r="AY922" s="180"/>
      <c r="AZ922" s="180"/>
      <c r="BA922" s="180"/>
      <c r="BB922" s="180"/>
      <c r="BC922" s="180"/>
      <c r="BD922" s="180"/>
      <c r="BE922" s="180"/>
      <c r="BF922" s="180"/>
      <c r="BG922" s="180"/>
      <c r="BH922" s="180"/>
      <c r="BI922" s="180"/>
      <c r="BJ922" s="180"/>
      <c r="BK922" s="180"/>
      <c r="BL922" s="180"/>
      <c r="BM922" s="180"/>
      <c r="BN922" s="180"/>
      <c r="BO922" s="180"/>
      <c r="BP922" s="180"/>
      <c r="BQ922" s="180"/>
      <c r="BR922" s="180"/>
      <c r="BS922" s="180"/>
      <c r="BT922" s="180"/>
      <c r="BU922" s="180"/>
      <c r="BV922" s="180"/>
      <c r="BW922" s="180"/>
      <c r="BX922" s="180"/>
    </row>
    <row r="923" ht="15.75" customHeight="1" spans="1:76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  <c r="R923" s="180"/>
      <c r="S923" s="180"/>
      <c r="T923" s="180"/>
      <c r="U923" s="180"/>
      <c r="V923" s="180"/>
      <c r="W923" s="180"/>
      <c r="X923" s="180"/>
      <c r="Y923" s="180"/>
      <c r="Z923" s="180"/>
      <c r="AA923" s="180"/>
      <c r="AB923" s="180"/>
      <c r="AC923" s="180"/>
      <c r="AD923" s="180"/>
      <c r="AE923" s="180"/>
      <c r="AF923" s="180"/>
      <c r="AG923" s="180"/>
      <c r="AH923" s="180"/>
      <c r="AI923" s="180"/>
      <c r="AJ923" s="180"/>
      <c r="AK923" s="180"/>
      <c r="AL923" s="180"/>
      <c r="AM923" s="180"/>
      <c r="AN923" s="180"/>
      <c r="AO923" s="180"/>
      <c r="AP923" s="180"/>
      <c r="AQ923" s="180"/>
      <c r="AR923" s="180"/>
      <c r="AS923" s="180"/>
      <c r="AT923" s="180"/>
      <c r="AU923" s="180"/>
      <c r="AV923" s="180"/>
      <c r="AW923" s="180"/>
      <c r="AX923" s="180"/>
      <c r="AY923" s="180"/>
      <c r="AZ923" s="180"/>
      <c r="BA923" s="180"/>
      <c r="BB923" s="180"/>
      <c r="BC923" s="180"/>
      <c r="BD923" s="180"/>
      <c r="BE923" s="180"/>
      <c r="BF923" s="180"/>
      <c r="BG923" s="180"/>
      <c r="BH923" s="180"/>
      <c r="BI923" s="180"/>
      <c r="BJ923" s="180"/>
      <c r="BK923" s="180"/>
      <c r="BL923" s="180"/>
      <c r="BM923" s="180"/>
      <c r="BN923" s="180"/>
      <c r="BO923" s="180"/>
      <c r="BP923" s="180"/>
      <c r="BQ923" s="180"/>
      <c r="BR923" s="180"/>
      <c r="BS923" s="180"/>
      <c r="BT923" s="180"/>
      <c r="BU923" s="180"/>
      <c r="BV923" s="180"/>
      <c r="BW923" s="180"/>
      <c r="BX923" s="180"/>
    </row>
    <row r="924" ht="15.75" customHeight="1" spans="1:76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  <c r="R924" s="180"/>
      <c r="S924" s="180"/>
      <c r="T924" s="180"/>
      <c r="U924" s="180"/>
      <c r="V924" s="180"/>
      <c r="W924" s="180"/>
      <c r="X924" s="180"/>
      <c r="Y924" s="180"/>
      <c r="Z924" s="180"/>
      <c r="AA924" s="180"/>
      <c r="AB924" s="180"/>
      <c r="AC924" s="180"/>
      <c r="AD924" s="180"/>
      <c r="AE924" s="180"/>
      <c r="AF924" s="180"/>
      <c r="AG924" s="180"/>
      <c r="AH924" s="180"/>
      <c r="AI924" s="180"/>
      <c r="AJ924" s="180"/>
      <c r="AK924" s="180"/>
      <c r="AL924" s="180"/>
      <c r="AM924" s="180"/>
      <c r="AN924" s="180"/>
      <c r="AO924" s="180"/>
      <c r="AP924" s="180"/>
      <c r="AQ924" s="180"/>
      <c r="AR924" s="180"/>
      <c r="AS924" s="180"/>
      <c r="AT924" s="180"/>
      <c r="AU924" s="180"/>
      <c r="AV924" s="180"/>
      <c r="AW924" s="180"/>
      <c r="AX924" s="180"/>
      <c r="AY924" s="180"/>
      <c r="AZ924" s="180"/>
      <c r="BA924" s="180"/>
      <c r="BB924" s="180"/>
      <c r="BC924" s="180"/>
      <c r="BD924" s="180"/>
      <c r="BE924" s="180"/>
      <c r="BF924" s="180"/>
      <c r="BG924" s="180"/>
      <c r="BH924" s="180"/>
      <c r="BI924" s="180"/>
      <c r="BJ924" s="180"/>
      <c r="BK924" s="180"/>
      <c r="BL924" s="180"/>
      <c r="BM924" s="180"/>
      <c r="BN924" s="180"/>
      <c r="BO924" s="180"/>
      <c r="BP924" s="180"/>
      <c r="BQ924" s="180"/>
      <c r="BR924" s="180"/>
      <c r="BS924" s="180"/>
      <c r="BT924" s="180"/>
      <c r="BU924" s="180"/>
      <c r="BV924" s="180"/>
      <c r="BW924" s="180"/>
      <c r="BX924" s="180"/>
    </row>
    <row r="925" ht="15.75" customHeight="1" spans="1:76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  <c r="R925" s="180"/>
      <c r="S925" s="180"/>
      <c r="T925" s="180"/>
      <c r="U925" s="180"/>
      <c r="V925" s="180"/>
      <c r="W925" s="180"/>
      <c r="X925" s="180"/>
      <c r="Y925" s="180"/>
      <c r="Z925" s="180"/>
      <c r="AA925" s="180"/>
      <c r="AB925" s="180"/>
      <c r="AC925" s="180"/>
      <c r="AD925" s="180"/>
      <c r="AE925" s="180"/>
      <c r="AF925" s="180"/>
      <c r="AG925" s="180"/>
      <c r="AH925" s="180"/>
      <c r="AI925" s="180"/>
      <c r="AJ925" s="180"/>
      <c r="AK925" s="180"/>
      <c r="AL925" s="180"/>
      <c r="AM925" s="180"/>
      <c r="AN925" s="180"/>
      <c r="AO925" s="180"/>
      <c r="AP925" s="180"/>
      <c r="AQ925" s="180"/>
      <c r="AR925" s="180"/>
      <c r="AS925" s="180"/>
      <c r="AT925" s="180"/>
      <c r="AU925" s="180"/>
      <c r="AV925" s="180"/>
      <c r="AW925" s="180"/>
      <c r="AX925" s="180"/>
      <c r="AY925" s="180"/>
      <c r="AZ925" s="180"/>
      <c r="BA925" s="180"/>
      <c r="BB925" s="180"/>
      <c r="BC925" s="180"/>
      <c r="BD925" s="180"/>
      <c r="BE925" s="180"/>
      <c r="BF925" s="180"/>
      <c r="BG925" s="180"/>
      <c r="BH925" s="180"/>
      <c r="BI925" s="180"/>
      <c r="BJ925" s="180"/>
      <c r="BK925" s="180"/>
      <c r="BL925" s="180"/>
      <c r="BM925" s="180"/>
      <c r="BN925" s="180"/>
      <c r="BO925" s="180"/>
      <c r="BP925" s="180"/>
      <c r="BQ925" s="180"/>
      <c r="BR925" s="180"/>
      <c r="BS925" s="180"/>
      <c r="BT925" s="180"/>
      <c r="BU925" s="180"/>
      <c r="BV925" s="180"/>
      <c r="BW925" s="180"/>
      <c r="BX925" s="180"/>
    </row>
    <row r="926" ht="15.75" customHeight="1" spans="1:76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  <c r="R926" s="180"/>
      <c r="S926" s="180"/>
      <c r="T926" s="180"/>
      <c r="U926" s="180"/>
      <c r="V926" s="180"/>
      <c r="W926" s="180"/>
      <c r="X926" s="180"/>
      <c r="Y926" s="180"/>
      <c r="Z926" s="180"/>
      <c r="AA926" s="180"/>
      <c r="AB926" s="180"/>
      <c r="AC926" s="180"/>
      <c r="AD926" s="180"/>
      <c r="AE926" s="180"/>
      <c r="AF926" s="180"/>
      <c r="AG926" s="180"/>
      <c r="AH926" s="180"/>
      <c r="AI926" s="180"/>
      <c r="AJ926" s="180"/>
      <c r="AK926" s="180"/>
      <c r="AL926" s="180"/>
      <c r="AM926" s="180"/>
      <c r="AN926" s="180"/>
      <c r="AO926" s="180"/>
      <c r="AP926" s="180"/>
      <c r="AQ926" s="180"/>
      <c r="AR926" s="180"/>
      <c r="AS926" s="180"/>
      <c r="AT926" s="180"/>
      <c r="AU926" s="180"/>
      <c r="AV926" s="180"/>
      <c r="AW926" s="180"/>
      <c r="AX926" s="180"/>
      <c r="AY926" s="180"/>
      <c r="AZ926" s="180"/>
      <c r="BA926" s="180"/>
      <c r="BB926" s="180"/>
      <c r="BC926" s="180"/>
      <c r="BD926" s="180"/>
      <c r="BE926" s="180"/>
      <c r="BF926" s="180"/>
      <c r="BG926" s="180"/>
      <c r="BH926" s="180"/>
      <c r="BI926" s="180"/>
      <c r="BJ926" s="180"/>
      <c r="BK926" s="180"/>
      <c r="BL926" s="180"/>
      <c r="BM926" s="180"/>
      <c r="BN926" s="180"/>
      <c r="BO926" s="180"/>
      <c r="BP926" s="180"/>
      <c r="BQ926" s="180"/>
      <c r="BR926" s="180"/>
      <c r="BS926" s="180"/>
      <c r="BT926" s="180"/>
      <c r="BU926" s="180"/>
      <c r="BV926" s="180"/>
      <c r="BW926" s="180"/>
      <c r="BX926" s="180"/>
    </row>
    <row r="927" ht="15.75" customHeight="1" spans="1:76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  <c r="R927" s="180"/>
      <c r="S927" s="180"/>
      <c r="T927" s="180"/>
      <c r="U927" s="180"/>
      <c r="V927" s="180"/>
      <c r="W927" s="180"/>
      <c r="X927" s="180"/>
      <c r="Y927" s="180"/>
      <c r="Z927" s="180"/>
      <c r="AA927" s="180"/>
      <c r="AB927" s="180"/>
      <c r="AC927" s="180"/>
      <c r="AD927" s="180"/>
      <c r="AE927" s="180"/>
      <c r="AF927" s="180"/>
      <c r="AG927" s="180"/>
      <c r="AH927" s="180"/>
      <c r="AI927" s="180"/>
      <c r="AJ927" s="180"/>
      <c r="AK927" s="180"/>
      <c r="AL927" s="180"/>
      <c r="AM927" s="180"/>
      <c r="AN927" s="180"/>
      <c r="AO927" s="180"/>
      <c r="AP927" s="180"/>
      <c r="AQ927" s="180"/>
      <c r="AR927" s="180"/>
      <c r="AS927" s="180"/>
      <c r="AT927" s="180"/>
      <c r="AU927" s="180"/>
      <c r="AV927" s="180"/>
      <c r="AW927" s="180"/>
      <c r="AX927" s="180"/>
      <c r="AY927" s="180"/>
      <c r="AZ927" s="180"/>
      <c r="BA927" s="180"/>
      <c r="BB927" s="180"/>
      <c r="BC927" s="180"/>
      <c r="BD927" s="180"/>
      <c r="BE927" s="180"/>
      <c r="BF927" s="180"/>
      <c r="BG927" s="180"/>
      <c r="BH927" s="180"/>
      <c r="BI927" s="180"/>
      <c r="BJ927" s="180"/>
      <c r="BK927" s="180"/>
      <c r="BL927" s="180"/>
      <c r="BM927" s="180"/>
      <c r="BN927" s="180"/>
      <c r="BO927" s="180"/>
      <c r="BP927" s="180"/>
      <c r="BQ927" s="180"/>
      <c r="BR927" s="180"/>
      <c r="BS927" s="180"/>
      <c r="BT927" s="180"/>
      <c r="BU927" s="180"/>
      <c r="BV927" s="180"/>
      <c r="BW927" s="180"/>
      <c r="BX927" s="180"/>
    </row>
    <row r="928" ht="15.75" customHeight="1" spans="1:76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  <c r="R928" s="180"/>
      <c r="S928" s="180"/>
      <c r="T928" s="180"/>
      <c r="U928" s="180"/>
      <c r="V928" s="180"/>
      <c r="W928" s="180"/>
      <c r="X928" s="180"/>
      <c r="Y928" s="180"/>
      <c r="Z928" s="180"/>
      <c r="AA928" s="180"/>
      <c r="AB928" s="180"/>
      <c r="AC928" s="180"/>
      <c r="AD928" s="180"/>
      <c r="AE928" s="180"/>
      <c r="AF928" s="180"/>
      <c r="AG928" s="180"/>
      <c r="AH928" s="180"/>
      <c r="AI928" s="180"/>
      <c r="AJ928" s="180"/>
      <c r="AK928" s="180"/>
      <c r="AL928" s="180"/>
      <c r="AM928" s="180"/>
      <c r="AN928" s="180"/>
      <c r="AO928" s="180"/>
      <c r="AP928" s="180"/>
      <c r="AQ928" s="180"/>
      <c r="AR928" s="180"/>
      <c r="AS928" s="180"/>
      <c r="AT928" s="180"/>
      <c r="AU928" s="180"/>
      <c r="AV928" s="180"/>
      <c r="AW928" s="180"/>
      <c r="AX928" s="180"/>
      <c r="AY928" s="180"/>
      <c r="AZ928" s="180"/>
      <c r="BA928" s="180"/>
      <c r="BB928" s="180"/>
      <c r="BC928" s="180"/>
      <c r="BD928" s="180"/>
      <c r="BE928" s="180"/>
      <c r="BF928" s="180"/>
      <c r="BG928" s="180"/>
      <c r="BH928" s="180"/>
      <c r="BI928" s="180"/>
      <c r="BJ928" s="180"/>
      <c r="BK928" s="180"/>
      <c r="BL928" s="180"/>
      <c r="BM928" s="180"/>
      <c r="BN928" s="180"/>
      <c r="BO928" s="180"/>
      <c r="BP928" s="180"/>
      <c r="BQ928" s="180"/>
      <c r="BR928" s="180"/>
      <c r="BS928" s="180"/>
      <c r="BT928" s="180"/>
      <c r="BU928" s="180"/>
      <c r="BV928" s="180"/>
      <c r="BW928" s="180"/>
      <c r="BX928" s="180"/>
    </row>
    <row r="929" ht="15.75" customHeight="1" spans="1:76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  <c r="R929" s="180"/>
      <c r="S929" s="180"/>
      <c r="T929" s="180"/>
      <c r="U929" s="180"/>
      <c r="V929" s="180"/>
      <c r="W929" s="180"/>
      <c r="X929" s="180"/>
      <c r="Y929" s="180"/>
      <c r="Z929" s="180"/>
      <c r="AA929" s="180"/>
      <c r="AB929" s="180"/>
      <c r="AC929" s="180"/>
      <c r="AD929" s="180"/>
      <c r="AE929" s="180"/>
      <c r="AF929" s="180"/>
      <c r="AG929" s="180"/>
      <c r="AH929" s="180"/>
      <c r="AI929" s="180"/>
      <c r="AJ929" s="180"/>
      <c r="AK929" s="180"/>
      <c r="AL929" s="180"/>
      <c r="AM929" s="180"/>
      <c r="AN929" s="180"/>
      <c r="AO929" s="180"/>
      <c r="AP929" s="180"/>
      <c r="AQ929" s="180"/>
      <c r="AR929" s="180"/>
      <c r="AS929" s="180"/>
      <c r="AT929" s="180"/>
      <c r="AU929" s="180"/>
      <c r="AV929" s="180"/>
      <c r="AW929" s="180"/>
      <c r="AX929" s="180"/>
      <c r="AY929" s="180"/>
      <c r="AZ929" s="180"/>
      <c r="BA929" s="180"/>
      <c r="BB929" s="180"/>
      <c r="BC929" s="180"/>
      <c r="BD929" s="180"/>
      <c r="BE929" s="180"/>
      <c r="BF929" s="180"/>
      <c r="BG929" s="180"/>
      <c r="BH929" s="180"/>
      <c r="BI929" s="180"/>
      <c r="BJ929" s="180"/>
      <c r="BK929" s="180"/>
      <c r="BL929" s="180"/>
      <c r="BM929" s="180"/>
      <c r="BN929" s="180"/>
      <c r="BO929" s="180"/>
      <c r="BP929" s="180"/>
      <c r="BQ929" s="180"/>
      <c r="BR929" s="180"/>
      <c r="BS929" s="180"/>
      <c r="BT929" s="180"/>
      <c r="BU929" s="180"/>
      <c r="BV929" s="180"/>
      <c r="BW929" s="180"/>
      <c r="BX929" s="180"/>
    </row>
    <row r="930" ht="15.75" customHeight="1" spans="1:76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  <c r="R930" s="180"/>
      <c r="S930" s="180"/>
      <c r="T930" s="180"/>
      <c r="U930" s="180"/>
      <c r="V930" s="180"/>
      <c r="W930" s="180"/>
      <c r="X930" s="180"/>
      <c r="Y930" s="180"/>
      <c r="Z930" s="180"/>
      <c r="AA930" s="180"/>
      <c r="AB930" s="180"/>
      <c r="AC930" s="180"/>
      <c r="AD930" s="180"/>
      <c r="AE930" s="180"/>
      <c r="AF930" s="180"/>
      <c r="AG930" s="180"/>
      <c r="AH930" s="180"/>
      <c r="AI930" s="180"/>
      <c r="AJ930" s="180"/>
      <c r="AK930" s="180"/>
      <c r="AL930" s="180"/>
      <c r="AM930" s="180"/>
      <c r="AN930" s="180"/>
      <c r="AO930" s="180"/>
      <c r="AP930" s="180"/>
      <c r="AQ930" s="180"/>
      <c r="AR930" s="180"/>
      <c r="AS930" s="180"/>
      <c r="AT930" s="180"/>
      <c r="AU930" s="180"/>
      <c r="AV930" s="180"/>
      <c r="AW930" s="180"/>
      <c r="AX930" s="180"/>
      <c r="AY930" s="180"/>
      <c r="AZ930" s="180"/>
      <c r="BA930" s="180"/>
      <c r="BB930" s="180"/>
      <c r="BC930" s="180"/>
      <c r="BD930" s="180"/>
      <c r="BE930" s="180"/>
      <c r="BF930" s="180"/>
      <c r="BG930" s="180"/>
      <c r="BH930" s="180"/>
      <c r="BI930" s="180"/>
      <c r="BJ930" s="180"/>
      <c r="BK930" s="180"/>
      <c r="BL930" s="180"/>
      <c r="BM930" s="180"/>
      <c r="BN930" s="180"/>
      <c r="BO930" s="180"/>
      <c r="BP930" s="180"/>
      <c r="BQ930" s="180"/>
      <c r="BR930" s="180"/>
      <c r="BS930" s="180"/>
      <c r="BT930" s="180"/>
      <c r="BU930" s="180"/>
      <c r="BV930" s="180"/>
      <c r="BW930" s="180"/>
      <c r="BX930" s="180"/>
    </row>
    <row r="931" ht="15.75" customHeight="1" spans="1:76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  <c r="R931" s="180"/>
      <c r="S931" s="180"/>
      <c r="T931" s="180"/>
      <c r="U931" s="180"/>
      <c r="V931" s="180"/>
      <c r="W931" s="180"/>
      <c r="X931" s="180"/>
      <c r="Y931" s="180"/>
      <c r="Z931" s="180"/>
      <c r="AA931" s="180"/>
      <c r="AB931" s="180"/>
      <c r="AC931" s="180"/>
      <c r="AD931" s="180"/>
      <c r="AE931" s="180"/>
      <c r="AF931" s="180"/>
      <c r="AG931" s="180"/>
      <c r="AH931" s="180"/>
      <c r="AI931" s="180"/>
      <c r="AJ931" s="180"/>
      <c r="AK931" s="180"/>
      <c r="AL931" s="180"/>
      <c r="AM931" s="180"/>
      <c r="AN931" s="180"/>
      <c r="AO931" s="180"/>
      <c r="AP931" s="180"/>
      <c r="AQ931" s="180"/>
      <c r="AR931" s="180"/>
      <c r="AS931" s="180"/>
      <c r="AT931" s="180"/>
      <c r="AU931" s="180"/>
      <c r="AV931" s="180"/>
      <c r="AW931" s="180"/>
      <c r="AX931" s="180"/>
      <c r="AY931" s="180"/>
      <c r="AZ931" s="180"/>
      <c r="BA931" s="180"/>
      <c r="BB931" s="180"/>
      <c r="BC931" s="180"/>
      <c r="BD931" s="180"/>
      <c r="BE931" s="180"/>
      <c r="BF931" s="180"/>
      <c r="BG931" s="180"/>
      <c r="BH931" s="180"/>
      <c r="BI931" s="180"/>
      <c r="BJ931" s="180"/>
      <c r="BK931" s="180"/>
      <c r="BL931" s="180"/>
      <c r="BM931" s="180"/>
      <c r="BN931" s="180"/>
      <c r="BO931" s="180"/>
      <c r="BP931" s="180"/>
      <c r="BQ931" s="180"/>
      <c r="BR931" s="180"/>
      <c r="BS931" s="180"/>
      <c r="BT931" s="180"/>
      <c r="BU931" s="180"/>
      <c r="BV931" s="180"/>
      <c r="BW931" s="180"/>
      <c r="BX931" s="180"/>
    </row>
    <row r="932" ht="15.75" customHeight="1" spans="1:76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  <c r="R932" s="180"/>
      <c r="S932" s="180"/>
      <c r="T932" s="180"/>
      <c r="U932" s="180"/>
      <c r="V932" s="180"/>
      <c r="W932" s="180"/>
      <c r="X932" s="180"/>
      <c r="Y932" s="180"/>
      <c r="Z932" s="180"/>
      <c r="AA932" s="180"/>
      <c r="AB932" s="180"/>
      <c r="AC932" s="180"/>
      <c r="AD932" s="180"/>
      <c r="AE932" s="180"/>
      <c r="AF932" s="180"/>
      <c r="AG932" s="180"/>
      <c r="AH932" s="180"/>
      <c r="AI932" s="180"/>
      <c r="AJ932" s="180"/>
      <c r="AK932" s="180"/>
      <c r="AL932" s="180"/>
      <c r="AM932" s="180"/>
      <c r="AN932" s="180"/>
      <c r="AO932" s="180"/>
      <c r="AP932" s="180"/>
      <c r="AQ932" s="180"/>
      <c r="AR932" s="180"/>
      <c r="AS932" s="180"/>
      <c r="AT932" s="180"/>
      <c r="AU932" s="180"/>
      <c r="AV932" s="180"/>
      <c r="AW932" s="180"/>
      <c r="AX932" s="180"/>
      <c r="AY932" s="180"/>
      <c r="AZ932" s="180"/>
      <c r="BA932" s="180"/>
      <c r="BB932" s="180"/>
      <c r="BC932" s="180"/>
      <c r="BD932" s="180"/>
      <c r="BE932" s="180"/>
      <c r="BF932" s="180"/>
      <c r="BG932" s="180"/>
      <c r="BH932" s="180"/>
      <c r="BI932" s="180"/>
      <c r="BJ932" s="180"/>
      <c r="BK932" s="180"/>
      <c r="BL932" s="180"/>
      <c r="BM932" s="180"/>
      <c r="BN932" s="180"/>
      <c r="BO932" s="180"/>
      <c r="BP932" s="180"/>
      <c r="BQ932" s="180"/>
      <c r="BR932" s="180"/>
      <c r="BS932" s="180"/>
      <c r="BT932" s="180"/>
      <c r="BU932" s="180"/>
      <c r="BV932" s="180"/>
      <c r="BW932" s="180"/>
      <c r="BX932" s="180"/>
    </row>
    <row r="933" ht="15.75" customHeight="1" spans="1:76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  <c r="R933" s="180"/>
      <c r="S933" s="180"/>
      <c r="T933" s="180"/>
      <c r="U933" s="180"/>
      <c r="V933" s="180"/>
      <c r="W933" s="180"/>
      <c r="X933" s="180"/>
      <c r="Y933" s="180"/>
      <c r="Z933" s="180"/>
      <c r="AA933" s="180"/>
      <c r="AB933" s="180"/>
      <c r="AC933" s="180"/>
      <c r="AD933" s="180"/>
      <c r="AE933" s="180"/>
      <c r="AF933" s="180"/>
      <c r="AG933" s="180"/>
      <c r="AH933" s="180"/>
      <c r="AI933" s="180"/>
      <c r="AJ933" s="180"/>
      <c r="AK933" s="180"/>
      <c r="AL933" s="180"/>
      <c r="AM933" s="180"/>
      <c r="AN933" s="180"/>
      <c r="AO933" s="180"/>
      <c r="AP933" s="180"/>
      <c r="AQ933" s="180"/>
      <c r="AR933" s="180"/>
      <c r="AS933" s="180"/>
      <c r="AT933" s="180"/>
      <c r="AU933" s="180"/>
      <c r="AV933" s="180"/>
      <c r="AW933" s="180"/>
      <c r="AX933" s="180"/>
      <c r="AY933" s="180"/>
      <c r="AZ933" s="180"/>
      <c r="BA933" s="180"/>
      <c r="BB933" s="180"/>
      <c r="BC933" s="180"/>
      <c r="BD933" s="180"/>
      <c r="BE933" s="180"/>
      <c r="BF933" s="180"/>
      <c r="BG933" s="180"/>
      <c r="BH933" s="180"/>
      <c r="BI933" s="180"/>
      <c r="BJ933" s="180"/>
      <c r="BK933" s="180"/>
      <c r="BL933" s="180"/>
      <c r="BM933" s="180"/>
      <c r="BN933" s="180"/>
      <c r="BO933" s="180"/>
      <c r="BP933" s="180"/>
      <c r="BQ933" s="180"/>
      <c r="BR933" s="180"/>
      <c r="BS933" s="180"/>
      <c r="BT933" s="180"/>
      <c r="BU933" s="180"/>
      <c r="BV933" s="180"/>
      <c r="BW933" s="180"/>
      <c r="BX933" s="180"/>
    </row>
    <row r="934" ht="15.75" customHeight="1" spans="1:76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  <c r="R934" s="180"/>
      <c r="S934" s="180"/>
      <c r="T934" s="180"/>
      <c r="U934" s="180"/>
      <c r="V934" s="180"/>
      <c r="W934" s="180"/>
      <c r="X934" s="180"/>
      <c r="Y934" s="180"/>
      <c r="Z934" s="180"/>
      <c r="AA934" s="180"/>
      <c r="AB934" s="180"/>
      <c r="AC934" s="180"/>
      <c r="AD934" s="180"/>
      <c r="AE934" s="180"/>
      <c r="AF934" s="180"/>
      <c r="AG934" s="180"/>
      <c r="AH934" s="180"/>
      <c r="AI934" s="180"/>
      <c r="AJ934" s="180"/>
      <c r="AK934" s="180"/>
      <c r="AL934" s="180"/>
      <c r="AM934" s="180"/>
      <c r="AN934" s="180"/>
      <c r="AO934" s="180"/>
      <c r="AP934" s="180"/>
      <c r="AQ934" s="180"/>
      <c r="AR934" s="180"/>
      <c r="AS934" s="180"/>
      <c r="AT934" s="180"/>
      <c r="AU934" s="180"/>
      <c r="AV934" s="180"/>
      <c r="AW934" s="180"/>
      <c r="AX934" s="180"/>
      <c r="AY934" s="180"/>
      <c r="AZ934" s="180"/>
      <c r="BA934" s="180"/>
      <c r="BB934" s="180"/>
      <c r="BC934" s="180"/>
      <c r="BD934" s="180"/>
      <c r="BE934" s="180"/>
      <c r="BF934" s="180"/>
      <c r="BG934" s="180"/>
      <c r="BH934" s="180"/>
      <c r="BI934" s="180"/>
      <c r="BJ934" s="180"/>
      <c r="BK934" s="180"/>
      <c r="BL934" s="180"/>
      <c r="BM934" s="180"/>
      <c r="BN934" s="180"/>
      <c r="BO934" s="180"/>
      <c r="BP934" s="180"/>
      <c r="BQ934" s="180"/>
      <c r="BR934" s="180"/>
      <c r="BS934" s="180"/>
      <c r="BT934" s="180"/>
      <c r="BU934" s="180"/>
      <c r="BV934" s="180"/>
      <c r="BW934" s="180"/>
      <c r="BX934" s="180"/>
    </row>
    <row r="935" ht="15.75" customHeight="1" spans="1:76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  <c r="R935" s="180"/>
      <c r="S935" s="180"/>
      <c r="T935" s="180"/>
      <c r="U935" s="180"/>
      <c r="V935" s="180"/>
      <c r="W935" s="180"/>
      <c r="X935" s="180"/>
      <c r="Y935" s="180"/>
      <c r="Z935" s="180"/>
      <c r="AA935" s="180"/>
      <c r="AB935" s="180"/>
      <c r="AC935" s="180"/>
      <c r="AD935" s="180"/>
      <c r="AE935" s="180"/>
      <c r="AF935" s="180"/>
      <c r="AG935" s="180"/>
      <c r="AH935" s="180"/>
      <c r="AI935" s="180"/>
      <c r="AJ935" s="180"/>
      <c r="AK935" s="180"/>
      <c r="AL935" s="180"/>
      <c r="AM935" s="180"/>
      <c r="AN935" s="180"/>
      <c r="AO935" s="180"/>
      <c r="AP935" s="180"/>
      <c r="AQ935" s="180"/>
      <c r="AR935" s="180"/>
      <c r="AS935" s="180"/>
      <c r="AT935" s="180"/>
      <c r="AU935" s="180"/>
      <c r="AV935" s="180"/>
      <c r="AW935" s="180"/>
      <c r="AX935" s="180"/>
      <c r="AY935" s="180"/>
      <c r="AZ935" s="180"/>
      <c r="BA935" s="180"/>
      <c r="BB935" s="180"/>
      <c r="BC935" s="180"/>
      <c r="BD935" s="180"/>
      <c r="BE935" s="180"/>
      <c r="BF935" s="180"/>
      <c r="BG935" s="180"/>
      <c r="BH935" s="180"/>
      <c r="BI935" s="180"/>
      <c r="BJ935" s="180"/>
      <c r="BK935" s="180"/>
      <c r="BL935" s="180"/>
      <c r="BM935" s="180"/>
      <c r="BN935" s="180"/>
      <c r="BO935" s="180"/>
      <c r="BP935" s="180"/>
      <c r="BQ935" s="180"/>
      <c r="BR935" s="180"/>
      <c r="BS935" s="180"/>
      <c r="BT935" s="180"/>
      <c r="BU935" s="180"/>
      <c r="BV935" s="180"/>
      <c r="BW935" s="180"/>
      <c r="BX935" s="180"/>
    </row>
    <row r="936" ht="15.75" customHeight="1" spans="1:76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  <c r="R936" s="180"/>
      <c r="S936" s="180"/>
      <c r="T936" s="180"/>
      <c r="U936" s="180"/>
      <c r="V936" s="180"/>
      <c r="W936" s="180"/>
      <c r="X936" s="180"/>
      <c r="Y936" s="180"/>
      <c r="Z936" s="180"/>
      <c r="AA936" s="180"/>
      <c r="AB936" s="180"/>
      <c r="AC936" s="180"/>
      <c r="AD936" s="180"/>
      <c r="AE936" s="180"/>
      <c r="AF936" s="180"/>
      <c r="AG936" s="180"/>
      <c r="AH936" s="180"/>
      <c r="AI936" s="180"/>
      <c r="AJ936" s="180"/>
      <c r="AK936" s="180"/>
      <c r="AL936" s="180"/>
      <c r="AM936" s="180"/>
      <c r="AN936" s="180"/>
      <c r="AO936" s="180"/>
      <c r="AP936" s="180"/>
      <c r="AQ936" s="180"/>
      <c r="AR936" s="180"/>
      <c r="AS936" s="180"/>
      <c r="AT936" s="180"/>
      <c r="AU936" s="180"/>
      <c r="AV936" s="180"/>
      <c r="AW936" s="180"/>
      <c r="AX936" s="180"/>
      <c r="AY936" s="180"/>
      <c r="AZ936" s="180"/>
      <c r="BA936" s="180"/>
      <c r="BB936" s="180"/>
      <c r="BC936" s="180"/>
      <c r="BD936" s="180"/>
      <c r="BE936" s="180"/>
      <c r="BF936" s="180"/>
      <c r="BG936" s="180"/>
      <c r="BH936" s="180"/>
      <c r="BI936" s="180"/>
      <c r="BJ936" s="180"/>
      <c r="BK936" s="180"/>
      <c r="BL936" s="180"/>
      <c r="BM936" s="180"/>
      <c r="BN936" s="180"/>
      <c r="BO936" s="180"/>
      <c r="BP936" s="180"/>
      <c r="BQ936" s="180"/>
      <c r="BR936" s="180"/>
      <c r="BS936" s="180"/>
      <c r="BT936" s="180"/>
      <c r="BU936" s="180"/>
      <c r="BV936" s="180"/>
      <c r="BW936" s="180"/>
      <c r="BX936" s="180"/>
    </row>
    <row r="937" ht="15.75" customHeight="1" spans="1:76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  <c r="R937" s="180"/>
      <c r="S937" s="180"/>
      <c r="T937" s="180"/>
      <c r="U937" s="180"/>
      <c r="V937" s="180"/>
      <c r="W937" s="180"/>
      <c r="X937" s="180"/>
      <c r="Y937" s="180"/>
      <c r="Z937" s="180"/>
      <c r="AA937" s="180"/>
      <c r="AB937" s="180"/>
      <c r="AC937" s="180"/>
      <c r="AD937" s="180"/>
      <c r="AE937" s="180"/>
      <c r="AF937" s="180"/>
      <c r="AG937" s="180"/>
      <c r="AH937" s="180"/>
      <c r="AI937" s="180"/>
      <c r="AJ937" s="180"/>
      <c r="AK937" s="180"/>
      <c r="AL937" s="180"/>
      <c r="AM937" s="180"/>
      <c r="AN937" s="180"/>
      <c r="AO937" s="180"/>
      <c r="AP937" s="180"/>
      <c r="AQ937" s="180"/>
      <c r="AR937" s="180"/>
      <c r="AS937" s="180"/>
      <c r="AT937" s="180"/>
      <c r="AU937" s="180"/>
      <c r="AV937" s="180"/>
      <c r="AW937" s="180"/>
      <c r="AX937" s="180"/>
      <c r="AY937" s="180"/>
      <c r="AZ937" s="180"/>
      <c r="BA937" s="180"/>
      <c r="BB937" s="180"/>
      <c r="BC937" s="180"/>
      <c r="BD937" s="180"/>
      <c r="BE937" s="180"/>
      <c r="BF937" s="180"/>
      <c r="BG937" s="180"/>
      <c r="BH937" s="180"/>
      <c r="BI937" s="180"/>
      <c r="BJ937" s="180"/>
      <c r="BK937" s="180"/>
      <c r="BL937" s="180"/>
      <c r="BM937" s="180"/>
      <c r="BN937" s="180"/>
      <c r="BO937" s="180"/>
      <c r="BP937" s="180"/>
      <c r="BQ937" s="180"/>
      <c r="BR937" s="180"/>
      <c r="BS937" s="180"/>
      <c r="BT937" s="180"/>
      <c r="BU937" s="180"/>
      <c r="BV937" s="180"/>
      <c r="BW937" s="180"/>
      <c r="BX937" s="180"/>
    </row>
    <row r="938" ht="15.75" customHeight="1" spans="1:76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  <c r="R938" s="180"/>
      <c r="S938" s="180"/>
      <c r="T938" s="180"/>
      <c r="U938" s="180"/>
      <c r="V938" s="180"/>
      <c r="W938" s="180"/>
      <c r="X938" s="180"/>
      <c r="Y938" s="180"/>
      <c r="Z938" s="180"/>
      <c r="AA938" s="180"/>
      <c r="AB938" s="180"/>
      <c r="AC938" s="180"/>
      <c r="AD938" s="180"/>
      <c r="AE938" s="180"/>
      <c r="AF938" s="180"/>
      <c r="AG938" s="180"/>
      <c r="AH938" s="180"/>
      <c r="AI938" s="180"/>
      <c r="AJ938" s="180"/>
      <c r="AK938" s="180"/>
      <c r="AL938" s="180"/>
      <c r="AM938" s="180"/>
      <c r="AN938" s="180"/>
      <c r="AO938" s="180"/>
      <c r="AP938" s="180"/>
      <c r="AQ938" s="180"/>
      <c r="AR938" s="180"/>
      <c r="AS938" s="180"/>
      <c r="AT938" s="180"/>
      <c r="AU938" s="180"/>
      <c r="AV938" s="180"/>
      <c r="AW938" s="180"/>
      <c r="AX938" s="180"/>
      <c r="AY938" s="180"/>
      <c r="AZ938" s="180"/>
      <c r="BA938" s="180"/>
      <c r="BB938" s="180"/>
      <c r="BC938" s="180"/>
      <c r="BD938" s="180"/>
      <c r="BE938" s="180"/>
      <c r="BF938" s="180"/>
      <c r="BG938" s="180"/>
      <c r="BH938" s="180"/>
      <c r="BI938" s="180"/>
      <c r="BJ938" s="180"/>
      <c r="BK938" s="180"/>
      <c r="BL938" s="180"/>
      <c r="BM938" s="180"/>
      <c r="BN938" s="180"/>
      <c r="BO938" s="180"/>
      <c r="BP938" s="180"/>
      <c r="BQ938" s="180"/>
      <c r="BR938" s="180"/>
      <c r="BS938" s="180"/>
      <c r="BT938" s="180"/>
      <c r="BU938" s="180"/>
      <c r="BV938" s="180"/>
      <c r="BW938" s="180"/>
      <c r="BX938" s="180"/>
    </row>
    <row r="939" ht="15.75" customHeight="1" spans="1:76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  <c r="R939" s="180"/>
      <c r="S939" s="180"/>
      <c r="T939" s="180"/>
      <c r="U939" s="180"/>
      <c r="V939" s="180"/>
      <c r="W939" s="180"/>
      <c r="X939" s="180"/>
      <c r="Y939" s="180"/>
      <c r="Z939" s="180"/>
      <c r="AA939" s="180"/>
      <c r="AB939" s="180"/>
      <c r="AC939" s="180"/>
      <c r="AD939" s="180"/>
      <c r="AE939" s="180"/>
      <c r="AF939" s="180"/>
      <c r="AG939" s="180"/>
      <c r="AH939" s="180"/>
      <c r="AI939" s="180"/>
      <c r="AJ939" s="180"/>
      <c r="AK939" s="180"/>
      <c r="AL939" s="180"/>
      <c r="AM939" s="180"/>
      <c r="AN939" s="180"/>
      <c r="AO939" s="180"/>
      <c r="AP939" s="180"/>
      <c r="AQ939" s="180"/>
      <c r="AR939" s="180"/>
      <c r="AS939" s="180"/>
      <c r="AT939" s="180"/>
      <c r="AU939" s="180"/>
      <c r="AV939" s="180"/>
      <c r="AW939" s="180"/>
      <c r="AX939" s="180"/>
      <c r="AY939" s="180"/>
      <c r="AZ939" s="180"/>
      <c r="BA939" s="180"/>
      <c r="BB939" s="180"/>
      <c r="BC939" s="180"/>
      <c r="BD939" s="180"/>
      <c r="BE939" s="180"/>
      <c r="BF939" s="180"/>
      <c r="BG939" s="180"/>
      <c r="BH939" s="180"/>
      <c r="BI939" s="180"/>
      <c r="BJ939" s="180"/>
      <c r="BK939" s="180"/>
      <c r="BL939" s="180"/>
      <c r="BM939" s="180"/>
      <c r="BN939" s="180"/>
      <c r="BO939" s="180"/>
      <c r="BP939" s="180"/>
      <c r="BQ939" s="180"/>
      <c r="BR939" s="180"/>
      <c r="BS939" s="180"/>
      <c r="BT939" s="180"/>
      <c r="BU939" s="180"/>
      <c r="BV939" s="180"/>
      <c r="BW939" s="180"/>
      <c r="BX939" s="180"/>
    </row>
    <row r="940" ht="15.75" customHeight="1" spans="1:76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  <c r="R940" s="180"/>
      <c r="S940" s="180"/>
      <c r="T940" s="180"/>
      <c r="U940" s="180"/>
      <c r="V940" s="180"/>
      <c r="W940" s="180"/>
      <c r="X940" s="180"/>
      <c r="Y940" s="180"/>
      <c r="Z940" s="180"/>
      <c r="AA940" s="180"/>
      <c r="AB940" s="180"/>
      <c r="AC940" s="180"/>
      <c r="AD940" s="180"/>
      <c r="AE940" s="180"/>
      <c r="AF940" s="180"/>
      <c r="AG940" s="180"/>
      <c r="AH940" s="180"/>
      <c r="AI940" s="180"/>
      <c r="AJ940" s="180"/>
      <c r="AK940" s="180"/>
      <c r="AL940" s="180"/>
      <c r="AM940" s="180"/>
      <c r="AN940" s="180"/>
      <c r="AO940" s="180"/>
      <c r="AP940" s="180"/>
      <c r="AQ940" s="180"/>
      <c r="AR940" s="180"/>
      <c r="AS940" s="180"/>
      <c r="AT940" s="180"/>
      <c r="AU940" s="180"/>
      <c r="AV940" s="180"/>
      <c r="AW940" s="180"/>
      <c r="AX940" s="180"/>
      <c r="AY940" s="180"/>
      <c r="AZ940" s="180"/>
      <c r="BA940" s="180"/>
      <c r="BB940" s="180"/>
      <c r="BC940" s="180"/>
      <c r="BD940" s="180"/>
      <c r="BE940" s="180"/>
      <c r="BF940" s="180"/>
      <c r="BG940" s="180"/>
      <c r="BH940" s="180"/>
      <c r="BI940" s="180"/>
      <c r="BJ940" s="180"/>
      <c r="BK940" s="180"/>
      <c r="BL940" s="180"/>
      <c r="BM940" s="180"/>
      <c r="BN940" s="180"/>
      <c r="BO940" s="180"/>
      <c r="BP940" s="180"/>
      <c r="BQ940" s="180"/>
      <c r="BR940" s="180"/>
      <c r="BS940" s="180"/>
      <c r="BT940" s="180"/>
      <c r="BU940" s="180"/>
      <c r="BV940" s="180"/>
      <c r="BW940" s="180"/>
      <c r="BX940" s="180"/>
    </row>
    <row r="941" ht="15.75" customHeight="1" spans="1:76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  <c r="R941" s="180"/>
      <c r="S941" s="180"/>
      <c r="T941" s="180"/>
      <c r="U941" s="180"/>
      <c r="V941" s="180"/>
      <c r="W941" s="180"/>
      <c r="X941" s="180"/>
      <c r="Y941" s="180"/>
      <c r="Z941" s="180"/>
      <c r="AA941" s="180"/>
      <c r="AB941" s="180"/>
      <c r="AC941" s="180"/>
      <c r="AD941" s="180"/>
      <c r="AE941" s="180"/>
      <c r="AF941" s="180"/>
      <c r="AG941" s="180"/>
      <c r="AH941" s="180"/>
      <c r="AI941" s="180"/>
      <c r="AJ941" s="180"/>
      <c r="AK941" s="180"/>
      <c r="AL941" s="180"/>
      <c r="AM941" s="180"/>
      <c r="AN941" s="180"/>
      <c r="AO941" s="180"/>
      <c r="AP941" s="180"/>
      <c r="AQ941" s="180"/>
      <c r="AR941" s="180"/>
      <c r="AS941" s="180"/>
      <c r="AT941" s="180"/>
      <c r="AU941" s="180"/>
      <c r="AV941" s="180"/>
      <c r="AW941" s="180"/>
      <c r="AX941" s="180"/>
      <c r="AY941" s="180"/>
      <c r="AZ941" s="180"/>
      <c r="BA941" s="180"/>
      <c r="BB941" s="180"/>
      <c r="BC941" s="180"/>
      <c r="BD941" s="180"/>
      <c r="BE941" s="180"/>
      <c r="BF941" s="180"/>
      <c r="BG941" s="180"/>
      <c r="BH941" s="180"/>
      <c r="BI941" s="180"/>
      <c r="BJ941" s="180"/>
      <c r="BK941" s="180"/>
      <c r="BL941" s="180"/>
      <c r="BM941" s="180"/>
      <c r="BN941" s="180"/>
      <c r="BO941" s="180"/>
      <c r="BP941" s="180"/>
      <c r="BQ941" s="180"/>
      <c r="BR941" s="180"/>
      <c r="BS941" s="180"/>
      <c r="BT941" s="180"/>
      <c r="BU941" s="180"/>
      <c r="BV941" s="180"/>
      <c r="BW941" s="180"/>
      <c r="BX941" s="180"/>
    </row>
    <row r="942" ht="15.75" customHeight="1" spans="1:76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  <c r="R942" s="180"/>
      <c r="S942" s="180"/>
      <c r="T942" s="180"/>
      <c r="U942" s="180"/>
      <c r="V942" s="180"/>
      <c r="W942" s="180"/>
      <c r="X942" s="180"/>
      <c r="Y942" s="180"/>
      <c r="Z942" s="180"/>
      <c r="AA942" s="180"/>
      <c r="AB942" s="180"/>
      <c r="AC942" s="180"/>
      <c r="AD942" s="180"/>
      <c r="AE942" s="180"/>
      <c r="AF942" s="180"/>
      <c r="AG942" s="180"/>
      <c r="AH942" s="180"/>
      <c r="AI942" s="180"/>
      <c r="AJ942" s="180"/>
      <c r="AK942" s="180"/>
      <c r="AL942" s="180"/>
      <c r="AM942" s="180"/>
      <c r="AN942" s="180"/>
      <c r="AO942" s="180"/>
      <c r="AP942" s="180"/>
      <c r="AQ942" s="180"/>
      <c r="AR942" s="180"/>
      <c r="AS942" s="180"/>
      <c r="AT942" s="180"/>
      <c r="AU942" s="180"/>
      <c r="AV942" s="180"/>
      <c r="AW942" s="180"/>
      <c r="AX942" s="180"/>
      <c r="AY942" s="180"/>
      <c r="AZ942" s="180"/>
      <c r="BA942" s="180"/>
      <c r="BB942" s="180"/>
      <c r="BC942" s="180"/>
      <c r="BD942" s="180"/>
      <c r="BE942" s="180"/>
      <c r="BF942" s="180"/>
      <c r="BG942" s="180"/>
      <c r="BH942" s="180"/>
      <c r="BI942" s="180"/>
      <c r="BJ942" s="180"/>
      <c r="BK942" s="180"/>
      <c r="BL942" s="180"/>
      <c r="BM942" s="180"/>
      <c r="BN942" s="180"/>
      <c r="BO942" s="180"/>
      <c r="BP942" s="180"/>
      <c r="BQ942" s="180"/>
      <c r="BR942" s="180"/>
      <c r="BS942" s="180"/>
      <c r="BT942" s="180"/>
      <c r="BU942" s="180"/>
      <c r="BV942" s="180"/>
      <c r="BW942" s="180"/>
      <c r="BX942" s="180"/>
    </row>
    <row r="943" ht="15.75" customHeight="1" spans="1:76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  <c r="R943" s="180"/>
      <c r="S943" s="180"/>
      <c r="T943" s="180"/>
      <c r="U943" s="180"/>
      <c r="V943" s="180"/>
      <c r="W943" s="180"/>
      <c r="X943" s="180"/>
      <c r="Y943" s="180"/>
      <c r="Z943" s="180"/>
      <c r="AA943" s="180"/>
      <c r="AB943" s="180"/>
      <c r="AC943" s="180"/>
      <c r="AD943" s="180"/>
      <c r="AE943" s="180"/>
      <c r="AF943" s="180"/>
      <c r="AG943" s="180"/>
      <c r="AH943" s="180"/>
      <c r="AI943" s="180"/>
      <c r="AJ943" s="180"/>
      <c r="AK943" s="180"/>
      <c r="AL943" s="180"/>
      <c r="AM943" s="180"/>
      <c r="AN943" s="180"/>
      <c r="AO943" s="180"/>
      <c r="AP943" s="180"/>
      <c r="AQ943" s="180"/>
      <c r="AR943" s="180"/>
      <c r="AS943" s="180"/>
      <c r="AT943" s="180"/>
      <c r="AU943" s="180"/>
      <c r="AV943" s="180"/>
      <c r="AW943" s="180"/>
      <c r="AX943" s="180"/>
      <c r="AY943" s="180"/>
      <c r="AZ943" s="180"/>
      <c r="BA943" s="180"/>
      <c r="BB943" s="180"/>
      <c r="BC943" s="180"/>
      <c r="BD943" s="180"/>
      <c r="BE943" s="180"/>
      <c r="BF943" s="180"/>
      <c r="BG943" s="180"/>
      <c r="BH943" s="180"/>
      <c r="BI943" s="180"/>
      <c r="BJ943" s="180"/>
      <c r="BK943" s="180"/>
      <c r="BL943" s="180"/>
      <c r="BM943" s="180"/>
      <c r="BN943" s="180"/>
      <c r="BO943" s="180"/>
      <c r="BP943" s="180"/>
      <c r="BQ943" s="180"/>
      <c r="BR943" s="180"/>
      <c r="BS943" s="180"/>
      <c r="BT943" s="180"/>
      <c r="BU943" s="180"/>
      <c r="BV943" s="180"/>
      <c r="BW943" s="180"/>
      <c r="BX943" s="180"/>
    </row>
    <row r="944" ht="15.75" customHeight="1" spans="1:76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  <c r="R944" s="180"/>
      <c r="S944" s="180"/>
      <c r="T944" s="180"/>
      <c r="U944" s="180"/>
      <c r="V944" s="180"/>
      <c r="W944" s="180"/>
      <c r="X944" s="180"/>
      <c r="Y944" s="180"/>
      <c r="Z944" s="180"/>
      <c r="AA944" s="180"/>
      <c r="AB944" s="180"/>
      <c r="AC944" s="180"/>
      <c r="AD944" s="180"/>
      <c r="AE944" s="180"/>
      <c r="AF944" s="180"/>
      <c r="AG944" s="180"/>
      <c r="AH944" s="180"/>
      <c r="AI944" s="180"/>
      <c r="AJ944" s="180"/>
      <c r="AK944" s="180"/>
      <c r="AL944" s="180"/>
      <c r="AM944" s="180"/>
      <c r="AN944" s="180"/>
      <c r="AO944" s="180"/>
      <c r="AP944" s="180"/>
      <c r="AQ944" s="180"/>
      <c r="AR944" s="180"/>
      <c r="AS944" s="180"/>
      <c r="AT944" s="180"/>
      <c r="AU944" s="180"/>
      <c r="AV944" s="180"/>
      <c r="AW944" s="180"/>
      <c r="AX944" s="180"/>
      <c r="AY944" s="180"/>
      <c r="AZ944" s="180"/>
      <c r="BA944" s="180"/>
      <c r="BB944" s="180"/>
      <c r="BC944" s="180"/>
      <c r="BD944" s="180"/>
      <c r="BE944" s="180"/>
      <c r="BF944" s="180"/>
      <c r="BG944" s="180"/>
      <c r="BH944" s="180"/>
      <c r="BI944" s="180"/>
      <c r="BJ944" s="180"/>
      <c r="BK944" s="180"/>
      <c r="BL944" s="180"/>
      <c r="BM944" s="180"/>
      <c r="BN944" s="180"/>
      <c r="BO944" s="180"/>
      <c r="BP944" s="180"/>
      <c r="BQ944" s="180"/>
      <c r="BR944" s="180"/>
      <c r="BS944" s="180"/>
      <c r="BT944" s="180"/>
      <c r="BU944" s="180"/>
      <c r="BV944" s="180"/>
      <c r="BW944" s="180"/>
      <c r="BX944" s="180"/>
    </row>
    <row r="945" ht="15.75" customHeight="1" spans="1:76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  <c r="R945" s="180"/>
      <c r="S945" s="180"/>
      <c r="T945" s="180"/>
      <c r="U945" s="180"/>
      <c r="V945" s="180"/>
      <c r="W945" s="180"/>
      <c r="X945" s="180"/>
      <c r="Y945" s="180"/>
      <c r="Z945" s="180"/>
      <c r="AA945" s="180"/>
      <c r="AB945" s="180"/>
      <c r="AC945" s="180"/>
      <c r="AD945" s="180"/>
      <c r="AE945" s="180"/>
      <c r="AF945" s="180"/>
      <c r="AG945" s="180"/>
      <c r="AH945" s="180"/>
      <c r="AI945" s="180"/>
      <c r="AJ945" s="180"/>
      <c r="AK945" s="180"/>
      <c r="AL945" s="180"/>
      <c r="AM945" s="180"/>
      <c r="AN945" s="180"/>
      <c r="AO945" s="180"/>
      <c r="AP945" s="180"/>
      <c r="AQ945" s="180"/>
      <c r="AR945" s="180"/>
      <c r="AS945" s="180"/>
      <c r="AT945" s="180"/>
      <c r="AU945" s="180"/>
      <c r="AV945" s="180"/>
      <c r="AW945" s="180"/>
      <c r="AX945" s="180"/>
      <c r="AY945" s="180"/>
      <c r="AZ945" s="180"/>
      <c r="BA945" s="180"/>
      <c r="BB945" s="180"/>
      <c r="BC945" s="180"/>
      <c r="BD945" s="180"/>
      <c r="BE945" s="180"/>
      <c r="BF945" s="180"/>
      <c r="BG945" s="180"/>
      <c r="BH945" s="180"/>
      <c r="BI945" s="180"/>
      <c r="BJ945" s="180"/>
      <c r="BK945" s="180"/>
      <c r="BL945" s="180"/>
      <c r="BM945" s="180"/>
      <c r="BN945" s="180"/>
      <c r="BO945" s="180"/>
      <c r="BP945" s="180"/>
      <c r="BQ945" s="180"/>
      <c r="BR945" s="180"/>
      <c r="BS945" s="180"/>
      <c r="BT945" s="180"/>
      <c r="BU945" s="180"/>
      <c r="BV945" s="180"/>
      <c r="BW945" s="180"/>
      <c r="BX945" s="180"/>
    </row>
    <row r="946" ht="15.75" customHeight="1" spans="1:76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  <c r="R946" s="180"/>
      <c r="S946" s="180"/>
      <c r="T946" s="180"/>
      <c r="U946" s="180"/>
      <c r="V946" s="180"/>
      <c r="W946" s="180"/>
      <c r="X946" s="180"/>
      <c r="Y946" s="180"/>
      <c r="Z946" s="180"/>
      <c r="AA946" s="180"/>
      <c r="AB946" s="180"/>
      <c r="AC946" s="180"/>
      <c r="AD946" s="180"/>
      <c r="AE946" s="180"/>
      <c r="AF946" s="180"/>
      <c r="AG946" s="180"/>
      <c r="AH946" s="180"/>
      <c r="AI946" s="180"/>
      <c r="AJ946" s="180"/>
      <c r="AK946" s="180"/>
      <c r="AL946" s="180"/>
      <c r="AM946" s="180"/>
      <c r="AN946" s="180"/>
      <c r="AO946" s="180"/>
      <c r="AP946" s="180"/>
      <c r="AQ946" s="180"/>
      <c r="AR946" s="180"/>
      <c r="AS946" s="180"/>
      <c r="AT946" s="180"/>
      <c r="AU946" s="180"/>
      <c r="AV946" s="180"/>
      <c r="AW946" s="180"/>
      <c r="AX946" s="180"/>
      <c r="AY946" s="180"/>
      <c r="AZ946" s="180"/>
      <c r="BA946" s="180"/>
      <c r="BB946" s="180"/>
      <c r="BC946" s="180"/>
      <c r="BD946" s="180"/>
      <c r="BE946" s="180"/>
      <c r="BF946" s="180"/>
      <c r="BG946" s="180"/>
      <c r="BH946" s="180"/>
      <c r="BI946" s="180"/>
      <c r="BJ946" s="180"/>
      <c r="BK946" s="180"/>
      <c r="BL946" s="180"/>
      <c r="BM946" s="180"/>
      <c r="BN946" s="180"/>
      <c r="BO946" s="180"/>
      <c r="BP946" s="180"/>
      <c r="BQ946" s="180"/>
      <c r="BR946" s="180"/>
      <c r="BS946" s="180"/>
      <c r="BT946" s="180"/>
      <c r="BU946" s="180"/>
      <c r="BV946" s="180"/>
      <c r="BW946" s="180"/>
      <c r="BX946" s="180"/>
    </row>
    <row r="947" ht="15.75" customHeight="1" spans="1:76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  <c r="R947" s="180"/>
      <c r="S947" s="180"/>
      <c r="T947" s="180"/>
      <c r="U947" s="180"/>
      <c r="V947" s="180"/>
      <c r="W947" s="180"/>
      <c r="X947" s="180"/>
      <c r="Y947" s="180"/>
      <c r="Z947" s="180"/>
      <c r="AA947" s="180"/>
      <c r="AB947" s="180"/>
      <c r="AC947" s="180"/>
      <c r="AD947" s="180"/>
      <c r="AE947" s="180"/>
      <c r="AF947" s="180"/>
      <c r="AG947" s="180"/>
      <c r="AH947" s="180"/>
      <c r="AI947" s="180"/>
      <c r="AJ947" s="180"/>
      <c r="AK947" s="180"/>
      <c r="AL947" s="180"/>
      <c r="AM947" s="180"/>
      <c r="AN947" s="180"/>
      <c r="AO947" s="180"/>
      <c r="AP947" s="180"/>
      <c r="AQ947" s="180"/>
      <c r="AR947" s="180"/>
      <c r="AS947" s="180"/>
      <c r="AT947" s="180"/>
      <c r="AU947" s="180"/>
      <c r="AV947" s="180"/>
      <c r="AW947" s="180"/>
      <c r="AX947" s="180"/>
      <c r="AY947" s="180"/>
      <c r="AZ947" s="180"/>
      <c r="BA947" s="180"/>
      <c r="BB947" s="180"/>
      <c r="BC947" s="180"/>
      <c r="BD947" s="180"/>
      <c r="BE947" s="180"/>
      <c r="BF947" s="180"/>
      <c r="BG947" s="180"/>
      <c r="BH947" s="180"/>
      <c r="BI947" s="180"/>
      <c r="BJ947" s="180"/>
      <c r="BK947" s="180"/>
      <c r="BL947" s="180"/>
      <c r="BM947" s="180"/>
      <c r="BN947" s="180"/>
      <c r="BO947" s="180"/>
      <c r="BP947" s="180"/>
      <c r="BQ947" s="180"/>
      <c r="BR947" s="180"/>
      <c r="BS947" s="180"/>
      <c r="BT947" s="180"/>
      <c r="BU947" s="180"/>
      <c r="BV947" s="180"/>
      <c r="BW947" s="180"/>
      <c r="BX947" s="180"/>
    </row>
    <row r="948" ht="15.75" customHeight="1" spans="1:76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  <c r="R948" s="180"/>
      <c r="S948" s="180"/>
      <c r="T948" s="180"/>
      <c r="U948" s="180"/>
      <c r="V948" s="180"/>
      <c r="W948" s="180"/>
      <c r="X948" s="180"/>
      <c r="Y948" s="180"/>
      <c r="Z948" s="180"/>
      <c r="AA948" s="180"/>
      <c r="AB948" s="180"/>
      <c r="AC948" s="180"/>
      <c r="AD948" s="180"/>
      <c r="AE948" s="180"/>
      <c r="AF948" s="180"/>
      <c r="AG948" s="180"/>
      <c r="AH948" s="180"/>
      <c r="AI948" s="180"/>
      <c r="AJ948" s="180"/>
      <c r="AK948" s="180"/>
      <c r="AL948" s="180"/>
      <c r="AM948" s="180"/>
      <c r="AN948" s="180"/>
      <c r="AO948" s="180"/>
      <c r="AP948" s="180"/>
      <c r="AQ948" s="180"/>
      <c r="AR948" s="180"/>
      <c r="AS948" s="180"/>
      <c r="AT948" s="180"/>
      <c r="AU948" s="180"/>
      <c r="AV948" s="180"/>
      <c r="AW948" s="180"/>
      <c r="AX948" s="180"/>
      <c r="AY948" s="180"/>
      <c r="AZ948" s="180"/>
      <c r="BA948" s="180"/>
      <c r="BB948" s="180"/>
      <c r="BC948" s="180"/>
      <c r="BD948" s="180"/>
      <c r="BE948" s="180"/>
      <c r="BF948" s="180"/>
      <c r="BG948" s="180"/>
      <c r="BH948" s="180"/>
      <c r="BI948" s="180"/>
      <c r="BJ948" s="180"/>
      <c r="BK948" s="180"/>
      <c r="BL948" s="180"/>
      <c r="BM948" s="180"/>
      <c r="BN948" s="180"/>
      <c r="BO948" s="180"/>
      <c r="BP948" s="180"/>
      <c r="BQ948" s="180"/>
      <c r="BR948" s="180"/>
      <c r="BS948" s="180"/>
      <c r="BT948" s="180"/>
      <c r="BU948" s="180"/>
      <c r="BV948" s="180"/>
      <c r="BW948" s="180"/>
      <c r="BX948" s="180"/>
    </row>
    <row r="949" ht="15.75" customHeight="1" spans="1:76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  <c r="R949" s="180"/>
      <c r="S949" s="180"/>
      <c r="T949" s="180"/>
      <c r="U949" s="180"/>
      <c r="V949" s="180"/>
      <c r="W949" s="180"/>
      <c r="X949" s="180"/>
      <c r="Y949" s="180"/>
      <c r="Z949" s="180"/>
      <c r="AA949" s="180"/>
      <c r="AB949" s="180"/>
      <c r="AC949" s="180"/>
      <c r="AD949" s="180"/>
      <c r="AE949" s="180"/>
      <c r="AF949" s="180"/>
      <c r="AG949" s="180"/>
      <c r="AH949" s="180"/>
      <c r="AI949" s="180"/>
      <c r="AJ949" s="180"/>
      <c r="AK949" s="180"/>
      <c r="AL949" s="180"/>
      <c r="AM949" s="180"/>
      <c r="AN949" s="180"/>
      <c r="AO949" s="180"/>
      <c r="AP949" s="180"/>
      <c r="AQ949" s="180"/>
      <c r="AR949" s="180"/>
      <c r="AS949" s="180"/>
      <c r="AT949" s="180"/>
      <c r="AU949" s="180"/>
      <c r="AV949" s="180"/>
      <c r="AW949" s="180"/>
      <c r="AX949" s="180"/>
      <c r="AY949" s="180"/>
      <c r="AZ949" s="180"/>
      <c r="BA949" s="180"/>
      <c r="BB949" s="180"/>
      <c r="BC949" s="180"/>
      <c r="BD949" s="180"/>
      <c r="BE949" s="180"/>
      <c r="BF949" s="180"/>
      <c r="BG949" s="180"/>
      <c r="BH949" s="180"/>
      <c r="BI949" s="180"/>
      <c r="BJ949" s="180"/>
      <c r="BK949" s="180"/>
      <c r="BL949" s="180"/>
      <c r="BM949" s="180"/>
      <c r="BN949" s="180"/>
      <c r="BO949" s="180"/>
      <c r="BP949" s="180"/>
      <c r="BQ949" s="180"/>
      <c r="BR949" s="180"/>
      <c r="BS949" s="180"/>
      <c r="BT949" s="180"/>
      <c r="BU949" s="180"/>
      <c r="BV949" s="180"/>
      <c r="BW949" s="180"/>
      <c r="BX949" s="180"/>
    </row>
    <row r="950" ht="15.75" customHeight="1" spans="1:76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  <c r="R950" s="180"/>
      <c r="S950" s="180"/>
      <c r="T950" s="180"/>
      <c r="U950" s="180"/>
      <c r="V950" s="180"/>
      <c r="W950" s="180"/>
      <c r="X950" s="180"/>
      <c r="Y950" s="180"/>
      <c r="Z950" s="180"/>
      <c r="AA950" s="180"/>
      <c r="AB950" s="180"/>
      <c r="AC950" s="180"/>
      <c r="AD950" s="180"/>
      <c r="AE950" s="180"/>
      <c r="AF950" s="180"/>
      <c r="AG950" s="180"/>
      <c r="AH950" s="180"/>
      <c r="AI950" s="180"/>
      <c r="AJ950" s="180"/>
      <c r="AK950" s="180"/>
      <c r="AL950" s="180"/>
      <c r="AM950" s="180"/>
      <c r="AN950" s="180"/>
      <c r="AO950" s="180"/>
      <c r="AP950" s="180"/>
      <c r="AQ950" s="180"/>
      <c r="AR950" s="180"/>
      <c r="AS950" s="180"/>
      <c r="AT950" s="180"/>
      <c r="AU950" s="180"/>
      <c r="AV950" s="180"/>
      <c r="AW950" s="180"/>
      <c r="AX950" s="180"/>
      <c r="AY950" s="180"/>
      <c r="AZ950" s="180"/>
      <c r="BA950" s="180"/>
      <c r="BB950" s="180"/>
      <c r="BC950" s="180"/>
      <c r="BD950" s="180"/>
      <c r="BE950" s="180"/>
      <c r="BF950" s="180"/>
      <c r="BG950" s="180"/>
      <c r="BH950" s="180"/>
      <c r="BI950" s="180"/>
      <c r="BJ950" s="180"/>
      <c r="BK950" s="180"/>
      <c r="BL950" s="180"/>
      <c r="BM950" s="180"/>
      <c r="BN950" s="180"/>
      <c r="BO950" s="180"/>
      <c r="BP950" s="180"/>
      <c r="BQ950" s="180"/>
      <c r="BR950" s="180"/>
      <c r="BS950" s="180"/>
      <c r="BT950" s="180"/>
      <c r="BU950" s="180"/>
      <c r="BV950" s="180"/>
      <c r="BW950" s="180"/>
      <c r="BX950" s="180"/>
    </row>
    <row r="951" ht="15.75" customHeight="1" spans="1:76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  <c r="R951" s="180"/>
      <c r="S951" s="180"/>
      <c r="T951" s="180"/>
      <c r="U951" s="180"/>
      <c r="V951" s="180"/>
      <c r="W951" s="180"/>
      <c r="X951" s="180"/>
      <c r="Y951" s="180"/>
      <c r="Z951" s="180"/>
      <c r="AA951" s="180"/>
      <c r="AB951" s="180"/>
      <c r="AC951" s="180"/>
      <c r="AD951" s="180"/>
      <c r="AE951" s="180"/>
      <c r="AF951" s="180"/>
      <c r="AG951" s="180"/>
      <c r="AH951" s="180"/>
      <c r="AI951" s="180"/>
      <c r="AJ951" s="180"/>
      <c r="AK951" s="180"/>
      <c r="AL951" s="180"/>
      <c r="AM951" s="180"/>
      <c r="AN951" s="180"/>
      <c r="AO951" s="180"/>
      <c r="AP951" s="180"/>
      <c r="AQ951" s="180"/>
      <c r="AR951" s="180"/>
      <c r="AS951" s="180"/>
      <c r="AT951" s="180"/>
      <c r="AU951" s="180"/>
      <c r="AV951" s="180"/>
      <c r="AW951" s="180"/>
      <c r="AX951" s="180"/>
      <c r="AY951" s="180"/>
      <c r="AZ951" s="180"/>
      <c r="BA951" s="180"/>
      <c r="BB951" s="180"/>
      <c r="BC951" s="180"/>
      <c r="BD951" s="180"/>
      <c r="BE951" s="180"/>
      <c r="BF951" s="180"/>
      <c r="BG951" s="180"/>
      <c r="BH951" s="180"/>
      <c r="BI951" s="180"/>
      <c r="BJ951" s="180"/>
      <c r="BK951" s="180"/>
      <c r="BL951" s="180"/>
      <c r="BM951" s="180"/>
      <c r="BN951" s="180"/>
      <c r="BO951" s="180"/>
      <c r="BP951" s="180"/>
      <c r="BQ951" s="180"/>
      <c r="BR951" s="180"/>
      <c r="BS951" s="180"/>
      <c r="BT951" s="180"/>
      <c r="BU951" s="180"/>
      <c r="BV951" s="180"/>
      <c r="BW951" s="180"/>
      <c r="BX951" s="180"/>
    </row>
    <row r="952" ht="15.75" customHeight="1" spans="1:76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  <c r="R952" s="180"/>
      <c r="S952" s="180"/>
      <c r="T952" s="180"/>
      <c r="U952" s="180"/>
      <c r="V952" s="180"/>
      <c r="W952" s="180"/>
      <c r="X952" s="180"/>
      <c r="Y952" s="180"/>
      <c r="Z952" s="180"/>
      <c r="AA952" s="180"/>
      <c r="AB952" s="180"/>
      <c r="AC952" s="180"/>
      <c r="AD952" s="180"/>
      <c r="AE952" s="180"/>
      <c r="AF952" s="180"/>
      <c r="AG952" s="180"/>
      <c r="AH952" s="180"/>
      <c r="AI952" s="180"/>
      <c r="AJ952" s="180"/>
      <c r="AK952" s="180"/>
      <c r="AL952" s="180"/>
      <c r="AM952" s="180"/>
      <c r="AN952" s="180"/>
      <c r="AO952" s="180"/>
      <c r="AP952" s="180"/>
      <c r="AQ952" s="180"/>
      <c r="AR952" s="180"/>
      <c r="AS952" s="180"/>
      <c r="AT952" s="180"/>
      <c r="AU952" s="180"/>
      <c r="AV952" s="180"/>
      <c r="AW952" s="180"/>
      <c r="AX952" s="180"/>
      <c r="AY952" s="180"/>
      <c r="AZ952" s="180"/>
      <c r="BA952" s="180"/>
      <c r="BB952" s="180"/>
      <c r="BC952" s="180"/>
      <c r="BD952" s="180"/>
      <c r="BE952" s="180"/>
      <c r="BF952" s="180"/>
      <c r="BG952" s="180"/>
      <c r="BH952" s="180"/>
      <c r="BI952" s="180"/>
      <c r="BJ952" s="180"/>
      <c r="BK952" s="180"/>
      <c r="BL952" s="180"/>
      <c r="BM952" s="180"/>
      <c r="BN952" s="180"/>
      <c r="BO952" s="180"/>
      <c r="BP952" s="180"/>
      <c r="BQ952" s="180"/>
      <c r="BR952" s="180"/>
      <c r="BS952" s="180"/>
      <c r="BT952" s="180"/>
      <c r="BU952" s="180"/>
      <c r="BV952" s="180"/>
      <c r="BW952" s="180"/>
      <c r="BX952" s="180"/>
    </row>
    <row r="953" ht="15.75" customHeight="1" spans="1:76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  <c r="R953" s="180"/>
      <c r="S953" s="180"/>
      <c r="T953" s="180"/>
      <c r="U953" s="180"/>
      <c r="V953" s="180"/>
      <c r="W953" s="180"/>
      <c r="X953" s="180"/>
      <c r="Y953" s="180"/>
      <c r="Z953" s="180"/>
      <c r="AA953" s="180"/>
      <c r="AB953" s="180"/>
      <c r="AC953" s="180"/>
      <c r="AD953" s="180"/>
      <c r="AE953" s="180"/>
      <c r="AF953" s="180"/>
      <c r="AG953" s="180"/>
      <c r="AH953" s="180"/>
      <c r="AI953" s="180"/>
      <c r="AJ953" s="180"/>
      <c r="AK953" s="180"/>
      <c r="AL953" s="180"/>
      <c r="AM953" s="180"/>
      <c r="AN953" s="180"/>
      <c r="AO953" s="180"/>
      <c r="AP953" s="180"/>
      <c r="AQ953" s="180"/>
      <c r="AR953" s="180"/>
      <c r="AS953" s="180"/>
      <c r="AT953" s="180"/>
      <c r="AU953" s="180"/>
      <c r="AV953" s="180"/>
      <c r="AW953" s="180"/>
      <c r="AX953" s="180"/>
      <c r="AY953" s="180"/>
      <c r="AZ953" s="180"/>
      <c r="BA953" s="180"/>
      <c r="BB953" s="180"/>
      <c r="BC953" s="180"/>
      <c r="BD953" s="180"/>
      <c r="BE953" s="180"/>
      <c r="BF953" s="180"/>
      <c r="BG953" s="180"/>
      <c r="BH953" s="180"/>
      <c r="BI953" s="180"/>
      <c r="BJ953" s="180"/>
      <c r="BK953" s="180"/>
      <c r="BL953" s="180"/>
      <c r="BM953" s="180"/>
      <c r="BN953" s="180"/>
      <c r="BO953" s="180"/>
      <c r="BP953" s="180"/>
      <c r="BQ953" s="180"/>
      <c r="BR953" s="180"/>
      <c r="BS953" s="180"/>
      <c r="BT953" s="180"/>
      <c r="BU953" s="180"/>
      <c r="BV953" s="180"/>
      <c r="BW953" s="180"/>
      <c r="BX953" s="180"/>
    </row>
    <row r="954" ht="15.75" customHeight="1" spans="1:76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  <c r="R954" s="180"/>
      <c r="S954" s="180"/>
      <c r="T954" s="180"/>
      <c r="U954" s="180"/>
      <c r="V954" s="180"/>
      <c r="W954" s="180"/>
      <c r="X954" s="180"/>
      <c r="Y954" s="180"/>
      <c r="Z954" s="180"/>
      <c r="AA954" s="180"/>
      <c r="AB954" s="180"/>
      <c r="AC954" s="180"/>
      <c r="AD954" s="180"/>
      <c r="AE954" s="180"/>
      <c r="AF954" s="180"/>
      <c r="AG954" s="180"/>
      <c r="AH954" s="180"/>
      <c r="AI954" s="180"/>
      <c r="AJ954" s="180"/>
      <c r="AK954" s="180"/>
      <c r="AL954" s="180"/>
      <c r="AM954" s="180"/>
      <c r="AN954" s="180"/>
      <c r="AO954" s="180"/>
      <c r="AP954" s="180"/>
      <c r="AQ954" s="180"/>
      <c r="AR954" s="180"/>
      <c r="AS954" s="180"/>
      <c r="AT954" s="180"/>
      <c r="AU954" s="180"/>
      <c r="AV954" s="180"/>
      <c r="AW954" s="180"/>
      <c r="AX954" s="180"/>
      <c r="AY954" s="180"/>
      <c r="AZ954" s="180"/>
      <c r="BA954" s="180"/>
      <c r="BB954" s="180"/>
      <c r="BC954" s="180"/>
      <c r="BD954" s="180"/>
      <c r="BE954" s="180"/>
      <c r="BF954" s="180"/>
      <c r="BG954" s="180"/>
      <c r="BH954" s="180"/>
      <c r="BI954" s="180"/>
      <c r="BJ954" s="180"/>
      <c r="BK954" s="180"/>
      <c r="BL954" s="180"/>
      <c r="BM954" s="180"/>
      <c r="BN954" s="180"/>
      <c r="BO954" s="180"/>
      <c r="BP954" s="180"/>
      <c r="BQ954" s="180"/>
      <c r="BR954" s="180"/>
      <c r="BS954" s="180"/>
      <c r="BT954" s="180"/>
      <c r="BU954" s="180"/>
      <c r="BV954" s="180"/>
      <c r="BW954" s="180"/>
      <c r="BX954" s="180"/>
    </row>
    <row r="955" ht="15.75" customHeight="1" spans="1:76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  <c r="R955" s="180"/>
      <c r="S955" s="180"/>
      <c r="T955" s="180"/>
      <c r="U955" s="180"/>
      <c r="V955" s="180"/>
      <c r="W955" s="180"/>
      <c r="X955" s="180"/>
      <c r="Y955" s="180"/>
      <c r="Z955" s="180"/>
      <c r="AA955" s="180"/>
      <c r="AB955" s="180"/>
      <c r="AC955" s="180"/>
      <c r="AD955" s="180"/>
      <c r="AE955" s="180"/>
      <c r="AF955" s="180"/>
      <c r="AG955" s="180"/>
      <c r="AH955" s="180"/>
      <c r="AI955" s="180"/>
      <c r="AJ955" s="180"/>
      <c r="AK955" s="180"/>
      <c r="AL955" s="180"/>
      <c r="AM955" s="180"/>
      <c r="AN955" s="180"/>
      <c r="AO955" s="180"/>
      <c r="AP955" s="180"/>
      <c r="AQ955" s="180"/>
      <c r="AR955" s="180"/>
      <c r="AS955" s="180"/>
      <c r="AT955" s="180"/>
      <c r="AU955" s="180"/>
      <c r="AV955" s="180"/>
      <c r="AW955" s="180"/>
      <c r="AX955" s="180"/>
      <c r="AY955" s="180"/>
      <c r="AZ955" s="180"/>
      <c r="BA955" s="180"/>
      <c r="BB955" s="180"/>
      <c r="BC955" s="180"/>
      <c r="BD955" s="180"/>
      <c r="BE955" s="180"/>
      <c r="BF955" s="180"/>
      <c r="BG955" s="180"/>
      <c r="BH955" s="180"/>
      <c r="BI955" s="180"/>
      <c r="BJ955" s="180"/>
      <c r="BK955" s="180"/>
      <c r="BL955" s="180"/>
      <c r="BM955" s="180"/>
      <c r="BN955" s="180"/>
      <c r="BO955" s="180"/>
      <c r="BP955" s="180"/>
      <c r="BQ955" s="180"/>
      <c r="BR955" s="180"/>
      <c r="BS955" s="180"/>
      <c r="BT955" s="180"/>
      <c r="BU955" s="180"/>
      <c r="BV955" s="180"/>
      <c r="BW955" s="180"/>
      <c r="BX955" s="180"/>
    </row>
    <row r="956" ht="15.75" customHeight="1" spans="1:76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  <c r="R956" s="180"/>
      <c r="S956" s="180"/>
      <c r="T956" s="180"/>
      <c r="U956" s="180"/>
      <c r="V956" s="180"/>
      <c r="W956" s="180"/>
      <c r="X956" s="180"/>
      <c r="Y956" s="180"/>
      <c r="Z956" s="180"/>
      <c r="AA956" s="180"/>
      <c r="AB956" s="180"/>
      <c r="AC956" s="180"/>
      <c r="AD956" s="180"/>
      <c r="AE956" s="180"/>
      <c r="AF956" s="180"/>
      <c r="AG956" s="180"/>
      <c r="AH956" s="180"/>
      <c r="AI956" s="180"/>
      <c r="AJ956" s="180"/>
      <c r="AK956" s="180"/>
      <c r="AL956" s="180"/>
      <c r="AM956" s="180"/>
      <c r="AN956" s="180"/>
      <c r="AO956" s="180"/>
      <c r="AP956" s="180"/>
      <c r="AQ956" s="180"/>
      <c r="AR956" s="180"/>
      <c r="AS956" s="180"/>
      <c r="AT956" s="180"/>
      <c r="AU956" s="180"/>
      <c r="AV956" s="180"/>
      <c r="AW956" s="180"/>
      <c r="AX956" s="180"/>
      <c r="AY956" s="180"/>
      <c r="AZ956" s="180"/>
      <c r="BA956" s="180"/>
      <c r="BB956" s="180"/>
      <c r="BC956" s="180"/>
      <c r="BD956" s="180"/>
      <c r="BE956" s="180"/>
      <c r="BF956" s="180"/>
      <c r="BG956" s="180"/>
      <c r="BH956" s="180"/>
      <c r="BI956" s="180"/>
      <c r="BJ956" s="180"/>
      <c r="BK956" s="180"/>
      <c r="BL956" s="180"/>
      <c r="BM956" s="180"/>
      <c r="BN956" s="180"/>
      <c r="BO956" s="180"/>
      <c r="BP956" s="180"/>
      <c r="BQ956" s="180"/>
      <c r="BR956" s="180"/>
      <c r="BS956" s="180"/>
      <c r="BT956" s="180"/>
      <c r="BU956" s="180"/>
      <c r="BV956" s="180"/>
      <c r="BW956" s="180"/>
      <c r="BX956" s="180"/>
    </row>
    <row r="957" ht="15.75" customHeight="1" spans="1:76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  <c r="R957" s="180"/>
      <c r="S957" s="180"/>
      <c r="T957" s="180"/>
      <c r="U957" s="180"/>
      <c r="V957" s="180"/>
      <c r="W957" s="180"/>
      <c r="X957" s="180"/>
      <c r="Y957" s="180"/>
      <c r="Z957" s="180"/>
      <c r="AA957" s="180"/>
      <c r="AB957" s="180"/>
      <c r="AC957" s="180"/>
      <c r="AD957" s="180"/>
      <c r="AE957" s="180"/>
      <c r="AF957" s="180"/>
      <c r="AG957" s="180"/>
      <c r="AH957" s="180"/>
      <c r="AI957" s="180"/>
      <c r="AJ957" s="180"/>
      <c r="AK957" s="180"/>
      <c r="AL957" s="180"/>
      <c r="AM957" s="180"/>
      <c r="AN957" s="180"/>
      <c r="AO957" s="180"/>
      <c r="AP957" s="180"/>
      <c r="AQ957" s="180"/>
      <c r="AR957" s="180"/>
      <c r="AS957" s="180"/>
      <c r="AT957" s="180"/>
      <c r="AU957" s="180"/>
      <c r="AV957" s="180"/>
      <c r="AW957" s="180"/>
      <c r="AX957" s="180"/>
      <c r="AY957" s="180"/>
      <c r="AZ957" s="180"/>
      <c r="BA957" s="180"/>
      <c r="BB957" s="180"/>
      <c r="BC957" s="180"/>
      <c r="BD957" s="180"/>
      <c r="BE957" s="180"/>
      <c r="BF957" s="180"/>
      <c r="BG957" s="180"/>
      <c r="BH957" s="180"/>
      <c r="BI957" s="180"/>
      <c r="BJ957" s="180"/>
      <c r="BK957" s="180"/>
      <c r="BL957" s="180"/>
      <c r="BM957" s="180"/>
      <c r="BN957" s="180"/>
      <c r="BO957" s="180"/>
      <c r="BP957" s="180"/>
      <c r="BQ957" s="180"/>
      <c r="BR957" s="180"/>
      <c r="BS957" s="180"/>
      <c r="BT957" s="180"/>
      <c r="BU957" s="180"/>
      <c r="BV957" s="180"/>
      <c r="BW957" s="180"/>
      <c r="BX957" s="180"/>
    </row>
    <row r="958" ht="15.75" customHeight="1" spans="1:76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  <c r="R958" s="180"/>
      <c r="S958" s="180"/>
      <c r="T958" s="180"/>
      <c r="U958" s="180"/>
      <c r="V958" s="180"/>
      <c r="W958" s="180"/>
      <c r="X958" s="180"/>
      <c r="Y958" s="180"/>
      <c r="Z958" s="180"/>
      <c r="AA958" s="180"/>
      <c r="AB958" s="180"/>
      <c r="AC958" s="180"/>
      <c r="AD958" s="180"/>
      <c r="AE958" s="180"/>
      <c r="AF958" s="180"/>
      <c r="AG958" s="180"/>
      <c r="AH958" s="180"/>
      <c r="AI958" s="180"/>
      <c r="AJ958" s="180"/>
      <c r="AK958" s="180"/>
      <c r="AL958" s="180"/>
      <c r="AM958" s="180"/>
      <c r="AN958" s="180"/>
      <c r="AO958" s="180"/>
      <c r="AP958" s="180"/>
      <c r="AQ958" s="180"/>
      <c r="AR958" s="180"/>
      <c r="AS958" s="180"/>
      <c r="AT958" s="180"/>
      <c r="AU958" s="180"/>
      <c r="AV958" s="180"/>
      <c r="AW958" s="180"/>
      <c r="AX958" s="180"/>
      <c r="AY958" s="180"/>
      <c r="AZ958" s="180"/>
      <c r="BA958" s="180"/>
      <c r="BB958" s="180"/>
      <c r="BC958" s="180"/>
      <c r="BD958" s="180"/>
      <c r="BE958" s="180"/>
      <c r="BF958" s="180"/>
      <c r="BG958" s="180"/>
      <c r="BH958" s="180"/>
      <c r="BI958" s="180"/>
      <c r="BJ958" s="180"/>
      <c r="BK958" s="180"/>
      <c r="BL958" s="180"/>
      <c r="BM958" s="180"/>
      <c r="BN958" s="180"/>
      <c r="BO958" s="180"/>
      <c r="BP958" s="180"/>
      <c r="BQ958" s="180"/>
      <c r="BR958" s="180"/>
      <c r="BS958" s="180"/>
      <c r="BT958" s="180"/>
      <c r="BU958" s="180"/>
      <c r="BV958" s="180"/>
      <c r="BW958" s="180"/>
      <c r="BX958" s="180"/>
    </row>
    <row r="959" ht="15.75" customHeight="1" spans="1:76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  <c r="R959" s="180"/>
      <c r="S959" s="180"/>
      <c r="T959" s="180"/>
      <c r="U959" s="180"/>
      <c r="V959" s="180"/>
      <c r="W959" s="180"/>
      <c r="X959" s="180"/>
      <c r="Y959" s="180"/>
      <c r="Z959" s="180"/>
      <c r="AA959" s="180"/>
      <c r="AB959" s="180"/>
      <c r="AC959" s="180"/>
      <c r="AD959" s="180"/>
      <c r="AE959" s="180"/>
      <c r="AF959" s="180"/>
      <c r="AG959" s="180"/>
      <c r="AH959" s="180"/>
      <c r="AI959" s="180"/>
      <c r="AJ959" s="180"/>
      <c r="AK959" s="180"/>
      <c r="AL959" s="180"/>
      <c r="AM959" s="180"/>
      <c r="AN959" s="180"/>
      <c r="AO959" s="180"/>
      <c r="AP959" s="180"/>
      <c r="AQ959" s="180"/>
      <c r="AR959" s="180"/>
      <c r="AS959" s="180"/>
      <c r="AT959" s="180"/>
      <c r="AU959" s="180"/>
      <c r="AV959" s="180"/>
      <c r="AW959" s="180"/>
      <c r="AX959" s="180"/>
      <c r="AY959" s="180"/>
      <c r="AZ959" s="180"/>
      <c r="BA959" s="180"/>
      <c r="BB959" s="180"/>
      <c r="BC959" s="180"/>
      <c r="BD959" s="180"/>
      <c r="BE959" s="180"/>
      <c r="BF959" s="180"/>
      <c r="BG959" s="180"/>
      <c r="BH959" s="180"/>
      <c r="BI959" s="180"/>
      <c r="BJ959" s="180"/>
      <c r="BK959" s="180"/>
      <c r="BL959" s="180"/>
      <c r="BM959" s="180"/>
      <c r="BN959" s="180"/>
      <c r="BO959" s="180"/>
      <c r="BP959" s="180"/>
      <c r="BQ959" s="180"/>
      <c r="BR959" s="180"/>
      <c r="BS959" s="180"/>
      <c r="BT959" s="180"/>
      <c r="BU959" s="180"/>
      <c r="BV959" s="180"/>
      <c r="BW959" s="180"/>
      <c r="BX959" s="180"/>
    </row>
    <row r="960" ht="15.75" customHeight="1" spans="1:76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  <c r="R960" s="180"/>
      <c r="S960" s="180"/>
      <c r="T960" s="180"/>
      <c r="U960" s="180"/>
      <c r="V960" s="180"/>
      <c r="W960" s="180"/>
      <c r="X960" s="180"/>
      <c r="Y960" s="180"/>
      <c r="Z960" s="180"/>
      <c r="AA960" s="180"/>
      <c r="AB960" s="180"/>
      <c r="AC960" s="180"/>
      <c r="AD960" s="180"/>
      <c r="AE960" s="180"/>
      <c r="AF960" s="180"/>
      <c r="AG960" s="180"/>
      <c r="AH960" s="180"/>
      <c r="AI960" s="180"/>
      <c r="AJ960" s="180"/>
      <c r="AK960" s="180"/>
      <c r="AL960" s="180"/>
      <c r="AM960" s="180"/>
      <c r="AN960" s="180"/>
      <c r="AO960" s="180"/>
      <c r="AP960" s="180"/>
      <c r="AQ960" s="180"/>
      <c r="AR960" s="180"/>
      <c r="AS960" s="180"/>
      <c r="AT960" s="180"/>
      <c r="AU960" s="180"/>
      <c r="AV960" s="180"/>
      <c r="AW960" s="180"/>
      <c r="AX960" s="180"/>
      <c r="AY960" s="180"/>
      <c r="AZ960" s="180"/>
      <c r="BA960" s="180"/>
      <c r="BB960" s="180"/>
      <c r="BC960" s="180"/>
      <c r="BD960" s="180"/>
      <c r="BE960" s="180"/>
      <c r="BF960" s="180"/>
      <c r="BG960" s="180"/>
      <c r="BH960" s="180"/>
      <c r="BI960" s="180"/>
      <c r="BJ960" s="180"/>
      <c r="BK960" s="180"/>
      <c r="BL960" s="180"/>
      <c r="BM960" s="180"/>
      <c r="BN960" s="180"/>
      <c r="BO960" s="180"/>
      <c r="BP960" s="180"/>
      <c r="BQ960" s="180"/>
      <c r="BR960" s="180"/>
      <c r="BS960" s="180"/>
      <c r="BT960" s="180"/>
      <c r="BU960" s="180"/>
      <c r="BV960" s="180"/>
      <c r="BW960" s="180"/>
      <c r="BX960" s="180"/>
    </row>
    <row r="961" ht="15.75" customHeight="1" spans="1:76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  <c r="R961" s="180"/>
      <c r="S961" s="180"/>
      <c r="T961" s="180"/>
      <c r="U961" s="180"/>
      <c r="V961" s="180"/>
      <c r="W961" s="180"/>
      <c r="X961" s="180"/>
      <c r="Y961" s="180"/>
      <c r="Z961" s="180"/>
      <c r="AA961" s="180"/>
      <c r="AB961" s="180"/>
      <c r="AC961" s="180"/>
      <c r="AD961" s="180"/>
      <c r="AE961" s="180"/>
      <c r="AF961" s="180"/>
      <c r="AG961" s="180"/>
      <c r="AH961" s="180"/>
      <c r="AI961" s="180"/>
      <c r="AJ961" s="180"/>
      <c r="AK961" s="180"/>
      <c r="AL961" s="180"/>
      <c r="AM961" s="180"/>
      <c r="AN961" s="180"/>
      <c r="AO961" s="180"/>
      <c r="AP961" s="180"/>
      <c r="AQ961" s="180"/>
      <c r="AR961" s="180"/>
      <c r="AS961" s="180"/>
      <c r="AT961" s="180"/>
      <c r="AU961" s="180"/>
      <c r="AV961" s="180"/>
      <c r="AW961" s="180"/>
      <c r="AX961" s="180"/>
      <c r="AY961" s="180"/>
      <c r="AZ961" s="180"/>
      <c r="BA961" s="180"/>
      <c r="BB961" s="180"/>
      <c r="BC961" s="180"/>
      <c r="BD961" s="180"/>
      <c r="BE961" s="180"/>
      <c r="BF961" s="180"/>
      <c r="BG961" s="180"/>
      <c r="BH961" s="180"/>
      <c r="BI961" s="180"/>
      <c r="BJ961" s="180"/>
      <c r="BK961" s="180"/>
      <c r="BL961" s="180"/>
      <c r="BM961" s="180"/>
      <c r="BN961" s="180"/>
      <c r="BO961" s="180"/>
      <c r="BP961" s="180"/>
      <c r="BQ961" s="180"/>
      <c r="BR961" s="180"/>
      <c r="BS961" s="180"/>
      <c r="BT961" s="180"/>
      <c r="BU961" s="180"/>
      <c r="BV961" s="180"/>
      <c r="BW961" s="180"/>
      <c r="BX961" s="180"/>
    </row>
    <row r="962" ht="15.75" customHeight="1" spans="1:76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  <c r="R962" s="180"/>
      <c r="S962" s="180"/>
      <c r="T962" s="180"/>
      <c r="U962" s="180"/>
      <c r="V962" s="180"/>
      <c r="W962" s="180"/>
      <c r="X962" s="180"/>
      <c r="Y962" s="180"/>
      <c r="Z962" s="180"/>
      <c r="AA962" s="180"/>
      <c r="AB962" s="180"/>
      <c r="AC962" s="180"/>
      <c r="AD962" s="180"/>
      <c r="AE962" s="180"/>
      <c r="AF962" s="180"/>
      <c r="AG962" s="180"/>
      <c r="AH962" s="180"/>
      <c r="AI962" s="180"/>
      <c r="AJ962" s="180"/>
      <c r="AK962" s="180"/>
      <c r="AL962" s="180"/>
      <c r="AM962" s="180"/>
      <c r="AN962" s="180"/>
      <c r="AO962" s="180"/>
      <c r="AP962" s="180"/>
      <c r="AQ962" s="180"/>
      <c r="AR962" s="180"/>
      <c r="AS962" s="180"/>
      <c r="AT962" s="180"/>
      <c r="AU962" s="180"/>
      <c r="AV962" s="180"/>
      <c r="AW962" s="180"/>
      <c r="AX962" s="180"/>
      <c r="AY962" s="180"/>
      <c r="AZ962" s="180"/>
      <c r="BA962" s="180"/>
      <c r="BB962" s="180"/>
      <c r="BC962" s="180"/>
      <c r="BD962" s="180"/>
      <c r="BE962" s="180"/>
      <c r="BF962" s="180"/>
      <c r="BG962" s="180"/>
      <c r="BH962" s="180"/>
      <c r="BI962" s="180"/>
      <c r="BJ962" s="180"/>
      <c r="BK962" s="180"/>
      <c r="BL962" s="180"/>
      <c r="BM962" s="180"/>
      <c r="BN962" s="180"/>
      <c r="BO962" s="180"/>
      <c r="BP962" s="180"/>
      <c r="BQ962" s="180"/>
      <c r="BR962" s="180"/>
      <c r="BS962" s="180"/>
      <c r="BT962" s="180"/>
      <c r="BU962" s="180"/>
      <c r="BV962" s="180"/>
      <c r="BW962" s="180"/>
      <c r="BX962" s="180"/>
    </row>
    <row r="963" ht="15.75" customHeight="1" spans="1:76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  <c r="R963" s="180"/>
      <c r="S963" s="180"/>
      <c r="T963" s="180"/>
      <c r="U963" s="180"/>
      <c r="V963" s="180"/>
      <c r="W963" s="180"/>
      <c r="X963" s="180"/>
      <c r="Y963" s="180"/>
      <c r="Z963" s="180"/>
      <c r="AA963" s="180"/>
      <c r="AB963" s="180"/>
      <c r="AC963" s="180"/>
      <c r="AD963" s="180"/>
      <c r="AE963" s="180"/>
      <c r="AF963" s="180"/>
      <c r="AG963" s="180"/>
      <c r="AH963" s="180"/>
      <c r="AI963" s="180"/>
      <c r="AJ963" s="180"/>
      <c r="AK963" s="180"/>
      <c r="AL963" s="180"/>
      <c r="AM963" s="180"/>
      <c r="AN963" s="180"/>
      <c r="AO963" s="180"/>
      <c r="AP963" s="180"/>
      <c r="AQ963" s="180"/>
      <c r="AR963" s="180"/>
      <c r="AS963" s="180"/>
      <c r="AT963" s="180"/>
      <c r="AU963" s="180"/>
      <c r="AV963" s="180"/>
      <c r="AW963" s="180"/>
      <c r="AX963" s="180"/>
      <c r="AY963" s="180"/>
      <c r="AZ963" s="180"/>
      <c r="BA963" s="180"/>
      <c r="BB963" s="180"/>
      <c r="BC963" s="180"/>
      <c r="BD963" s="180"/>
      <c r="BE963" s="180"/>
      <c r="BF963" s="180"/>
      <c r="BG963" s="180"/>
      <c r="BH963" s="180"/>
      <c r="BI963" s="180"/>
      <c r="BJ963" s="180"/>
      <c r="BK963" s="180"/>
      <c r="BL963" s="180"/>
      <c r="BM963" s="180"/>
      <c r="BN963" s="180"/>
      <c r="BO963" s="180"/>
      <c r="BP963" s="180"/>
      <c r="BQ963" s="180"/>
      <c r="BR963" s="180"/>
      <c r="BS963" s="180"/>
      <c r="BT963" s="180"/>
      <c r="BU963" s="180"/>
      <c r="BV963" s="180"/>
      <c r="BW963" s="180"/>
      <c r="BX963" s="180"/>
    </row>
    <row r="964" ht="15.75" customHeight="1" spans="1:76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  <c r="R964" s="180"/>
      <c r="S964" s="180"/>
      <c r="T964" s="180"/>
      <c r="U964" s="180"/>
      <c r="V964" s="180"/>
      <c r="W964" s="180"/>
      <c r="X964" s="180"/>
      <c r="Y964" s="180"/>
      <c r="Z964" s="180"/>
      <c r="AA964" s="180"/>
      <c r="AB964" s="180"/>
      <c r="AC964" s="180"/>
      <c r="AD964" s="180"/>
      <c r="AE964" s="180"/>
      <c r="AF964" s="180"/>
      <c r="AG964" s="180"/>
      <c r="AH964" s="180"/>
      <c r="AI964" s="180"/>
      <c r="AJ964" s="180"/>
      <c r="AK964" s="180"/>
      <c r="AL964" s="180"/>
      <c r="AM964" s="180"/>
      <c r="AN964" s="180"/>
      <c r="AO964" s="180"/>
      <c r="AP964" s="180"/>
      <c r="AQ964" s="180"/>
      <c r="AR964" s="180"/>
      <c r="AS964" s="180"/>
      <c r="AT964" s="180"/>
      <c r="AU964" s="180"/>
      <c r="AV964" s="180"/>
      <c r="AW964" s="180"/>
      <c r="AX964" s="180"/>
      <c r="AY964" s="180"/>
      <c r="AZ964" s="180"/>
      <c r="BA964" s="180"/>
      <c r="BB964" s="180"/>
      <c r="BC964" s="180"/>
      <c r="BD964" s="180"/>
      <c r="BE964" s="180"/>
      <c r="BF964" s="180"/>
      <c r="BG964" s="180"/>
      <c r="BH964" s="180"/>
      <c r="BI964" s="180"/>
      <c r="BJ964" s="180"/>
      <c r="BK964" s="180"/>
      <c r="BL964" s="180"/>
      <c r="BM964" s="180"/>
      <c r="BN964" s="180"/>
      <c r="BO964" s="180"/>
      <c r="BP964" s="180"/>
      <c r="BQ964" s="180"/>
      <c r="BR964" s="180"/>
      <c r="BS964" s="180"/>
      <c r="BT964" s="180"/>
      <c r="BU964" s="180"/>
      <c r="BV964" s="180"/>
      <c r="BW964" s="180"/>
      <c r="BX964" s="180"/>
    </row>
    <row r="965" ht="15.75" customHeight="1" spans="1:76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  <c r="R965" s="180"/>
      <c r="S965" s="180"/>
      <c r="T965" s="180"/>
      <c r="U965" s="180"/>
      <c r="V965" s="180"/>
      <c r="W965" s="180"/>
      <c r="X965" s="180"/>
      <c r="Y965" s="180"/>
      <c r="Z965" s="180"/>
      <c r="AA965" s="180"/>
      <c r="AB965" s="180"/>
      <c r="AC965" s="180"/>
      <c r="AD965" s="180"/>
      <c r="AE965" s="180"/>
      <c r="AF965" s="180"/>
      <c r="AG965" s="180"/>
      <c r="AH965" s="180"/>
      <c r="AI965" s="180"/>
      <c r="AJ965" s="180"/>
      <c r="AK965" s="180"/>
      <c r="AL965" s="180"/>
      <c r="AM965" s="180"/>
      <c r="AN965" s="180"/>
      <c r="AO965" s="180"/>
      <c r="AP965" s="180"/>
      <c r="AQ965" s="180"/>
      <c r="AR965" s="180"/>
      <c r="AS965" s="180"/>
      <c r="AT965" s="180"/>
      <c r="AU965" s="180"/>
      <c r="AV965" s="180"/>
      <c r="AW965" s="180"/>
      <c r="AX965" s="180"/>
      <c r="AY965" s="180"/>
      <c r="AZ965" s="180"/>
      <c r="BA965" s="180"/>
      <c r="BB965" s="180"/>
      <c r="BC965" s="180"/>
      <c r="BD965" s="180"/>
      <c r="BE965" s="180"/>
      <c r="BF965" s="180"/>
      <c r="BG965" s="180"/>
      <c r="BH965" s="180"/>
      <c r="BI965" s="180"/>
      <c r="BJ965" s="180"/>
      <c r="BK965" s="180"/>
      <c r="BL965" s="180"/>
      <c r="BM965" s="180"/>
      <c r="BN965" s="180"/>
      <c r="BO965" s="180"/>
      <c r="BP965" s="180"/>
      <c r="BQ965" s="180"/>
      <c r="BR965" s="180"/>
      <c r="BS965" s="180"/>
      <c r="BT965" s="180"/>
      <c r="BU965" s="180"/>
      <c r="BV965" s="180"/>
      <c r="BW965" s="180"/>
      <c r="BX965" s="180"/>
    </row>
    <row r="966" ht="15.75" customHeight="1" spans="1:76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  <c r="R966" s="180"/>
      <c r="S966" s="180"/>
      <c r="T966" s="180"/>
      <c r="U966" s="180"/>
      <c r="V966" s="180"/>
      <c r="W966" s="180"/>
      <c r="X966" s="180"/>
      <c r="Y966" s="180"/>
      <c r="Z966" s="180"/>
      <c r="AA966" s="180"/>
      <c r="AB966" s="180"/>
      <c r="AC966" s="180"/>
      <c r="AD966" s="180"/>
      <c r="AE966" s="180"/>
      <c r="AF966" s="180"/>
      <c r="AG966" s="180"/>
      <c r="AH966" s="180"/>
      <c r="AI966" s="180"/>
      <c r="AJ966" s="180"/>
      <c r="AK966" s="180"/>
      <c r="AL966" s="180"/>
      <c r="AM966" s="180"/>
      <c r="AN966" s="180"/>
      <c r="AO966" s="180"/>
      <c r="AP966" s="180"/>
      <c r="AQ966" s="180"/>
      <c r="AR966" s="180"/>
      <c r="AS966" s="180"/>
      <c r="AT966" s="180"/>
      <c r="AU966" s="180"/>
      <c r="AV966" s="180"/>
      <c r="AW966" s="180"/>
      <c r="AX966" s="180"/>
      <c r="AY966" s="180"/>
      <c r="AZ966" s="180"/>
      <c r="BA966" s="180"/>
      <c r="BB966" s="180"/>
      <c r="BC966" s="180"/>
      <c r="BD966" s="180"/>
      <c r="BE966" s="180"/>
      <c r="BF966" s="180"/>
      <c r="BG966" s="180"/>
      <c r="BH966" s="180"/>
      <c r="BI966" s="180"/>
      <c r="BJ966" s="180"/>
      <c r="BK966" s="180"/>
      <c r="BL966" s="180"/>
      <c r="BM966" s="180"/>
      <c r="BN966" s="180"/>
      <c r="BO966" s="180"/>
      <c r="BP966" s="180"/>
      <c r="BQ966" s="180"/>
      <c r="BR966" s="180"/>
      <c r="BS966" s="180"/>
      <c r="BT966" s="180"/>
      <c r="BU966" s="180"/>
      <c r="BV966" s="180"/>
      <c r="BW966" s="180"/>
      <c r="BX966" s="180"/>
    </row>
    <row r="967" ht="15.75" customHeight="1" spans="1:76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  <c r="R967" s="180"/>
      <c r="S967" s="180"/>
      <c r="T967" s="180"/>
      <c r="U967" s="180"/>
      <c r="V967" s="180"/>
      <c r="W967" s="180"/>
      <c r="X967" s="180"/>
      <c r="Y967" s="180"/>
      <c r="Z967" s="180"/>
      <c r="AA967" s="180"/>
      <c r="AB967" s="180"/>
      <c r="AC967" s="180"/>
      <c r="AD967" s="180"/>
      <c r="AE967" s="180"/>
      <c r="AF967" s="180"/>
      <c r="AG967" s="180"/>
      <c r="AH967" s="180"/>
      <c r="AI967" s="180"/>
      <c r="AJ967" s="180"/>
      <c r="AK967" s="180"/>
      <c r="AL967" s="180"/>
      <c r="AM967" s="180"/>
      <c r="AN967" s="180"/>
      <c r="AO967" s="180"/>
      <c r="AP967" s="180"/>
      <c r="AQ967" s="180"/>
      <c r="AR967" s="180"/>
      <c r="AS967" s="180"/>
      <c r="AT967" s="180"/>
      <c r="AU967" s="180"/>
      <c r="AV967" s="180"/>
      <c r="AW967" s="180"/>
      <c r="AX967" s="180"/>
      <c r="AY967" s="180"/>
      <c r="AZ967" s="180"/>
      <c r="BA967" s="180"/>
      <c r="BB967" s="180"/>
      <c r="BC967" s="180"/>
      <c r="BD967" s="180"/>
      <c r="BE967" s="180"/>
      <c r="BF967" s="180"/>
      <c r="BG967" s="180"/>
      <c r="BH967" s="180"/>
      <c r="BI967" s="180"/>
      <c r="BJ967" s="180"/>
      <c r="BK967" s="180"/>
      <c r="BL967" s="180"/>
      <c r="BM967" s="180"/>
      <c r="BN967" s="180"/>
      <c r="BO967" s="180"/>
      <c r="BP967" s="180"/>
      <c r="BQ967" s="180"/>
      <c r="BR967" s="180"/>
      <c r="BS967" s="180"/>
      <c r="BT967" s="180"/>
      <c r="BU967" s="180"/>
      <c r="BV967" s="180"/>
      <c r="BW967" s="180"/>
      <c r="BX967" s="180"/>
    </row>
    <row r="968" ht="15.75" customHeight="1" spans="1:76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  <c r="R968" s="180"/>
      <c r="S968" s="180"/>
      <c r="T968" s="180"/>
      <c r="U968" s="180"/>
      <c r="V968" s="180"/>
      <c r="W968" s="180"/>
      <c r="X968" s="180"/>
      <c r="Y968" s="180"/>
      <c r="Z968" s="180"/>
      <c r="AA968" s="180"/>
      <c r="AB968" s="180"/>
      <c r="AC968" s="180"/>
      <c r="AD968" s="180"/>
      <c r="AE968" s="180"/>
      <c r="AF968" s="180"/>
      <c r="AG968" s="180"/>
      <c r="AH968" s="180"/>
      <c r="AI968" s="180"/>
      <c r="AJ968" s="180"/>
      <c r="AK968" s="180"/>
      <c r="AL968" s="180"/>
      <c r="AM968" s="180"/>
      <c r="AN968" s="180"/>
      <c r="AO968" s="180"/>
      <c r="AP968" s="180"/>
      <c r="AQ968" s="180"/>
      <c r="AR968" s="180"/>
      <c r="AS968" s="180"/>
      <c r="AT968" s="180"/>
      <c r="AU968" s="180"/>
      <c r="AV968" s="180"/>
      <c r="AW968" s="180"/>
      <c r="AX968" s="180"/>
      <c r="AY968" s="180"/>
      <c r="AZ968" s="180"/>
      <c r="BA968" s="180"/>
      <c r="BB968" s="180"/>
      <c r="BC968" s="180"/>
      <c r="BD968" s="180"/>
      <c r="BE968" s="180"/>
      <c r="BF968" s="180"/>
      <c r="BG968" s="180"/>
      <c r="BH968" s="180"/>
      <c r="BI968" s="180"/>
      <c r="BJ968" s="180"/>
      <c r="BK968" s="180"/>
      <c r="BL968" s="180"/>
      <c r="BM968" s="180"/>
      <c r="BN968" s="180"/>
      <c r="BO968" s="180"/>
      <c r="BP968" s="180"/>
      <c r="BQ968" s="180"/>
      <c r="BR968" s="180"/>
      <c r="BS968" s="180"/>
      <c r="BT968" s="180"/>
      <c r="BU968" s="180"/>
      <c r="BV968" s="180"/>
      <c r="BW968" s="180"/>
      <c r="BX968" s="180"/>
    </row>
    <row r="969" ht="15.75" customHeight="1" spans="1:76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  <c r="R969" s="180"/>
      <c r="S969" s="180"/>
      <c r="T969" s="180"/>
      <c r="U969" s="180"/>
      <c r="V969" s="180"/>
      <c r="W969" s="180"/>
      <c r="X969" s="180"/>
      <c r="Y969" s="180"/>
      <c r="Z969" s="180"/>
      <c r="AA969" s="180"/>
      <c r="AB969" s="180"/>
      <c r="AC969" s="180"/>
      <c r="AD969" s="180"/>
      <c r="AE969" s="180"/>
      <c r="AF969" s="180"/>
      <c r="AG969" s="180"/>
      <c r="AH969" s="180"/>
      <c r="AI969" s="180"/>
      <c r="AJ969" s="180"/>
      <c r="AK969" s="180"/>
      <c r="AL969" s="180"/>
      <c r="AM969" s="180"/>
      <c r="AN969" s="180"/>
      <c r="AO969" s="180"/>
      <c r="AP969" s="180"/>
      <c r="AQ969" s="180"/>
      <c r="AR969" s="180"/>
      <c r="AS969" s="180"/>
      <c r="AT969" s="180"/>
      <c r="AU969" s="180"/>
      <c r="AV969" s="180"/>
      <c r="AW969" s="180"/>
      <c r="AX969" s="180"/>
      <c r="AY969" s="180"/>
      <c r="AZ969" s="180"/>
      <c r="BA969" s="180"/>
      <c r="BB969" s="180"/>
      <c r="BC969" s="180"/>
      <c r="BD969" s="180"/>
      <c r="BE969" s="180"/>
      <c r="BF969" s="180"/>
      <c r="BG969" s="180"/>
      <c r="BH969" s="180"/>
      <c r="BI969" s="180"/>
      <c r="BJ969" s="180"/>
      <c r="BK969" s="180"/>
      <c r="BL969" s="180"/>
      <c r="BM969" s="180"/>
      <c r="BN969" s="180"/>
      <c r="BO969" s="180"/>
      <c r="BP969" s="180"/>
      <c r="BQ969" s="180"/>
      <c r="BR969" s="180"/>
      <c r="BS969" s="180"/>
      <c r="BT969" s="180"/>
      <c r="BU969" s="180"/>
      <c r="BV969" s="180"/>
      <c r="BW969" s="180"/>
      <c r="BX969" s="180"/>
    </row>
    <row r="970" ht="15.75" customHeight="1" spans="1:76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  <c r="R970" s="180"/>
      <c r="S970" s="180"/>
      <c r="T970" s="180"/>
      <c r="U970" s="180"/>
      <c r="V970" s="180"/>
      <c r="W970" s="180"/>
      <c r="X970" s="180"/>
      <c r="Y970" s="180"/>
      <c r="Z970" s="180"/>
      <c r="AA970" s="180"/>
      <c r="AB970" s="180"/>
      <c r="AC970" s="180"/>
      <c r="AD970" s="180"/>
      <c r="AE970" s="180"/>
      <c r="AF970" s="180"/>
      <c r="AG970" s="180"/>
      <c r="AH970" s="180"/>
      <c r="AI970" s="180"/>
      <c r="AJ970" s="180"/>
      <c r="AK970" s="180"/>
      <c r="AL970" s="180"/>
      <c r="AM970" s="180"/>
      <c r="AN970" s="180"/>
      <c r="AO970" s="180"/>
      <c r="AP970" s="180"/>
      <c r="AQ970" s="180"/>
      <c r="AR970" s="180"/>
      <c r="AS970" s="180"/>
      <c r="AT970" s="180"/>
      <c r="AU970" s="180"/>
      <c r="AV970" s="180"/>
      <c r="AW970" s="180"/>
      <c r="AX970" s="180"/>
      <c r="AY970" s="180"/>
      <c r="AZ970" s="180"/>
      <c r="BA970" s="180"/>
      <c r="BB970" s="180"/>
      <c r="BC970" s="180"/>
      <c r="BD970" s="180"/>
      <c r="BE970" s="180"/>
      <c r="BF970" s="180"/>
      <c r="BG970" s="180"/>
      <c r="BH970" s="180"/>
      <c r="BI970" s="180"/>
      <c r="BJ970" s="180"/>
      <c r="BK970" s="180"/>
      <c r="BL970" s="180"/>
      <c r="BM970" s="180"/>
      <c r="BN970" s="180"/>
      <c r="BO970" s="180"/>
      <c r="BP970" s="180"/>
      <c r="BQ970" s="180"/>
      <c r="BR970" s="180"/>
      <c r="BS970" s="180"/>
      <c r="BT970" s="180"/>
      <c r="BU970" s="180"/>
      <c r="BV970" s="180"/>
      <c r="BW970" s="180"/>
      <c r="BX970" s="180"/>
    </row>
    <row r="971" ht="15.75" customHeight="1" spans="1:76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  <c r="R971" s="180"/>
      <c r="S971" s="180"/>
      <c r="T971" s="180"/>
      <c r="U971" s="180"/>
      <c r="V971" s="180"/>
      <c r="W971" s="180"/>
      <c r="X971" s="180"/>
      <c r="Y971" s="180"/>
      <c r="Z971" s="180"/>
      <c r="AA971" s="180"/>
      <c r="AB971" s="180"/>
      <c r="AC971" s="180"/>
      <c r="AD971" s="180"/>
      <c r="AE971" s="180"/>
      <c r="AF971" s="180"/>
      <c r="AG971" s="180"/>
      <c r="AH971" s="180"/>
      <c r="AI971" s="180"/>
      <c r="AJ971" s="180"/>
      <c r="AK971" s="180"/>
      <c r="AL971" s="180"/>
      <c r="AM971" s="180"/>
      <c r="AN971" s="180"/>
      <c r="AO971" s="180"/>
      <c r="AP971" s="180"/>
      <c r="AQ971" s="180"/>
      <c r="AR971" s="180"/>
      <c r="AS971" s="180"/>
      <c r="AT971" s="180"/>
      <c r="AU971" s="180"/>
      <c r="AV971" s="180"/>
      <c r="AW971" s="180"/>
      <c r="AX971" s="180"/>
      <c r="AY971" s="180"/>
      <c r="AZ971" s="180"/>
      <c r="BA971" s="180"/>
      <c r="BB971" s="180"/>
      <c r="BC971" s="180"/>
      <c r="BD971" s="180"/>
      <c r="BE971" s="180"/>
      <c r="BF971" s="180"/>
      <c r="BG971" s="180"/>
      <c r="BH971" s="180"/>
      <c r="BI971" s="180"/>
      <c r="BJ971" s="180"/>
      <c r="BK971" s="180"/>
      <c r="BL971" s="180"/>
      <c r="BM971" s="180"/>
      <c r="BN971" s="180"/>
      <c r="BO971" s="180"/>
      <c r="BP971" s="180"/>
      <c r="BQ971" s="180"/>
      <c r="BR971" s="180"/>
      <c r="BS971" s="180"/>
      <c r="BT971" s="180"/>
      <c r="BU971" s="180"/>
      <c r="BV971" s="180"/>
      <c r="BW971" s="180"/>
      <c r="BX971" s="180"/>
    </row>
    <row r="972" ht="15.75" customHeight="1" spans="1:76">
      <c r="A972" s="180"/>
      <c r="B972" s="180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  <c r="R972" s="180"/>
      <c r="S972" s="180"/>
      <c r="T972" s="180"/>
      <c r="U972" s="180"/>
      <c r="V972" s="180"/>
      <c r="W972" s="180"/>
      <c r="X972" s="180"/>
      <c r="Y972" s="180"/>
      <c r="Z972" s="180"/>
      <c r="AA972" s="180"/>
      <c r="AB972" s="180"/>
      <c r="AC972" s="180"/>
      <c r="AD972" s="180"/>
      <c r="AE972" s="180"/>
      <c r="AF972" s="180"/>
      <c r="AG972" s="180"/>
      <c r="AH972" s="180"/>
      <c r="AI972" s="180"/>
      <c r="AJ972" s="180"/>
      <c r="AK972" s="180"/>
      <c r="AL972" s="180"/>
      <c r="AM972" s="180"/>
      <c r="AN972" s="180"/>
      <c r="AO972" s="180"/>
      <c r="AP972" s="180"/>
      <c r="AQ972" s="180"/>
      <c r="AR972" s="180"/>
      <c r="AS972" s="180"/>
      <c r="AT972" s="180"/>
      <c r="AU972" s="180"/>
      <c r="AV972" s="180"/>
      <c r="AW972" s="180"/>
      <c r="AX972" s="180"/>
      <c r="AY972" s="180"/>
      <c r="AZ972" s="180"/>
      <c r="BA972" s="180"/>
      <c r="BB972" s="180"/>
      <c r="BC972" s="180"/>
      <c r="BD972" s="180"/>
      <c r="BE972" s="180"/>
      <c r="BF972" s="180"/>
      <c r="BG972" s="180"/>
      <c r="BH972" s="180"/>
      <c r="BI972" s="180"/>
      <c r="BJ972" s="180"/>
      <c r="BK972" s="180"/>
      <c r="BL972" s="180"/>
      <c r="BM972" s="180"/>
      <c r="BN972" s="180"/>
      <c r="BO972" s="180"/>
      <c r="BP972" s="180"/>
      <c r="BQ972" s="180"/>
      <c r="BR972" s="180"/>
      <c r="BS972" s="180"/>
      <c r="BT972" s="180"/>
      <c r="BU972" s="180"/>
      <c r="BV972" s="180"/>
      <c r="BW972" s="180"/>
      <c r="BX972" s="180"/>
    </row>
    <row r="973" ht="15.75" customHeight="1" spans="1:76">
      <c r="A973" s="180"/>
      <c r="B973" s="180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  <c r="R973" s="180"/>
      <c r="S973" s="180"/>
      <c r="T973" s="180"/>
      <c r="U973" s="180"/>
      <c r="V973" s="180"/>
      <c r="W973" s="180"/>
      <c r="X973" s="180"/>
      <c r="Y973" s="180"/>
      <c r="Z973" s="180"/>
      <c r="AA973" s="180"/>
      <c r="AB973" s="180"/>
      <c r="AC973" s="180"/>
      <c r="AD973" s="180"/>
      <c r="AE973" s="180"/>
      <c r="AF973" s="180"/>
      <c r="AG973" s="180"/>
      <c r="AH973" s="180"/>
      <c r="AI973" s="180"/>
      <c r="AJ973" s="180"/>
      <c r="AK973" s="180"/>
      <c r="AL973" s="180"/>
      <c r="AM973" s="180"/>
      <c r="AN973" s="180"/>
      <c r="AO973" s="180"/>
      <c r="AP973" s="180"/>
      <c r="AQ973" s="180"/>
      <c r="AR973" s="180"/>
      <c r="AS973" s="180"/>
      <c r="AT973" s="180"/>
      <c r="AU973" s="180"/>
      <c r="AV973" s="180"/>
      <c r="AW973" s="180"/>
      <c r="AX973" s="180"/>
      <c r="AY973" s="180"/>
      <c r="AZ973" s="180"/>
      <c r="BA973" s="180"/>
      <c r="BB973" s="180"/>
      <c r="BC973" s="180"/>
      <c r="BD973" s="180"/>
      <c r="BE973" s="180"/>
      <c r="BF973" s="180"/>
      <c r="BG973" s="180"/>
      <c r="BH973" s="180"/>
      <c r="BI973" s="180"/>
      <c r="BJ973" s="180"/>
      <c r="BK973" s="180"/>
      <c r="BL973" s="180"/>
      <c r="BM973" s="180"/>
      <c r="BN973" s="180"/>
      <c r="BO973" s="180"/>
      <c r="BP973" s="180"/>
      <c r="BQ973" s="180"/>
      <c r="BR973" s="180"/>
      <c r="BS973" s="180"/>
      <c r="BT973" s="180"/>
      <c r="BU973" s="180"/>
      <c r="BV973" s="180"/>
      <c r="BW973" s="180"/>
      <c r="BX973" s="180"/>
    </row>
    <row r="974" ht="15.75" customHeight="1" spans="1:76">
      <c r="A974" s="180"/>
      <c r="B974" s="180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  <c r="R974" s="180"/>
      <c r="S974" s="180"/>
      <c r="T974" s="180"/>
      <c r="U974" s="180"/>
      <c r="V974" s="180"/>
      <c r="W974" s="180"/>
      <c r="X974" s="180"/>
      <c r="Y974" s="180"/>
      <c r="Z974" s="180"/>
      <c r="AA974" s="180"/>
      <c r="AB974" s="180"/>
      <c r="AC974" s="180"/>
      <c r="AD974" s="180"/>
      <c r="AE974" s="180"/>
      <c r="AF974" s="180"/>
      <c r="AG974" s="180"/>
      <c r="AH974" s="180"/>
      <c r="AI974" s="180"/>
      <c r="AJ974" s="180"/>
      <c r="AK974" s="180"/>
      <c r="AL974" s="180"/>
      <c r="AM974" s="180"/>
      <c r="AN974" s="180"/>
      <c r="AO974" s="180"/>
      <c r="AP974" s="180"/>
      <c r="AQ974" s="180"/>
      <c r="AR974" s="180"/>
      <c r="AS974" s="180"/>
      <c r="AT974" s="180"/>
      <c r="AU974" s="180"/>
      <c r="AV974" s="180"/>
      <c r="AW974" s="180"/>
      <c r="AX974" s="180"/>
      <c r="AY974" s="180"/>
      <c r="AZ974" s="180"/>
      <c r="BA974" s="180"/>
      <c r="BB974" s="180"/>
      <c r="BC974" s="180"/>
      <c r="BD974" s="180"/>
      <c r="BE974" s="180"/>
      <c r="BF974" s="180"/>
      <c r="BG974" s="180"/>
      <c r="BH974" s="180"/>
      <c r="BI974" s="180"/>
      <c r="BJ974" s="180"/>
      <c r="BK974" s="180"/>
      <c r="BL974" s="180"/>
      <c r="BM974" s="180"/>
      <c r="BN974" s="180"/>
      <c r="BO974" s="180"/>
      <c r="BP974" s="180"/>
      <c r="BQ974" s="180"/>
      <c r="BR974" s="180"/>
      <c r="BS974" s="180"/>
      <c r="BT974" s="180"/>
      <c r="BU974" s="180"/>
      <c r="BV974" s="180"/>
      <c r="BW974" s="180"/>
      <c r="BX974" s="180"/>
    </row>
    <row r="975" ht="15.75" customHeight="1" spans="1:76">
      <c r="A975" s="180"/>
      <c r="B975" s="180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  <c r="R975" s="180"/>
      <c r="S975" s="180"/>
      <c r="T975" s="180"/>
      <c r="U975" s="180"/>
      <c r="V975" s="180"/>
      <c r="W975" s="180"/>
      <c r="X975" s="180"/>
      <c r="Y975" s="180"/>
      <c r="Z975" s="180"/>
      <c r="AA975" s="180"/>
      <c r="AB975" s="180"/>
      <c r="AC975" s="180"/>
      <c r="AD975" s="180"/>
      <c r="AE975" s="180"/>
      <c r="AF975" s="180"/>
      <c r="AG975" s="180"/>
      <c r="AH975" s="180"/>
      <c r="AI975" s="180"/>
      <c r="AJ975" s="180"/>
      <c r="AK975" s="180"/>
      <c r="AL975" s="180"/>
      <c r="AM975" s="180"/>
      <c r="AN975" s="180"/>
      <c r="AO975" s="180"/>
      <c r="AP975" s="180"/>
      <c r="AQ975" s="180"/>
      <c r="AR975" s="180"/>
      <c r="AS975" s="180"/>
      <c r="AT975" s="180"/>
      <c r="AU975" s="180"/>
      <c r="AV975" s="180"/>
      <c r="AW975" s="180"/>
      <c r="AX975" s="180"/>
      <c r="AY975" s="180"/>
      <c r="AZ975" s="180"/>
      <c r="BA975" s="180"/>
      <c r="BB975" s="180"/>
      <c r="BC975" s="180"/>
      <c r="BD975" s="180"/>
      <c r="BE975" s="180"/>
      <c r="BF975" s="180"/>
      <c r="BG975" s="180"/>
      <c r="BH975" s="180"/>
      <c r="BI975" s="180"/>
      <c r="BJ975" s="180"/>
      <c r="BK975" s="180"/>
      <c r="BL975" s="180"/>
      <c r="BM975" s="180"/>
      <c r="BN975" s="180"/>
      <c r="BO975" s="180"/>
      <c r="BP975" s="180"/>
      <c r="BQ975" s="180"/>
      <c r="BR975" s="180"/>
      <c r="BS975" s="180"/>
      <c r="BT975" s="180"/>
      <c r="BU975" s="180"/>
      <c r="BV975" s="180"/>
      <c r="BW975" s="180"/>
      <c r="BX975" s="180"/>
    </row>
    <row r="976" ht="15.75" customHeight="1" spans="1:76">
      <c r="A976" s="180"/>
      <c r="B976" s="180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  <c r="R976" s="180"/>
      <c r="S976" s="180"/>
      <c r="T976" s="180"/>
      <c r="U976" s="180"/>
      <c r="V976" s="180"/>
      <c r="W976" s="180"/>
      <c r="X976" s="180"/>
      <c r="Y976" s="180"/>
      <c r="Z976" s="180"/>
      <c r="AA976" s="180"/>
      <c r="AB976" s="180"/>
      <c r="AC976" s="180"/>
      <c r="AD976" s="180"/>
      <c r="AE976" s="180"/>
      <c r="AF976" s="180"/>
      <c r="AG976" s="180"/>
      <c r="AH976" s="180"/>
      <c r="AI976" s="180"/>
      <c r="AJ976" s="180"/>
      <c r="AK976" s="180"/>
      <c r="AL976" s="180"/>
      <c r="AM976" s="180"/>
      <c r="AN976" s="180"/>
      <c r="AO976" s="180"/>
      <c r="AP976" s="180"/>
      <c r="AQ976" s="180"/>
      <c r="AR976" s="180"/>
      <c r="AS976" s="180"/>
      <c r="AT976" s="180"/>
      <c r="AU976" s="180"/>
      <c r="AV976" s="180"/>
      <c r="AW976" s="180"/>
      <c r="AX976" s="180"/>
      <c r="AY976" s="180"/>
      <c r="AZ976" s="180"/>
      <c r="BA976" s="180"/>
      <c r="BB976" s="180"/>
      <c r="BC976" s="180"/>
      <c r="BD976" s="180"/>
      <c r="BE976" s="180"/>
      <c r="BF976" s="180"/>
      <c r="BG976" s="180"/>
      <c r="BH976" s="180"/>
      <c r="BI976" s="180"/>
      <c r="BJ976" s="180"/>
      <c r="BK976" s="180"/>
      <c r="BL976" s="180"/>
      <c r="BM976" s="180"/>
      <c r="BN976" s="180"/>
      <c r="BO976" s="180"/>
      <c r="BP976" s="180"/>
      <c r="BQ976" s="180"/>
      <c r="BR976" s="180"/>
      <c r="BS976" s="180"/>
      <c r="BT976" s="180"/>
      <c r="BU976" s="180"/>
      <c r="BV976" s="180"/>
      <c r="BW976" s="180"/>
      <c r="BX976" s="180"/>
    </row>
    <row r="977" ht="15.75" customHeight="1" spans="1:76">
      <c r="A977" s="180"/>
      <c r="B977" s="180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  <c r="R977" s="180"/>
      <c r="S977" s="180"/>
      <c r="T977" s="180"/>
      <c r="U977" s="180"/>
      <c r="V977" s="180"/>
      <c r="W977" s="180"/>
      <c r="X977" s="180"/>
      <c r="Y977" s="180"/>
      <c r="Z977" s="180"/>
      <c r="AA977" s="180"/>
      <c r="AB977" s="180"/>
      <c r="AC977" s="180"/>
      <c r="AD977" s="180"/>
      <c r="AE977" s="180"/>
      <c r="AF977" s="180"/>
      <c r="AG977" s="180"/>
      <c r="AH977" s="180"/>
      <c r="AI977" s="180"/>
      <c r="AJ977" s="180"/>
      <c r="AK977" s="180"/>
      <c r="AL977" s="180"/>
      <c r="AM977" s="180"/>
      <c r="AN977" s="180"/>
      <c r="AO977" s="180"/>
      <c r="AP977" s="180"/>
      <c r="AQ977" s="180"/>
      <c r="AR977" s="180"/>
      <c r="AS977" s="180"/>
      <c r="AT977" s="180"/>
      <c r="AU977" s="180"/>
      <c r="AV977" s="180"/>
      <c r="AW977" s="180"/>
      <c r="AX977" s="180"/>
      <c r="AY977" s="180"/>
      <c r="AZ977" s="180"/>
      <c r="BA977" s="180"/>
      <c r="BB977" s="180"/>
      <c r="BC977" s="180"/>
      <c r="BD977" s="180"/>
      <c r="BE977" s="180"/>
      <c r="BF977" s="180"/>
      <c r="BG977" s="180"/>
      <c r="BH977" s="180"/>
      <c r="BI977" s="180"/>
      <c r="BJ977" s="180"/>
      <c r="BK977" s="180"/>
      <c r="BL977" s="180"/>
      <c r="BM977" s="180"/>
      <c r="BN977" s="180"/>
      <c r="BO977" s="180"/>
      <c r="BP977" s="180"/>
      <c r="BQ977" s="180"/>
      <c r="BR977" s="180"/>
      <c r="BS977" s="180"/>
      <c r="BT977" s="180"/>
      <c r="BU977" s="180"/>
      <c r="BV977" s="180"/>
      <c r="BW977" s="180"/>
      <c r="BX977" s="180"/>
    </row>
    <row r="978" ht="15.75" customHeight="1" spans="1:76">
      <c r="A978" s="180"/>
      <c r="B978" s="180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  <c r="R978" s="180"/>
      <c r="S978" s="180"/>
      <c r="T978" s="180"/>
      <c r="U978" s="180"/>
      <c r="V978" s="180"/>
      <c r="W978" s="180"/>
      <c r="X978" s="180"/>
      <c r="Y978" s="180"/>
      <c r="Z978" s="180"/>
      <c r="AA978" s="180"/>
      <c r="AB978" s="180"/>
      <c r="AC978" s="180"/>
      <c r="AD978" s="180"/>
      <c r="AE978" s="180"/>
      <c r="AF978" s="180"/>
      <c r="AG978" s="180"/>
      <c r="AH978" s="180"/>
      <c r="AI978" s="180"/>
      <c r="AJ978" s="180"/>
      <c r="AK978" s="180"/>
      <c r="AL978" s="180"/>
      <c r="AM978" s="180"/>
      <c r="AN978" s="180"/>
      <c r="AO978" s="180"/>
      <c r="AP978" s="180"/>
      <c r="AQ978" s="180"/>
      <c r="AR978" s="180"/>
      <c r="AS978" s="180"/>
      <c r="AT978" s="180"/>
      <c r="AU978" s="180"/>
      <c r="AV978" s="180"/>
      <c r="AW978" s="180"/>
      <c r="AX978" s="180"/>
      <c r="AY978" s="180"/>
      <c r="AZ978" s="180"/>
      <c r="BA978" s="180"/>
      <c r="BB978" s="180"/>
      <c r="BC978" s="180"/>
      <c r="BD978" s="180"/>
      <c r="BE978" s="180"/>
      <c r="BF978" s="180"/>
      <c r="BG978" s="180"/>
      <c r="BH978" s="180"/>
      <c r="BI978" s="180"/>
      <c r="BJ978" s="180"/>
      <c r="BK978" s="180"/>
      <c r="BL978" s="180"/>
      <c r="BM978" s="180"/>
      <c r="BN978" s="180"/>
      <c r="BO978" s="180"/>
      <c r="BP978" s="180"/>
      <c r="BQ978" s="180"/>
      <c r="BR978" s="180"/>
      <c r="BS978" s="180"/>
      <c r="BT978" s="180"/>
      <c r="BU978" s="180"/>
      <c r="BV978" s="180"/>
      <c r="BW978" s="180"/>
      <c r="BX978" s="180"/>
    </row>
    <row r="979" ht="15.75" customHeight="1" spans="1:76">
      <c r="A979" s="180"/>
      <c r="B979" s="180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  <c r="R979" s="180"/>
      <c r="S979" s="180"/>
      <c r="T979" s="180"/>
      <c r="U979" s="180"/>
      <c r="V979" s="180"/>
      <c r="W979" s="180"/>
      <c r="X979" s="180"/>
      <c r="Y979" s="180"/>
      <c r="Z979" s="180"/>
      <c r="AA979" s="180"/>
      <c r="AB979" s="180"/>
      <c r="AC979" s="180"/>
      <c r="AD979" s="180"/>
      <c r="AE979" s="180"/>
      <c r="AF979" s="180"/>
      <c r="AG979" s="180"/>
      <c r="AH979" s="180"/>
      <c r="AI979" s="180"/>
      <c r="AJ979" s="180"/>
      <c r="AK979" s="180"/>
      <c r="AL979" s="180"/>
      <c r="AM979" s="180"/>
      <c r="AN979" s="180"/>
      <c r="AO979" s="180"/>
      <c r="AP979" s="180"/>
      <c r="AQ979" s="180"/>
      <c r="AR979" s="180"/>
      <c r="AS979" s="180"/>
      <c r="AT979" s="180"/>
      <c r="AU979" s="180"/>
      <c r="AV979" s="180"/>
      <c r="AW979" s="180"/>
      <c r="AX979" s="180"/>
      <c r="AY979" s="180"/>
      <c r="AZ979" s="180"/>
      <c r="BA979" s="180"/>
      <c r="BB979" s="180"/>
      <c r="BC979" s="180"/>
      <c r="BD979" s="180"/>
      <c r="BE979" s="180"/>
      <c r="BF979" s="180"/>
      <c r="BG979" s="180"/>
      <c r="BH979" s="180"/>
      <c r="BI979" s="180"/>
      <c r="BJ979" s="180"/>
      <c r="BK979" s="180"/>
      <c r="BL979" s="180"/>
      <c r="BM979" s="180"/>
      <c r="BN979" s="180"/>
      <c r="BO979" s="180"/>
      <c r="BP979" s="180"/>
      <c r="BQ979" s="180"/>
      <c r="BR979" s="180"/>
      <c r="BS979" s="180"/>
      <c r="BT979" s="180"/>
      <c r="BU979" s="180"/>
      <c r="BV979" s="180"/>
      <c r="BW979" s="180"/>
      <c r="BX979" s="180"/>
    </row>
    <row r="980" ht="15.75" customHeight="1" spans="1:76">
      <c r="A980" s="180"/>
      <c r="B980" s="180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  <c r="R980" s="180"/>
      <c r="S980" s="180"/>
      <c r="T980" s="180"/>
      <c r="U980" s="180"/>
      <c r="V980" s="180"/>
      <c r="W980" s="180"/>
      <c r="X980" s="180"/>
      <c r="Y980" s="180"/>
      <c r="Z980" s="180"/>
      <c r="AA980" s="180"/>
      <c r="AB980" s="180"/>
      <c r="AC980" s="180"/>
      <c r="AD980" s="180"/>
      <c r="AE980" s="180"/>
      <c r="AF980" s="180"/>
      <c r="AG980" s="180"/>
      <c r="AH980" s="180"/>
      <c r="AI980" s="180"/>
      <c r="AJ980" s="180"/>
      <c r="AK980" s="180"/>
      <c r="AL980" s="180"/>
      <c r="AM980" s="180"/>
      <c r="AN980" s="180"/>
      <c r="AO980" s="180"/>
      <c r="AP980" s="180"/>
      <c r="AQ980" s="180"/>
      <c r="AR980" s="180"/>
      <c r="AS980" s="180"/>
      <c r="AT980" s="180"/>
      <c r="AU980" s="180"/>
      <c r="AV980" s="180"/>
      <c r="AW980" s="180"/>
      <c r="AX980" s="180"/>
      <c r="AY980" s="180"/>
      <c r="AZ980" s="180"/>
      <c r="BA980" s="180"/>
      <c r="BB980" s="180"/>
      <c r="BC980" s="180"/>
      <c r="BD980" s="180"/>
      <c r="BE980" s="180"/>
      <c r="BF980" s="180"/>
      <c r="BG980" s="180"/>
      <c r="BH980" s="180"/>
      <c r="BI980" s="180"/>
      <c r="BJ980" s="180"/>
      <c r="BK980" s="180"/>
      <c r="BL980" s="180"/>
      <c r="BM980" s="180"/>
      <c r="BN980" s="180"/>
      <c r="BO980" s="180"/>
      <c r="BP980" s="180"/>
      <c r="BQ980" s="180"/>
      <c r="BR980" s="180"/>
      <c r="BS980" s="180"/>
      <c r="BT980" s="180"/>
      <c r="BU980" s="180"/>
      <c r="BV980" s="180"/>
      <c r="BW980" s="180"/>
      <c r="BX980" s="180"/>
    </row>
    <row r="981" ht="15.75" customHeight="1" spans="1:76">
      <c r="A981" s="180"/>
      <c r="B981" s="180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  <c r="R981" s="180"/>
      <c r="S981" s="180"/>
      <c r="T981" s="180"/>
      <c r="U981" s="180"/>
      <c r="V981" s="180"/>
      <c r="W981" s="180"/>
      <c r="X981" s="180"/>
      <c r="Y981" s="180"/>
      <c r="Z981" s="180"/>
      <c r="AA981" s="180"/>
      <c r="AB981" s="180"/>
      <c r="AC981" s="180"/>
      <c r="AD981" s="180"/>
      <c r="AE981" s="180"/>
      <c r="AF981" s="180"/>
      <c r="AG981" s="180"/>
      <c r="AH981" s="180"/>
      <c r="AI981" s="180"/>
      <c r="AJ981" s="180"/>
      <c r="AK981" s="180"/>
      <c r="AL981" s="180"/>
      <c r="AM981" s="180"/>
      <c r="AN981" s="180"/>
      <c r="AO981" s="180"/>
      <c r="AP981" s="180"/>
      <c r="AQ981" s="180"/>
      <c r="AR981" s="180"/>
      <c r="AS981" s="180"/>
      <c r="AT981" s="180"/>
      <c r="AU981" s="180"/>
      <c r="AV981" s="180"/>
      <c r="AW981" s="180"/>
      <c r="AX981" s="180"/>
      <c r="AY981" s="180"/>
      <c r="AZ981" s="180"/>
      <c r="BA981" s="180"/>
      <c r="BB981" s="180"/>
      <c r="BC981" s="180"/>
      <c r="BD981" s="180"/>
      <c r="BE981" s="180"/>
      <c r="BF981" s="180"/>
      <c r="BG981" s="180"/>
      <c r="BH981" s="180"/>
      <c r="BI981" s="180"/>
      <c r="BJ981" s="180"/>
      <c r="BK981" s="180"/>
      <c r="BL981" s="180"/>
      <c r="BM981" s="180"/>
      <c r="BN981" s="180"/>
      <c r="BO981" s="180"/>
      <c r="BP981" s="180"/>
      <c r="BQ981" s="180"/>
      <c r="BR981" s="180"/>
      <c r="BS981" s="180"/>
      <c r="BT981" s="180"/>
      <c r="BU981" s="180"/>
      <c r="BV981" s="180"/>
      <c r="BW981" s="180"/>
      <c r="BX981" s="180"/>
    </row>
    <row r="982" ht="15.75" customHeight="1" spans="1:76">
      <c r="A982" s="180"/>
      <c r="B982" s="180"/>
      <c r="C982" s="180"/>
      <c r="D982" s="180"/>
      <c r="E982" s="180"/>
      <c r="F982" s="180"/>
      <c r="G982" s="180"/>
      <c r="H982" s="180"/>
      <c r="I982" s="180"/>
      <c r="J982" s="180"/>
      <c r="K982" s="180"/>
      <c r="L982" s="180"/>
      <c r="M982" s="180"/>
      <c r="N982" s="180"/>
      <c r="O982" s="180"/>
      <c r="P982" s="180"/>
      <c r="Q982" s="180"/>
      <c r="R982" s="180"/>
      <c r="S982" s="180"/>
      <c r="T982" s="180"/>
      <c r="U982" s="180"/>
      <c r="V982" s="180"/>
      <c r="W982" s="180"/>
      <c r="X982" s="180"/>
      <c r="Y982" s="180"/>
      <c r="Z982" s="180"/>
      <c r="AA982" s="180"/>
      <c r="AB982" s="180"/>
      <c r="AC982" s="180"/>
      <c r="AD982" s="180"/>
      <c r="AE982" s="180"/>
      <c r="AF982" s="180"/>
      <c r="AG982" s="180"/>
      <c r="AH982" s="180"/>
      <c r="AI982" s="180"/>
      <c r="AJ982" s="180"/>
      <c r="AK982" s="180"/>
      <c r="AL982" s="180"/>
      <c r="AM982" s="180"/>
      <c r="AN982" s="180"/>
      <c r="AO982" s="180"/>
      <c r="AP982" s="180"/>
      <c r="AQ982" s="180"/>
      <c r="AR982" s="180"/>
      <c r="AS982" s="180"/>
      <c r="AT982" s="180"/>
      <c r="AU982" s="180"/>
      <c r="AV982" s="180"/>
      <c r="AW982" s="180"/>
      <c r="AX982" s="180"/>
      <c r="AY982" s="180"/>
      <c r="AZ982" s="180"/>
      <c r="BA982" s="180"/>
      <c r="BB982" s="180"/>
      <c r="BC982" s="180"/>
      <c r="BD982" s="180"/>
      <c r="BE982" s="180"/>
      <c r="BF982" s="180"/>
      <c r="BG982" s="180"/>
      <c r="BH982" s="180"/>
      <c r="BI982" s="180"/>
      <c r="BJ982" s="180"/>
      <c r="BK982" s="180"/>
      <c r="BL982" s="180"/>
      <c r="BM982" s="180"/>
      <c r="BN982" s="180"/>
      <c r="BO982" s="180"/>
      <c r="BP982" s="180"/>
      <c r="BQ982" s="180"/>
      <c r="BR982" s="180"/>
      <c r="BS982" s="180"/>
      <c r="BT982" s="180"/>
      <c r="BU982" s="180"/>
      <c r="BV982" s="180"/>
      <c r="BW982" s="180"/>
      <c r="BX982" s="180"/>
    </row>
    <row r="983" ht="15.75" customHeight="1" spans="1:76">
      <c r="A983" s="180"/>
      <c r="B983" s="180"/>
      <c r="C983" s="180"/>
      <c r="D983" s="180"/>
      <c r="E983" s="180"/>
      <c r="F983" s="180"/>
      <c r="G983" s="180"/>
      <c r="H983" s="180"/>
      <c r="I983" s="180"/>
      <c r="J983" s="180"/>
      <c r="K983" s="180"/>
      <c r="L983" s="180"/>
      <c r="M983" s="180"/>
      <c r="N983" s="180"/>
      <c r="O983" s="180"/>
      <c r="P983" s="180"/>
      <c r="Q983" s="180"/>
      <c r="R983" s="180"/>
      <c r="S983" s="180"/>
      <c r="T983" s="180"/>
      <c r="U983" s="180"/>
      <c r="V983" s="180"/>
      <c r="W983" s="180"/>
      <c r="X983" s="180"/>
      <c r="Y983" s="180"/>
      <c r="Z983" s="180"/>
      <c r="AA983" s="180"/>
      <c r="AB983" s="180"/>
      <c r="AC983" s="180"/>
      <c r="AD983" s="180"/>
      <c r="AE983" s="180"/>
      <c r="AF983" s="180"/>
      <c r="AG983" s="180"/>
      <c r="AH983" s="180"/>
      <c r="AI983" s="180"/>
      <c r="AJ983" s="180"/>
      <c r="AK983" s="180"/>
      <c r="AL983" s="180"/>
      <c r="AM983" s="180"/>
      <c r="AN983" s="180"/>
      <c r="AO983" s="180"/>
      <c r="AP983" s="180"/>
      <c r="AQ983" s="180"/>
      <c r="AR983" s="180"/>
      <c r="AS983" s="180"/>
      <c r="AT983" s="180"/>
      <c r="AU983" s="180"/>
      <c r="AV983" s="180"/>
      <c r="AW983" s="180"/>
      <c r="AX983" s="180"/>
      <c r="AY983" s="180"/>
      <c r="AZ983" s="180"/>
      <c r="BA983" s="180"/>
      <c r="BB983" s="180"/>
      <c r="BC983" s="180"/>
      <c r="BD983" s="180"/>
      <c r="BE983" s="180"/>
      <c r="BF983" s="180"/>
      <c r="BG983" s="180"/>
      <c r="BH983" s="180"/>
      <c r="BI983" s="180"/>
      <c r="BJ983" s="180"/>
      <c r="BK983" s="180"/>
      <c r="BL983" s="180"/>
      <c r="BM983" s="180"/>
      <c r="BN983" s="180"/>
      <c r="BO983" s="180"/>
      <c r="BP983" s="180"/>
      <c r="BQ983" s="180"/>
      <c r="BR983" s="180"/>
      <c r="BS983" s="180"/>
      <c r="BT983" s="180"/>
      <c r="BU983" s="180"/>
      <c r="BV983" s="180"/>
      <c r="BW983" s="180"/>
      <c r="BX983" s="180"/>
    </row>
    <row r="984" ht="15.75" customHeight="1" spans="1:76">
      <c r="A984" s="180"/>
      <c r="B984" s="180"/>
      <c r="C984" s="180"/>
      <c r="D984" s="180"/>
      <c r="E984" s="180"/>
      <c r="F984" s="180"/>
      <c r="G984" s="180"/>
      <c r="H984" s="180"/>
      <c r="I984" s="180"/>
      <c r="J984" s="180"/>
      <c r="K984" s="180"/>
      <c r="L984" s="180"/>
      <c r="M984" s="180"/>
      <c r="N984" s="180"/>
      <c r="O984" s="180"/>
      <c r="P984" s="180"/>
      <c r="Q984" s="180"/>
      <c r="R984" s="180"/>
      <c r="S984" s="180"/>
      <c r="T984" s="180"/>
      <c r="U984" s="180"/>
      <c r="V984" s="180"/>
      <c r="W984" s="180"/>
      <c r="X984" s="180"/>
      <c r="Y984" s="180"/>
      <c r="Z984" s="180"/>
      <c r="AA984" s="180"/>
      <c r="AB984" s="180"/>
      <c r="AC984" s="180"/>
      <c r="AD984" s="180"/>
      <c r="AE984" s="180"/>
      <c r="AF984" s="180"/>
      <c r="AG984" s="180"/>
      <c r="AH984" s="180"/>
      <c r="AI984" s="180"/>
      <c r="AJ984" s="180"/>
      <c r="AK984" s="180"/>
      <c r="AL984" s="180"/>
      <c r="AM984" s="180"/>
      <c r="AN984" s="180"/>
      <c r="AO984" s="180"/>
      <c r="AP984" s="180"/>
      <c r="AQ984" s="180"/>
      <c r="AR984" s="180"/>
      <c r="AS984" s="180"/>
      <c r="AT984" s="180"/>
      <c r="AU984" s="180"/>
      <c r="AV984" s="180"/>
      <c r="AW984" s="180"/>
      <c r="AX984" s="180"/>
      <c r="AY984" s="180"/>
      <c r="AZ984" s="180"/>
      <c r="BA984" s="180"/>
      <c r="BB984" s="180"/>
      <c r="BC984" s="180"/>
      <c r="BD984" s="180"/>
      <c r="BE984" s="180"/>
      <c r="BF984" s="180"/>
      <c r="BG984" s="180"/>
      <c r="BH984" s="180"/>
      <c r="BI984" s="180"/>
      <c r="BJ984" s="180"/>
      <c r="BK984" s="180"/>
      <c r="BL984" s="180"/>
      <c r="BM984" s="180"/>
      <c r="BN984" s="180"/>
      <c r="BO984" s="180"/>
      <c r="BP984" s="180"/>
      <c r="BQ984" s="180"/>
      <c r="BR984" s="180"/>
      <c r="BS984" s="180"/>
      <c r="BT984" s="180"/>
      <c r="BU984" s="180"/>
      <c r="BV984" s="180"/>
      <c r="BW984" s="180"/>
      <c r="BX984" s="180"/>
    </row>
    <row r="985" ht="15.75" customHeight="1" spans="1:76">
      <c r="A985" s="180"/>
      <c r="B985" s="180"/>
      <c r="C985" s="180"/>
      <c r="D985" s="180"/>
      <c r="E985" s="180"/>
      <c r="F985" s="180"/>
      <c r="G985" s="180"/>
      <c r="H985" s="180"/>
      <c r="I985" s="180"/>
      <c r="J985" s="180"/>
      <c r="K985" s="180"/>
      <c r="L985" s="180"/>
      <c r="M985" s="180"/>
      <c r="N985" s="180"/>
      <c r="O985" s="180"/>
      <c r="P985" s="180"/>
      <c r="Q985" s="180"/>
      <c r="R985" s="180"/>
      <c r="S985" s="180"/>
      <c r="T985" s="180"/>
      <c r="U985" s="180"/>
      <c r="V985" s="180"/>
      <c r="W985" s="180"/>
      <c r="X985" s="180"/>
      <c r="Y985" s="180"/>
      <c r="Z985" s="180"/>
      <c r="AA985" s="180"/>
      <c r="AB985" s="180"/>
      <c r="AC985" s="180"/>
      <c r="AD985" s="180"/>
      <c r="AE985" s="180"/>
      <c r="AF985" s="180"/>
      <c r="AG985" s="180"/>
      <c r="AH985" s="180"/>
      <c r="AI985" s="180"/>
      <c r="AJ985" s="180"/>
      <c r="AK985" s="180"/>
      <c r="AL985" s="180"/>
      <c r="AM985" s="180"/>
      <c r="AN985" s="180"/>
      <c r="AO985" s="180"/>
      <c r="AP985" s="180"/>
      <c r="AQ985" s="180"/>
      <c r="AR985" s="180"/>
      <c r="AS985" s="180"/>
      <c r="AT985" s="180"/>
      <c r="AU985" s="180"/>
      <c r="AV985" s="180"/>
      <c r="AW985" s="180"/>
      <c r="AX985" s="180"/>
      <c r="AY985" s="180"/>
      <c r="AZ985" s="180"/>
      <c r="BA985" s="180"/>
      <c r="BB985" s="180"/>
      <c r="BC985" s="180"/>
      <c r="BD985" s="180"/>
      <c r="BE985" s="180"/>
      <c r="BF985" s="180"/>
      <c r="BG985" s="180"/>
      <c r="BH985" s="180"/>
      <c r="BI985" s="180"/>
      <c r="BJ985" s="180"/>
      <c r="BK985" s="180"/>
      <c r="BL985" s="180"/>
      <c r="BM985" s="180"/>
      <c r="BN985" s="180"/>
      <c r="BO985" s="180"/>
      <c r="BP985" s="180"/>
      <c r="BQ985" s="180"/>
      <c r="BR985" s="180"/>
      <c r="BS985" s="180"/>
      <c r="BT985" s="180"/>
      <c r="BU985" s="180"/>
      <c r="BV985" s="180"/>
      <c r="BW985" s="180"/>
      <c r="BX985" s="180"/>
    </row>
    <row r="986" ht="15.75" customHeight="1" spans="1:76">
      <c r="A986" s="180"/>
      <c r="B986" s="180"/>
      <c r="C986" s="180"/>
      <c r="D986" s="180"/>
      <c r="E986" s="180"/>
      <c r="F986" s="180"/>
      <c r="G986" s="180"/>
      <c r="H986" s="180"/>
      <c r="I986" s="180"/>
      <c r="J986" s="180"/>
      <c r="K986" s="180"/>
      <c r="L986" s="180"/>
      <c r="M986" s="180"/>
      <c r="N986" s="180"/>
      <c r="O986" s="180"/>
      <c r="P986" s="180"/>
      <c r="Q986" s="180"/>
      <c r="R986" s="180"/>
      <c r="S986" s="180"/>
      <c r="T986" s="180"/>
      <c r="U986" s="180"/>
      <c r="V986" s="180"/>
      <c r="W986" s="180"/>
      <c r="X986" s="180"/>
      <c r="Y986" s="180"/>
      <c r="Z986" s="180"/>
      <c r="AA986" s="180"/>
      <c r="AB986" s="180"/>
      <c r="AC986" s="180"/>
      <c r="AD986" s="180"/>
      <c r="AE986" s="180"/>
      <c r="AF986" s="180"/>
      <c r="AG986" s="180"/>
      <c r="AH986" s="180"/>
      <c r="AI986" s="180"/>
      <c r="AJ986" s="180"/>
      <c r="AK986" s="180"/>
      <c r="AL986" s="180"/>
      <c r="AM986" s="180"/>
      <c r="AN986" s="180"/>
      <c r="AO986" s="180"/>
      <c r="AP986" s="180"/>
      <c r="AQ986" s="180"/>
      <c r="AR986" s="180"/>
      <c r="AS986" s="180"/>
      <c r="AT986" s="180"/>
      <c r="AU986" s="180"/>
      <c r="AV986" s="180"/>
      <c r="AW986" s="180"/>
      <c r="AX986" s="180"/>
      <c r="AY986" s="180"/>
      <c r="AZ986" s="180"/>
      <c r="BA986" s="180"/>
      <c r="BB986" s="180"/>
      <c r="BC986" s="180"/>
      <c r="BD986" s="180"/>
      <c r="BE986" s="180"/>
      <c r="BF986" s="180"/>
      <c r="BG986" s="180"/>
      <c r="BH986" s="180"/>
      <c r="BI986" s="180"/>
      <c r="BJ986" s="180"/>
      <c r="BK986" s="180"/>
      <c r="BL986" s="180"/>
      <c r="BM986" s="180"/>
      <c r="BN986" s="180"/>
      <c r="BO986" s="180"/>
      <c r="BP986" s="180"/>
      <c r="BQ986" s="180"/>
      <c r="BR986" s="180"/>
      <c r="BS986" s="180"/>
      <c r="BT986" s="180"/>
      <c r="BU986" s="180"/>
      <c r="BV986" s="180"/>
      <c r="BW986" s="180"/>
      <c r="BX986" s="180"/>
    </row>
    <row r="987" ht="15.75" customHeight="1" spans="1:76">
      <c r="A987" s="180"/>
      <c r="B987" s="180"/>
      <c r="C987" s="180"/>
      <c r="D987" s="180"/>
      <c r="E987" s="180"/>
      <c r="F987" s="180"/>
      <c r="G987" s="180"/>
      <c r="H987" s="180"/>
      <c r="I987" s="180"/>
      <c r="J987" s="180"/>
      <c r="K987" s="180"/>
      <c r="L987" s="180"/>
      <c r="M987" s="180"/>
      <c r="N987" s="180"/>
      <c r="O987" s="180"/>
      <c r="P987" s="180"/>
      <c r="Q987" s="180"/>
      <c r="R987" s="180"/>
      <c r="S987" s="180"/>
      <c r="T987" s="180"/>
      <c r="U987" s="180"/>
      <c r="V987" s="180"/>
      <c r="W987" s="180"/>
      <c r="X987" s="180"/>
      <c r="Y987" s="180"/>
      <c r="Z987" s="180"/>
      <c r="AA987" s="180"/>
      <c r="AB987" s="180"/>
      <c r="AC987" s="180"/>
      <c r="AD987" s="180"/>
      <c r="AE987" s="180"/>
      <c r="AF987" s="180"/>
      <c r="AG987" s="180"/>
      <c r="AH987" s="180"/>
      <c r="AI987" s="180"/>
      <c r="AJ987" s="180"/>
      <c r="AK987" s="180"/>
      <c r="AL987" s="180"/>
      <c r="AM987" s="180"/>
      <c r="AN987" s="180"/>
      <c r="AO987" s="180"/>
      <c r="AP987" s="180"/>
      <c r="AQ987" s="180"/>
      <c r="AR987" s="180"/>
      <c r="AS987" s="180"/>
      <c r="AT987" s="180"/>
      <c r="AU987" s="180"/>
      <c r="AV987" s="180"/>
      <c r="AW987" s="180"/>
      <c r="AX987" s="180"/>
      <c r="AY987" s="180"/>
      <c r="AZ987" s="180"/>
      <c r="BA987" s="180"/>
      <c r="BB987" s="180"/>
      <c r="BC987" s="180"/>
      <c r="BD987" s="180"/>
      <c r="BE987" s="180"/>
      <c r="BF987" s="180"/>
      <c r="BG987" s="180"/>
      <c r="BH987" s="180"/>
      <c r="BI987" s="180"/>
      <c r="BJ987" s="180"/>
      <c r="BK987" s="180"/>
      <c r="BL987" s="180"/>
      <c r="BM987" s="180"/>
      <c r="BN987" s="180"/>
      <c r="BO987" s="180"/>
      <c r="BP987" s="180"/>
      <c r="BQ987" s="180"/>
      <c r="BR987" s="180"/>
      <c r="BS987" s="180"/>
      <c r="BT987" s="180"/>
      <c r="BU987" s="180"/>
      <c r="BV987" s="180"/>
      <c r="BW987" s="180"/>
      <c r="BX987" s="180"/>
    </row>
    <row r="988" ht="15.75" customHeight="1" spans="1:76">
      <c r="A988" s="180"/>
      <c r="B988" s="180"/>
      <c r="C988" s="180"/>
      <c r="D988" s="180"/>
      <c r="E988" s="180"/>
      <c r="F988" s="180"/>
      <c r="G988" s="180"/>
      <c r="H988" s="180"/>
      <c r="I988" s="180"/>
      <c r="J988" s="180"/>
      <c r="K988" s="180"/>
      <c r="L988" s="180"/>
      <c r="M988" s="180"/>
      <c r="N988" s="180"/>
      <c r="O988" s="180"/>
      <c r="P988" s="180"/>
      <c r="Q988" s="180"/>
      <c r="R988" s="180"/>
      <c r="S988" s="180"/>
      <c r="T988" s="180"/>
      <c r="U988" s="180"/>
      <c r="V988" s="180"/>
      <c r="W988" s="180"/>
      <c r="X988" s="180"/>
      <c r="Y988" s="180"/>
      <c r="Z988" s="180"/>
      <c r="AA988" s="180"/>
      <c r="AB988" s="180"/>
      <c r="AC988" s="180"/>
      <c r="AD988" s="180"/>
      <c r="AE988" s="180"/>
      <c r="AF988" s="180"/>
      <c r="AG988" s="180"/>
      <c r="AH988" s="180"/>
      <c r="AI988" s="180"/>
      <c r="AJ988" s="180"/>
      <c r="AK988" s="180"/>
      <c r="AL988" s="180"/>
      <c r="AM988" s="180"/>
      <c r="AN988" s="180"/>
      <c r="AO988" s="180"/>
      <c r="AP988" s="180"/>
      <c r="AQ988" s="180"/>
      <c r="AR988" s="180"/>
      <c r="AS988" s="180"/>
      <c r="AT988" s="180"/>
      <c r="AU988" s="180"/>
      <c r="AV988" s="180"/>
      <c r="AW988" s="180"/>
      <c r="AX988" s="180"/>
      <c r="AY988" s="180"/>
      <c r="AZ988" s="180"/>
      <c r="BA988" s="180"/>
      <c r="BB988" s="180"/>
      <c r="BC988" s="180"/>
      <c r="BD988" s="180"/>
      <c r="BE988" s="180"/>
      <c r="BF988" s="180"/>
      <c r="BG988" s="180"/>
      <c r="BH988" s="180"/>
      <c r="BI988" s="180"/>
      <c r="BJ988" s="180"/>
      <c r="BK988" s="180"/>
      <c r="BL988" s="180"/>
      <c r="BM988" s="180"/>
      <c r="BN988" s="180"/>
      <c r="BO988" s="180"/>
      <c r="BP988" s="180"/>
      <c r="BQ988" s="180"/>
      <c r="BR988" s="180"/>
      <c r="BS988" s="180"/>
      <c r="BT988" s="180"/>
      <c r="BU988" s="180"/>
      <c r="BV988" s="180"/>
      <c r="BW988" s="180"/>
      <c r="BX988" s="180"/>
    </row>
    <row r="989" ht="15.75" customHeight="1" spans="1:76">
      <c r="A989" s="180"/>
      <c r="B989" s="180"/>
      <c r="C989" s="180"/>
      <c r="D989" s="180"/>
      <c r="E989" s="180"/>
      <c r="F989" s="180"/>
      <c r="G989" s="180"/>
      <c r="H989" s="180"/>
      <c r="I989" s="180"/>
      <c r="J989" s="180"/>
      <c r="K989" s="180"/>
      <c r="L989" s="180"/>
      <c r="M989" s="180"/>
      <c r="N989" s="180"/>
      <c r="O989" s="180"/>
      <c r="P989" s="180"/>
      <c r="Q989" s="180"/>
      <c r="R989" s="180"/>
      <c r="S989" s="180"/>
      <c r="T989" s="180"/>
      <c r="U989" s="180"/>
      <c r="V989" s="180"/>
      <c r="W989" s="180"/>
      <c r="X989" s="180"/>
      <c r="Y989" s="180"/>
      <c r="Z989" s="180"/>
      <c r="AA989" s="180"/>
      <c r="AB989" s="180"/>
      <c r="AC989" s="180"/>
      <c r="AD989" s="180"/>
      <c r="AE989" s="180"/>
      <c r="AF989" s="180"/>
      <c r="AG989" s="180"/>
      <c r="AH989" s="180"/>
      <c r="AI989" s="180"/>
      <c r="AJ989" s="180"/>
      <c r="AK989" s="180"/>
      <c r="AL989" s="180"/>
      <c r="AM989" s="180"/>
      <c r="AN989" s="180"/>
      <c r="AO989" s="180"/>
      <c r="AP989" s="180"/>
      <c r="AQ989" s="180"/>
      <c r="AR989" s="180"/>
      <c r="AS989" s="180"/>
      <c r="AT989" s="180"/>
      <c r="AU989" s="180"/>
      <c r="AV989" s="180"/>
      <c r="AW989" s="180"/>
      <c r="AX989" s="180"/>
      <c r="AY989" s="180"/>
      <c r="AZ989" s="180"/>
      <c r="BA989" s="180"/>
      <c r="BB989" s="180"/>
      <c r="BC989" s="180"/>
      <c r="BD989" s="180"/>
      <c r="BE989" s="180"/>
      <c r="BF989" s="180"/>
      <c r="BG989" s="180"/>
      <c r="BH989" s="180"/>
      <c r="BI989" s="180"/>
      <c r="BJ989" s="180"/>
      <c r="BK989" s="180"/>
      <c r="BL989" s="180"/>
      <c r="BM989" s="180"/>
      <c r="BN989" s="180"/>
      <c r="BO989" s="180"/>
      <c r="BP989" s="180"/>
      <c r="BQ989" s="180"/>
      <c r="BR989" s="180"/>
      <c r="BS989" s="180"/>
      <c r="BT989" s="180"/>
      <c r="BU989" s="180"/>
      <c r="BV989" s="180"/>
      <c r="BW989" s="180"/>
      <c r="BX989" s="180"/>
    </row>
    <row r="990" ht="15.75" customHeight="1" spans="1:76">
      <c r="A990" s="180"/>
      <c r="B990" s="180"/>
      <c r="C990" s="180"/>
      <c r="D990" s="180"/>
      <c r="E990" s="180"/>
      <c r="F990" s="180"/>
      <c r="G990" s="180"/>
      <c r="H990" s="180"/>
      <c r="I990" s="180"/>
      <c r="J990" s="180"/>
      <c r="K990" s="180"/>
      <c r="L990" s="180"/>
      <c r="M990" s="180"/>
      <c r="N990" s="180"/>
      <c r="O990" s="180"/>
      <c r="P990" s="180"/>
      <c r="Q990" s="180"/>
      <c r="R990" s="180"/>
      <c r="S990" s="180"/>
      <c r="T990" s="180"/>
      <c r="U990" s="180"/>
      <c r="V990" s="180"/>
      <c r="W990" s="180"/>
      <c r="X990" s="180"/>
      <c r="Y990" s="180"/>
      <c r="Z990" s="180"/>
      <c r="AA990" s="180"/>
      <c r="AB990" s="180"/>
      <c r="AC990" s="180"/>
      <c r="AD990" s="180"/>
      <c r="AE990" s="180"/>
      <c r="AF990" s="180"/>
      <c r="AG990" s="180"/>
      <c r="AH990" s="180"/>
      <c r="AI990" s="180"/>
      <c r="AJ990" s="180"/>
      <c r="AK990" s="180"/>
      <c r="AL990" s="180"/>
      <c r="AM990" s="180"/>
      <c r="AN990" s="180"/>
      <c r="AO990" s="180"/>
      <c r="AP990" s="180"/>
      <c r="AQ990" s="180"/>
      <c r="AR990" s="180"/>
      <c r="AS990" s="180"/>
      <c r="AT990" s="180"/>
      <c r="AU990" s="180"/>
      <c r="AV990" s="180"/>
      <c r="AW990" s="180"/>
      <c r="AX990" s="180"/>
      <c r="AY990" s="180"/>
      <c r="AZ990" s="180"/>
      <c r="BA990" s="180"/>
      <c r="BB990" s="180"/>
      <c r="BC990" s="180"/>
      <c r="BD990" s="180"/>
      <c r="BE990" s="180"/>
      <c r="BF990" s="180"/>
      <c r="BG990" s="180"/>
      <c r="BH990" s="180"/>
      <c r="BI990" s="180"/>
      <c r="BJ990" s="180"/>
      <c r="BK990" s="180"/>
      <c r="BL990" s="180"/>
      <c r="BM990" s="180"/>
      <c r="BN990" s="180"/>
      <c r="BO990" s="180"/>
      <c r="BP990" s="180"/>
      <c r="BQ990" s="180"/>
      <c r="BR990" s="180"/>
      <c r="BS990" s="180"/>
      <c r="BT990" s="180"/>
      <c r="BU990" s="180"/>
      <c r="BV990" s="180"/>
      <c r="BW990" s="180"/>
      <c r="BX990" s="180"/>
    </row>
    <row r="991" ht="15.75" customHeight="1" spans="1:76">
      <c r="A991" s="180"/>
      <c r="B991" s="180"/>
      <c r="C991" s="180"/>
      <c r="D991" s="180"/>
      <c r="E991" s="180"/>
      <c r="F991" s="180"/>
      <c r="G991" s="180"/>
      <c r="H991" s="180"/>
      <c r="I991" s="180"/>
      <c r="J991" s="180"/>
      <c r="K991" s="180"/>
      <c r="L991" s="180"/>
      <c r="M991" s="180"/>
      <c r="N991" s="180"/>
      <c r="O991" s="180"/>
      <c r="P991" s="180"/>
      <c r="Q991" s="180"/>
      <c r="R991" s="180"/>
      <c r="S991" s="180"/>
      <c r="T991" s="180"/>
      <c r="U991" s="180"/>
      <c r="V991" s="180"/>
      <c r="W991" s="180"/>
      <c r="X991" s="180"/>
      <c r="Y991" s="180"/>
      <c r="Z991" s="180"/>
      <c r="AA991" s="180"/>
      <c r="AB991" s="180"/>
      <c r="AC991" s="180"/>
      <c r="AD991" s="180"/>
      <c r="AE991" s="180"/>
      <c r="AF991" s="180"/>
      <c r="AG991" s="180"/>
      <c r="AH991" s="180"/>
      <c r="AI991" s="180"/>
      <c r="AJ991" s="180"/>
      <c r="AK991" s="180"/>
      <c r="AL991" s="180"/>
      <c r="AM991" s="180"/>
      <c r="AN991" s="180"/>
      <c r="AO991" s="180"/>
      <c r="AP991" s="180"/>
      <c r="AQ991" s="180"/>
      <c r="AR991" s="180"/>
      <c r="AS991" s="180"/>
      <c r="AT991" s="180"/>
      <c r="AU991" s="180"/>
      <c r="AV991" s="180"/>
      <c r="AW991" s="180"/>
      <c r="AX991" s="180"/>
      <c r="AY991" s="180"/>
      <c r="AZ991" s="180"/>
      <c r="BA991" s="180"/>
      <c r="BB991" s="180"/>
      <c r="BC991" s="180"/>
      <c r="BD991" s="180"/>
      <c r="BE991" s="180"/>
      <c r="BF991" s="180"/>
      <c r="BG991" s="180"/>
      <c r="BH991" s="180"/>
      <c r="BI991" s="180"/>
      <c r="BJ991" s="180"/>
      <c r="BK991" s="180"/>
      <c r="BL991" s="180"/>
      <c r="BM991" s="180"/>
      <c r="BN991" s="180"/>
      <c r="BO991" s="180"/>
      <c r="BP991" s="180"/>
      <c r="BQ991" s="180"/>
      <c r="BR991" s="180"/>
      <c r="BS991" s="180"/>
      <c r="BT991" s="180"/>
      <c r="BU991" s="180"/>
      <c r="BV991" s="180"/>
      <c r="BW991" s="180"/>
      <c r="BX991" s="180"/>
    </row>
    <row r="992" ht="15.75" customHeight="1" spans="1:76">
      <c r="A992" s="180"/>
      <c r="B992" s="180"/>
      <c r="C992" s="180"/>
      <c r="D992" s="180"/>
      <c r="E992" s="180"/>
      <c r="F992" s="180"/>
      <c r="G992" s="180"/>
      <c r="H992" s="180"/>
      <c r="I992" s="180"/>
      <c r="J992" s="180"/>
      <c r="K992" s="180"/>
      <c r="L992" s="180"/>
      <c r="M992" s="180"/>
      <c r="N992" s="180"/>
      <c r="O992" s="180"/>
      <c r="P992" s="180"/>
      <c r="Q992" s="180"/>
      <c r="R992" s="180"/>
      <c r="S992" s="180"/>
      <c r="T992" s="180"/>
      <c r="U992" s="180"/>
      <c r="V992" s="180"/>
      <c r="W992" s="180"/>
      <c r="X992" s="180"/>
      <c r="Y992" s="180"/>
      <c r="Z992" s="180"/>
      <c r="AA992" s="180"/>
      <c r="AB992" s="180"/>
      <c r="AC992" s="180"/>
      <c r="AD992" s="180"/>
      <c r="AE992" s="180"/>
      <c r="AF992" s="180"/>
      <c r="AG992" s="180"/>
      <c r="AH992" s="180"/>
      <c r="AI992" s="180"/>
      <c r="AJ992" s="180"/>
      <c r="AK992" s="180"/>
      <c r="AL992" s="180"/>
      <c r="AM992" s="180"/>
      <c r="AN992" s="180"/>
      <c r="AO992" s="180"/>
      <c r="AP992" s="180"/>
      <c r="AQ992" s="180"/>
      <c r="AR992" s="180"/>
      <c r="AS992" s="180"/>
      <c r="AT992" s="180"/>
      <c r="AU992" s="180"/>
      <c r="AV992" s="180"/>
      <c r="AW992" s="180"/>
      <c r="AX992" s="180"/>
      <c r="AY992" s="180"/>
      <c r="AZ992" s="180"/>
      <c r="BA992" s="180"/>
      <c r="BB992" s="180"/>
      <c r="BC992" s="180"/>
      <c r="BD992" s="180"/>
      <c r="BE992" s="180"/>
      <c r="BF992" s="180"/>
      <c r="BG992" s="180"/>
      <c r="BH992" s="180"/>
      <c r="BI992" s="180"/>
      <c r="BJ992" s="180"/>
      <c r="BK992" s="180"/>
      <c r="BL992" s="180"/>
      <c r="BM992" s="180"/>
      <c r="BN992" s="180"/>
      <c r="BO992" s="180"/>
      <c r="BP992" s="180"/>
      <c r="BQ992" s="180"/>
      <c r="BR992" s="180"/>
      <c r="BS992" s="180"/>
      <c r="BT992" s="180"/>
      <c r="BU992" s="180"/>
      <c r="BV992" s="180"/>
      <c r="BW992" s="180"/>
      <c r="BX992" s="180"/>
    </row>
    <row r="993" ht="15.75" customHeight="1" spans="1:76">
      <c r="A993" s="180"/>
      <c r="B993" s="180"/>
      <c r="C993" s="180"/>
      <c r="D993" s="180"/>
      <c r="E993" s="180"/>
      <c r="F993" s="180"/>
      <c r="G993" s="180"/>
      <c r="H993" s="180"/>
      <c r="I993" s="180"/>
      <c r="J993" s="180"/>
      <c r="K993" s="180"/>
      <c r="L993" s="180"/>
      <c r="M993" s="180"/>
      <c r="N993" s="180"/>
      <c r="O993" s="180"/>
      <c r="P993" s="180"/>
      <c r="Q993" s="180"/>
      <c r="R993" s="180"/>
      <c r="S993" s="180"/>
      <c r="T993" s="180"/>
      <c r="U993" s="180"/>
      <c r="V993" s="180"/>
      <c r="W993" s="180"/>
      <c r="X993" s="180"/>
      <c r="Y993" s="180"/>
      <c r="Z993" s="180"/>
      <c r="AA993" s="180"/>
      <c r="AB993" s="180"/>
      <c r="AC993" s="180"/>
      <c r="AD993" s="180"/>
      <c r="AE993" s="180"/>
      <c r="AF993" s="180"/>
      <c r="AG993" s="180"/>
      <c r="AH993" s="180"/>
      <c r="AI993" s="180"/>
      <c r="AJ993" s="180"/>
      <c r="AK993" s="180"/>
      <c r="AL993" s="180"/>
      <c r="AM993" s="180"/>
      <c r="AN993" s="180"/>
      <c r="AO993" s="180"/>
      <c r="AP993" s="180"/>
      <c r="AQ993" s="180"/>
      <c r="AR993" s="180"/>
      <c r="AS993" s="180"/>
      <c r="AT993" s="180"/>
      <c r="AU993" s="180"/>
      <c r="AV993" s="180"/>
      <c r="AW993" s="180"/>
      <c r="AX993" s="180"/>
      <c r="AY993" s="180"/>
      <c r="AZ993" s="180"/>
      <c r="BA993" s="180"/>
      <c r="BB993" s="180"/>
      <c r="BC993" s="180"/>
      <c r="BD993" s="180"/>
      <c r="BE993" s="180"/>
      <c r="BF993" s="180"/>
      <c r="BG993" s="180"/>
      <c r="BH993" s="180"/>
      <c r="BI993" s="180"/>
      <c r="BJ993" s="180"/>
      <c r="BK993" s="180"/>
      <c r="BL993" s="180"/>
      <c r="BM993" s="180"/>
      <c r="BN993" s="180"/>
      <c r="BO993" s="180"/>
      <c r="BP993" s="180"/>
      <c r="BQ993" s="180"/>
      <c r="BR993" s="180"/>
      <c r="BS993" s="180"/>
      <c r="BT993" s="180"/>
      <c r="BU993" s="180"/>
      <c r="BV993" s="180"/>
      <c r="BW993" s="180"/>
      <c r="BX993" s="180"/>
    </row>
    <row r="994" ht="15.75" customHeight="1" spans="1:76">
      <c r="A994" s="180"/>
      <c r="B994" s="180"/>
      <c r="C994" s="180"/>
      <c r="D994" s="180"/>
      <c r="E994" s="180"/>
      <c r="F994" s="180"/>
      <c r="G994" s="180"/>
      <c r="H994" s="180"/>
      <c r="I994" s="180"/>
      <c r="J994" s="180"/>
      <c r="K994" s="180"/>
      <c r="L994" s="180"/>
      <c r="M994" s="180"/>
      <c r="N994" s="180"/>
      <c r="O994" s="180"/>
      <c r="P994" s="180"/>
      <c r="Q994" s="180"/>
      <c r="R994" s="180"/>
      <c r="S994" s="180"/>
      <c r="T994" s="180"/>
      <c r="U994" s="180"/>
      <c r="V994" s="180"/>
      <c r="W994" s="180"/>
      <c r="X994" s="180"/>
      <c r="Y994" s="180"/>
      <c r="Z994" s="180"/>
      <c r="AA994" s="180"/>
      <c r="AB994" s="180"/>
      <c r="AC994" s="180"/>
      <c r="AD994" s="180"/>
      <c r="AE994" s="180"/>
      <c r="AF994" s="180"/>
      <c r="AG994" s="180"/>
      <c r="AH994" s="180"/>
      <c r="AI994" s="180"/>
      <c r="AJ994" s="180"/>
      <c r="AK994" s="180"/>
      <c r="AL994" s="180"/>
      <c r="AM994" s="180"/>
      <c r="AN994" s="180"/>
      <c r="AO994" s="180"/>
      <c r="AP994" s="180"/>
      <c r="AQ994" s="180"/>
      <c r="AR994" s="180"/>
      <c r="AS994" s="180"/>
      <c r="AT994" s="180"/>
      <c r="AU994" s="180"/>
      <c r="AV994" s="180"/>
      <c r="AW994" s="180"/>
      <c r="AX994" s="180"/>
      <c r="AY994" s="180"/>
      <c r="AZ994" s="180"/>
      <c r="BA994" s="180"/>
      <c r="BB994" s="180"/>
      <c r="BC994" s="180"/>
      <c r="BD994" s="180"/>
      <c r="BE994" s="180"/>
      <c r="BF994" s="180"/>
      <c r="BG994" s="180"/>
      <c r="BH994" s="180"/>
      <c r="BI994" s="180"/>
      <c r="BJ994" s="180"/>
      <c r="BK994" s="180"/>
      <c r="BL994" s="180"/>
      <c r="BM994" s="180"/>
      <c r="BN994" s="180"/>
      <c r="BO994" s="180"/>
      <c r="BP994" s="180"/>
      <c r="BQ994" s="180"/>
      <c r="BR994" s="180"/>
      <c r="BS994" s="180"/>
      <c r="BT994" s="180"/>
      <c r="BU994" s="180"/>
      <c r="BV994" s="180"/>
      <c r="BW994" s="180"/>
      <c r="BX994" s="180"/>
    </row>
    <row r="995" ht="15.75" customHeight="1" spans="1:76">
      <c r="A995" s="180"/>
      <c r="B995" s="180"/>
      <c r="C995" s="180"/>
      <c r="D995" s="180"/>
      <c r="E995" s="180"/>
      <c r="F995" s="180"/>
      <c r="G995" s="180"/>
      <c r="H995" s="180"/>
      <c r="I995" s="180"/>
      <c r="J995" s="180"/>
      <c r="K995" s="180"/>
      <c r="L995" s="180"/>
      <c r="M995" s="180"/>
      <c r="N995" s="180"/>
      <c r="O995" s="180"/>
      <c r="P995" s="180"/>
      <c r="Q995" s="180"/>
      <c r="R995" s="180"/>
      <c r="S995" s="180"/>
      <c r="T995" s="180"/>
      <c r="U995" s="180"/>
      <c r="V995" s="180"/>
      <c r="W995" s="180"/>
      <c r="X995" s="180"/>
      <c r="Y995" s="180"/>
      <c r="Z995" s="180"/>
      <c r="AA995" s="180"/>
      <c r="AB995" s="180"/>
      <c r="AC995" s="180"/>
      <c r="AD995" s="180"/>
      <c r="AE995" s="180"/>
      <c r="AF995" s="180"/>
      <c r="AG995" s="180"/>
      <c r="AH995" s="180"/>
      <c r="AI995" s="180"/>
      <c r="AJ995" s="180"/>
      <c r="AK995" s="180"/>
      <c r="AL995" s="180"/>
      <c r="AM995" s="180"/>
      <c r="AN995" s="180"/>
      <c r="AO995" s="180"/>
      <c r="AP995" s="180"/>
      <c r="AQ995" s="180"/>
      <c r="AR995" s="180"/>
      <c r="AS995" s="180"/>
      <c r="AT995" s="180"/>
      <c r="AU995" s="180"/>
      <c r="AV995" s="180"/>
      <c r="AW995" s="180"/>
      <c r="AX995" s="180"/>
      <c r="AY995" s="180"/>
      <c r="AZ995" s="180"/>
      <c r="BA995" s="180"/>
      <c r="BB995" s="180"/>
      <c r="BC995" s="180"/>
      <c r="BD995" s="180"/>
      <c r="BE995" s="180"/>
      <c r="BF995" s="180"/>
      <c r="BG995" s="180"/>
      <c r="BH995" s="180"/>
      <c r="BI995" s="180"/>
      <c r="BJ995" s="180"/>
      <c r="BK995" s="180"/>
      <c r="BL995" s="180"/>
      <c r="BM995" s="180"/>
      <c r="BN995" s="180"/>
      <c r="BO995" s="180"/>
      <c r="BP995" s="180"/>
      <c r="BQ995" s="180"/>
      <c r="BR995" s="180"/>
      <c r="BS995" s="180"/>
      <c r="BT995" s="180"/>
      <c r="BU995" s="180"/>
      <c r="BV995" s="180"/>
      <c r="BW995" s="180"/>
      <c r="BX995" s="180"/>
    </row>
    <row r="996" ht="15.75" customHeight="1" spans="1:76">
      <c r="A996" s="180"/>
      <c r="B996" s="180"/>
      <c r="C996" s="180"/>
      <c r="D996" s="180"/>
      <c r="E996" s="180"/>
      <c r="F996" s="180"/>
      <c r="G996" s="180"/>
      <c r="H996" s="180"/>
      <c r="I996" s="180"/>
      <c r="J996" s="180"/>
      <c r="K996" s="180"/>
      <c r="L996" s="180"/>
      <c r="M996" s="180"/>
      <c r="N996" s="180"/>
      <c r="O996" s="180"/>
      <c r="P996" s="180"/>
      <c r="Q996" s="180"/>
      <c r="R996" s="180"/>
      <c r="S996" s="180"/>
      <c r="T996" s="180"/>
      <c r="U996" s="180"/>
      <c r="V996" s="180"/>
      <c r="W996" s="180"/>
      <c r="X996" s="180"/>
      <c r="Y996" s="180"/>
      <c r="Z996" s="180"/>
      <c r="AA996" s="180"/>
      <c r="AB996" s="180"/>
      <c r="AC996" s="180"/>
      <c r="AD996" s="180"/>
      <c r="AE996" s="180"/>
      <c r="AF996" s="180"/>
      <c r="AG996" s="180"/>
      <c r="AH996" s="180"/>
      <c r="AI996" s="180"/>
      <c r="AJ996" s="180"/>
      <c r="AK996" s="180"/>
      <c r="AL996" s="180"/>
      <c r="AM996" s="180"/>
      <c r="AN996" s="180"/>
      <c r="AO996" s="180"/>
      <c r="AP996" s="180"/>
      <c r="AQ996" s="180"/>
      <c r="AR996" s="180"/>
      <c r="AS996" s="180"/>
      <c r="AT996" s="180"/>
      <c r="AU996" s="180"/>
      <c r="AV996" s="180"/>
      <c r="AW996" s="180"/>
      <c r="AX996" s="180"/>
      <c r="AY996" s="180"/>
      <c r="AZ996" s="180"/>
      <c r="BA996" s="180"/>
      <c r="BB996" s="180"/>
      <c r="BC996" s="180"/>
      <c r="BD996" s="180"/>
      <c r="BE996" s="180"/>
      <c r="BF996" s="180"/>
      <c r="BG996" s="180"/>
      <c r="BH996" s="180"/>
      <c r="BI996" s="180"/>
      <c r="BJ996" s="180"/>
      <c r="BK996" s="180"/>
      <c r="BL996" s="180"/>
      <c r="BM996" s="180"/>
      <c r="BN996" s="180"/>
      <c r="BO996" s="180"/>
      <c r="BP996" s="180"/>
      <c r="BQ996" s="180"/>
      <c r="BR996" s="180"/>
      <c r="BS996" s="180"/>
      <c r="BT996" s="180"/>
      <c r="BU996" s="180"/>
      <c r="BV996" s="180"/>
      <c r="BW996" s="180"/>
      <c r="BX996" s="180"/>
    </row>
    <row r="997" ht="15.75" customHeight="1" spans="1:76">
      <c r="A997" s="180"/>
      <c r="B997" s="180"/>
      <c r="C997" s="180"/>
      <c r="D997" s="180"/>
      <c r="E997" s="180"/>
      <c r="F997" s="180"/>
      <c r="G997" s="180"/>
      <c r="H997" s="180"/>
      <c r="I997" s="180"/>
      <c r="J997" s="180"/>
      <c r="K997" s="180"/>
      <c r="L997" s="180"/>
      <c r="M997" s="180"/>
      <c r="N997" s="180"/>
      <c r="O997" s="180"/>
      <c r="P997" s="180"/>
      <c r="Q997" s="180"/>
      <c r="R997" s="180"/>
      <c r="S997" s="180"/>
      <c r="T997" s="180"/>
      <c r="U997" s="180"/>
      <c r="V997" s="180"/>
      <c r="W997" s="180"/>
      <c r="X997" s="180"/>
      <c r="Y997" s="180"/>
      <c r="Z997" s="180"/>
      <c r="AA997" s="180"/>
      <c r="AB997" s="180"/>
      <c r="AC997" s="180"/>
      <c r="AD997" s="180"/>
      <c r="AE997" s="180"/>
      <c r="AF997" s="180"/>
      <c r="AG997" s="180"/>
      <c r="AH997" s="180"/>
      <c r="AI997" s="180"/>
      <c r="AJ997" s="180"/>
      <c r="AK997" s="180"/>
      <c r="AL997" s="180"/>
      <c r="AM997" s="180"/>
      <c r="AN997" s="180"/>
      <c r="AO997" s="180"/>
      <c r="AP997" s="180"/>
      <c r="AQ997" s="180"/>
      <c r="AR997" s="180"/>
      <c r="AS997" s="180"/>
      <c r="AT997" s="180"/>
      <c r="AU997" s="180"/>
      <c r="AV997" s="180"/>
      <c r="AW997" s="180"/>
      <c r="AX997" s="180"/>
      <c r="AY997" s="180"/>
      <c r="AZ997" s="180"/>
      <c r="BA997" s="180"/>
      <c r="BB997" s="180"/>
      <c r="BC997" s="180"/>
      <c r="BD997" s="180"/>
      <c r="BE997" s="180"/>
      <c r="BF997" s="180"/>
      <c r="BG997" s="180"/>
      <c r="BH997" s="180"/>
      <c r="BI997" s="180"/>
      <c r="BJ997" s="180"/>
      <c r="BK997" s="180"/>
      <c r="BL997" s="180"/>
      <c r="BM997" s="180"/>
      <c r="BN997" s="180"/>
      <c r="BO997" s="180"/>
      <c r="BP997" s="180"/>
      <c r="BQ997" s="180"/>
      <c r="BR997" s="180"/>
      <c r="BS997" s="180"/>
      <c r="BT997" s="180"/>
      <c r="BU997" s="180"/>
      <c r="BV997" s="180"/>
      <c r="BW997" s="180"/>
      <c r="BX997" s="180"/>
    </row>
    <row r="998" ht="15.75" customHeight="1" spans="1:76">
      <c r="A998" s="180"/>
      <c r="B998" s="180"/>
      <c r="C998" s="180"/>
      <c r="D998" s="180"/>
      <c r="E998" s="180"/>
      <c r="F998" s="180"/>
      <c r="G998" s="180"/>
      <c r="H998" s="180"/>
      <c r="I998" s="180"/>
      <c r="J998" s="180"/>
      <c r="K998" s="180"/>
      <c r="L998" s="180"/>
      <c r="M998" s="180"/>
      <c r="N998" s="180"/>
      <c r="O998" s="180"/>
      <c r="P998" s="180"/>
      <c r="Q998" s="180"/>
      <c r="R998" s="180"/>
      <c r="S998" s="180"/>
      <c r="T998" s="180"/>
      <c r="U998" s="180"/>
      <c r="V998" s="180"/>
      <c r="W998" s="180"/>
      <c r="X998" s="180"/>
      <c r="Y998" s="180"/>
      <c r="Z998" s="180"/>
      <c r="AA998" s="180"/>
      <c r="AB998" s="180"/>
      <c r="AC998" s="180"/>
      <c r="AD998" s="180"/>
      <c r="AE998" s="180"/>
      <c r="AF998" s="180"/>
      <c r="AG998" s="180"/>
      <c r="AH998" s="180"/>
      <c r="AI998" s="180"/>
      <c r="AJ998" s="180"/>
      <c r="AK998" s="180"/>
      <c r="AL998" s="180"/>
      <c r="AM998" s="180"/>
      <c r="AN998" s="180"/>
      <c r="AO998" s="180"/>
      <c r="AP998" s="180"/>
      <c r="AQ998" s="180"/>
      <c r="AR998" s="180"/>
      <c r="AS998" s="180"/>
      <c r="AT998" s="180"/>
      <c r="AU998" s="180"/>
      <c r="AV998" s="180"/>
      <c r="AW998" s="180"/>
      <c r="AX998" s="180"/>
      <c r="AY998" s="180"/>
      <c r="AZ998" s="180"/>
      <c r="BA998" s="180"/>
      <c r="BB998" s="180"/>
      <c r="BC998" s="180"/>
      <c r="BD998" s="180"/>
      <c r="BE998" s="180"/>
      <c r="BF998" s="180"/>
      <c r="BG998" s="180"/>
      <c r="BH998" s="180"/>
      <c r="BI998" s="180"/>
      <c r="BJ998" s="180"/>
      <c r="BK998" s="180"/>
      <c r="BL998" s="180"/>
      <c r="BM998" s="180"/>
      <c r="BN998" s="180"/>
      <c r="BO998" s="180"/>
      <c r="BP998" s="180"/>
      <c r="BQ998" s="180"/>
      <c r="BR998" s="180"/>
      <c r="BS998" s="180"/>
      <c r="BT998" s="180"/>
      <c r="BU998" s="180"/>
      <c r="BV998" s="180"/>
      <c r="BW998" s="180"/>
      <c r="BX998" s="180"/>
    </row>
    <row r="999" ht="15.75" customHeight="1" spans="1:76">
      <c r="A999" s="180"/>
      <c r="B999" s="180"/>
      <c r="C999" s="180"/>
      <c r="D999" s="180"/>
      <c r="E999" s="180"/>
      <c r="F999" s="180"/>
      <c r="G999" s="180"/>
      <c r="H999" s="180"/>
      <c r="I999" s="180"/>
      <c r="J999" s="180"/>
      <c r="K999" s="180"/>
      <c r="L999" s="180"/>
      <c r="M999" s="180"/>
      <c r="N999" s="180"/>
      <c r="O999" s="180"/>
      <c r="P999" s="180"/>
      <c r="Q999" s="180"/>
      <c r="R999" s="180"/>
      <c r="S999" s="180"/>
      <c r="T999" s="180"/>
      <c r="U999" s="180"/>
      <c r="V999" s="180"/>
      <c r="W999" s="180"/>
      <c r="X999" s="180"/>
      <c r="Y999" s="180"/>
      <c r="Z999" s="180"/>
      <c r="AA999" s="180"/>
      <c r="AB999" s="180"/>
      <c r="AC999" s="180"/>
      <c r="AD999" s="180"/>
      <c r="AE999" s="180"/>
      <c r="AF999" s="180"/>
      <c r="AG999" s="180"/>
      <c r="AH999" s="180"/>
      <c r="AI999" s="180"/>
      <c r="AJ999" s="180"/>
      <c r="AK999" s="180"/>
      <c r="AL999" s="180"/>
      <c r="AM999" s="180"/>
      <c r="AN999" s="180"/>
      <c r="AO999" s="180"/>
      <c r="AP999" s="180"/>
      <c r="AQ999" s="180"/>
      <c r="AR999" s="180"/>
      <c r="AS999" s="180"/>
      <c r="AT999" s="180"/>
      <c r="AU999" s="180"/>
      <c r="AV999" s="180"/>
      <c r="AW999" s="180"/>
      <c r="AX999" s="180"/>
      <c r="AY999" s="180"/>
      <c r="AZ999" s="180"/>
      <c r="BA999" s="180"/>
      <c r="BB999" s="180"/>
      <c r="BC999" s="180"/>
      <c r="BD999" s="180"/>
      <c r="BE999" s="180"/>
      <c r="BF999" s="180"/>
      <c r="BG999" s="180"/>
      <c r="BH999" s="180"/>
      <c r="BI999" s="180"/>
      <c r="BJ999" s="180"/>
      <c r="BK999" s="180"/>
      <c r="BL999" s="180"/>
      <c r="BM999" s="180"/>
      <c r="BN999" s="180"/>
      <c r="BO999" s="180"/>
      <c r="BP999" s="180"/>
      <c r="BQ999" s="180"/>
      <c r="BR999" s="180"/>
      <c r="BS999" s="180"/>
      <c r="BT999" s="180"/>
      <c r="BU999" s="180"/>
      <c r="BV999" s="180"/>
      <c r="BW999" s="180"/>
      <c r="BX999" s="180"/>
    </row>
    <row r="1000" ht="15.75" customHeight="1" spans="1:76">
      <c r="A1000" s="180"/>
      <c r="B1000" s="180"/>
      <c r="C1000" s="180"/>
      <c r="D1000" s="180"/>
      <c r="E1000" s="180"/>
      <c r="F1000" s="180"/>
      <c r="G1000" s="180"/>
      <c r="H1000" s="180"/>
      <c r="I1000" s="180"/>
      <c r="J1000" s="180"/>
      <c r="K1000" s="180"/>
      <c r="L1000" s="180"/>
      <c r="M1000" s="180"/>
      <c r="N1000" s="180"/>
      <c r="O1000" s="180"/>
      <c r="P1000" s="180"/>
      <c r="Q1000" s="180"/>
      <c r="R1000" s="180"/>
      <c r="S1000" s="180"/>
      <c r="T1000" s="180"/>
      <c r="U1000" s="180"/>
      <c r="V1000" s="180"/>
      <c r="W1000" s="180"/>
      <c r="X1000" s="180"/>
      <c r="Y1000" s="180"/>
      <c r="Z1000" s="180"/>
      <c r="AA1000" s="180"/>
      <c r="AB1000" s="180"/>
      <c r="AC1000" s="180"/>
      <c r="AD1000" s="180"/>
      <c r="AE1000" s="180"/>
      <c r="AF1000" s="180"/>
      <c r="AG1000" s="180"/>
      <c r="AH1000" s="180"/>
      <c r="AI1000" s="180"/>
      <c r="AJ1000" s="180"/>
      <c r="AK1000" s="180"/>
      <c r="AL1000" s="180"/>
      <c r="AM1000" s="180"/>
      <c r="AN1000" s="180"/>
      <c r="AO1000" s="180"/>
      <c r="AP1000" s="180"/>
      <c r="AQ1000" s="180"/>
      <c r="AR1000" s="180"/>
      <c r="AS1000" s="180"/>
      <c r="AT1000" s="180"/>
      <c r="AU1000" s="180"/>
      <c r="AV1000" s="180"/>
      <c r="AW1000" s="180"/>
      <c r="AX1000" s="180"/>
      <c r="AY1000" s="180"/>
      <c r="AZ1000" s="180"/>
      <c r="BA1000" s="180"/>
      <c r="BB1000" s="180"/>
      <c r="BC1000" s="180"/>
      <c r="BD1000" s="180"/>
      <c r="BE1000" s="180"/>
      <c r="BF1000" s="180"/>
      <c r="BG1000" s="180"/>
      <c r="BH1000" s="180"/>
      <c r="BI1000" s="180"/>
      <c r="BJ1000" s="180"/>
      <c r="BK1000" s="180"/>
      <c r="BL1000" s="180"/>
      <c r="BM1000" s="180"/>
      <c r="BN1000" s="180"/>
      <c r="BO1000" s="180"/>
      <c r="BP1000" s="180"/>
      <c r="BQ1000" s="180"/>
      <c r="BR1000" s="180"/>
      <c r="BS1000" s="180"/>
      <c r="BT1000" s="180"/>
      <c r="BU1000" s="180"/>
      <c r="BV1000" s="180"/>
      <c r="BW1000" s="180"/>
      <c r="BX1000" s="180"/>
    </row>
  </sheetData>
  <pageMargins left="0.7" right="0.7" top="0.75" bottom="0.75" header="0" footer="0"/>
  <pageSetup paperSize="9" orientation="portrait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">
    <tabColor rgb="FFFFC000"/>
  </sheetPr>
  <dimension ref="A1:X51"/>
  <sheetViews>
    <sheetView tabSelected="1" zoomScale="80" zoomScaleNormal="80" workbookViewId="0">
      <selection activeCell="Q24" sqref="Q24"/>
    </sheetView>
  </sheetViews>
  <sheetFormatPr defaultColWidth="9" defaultRowHeight="14"/>
  <cols>
    <col min="1" max="1" width="4" style="414" customWidth="1"/>
    <col min="2" max="2" width="16.9" style="414" customWidth="1"/>
    <col min="3" max="4" width="9" style="414"/>
    <col min="5" max="5" width="9.4" style="414" customWidth="1"/>
    <col min="6" max="6" width="11.9" style="414" customWidth="1"/>
    <col min="7" max="7" width="13.2" style="414" customWidth="1"/>
    <col min="8" max="9" width="9" style="414"/>
    <col min="10" max="10" width="11.9" style="414" customWidth="1"/>
    <col min="11" max="11" width="9" style="414"/>
    <col min="12" max="12" width="9.9" style="414" customWidth="1"/>
    <col min="13" max="13" width="9" style="414"/>
    <col min="14" max="14" width="11.9" style="414" customWidth="1"/>
    <col min="15" max="21" width="9" style="414"/>
    <col min="22" max="22" width="8" style="414" customWidth="1"/>
    <col min="23" max="23" width="3.7" style="414" customWidth="1"/>
    <col min="24" max="24" width="8.4" style="414" customWidth="1"/>
    <col min="25" max="25" width="7.4" style="414" customWidth="1"/>
    <col min="26" max="26" width="7.7" style="414" customWidth="1"/>
    <col min="27" max="16384" width="9" style="414"/>
  </cols>
  <sheetData>
    <row r="1" ht="30.25" spans="2:12">
      <c r="B1" s="415" t="s">
        <v>1</v>
      </c>
      <c r="C1" s="415"/>
      <c r="D1" s="415"/>
      <c r="E1" s="415"/>
      <c r="F1" s="416"/>
      <c r="G1" s="415" t="s">
        <v>14</v>
      </c>
      <c r="H1" s="415"/>
      <c r="I1" s="415"/>
      <c r="J1" s="415"/>
      <c r="K1" s="415"/>
      <c r="L1" s="416"/>
    </row>
    <row r="2" ht="14.75" spans="1:12">
      <c r="A2" s="417" t="s">
        <v>173</v>
      </c>
      <c r="B2" s="418"/>
      <c r="C2" s="419"/>
      <c r="D2" s="420" t="s">
        <v>174</v>
      </c>
      <c r="E2" s="421"/>
      <c r="F2" s="416"/>
      <c r="G2" s="417" t="s">
        <v>173</v>
      </c>
      <c r="H2" s="418"/>
      <c r="I2" s="419"/>
      <c r="J2" s="420" t="s">
        <v>174</v>
      </c>
      <c r="K2" s="421"/>
      <c r="L2" s="416"/>
    </row>
    <row r="3" spans="1:22">
      <c r="A3" s="422"/>
      <c r="B3" s="423"/>
      <c r="C3" s="424"/>
      <c r="D3" s="425"/>
      <c r="E3" s="426"/>
      <c r="F3" s="416"/>
      <c r="G3" s="422"/>
      <c r="H3" s="423"/>
      <c r="I3" s="424"/>
      <c r="J3" s="425"/>
      <c r="K3" s="426"/>
      <c r="L3" s="416"/>
      <c r="N3" s="456"/>
      <c r="O3" s="457"/>
      <c r="P3" s="457"/>
      <c r="Q3" s="457"/>
      <c r="R3" s="457"/>
      <c r="S3" s="457"/>
      <c r="T3" s="457"/>
      <c r="U3" s="457"/>
      <c r="V3" s="472"/>
    </row>
    <row r="4" spans="1:22">
      <c r="A4" s="427"/>
      <c r="B4" s="428"/>
      <c r="C4" s="429"/>
      <c r="D4" s="427"/>
      <c r="E4" s="430"/>
      <c r="F4" s="416"/>
      <c r="G4" s="427"/>
      <c r="H4" s="428"/>
      <c r="I4" s="429"/>
      <c r="J4" s="427"/>
      <c r="K4" s="430"/>
      <c r="L4" s="416"/>
      <c r="N4" s="458" t="s">
        <v>175</v>
      </c>
      <c r="O4" s="459"/>
      <c r="P4" s="459"/>
      <c r="Q4" s="459"/>
      <c r="R4" s="459"/>
      <c r="V4" s="473"/>
    </row>
    <row r="5" spans="1:22">
      <c r="A5" s="431">
        <v>94</v>
      </c>
      <c r="B5" s="432"/>
      <c r="C5" s="433"/>
      <c r="D5" s="431">
        <v>0</v>
      </c>
      <c r="E5" s="432"/>
      <c r="F5" s="434"/>
      <c r="G5" s="431">
        <v>0</v>
      </c>
      <c r="H5" s="432"/>
      <c r="I5" s="433"/>
      <c r="J5" s="431">
        <v>0</v>
      </c>
      <c r="K5" s="432"/>
      <c r="L5" s="434"/>
      <c r="N5" s="460"/>
      <c r="O5" s="459"/>
      <c r="P5" s="459"/>
      <c r="Q5" s="459"/>
      <c r="R5" s="459"/>
      <c r="V5" s="473"/>
    </row>
    <row r="6" ht="14.75" spans="1:22">
      <c r="A6" s="435"/>
      <c r="B6" s="436"/>
      <c r="C6" s="437"/>
      <c r="D6" s="435"/>
      <c r="E6" s="436"/>
      <c r="F6" s="434"/>
      <c r="G6" s="435"/>
      <c r="H6" s="436"/>
      <c r="I6" s="437"/>
      <c r="J6" s="435"/>
      <c r="K6" s="436"/>
      <c r="L6" s="434"/>
      <c r="N6" s="460"/>
      <c r="O6" s="459"/>
      <c r="P6" s="459"/>
      <c r="Q6" s="459"/>
      <c r="R6" s="459"/>
      <c r="T6" s="474" t="s">
        <v>176</v>
      </c>
      <c r="U6" s="474"/>
      <c r="V6" s="475"/>
    </row>
    <row r="7" spans="1:22">
      <c r="A7" s="438"/>
      <c r="B7" s="439"/>
      <c r="C7" s="416"/>
      <c r="D7" s="439"/>
      <c r="E7" s="439"/>
      <c r="F7" s="416"/>
      <c r="G7" s="438"/>
      <c r="H7" s="439"/>
      <c r="I7" s="416"/>
      <c r="J7" s="439"/>
      <c r="K7" s="439"/>
      <c r="L7" s="416"/>
      <c r="N7" s="460"/>
      <c r="O7" s="459"/>
      <c r="P7" s="459"/>
      <c r="Q7" s="459"/>
      <c r="R7" s="459"/>
      <c r="T7" s="474"/>
      <c r="U7" s="474"/>
      <c r="V7" s="475"/>
    </row>
    <row r="8" spans="1:22">
      <c r="A8" s="440"/>
      <c r="B8" s="416"/>
      <c r="C8" s="416"/>
      <c r="D8" s="416"/>
      <c r="E8" s="416"/>
      <c r="F8" s="416"/>
      <c r="G8" s="440"/>
      <c r="H8" s="416"/>
      <c r="I8" s="416"/>
      <c r="J8" s="416"/>
      <c r="K8" s="416"/>
      <c r="L8" s="416"/>
      <c r="N8" s="460"/>
      <c r="O8" s="459"/>
      <c r="P8" s="459"/>
      <c r="Q8" s="459"/>
      <c r="R8" s="459"/>
      <c r="S8" s="476" t="s">
        <v>177</v>
      </c>
      <c r="T8" s="474"/>
      <c r="U8" s="474"/>
      <c r="V8" s="475"/>
    </row>
    <row r="9" spans="1:22">
      <c r="A9" s="440"/>
      <c r="B9" s="416"/>
      <c r="C9" s="416"/>
      <c r="D9" s="416"/>
      <c r="E9" s="416"/>
      <c r="F9" s="416"/>
      <c r="G9" s="440"/>
      <c r="H9" s="416"/>
      <c r="I9" s="416"/>
      <c r="J9" s="416"/>
      <c r="K9" s="416"/>
      <c r="L9" s="416"/>
      <c r="N9" s="461"/>
      <c r="S9" s="476"/>
      <c r="T9" s="474"/>
      <c r="U9" s="474"/>
      <c r="V9" s="475"/>
    </row>
    <row r="10" spans="1:22">
      <c r="A10" s="441" t="s">
        <v>178</v>
      </c>
      <c r="B10" s="441"/>
      <c r="C10" s="441"/>
      <c r="D10" s="441"/>
      <c r="E10" s="441"/>
      <c r="F10" s="416"/>
      <c r="G10" s="441" t="s">
        <v>178</v>
      </c>
      <c r="H10" s="441"/>
      <c r="I10" s="441"/>
      <c r="J10" s="441"/>
      <c r="K10" s="441"/>
      <c r="L10" s="416"/>
      <c r="N10" s="462" t="s">
        <v>179</v>
      </c>
      <c r="O10" s="463"/>
      <c r="P10" s="463"/>
      <c r="Q10" s="463"/>
      <c r="R10" s="463"/>
      <c r="S10" s="477"/>
      <c r="T10" s="474"/>
      <c r="U10" s="474"/>
      <c r="V10" s="475"/>
    </row>
    <row r="11" spans="1:22">
      <c r="A11" s="441"/>
      <c r="B11" s="441"/>
      <c r="C11" s="441"/>
      <c r="D11" s="441"/>
      <c r="E11" s="441"/>
      <c r="F11" s="416"/>
      <c r="G11" s="441"/>
      <c r="H11" s="441"/>
      <c r="I11" s="441"/>
      <c r="J11" s="441"/>
      <c r="K11" s="441"/>
      <c r="L11" s="416"/>
      <c r="N11" s="462"/>
      <c r="O11" s="463"/>
      <c r="P11" s="463"/>
      <c r="Q11" s="463"/>
      <c r="R11" s="463"/>
      <c r="S11" s="477"/>
      <c r="V11" s="473"/>
    </row>
    <row r="12" ht="14.75" spans="1:22">
      <c r="A12" s="441"/>
      <c r="B12" s="441"/>
      <c r="C12" s="441"/>
      <c r="D12" s="441"/>
      <c r="E12" s="441"/>
      <c r="F12" s="416"/>
      <c r="G12" s="441"/>
      <c r="H12" s="441"/>
      <c r="I12" s="441"/>
      <c r="J12" s="441"/>
      <c r="K12" s="441"/>
      <c r="L12" s="416"/>
      <c r="M12" s="464"/>
      <c r="N12" s="465"/>
      <c r="O12" s="466"/>
      <c r="P12" s="466"/>
      <c r="Q12" s="466"/>
      <c r="R12" s="466"/>
      <c r="S12" s="478"/>
      <c r="T12" s="479"/>
      <c r="U12" s="479"/>
      <c r="V12" s="480"/>
    </row>
    <row r="13" spans="1:17">
      <c r="A13" s="441"/>
      <c r="B13" s="441"/>
      <c r="C13" s="441"/>
      <c r="D13" s="441"/>
      <c r="E13" s="441"/>
      <c r="F13" s="416"/>
      <c r="G13" s="441"/>
      <c r="H13" s="441"/>
      <c r="I13" s="441"/>
      <c r="J13" s="441"/>
      <c r="K13" s="441"/>
      <c r="L13" s="416"/>
      <c r="M13" s="464"/>
      <c r="O13" s="467"/>
      <c r="P13" s="467"/>
      <c r="Q13" s="467"/>
    </row>
    <row r="14" spans="1:17">
      <c r="A14" s="416"/>
      <c r="B14" s="416"/>
      <c r="C14" s="416"/>
      <c r="D14" s="416"/>
      <c r="E14" s="416"/>
      <c r="F14" s="416"/>
      <c r="G14" s="416"/>
      <c r="H14" s="416"/>
      <c r="I14" s="416"/>
      <c r="J14" s="416"/>
      <c r="K14" s="416"/>
      <c r="L14" s="416"/>
      <c r="O14" s="467"/>
      <c r="P14" s="467"/>
      <c r="Q14" s="467"/>
    </row>
    <row r="15" ht="14.75" spans="1:17">
      <c r="A15" s="416"/>
      <c r="B15" s="416"/>
      <c r="C15" s="416"/>
      <c r="D15" s="416"/>
      <c r="E15" s="416"/>
      <c r="F15" s="416"/>
      <c r="G15" s="416"/>
      <c r="H15" s="416"/>
      <c r="I15" s="416"/>
      <c r="J15" s="416"/>
      <c r="K15" s="416"/>
      <c r="L15" s="416"/>
      <c r="O15" s="467"/>
      <c r="P15" s="467"/>
      <c r="Q15" s="467"/>
    </row>
    <row r="16" spans="1:12">
      <c r="A16" s="416"/>
      <c r="B16" s="416"/>
      <c r="C16" s="416"/>
      <c r="D16" s="416"/>
      <c r="E16" s="416"/>
      <c r="F16" s="442">
        <v>1</v>
      </c>
      <c r="G16" s="416"/>
      <c r="H16" s="416"/>
      <c r="I16" s="416"/>
      <c r="J16" s="416"/>
      <c r="K16" s="416"/>
      <c r="L16" s="442">
        <v>2</v>
      </c>
    </row>
    <row r="17" ht="14.75" spans="1:12">
      <c r="A17" s="416"/>
      <c r="B17" s="416"/>
      <c r="C17" s="416"/>
      <c r="D17" s="416"/>
      <c r="E17" s="416"/>
      <c r="F17" s="443"/>
      <c r="G17" s="416"/>
      <c r="H17" s="416"/>
      <c r="I17" s="416"/>
      <c r="J17" s="416"/>
      <c r="K17" s="416"/>
      <c r="L17" s="443"/>
    </row>
    <row r="18" ht="14.75"/>
    <row r="19" ht="25.75" spans="3:20">
      <c r="C19" s="444" t="s">
        <v>1</v>
      </c>
      <c r="D19" s="445"/>
      <c r="E19" s="446"/>
      <c r="K19" s="444" t="s">
        <v>180</v>
      </c>
      <c r="L19" s="445"/>
      <c r="M19" s="446"/>
      <c r="P19" s="459"/>
      <c r="Q19" s="459"/>
      <c r="T19"/>
    </row>
    <row r="20" ht="17.5" spans="1:17">
      <c r="A20" s="447" t="s">
        <v>181</v>
      </c>
      <c r="B20" s="448"/>
      <c r="C20" s="449"/>
      <c r="E20" s="450" t="s">
        <v>182</v>
      </c>
      <c r="F20" s="451"/>
      <c r="G20" s="452"/>
      <c r="I20" s="468" t="s">
        <v>181</v>
      </c>
      <c r="J20" s="468"/>
      <c r="K20" s="469"/>
      <c r="M20" s="470" t="s">
        <v>182</v>
      </c>
      <c r="N20" s="471"/>
      <c r="O20" s="471"/>
      <c r="P20" s="459"/>
      <c r="Q20" s="459"/>
    </row>
    <row r="21" ht="21" hidden="1" spans="1:24">
      <c r="A21" s="453">
        <v>1</v>
      </c>
      <c r="B21" s="454" t="s">
        <v>183</v>
      </c>
      <c r="C21" s="455">
        <v>0</v>
      </c>
      <c r="E21" s="453">
        <v>1</v>
      </c>
      <c r="F21" s="454" t="str">
        <f t="shared" ref="F21:F51" si="0">B21</f>
        <v>Суббота</v>
      </c>
      <c r="G21" s="455">
        <f t="shared" ref="G21:G51" si="1">C21</f>
        <v>0</v>
      </c>
      <c r="I21" s="453">
        <v>1</v>
      </c>
      <c r="J21" s="454" t="str">
        <f>B21</f>
        <v>Суббота</v>
      </c>
      <c r="K21" s="455">
        <v>0</v>
      </c>
      <c r="M21" s="453">
        <v>1</v>
      </c>
      <c r="N21" s="454" t="str">
        <f t="shared" ref="N21:N51" si="2">J21</f>
        <v>Суббота</v>
      </c>
      <c r="O21" s="455">
        <f t="shared" ref="O21:O51" si="3">K21</f>
        <v>0</v>
      </c>
      <c r="S21" s="481"/>
      <c r="T21" s="481"/>
      <c r="U21" s="481"/>
      <c r="V21" s="481"/>
      <c r="W21" s="481"/>
      <c r="X21" s="481"/>
    </row>
    <row r="22" ht="21" hidden="1" spans="1:24">
      <c r="A22" s="453">
        <v>2</v>
      </c>
      <c r="B22" s="454" t="s">
        <v>184</v>
      </c>
      <c r="C22" s="455">
        <v>0</v>
      </c>
      <c r="E22" s="453">
        <v>2</v>
      </c>
      <c r="F22" s="454" t="str">
        <f t="shared" si="0"/>
        <v>Воскресенье</v>
      </c>
      <c r="G22" s="455">
        <f t="shared" si="1"/>
        <v>0</v>
      </c>
      <c r="I22" s="453">
        <v>2</v>
      </c>
      <c r="J22" s="454" t="str">
        <f t="shared" ref="J22:J51" si="4">B22</f>
        <v>Воскресенье</v>
      </c>
      <c r="K22" s="455">
        <v>0</v>
      </c>
      <c r="M22" s="453">
        <v>2</v>
      </c>
      <c r="N22" s="454" t="str">
        <f t="shared" si="2"/>
        <v>Воскресенье</v>
      </c>
      <c r="O22" s="455">
        <f t="shared" si="3"/>
        <v>0</v>
      </c>
      <c r="S22" s="481"/>
      <c r="T22" s="481"/>
      <c r="U22" s="481"/>
      <c r="V22" s="481"/>
      <c r="W22" s="481"/>
      <c r="X22" s="481"/>
    </row>
    <row r="23" ht="21" spans="1:24">
      <c r="A23" s="453">
        <v>3</v>
      </c>
      <c r="B23" s="454" t="s">
        <v>185</v>
      </c>
      <c r="C23" s="455">
        <f t="shared" ref="C23:C48" si="5">IF(B23="Суббота",$D$5,$A$5)</f>
        <v>94</v>
      </c>
      <c r="E23" s="453">
        <v>3</v>
      </c>
      <c r="F23" s="454" t="str">
        <f t="shared" si="0"/>
        <v>Понедельник</v>
      </c>
      <c r="G23" s="455">
        <f t="shared" si="1"/>
        <v>94</v>
      </c>
      <c r="I23" s="453">
        <v>3</v>
      </c>
      <c r="J23" s="454" t="str">
        <f t="shared" si="4"/>
        <v>Понедельник</v>
      </c>
      <c r="K23" s="455">
        <f t="shared" ref="K23:K48" si="6">IF(J23="Суббота",$J$5,$G$5)</f>
        <v>0</v>
      </c>
      <c r="M23" s="453">
        <v>3</v>
      </c>
      <c r="N23" s="454" t="str">
        <f t="shared" si="2"/>
        <v>Понедельник</v>
      </c>
      <c r="O23" s="455">
        <f t="shared" si="3"/>
        <v>0</v>
      </c>
      <c r="S23" s="481"/>
      <c r="T23" s="481"/>
      <c r="U23" s="481"/>
      <c r="V23" s="481"/>
      <c r="W23" s="481"/>
      <c r="X23" s="481"/>
    </row>
    <row r="24" ht="21" spans="1:24">
      <c r="A24" s="453">
        <v>4</v>
      </c>
      <c r="B24" s="454" t="s">
        <v>186</v>
      </c>
      <c r="C24" s="455">
        <f t="shared" si="5"/>
        <v>94</v>
      </c>
      <c r="E24" s="453">
        <v>4</v>
      </c>
      <c r="F24" s="454" t="str">
        <f t="shared" si="0"/>
        <v>Вторник</v>
      </c>
      <c r="G24" s="455">
        <f t="shared" si="1"/>
        <v>94</v>
      </c>
      <c r="I24" s="453">
        <v>4</v>
      </c>
      <c r="J24" s="454" t="str">
        <f t="shared" si="4"/>
        <v>Вторник</v>
      </c>
      <c r="K24" s="455">
        <f t="shared" si="6"/>
        <v>0</v>
      </c>
      <c r="M24" s="453">
        <v>4</v>
      </c>
      <c r="N24" s="454" t="str">
        <f t="shared" si="2"/>
        <v>Вторник</v>
      </c>
      <c r="O24" s="455">
        <f t="shared" si="3"/>
        <v>0</v>
      </c>
      <c r="S24" s="481"/>
      <c r="T24" s="481"/>
      <c r="U24" s="481"/>
      <c r="V24" s="481"/>
      <c r="W24" s="481"/>
      <c r="X24" s="481"/>
    </row>
    <row r="25" ht="21" spans="1:24">
      <c r="A25" s="453">
        <v>5</v>
      </c>
      <c r="B25" s="454" t="s">
        <v>187</v>
      </c>
      <c r="C25" s="455">
        <f t="shared" si="5"/>
        <v>94</v>
      </c>
      <c r="E25" s="453">
        <v>5</v>
      </c>
      <c r="F25" s="454" t="str">
        <f t="shared" si="0"/>
        <v>Среда</v>
      </c>
      <c r="G25" s="455">
        <f t="shared" si="1"/>
        <v>94</v>
      </c>
      <c r="I25" s="453">
        <v>5</v>
      </c>
      <c r="J25" s="454" t="str">
        <f t="shared" si="4"/>
        <v>Среда</v>
      </c>
      <c r="K25" s="455">
        <f t="shared" si="6"/>
        <v>0</v>
      </c>
      <c r="M25" s="453">
        <v>5</v>
      </c>
      <c r="N25" s="454" t="str">
        <f t="shared" si="2"/>
        <v>Среда</v>
      </c>
      <c r="O25" s="455">
        <f t="shared" si="3"/>
        <v>0</v>
      </c>
      <c r="S25" s="481"/>
      <c r="T25" s="481"/>
      <c r="U25" s="481"/>
      <c r="V25" s="481"/>
      <c r="W25" s="481"/>
      <c r="X25" s="481"/>
    </row>
    <row r="26" ht="21" spans="1:24">
      <c r="A26" s="453">
        <v>6</v>
      </c>
      <c r="B26" s="454" t="s">
        <v>188</v>
      </c>
      <c r="C26" s="455">
        <f t="shared" si="5"/>
        <v>94</v>
      </c>
      <c r="E26" s="453">
        <v>6</v>
      </c>
      <c r="F26" s="454" t="str">
        <f t="shared" si="0"/>
        <v>Четверг</v>
      </c>
      <c r="G26" s="455">
        <f t="shared" si="1"/>
        <v>94</v>
      </c>
      <c r="I26" s="453">
        <v>6</v>
      </c>
      <c r="J26" s="454" t="str">
        <f t="shared" si="4"/>
        <v>Четверг</v>
      </c>
      <c r="K26" s="455">
        <f t="shared" si="6"/>
        <v>0</v>
      </c>
      <c r="M26" s="453">
        <v>6</v>
      </c>
      <c r="N26" s="454" t="str">
        <f t="shared" si="2"/>
        <v>Четверг</v>
      </c>
      <c r="O26" s="455">
        <f t="shared" si="3"/>
        <v>0</v>
      </c>
      <c r="S26" s="481"/>
      <c r="T26" s="481"/>
      <c r="U26" s="481"/>
      <c r="V26" s="481"/>
      <c r="W26" s="481"/>
      <c r="X26" s="481"/>
    </row>
    <row r="27" ht="21" spans="1:24">
      <c r="A27" s="453">
        <v>7</v>
      </c>
      <c r="B27" s="454" t="s">
        <v>189</v>
      </c>
      <c r="C27" s="455">
        <f t="shared" si="5"/>
        <v>94</v>
      </c>
      <c r="E27" s="453">
        <v>7</v>
      </c>
      <c r="F27" s="454" t="str">
        <f t="shared" si="0"/>
        <v>Пятница</v>
      </c>
      <c r="G27" s="455">
        <f t="shared" si="1"/>
        <v>94</v>
      </c>
      <c r="I27" s="453">
        <v>7</v>
      </c>
      <c r="J27" s="454" t="str">
        <f t="shared" si="4"/>
        <v>Пятница</v>
      </c>
      <c r="K27" s="455">
        <f t="shared" si="6"/>
        <v>0</v>
      </c>
      <c r="M27" s="453">
        <v>7</v>
      </c>
      <c r="N27" s="454" t="str">
        <f t="shared" si="2"/>
        <v>Пятница</v>
      </c>
      <c r="O27" s="455">
        <f t="shared" si="3"/>
        <v>0</v>
      </c>
      <c r="S27" s="481"/>
      <c r="T27" s="481"/>
      <c r="U27" s="481"/>
      <c r="V27" s="481"/>
      <c r="W27" s="481"/>
      <c r="X27" s="481"/>
    </row>
    <row r="28" ht="21" hidden="1" spans="1:24">
      <c r="A28" s="453">
        <v>8</v>
      </c>
      <c r="B28" s="454" t="s">
        <v>183</v>
      </c>
      <c r="C28" s="455">
        <v>0</v>
      </c>
      <c r="E28" s="453">
        <v>8</v>
      </c>
      <c r="F28" s="454" t="str">
        <f t="shared" si="0"/>
        <v>Суббота</v>
      </c>
      <c r="G28" s="455">
        <f t="shared" si="1"/>
        <v>0</v>
      </c>
      <c r="I28" s="453">
        <v>8</v>
      </c>
      <c r="J28" s="454" t="str">
        <f t="shared" si="4"/>
        <v>Суббота</v>
      </c>
      <c r="K28" s="455">
        <v>0</v>
      </c>
      <c r="M28" s="453">
        <v>8</v>
      </c>
      <c r="N28" s="454" t="str">
        <f t="shared" si="2"/>
        <v>Суббота</v>
      </c>
      <c r="O28" s="455">
        <f t="shared" si="3"/>
        <v>0</v>
      </c>
      <c r="S28" s="481"/>
      <c r="T28" s="481"/>
      <c r="U28" s="481"/>
      <c r="V28" s="481"/>
      <c r="W28" s="481"/>
      <c r="X28" s="481"/>
    </row>
    <row r="29" ht="21" hidden="1" spans="1:24">
      <c r="A29" s="453">
        <v>9</v>
      </c>
      <c r="B29" s="454" t="s">
        <v>184</v>
      </c>
      <c r="C29" s="455">
        <v>0</v>
      </c>
      <c r="E29" s="453">
        <v>9</v>
      </c>
      <c r="F29" s="454" t="str">
        <f t="shared" si="0"/>
        <v>Воскресенье</v>
      </c>
      <c r="G29" s="455">
        <f t="shared" si="1"/>
        <v>0</v>
      </c>
      <c r="I29" s="453">
        <v>9</v>
      </c>
      <c r="J29" s="454" t="str">
        <f t="shared" si="4"/>
        <v>Воскресенье</v>
      </c>
      <c r="K29" s="455">
        <v>0</v>
      </c>
      <c r="M29" s="453">
        <v>9</v>
      </c>
      <c r="N29" s="454" t="str">
        <f t="shared" si="2"/>
        <v>Воскресенье</v>
      </c>
      <c r="O29" s="455">
        <f t="shared" si="3"/>
        <v>0</v>
      </c>
      <c r="R29" s="482" t="s">
        <v>190</v>
      </c>
      <c r="S29" s="483"/>
      <c r="T29" s="483"/>
      <c r="U29" s="483"/>
      <c r="V29" s="483"/>
      <c r="W29" s="484"/>
      <c r="X29" s="481"/>
    </row>
    <row r="30" ht="21" spans="1:24">
      <c r="A30" s="453">
        <v>10</v>
      </c>
      <c r="B30" s="454" t="s">
        <v>185</v>
      </c>
      <c r="C30" s="455">
        <f t="shared" si="5"/>
        <v>94</v>
      </c>
      <c r="E30" s="453">
        <v>10</v>
      </c>
      <c r="F30" s="454" t="str">
        <f t="shared" si="0"/>
        <v>Понедельник</v>
      </c>
      <c r="G30" s="455">
        <f t="shared" si="1"/>
        <v>94</v>
      </c>
      <c r="I30" s="453">
        <v>10</v>
      </c>
      <c r="J30" s="454" t="str">
        <f t="shared" si="4"/>
        <v>Понедельник</v>
      </c>
      <c r="K30" s="455">
        <f t="shared" si="6"/>
        <v>0</v>
      </c>
      <c r="M30" s="453">
        <v>10</v>
      </c>
      <c r="N30" s="454" t="str">
        <f t="shared" si="2"/>
        <v>Понедельник</v>
      </c>
      <c r="O30" s="455">
        <f t="shared" si="3"/>
        <v>0</v>
      </c>
      <c r="R30" s="482"/>
      <c r="S30" s="483"/>
      <c r="T30" s="483"/>
      <c r="U30" s="483"/>
      <c r="V30" s="483"/>
      <c r="W30" s="484"/>
      <c r="X30" s="481"/>
    </row>
    <row r="31" ht="21" spans="1:24">
      <c r="A31" s="453">
        <v>11</v>
      </c>
      <c r="B31" s="454" t="s">
        <v>186</v>
      </c>
      <c r="C31" s="455">
        <f t="shared" si="5"/>
        <v>94</v>
      </c>
      <c r="E31" s="453">
        <v>11</v>
      </c>
      <c r="F31" s="454" t="str">
        <f t="shared" si="0"/>
        <v>Вторник</v>
      </c>
      <c r="G31" s="455">
        <f t="shared" si="1"/>
        <v>94</v>
      </c>
      <c r="I31" s="453">
        <v>11</v>
      </c>
      <c r="J31" s="454" t="str">
        <f t="shared" si="4"/>
        <v>Вторник</v>
      </c>
      <c r="K31" s="455">
        <f t="shared" si="6"/>
        <v>0</v>
      </c>
      <c r="M31" s="453">
        <v>11</v>
      </c>
      <c r="N31" s="454" t="str">
        <f t="shared" si="2"/>
        <v>Вторник</v>
      </c>
      <c r="O31" s="455">
        <f t="shared" si="3"/>
        <v>0</v>
      </c>
      <c r="R31" s="482"/>
      <c r="S31" s="483"/>
      <c r="T31" s="483"/>
      <c r="U31" s="483"/>
      <c r="V31" s="483"/>
      <c r="W31" s="484"/>
      <c r="X31" s="481"/>
    </row>
    <row r="32" ht="21" spans="1:24">
      <c r="A32" s="453">
        <v>12</v>
      </c>
      <c r="B32" s="454" t="s">
        <v>187</v>
      </c>
      <c r="C32" s="455">
        <f t="shared" si="5"/>
        <v>94</v>
      </c>
      <c r="E32" s="453">
        <v>12</v>
      </c>
      <c r="F32" s="454" t="str">
        <f t="shared" si="0"/>
        <v>Среда</v>
      </c>
      <c r="G32" s="455">
        <f t="shared" si="1"/>
        <v>94</v>
      </c>
      <c r="I32" s="453">
        <v>12</v>
      </c>
      <c r="J32" s="454" t="str">
        <f t="shared" si="4"/>
        <v>Среда</v>
      </c>
      <c r="K32" s="455">
        <f t="shared" si="6"/>
        <v>0</v>
      </c>
      <c r="M32" s="453">
        <v>12</v>
      </c>
      <c r="N32" s="454" t="str">
        <f t="shared" si="2"/>
        <v>Среда</v>
      </c>
      <c r="O32" s="455">
        <f t="shared" si="3"/>
        <v>0</v>
      </c>
      <c r="R32" s="482"/>
      <c r="S32" s="483"/>
      <c r="T32" s="483"/>
      <c r="U32" s="483"/>
      <c r="V32" s="483"/>
      <c r="W32" s="484"/>
      <c r="X32" s="481"/>
    </row>
    <row r="33" ht="21" spans="1:23">
      <c r="A33" s="453">
        <v>13</v>
      </c>
      <c r="B33" s="454" t="s">
        <v>188</v>
      </c>
      <c r="C33" s="455">
        <f t="shared" si="5"/>
        <v>94</v>
      </c>
      <c r="E33" s="453">
        <v>13</v>
      </c>
      <c r="F33" s="454" t="str">
        <f t="shared" si="0"/>
        <v>Четверг</v>
      </c>
      <c r="G33" s="455">
        <f t="shared" si="1"/>
        <v>94</v>
      </c>
      <c r="I33" s="453">
        <v>13</v>
      </c>
      <c r="J33" s="454" t="str">
        <f t="shared" si="4"/>
        <v>Четверг</v>
      </c>
      <c r="K33" s="455">
        <f t="shared" si="6"/>
        <v>0</v>
      </c>
      <c r="M33" s="453">
        <v>13</v>
      </c>
      <c r="N33" s="454" t="str">
        <f t="shared" si="2"/>
        <v>Четверг</v>
      </c>
      <c r="O33" s="455">
        <f t="shared" si="3"/>
        <v>0</v>
      </c>
      <c r="R33" s="482"/>
      <c r="S33" s="483"/>
      <c r="T33" s="483"/>
      <c r="U33" s="483"/>
      <c r="V33" s="483"/>
      <c r="W33" s="484"/>
    </row>
    <row r="34" ht="21" spans="1:23">
      <c r="A34" s="453">
        <v>14</v>
      </c>
      <c r="B34" s="454" t="s">
        <v>189</v>
      </c>
      <c r="C34" s="455">
        <f t="shared" si="5"/>
        <v>94</v>
      </c>
      <c r="E34" s="453">
        <v>14</v>
      </c>
      <c r="F34" s="454" t="str">
        <f t="shared" si="0"/>
        <v>Пятница</v>
      </c>
      <c r="G34" s="455">
        <f t="shared" si="1"/>
        <v>94</v>
      </c>
      <c r="I34" s="453">
        <v>14</v>
      </c>
      <c r="J34" s="454" t="str">
        <f t="shared" si="4"/>
        <v>Пятница</v>
      </c>
      <c r="K34" s="455">
        <f t="shared" si="6"/>
        <v>0</v>
      </c>
      <c r="M34" s="453">
        <v>14</v>
      </c>
      <c r="N34" s="454" t="str">
        <f t="shared" si="2"/>
        <v>Пятница</v>
      </c>
      <c r="O34" s="455">
        <f t="shared" si="3"/>
        <v>0</v>
      </c>
      <c r="R34" s="482"/>
      <c r="S34" s="483"/>
      <c r="T34" s="483"/>
      <c r="U34" s="483"/>
      <c r="V34" s="483"/>
      <c r="W34" s="484"/>
    </row>
    <row r="35" ht="21" hidden="1" spans="1:23">
      <c r="A35" s="453">
        <v>15</v>
      </c>
      <c r="B35" s="454" t="s">
        <v>183</v>
      </c>
      <c r="C35" s="455">
        <v>0</v>
      </c>
      <c r="E35" s="453">
        <v>15</v>
      </c>
      <c r="F35" s="454" t="str">
        <f t="shared" si="0"/>
        <v>Суббота</v>
      </c>
      <c r="G35" s="455">
        <f t="shared" si="1"/>
        <v>0</v>
      </c>
      <c r="I35" s="453">
        <v>15</v>
      </c>
      <c r="J35" s="454" t="str">
        <f t="shared" si="4"/>
        <v>Суббота</v>
      </c>
      <c r="K35" s="455">
        <v>0</v>
      </c>
      <c r="M35" s="453">
        <v>15</v>
      </c>
      <c r="N35" s="454" t="str">
        <f t="shared" si="2"/>
        <v>Суббота</v>
      </c>
      <c r="O35" s="455">
        <f t="shared" si="3"/>
        <v>0</v>
      </c>
      <c r="R35" s="482"/>
      <c r="S35" s="483"/>
      <c r="T35" s="483"/>
      <c r="U35" s="483"/>
      <c r="V35" s="483"/>
      <c r="W35" s="484"/>
    </row>
    <row r="36" ht="21" hidden="1" spans="1:23">
      <c r="A36" s="453">
        <v>16</v>
      </c>
      <c r="B36" s="454" t="s">
        <v>184</v>
      </c>
      <c r="C36" s="455">
        <v>0</v>
      </c>
      <c r="E36" s="453">
        <v>16</v>
      </c>
      <c r="F36" s="454" t="str">
        <f t="shared" si="0"/>
        <v>Воскресенье</v>
      </c>
      <c r="G36" s="455">
        <f t="shared" si="1"/>
        <v>0</v>
      </c>
      <c r="I36" s="453">
        <v>16</v>
      </c>
      <c r="J36" s="454" t="str">
        <f t="shared" si="4"/>
        <v>Воскресенье</v>
      </c>
      <c r="K36" s="455">
        <v>0</v>
      </c>
      <c r="M36" s="453">
        <v>16</v>
      </c>
      <c r="N36" s="454" t="str">
        <f t="shared" si="2"/>
        <v>Воскресенье</v>
      </c>
      <c r="O36" s="455">
        <f t="shared" si="3"/>
        <v>0</v>
      </c>
      <c r="R36" s="482"/>
      <c r="S36" s="483"/>
      <c r="T36" s="483"/>
      <c r="U36" s="483"/>
      <c r="V36" s="483"/>
      <c r="W36" s="484"/>
    </row>
    <row r="37" ht="21" spans="1:23">
      <c r="A37" s="453">
        <v>17</v>
      </c>
      <c r="B37" s="454" t="s">
        <v>185</v>
      </c>
      <c r="C37" s="455">
        <f t="shared" si="5"/>
        <v>94</v>
      </c>
      <c r="E37" s="453">
        <v>17</v>
      </c>
      <c r="F37" s="454" t="str">
        <f t="shared" si="0"/>
        <v>Понедельник</v>
      </c>
      <c r="G37" s="455">
        <f t="shared" si="1"/>
        <v>94</v>
      </c>
      <c r="I37" s="453">
        <v>17</v>
      </c>
      <c r="J37" s="454" t="str">
        <f t="shared" si="4"/>
        <v>Понедельник</v>
      </c>
      <c r="K37" s="455">
        <f t="shared" si="6"/>
        <v>0</v>
      </c>
      <c r="M37" s="453">
        <v>17</v>
      </c>
      <c r="N37" s="454" t="str">
        <f t="shared" si="2"/>
        <v>Понедельник</v>
      </c>
      <c r="O37" s="455">
        <f t="shared" si="3"/>
        <v>0</v>
      </c>
      <c r="R37" s="482"/>
      <c r="S37" s="483"/>
      <c r="T37" s="483"/>
      <c r="U37" s="483"/>
      <c r="V37" s="483"/>
      <c r="W37" s="484"/>
    </row>
    <row r="38" ht="21" spans="1:23">
      <c r="A38" s="453">
        <v>18</v>
      </c>
      <c r="B38" s="454" t="s">
        <v>186</v>
      </c>
      <c r="C38" s="455">
        <f t="shared" si="5"/>
        <v>94</v>
      </c>
      <c r="E38" s="453">
        <v>18</v>
      </c>
      <c r="F38" s="454" t="str">
        <f t="shared" si="0"/>
        <v>Вторник</v>
      </c>
      <c r="G38" s="455">
        <f t="shared" si="1"/>
        <v>94</v>
      </c>
      <c r="I38" s="453">
        <v>18</v>
      </c>
      <c r="J38" s="454" t="str">
        <f t="shared" si="4"/>
        <v>Вторник</v>
      </c>
      <c r="K38" s="455">
        <f t="shared" si="6"/>
        <v>0</v>
      </c>
      <c r="M38" s="453">
        <v>18</v>
      </c>
      <c r="N38" s="454" t="str">
        <f t="shared" si="2"/>
        <v>Вторник</v>
      </c>
      <c r="O38" s="455">
        <f t="shared" si="3"/>
        <v>0</v>
      </c>
      <c r="R38" s="482"/>
      <c r="S38" s="483"/>
      <c r="T38" s="483"/>
      <c r="U38" s="483"/>
      <c r="V38" s="483"/>
      <c r="W38" s="484"/>
    </row>
    <row r="39" ht="21" spans="1:23">
      <c r="A39" s="453">
        <v>19</v>
      </c>
      <c r="B39" s="454" t="s">
        <v>187</v>
      </c>
      <c r="C39" s="455">
        <f t="shared" si="5"/>
        <v>94</v>
      </c>
      <c r="E39" s="453">
        <v>19</v>
      </c>
      <c r="F39" s="454" t="str">
        <f t="shared" si="0"/>
        <v>Среда</v>
      </c>
      <c r="G39" s="455">
        <f t="shared" si="1"/>
        <v>94</v>
      </c>
      <c r="I39" s="453">
        <v>19</v>
      </c>
      <c r="J39" s="454" t="str">
        <f t="shared" si="4"/>
        <v>Среда</v>
      </c>
      <c r="K39" s="455">
        <f t="shared" si="6"/>
        <v>0</v>
      </c>
      <c r="M39" s="453">
        <v>19</v>
      </c>
      <c r="N39" s="454" t="str">
        <f t="shared" si="2"/>
        <v>Среда</v>
      </c>
      <c r="O39" s="455">
        <f t="shared" si="3"/>
        <v>0</v>
      </c>
      <c r="R39" s="482"/>
      <c r="S39" s="483"/>
      <c r="T39" s="483"/>
      <c r="U39" s="483"/>
      <c r="V39" s="483"/>
      <c r="W39" s="484"/>
    </row>
    <row r="40" ht="21.75" spans="1:23">
      <c r="A40" s="453">
        <v>20</v>
      </c>
      <c r="B40" s="454" t="s">
        <v>188</v>
      </c>
      <c r="C40" s="455">
        <f t="shared" si="5"/>
        <v>94</v>
      </c>
      <c r="E40" s="453">
        <v>20</v>
      </c>
      <c r="F40" s="454" t="str">
        <f t="shared" si="0"/>
        <v>Четверг</v>
      </c>
      <c r="G40" s="455">
        <f t="shared" si="1"/>
        <v>94</v>
      </c>
      <c r="I40" s="453">
        <v>20</v>
      </c>
      <c r="J40" s="454" t="str">
        <f t="shared" si="4"/>
        <v>Четверг</v>
      </c>
      <c r="K40" s="455">
        <f t="shared" si="6"/>
        <v>0</v>
      </c>
      <c r="M40" s="453">
        <v>20</v>
      </c>
      <c r="N40" s="454" t="str">
        <f t="shared" si="2"/>
        <v>Четверг</v>
      </c>
      <c r="O40" s="455">
        <f t="shared" si="3"/>
        <v>0</v>
      </c>
      <c r="R40" s="485"/>
      <c r="S40" s="486"/>
      <c r="T40" s="486"/>
      <c r="U40" s="486"/>
      <c r="V40" s="486"/>
      <c r="W40" s="487"/>
    </row>
    <row r="41" ht="21" spans="1:15">
      <c r="A41" s="453">
        <v>21</v>
      </c>
      <c r="B41" s="454" t="s">
        <v>189</v>
      </c>
      <c r="C41" s="455">
        <f t="shared" si="5"/>
        <v>94</v>
      </c>
      <c r="E41" s="453">
        <v>21</v>
      </c>
      <c r="F41" s="454" t="str">
        <f t="shared" si="0"/>
        <v>Пятница</v>
      </c>
      <c r="G41" s="455">
        <f t="shared" si="1"/>
        <v>94</v>
      </c>
      <c r="I41" s="453">
        <v>21</v>
      </c>
      <c r="J41" s="454" t="str">
        <f t="shared" si="4"/>
        <v>Пятница</v>
      </c>
      <c r="K41" s="455">
        <f t="shared" si="6"/>
        <v>0</v>
      </c>
      <c r="M41" s="453">
        <v>21</v>
      </c>
      <c r="N41" s="454" t="str">
        <f t="shared" si="2"/>
        <v>Пятница</v>
      </c>
      <c r="O41" s="455">
        <f t="shared" si="3"/>
        <v>0</v>
      </c>
    </row>
    <row r="42" ht="21" hidden="1" spans="1:15">
      <c r="A42" s="453">
        <v>22</v>
      </c>
      <c r="B42" s="454" t="s">
        <v>183</v>
      </c>
      <c r="C42" s="455">
        <v>0</v>
      </c>
      <c r="E42" s="453">
        <v>22</v>
      </c>
      <c r="F42" s="454" t="str">
        <f t="shared" si="0"/>
        <v>Суббота</v>
      </c>
      <c r="G42" s="455">
        <f t="shared" si="1"/>
        <v>0</v>
      </c>
      <c r="I42" s="453">
        <v>22</v>
      </c>
      <c r="J42" s="454" t="str">
        <f t="shared" si="4"/>
        <v>Суббота</v>
      </c>
      <c r="K42" s="455">
        <v>0</v>
      </c>
      <c r="M42" s="453">
        <v>22</v>
      </c>
      <c r="N42" s="454" t="str">
        <f t="shared" si="2"/>
        <v>Суббота</v>
      </c>
      <c r="O42" s="455">
        <f t="shared" si="3"/>
        <v>0</v>
      </c>
    </row>
    <row r="43" ht="21" hidden="1" spans="1:15">
      <c r="A43" s="453">
        <v>23</v>
      </c>
      <c r="B43" s="454" t="s">
        <v>184</v>
      </c>
      <c r="C43" s="455">
        <v>0</v>
      </c>
      <c r="E43" s="453">
        <v>23</v>
      </c>
      <c r="F43" s="454" t="str">
        <f t="shared" si="0"/>
        <v>Воскресенье</v>
      </c>
      <c r="G43" s="455">
        <f t="shared" si="1"/>
        <v>0</v>
      </c>
      <c r="I43" s="453">
        <v>23</v>
      </c>
      <c r="J43" s="454" t="str">
        <f t="shared" si="4"/>
        <v>Воскресенье</v>
      </c>
      <c r="K43" s="455">
        <v>0</v>
      </c>
      <c r="M43" s="453">
        <v>23</v>
      </c>
      <c r="N43" s="454" t="str">
        <f t="shared" si="2"/>
        <v>Воскресенье</v>
      </c>
      <c r="O43" s="455">
        <f t="shared" si="3"/>
        <v>0</v>
      </c>
    </row>
    <row r="44" ht="21" spans="1:15">
      <c r="A44" s="453">
        <v>24</v>
      </c>
      <c r="B44" s="454" t="s">
        <v>185</v>
      </c>
      <c r="C44" s="455">
        <f t="shared" si="5"/>
        <v>94</v>
      </c>
      <c r="E44" s="453">
        <v>24</v>
      </c>
      <c r="F44" s="454" t="str">
        <f t="shared" si="0"/>
        <v>Понедельник</v>
      </c>
      <c r="G44" s="455">
        <f t="shared" si="1"/>
        <v>94</v>
      </c>
      <c r="I44" s="453">
        <v>24</v>
      </c>
      <c r="J44" s="454" t="str">
        <f t="shared" si="4"/>
        <v>Понедельник</v>
      </c>
      <c r="K44" s="455">
        <f t="shared" si="6"/>
        <v>0</v>
      </c>
      <c r="M44" s="453">
        <v>24</v>
      </c>
      <c r="N44" s="454" t="str">
        <f t="shared" si="2"/>
        <v>Понедельник</v>
      </c>
      <c r="O44" s="455">
        <f t="shared" si="3"/>
        <v>0</v>
      </c>
    </row>
    <row r="45" ht="21" spans="1:15">
      <c r="A45" s="453">
        <v>25</v>
      </c>
      <c r="B45" s="454" t="s">
        <v>186</v>
      </c>
      <c r="C45" s="455">
        <f t="shared" si="5"/>
        <v>94</v>
      </c>
      <c r="E45" s="453">
        <v>25</v>
      </c>
      <c r="F45" s="454" t="str">
        <f t="shared" si="0"/>
        <v>Вторник</v>
      </c>
      <c r="G45" s="455">
        <f t="shared" si="1"/>
        <v>94</v>
      </c>
      <c r="I45" s="453">
        <v>25</v>
      </c>
      <c r="J45" s="454" t="str">
        <f t="shared" si="4"/>
        <v>Вторник</v>
      </c>
      <c r="K45" s="455">
        <f t="shared" si="6"/>
        <v>0</v>
      </c>
      <c r="M45" s="453">
        <v>25</v>
      </c>
      <c r="N45" s="454" t="str">
        <f t="shared" si="2"/>
        <v>Вторник</v>
      </c>
      <c r="O45" s="455">
        <f t="shared" si="3"/>
        <v>0</v>
      </c>
    </row>
    <row r="46" ht="21" spans="1:15">
      <c r="A46" s="453">
        <v>26</v>
      </c>
      <c r="B46" s="454" t="s">
        <v>187</v>
      </c>
      <c r="C46" s="455">
        <f t="shared" si="5"/>
        <v>94</v>
      </c>
      <c r="E46" s="453">
        <v>26</v>
      </c>
      <c r="F46" s="454" t="str">
        <f t="shared" si="0"/>
        <v>Среда</v>
      </c>
      <c r="G46" s="455">
        <f t="shared" si="1"/>
        <v>94</v>
      </c>
      <c r="I46" s="453">
        <v>26</v>
      </c>
      <c r="J46" s="454" t="str">
        <f t="shared" si="4"/>
        <v>Среда</v>
      </c>
      <c r="K46" s="455">
        <f t="shared" si="6"/>
        <v>0</v>
      </c>
      <c r="M46" s="453">
        <v>26</v>
      </c>
      <c r="N46" s="454" t="str">
        <f t="shared" si="2"/>
        <v>Среда</v>
      </c>
      <c r="O46" s="455">
        <f t="shared" si="3"/>
        <v>0</v>
      </c>
    </row>
    <row r="47" ht="21" spans="1:15">
      <c r="A47" s="453">
        <v>27</v>
      </c>
      <c r="B47" s="454" t="s">
        <v>188</v>
      </c>
      <c r="C47" s="455">
        <f t="shared" si="5"/>
        <v>94</v>
      </c>
      <c r="E47" s="453">
        <v>27</v>
      </c>
      <c r="F47" s="454" t="str">
        <f t="shared" si="0"/>
        <v>Четверг</v>
      </c>
      <c r="G47" s="455">
        <f t="shared" si="1"/>
        <v>94</v>
      </c>
      <c r="I47" s="453">
        <v>27</v>
      </c>
      <c r="J47" s="454" t="str">
        <f t="shared" si="4"/>
        <v>Четверг</v>
      </c>
      <c r="K47" s="455">
        <f t="shared" si="6"/>
        <v>0</v>
      </c>
      <c r="M47" s="453">
        <v>27</v>
      </c>
      <c r="N47" s="454" t="str">
        <f t="shared" si="2"/>
        <v>Четверг</v>
      </c>
      <c r="O47" s="455">
        <f t="shared" si="3"/>
        <v>0</v>
      </c>
    </row>
    <row r="48" ht="21" spans="1:15">
      <c r="A48" s="453">
        <v>28</v>
      </c>
      <c r="B48" s="454" t="s">
        <v>189</v>
      </c>
      <c r="C48" s="455">
        <f t="shared" si="5"/>
        <v>94</v>
      </c>
      <c r="E48" s="453">
        <v>28</v>
      </c>
      <c r="F48" s="454" t="str">
        <f t="shared" si="0"/>
        <v>Пятница</v>
      </c>
      <c r="G48" s="455">
        <f t="shared" si="1"/>
        <v>94</v>
      </c>
      <c r="I48" s="453">
        <v>28</v>
      </c>
      <c r="J48" s="454" t="str">
        <f t="shared" si="4"/>
        <v>Пятница</v>
      </c>
      <c r="K48" s="455">
        <f t="shared" si="6"/>
        <v>0</v>
      </c>
      <c r="M48" s="453">
        <v>28</v>
      </c>
      <c r="N48" s="454" t="str">
        <f t="shared" si="2"/>
        <v>Пятница</v>
      </c>
      <c r="O48" s="455">
        <f t="shared" si="3"/>
        <v>0</v>
      </c>
    </row>
    <row r="49" ht="21" hidden="1" spans="1:15">
      <c r="A49" s="453">
        <v>29</v>
      </c>
      <c r="B49" s="454" t="s">
        <v>183</v>
      </c>
      <c r="C49" s="455">
        <v>0</v>
      </c>
      <c r="E49" s="453">
        <v>29</v>
      </c>
      <c r="F49" s="454" t="str">
        <f t="shared" si="0"/>
        <v>Суббота</v>
      </c>
      <c r="G49" s="455">
        <f t="shared" si="1"/>
        <v>0</v>
      </c>
      <c r="I49" s="453">
        <v>29</v>
      </c>
      <c r="J49" s="454" t="str">
        <f t="shared" si="4"/>
        <v>Суббота</v>
      </c>
      <c r="K49" s="455">
        <v>0</v>
      </c>
      <c r="M49" s="453">
        <v>29</v>
      </c>
      <c r="N49" s="454" t="str">
        <f t="shared" si="2"/>
        <v>Суббота</v>
      </c>
      <c r="O49" s="455">
        <f t="shared" si="3"/>
        <v>0</v>
      </c>
    </row>
    <row r="50" ht="21" hidden="1" spans="1:15">
      <c r="A50" s="453">
        <v>30</v>
      </c>
      <c r="B50" s="454" t="s">
        <v>184</v>
      </c>
      <c r="C50" s="455">
        <v>0</v>
      </c>
      <c r="E50" s="453">
        <v>30</v>
      </c>
      <c r="F50" s="454" t="str">
        <f t="shared" si="0"/>
        <v>Воскресенье</v>
      </c>
      <c r="G50" s="455">
        <f t="shared" si="1"/>
        <v>0</v>
      </c>
      <c r="I50" s="453">
        <v>30</v>
      </c>
      <c r="J50" s="454" t="str">
        <f t="shared" si="4"/>
        <v>Воскресенье</v>
      </c>
      <c r="K50" s="455">
        <v>0</v>
      </c>
      <c r="M50" s="453">
        <v>30</v>
      </c>
      <c r="N50" s="454" t="str">
        <f t="shared" si="2"/>
        <v>Воскресенье</v>
      </c>
      <c r="O50" s="455">
        <f t="shared" si="3"/>
        <v>0</v>
      </c>
    </row>
    <row r="51" ht="21" hidden="1" spans="1:15">
      <c r="A51" s="453">
        <v>31</v>
      </c>
      <c r="B51" s="454" t="s">
        <v>185</v>
      </c>
      <c r="C51" s="455">
        <v>0</v>
      </c>
      <c r="E51" s="453">
        <v>31</v>
      </c>
      <c r="F51" s="454" t="str">
        <f t="shared" si="0"/>
        <v>Понедельник</v>
      </c>
      <c r="G51" s="455">
        <f t="shared" si="1"/>
        <v>0</v>
      </c>
      <c r="I51" s="453">
        <v>31</v>
      </c>
      <c r="J51" s="454" t="str">
        <f t="shared" si="4"/>
        <v>Понедельник</v>
      </c>
      <c r="K51" s="455">
        <v>0</v>
      </c>
      <c r="M51" s="453">
        <v>31</v>
      </c>
      <c r="N51" s="454" t="str">
        <f t="shared" si="2"/>
        <v>Понедельник</v>
      </c>
      <c r="O51" s="455">
        <f t="shared" si="3"/>
        <v>0</v>
      </c>
    </row>
  </sheetData>
  <mergeCells count="29">
    <mergeCell ref="B1:E1"/>
    <mergeCell ref="G1:K1"/>
    <mergeCell ref="A4:B4"/>
    <mergeCell ref="D4:E4"/>
    <mergeCell ref="G4:H4"/>
    <mergeCell ref="J4:K4"/>
    <mergeCell ref="C19:E19"/>
    <mergeCell ref="K19:M19"/>
    <mergeCell ref="A20:C20"/>
    <mergeCell ref="E20:G20"/>
    <mergeCell ref="I20:K20"/>
    <mergeCell ref="M20:O20"/>
    <mergeCell ref="F16:F17"/>
    <mergeCell ref="L16:L17"/>
    <mergeCell ref="S8:S9"/>
    <mergeCell ref="A2:B3"/>
    <mergeCell ref="G2:H3"/>
    <mergeCell ref="D2:E3"/>
    <mergeCell ref="J2:K3"/>
    <mergeCell ref="A5:B6"/>
    <mergeCell ref="G5:H6"/>
    <mergeCell ref="D5:E6"/>
    <mergeCell ref="J5:K6"/>
    <mergeCell ref="N10:R12"/>
    <mergeCell ref="A10:E13"/>
    <mergeCell ref="N4:R8"/>
    <mergeCell ref="G10:K13"/>
    <mergeCell ref="R29:W40"/>
    <mergeCell ref="T6:V10"/>
  </mergeCells>
  <pageMargins left="0.7" right="0.7" top="0.75" bottom="0.75" header="0.3" footer="0.3"/>
  <pageSetup paperSize="9" orientation="portrait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4">
    <pageSetUpPr fitToPage="1"/>
  </sheetPr>
  <dimension ref="A1:CB1000"/>
  <sheetViews>
    <sheetView zoomScale="80" zoomScaleNormal="80" workbookViewId="0">
      <selection activeCell="V35" sqref="V35"/>
    </sheetView>
  </sheetViews>
  <sheetFormatPr defaultColWidth="12.6" defaultRowHeight="15" customHeight="1"/>
  <cols>
    <col min="1" max="1" width="3.2" customWidth="1"/>
    <col min="2" max="2" width="36" customWidth="1"/>
    <col min="3" max="3" width="8.5" customWidth="1"/>
    <col min="4" max="6" width="7.4" hidden="1" customWidth="1"/>
    <col min="7" max="7" width="8.5" hidden="1" customWidth="1"/>
    <col min="8" max="8" width="9.5" hidden="1" customWidth="1"/>
    <col min="9" max="10" width="8.4" hidden="1" customWidth="1"/>
    <col min="11" max="11" width="9.9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9.5" hidden="1" customWidth="1"/>
    <col min="18" max="18" width="9.1" customWidth="1"/>
    <col min="19" max="19" width="9.5" hidden="1" customWidth="1"/>
    <col min="20" max="21" width="8.4" hidden="1" customWidth="1"/>
    <col min="22" max="22" width="9.1" customWidth="1"/>
    <col min="23" max="24" width="8.4" hidden="1" customWidth="1"/>
    <col min="25" max="25" width="7.4" hidden="1" customWidth="1"/>
    <col min="26" max="26" width="8.4" hidden="1" customWidth="1"/>
    <col min="27" max="27" width="9.5" customWidth="1"/>
    <col min="28" max="28" width="9" hidden="1" customWidth="1"/>
    <col min="29" max="29" width="9.1" customWidth="1"/>
    <col min="30" max="30" width="8.4" hidden="1" customWidth="1"/>
    <col min="31" max="33" width="7.4" hidden="1" customWidth="1"/>
    <col min="34" max="37" width="8" hidden="1" customWidth="1"/>
    <col min="38" max="38" width="8.4" hidden="1" customWidth="1"/>
    <col min="39" max="39" width="7.4" hidden="1" customWidth="1"/>
    <col min="40" max="40" width="9.1" customWidth="1"/>
    <col min="41" max="41" width="8" hidden="1" customWidth="1"/>
    <col min="42" max="44" width="9.1" hidden="1" customWidth="1"/>
    <col min="45" max="45" width="8" hidden="1" customWidth="1"/>
    <col min="46" max="46" width="9.1" customWidth="1"/>
    <col min="47" max="48" width="7.4" hidden="1" customWidth="1"/>
    <col min="49" max="49" width="8.4" hidden="1" customWidth="1"/>
    <col min="50" max="50" width="9.1" customWidth="1"/>
    <col min="51" max="53" width="8.4" hidden="1" customWidth="1"/>
    <col min="54" max="54" width="9.2" customWidth="1"/>
    <col min="55" max="55" width="8.4" hidden="1" customWidth="1"/>
    <col min="56" max="56" width="7.4" hidden="1" customWidth="1"/>
    <col min="57" max="57" width="8.4" hidden="1" customWidth="1"/>
    <col min="58" max="58" width="7.4" hidden="1" customWidth="1"/>
    <col min="59" max="59" width="8.4" hidden="1" customWidth="1"/>
    <col min="60" max="60" width="9.5" hidden="1" customWidth="1"/>
    <col min="61" max="61" width="7.4" hidden="1" customWidth="1"/>
    <col min="62" max="62" width="8.4" customWidth="1"/>
    <col min="63" max="63" width="8" customWidth="1"/>
    <col min="64" max="64" width="8.4" customWidth="1"/>
    <col min="65" max="67" width="7.4" hidden="1" customWidth="1"/>
    <col min="68" max="68" width="9.5" customWidth="1"/>
    <col min="69" max="69" width="9.5" hidden="1" customWidth="1"/>
    <col min="70" max="70" width="8.4" hidden="1" customWidth="1"/>
    <col min="71" max="71" width="9.5" customWidth="1"/>
    <col min="72" max="73" width="9.1" hidden="1" customWidth="1"/>
    <col min="74" max="74" width="9.5" customWidth="1"/>
    <col min="75" max="75" width="8" hidden="1" customWidth="1"/>
    <col min="76" max="76" width="8.4" customWidth="1"/>
    <col min="77" max="77" width="8.4" hidden="1" customWidth="1"/>
    <col min="78" max="78" width="9.5" hidden="1" customWidth="1"/>
    <col min="79" max="79" width="4.4" hidden="1" customWidth="1"/>
    <col min="80" max="80" width="7.2" hidden="1" customWidth="1"/>
  </cols>
  <sheetData>
    <row r="1" ht="18.5" spans="1:63">
      <c r="A1" s="108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</row>
    <row r="2" ht="15.5" spans="1:75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Q2" s="112"/>
      <c r="BR2" s="112"/>
      <c r="BS2" s="112"/>
      <c r="BT2" s="112"/>
      <c r="BU2" s="112"/>
      <c r="BV2" s="112"/>
      <c r="BW2" s="112"/>
    </row>
    <row r="3" ht="15.5" spans="2:7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Q3" s="112"/>
      <c r="BR3" s="112"/>
      <c r="BS3" s="112"/>
      <c r="BT3" s="112"/>
      <c r="BU3" s="112"/>
      <c r="BV3" s="112"/>
      <c r="BW3" s="112"/>
    </row>
    <row r="4" ht="17.25" customHeight="1" spans="2:76">
      <c r="B4" s="110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</row>
    <row r="5" ht="24" customHeight="1" spans="2:79">
      <c r="B5" s="86"/>
      <c r="C5" s="112"/>
      <c r="D5" s="112"/>
      <c r="E5" s="112"/>
      <c r="F5" s="112"/>
      <c r="G5" s="112"/>
      <c r="H5" s="112"/>
      <c r="I5" s="112"/>
      <c r="J5" s="112"/>
      <c r="K5" s="403"/>
      <c r="L5" s="403"/>
      <c r="M5" s="403"/>
      <c r="N5" s="403"/>
      <c r="O5" s="403"/>
      <c r="P5" s="403"/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ht="36" customHeight="1" spans="1:76">
      <c r="A6" s="114"/>
      <c r="B6" s="115"/>
      <c r="C6" s="116"/>
      <c r="D6" s="117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</row>
    <row r="7" ht="157.95" customHeight="1" spans="1:79">
      <c r="A7" s="119"/>
      <c r="B7" s="120"/>
      <c r="C7" s="116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52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215"/>
    </row>
    <row r="8" ht="14.5" spans="1:80">
      <c r="A8" s="122"/>
      <c r="B8" s="123"/>
      <c r="C8" s="8"/>
      <c r="D8" s="8"/>
      <c r="E8" s="8"/>
      <c r="F8" s="8"/>
      <c r="G8" s="8"/>
      <c r="H8" s="8"/>
      <c r="I8" s="8"/>
      <c r="J8" s="8"/>
      <c r="K8" s="192"/>
      <c r="L8" s="192"/>
      <c r="M8" s="192"/>
      <c r="N8" s="41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24"/>
      <c r="BQ8" s="192"/>
      <c r="BR8" s="192"/>
      <c r="BS8" s="192"/>
      <c r="BT8" s="192"/>
      <c r="BU8" s="192"/>
      <c r="BV8" s="192"/>
      <c r="BW8" s="192"/>
      <c r="BX8" s="192"/>
      <c r="BY8" s="8"/>
      <c r="BZ8" s="8"/>
      <c r="CB8" s="78"/>
    </row>
    <row r="9" ht="14.5" spans="1:80">
      <c r="A9" s="408"/>
      <c r="B9" s="409"/>
      <c r="C9" s="351"/>
      <c r="D9" s="129"/>
      <c r="E9" s="129"/>
      <c r="F9" s="129"/>
      <c r="G9" s="129"/>
      <c r="H9" s="129"/>
      <c r="I9" s="129"/>
      <c r="J9" s="129"/>
      <c r="K9" s="275"/>
      <c r="L9" s="275"/>
      <c r="M9" s="275"/>
      <c r="N9" s="275"/>
      <c r="O9" s="275"/>
      <c r="P9" s="275"/>
      <c r="Q9" s="275"/>
      <c r="R9" s="275"/>
      <c r="S9" s="275"/>
      <c r="T9" s="275"/>
      <c r="U9" s="275"/>
      <c r="V9" s="275"/>
      <c r="W9" s="275"/>
      <c r="X9" s="275"/>
      <c r="Y9" s="275"/>
      <c r="Z9" s="275"/>
      <c r="AA9" s="275"/>
      <c r="AB9" s="275"/>
      <c r="AC9" s="275"/>
      <c r="AD9" s="275"/>
      <c r="AE9" s="275"/>
      <c r="AF9" s="275"/>
      <c r="AG9" s="275"/>
      <c r="AH9" s="275"/>
      <c r="AI9" s="275"/>
      <c r="AJ9" s="275"/>
      <c r="AK9" s="275"/>
      <c r="AL9" s="275"/>
      <c r="AM9" s="275"/>
      <c r="AN9" s="275"/>
      <c r="AO9" s="275"/>
      <c r="AP9" s="275"/>
      <c r="AQ9" s="275"/>
      <c r="AR9" s="275"/>
      <c r="AS9" s="275"/>
      <c r="AT9" s="275"/>
      <c r="AU9" s="275"/>
      <c r="AV9" s="275"/>
      <c r="AW9" s="275"/>
      <c r="AX9" s="275"/>
      <c r="AY9" s="275"/>
      <c r="AZ9" s="275"/>
      <c r="BA9" s="275"/>
      <c r="BB9" s="275"/>
      <c r="BC9" s="275"/>
      <c r="BD9" s="275"/>
      <c r="BE9" s="275"/>
      <c r="BF9" s="275"/>
      <c r="BG9" s="275"/>
      <c r="BH9" s="275"/>
      <c r="BI9" s="275"/>
      <c r="BJ9" s="275"/>
      <c r="BK9" s="275"/>
      <c r="BL9" s="275"/>
      <c r="BM9" s="275"/>
      <c r="BN9" s="275"/>
      <c r="BO9" s="275"/>
      <c r="BP9" s="275"/>
      <c r="BQ9" s="275"/>
      <c r="BR9" s="275"/>
      <c r="BS9" s="275"/>
      <c r="BT9" s="275"/>
      <c r="BU9" s="275"/>
      <c r="BV9" s="275"/>
      <c r="BW9" s="275"/>
      <c r="BX9" s="275"/>
      <c r="BY9" s="8"/>
      <c r="BZ9" s="8"/>
      <c r="CB9" s="78"/>
    </row>
    <row r="10" ht="14.5" spans="1:80">
      <c r="A10" s="190"/>
      <c r="B10" s="191"/>
      <c r="C10" s="8"/>
      <c r="D10" s="8"/>
      <c r="E10" s="8"/>
      <c r="F10" s="8"/>
      <c r="G10" s="8"/>
      <c r="H10" s="8"/>
      <c r="I10" s="8"/>
      <c r="J10" s="8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8"/>
      <c r="BZ10" s="8"/>
      <c r="CB10" s="78"/>
    </row>
    <row r="11" ht="14.5" spans="1:80">
      <c r="A11" s="122"/>
      <c r="B11" s="123"/>
      <c r="C11" s="8"/>
      <c r="D11" s="8"/>
      <c r="E11" s="8"/>
      <c r="F11" s="8"/>
      <c r="G11" s="8"/>
      <c r="H11" s="8"/>
      <c r="I11" s="8"/>
      <c r="J11" s="8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8"/>
      <c r="BZ11" s="8"/>
      <c r="CB11" s="78"/>
    </row>
    <row r="12" customHeight="1" spans="1:80">
      <c r="A12" s="216"/>
      <c r="C12" s="133"/>
      <c r="D12" s="133"/>
      <c r="E12" s="133"/>
      <c r="F12" s="133"/>
      <c r="G12" s="133"/>
      <c r="H12" s="133"/>
      <c r="I12" s="133"/>
      <c r="J12" s="133"/>
      <c r="K12" s="240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305"/>
      <c r="BR12" s="240"/>
      <c r="BS12" s="240"/>
      <c r="BT12" s="240"/>
      <c r="BU12" s="240"/>
      <c r="BV12" s="306"/>
      <c r="BW12" s="240"/>
      <c r="BX12" s="240"/>
      <c r="BZ12" s="8"/>
      <c r="CB12" s="78"/>
    </row>
    <row r="13" ht="14.5" spans="1:80">
      <c r="A13" s="122"/>
      <c r="B13" s="123"/>
      <c r="C13" s="410"/>
      <c r="D13" s="410"/>
      <c r="E13" s="410"/>
      <c r="F13" s="410"/>
      <c r="G13" s="410"/>
      <c r="H13" s="410"/>
      <c r="I13" s="410"/>
      <c r="J13" s="410"/>
      <c r="K13" s="413"/>
      <c r="L13" s="413"/>
      <c r="M13" s="413"/>
      <c r="N13" s="413"/>
      <c r="O13" s="413"/>
      <c r="P13" s="413"/>
      <c r="Q13" s="413"/>
      <c r="R13" s="413"/>
      <c r="S13" s="413"/>
      <c r="T13" s="413"/>
      <c r="U13" s="413"/>
      <c r="V13" s="413"/>
      <c r="W13" s="413"/>
      <c r="X13" s="413"/>
      <c r="Y13" s="413"/>
      <c r="Z13" s="413"/>
      <c r="AA13" s="413"/>
      <c r="AB13" s="413"/>
      <c r="AC13" s="413"/>
      <c r="AD13" s="413"/>
      <c r="AE13" s="413"/>
      <c r="AF13" s="413"/>
      <c r="AG13" s="413"/>
      <c r="AH13" s="413"/>
      <c r="AI13" s="413"/>
      <c r="AJ13" s="413"/>
      <c r="AK13" s="413"/>
      <c r="AL13" s="413"/>
      <c r="AM13" s="413"/>
      <c r="AN13" s="413"/>
      <c r="AO13" s="413"/>
      <c r="AP13" s="413"/>
      <c r="AQ13" s="413"/>
      <c r="AR13" s="413"/>
      <c r="AS13" s="413"/>
      <c r="AT13" s="413"/>
      <c r="AU13" s="413"/>
      <c r="AV13" s="413"/>
      <c r="AW13" s="413"/>
      <c r="AX13" s="413"/>
      <c r="AY13" s="413"/>
      <c r="AZ13" s="413"/>
      <c r="BA13" s="413"/>
      <c r="BB13" s="413"/>
      <c r="BC13" s="413"/>
      <c r="BD13" s="413"/>
      <c r="BE13" s="413"/>
      <c r="BF13" s="413"/>
      <c r="BG13" s="413"/>
      <c r="BH13" s="413"/>
      <c r="BI13" s="413"/>
      <c r="BJ13" s="413"/>
      <c r="BK13" s="413"/>
      <c r="BL13" s="413"/>
      <c r="BM13" s="413"/>
      <c r="BN13" s="413"/>
      <c r="BO13" s="413"/>
      <c r="BP13" s="413"/>
      <c r="BQ13" s="413"/>
      <c r="BR13" s="413"/>
      <c r="BS13" s="413"/>
      <c r="BT13" s="413"/>
      <c r="BU13" s="413"/>
      <c r="BV13" s="413"/>
      <c r="BW13" s="413"/>
      <c r="BX13" s="413"/>
      <c r="BY13" s="8"/>
      <c r="BZ13" s="8"/>
      <c r="CB13" s="78"/>
    </row>
    <row r="14" ht="14.5" spans="1:80">
      <c r="A14" s="125"/>
      <c r="B14" s="411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305"/>
      <c r="O14" s="305"/>
      <c r="P14" s="305"/>
      <c r="Q14" s="305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33"/>
      <c r="BA14" s="133"/>
      <c r="BB14" s="133"/>
      <c r="BC14" s="133"/>
      <c r="BD14" s="133"/>
      <c r="BE14" s="133"/>
      <c r="BF14" s="133"/>
      <c r="BG14" s="133"/>
      <c r="BH14" s="133"/>
      <c r="BI14" s="133"/>
      <c r="BJ14" s="133"/>
      <c r="BK14" s="133"/>
      <c r="BL14" s="133"/>
      <c r="BM14" s="133"/>
      <c r="BN14" s="133"/>
      <c r="BO14" s="133"/>
      <c r="BP14" s="133"/>
      <c r="BQ14" s="133"/>
      <c r="BR14" s="133"/>
      <c r="BS14" s="133"/>
      <c r="BT14" s="133"/>
      <c r="BU14" s="133"/>
      <c r="BV14" s="133"/>
      <c r="BW14" s="133"/>
      <c r="BX14" s="133"/>
      <c r="BY14" s="222"/>
      <c r="BZ14" s="8"/>
      <c r="CB14" s="78"/>
    </row>
    <row r="15" ht="14.5" spans="1:78">
      <c r="A15" s="122"/>
      <c r="B15" s="123"/>
      <c r="C15" s="4"/>
      <c r="D15" s="4"/>
      <c r="E15" s="4"/>
      <c r="F15" s="4"/>
      <c r="G15" s="4"/>
      <c r="H15" s="4"/>
      <c r="I15" s="4"/>
      <c r="J15" s="4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7"/>
      <c r="AT15" s="277"/>
      <c r="AU15" s="277"/>
      <c r="AV15" s="277"/>
      <c r="AW15" s="277"/>
      <c r="AX15" s="277"/>
      <c r="AY15" s="277"/>
      <c r="AZ15" s="277"/>
      <c r="BA15" s="277"/>
      <c r="BB15" s="277"/>
      <c r="BC15" s="277"/>
      <c r="BD15" s="277"/>
      <c r="BE15" s="277"/>
      <c r="BF15" s="277"/>
      <c r="BG15" s="277"/>
      <c r="BH15" s="277"/>
      <c r="BI15" s="277"/>
      <c r="BJ15" s="277"/>
      <c r="BK15" s="277"/>
      <c r="BL15" s="277"/>
      <c r="BM15" s="277"/>
      <c r="BN15" s="277"/>
      <c r="BO15" s="277"/>
      <c r="BP15" s="277"/>
      <c r="BQ15" s="277"/>
      <c r="BR15" s="277"/>
      <c r="BS15" s="277"/>
      <c r="BT15" s="277"/>
      <c r="BU15" s="277"/>
      <c r="BV15" s="277"/>
      <c r="BW15" s="277"/>
      <c r="BX15" s="277"/>
      <c r="BY15" s="8"/>
      <c r="BZ15" s="8"/>
    </row>
    <row r="16" ht="14.5" hidden="1" spans="1:78">
      <c r="A16" s="122"/>
      <c r="B16" s="123"/>
      <c r="C16" s="8"/>
      <c r="D16" s="8"/>
      <c r="E16" s="8"/>
      <c r="F16" s="8"/>
      <c r="G16" s="8"/>
      <c r="H16" s="8"/>
      <c r="I16" s="8"/>
      <c r="J16" s="8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8"/>
      <c r="BZ16" s="8"/>
    </row>
    <row r="17" ht="14.5" hidden="1" spans="1:78">
      <c r="A17" s="140"/>
      <c r="B17" s="141"/>
      <c r="C17" s="142"/>
      <c r="D17" s="142"/>
      <c r="E17" s="142"/>
      <c r="F17" s="142"/>
      <c r="G17" s="142"/>
      <c r="H17" s="142"/>
      <c r="I17" s="142"/>
      <c r="J17" s="14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42"/>
      <c r="BZ17" s="142"/>
    </row>
    <row r="18" ht="19.75" spans="1:78">
      <c r="A18" s="143"/>
      <c r="B18" s="144"/>
      <c r="C18" s="145"/>
      <c r="D18" s="8"/>
      <c r="E18" s="8"/>
      <c r="F18" s="8"/>
      <c r="G18" s="8"/>
      <c r="H18" s="8"/>
      <c r="I18" s="8"/>
      <c r="J18" s="8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8"/>
      <c r="BZ18" s="8"/>
    </row>
    <row r="19" ht="16.25" spans="1:78">
      <c r="A19" s="146"/>
      <c r="B19" s="147"/>
      <c r="C19" s="325"/>
      <c r="D19" s="14"/>
      <c r="E19" s="210"/>
      <c r="F19" s="210"/>
      <c r="G19" s="210"/>
      <c r="H19" s="210"/>
      <c r="I19" s="210"/>
      <c r="J19" s="210"/>
      <c r="K19" s="210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  <c r="AC19" s="308"/>
      <c r="AD19" s="308"/>
      <c r="AE19" s="308"/>
      <c r="AF19" s="308"/>
      <c r="AG19" s="308"/>
      <c r="AH19" s="308"/>
      <c r="AI19" s="308"/>
      <c r="AJ19" s="308"/>
      <c r="AK19" s="308"/>
      <c r="AL19" s="308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N19" s="308"/>
      <c r="BO19" s="308"/>
      <c r="BP19" s="308"/>
      <c r="BQ19" s="308"/>
      <c r="BR19" s="308"/>
      <c r="BS19" s="308"/>
      <c r="BT19" s="308"/>
      <c r="BU19" s="308"/>
      <c r="BV19" s="308"/>
      <c r="BW19" s="308"/>
      <c r="BX19" s="308"/>
      <c r="BY19" s="312"/>
      <c r="BZ19" s="342"/>
    </row>
    <row r="20" ht="15.5" spans="1:78">
      <c r="A20" s="146"/>
      <c r="B20" s="147"/>
      <c r="C20" s="325"/>
      <c r="D20" s="257"/>
      <c r="E20" s="257"/>
      <c r="F20" s="257"/>
      <c r="G20" s="257"/>
      <c r="H20" s="257"/>
      <c r="I20" s="257"/>
      <c r="J20" s="257"/>
      <c r="K20" s="257"/>
      <c r="L20" s="310"/>
      <c r="M20" s="310"/>
      <c r="N20" s="310"/>
      <c r="O20" s="310"/>
      <c r="P20" s="310"/>
      <c r="Q20" s="310"/>
      <c r="R20" s="310"/>
      <c r="S20" s="310"/>
      <c r="T20" s="310"/>
      <c r="U20" s="310"/>
      <c r="V20" s="310"/>
      <c r="W20" s="310"/>
      <c r="X20" s="310"/>
      <c r="Y20" s="310"/>
      <c r="Z20" s="310"/>
      <c r="AA20" s="310"/>
      <c r="AB20" s="310"/>
      <c r="AC20" s="310"/>
      <c r="AD20" s="310"/>
      <c r="AE20" s="310"/>
      <c r="AF20" s="310"/>
      <c r="AG20" s="310"/>
      <c r="AH20" s="310"/>
      <c r="AI20" s="310"/>
      <c r="AJ20" s="310"/>
      <c r="AK20" s="310"/>
      <c r="AL20" s="310"/>
      <c r="AM20" s="310"/>
      <c r="AN20" s="310"/>
      <c r="AO20" s="310"/>
      <c r="AP20" s="310"/>
      <c r="AQ20" s="310"/>
      <c r="AR20" s="310"/>
      <c r="AS20" s="310"/>
      <c r="AT20" s="310"/>
      <c r="AU20" s="310"/>
      <c r="AV20" s="310"/>
      <c r="AW20" s="310"/>
      <c r="AX20" s="310"/>
      <c r="AY20" s="310"/>
      <c r="AZ20" s="310"/>
      <c r="BA20" s="310"/>
      <c r="BB20" s="310"/>
      <c r="BC20" s="310"/>
      <c r="BD20" s="310"/>
      <c r="BE20" s="310"/>
      <c r="BF20" s="310"/>
      <c r="BG20" s="310"/>
      <c r="BH20" s="310"/>
      <c r="BI20" s="310"/>
      <c r="BJ20" s="310"/>
      <c r="BK20" s="310"/>
      <c r="BL20" s="310"/>
      <c r="BM20" s="310"/>
      <c r="BN20" s="310"/>
      <c r="BO20" s="310"/>
      <c r="BP20" s="310"/>
      <c r="BQ20" s="310"/>
      <c r="BR20" s="310"/>
      <c r="BS20" s="310"/>
      <c r="BT20" s="310"/>
      <c r="BU20" s="310"/>
      <c r="BV20" s="310"/>
      <c r="BW20" s="310"/>
      <c r="BX20" s="310"/>
      <c r="BY20" s="310"/>
      <c r="BZ20" s="310"/>
    </row>
    <row r="21" ht="15.75" customHeight="1" spans="1:78">
      <c r="A21" s="146"/>
      <c r="B21" s="147"/>
      <c r="C21" s="326"/>
      <c r="D21" s="14"/>
      <c r="E21" s="14"/>
      <c r="F21" s="14"/>
      <c r="G21" s="210"/>
      <c r="H21" s="210"/>
      <c r="I21" s="210"/>
      <c r="J21" s="210"/>
      <c r="K21" s="210"/>
      <c r="L21" s="308"/>
      <c r="M21" s="308"/>
      <c r="N21" s="308"/>
      <c r="O21" s="308"/>
      <c r="P21" s="308"/>
      <c r="Q21" s="308"/>
      <c r="R21" s="308"/>
      <c r="S21" s="308"/>
      <c r="T21" s="308"/>
      <c r="U21" s="308"/>
      <c r="V21" s="308"/>
      <c r="W21" s="308"/>
      <c r="X21" s="308"/>
      <c r="Y21" s="308"/>
      <c r="Z21" s="308"/>
      <c r="AA21" s="308"/>
      <c r="AB21" s="308"/>
      <c r="AC21" s="308"/>
      <c r="AD21" s="308"/>
      <c r="AE21" s="308"/>
      <c r="AF21" s="308"/>
      <c r="AG21" s="308"/>
      <c r="AH21" s="308"/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  <c r="BC21" s="308"/>
      <c r="BD21" s="308"/>
      <c r="BE21" s="308"/>
      <c r="BF21" s="308"/>
      <c r="BG21" s="308"/>
      <c r="BH21" s="308"/>
      <c r="BI21" s="308"/>
      <c r="BJ21" s="308"/>
      <c r="BK21" s="308"/>
      <c r="BL21" s="308"/>
      <c r="BM21" s="308"/>
      <c r="BN21" s="308"/>
      <c r="BO21" s="308"/>
      <c r="BP21" s="308"/>
      <c r="BQ21" s="308"/>
      <c r="BR21" s="308"/>
      <c r="BS21" s="308"/>
      <c r="BT21" s="308"/>
      <c r="BU21" s="308"/>
      <c r="BV21" s="308"/>
      <c r="BW21" s="308"/>
      <c r="BX21" s="308"/>
      <c r="BY21" s="312"/>
      <c r="BZ21" s="342"/>
    </row>
    <row r="22" ht="15.75" customHeight="1" spans="1:3">
      <c r="A22" s="146"/>
      <c r="B22" s="147"/>
      <c r="C22" s="327"/>
    </row>
    <row r="23" ht="14" hidden="1"/>
    <row r="24" ht="14.25" hidden="1" customHeight="1" spans="11:11">
      <c r="K24" s="38"/>
    </row>
    <row r="25" ht="14.25" hidden="1" customHeight="1"/>
    <row r="26" ht="15.75" hidden="1" customHeight="1" spans="2:40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</row>
    <row r="27" ht="14.25" hidden="1" customHeight="1"/>
    <row r="28" hidden="1" customHeight="1" spans="1:79">
      <c r="A28" s="160"/>
      <c r="B28" s="161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226"/>
      <c r="BZ28" s="226"/>
      <c r="CA28" s="180"/>
    </row>
    <row r="29" hidden="1" customHeight="1" spans="1:79">
      <c r="A29" s="163"/>
      <c r="B29" s="164"/>
      <c r="C29" s="162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227"/>
      <c r="BZ29" s="227"/>
      <c r="CA29" s="180"/>
    </row>
    <row r="30" ht="21" hidden="1" customHeight="1" spans="1:79">
      <c r="A30" s="166"/>
      <c r="B30" s="167"/>
      <c r="C30" s="168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idden="1" customHeight="1" spans="1:79">
      <c r="A31" s="170"/>
      <c r="B31" s="171"/>
      <c r="C31" s="172"/>
      <c r="D31" s="173"/>
      <c r="E31" s="173"/>
      <c r="F31" s="173"/>
      <c r="G31" s="173"/>
      <c r="H31" s="173"/>
      <c r="I31" s="173"/>
      <c r="J31" s="173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09"/>
      <c r="BZ31" s="209"/>
      <c r="CA31" s="180"/>
    </row>
    <row r="32" hidden="1" customHeight="1" spans="1:79">
      <c r="A32" s="170"/>
      <c r="B32" s="171"/>
      <c r="C32" s="172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80"/>
    </row>
    <row r="33" ht="14" hidden="1" spans="1:79">
      <c r="A33" s="170"/>
      <c r="B33" s="171"/>
      <c r="C33" s="175"/>
      <c r="D33" s="177"/>
      <c r="E33" s="177"/>
      <c r="F33" s="177"/>
      <c r="G33" s="177"/>
      <c r="H33" s="177"/>
      <c r="I33" s="177"/>
      <c r="J33" s="177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  <c r="BU33" s="211"/>
      <c r="BV33" s="211"/>
      <c r="BW33" s="211"/>
      <c r="BX33" s="211"/>
      <c r="BY33" s="211"/>
      <c r="BZ33" s="211"/>
      <c r="CA33" s="180"/>
    </row>
    <row r="34" ht="14" hidden="1" spans="1:79">
      <c r="A34" s="170"/>
      <c r="B34" s="178"/>
      <c r="C34" s="179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/>
    <row r="36" ht="20" spans="1:79">
      <c r="A36" s="180"/>
      <c r="B36" s="181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</row>
    <row r="37" ht="14" spans="1:76">
      <c r="A37" s="183"/>
      <c r="B37" s="184"/>
      <c r="C37" s="185"/>
      <c r="D37" s="186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152.4" customHeight="1" spans="1:78">
      <c r="A38" s="188"/>
      <c r="B38" s="189"/>
      <c r="C38" s="185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52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</row>
    <row r="39" ht="14" spans="1:80">
      <c r="A39" s="234"/>
      <c r="B39" s="235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  <c r="BI39" s="162"/>
      <c r="BJ39" s="162"/>
      <c r="BK39" s="162"/>
      <c r="BL39" s="162"/>
      <c r="BM39" s="162"/>
      <c r="BN39" s="162"/>
      <c r="BO39" s="162"/>
      <c r="BP39" s="162"/>
      <c r="BQ39" s="162"/>
      <c r="BR39" s="162"/>
      <c r="BS39" s="162"/>
      <c r="BT39" s="162"/>
      <c r="BU39" s="162"/>
      <c r="BV39" s="162"/>
      <c r="BW39" s="162"/>
      <c r="BX39" s="162"/>
      <c r="BY39" s="226"/>
      <c r="BZ39" s="226"/>
      <c r="CA39" s="180"/>
      <c r="CB39" s="79"/>
    </row>
    <row r="40" ht="14" spans="1:80">
      <c r="A40" s="160"/>
      <c r="B40" s="161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2"/>
      <c r="BY40" s="226"/>
      <c r="BZ40" s="226"/>
      <c r="CA40" s="180"/>
      <c r="CB40" s="79"/>
    </row>
    <row r="41" ht="14" spans="1:80">
      <c r="A41" s="160"/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/>
      <c r="BX41" s="162"/>
      <c r="BY41" s="226"/>
      <c r="BZ41" s="226"/>
      <c r="CA41" s="180"/>
      <c r="CB41" s="79"/>
    </row>
    <row r="42" ht="14.5" spans="1:80">
      <c r="A42" s="160"/>
      <c r="B42" s="161"/>
      <c r="C42" s="8"/>
      <c r="D42" s="8"/>
      <c r="E42" s="8"/>
      <c r="F42" s="8"/>
      <c r="G42" s="8"/>
      <c r="H42" s="8"/>
      <c r="I42" s="8"/>
      <c r="J42" s="8"/>
      <c r="K42" s="192"/>
      <c r="L42" s="192"/>
      <c r="M42" s="192"/>
      <c r="N42" s="192"/>
      <c r="O42" s="192"/>
      <c r="P42" s="124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8"/>
      <c r="BZ42" s="8"/>
      <c r="CB42" s="79"/>
    </row>
    <row r="43" ht="14" spans="1:80">
      <c r="A43" s="160"/>
      <c r="B43" s="161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2"/>
      <c r="BZ43" s="162"/>
      <c r="CA43" s="180"/>
      <c r="CB43" s="79"/>
    </row>
    <row r="44" ht="14.5" spans="1:80">
      <c r="A44" s="231"/>
      <c r="B44" s="178"/>
      <c r="C44" s="133"/>
      <c r="D44" s="133"/>
      <c r="E44" s="133"/>
      <c r="F44" s="133"/>
      <c r="G44" s="133"/>
      <c r="H44" s="133"/>
      <c r="I44" s="133"/>
      <c r="J44" s="133"/>
      <c r="K44" s="240"/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  <c r="BA44" s="240"/>
      <c r="BB44" s="240"/>
      <c r="BC44" s="240"/>
      <c r="BD44" s="240"/>
      <c r="BE44" s="240"/>
      <c r="BF44" s="240"/>
      <c r="BG44" s="240"/>
      <c r="BH44" s="240"/>
      <c r="BI44" s="240"/>
      <c r="BJ44" s="240"/>
      <c r="BK44" s="240"/>
      <c r="BL44" s="240"/>
      <c r="BM44" s="240"/>
      <c r="BN44" s="240"/>
      <c r="BO44" s="240"/>
      <c r="BP44" s="240"/>
      <c r="BQ44" s="240"/>
      <c r="BR44" s="240"/>
      <c r="BS44" s="240"/>
      <c r="BT44" s="240"/>
      <c r="BU44" s="240"/>
      <c r="BV44" s="305"/>
      <c r="BW44" s="240"/>
      <c r="BX44" s="240"/>
      <c r="BY44" s="240"/>
      <c r="BZ44" s="240"/>
      <c r="CB44" s="79"/>
    </row>
    <row r="45" ht="14" spans="1:80">
      <c r="A45" s="138"/>
      <c r="B45" s="272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3"/>
      <c r="AV45" s="133"/>
      <c r="AW45" s="133"/>
      <c r="AX45" s="133"/>
      <c r="AY45" s="133"/>
      <c r="AZ45" s="133"/>
      <c r="BA45" s="133"/>
      <c r="BB45" s="133"/>
      <c r="BC45" s="133"/>
      <c r="BD45" s="133"/>
      <c r="BE45" s="133"/>
      <c r="BF45" s="133"/>
      <c r="BG45" s="133"/>
      <c r="BH45" s="133"/>
      <c r="BI45" s="133"/>
      <c r="BJ45" s="133"/>
      <c r="BK45" s="133"/>
      <c r="BL45" s="133"/>
      <c r="BM45" s="133"/>
      <c r="BN45" s="133"/>
      <c r="BO45" s="133"/>
      <c r="BP45" s="133"/>
      <c r="BQ45" s="133"/>
      <c r="BR45" s="133"/>
      <c r="BS45" s="133"/>
      <c r="BT45" s="133"/>
      <c r="BU45" s="133"/>
      <c r="BV45" s="133"/>
      <c r="BW45" s="133"/>
      <c r="BX45" s="133"/>
      <c r="BY45" s="242"/>
      <c r="BZ45" s="162"/>
      <c r="CB45" s="79"/>
    </row>
    <row r="46" ht="14" spans="1:78">
      <c r="A46" s="299"/>
      <c r="B46" s="230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162"/>
      <c r="BZ46" s="162"/>
    </row>
    <row r="47" ht="14" hidden="1" spans="1:78">
      <c r="A47" s="160"/>
      <c r="B47" s="161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162"/>
      <c r="BN47" s="162"/>
      <c r="BO47" s="162"/>
      <c r="BP47" s="162"/>
      <c r="BQ47" s="162"/>
      <c r="BR47" s="162"/>
      <c r="BS47" s="162"/>
      <c r="BT47" s="162"/>
      <c r="BU47" s="162"/>
      <c r="BV47" s="162"/>
      <c r="BW47" s="162"/>
      <c r="BX47" s="162"/>
      <c r="BY47" s="162"/>
      <c r="BZ47" s="162"/>
    </row>
    <row r="48" ht="14" hidden="1" spans="1:78">
      <c r="A48" s="163"/>
      <c r="B48" s="164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2"/>
      <c r="BZ48" s="162"/>
    </row>
    <row r="49" ht="19.75" spans="1:78">
      <c r="A49" s="330"/>
      <c r="B49" s="331"/>
      <c r="C49" s="197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5.75" customHeight="1" spans="1:78">
      <c r="A50" s="146"/>
      <c r="B50" s="147"/>
      <c r="C50" s="172"/>
      <c r="D50" s="332"/>
      <c r="E50" s="212"/>
      <c r="F50" s="212"/>
      <c r="G50" s="212"/>
      <c r="H50" s="212"/>
      <c r="I50" s="212"/>
      <c r="J50" s="212"/>
      <c r="K50" s="212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  <c r="AO50" s="229"/>
      <c r="AP50" s="229"/>
      <c r="AQ50" s="229"/>
      <c r="AR50" s="229"/>
      <c r="AS50" s="229"/>
      <c r="AT50" s="229"/>
      <c r="AU50" s="229"/>
      <c r="AV50" s="229"/>
      <c r="AW50" s="229"/>
      <c r="AX50" s="229"/>
      <c r="AY50" s="229"/>
      <c r="AZ50" s="229"/>
      <c r="BA50" s="229"/>
      <c r="BB50" s="229"/>
      <c r="BC50" s="229"/>
      <c r="BD50" s="229"/>
      <c r="BE50" s="229"/>
      <c r="BF50" s="229"/>
      <c r="BG50" s="229"/>
      <c r="BH50" s="229"/>
      <c r="BI50" s="229"/>
      <c r="BJ50" s="229"/>
      <c r="BK50" s="229"/>
      <c r="BL50" s="229"/>
      <c r="BM50" s="229"/>
      <c r="BN50" s="229"/>
      <c r="BO50" s="229"/>
      <c r="BP50" s="229"/>
      <c r="BQ50" s="229"/>
      <c r="BR50" s="229"/>
      <c r="BS50" s="229"/>
      <c r="BT50" s="229"/>
      <c r="BU50" s="229"/>
      <c r="BV50" s="229"/>
      <c r="BW50" s="229"/>
      <c r="BX50" s="229"/>
      <c r="BY50" s="229"/>
      <c r="BZ50" s="229"/>
    </row>
    <row r="51" ht="15.75" customHeight="1" spans="1:78">
      <c r="A51" s="146"/>
      <c r="B51" s="147"/>
      <c r="C51" s="172"/>
      <c r="D51" s="174"/>
      <c r="E51" s="174"/>
      <c r="F51" s="174"/>
      <c r="G51" s="174"/>
      <c r="H51" s="174"/>
      <c r="I51" s="174"/>
      <c r="J51" s="174"/>
      <c r="K51" s="174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25"/>
      <c r="Y51" s="225"/>
      <c r="Z51" s="225"/>
      <c r="AA51" s="225"/>
      <c r="AB51" s="225"/>
      <c r="AC51" s="225"/>
      <c r="AD51" s="225"/>
      <c r="AE51" s="225"/>
      <c r="AF51" s="225"/>
      <c r="AG51" s="225"/>
      <c r="AH51" s="225"/>
      <c r="AI51" s="225"/>
      <c r="AJ51" s="225"/>
      <c r="AK51" s="225"/>
      <c r="AL51" s="225"/>
      <c r="AM51" s="225"/>
      <c r="AN51" s="225"/>
      <c r="AO51" s="225"/>
      <c r="AP51" s="225"/>
      <c r="AQ51" s="225"/>
      <c r="AR51" s="225"/>
      <c r="AS51" s="225"/>
      <c r="AT51" s="225"/>
      <c r="AU51" s="225"/>
      <c r="AV51" s="225"/>
      <c r="AW51" s="225"/>
      <c r="AX51" s="225"/>
      <c r="AY51" s="225"/>
      <c r="AZ51" s="225"/>
      <c r="BA51" s="225"/>
      <c r="BB51" s="225"/>
      <c r="BC51" s="225"/>
      <c r="BD51" s="225"/>
      <c r="BE51" s="225"/>
      <c r="BF51" s="225"/>
      <c r="BG51" s="225"/>
      <c r="BH51" s="225"/>
      <c r="BI51" s="225"/>
      <c r="BJ51" s="225"/>
      <c r="BK51" s="225"/>
      <c r="BL51" s="225"/>
      <c r="BM51" s="225"/>
      <c r="BN51" s="225"/>
      <c r="BO51" s="225"/>
      <c r="BP51" s="225"/>
      <c r="BQ51" s="225"/>
      <c r="BR51" s="225"/>
      <c r="BS51" s="225"/>
      <c r="BT51" s="225"/>
      <c r="BU51" s="225"/>
      <c r="BV51" s="225"/>
      <c r="BW51" s="225"/>
      <c r="BX51" s="225"/>
      <c r="BY51" s="225"/>
      <c r="BZ51" s="225"/>
    </row>
    <row r="52" ht="15.75" customHeight="1" spans="1:78">
      <c r="A52" s="146"/>
      <c r="B52" s="147"/>
      <c r="C52" s="326"/>
      <c r="D52" s="176"/>
      <c r="E52" s="176"/>
      <c r="F52" s="177"/>
      <c r="G52" s="212"/>
      <c r="H52" s="212"/>
      <c r="I52" s="212"/>
      <c r="J52" s="212"/>
      <c r="K52" s="212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  <c r="AA52" s="229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  <c r="AO52" s="229"/>
      <c r="AP52" s="229"/>
      <c r="AQ52" s="229"/>
      <c r="AR52" s="229"/>
      <c r="AS52" s="229"/>
      <c r="AT52" s="229"/>
      <c r="AU52" s="229"/>
      <c r="AV52" s="229"/>
      <c r="AW52" s="229"/>
      <c r="AX52" s="229"/>
      <c r="AY52" s="229"/>
      <c r="AZ52" s="229"/>
      <c r="BA52" s="229"/>
      <c r="BB52" s="229"/>
      <c r="BC52" s="229"/>
      <c r="BD52" s="229"/>
      <c r="BE52" s="229"/>
      <c r="BF52" s="229"/>
      <c r="BG52" s="229"/>
      <c r="BH52" s="229"/>
      <c r="BI52" s="229"/>
      <c r="BJ52" s="229"/>
      <c r="BK52" s="229"/>
      <c r="BL52" s="229"/>
      <c r="BM52" s="229"/>
      <c r="BN52" s="229"/>
      <c r="BO52" s="229"/>
      <c r="BP52" s="229"/>
      <c r="BQ52" s="229"/>
      <c r="BR52" s="229"/>
      <c r="BS52" s="229"/>
      <c r="BT52" s="229"/>
      <c r="BU52" s="229"/>
      <c r="BV52" s="229"/>
      <c r="BW52" s="229"/>
      <c r="BX52" s="229"/>
      <c r="BY52" s="229"/>
      <c r="BZ52" s="229"/>
    </row>
    <row r="53" ht="15.5" spans="1:76">
      <c r="A53" s="146"/>
      <c r="B53" s="147"/>
      <c r="C53" s="327"/>
      <c r="D53" s="180"/>
      <c r="E53" s="180"/>
      <c r="F53" s="180"/>
      <c r="G53" s="180"/>
      <c r="H53" s="180"/>
      <c r="I53" s="180"/>
      <c r="J53" s="180"/>
      <c r="K53" s="180"/>
      <c r="L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</row>
    <row r="54" hidden="1" customHeight="1" spans="1:76">
      <c r="A54" s="180"/>
      <c r="B54" s="203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</row>
    <row r="55" hidden="1" customHeight="1" spans="1:78">
      <c r="A55" s="160"/>
      <c r="B55" s="161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  <c r="BI55" s="162"/>
      <c r="BJ55" s="162"/>
      <c r="BK55" s="162"/>
      <c r="BL55" s="162"/>
      <c r="BM55" s="162"/>
      <c r="BN55" s="162"/>
      <c r="BO55" s="162"/>
      <c r="BP55" s="162"/>
      <c r="BQ55" s="162"/>
      <c r="BR55" s="162"/>
      <c r="BS55" s="162"/>
      <c r="BT55" s="162"/>
      <c r="BU55" s="162"/>
      <c r="BV55" s="162"/>
      <c r="BW55" s="162"/>
      <c r="BX55" s="162"/>
      <c r="BY55" s="162"/>
      <c r="BZ55" s="162"/>
    </row>
    <row r="56" hidden="1" customHeight="1" spans="1:78">
      <c r="A56" s="163"/>
      <c r="B56" s="164"/>
      <c r="C56" s="162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</row>
    <row r="57" ht="21" hidden="1" customHeight="1" spans="1:78">
      <c r="A57" s="166"/>
      <c r="B57" s="167"/>
      <c r="C57" s="168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5.75" hidden="1" customHeight="1" spans="1:78">
      <c r="A58" s="170"/>
      <c r="B58" s="171"/>
      <c r="C58" s="172"/>
      <c r="D58" s="173"/>
      <c r="E58" s="173"/>
      <c r="F58" s="173"/>
      <c r="G58" s="173"/>
      <c r="H58" s="173"/>
      <c r="I58" s="173"/>
      <c r="J58" s="209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  <c r="BZ58" s="212"/>
    </row>
    <row r="59" hidden="1" customHeight="1" spans="1:78">
      <c r="A59" s="170"/>
      <c r="B59" s="171"/>
      <c r="C59" s="172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</row>
    <row r="60" hidden="1" customHeight="1" spans="1:78">
      <c r="A60" s="170"/>
      <c r="B60" s="171"/>
      <c r="C60" s="175"/>
      <c r="D60" s="176"/>
      <c r="E60" s="176"/>
      <c r="F60" s="177"/>
      <c r="G60" s="177"/>
      <c r="H60" s="177"/>
      <c r="I60" s="177"/>
      <c r="J60" s="177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3"/>
      <c r="BN60" s="213"/>
      <c r="BO60" s="213"/>
      <c r="BP60" s="213"/>
      <c r="BQ60" s="213"/>
      <c r="BR60" s="213"/>
      <c r="BS60" s="213"/>
      <c r="BT60" s="213"/>
      <c r="BU60" s="213"/>
      <c r="BV60" s="213"/>
      <c r="BW60" s="213"/>
      <c r="BX60" s="213"/>
      <c r="BY60" s="213"/>
      <c r="BZ60" s="213"/>
    </row>
    <row r="61" hidden="1" customHeight="1" spans="1:76">
      <c r="A61" s="170"/>
      <c r="B61" s="178"/>
      <c r="C61" s="179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idden="1" customHeight="1" spans="1:76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4" spans="1:76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5.75" customHeight="1" spans="1:76">
      <c r="A64" s="180"/>
      <c r="B64" s="159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1:76">
      <c r="A66" s="180"/>
      <c r="B66" s="159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80"/>
      <c r="BU66" s="180"/>
      <c r="BV66" s="180"/>
      <c r="BW66" s="180"/>
      <c r="BX66" s="180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customFormat="1" ht="15.75" customHeight="1"/>
    <row r="82" customFormat="1" ht="15.75" customHeight="1"/>
    <row r="83" customFormat="1" ht="15.75" customHeight="1"/>
    <row r="84" customFormat="1" ht="15.75" customHeight="1"/>
    <row r="85" customFormat="1" ht="15.75" customHeight="1"/>
    <row r="86" customFormat="1" ht="15.75" customHeight="1"/>
    <row r="87" customFormat="1" ht="15.75" customHeight="1"/>
    <row r="88" customFormat="1" ht="15.75" customHeight="1"/>
    <row r="89" customFormat="1" ht="15.75" customHeight="1"/>
    <row r="90" customFormat="1" ht="15.75" customHeight="1"/>
    <row r="91" customFormat="1" ht="15.75" customHeight="1"/>
    <row r="92" customFormat="1" ht="15.75" customHeight="1"/>
    <row r="93" customFormat="1" ht="15.75" customHeight="1"/>
    <row r="94" customFormat="1" ht="15.75" customHeight="1"/>
    <row r="95" customFormat="1" ht="15.75" customHeight="1"/>
    <row r="96" customFormat="1" ht="15.75" customHeight="1"/>
    <row r="97" customFormat="1" ht="15.75" customHeight="1"/>
    <row r="98" customFormat="1" ht="15.75" customHeight="1"/>
    <row r="99" customFormat="1" ht="15.75" customHeight="1"/>
    <row r="100" customFormat="1" ht="15.75" customHeight="1"/>
    <row r="101" customFormat="1" ht="15.75" customHeight="1"/>
    <row r="102" customFormat="1" ht="15.75" customHeight="1"/>
    <row r="103" customFormat="1" ht="15.75" customHeight="1"/>
    <row r="104" customFormat="1" ht="15.75" customHeight="1"/>
    <row r="105" customFormat="1" ht="15.75" customHeight="1"/>
    <row r="106" customFormat="1" ht="15.75" customHeight="1"/>
    <row r="107" customFormat="1" ht="15.75" customHeight="1"/>
    <row r="108" customFormat="1" ht="15.75" customHeight="1"/>
    <row r="109" customFormat="1" ht="15.75" customHeight="1"/>
    <row r="110" customFormat="1" ht="15.75" customHeight="1"/>
    <row r="111" customFormat="1" ht="15.75" customHeight="1"/>
    <row r="112" customFormat="1" ht="15.75" customHeight="1"/>
    <row r="113" customFormat="1" ht="15.75" customHeight="1"/>
    <row r="114" customFormat="1" ht="15.75" customHeight="1"/>
    <row r="115" customFormat="1" ht="15.75" customHeight="1"/>
    <row r="116" customFormat="1" ht="15.75" customHeight="1"/>
    <row r="117" customFormat="1" ht="15.75" customHeight="1"/>
    <row r="118" customFormat="1" ht="15.75" customHeight="1"/>
    <row r="119" customFormat="1" ht="15.75" customHeight="1"/>
    <row r="120" customFormat="1" ht="15.75" customHeight="1"/>
    <row r="121" customFormat="1" ht="15.75" customHeight="1"/>
    <row r="122" customFormat="1" ht="15.75" customHeight="1"/>
    <row r="123" customFormat="1" ht="15.75" customHeight="1"/>
    <row r="124" customFormat="1" ht="15.75" customHeight="1"/>
    <row r="125" customFormat="1" ht="15.75" customHeight="1"/>
    <row r="126" customFormat="1" ht="15.75" customHeight="1"/>
    <row r="127" customFormat="1" ht="15.75" customHeight="1"/>
    <row r="128" customFormat="1" ht="15.75" customHeight="1"/>
    <row r="129" customFormat="1" ht="15.75" customHeight="1"/>
    <row r="130" customFormat="1" ht="15.75" customHeight="1"/>
    <row r="131" customFormat="1" ht="15.75" customHeight="1"/>
    <row r="132" customFormat="1" ht="15.75" customHeight="1"/>
    <row r="133" customFormat="1" ht="15.75" customHeight="1"/>
    <row r="134" customFormat="1" ht="15.75" customHeight="1"/>
    <row r="135" customFormat="1" ht="15.75" customHeight="1"/>
    <row r="136" customFormat="1" ht="15.75" customHeight="1"/>
    <row r="137" customFormat="1" ht="15.75" customHeight="1"/>
    <row r="138" customFormat="1" ht="15.75" customHeight="1"/>
    <row r="139" customFormat="1" ht="15.75" customHeight="1"/>
    <row r="140" customFormat="1" ht="15.75" customHeight="1"/>
    <row r="141" customFormat="1" ht="15.75" customHeight="1"/>
    <row r="142" customFormat="1" ht="15.75" customHeight="1"/>
    <row r="143" customFormat="1" ht="15.75" customHeight="1"/>
    <row r="144" customFormat="1" ht="15.75" customHeight="1"/>
    <row r="145" customFormat="1" ht="15.75" customHeight="1"/>
    <row r="146" customFormat="1" ht="15.75" customHeight="1"/>
    <row r="147" customFormat="1" ht="15.75" customHeight="1"/>
    <row r="148" customFormat="1" ht="15.75" customHeight="1"/>
    <row r="149" customFormat="1" ht="15.75" customHeight="1"/>
    <row r="150" customFormat="1" ht="15.75" customHeight="1"/>
    <row r="151" customFormat="1" ht="15.75" customHeight="1"/>
    <row r="152" customFormat="1" ht="15.75" customHeight="1"/>
    <row r="153" customFormat="1" ht="15.75" customHeight="1"/>
    <row r="154" customFormat="1" ht="15.75" customHeight="1"/>
    <row r="155" customFormat="1" ht="15.75" customHeight="1"/>
    <row r="156" customFormat="1" ht="15.75" customHeight="1"/>
    <row r="157" customFormat="1" ht="15.75" customHeight="1"/>
    <row r="158" customFormat="1" ht="15.75" customHeight="1"/>
    <row r="159" customFormat="1" ht="15.75" customHeight="1"/>
    <row r="160" customFormat="1" ht="15.75" customHeight="1"/>
    <row r="161" customFormat="1" ht="15.75" customHeight="1"/>
    <row r="162" customFormat="1" ht="15.75" customHeight="1"/>
    <row r="163" customFormat="1" ht="15.75" customHeight="1"/>
    <row r="164" customFormat="1" ht="15.75" customHeight="1"/>
    <row r="165" customFormat="1" ht="15.75" customHeight="1"/>
    <row r="166" customFormat="1" ht="15.75" customHeight="1"/>
    <row r="167" customFormat="1" ht="15.75" customHeight="1"/>
    <row r="168" customFormat="1" ht="15.75" customHeight="1"/>
    <row r="169" customFormat="1" ht="15.75" customHeight="1"/>
    <row r="170" customFormat="1" ht="15.75" customHeight="1"/>
    <row r="171" customFormat="1" ht="15.75" customHeight="1"/>
    <row r="172" customFormat="1" ht="15.75" customHeight="1"/>
    <row r="173" customFormat="1" ht="15.75" customHeight="1"/>
    <row r="174" customFormat="1" ht="15.75" customHeight="1"/>
    <row r="175" customFormat="1" ht="15.75" customHeight="1"/>
    <row r="176" customFormat="1" ht="15.75" customHeight="1"/>
    <row r="177" customFormat="1" ht="15.75" customHeight="1"/>
    <row r="178" customFormat="1" ht="15.75" customHeight="1"/>
    <row r="179" customFormat="1" ht="15.75" customHeight="1"/>
    <row r="180" customFormat="1" ht="15.75" customHeight="1"/>
    <row r="181" customFormat="1" ht="15.75" customHeight="1"/>
    <row r="182" customFormat="1" ht="15.75" customHeight="1"/>
    <row r="183" customFormat="1" ht="15.75" customHeight="1"/>
    <row r="184" customFormat="1" ht="15.75" customHeight="1"/>
    <row r="185" customFormat="1" ht="15.75" customHeight="1"/>
    <row r="186" customFormat="1" ht="15.75" customHeight="1"/>
    <row r="187" customFormat="1" ht="15.75" customHeight="1"/>
    <row r="188" customFormat="1" ht="15.75" customHeight="1"/>
    <row r="189" customFormat="1" ht="15.75" customHeight="1"/>
    <row r="190" customFormat="1" ht="15.75" customHeight="1"/>
    <row r="191" customFormat="1" ht="15.75" customHeight="1"/>
    <row r="192" customFormat="1" ht="15.75" customHeight="1"/>
    <row r="193" customFormat="1" ht="15.75" customHeight="1"/>
    <row r="194" customFormat="1" ht="15.75" customHeight="1"/>
    <row r="195" customFormat="1" ht="15.75" customHeight="1"/>
    <row r="196" customFormat="1" ht="15.75" customHeight="1"/>
    <row r="197" customFormat="1" ht="15.75" customHeight="1"/>
    <row r="198" customFormat="1" ht="15.75" customHeight="1"/>
    <row r="199" customFormat="1" ht="15.75" customHeight="1"/>
    <row r="200" customFormat="1" ht="15.75" customHeight="1"/>
    <row r="201" customFormat="1" ht="15.75" customHeight="1"/>
    <row r="202" customFormat="1" ht="15.75" customHeight="1"/>
    <row r="203" customFormat="1" ht="15.75" customHeight="1"/>
    <row r="204" customFormat="1" ht="15.75" customHeight="1"/>
    <row r="205" customFormat="1" ht="15.75" customHeight="1"/>
    <row r="206" customFormat="1" ht="15.75" customHeight="1"/>
    <row r="207" customFormat="1" ht="15.75" customHeight="1"/>
    <row r="208" customFormat="1" ht="15.75" customHeight="1"/>
    <row r="209" customFormat="1" ht="15.75" customHeight="1"/>
    <row r="210" customFormat="1" ht="15.75" customHeight="1"/>
    <row r="211" customFormat="1" ht="15.75" customHeight="1"/>
    <row r="212" customFormat="1" ht="15.75" customHeight="1"/>
    <row r="213" customFormat="1" ht="15.75" customHeight="1"/>
    <row r="214" customFormat="1" ht="15.75" customHeight="1"/>
    <row r="215" customFormat="1" ht="15.75" customHeight="1"/>
    <row r="216" customFormat="1" ht="15.75" customHeight="1"/>
    <row r="217" customFormat="1" ht="15.75" customHeight="1"/>
    <row r="218" customFormat="1" ht="15.75" customHeight="1"/>
    <row r="219" customFormat="1" ht="15.75" customHeight="1"/>
    <row r="220" customFormat="1" ht="15.75" customHeight="1"/>
    <row r="221" customFormat="1" ht="15.75" customHeight="1"/>
    <row r="222" customFormat="1" ht="15.75" customHeight="1"/>
    <row r="223" customFormat="1" ht="15.75" customHeight="1"/>
    <row r="224" customFormat="1" ht="15.75" customHeight="1"/>
    <row r="225" customFormat="1" ht="15.75" customHeight="1"/>
    <row r="226" customFormat="1" ht="15.75" customHeight="1"/>
    <row r="227" customFormat="1" ht="15.75" customHeight="1"/>
    <row r="228" customFormat="1" ht="15.75" customHeight="1"/>
    <row r="229" customFormat="1" ht="15.75" customHeight="1"/>
    <row r="230" customFormat="1" ht="15.75" customHeight="1"/>
    <row r="231" customFormat="1" ht="15.75" customHeight="1"/>
    <row r="232" customFormat="1" ht="15.75" customHeight="1"/>
    <row r="233" customFormat="1" ht="15.75" customHeight="1"/>
    <row r="234" customFormat="1" ht="15.75" customHeight="1"/>
    <row r="235" customFormat="1" ht="15.75" customHeight="1"/>
    <row r="236" customFormat="1" ht="15.75" customHeight="1"/>
    <row r="237" customFormat="1" ht="15.75" customHeight="1"/>
    <row r="238" customFormat="1" ht="15.75" customHeight="1"/>
    <row r="239" customFormat="1" ht="15.75" customHeight="1"/>
    <row r="240" customFormat="1" ht="15.75" customHeight="1"/>
    <row r="241" customFormat="1" ht="15.75" customHeight="1"/>
    <row r="242" customFormat="1" ht="15.75" customHeight="1"/>
    <row r="243" customFormat="1" ht="15.75" customHeight="1"/>
    <row r="244" customFormat="1" ht="15.75" customHeight="1"/>
    <row r="245" customFormat="1" ht="15.75" customHeight="1"/>
    <row r="246" customFormat="1" ht="15.75" customHeight="1"/>
    <row r="247" customFormat="1" ht="15.75" customHeight="1"/>
    <row r="248" customFormat="1" ht="15.75" customHeight="1"/>
    <row r="249" customFormat="1" ht="15.75" customHeight="1"/>
    <row r="250" customFormat="1" ht="15.75" customHeight="1"/>
    <row r="251" customFormat="1" ht="15.75" customHeight="1"/>
    <row r="252" customFormat="1" ht="15.75" customHeight="1"/>
    <row r="253" customFormat="1" ht="15.75" customHeight="1"/>
    <row r="254" customFormat="1" ht="15.75" customHeight="1"/>
    <row r="255" customFormat="1" ht="15.75" customHeight="1"/>
    <row r="256" customFormat="1" ht="15.75" customHeight="1"/>
    <row r="257" customFormat="1" ht="15.75" customHeight="1"/>
    <row r="258" customFormat="1" ht="15.75" customHeight="1"/>
    <row r="259" customFormat="1" ht="15.75" customHeight="1"/>
    <row r="260" customFormat="1" ht="15.75" customHeight="1"/>
    <row r="261" customFormat="1" ht="15.75" customHeight="1"/>
    <row r="262" customFormat="1" ht="15.75" customHeight="1"/>
    <row r="263" customFormat="1" ht="15.75" customHeight="1"/>
    <row r="264" customFormat="1" ht="15.75" customHeight="1"/>
    <row r="265" customFormat="1" ht="15.75" customHeight="1"/>
    <row r="266" customFormat="1" ht="15.75" customHeight="1"/>
    <row r="267" customFormat="1" ht="15.75" customHeight="1"/>
    <row r="268" customFormat="1" ht="15.75" customHeight="1"/>
    <row r="269" customFormat="1" ht="15.75" customHeight="1"/>
    <row r="270" customFormat="1" ht="15.75" customHeight="1"/>
    <row r="271" customFormat="1" ht="15.75" customHeight="1"/>
    <row r="272" customFormat="1" ht="15.75" customHeight="1"/>
    <row r="273" customFormat="1" ht="15.75" customHeight="1"/>
    <row r="274" customFormat="1" ht="15.75" customHeight="1"/>
    <row r="275" customFormat="1" ht="15.75" customHeight="1"/>
    <row r="276" customFormat="1" ht="15.75" customHeight="1"/>
    <row r="277" customFormat="1" ht="15.75" customHeight="1"/>
    <row r="278" customFormat="1" ht="15.75" customHeight="1"/>
    <row r="279" customFormat="1" ht="15.75" customHeight="1"/>
    <row r="280" customFormat="1" ht="15.75" customHeight="1"/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52">
    <mergeCell ref="A1:BK1"/>
    <mergeCell ref="A2:BK2"/>
    <mergeCell ref="B3:BK3"/>
    <mergeCell ref="C4:BX4"/>
    <mergeCell ref="K5:P5"/>
    <mergeCell ref="D6:BX6"/>
    <mergeCell ref="A8:B8"/>
    <mergeCell ref="A9:B9"/>
    <mergeCell ref="A10:B10"/>
    <mergeCell ref="A11:B11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68" orientation="landscape"/>
  <headerFooter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">
    <pageSetUpPr fitToPage="1"/>
  </sheetPr>
  <dimension ref="A1:CB1000"/>
  <sheetViews>
    <sheetView zoomScale="80" zoomScaleNormal="80" workbookViewId="0">
      <selection activeCell="P36" sqref="P36"/>
    </sheetView>
  </sheetViews>
  <sheetFormatPr defaultColWidth="12.6" defaultRowHeight="15" customHeight="1"/>
  <cols>
    <col min="1" max="1" width="3.2" customWidth="1"/>
    <col min="2" max="2" width="36" customWidth="1"/>
    <col min="3" max="3" width="8.5" customWidth="1"/>
    <col min="4" max="6" width="7.4" hidden="1" customWidth="1"/>
    <col min="7" max="7" width="8.5" hidden="1" customWidth="1"/>
    <col min="8" max="8" width="9.5" hidden="1" customWidth="1"/>
    <col min="9" max="10" width="8.4" hidden="1" customWidth="1"/>
    <col min="11" max="11" width="9.9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9.5" hidden="1" customWidth="1"/>
    <col min="18" max="18" width="9.1" customWidth="1"/>
    <col min="19" max="19" width="9.5" hidden="1" customWidth="1"/>
    <col min="20" max="21" width="8.4" hidden="1" customWidth="1"/>
    <col min="22" max="22" width="9.1" customWidth="1"/>
    <col min="23" max="24" width="8.4" hidden="1" customWidth="1"/>
    <col min="25" max="25" width="7.4" hidden="1" customWidth="1"/>
    <col min="26" max="26" width="8.4" hidden="1" customWidth="1"/>
    <col min="27" max="27" width="9.5" customWidth="1"/>
    <col min="28" max="28" width="9" hidden="1" customWidth="1"/>
    <col min="29" max="29" width="9.1" customWidth="1"/>
    <col min="30" max="30" width="8.4" hidden="1" customWidth="1"/>
    <col min="31" max="33" width="7.4" hidden="1" customWidth="1"/>
    <col min="34" max="37" width="8" hidden="1" customWidth="1"/>
    <col min="38" max="38" width="8.4" hidden="1" customWidth="1"/>
    <col min="39" max="39" width="7.4" hidden="1" customWidth="1"/>
    <col min="40" max="40" width="9.1" customWidth="1"/>
    <col min="41" max="41" width="8" hidden="1" customWidth="1"/>
    <col min="42" max="44" width="9.1" hidden="1" customWidth="1"/>
    <col min="45" max="45" width="8" hidden="1" customWidth="1"/>
    <col min="46" max="46" width="9.1" customWidth="1"/>
    <col min="47" max="48" width="7.4" hidden="1" customWidth="1"/>
    <col min="49" max="49" width="8.4" hidden="1" customWidth="1"/>
    <col min="50" max="50" width="9.1" customWidth="1"/>
    <col min="51" max="53" width="8.4" hidden="1" customWidth="1"/>
    <col min="54" max="54" width="9.2" customWidth="1"/>
    <col min="55" max="55" width="8.4" hidden="1" customWidth="1"/>
    <col min="56" max="56" width="7.4" hidden="1" customWidth="1"/>
    <col min="57" max="57" width="8.4" hidden="1" customWidth="1"/>
    <col min="58" max="58" width="7.4" hidden="1" customWidth="1"/>
    <col min="59" max="59" width="8.4" hidden="1" customWidth="1"/>
    <col min="60" max="60" width="9.5" hidden="1" customWidth="1"/>
    <col min="61" max="61" width="7.4" hidden="1" customWidth="1"/>
    <col min="62" max="62" width="8.4" customWidth="1"/>
    <col min="63" max="63" width="8" customWidth="1"/>
    <col min="64" max="64" width="8.4" customWidth="1"/>
    <col min="65" max="67" width="7.4" hidden="1" customWidth="1"/>
    <col min="68" max="68" width="9.5" customWidth="1"/>
    <col min="69" max="69" width="9.5" hidden="1" customWidth="1"/>
    <col min="70" max="70" width="8.4" hidden="1" customWidth="1"/>
    <col min="71" max="71" width="9.5" customWidth="1"/>
    <col min="72" max="73" width="9.1" hidden="1" customWidth="1"/>
    <col min="74" max="74" width="9.5" customWidth="1"/>
    <col min="75" max="75" width="8" hidden="1" customWidth="1"/>
    <col min="76" max="76" width="8.4" customWidth="1"/>
    <col min="77" max="77" width="8.4" hidden="1" customWidth="1"/>
    <col min="78" max="78" width="9.5" hidden="1" customWidth="1"/>
    <col min="79" max="79" width="4.4" hidden="1" customWidth="1"/>
    <col min="80" max="80" width="7.2" hidden="1" customWidth="1"/>
  </cols>
  <sheetData>
    <row r="1" ht="18.5" spans="1:63">
      <c r="A1" s="108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</row>
    <row r="2" ht="15.5" spans="1:75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Q2" s="112"/>
      <c r="BR2" s="112"/>
      <c r="BS2" s="112"/>
      <c r="BT2" s="112"/>
      <c r="BU2" s="112"/>
      <c r="BV2" s="112"/>
      <c r="BW2" s="112"/>
    </row>
    <row r="3" ht="15.5" spans="2:7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Q3" s="112"/>
      <c r="BR3" s="112"/>
      <c r="BS3" s="112"/>
      <c r="BT3" s="112"/>
      <c r="BU3" s="112"/>
      <c r="BV3" s="112"/>
      <c r="BW3" s="112"/>
    </row>
    <row r="4" ht="17.25" customHeight="1" spans="2:76">
      <c r="B4" s="110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</row>
    <row r="5" ht="24" customHeight="1" spans="2:79">
      <c r="B5" s="86"/>
      <c r="C5" s="112"/>
      <c r="D5" s="112"/>
      <c r="E5" s="112"/>
      <c r="F5" s="112"/>
      <c r="G5" s="112"/>
      <c r="H5" s="112"/>
      <c r="I5" s="112"/>
      <c r="J5" s="112"/>
      <c r="K5" s="403"/>
      <c r="L5" s="403"/>
      <c r="M5" s="403"/>
      <c r="N5" s="403"/>
      <c r="O5" s="403"/>
      <c r="P5" s="403"/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ht="36" customHeight="1" spans="1:76">
      <c r="A6" s="114"/>
      <c r="B6" s="115"/>
      <c r="C6" s="116"/>
      <c r="D6" s="117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</row>
    <row r="7" ht="157.95" customHeight="1" spans="1:79">
      <c r="A7" s="119"/>
      <c r="B7" s="120"/>
      <c r="C7" s="116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52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215"/>
    </row>
    <row r="8" ht="14.5" spans="1:80">
      <c r="A8" s="122"/>
      <c r="B8" s="123"/>
      <c r="C8" s="8"/>
      <c r="D8" s="8"/>
      <c r="E8" s="8"/>
      <c r="F8" s="8"/>
      <c r="G8" s="8"/>
      <c r="H8" s="8"/>
      <c r="I8" s="8"/>
      <c r="J8" s="8"/>
      <c r="K8" s="192"/>
      <c r="L8" s="192"/>
      <c r="M8" s="192"/>
      <c r="N8" s="41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24"/>
      <c r="BQ8" s="192"/>
      <c r="BR8" s="192"/>
      <c r="BS8" s="192"/>
      <c r="BT8" s="192"/>
      <c r="BU8" s="192"/>
      <c r="BV8" s="192"/>
      <c r="BW8" s="192"/>
      <c r="BX8" s="192"/>
      <c r="BY8" s="8"/>
      <c r="BZ8" s="8"/>
      <c r="CB8" s="78"/>
    </row>
    <row r="9" ht="14.5" spans="1:80">
      <c r="A9" s="408"/>
      <c r="B9" s="409"/>
      <c r="C9" s="351"/>
      <c r="D9" s="129"/>
      <c r="E9" s="129"/>
      <c r="F9" s="129"/>
      <c r="G9" s="129"/>
      <c r="H9" s="129"/>
      <c r="I9" s="129"/>
      <c r="J9" s="129"/>
      <c r="K9" s="275"/>
      <c r="L9" s="275"/>
      <c r="M9" s="275"/>
      <c r="N9" s="275"/>
      <c r="O9" s="275"/>
      <c r="P9" s="275"/>
      <c r="Q9" s="275"/>
      <c r="R9" s="275"/>
      <c r="S9" s="275"/>
      <c r="T9" s="275"/>
      <c r="U9" s="275"/>
      <c r="V9" s="275"/>
      <c r="W9" s="275"/>
      <c r="X9" s="275"/>
      <c r="Y9" s="275"/>
      <c r="Z9" s="275"/>
      <c r="AA9" s="275"/>
      <c r="AB9" s="275"/>
      <c r="AC9" s="275"/>
      <c r="AD9" s="275"/>
      <c r="AE9" s="275"/>
      <c r="AF9" s="275"/>
      <c r="AG9" s="275"/>
      <c r="AH9" s="275"/>
      <c r="AI9" s="275"/>
      <c r="AJ9" s="275"/>
      <c r="AK9" s="275"/>
      <c r="AL9" s="275"/>
      <c r="AM9" s="275"/>
      <c r="AN9" s="275"/>
      <c r="AO9" s="275"/>
      <c r="AP9" s="275"/>
      <c r="AQ9" s="275"/>
      <c r="AR9" s="275"/>
      <c r="AS9" s="275"/>
      <c r="AT9" s="275"/>
      <c r="AU9" s="275"/>
      <c r="AV9" s="275"/>
      <c r="AW9" s="275"/>
      <c r="AX9" s="275"/>
      <c r="AY9" s="275"/>
      <c r="AZ9" s="275"/>
      <c r="BA9" s="275"/>
      <c r="BB9" s="275"/>
      <c r="BC9" s="275"/>
      <c r="BD9" s="275"/>
      <c r="BE9" s="275"/>
      <c r="BF9" s="275"/>
      <c r="BG9" s="275"/>
      <c r="BH9" s="275"/>
      <c r="BI9" s="275"/>
      <c r="BJ9" s="275"/>
      <c r="BK9" s="275"/>
      <c r="BL9" s="275"/>
      <c r="BM9" s="275"/>
      <c r="BN9" s="275"/>
      <c r="BO9" s="275"/>
      <c r="BP9" s="275"/>
      <c r="BQ9" s="275"/>
      <c r="BR9" s="275"/>
      <c r="BS9" s="275"/>
      <c r="BT9" s="275"/>
      <c r="BU9" s="275"/>
      <c r="BV9" s="275"/>
      <c r="BW9" s="275"/>
      <c r="BX9" s="275"/>
      <c r="BY9" s="8"/>
      <c r="BZ9" s="8"/>
      <c r="CB9" s="78"/>
    </row>
    <row r="10" ht="14.5" spans="1:80">
      <c r="A10" s="190"/>
      <c r="B10" s="191"/>
      <c r="C10" s="8"/>
      <c r="D10" s="8"/>
      <c r="E10" s="8"/>
      <c r="F10" s="8"/>
      <c r="G10" s="8"/>
      <c r="H10" s="8"/>
      <c r="I10" s="8"/>
      <c r="J10" s="8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8"/>
      <c r="BZ10" s="8"/>
      <c r="CB10" s="78"/>
    </row>
    <row r="11" ht="14.5" spans="1:80">
      <c r="A11" s="122"/>
      <c r="B11" s="123"/>
      <c r="C11" s="8"/>
      <c r="D11" s="8"/>
      <c r="E11" s="8"/>
      <c r="F11" s="8"/>
      <c r="G11" s="8"/>
      <c r="H11" s="8"/>
      <c r="I11" s="8"/>
      <c r="J11" s="8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8"/>
      <c r="BZ11" s="8"/>
      <c r="CB11" s="78"/>
    </row>
    <row r="12" customHeight="1" spans="1:80">
      <c r="A12" s="216"/>
      <c r="C12" s="133"/>
      <c r="D12" s="133"/>
      <c r="E12" s="133"/>
      <c r="F12" s="133"/>
      <c r="G12" s="133"/>
      <c r="H12" s="133"/>
      <c r="I12" s="133"/>
      <c r="J12" s="133"/>
      <c r="K12" s="240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305"/>
      <c r="BR12" s="240"/>
      <c r="BS12" s="240"/>
      <c r="BT12" s="240"/>
      <c r="BU12" s="240"/>
      <c r="BV12" s="306"/>
      <c r="BW12" s="240"/>
      <c r="BX12" s="240"/>
      <c r="BZ12" s="8"/>
      <c r="CB12" s="78"/>
    </row>
    <row r="13" ht="14.5" spans="1:80">
      <c r="A13" s="122"/>
      <c r="B13" s="123"/>
      <c r="C13" s="410"/>
      <c r="D13" s="410"/>
      <c r="E13" s="410"/>
      <c r="F13" s="410"/>
      <c r="G13" s="410"/>
      <c r="H13" s="410"/>
      <c r="I13" s="410"/>
      <c r="J13" s="410"/>
      <c r="K13" s="413"/>
      <c r="L13" s="413"/>
      <c r="M13" s="413"/>
      <c r="N13" s="413"/>
      <c r="O13" s="413"/>
      <c r="P13" s="413"/>
      <c r="Q13" s="413"/>
      <c r="R13" s="413"/>
      <c r="S13" s="413"/>
      <c r="T13" s="413"/>
      <c r="U13" s="413"/>
      <c r="V13" s="413"/>
      <c r="W13" s="413"/>
      <c r="X13" s="413"/>
      <c r="Y13" s="413"/>
      <c r="Z13" s="413"/>
      <c r="AA13" s="413"/>
      <c r="AB13" s="413"/>
      <c r="AC13" s="413"/>
      <c r="AD13" s="413"/>
      <c r="AE13" s="413"/>
      <c r="AF13" s="413"/>
      <c r="AG13" s="413"/>
      <c r="AH13" s="413"/>
      <c r="AI13" s="413"/>
      <c r="AJ13" s="413"/>
      <c r="AK13" s="413"/>
      <c r="AL13" s="413"/>
      <c r="AM13" s="413"/>
      <c r="AN13" s="413"/>
      <c r="AO13" s="413"/>
      <c r="AP13" s="413"/>
      <c r="AQ13" s="413"/>
      <c r="AR13" s="413"/>
      <c r="AS13" s="413"/>
      <c r="AT13" s="413"/>
      <c r="AU13" s="413"/>
      <c r="AV13" s="413"/>
      <c r="AW13" s="413"/>
      <c r="AX13" s="413"/>
      <c r="AY13" s="413"/>
      <c r="AZ13" s="413"/>
      <c r="BA13" s="413"/>
      <c r="BB13" s="413"/>
      <c r="BC13" s="413"/>
      <c r="BD13" s="413"/>
      <c r="BE13" s="413"/>
      <c r="BF13" s="413"/>
      <c r="BG13" s="413"/>
      <c r="BH13" s="413"/>
      <c r="BI13" s="413"/>
      <c r="BJ13" s="413"/>
      <c r="BK13" s="413"/>
      <c r="BL13" s="413"/>
      <c r="BM13" s="413"/>
      <c r="BN13" s="413"/>
      <c r="BO13" s="413"/>
      <c r="BP13" s="413"/>
      <c r="BQ13" s="413"/>
      <c r="BR13" s="413"/>
      <c r="BS13" s="413"/>
      <c r="BT13" s="413"/>
      <c r="BU13" s="413"/>
      <c r="BV13" s="413"/>
      <c r="BW13" s="413"/>
      <c r="BX13" s="413"/>
      <c r="BY13" s="8"/>
      <c r="BZ13" s="8"/>
      <c r="CB13" s="78"/>
    </row>
    <row r="14" ht="14.5" spans="1:80">
      <c r="A14" s="125"/>
      <c r="B14" s="411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305"/>
      <c r="O14" s="305"/>
      <c r="P14" s="305"/>
      <c r="Q14" s="305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33"/>
      <c r="BA14" s="133"/>
      <c r="BB14" s="133"/>
      <c r="BC14" s="133"/>
      <c r="BD14" s="133"/>
      <c r="BE14" s="133"/>
      <c r="BF14" s="133"/>
      <c r="BG14" s="133"/>
      <c r="BH14" s="133"/>
      <c r="BI14" s="133"/>
      <c r="BJ14" s="133"/>
      <c r="BK14" s="133"/>
      <c r="BL14" s="133"/>
      <c r="BM14" s="133"/>
      <c r="BN14" s="133"/>
      <c r="BO14" s="133"/>
      <c r="BP14" s="133"/>
      <c r="BQ14" s="133"/>
      <c r="BR14" s="133"/>
      <c r="BS14" s="133"/>
      <c r="BT14" s="133"/>
      <c r="BU14" s="133"/>
      <c r="BV14" s="133"/>
      <c r="BW14" s="133"/>
      <c r="BX14" s="133"/>
      <c r="BY14" s="222"/>
      <c r="BZ14" s="8"/>
      <c r="CB14" s="78"/>
    </row>
    <row r="15" ht="14.5" spans="1:78">
      <c r="A15" s="122"/>
      <c r="B15" s="123"/>
      <c r="C15" s="4"/>
      <c r="D15" s="4"/>
      <c r="E15" s="4"/>
      <c r="F15" s="4"/>
      <c r="G15" s="4"/>
      <c r="H15" s="4"/>
      <c r="I15" s="4"/>
      <c r="J15" s="4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7"/>
      <c r="AT15" s="277"/>
      <c r="AU15" s="277"/>
      <c r="AV15" s="277"/>
      <c r="AW15" s="277"/>
      <c r="AX15" s="277"/>
      <c r="AY15" s="277"/>
      <c r="AZ15" s="277"/>
      <c r="BA15" s="277"/>
      <c r="BB15" s="277"/>
      <c r="BC15" s="277"/>
      <c r="BD15" s="277"/>
      <c r="BE15" s="277"/>
      <c r="BF15" s="277"/>
      <c r="BG15" s="277"/>
      <c r="BH15" s="277"/>
      <c r="BI15" s="277"/>
      <c r="BJ15" s="277"/>
      <c r="BK15" s="277"/>
      <c r="BL15" s="277"/>
      <c r="BM15" s="277"/>
      <c r="BN15" s="277"/>
      <c r="BO15" s="277"/>
      <c r="BP15" s="277"/>
      <c r="BQ15" s="277"/>
      <c r="BR15" s="277"/>
      <c r="BS15" s="277"/>
      <c r="BT15" s="277"/>
      <c r="BU15" s="277"/>
      <c r="BV15" s="277"/>
      <c r="BW15" s="277"/>
      <c r="BX15" s="277"/>
      <c r="BY15" s="8"/>
      <c r="BZ15" s="8"/>
    </row>
    <row r="16" ht="14.5" hidden="1" spans="1:78">
      <c r="A16" s="122"/>
      <c r="B16" s="123"/>
      <c r="C16" s="8"/>
      <c r="D16" s="8"/>
      <c r="E16" s="8"/>
      <c r="F16" s="8"/>
      <c r="G16" s="8"/>
      <c r="H16" s="8"/>
      <c r="I16" s="8"/>
      <c r="J16" s="8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8"/>
      <c r="BZ16" s="8"/>
    </row>
    <row r="17" ht="14.5" hidden="1" spans="1:78">
      <c r="A17" s="140"/>
      <c r="B17" s="141"/>
      <c r="C17" s="142"/>
      <c r="D17" s="142"/>
      <c r="E17" s="142"/>
      <c r="F17" s="142"/>
      <c r="G17" s="142"/>
      <c r="H17" s="142"/>
      <c r="I17" s="142"/>
      <c r="J17" s="14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42"/>
      <c r="BZ17" s="142"/>
    </row>
    <row r="18" ht="19.75" spans="1:78">
      <c r="A18" s="143"/>
      <c r="B18" s="144"/>
      <c r="C18" s="145"/>
      <c r="D18" s="8"/>
      <c r="E18" s="8"/>
      <c r="F18" s="8"/>
      <c r="G18" s="8"/>
      <c r="H18" s="8"/>
      <c r="I18" s="8"/>
      <c r="J18" s="8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8"/>
      <c r="BZ18" s="8"/>
    </row>
    <row r="19" ht="16.25" spans="1:78">
      <c r="A19" s="146"/>
      <c r="B19" s="147"/>
      <c r="C19" s="325"/>
      <c r="D19" s="14"/>
      <c r="E19" s="210"/>
      <c r="F19" s="210"/>
      <c r="G19" s="210"/>
      <c r="H19" s="210"/>
      <c r="I19" s="210"/>
      <c r="J19" s="210"/>
      <c r="K19" s="210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  <c r="AC19" s="308"/>
      <c r="AD19" s="308"/>
      <c r="AE19" s="308"/>
      <c r="AF19" s="308"/>
      <c r="AG19" s="308"/>
      <c r="AH19" s="308"/>
      <c r="AI19" s="308"/>
      <c r="AJ19" s="308"/>
      <c r="AK19" s="308"/>
      <c r="AL19" s="308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N19" s="308"/>
      <c r="BO19" s="308"/>
      <c r="BP19" s="308"/>
      <c r="BQ19" s="308"/>
      <c r="BR19" s="308"/>
      <c r="BS19" s="308"/>
      <c r="BT19" s="308"/>
      <c r="BU19" s="308"/>
      <c r="BV19" s="308"/>
      <c r="BW19" s="308"/>
      <c r="BX19" s="308"/>
      <c r="BY19" s="312"/>
      <c r="BZ19" s="342"/>
    </row>
    <row r="20" ht="15.5" spans="1:78">
      <c r="A20" s="146"/>
      <c r="B20" s="147"/>
      <c r="C20" s="325"/>
      <c r="D20" s="257"/>
      <c r="E20" s="257"/>
      <c r="F20" s="257"/>
      <c r="G20" s="257"/>
      <c r="H20" s="257"/>
      <c r="I20" s="257"/>
      <c r="J20" s="257"/>
      <c r="K20" s="257"/>
      <c r="L20" s="310"/>
      <c r="M20" s="310"/>
      <c r="N20" s="310"/>
      <c r="O20" s="310"/>
      <c r="P20" s="310"/>
      <c r="Q20" s="310"/>
      <c r="R20" s="310"/>
      <c r="S20" s="310"/>
      <c r="T20" s="310"/>
      <c r="U20" s="310"/>
      <c r="V20" s="310"/>
      <c r="W20" s="310"/>
      <c r="X20" s="310"/>
      <c r="Y20" s="310"/>
      <c r="Z20" s="310"/>
      <c r="AA20" s="310"/>
      <c r="AB20" s="310"/>
      <c r="AC20" s="310"/>
      <c r="AD20" s="310"/>
      <c r="AE20" s="310"/>
      <c r="AF20" s="310"/>
      <c r="AG20" s="310"/>
      <c r="AH20" s="310"/>
      <c r="AI20" s="310"/>
      <c r="AJ20" s="310"/>
      <c r="AK20" s="310"/>
      <c r="AL20" s="310"/>
      <c r="AM20" s="310"/>
      <c r="AN20" s="310"/>
      <c r="AO20" s="310"/>
      <c r="AP20" s="310"/>
      <c r="AQ20" s="310"/>
      <c r="AR20" s="310"/>
      <c r="AS20" s="310"/>
      <c r="AT20" s="310"/>
      <c r="AU20" s="310"/>
      <c r="AV20" s="310"/>
      <c r="AW20" s="310"/>
      <c r="AX20" s="310"/>
      <c r="AY20" s="310"/>
      <c r="AZ20" s="310"/>
      <c r="BA20" s="310"/>
      <c r="BB20" s="310"/>
      <c r="BC20" s="310"/>
      <c r="BD20" s="310"/>
      <c r="BE20" s="310"/>
      <c r="BF20" s="310"/>
      <c r="BG20" s="310"/>
      <c r="BH20" s="310"/>
      <c r="BI20" s="310"/>
      <c r="BJ20" s="310"/>
      <c r="BK20" s="310"/>
      <c r="BL20" s="310"/>
      <c r="BM20" s="310"/>
      <c r="BN20" s="310"/>
      <c r="BO20" s="310"/>
      <c r="BP20" s="310"/>
      <c r="BQ20" s="310"/>
      <c r="BR20" s="310"/>
      <c r="BS20" s="310"/>
      <c r="BT20" s="310"/>
      <c r="BU20" s="310"/>
      <c r="BV20" s="310"/>
      <c r="BW20" s="310"/>
      <c r="BX20" s="310"/>
      <c r="BY20" s="310"/>
      <c r="BZ20" s="310"/>
    </row>
    <row r="21" ht="15.75" customHeight="1" spans="1:78">
      <c r="A21" s="146"/>
      <c r="B21" s="147"/>
      <c r="C21" s="326"/>
      <c r="D21" s="14"/>
      <c r="E21" s="14"/>
      <c r="F21" s="14"/>
      <c r="G21" s="210"/>
      <c r="H21" s="210"/>
      <c r="I21" s="210"/>
      <c r="J21" s="210"/>
      <c r="K21" s="210"/>
      <c r="L21" s="308"/>
      <c r="M21" s="308"/>
      <c r="N21" s="308"/>
      <c r="O21" s="308"/>
      <c r="P21" s="308"/>
      <c r="Q21" s="308"/>
      <c r="R21" s="308"/>
      <c r="S21" s="308"/>
      <c r="T21" s="308"/>
      <c r="U21" s="308"/>
      <c r="V21" s="308"/>
      <c r="W21" s="308"/>
      <c r="X21" s="308"/>
      <c r="Y21" s="308"/>
      <c r="Z21" s="308"/>
      <c r="AA21" s="308"/>
      <c r="AB21" s="308"/>
      <c r="AC21" s="308"/>
      <c r="AD21" s="308"/>
      <c r="AE21" s="308"/>
      <c r="AF21" s="308"/>
      <c r="AG21" s="308"/>
      <c r="AH21" s="308"/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  <c r="BC21" s="308"/>
      <c r="BD21" s="308"/>
      <c r="BE21" s="308"/>
      <c r="BF21" s="308"/>
      <c r="BG21" s="308"/>
      <c r="BH21" s="308"/>
      <c r="BI21" s="308"/>
      <c r="BJ21" s="308"/>
      <c r="BK21" s="308"/>
      <c r="BL21" s="308"/>
      <c r="BM21" s="308"/>
      <c r="BN21" s="308"/>
      <c r="BO21" s="308"/>
      <c r="BP21" s="308"/>
      <c r="BQ21" s="308"/>
      <c r="BR21" s="308"/>
      <c r="BS21" s="308"/>
      <c r="BT21" s="308"/>
      <c r="BU21" s="308"/>
      <c r="BV21" s="308"/>
      <c r="BW21" s="308"/>
      <c r="BX21" s="308"/>
      <c r="BY21" s="312"/>
      <c r="BZ21" s="342"/>
    </row>
    <row r="22" ht="15.75" customHeight="1" spans="1:3">
      <c r="A22" s="146"/>
      <c r="B22" s="147"/>
      <c r="C22" s="327"/>
    </row>
    <row r="23" ht="14" hidden="1"/>
    <row r="24" ht="14.25" hidden="1" customHeight="1" spans="11:11">
      <c r="K24" s="38"/>
    </row>
    <row r="25" ht="14.25" hidden="1" customHeight="1"/>
    <row r="26" ht="15.75" hidden="1" customHeight="1" spans="2:40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</row>
    <row r="27" ht="14.25" hidden="1" customHeight="1"/>
    <row r="28" hidden="1" customHeight="1" spans="1:79">
      <c r="A28" s="160"/>
      <c r="B28" s="161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226"/>
      <c r="BZ28" s="226"/>
      <c r="CA28" s="180"/>
    </row>
    <row r="29" hidden="1" customHeight="1" spans="1:79">
      <c r="A29" s="163"/>
      <c r="B29" s="164"/>
      <c r="C29" s="162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227"/>
      <c r="BZ29" s="227"/>
      <c r="CA29" s="180"/>
    </row>
    <row r="30" ht="21" hidden="1" customHeight="1" spans="1:79">
      <c r="A30" s="166"/>
      <c r="B30" s="167"/>
      <c r="C30" s="168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idden="1" customHeight="1" spans="1:79">
      <c r="A31" s="170"/>
      <c r="B31" s="171"/>
      <c r="C31" s="172"/>
      <c r="D31" s="173"/>
      <c r="E31" s="173"/>
      <c r="F31" s="173"/>
      <c r="G31" s="173"/>
      <c r="H31" s="173"/>
      <c r="I31" s="173"/>
      <c r="J31" s="173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09"/>
      <c r="BZ31" s="209"/>
      <c r="CA31" s="180"/>
    </row>
    <row r="32" hidden="1" customHeight="1" spans="1:79">
      <c r="A32" s="170"/>
      <c r="B32" s="171"/>
      <c r="C32" s="172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80"/>
    </row>
    <row r="33" ht="14" hidden="1" spans="1:79">
      <c r="A33" s="170"/>
      <c r="B33" s="171"/>
      <c r="C33" s="175"/>
      <c r="D33" s="177"/>
      <c r="E33" s="177"/>
      <c r="F33" s="177"/>
      <c r="G33" s="177"/>
      <c r="H33" s="177"/>
      <c r="I33" s="177"/>
      <c r="J33" s="177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  <c r="BU33" s="211"/>
      <c r="BV33" s="211"/>
      <c r="BW33" s="211"/>
      <c r="BX33" s="211"/>
      <c r="BY33" s="211"/>
      <c r="BZ33" s="211"/>
      <c r="CA33" s="180"/>
    </row>
    <row r="34" ht="14" hidden="1" spans="1:79">
      <c r="A34" s="170"/>
      <c r="B34" s="178"/>
      <c r="C34" s="179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/>
    <row r="36" ht="20" spans="1:79">
      <c r="A36" s="180"/>
      <c r="B36" s="181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</row>
    <row r="37" ht="14" spans="1:76">
      <c r="A37" s="183"/>
      <c r="B37" s="184"/>
      <c r="C37" s="185"/>
      <c r="D37" s="186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152.4" customHeight="1" spans="1:78">
      <c r="A38" s="188"/>
      <c r="B38" s="189"/>
      <c r="C38" s="185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52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</row>
    <row r="39" ht="14" spans="1:80">
      <c r="A39" s="234"/>
      <c r="B39" s="235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  <c r="BI39" s="162"/>
      <c r="BJ39" s="162"/>
      <c r="BK39" s="162"/>
      <c r="BL39" s="162"/>
      <c r="BM39" s="162"/>
      <c r="BN39" s="162"/>
      <c r="BO39" s="162"/>
      <c r="BP39" s="162"/>
      <c r="BQ39" s="162"/>
      <c r="BR39" s="162"/>
      <c r="BS39" s="162"/>
      <c r="BT39" s="162"/>
      <c r="BU39" s="162"/>
      <c r="BV39" s="162"/>
      <c r="BW39" s="162"/>
      <c r="BX39" s="162"/>
      <c r="BY39" s="226"/>
      <c r="BZ39" s="226"/>
      <c r="CA39" s="180"/>
      <c r="CB39" s="79"/>
    </row>
    <row r="40" ht="14" spans="1:80">
      <c r="A40" s="160"/>
      <c r="B40" s="161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2"/>
      <c r="BY40" s="226"/>
      <c r="BZ40" s="226"/>
      <c r="CA40" s="180"/>
      <c r="CB40" s="79"/>
    </row>
    <row r="41" ht="14" spans="1:80">
      <c r="A41" s="160"/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/>
      <c r="BX41" s="162"/>
      <c r="BY41" s="226"/>
      <c r="BZ41" s="226"/>
      <c r="CA41" s="180"/>
      <c r="CB41" s="79"/>
    </row>
    <row r="42" ht="14.5" spans="1:80">
      <c r="A42" s="160"/>
      <c r="B42" s="161"/>
      <c r="C42" s="8"/>
      <c r="D42" s="8"/>
      <c r="E42" s="8"/>
      <c r="F42" s="8"/>
      <c r="G42" s="8"/>
      <c r="H42" s="8"/>
      <c r="I42" s="8"/>
      <c r="J42" s="8"/>
      <c r="K42" s="192"/>
      <c r="L42" s="192"/>
      <c r="M42" s="192"/>
      <c r="N42" s="192"/>
      <c r="O42" s="192"/>
      <c r="P42" s="124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8"/>
      <c r="BZ42" s="8"/>
      <c r="CB42" s="79"/>
    </row>
    <row r="43" ht="14" spans="1:80">
      <c r="A43" s="160"/>
      <c r="B43" s="161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2"/>
      <c r="BZ43" s="162"/>
      <c r="CA43" s="180"/>
      <c r="CB43" s="79"/>
    </row>
    <row r="44" ht="14.5" spans="1:80">
      <c r="A44" s="231"/>
      <c r="B44" s="178"/>
      <c r="C44" s="133"/>
      <c r="D44" s="133"/>
      <c r="E44" s="133"/>
      <c r="F44" s="133"/>
      <c r="G44" s="133"/>
      <c r="H44" s="133"/>
      <c r="I44" s="133"/>
      <c r="J44" s="133"/>
      <c r="K44" s="240"/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  <c r="BA44" s="240"/>
      <c r="BB44" s="240"/>
      <c r="BC44" s="240"/>
      <c r="BD44" s="240"/>
      <c r="BE44" s="240"/>
      <c r="BF44" s="240"/>
      <c r="BG44" s="240"/>
      <c r="BH44" s="240"/>
      <c r="BI44" s="240"/>
      <c r="BJ44" s="240"/>
      <c r="BK44" s="240"/>
      <c r="BL44" s="240"/>
      <c r="BM44" s="240"/>
      <c r="BN44" s="240"/>
      <c r="BO44" s="240"/>
      <c r="BP44" s="240"/>
      <c r="BQ44" s="240"/>
      <c r="BR44" s="240"/>
      <c r="BS44" s="240"/>
      <c r="BT44" s="240"/>
      <c r="BU44" s="240"/>
      <c r="BV44" s="305"/>
      <c r="BW44" s="240"/>
      <c r="BX44" s="240"/>
      <c r="BY44" s="240"/>
      <c r="BZ44" s="240"/>
      <c r="CB44" s="79"/>
    </row>
    <row r="45" ht="14" spans="1:80">
      <c r="A45" s="138"/>
      <c r="B45" s="272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3"/>
      <c r="AV45" s="133"/>
      <c r="AW45" s="133"/>
      <c r="AX45" s="133"/>
      <c r="AY45" s="133"/>
      <c r="AZ45" s="133"/>
      <c r="BA45" s="133"/>
      <c r="BB45" s="133"/>
      <c r="BC45" s="133"/>
      <c r="BD45" s="133"/>
      <c r="BE45" s="133"/>
      <c r="BF45" s="133"/>
      <c r="BG45" s="133"/>
      <c r="BH45" s="133"/>
      <c r="BI45" s="133"/>
      <c r="BJ45" s="133"/>
      <c r="BK45" s="133"/>
      <c r="BL45" s="133"/>
      <c r="BM45" s="133"/>
      <c r="BN45" s="133"/>
      <c r="BO45" s="133"/>
      <c r="BP45" s="133"/>
      <c r="BQ45" s="133"/>
      <c r="BR45" s="133"/>
      <c r="BS45" s="133"/>
      <c r="BT45" s="133"/>
      <c r="BU45" s="133"/>
      <c r="BV45" s="133"/>
      <c r="BW45" s="133"/>
      <c r="BX45" s="133"/>
      <c r="BY45" s="242"/>
      <c r="BZ45" s="162"/>
      <c r="CB45" s="79"/>
    </row>
    <row r="46" ht="14" spans="1:78">
      <c r="A46" s="299"/>
      <c r="B46" s="230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162"/>
      <c r="BZ46" s="162"/>
    </row>
    <row r="47" ht="14" hidden="1" spans="1:78">
      <c r="A47" s="160"/>
      <c r="B47" s="161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162"/>
      <c r="BN47" s="162"/>
      <c r="BO47" s="162"/>
      <c r="BP47" s="162"/>
      <c r="BQ47" s="162"/>
      <c r="BR47" s="162"/>
      <c r="BS47" s="162"/>
      <c r="BT47" s="162"/>
      <c r="BU47" s="162"/>
      <c r="BV47" s="162"/>
      <c r="BW47" s="162"/>
      <c r="BX47" s="162"/>
      <c r="BY47" s="162"/>
      <c r="BZ47" s="162"/>
    </row>
    <row r="48" ht="14" hidden="1" spans="1:78">
      <c r="A48" s="163"/>
      <c r="B48" s="164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2"/>
      <c r="BZ48" s="162"/>
    </row>
    <row r="49" ht="19.75" spans="1:78">
      <c r="A49" s="330"/>
      <c r="B49" s="331"/>
      <c r="C49" s="197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5.75" customHeight="1" spans="1:78">
      <c r="A50" s="146"/>
      <c r="B50" s="147"/>
      <c r="C50" s="172"/>
      <c r="D50" s="332"/>
      <c r="E50" s="212"/>
      <c r="F50" s="212"/>
      <c r="G50" s="212"/>
      <c r="H50" s="212"/>
      <c r="I50" s="212"/>
      <c r="J50" s="212"/>
      <c r="K50" s="212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  <c r="AO50" s="229"/>
      <c r="AP50" s="229"/>
      <c r="AQ50" s="229"/>
      <c r="AR50" s="229"/>
      <c r="AS50" s="229"/>
      <c r="AT50" s="229"/>
      <c r="AU50" s="229"/>
      <c r="AV50" s="229"/>
      <c r="AW50" s="229"/>
      <c r="AX50" s="229"/>
      <c r="AY50" s="229"/>
      <c r="AZ50" s="229"/>
      <c r="BA50" s="229"/>
      <c r="BB50" s="229"/>
      <c r="BC50" s="229"/>
      <c r="BD50" s="229"/>
      <c r="BE50" s="229"/>
      <c r="BF50" s="229"/>
      <c r="BG50" s="229"/>
      <c r="BH50" s="229"/>
      <c r="BI50" s="229"/>
      <c r="BJ50" s="229"/>
      <c r="BK50" s="229"/>
      <c r="BL50" s="229"/>
      <c r="BM50" s="229"/>
      <c r="BN50" s="229"/>
      <c r="BO50" s="229"/>
      <c r="BP50" s="229"/>
      <c r="BQ50" s="229"/>
      <c r="BR50" s="229"/>
      <c r="BS50" s="229"/>
      <c r="BT50" s="229"/>
      <c r="BU50" s="229"/>
      <c r="BV50" s="229"/>
      <c r="BW50" s="229"/>
      <c r="BX50" s="229"/>
      <c r="BY50" s="229"/>
      <c r="BZ50" s="229"/>
    </row>
    <row r="51" ht="15.75" customHeight="1" spans="1:78">
      <c r="A51" s="146"/>
      <c r="B51" s="147"/>
      <c r="C51" s="172"/>
      <c r="D51" s="174"/>
      <c r="E51" s="174"/>
      <c r="F51" s="174"/>
      <c r="G51" s="174"/>
      <c r="H51" s="174"/>
      <c r="I51" s="174"/>
      <c r="J51" s="174"/>
      <c r="K51" s="174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25"/>
      <c r="Y51" s="225"/>
      <c r="Z51" s="225"/>
      <c r="AA51" s="225"/>
      <c r="AB51" s="225"/>
      <c r="AC51" s="225"/>
      <c r="AD51" s="225"/>
      <c r="AE51" s="225"/>
      <c r="AF51" s="225"/>
      <c r="AG51" s="225"/>
      <c r="AH51" s="225"/>
      <c r="AI51" s="225"/>
      <c r="AJ51" s="225"/>
      <c r="AK51" s="225"/>
      <c r="AL51" s="225"/>
      <c r="AM51" s="225"/>
      <c r="AN51" s="225"/>
      <c r="AO51" s="225"/>
      <c r="AP51" s="225"/>
      <c r="AQ51" s="225"/>
      <c r="AR51" s="225"/>
      <c r="AS51" s="225"/>
      <c r="AT51" s="225"/>
      <c r="AU51" s="225"/>
      <c r="AV51" s="225"/>
      <c r="AW51" s="225"/>
      <c r="AX51" s="225"/>
      <c r="AY51" s="225"/>
      <c r="AZ51" s="225"/>
      <c r="BA51" s="225"/>
      <c r="BB51" s="225"/>
      <c r="BC51" s="225"/>
      <c r="BD51" s="225"/>
      <c r="BE51" s="225"/>
      <c r="BF51" s="225"/>
      <c r="BG51" s="225"/>
      <c r="BH51" s="225"/>
      <c r="BI51" s="225"/>
      <c r="BJ51" s="225"/>
      <c r="BK51" s="225"/>
      <c r="BL51" s="225"/>
      <c r="BM51" s="225"/>
      <c r="BN51" s="225"/>
      <c r="BO51" s="225"/>
      <c r="BP51" s="225"/>
      <c r="BQ51" s="225"/>
      <c r="BR51" s="225"/>
      <c r="BS51" s="225"/>
      <c r="BT51" s="225"/>
      <c r="BU51" s="225"/>
      <c r="BV51" s="225"/>
      <c r="BW51" s="225"/>
      <c r="BX51" s="225"/>
      <c r="BY51" s="225"/>
      <c r="BZ51" s="225"/>
    </row>
    <row r="52" ht="15.75" customHeight="1" spans="1:78">
      <c r="A52" s="146"/>
      <c r="B52" s="147"/>
      <c r="C52" s="326"/>
      <c r="D52" s="176"/>
      <c r="E52" s="176"/>
      <c r="F52" s="177"/>
      <c r="G52" s="212"/>
      <c r="H52" s="212"/>
      <c r="I52" s="212"/>
      <c r="J52" s="212"/>
      <c r="K52" s="212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  <c r="AA52" s="229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  <c r="AO52" s="229"/>
      <c r="AP52" s="229"/>
      <c r="AQ52" s="229"/>
      <c r="AR52" s="229"/>
      <c r="AS52" s="229"/>
      <c r="AT52" s="229"/>
      <c r="AU52" s="229"/>
      <c r="AV52" s="229"/>
      <c r="AW52" s="229"/>
      <c r="AX52" s="229"/>
      <c r="AY52" s="229"/>
      <c r="AZ52" s="229"/>
      <c r="BA52" s="229"/>
      <c r="BB52" s="229"/>
      <c r="BC52" s="229"/>
      <c r="BD52" s="229"/>
      <c r="BE52" s="229"/>
      <c r="BF52" s="229"/>
      <c r="BG52" s="229"/>
      <c r="BH52" s="229"/>
      <c r="BI52" s="229"/>
      <c r="BJ52" s="229"/>
      <c r="BK52" s="229"/>
      <c r="BL52" s="229"/>
      <c r="BM52" s="229"/>
      <c r="BN52" s="229"/>
      <c r="BO52" s="229"/>
      <c r="BP52" s="229"/>
      <c r="BQ52" s="229"/>
      <c r="BR52" s="229"/>
      <c r="BS52" s="229"/>
      <c r="BT52" s="229"/>
      <c r="BU52" s="229"/>
      <c r="BV52" s="229"/>
      <c r="BW52" s="229"/>
      <c r="BX52" s="229"/>
      <c r="BY52" s="229"/>
      <c r="BZ52" s="229"/>
    </row>
    <row r="53" ht="15.5" spans="1:76">
      <c r="A53" s="146"/>
      <c r="B53" s="147"/>
      <c r="C53" s="327"/>
      <c r="D53" s="180"/>
      <c r="E53" s="180"/>
      <c r="F53" s="180"/>
      <c r="G53" s="180"/>
      <c r="H53" s="180"/>
      <c r="I53" s="180"/>
      <c r="J53" s="180"/>
      <c r="K53" s="180"/>
      <c r="L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</row>
    <row r="54" hidden="1" customHeight="1" spans="1:76">
      <c r="A54" s="180"/>
      <c r="B54" s="203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</row>
    <row r="55" hidden="1" customHeight="1" spans="1:78">
      <c r="A55" s="160"/>
      <c r="B55" s="161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  <c r="BI55" s="162"/>
      <c r="BJ55" s="162"/>
      <c r="BK55" s="162"/>
      <c r="BL55" s="162"/>
      <c r="BM55" s="162"/>
      <c r="BN55" s="162"/>
      <c r="BO55" s="162"/>
      <c r="BP55" s="162"/>
      <c r="BQ55" s="162"/>
      <c r="BR55" s="162"/>
      <c r="BS55" s="162"/>
      <c r="BT55" s="162"/>
      <c r="BU55" s="162"/>
      <c r="BV55" s="162"/>
      <c r="BW55" s="162"/>
      <c r="BX55" s="162"/>
      <c r="BY55" s="162"/>
      <c r="BZ55" s="162"/>
    </row>
    <row r="56" hidden="1" customHeight="1" spans="1:78">
      <c r="A56" s="163"/>
      <c r="B56" s="164"/>
      <c r="C56" s="162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</row>
    <row r="57" ht="21" hidden="1" customHeight="1" spans="1:78">
      <c r="A57" s="166"/>
      <c r="B57" s="167"/>
      <c r="C57" s="168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5.75" hidden="1" customHeight="1" spans="1:78">
      <c r="A58" s="170"/>
      <c r="B58" s="171"/>
      <c r="C58" s="172"/>
      <c r="D58" s="173"/>
      <c r="E58" s="173"/>
      <c r="F58" s="173"/>
      <c r="G58" s="173"/>
      <c r="H58" s="173"/>
      <c r="I58" s="173"/>
      <c r="J58" s="209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  <c r="BZ58" s="212"/>
    </row>
    <row r="59" hidden="1" customHeight="1" spans="1:78">
      <c r="A59" s="170"/>
      <c r="B59" s="171"/>
      <c r="C59" s="172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</row>
    <row r="60" hidden="1" customHeight="1" spans="1:78">
      <c r="A60" s="170"/>
      <c r="B60" s="171"/>
      <c r="C60" s="175"/>
      <c r="D60" s="176"/>
      <c r="E60" s="176"/>
      <c r="F60" s="177"/>
      <c r="G60" s="177"/>
      <c r="H60" s="177"/>
      <c r="I60" s="177"/>
      <c r="J60" s="177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3"/>
      <c r="BN60" s="213"/>
      <c r="BO60" s="213"/>
      <c r="BP60" s="213"/>
      <c r="BQ60" s="213"/>
      <c r="BR60" s="213"/>
      <c r="BS60" s="213"/>
      <c r="BT60" s="213"/>
      <c r="BU60" s="213"/>
      <c r="BV60" s="213"/>
      <c r="BW60" s="213"/>
      <c r="BX60" s="213"/>
      <c r="BY60" s="213"/>
      <c r="BZ60" s="213"/>
    </row>
    <row r="61" hidden="1" customHeight="1" spans="1:76">
      <c r="A61" s="170"/>
      <c r="B61" s="178"/>
      <c r="C61" s="179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idden="1" customHeight="1" spans="1:76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4" spans="1:76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5.75" customHeight="1" spans="1:76">
      <c r="A64" s="180"/>
      <c r="B64" s="159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1:76">
      <c r="A66" s="180"/>
      <c r="B66" s="159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80"/>
      <c r="BU66" s="180"/>
      <c r="BV66" s="180"/>
      <c r="BW66" s="180"/>
      <c r="BX66" s="180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customFormat="1" ht="15.75" customHeight="1"/>
    <row r="82" customFormat="1" ht="15.75" customHeight="1"/>
    <row r="83" customFormat="1" ht="15.75" customHeight="1"/>
    <row r="84" customFormat="1" ht="15.75" customHeight="1"/>
    <row r="85" customFormat="1" ht="15.75" customHeight="1"/>
    <row r="86" customFormat="1" ht="15.75" customHeight="1"/>
    <row r="87" customFormat="1" ht="15.75" customHeight="1"/>
    <row r="88" customFormat="1" ht="15.75" customHeight="1"/>
    <row r="89" customFormat="1" ht="15.75" customHeight="1"/>
    <row r="90" customFormat="1" ht="15.75" customHeight="1"/>
    <row r="91" customFormat="1" ht="15.75" customHeight="1"/>
    <row r="92" customFormat="1" ht="15.75" customHeight="1"/>
    <row r="93" customFormat="1" ht="15.75" customHeight="1"/>
    <row r="94" customFormat="1" ht="15.75" customHeight="1"/>
    <row r="95" customFormat="1" ht="15.75" customHeight="1"/>
    <row r="96" customFormat="1" ht="15.75" customHeight="1"/>
    <row r="97" customFormat="1" ht="15.75" customHeight="1"/>
    <row r="98" customFormat="1" ht="15.75" customHeight="1"/>
    <row r="99" customFormat="1" ht="15.75" customHeight="1"/>
    <row r="100" customFormat="1" ht="15.75" customHeight="1"/>
    <row r="101" customFormat="1" ht="15.75" customHeight="1"/>
    <row r="102" customFormat="1" ht="15.75" customHeight="1"/>
    <row r="103" customFormat="1" ht="15.75" customHeight="1"/>
    <row r="104" customFormat="1" ht="15.75" customHeight="1"/>
    <row r="105" customFormat="1" ht="15.75" customHeight="1"/>
    <row r="106" customFormat="1" ht="15.75" customHeight="1"/>
    <row r="107" customFormat="1" ht="15.75" customHeight="1"/>
    <row r="108" customFormat="1" ht="15.75" customHeight="1"/>
    <row r="109" customFormat="1" ht="15.75" customHeight="1"/>
    <row r="110" customFormat="1" ht="15.75" customHeight="1"/>
    <row r="111" customFormat="1" ht="15.75" customHeight="1"/>
    <row r="112" customFormat="1" ht="15.75" customHeight="1"/>
    <row r="113" customFormat="1" ht="15.75" customHeight="1"/>
    <row r="114" customFormat="1" ht="15.75" customHeight="1"/>
    <row r="115" customFormat="1" ht="15.75" customHeight="1"/>
    <row r="116" customFormat="1" ht="15.75" customHeight="1"/>
    <row r="117" customFormat="1" ht="15.75" customHeight="1"/>
    <row r="118" customFormat="1" ht="15.75" customHeight="1"/>
    <row r="119" customFormat="1" ht="15.75" customHeight="1"/>
    <row r="120" customFormat="1" ht="15.75" customHeight="1"/>
    <row r="121" customFormat="1" ht="15.75" customHeight="1"/>
    <row r="122" customFormat="1" ht="15.75" customHeight="1"/>
    <row r="123" customFormat="1" ht="15.75" customHeight="1"/>
    <row r="124" customFormat="1" ht="15.75" customHeight="1"/>
    <row r="125" customFormat="1" ht="15.75" customHeight="1"/>
    <row r="126" customFormat="1" ht="15.75" customHeight="1"/>
    <row r="127" customFormat="1" ht="15.75" customHeight="1"/>
    <row r="128" customFormat="1" ht="15.75" customHeight="1"/>
    <row r="129" customFormat="1" ht="15.75" customHeight="1"/>
    <row r="130" customFormat="1" ht="15.75" customHeight="1"/>
    <row r="131" customFormat="1" ht="15.75" customHeight="1"/>
    <row r="132" customFormat="1" ht="15.75" customHeight="1"/>
    <row r="133" customFormat="1" ht="15.75" customHeight="1"/>
    <row r="134" customFormat="1" ht="15.75" customHeight="1"/>
    <row r="135" customFormat="1" ht="15.75" customHeight="1"/>
    <row r="136" customFormat="1" ht="15.75" customHeight="1"/>
    <row r="137" customFormat="1" ht="15.75" customHeight="1"/>
    <row r="138" customFormat="1" ht="15.75" customHeight="1"/>
    <row r="139" customFormat="1" ht="15.75" customHeight="1"/>
    <row r="140" customFormat="1" ht="15.75" customHeight="1"/>
    <row r="141" customFormat="1" ht="15.75" customHeight="1"/>
    <row r="142" customFormat="1" ht="15.75" customHeight="1"/>
    <row r="143" customFormat="1" ht="15.75" customHeight="1"/>
    <row r="144" customFormat="1" ht="15.75" customHeight="1"/>
    <row r="145" customFormat="1" ht="15.75" customHeight="1"/>
    <row r="146" customFormat="1" ht="15.75" customHeight="1"/>
    <row r="147" customFormat="1" ht="15.75" customHeight="1"/>
    <row r="148" customFormat="1" ht="15.75" customHeight="1"/>
    <row r="149" customFormat="1" ht="15.75" customHeight="1"/>
    <row r="150" customFormat="1" ht="15.75" customHeight="1"/>
    <row r="151" customFormat="1" ht="15.75" customHeight="1"/>
    <row r="152" customFormat="1" ht="15.75" customHeight="1"/>
    <row r="153" customFormat="1" ht="15.75" customHeight="1"/>
    <row r="154" customFormat="1" ht="15.75" customHeight="1"/>
    <row r="155" customFormat="1" ht="15.75" customHeight="1"/>
    <row r="156" customFormat="1" ht="15.75" customHeight="1"/>
    <row r="157" customFormat="1" ht="15.75" customHeight="1"/>
    <row r="158" customFormat="1" ht="15.75" customHeight="1"/>
    <row r="159" customFormat="1" ht="15.75" customHeight="1"/>
    <row r="160" customFormat="1" ht="15.75" customHeight="1"/>
    <row r="161" customFormat="1" ht="15.75" customHeight="1"/>
    <row r="162" customFormat="1" ht="15.75" customHeight="1"/>
    <row r="163" customFormat="1" ht="15.75" customHeight="1"/>
    <row r="164" customFormat="1" ht="15.75" customHeight="1"/>
    <row r="165" customFormat="1" ht="15.75" customHeight="1"/>
    <row r="166" customFormat="1" ht="15.75" customHeight="1"/>
    <row r="167" customFormat="1" ht="15.75" customHeight="1"/>
    <row r="168" customFormat="1" ht="15.75" customHeight="1"/>
    <row r="169" customFormat="1" ht="15.75" customHeight="1"/>
    <row r="170" customFormat="1" ht="15.75" customHeight="1"/>
    <row r="171" customFormat="1" ht="15.75" customHeight="1"/>
    <row r="172" customFormat="1" ht="15.75" customHeight="1"/>
    <row r="173" customFormat="1" ht="15.75" customHeight="1"/>
    <row r="174" customFormat="1" ht="15.75" customHeight="1"/>
    <row r="175" customFormat="1" ht="15.75" customHeight="1"/>
    <row r="176" customFormat="1" ht="15.75" customHeight="1"/>
    <row r="177" customFormat="1" ht="15.75" customHeight="1"/>
    <row r="178" customFormat="1" ht="15.75" customHeight="1"/>
    <row r="179" customFormat="1" ht="15.75" customHeight="1"/>
    <row r="180" customFormat="1" ht="15.75" customHeight="1"/>
    <row r="181" customFormat="1" ht="15.75" customHeight="1"/>
    <row r="182" customFormat="1" ht="15.75" customHeight="1"/>
    <row r="183" customFormat="1" ht="15.75" customHeight="1"/>
    <row r="184" customFormat="1" ht="15.75" customHeight="1"/>
    <row r="185" customFormat="1" ht="15.75" customHeight="1"/>
    <row r="186" customFormat="1" ht="15.75" customHeight="1"/>
    <row r="187" customFormat="1" ht="15.75" customHeight="1"/>
    <row r="188" customFormat="1" ht="15.75" customHeight="1"/>
    <row r="189" customFormat="1" ht="15.75" customHeight="1"/>
    <row r="190" customFormat="1" ht="15.75" customHeight="1"/>
    <row r="191" customFormat="1" ht="15.75" customHeight="1"/>
    <row r="192" customFormat="1" ht="15.75" customHeight="1"/>
    <row r="193" customFormat="1" ht="15.75" customHeight="1"/>
    <row r="194" customFormat="1" ht="15.75" customHeight="1"/>
    <row r="195" customFormat="1" ht="15.75" customHeight="1"/>
    <row r="196" customFormat="1" ht="15.75" customHeight="1"/>
    <row r="197" customFormat="1" ht="15.75" customHeight="1"/>
    <row r="198" customFormat="1" ht="15.75" customHeight="1"/>
    <row r="199" customFormat="1" ht="15.75" customHeight="1"/>
    <row r="200" customFormat="1" ht="15.75" customHeight="1"/>
    <row r="201" customFormat="1" ht="15.75" customHeight="1"/>
    <row r="202" customFormat="1" ht="15.75" customHeight="1"/>
    <row r="203" customFormat="1" ht="15.75" customHeight="1"/>
    <row r="204" customFormat="1" ht="15.75" customHeight="1"/>
    <row r="205" customFormat="1" ht="15.75" customHeight="1"/>
    <row r="206" customFormat="1" ht="15.75" customHeight="1"/>
    <row r="207" customFormat="1" ht="15.75" customHeight="1"/>
    <row r="208" customFormat="1" ht="15.75" customHeight="1"/>
    <row r="209" customFormat="1" ht="15.75" customHeight="1"/>
    <row r="210" customFormat="1" ht="15.75" customHeight="1"/>
    <row r="211" customFormat="1" ht="15.75" customHeight="1"/>
    <row r="212" customFormat="1" ht="15.75" customHeight="1"/>
    <row r="213" customFormat="1" ht="15.75" customHeight="1"/>
    <row r="214" customFormat="1" ht="15.75" customHeight="1"/>
    <row r="215" customFormat="1" ht="15.75" customHeight="1"/>
    <row r="216" customFormat="1" ht="15.75" customHeight="1"/>
    <row r="217" customFormat="1" ht="15.75" customHeight="1"/>
    <row r="218" customFormat="1" ht="15.75" customHeight="1"/>
    <row r="219" customFormat="1" ht="15.75" customHeight="1"/>
    <row r="220" customFormat="1" ht="15.75" customHeight="1"/>
    <row r="221" customFormat="1" ht="15.75" customHeight="1"/>
    <row r="222" customFormat="1" ht="15.75" customHeight="1"/>
    <row r="223" customFormat="1" ht="15.75" customHeight="1"/>
    <row r="224" customFormat="1" ht="15.75" customHeight="1"/>
    <row r="225" customFormat="1" ht="15.75" customHeight="1"/>
    <row r="226" customFormat="1" ht="15.75" customHeight="1"/>
    <row r="227" customFormat="1" ht="15.75" customHeight="1"/>
    <row r="228" customFormat="1" ht="15.75" customHeight="1"/>
    <row r="229" customFormat="1" ht="15.75" customHeight="1"/>
    <row r="230" customFormat="1" ht="15.75" customHeight="1"/>
    <row r="231" customFormat="1" ht="15.75" customHeight="1"/>
    <row r="232" customFormat="1" ht="15.75" customHeight="1"/>
    <row r="233" customFormat="1" ht="15.75" customHeight="1"/>
    <row r="234" customFormat="1" ht="15.75" customHeight="1"/>
    <row r="235" customFormat="1" ht="15.75" customHeight="1"/>
    <row r="236" customFormat="1" ht="15.75" customHeight="1"/>
    <row r="237" customFormat="1" ht="15.75" customHeight="1"/>
    <row r="238" customFormat="1" ht="15.75" customHeight="1"/>
    <row r="239" customFormat="1" ht="15.75" customHeight="1"/>
    <row r="240" customFormat="1" ht="15.75" customHeight="1"/>
    <row r="241" customFormat="1" ht="15.75" customHeight="1"/>
    <row r="242" customFormat="1" ht="15.75" customHeight="1"/>
    <row r="243" customFormat="1" ht="15.75" customHeight="1"/>
    <row r="244" customFormat="1" ht="15.75" customHeight="1"/>
    <row r="245" customFormat="1" ht="15.75" customHeight="1"/>
    <row r="246" customFormat="1" ht="15.75" customHeight="1"/>
    <row r="247" customFormat="1" ht="15.75" customHeight="1"/>
    <row r="248" customFormat="1" ht="15.75" customHeight="1"/>
    <row r="249" customFormat="1" ht="15.75" customHeight="1"/>
    <row r="250" customFormat="1" ht="15.75" customHeight="1"/>
    <row r="251" customFormat="1" ht="15.75" customHeight="1"/>
    <row r="252" customFormat="1" ht="15.75" customHeight="1"/>
    <row r="253" customFormat="1" ht="15.75" customHeight="1"/>
    <row r="254" customFormat="1" ht="15.75" customHeight="1"/>
    <row r="255" customFormat="1" ht="15.75" customHeight="1"/>
    <row r="256" customFormat="1" ht="15.75" customHeight="1"/>
    <row r="257" customFormat="1" ht="15.75" customHeight="1"/>
    <row r="258" customFormat="1" ht="15.75" customHeight="1"/>
    <row r="259" customFormat="1" ht="15.75" customHeight="1"/>
    <row r="260" customFormat="1" ht="15.75" customHeight="1"/>
    <row r="261" customFormat="1" ht="15.75" customHeight="1"/>
    <row r="262" customFormat="1" ht="15.75" customHeight="1"/>
    <row r="263" customFormat="1" ht="15.75" customHeight="1"/>
    <row r="264" customFormat="1" ht="15.75" customHeight="1"/>
    <row r="265" customFormat="1" ht="15.75" customHeight="1"/>
    <row r="266" customFormat="1" ht="15.75" customHeight="1"/>
    <row r="267" customFormat="1" ht="15.75" customHeight="1"/>
    <row r="268" customFormat="1" ht="15.75" customHeight="1"/>
    <row r="269" customFormat="1" ht="15.75" customHeight="1"/>
    <row r="270" customFormat="1" ht="15.75" customHeight="1"/>
    <row r="271" customFormat="1" ht="15.75" customHeight="1"/>
    <row r="272" customFormat="1" ht="15.75" customHeight="1"/>
    <row r="273" customFormat="1" ht="15.75" customHeight="1"/>
    <row r="274" customFormat="1" ht="15.75" customHeight="1"/>
    <row r="275" customFormat="1" ht="15.75" customHeight="1"/>
    <row r="276" customFormat="1" ht="15.75" customHeight="1"/>
    <row r="277" customFormat="1" ht="15.75" customHeight="1"/>
    <row r="278" customFormat="1" ht="15.75" customHeight="1"/>
    <row r="279" customFormat="1" ht="15.75" customHeight="1"/>
    <row r="280" customFormat="1" ht="15.75" customHeight="1"/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52">
    <mergeCell ref="A1:BK1"/>
    <mergeCell ref="A2:BK2"/>
    <mergeCell ref="B3:BK3"/>
    <mergeCell ref="C4:BX4"/>
    <mergeCell ref="K5:P5"/>
    <mergeCell ref="D6:BX6"/>
    <mergeCell ref="A8:B8"/>
    <mergeCell ref="A9:B9"/>
    <mergeCell ref="A10:B10"/>
    <mergeCell ref="A11:B11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51" orientation="landscape"/>
  <headerFooter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6">
    <pageSetUpPr fitToPage="1"/>
  </sheetPr>
  <dimension ref="A1:CC1000"/>
  <sheetViews>
    <sheetView zoomScale="80" zoomScaleNormal="80" workbookViewId="0">
      <selection activeCell="P35" sqref="P35"/>
    </sheetView>
  </sheetViews>
  <sheetFormatPr defaultColWidth="12.6" defaultRowHeight="15" customHeight="1"/>
  <cols>
    <col min="1" max="1" width="3.2" customWidth="1"/>
    <col min="2" max="2" width="35.5" customWidth="1"/>
    <col min="3" max="3" width="9.4" customWidth="1"/>
    <col min="4" max="6" width="8.4" hidden="1" customWidth="1"/>
    <col min="7" max="7" width="7.4" hidden="1" customWidth="1"/>
    <col min="8" max="9" width="8.4" hidden="1" customWidth="1"/>
    <col min="10" max="10" width="9.1" customWidth="1"/>
    <col min="11" max="11" width="9.2" hidden="1" customWidth="1"/>
    <col min="12" max="12" width="9.1" customWidth="1"/>
    <col min="13" max="13" width="8.7" customWidth="1"/>
    <col min="14" max="14" width="8" customWidth="1"/>
    <col min="15" max="15" width="8.4" hidden="1" customWidth="1"/>
    <col min="16" max="16" width="9.1" customWidth="1"/>
    <col min="17" max="17" width="9.5" hidden="1" customWidth="1"/>
    <col min="18" max="18" width="9.1" hidden="1" customWidth="1"/>
    <col min="19" max="19" width="9.7" hidden="1" customWidth="1"/>
    <col min="20" max="21" width="8.4" hidden="1" customWidth="1"/>
    <col min="22" max="22" width="8.5" hidden="1" customWidth="1"/>
    <col min="23" max="23" width="9.1" customWidth="1"/>
    <col min="24" max="24" width="8.4" hidden="1" customWidth="1"/>
    <col min="25" max="25" width="7.4" hidden="1" customWidth="1"/>
    <col min="26" max="26" width="8.4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4" hidden="1" customWidth="1"/>
    <col min="34" max="37" width="7.4" hidden="1" customWidth="1"/>
    <col min="38" max="38" width="8.4" customWidth="1"/>
    <col min="39" max="39" width="7.4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5" customWidth="1"/>
    <col min="47" max="47" width="7.4" hidden="1" customWidth="1"/>
    <col min="48" max="48" width="8.7" customWidth="1"/>
    <col min="49" max="56" width="8.4" hidden="1" customWidth="1"/>
    <col min="57" max="57" width="9.7" customWidth="1"/>
    <col min="58" max="60" width="8.4" hidden="1" customWidth="1"/>
    <col min="61" max="61" width="8.6" hidden="1" customWidth="1"/>
    <col min="62" max="62" width="7.4" hidden="1" customWidth="1"/>
    <col min="63" max="63" width="8" customWidth="1"/>
    <col min="64" max="64" width="8.7" customWidth="1"/>
    <col min="65" max="66" width="8.4" hidden="1" customWidth="1"/>
    <col min="67" max="67" width="7.4" hidden="1" customWidth="1"/>
    <col min="68" max="72" width="8.4" hidden="1" customWidth="1"/>
    <col min="73" max="73" width="9.1" customWidth="1"/>
    <col min="74" max="74" width="8.4" customWidth="1"/>
    <col min="75" max="75" width="9.1" customWidth="1"/>
    <col min="76" max="76" width="8.4" customWidth="1"/>
    <col min="77" max="78" width="8.4" hidden="1" customWidth="1"/>
    <col min="79" max="79" width="4.4" hidden="1" customWidth="1"/>
    <col min="80" max="80" width="6.9" hidden="1" customWidth="1"/>
  </cols>
  <sheetData>
    <row r="1" ht="18.5" spans="1:1">
      <c r="A1" s="108" t="str">
        <f>'Автомат. ввод'!N10</f>
        <v>МКОУ " Некрасовская СОШ"</v>
      </c>
    </row>
    <row r="2" ht="15.5" spans="1:75">
      <c r="A2" s="109" t="s">
        <v>191</v>
      </c>
      <c r="BQ2" s="112"/>
      <c r="BR2" s="112"/>
      <c r="BS2" s="112"/>
      <c r="BT2" s="112"/>
      <c r="BU2" s="112"/>
      <c r="BV2" s="112"/>
      <c r="BW2" s="112"/>
    </row>
    <row r="3" ht="15.5" spans="2:75">
      <c r="B3" s="109" t="s">
        <v>192</v>
      </c>
      <c r="BQ3" s="112"/>
      <c r="BR3" s="112"/>
      <c r="BS3" s="112"/>
      <c r="BT3" s="112"/>
      <c r="BU3" s="112"/>
      <c r="BV3" s="112"/>
      <c r="BW3" s="112"/>
    </row>
    <row r="4" ht="17.25" customHeight="1" spans="2:3">
      <c r="B4" s="110">
        <v>3</v>
      </c>
      <c r="C4" s="111" t="str">
        <f>ССЫЛКИ!A5</f>
        <v>Февраль 2025 г.</v>
      </c>
    </row>
    <row r="5" ht="24" customHeight="1" spans="2:79">
      <c r="B5" s="86" t="s">
        <v>1</v>
      </c>
      <c r="C5" s="112"/>
      <c r="D5" s="112"/>
      <c r="E5" s="112"/>
      <c r="F5" s="112"/>
      <c r="G5" s="112"/>
      <c r="H5" s="112"/>
      <c r="I5" s="112"/>
      <c r="J5" s="112"/>
      <c r="K5" s="403" t="str">
        <f>VLOOKUP(B4,Общее_количество_учащихся,2,FALSE)</f>
        <v>Понедельник</v>
      </c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ht="36" customHeight="1" spans="1:76">
      <c r="A6" s="114" t="s">
        <v>3</v>
      </c>
      <c r="B6" s="262"/>
      <c r="C6" s="116"/>
      <c r="D6" s="117" t="s">
        <v>193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157.95" customHeight="1" spans="1:79">
      <c r="A7" s="263"/>
      <c r="B7" s="7"/>
      <c r="C7" s="116"/>
      <c r="D7" s="121" t="str">
        <f>ССЫЛКИ!B2</f>
        <v>Вермишель</v>
      </c>
      <c r="E7" s="121" t="str">
        <f>ССЫЛКИ!C2</f>
        <v>Люля полуфаб-т (кг)</v>
      </c>
      <c r="F7" s="121" t="str">
        <f>ССЫЛКИ!D2</f>
        <v>Котлета говяжья полуф-т (кг)</v>
      </c>
      <c r="G7" s="121" t="str">
        <f>ССЫЛКИ!E2</f>
        <v>Какао (Фунтик) (шт)</v>
      </c>
      <c r="H7" s="121" t="str">
        <f>ССЫЛКИ!F2</f>
        <v>Какао порошок</v>
      </c>
      <c r="I7" s="121" t="str">
        <f>ССЫЛКИ!G2</f>
        <v>Кисель фруктовый</v>
      </c>
      <c r="J7" s="121" t="str">
        <f>ССЫЛКИ!H2</f>
        <v>Макароны</v>
      </c>
      <c r="K7" s="121" t="str">
        <f>ССЫЛКИ!I2</f>
        <v>Тефтели говяжьи (кг)</v>
      </c>
      <c r="L7" s="121" t="str">
        <f>ССЫЛКИ!J2</f>
        <v>Масло растительное</v>
      </c>
      <c r="M7" s="121" t="str">
        <f>ССЫЛКИ!K2</f>
        <v>Сахар</v>
      </c>
      <c r="N7" s="121" t="str">
        <f>ССЫЛКИ!L2</f>
        <v>Соль иодир.</v>
      </c>
      <c r="O7" s="121" t="str">
        <f>ССЫЛКИ!M2</f>
        <v>Сухофрукты</v>
      </c>
      <c r="P7" s="121" t="str">
        <f>ССЫЛКИ!N2</f>
        <v>Чай</v>
      </c>
      <c r="Q7" s="121" t="str">
        <f>ССЫЛКИ!O2</f>
        <v>Яйцо куриное (штук)</v>
      </c>
      <c r="R7" s="121" t="str">
        <f>ССЫЛКИ!P2</f>
        <v>Вафли</v>
      </c>
      <c r="S7" s="121" t="str">
        <f>ССЫЛКИ!Q2</f>
        <v>Кексы бездрожжевые (кг.)</v>
      </c>
      <c r="T7" s="121" t="str">
        <f>ССЫЛКИ!R2</f>
        <v>Печенье</v>
      </c>
      <c r="U7" s="121" t="str">
        <f>ССЫЛКИ!S2</f>
        <v>Пряники</v>
      </c>
      <c r="V7" s="121" t="str">
        <f>ССЫЛКИ!T2</f>
        <v>Горошек зеленый конс.</v>
      </c>
      <c r="W7" s="121" t="str">
        <f>ССЫЛКИ!U2</f>
        <v>Кукуруза консервы</v>
      </c>
      <c r="X7" s="121" t="str">
        <f>ССЫЛКИ!V2</f>
        <v>Огурцы маринованые</v>
      </c>
      <c r="Y7" s="121" t="str">
        <f>ССЫЛКИ!W2</f>
        <v>Мука высшего сорт</v>
      </c>
      <c r="Z7" s="121" t="str">
        <f>ССЫЛКИ!X2</f>
        <v>Повидло</v>
      </c>
      <c r="AA7" s="121" t="str">
        <f>ССЫЛКИ!Y2</f>
        <v>Сок фруктовый светлый</v>
      </c>
      <c r="AB7" s="121" t="str">
        <f>ССЫЛКИ!Z2</f>
        <v>Сок фруктовый с мякотью</v>
      </c>
      <c r="AC7" s="121" t="str">
        <f>ССЫЛКИ!AA2</f>
        <v>Томатная паста</v>
      </c>
      <c r="AD7" s="121" t="str">
        <f>ССЫЛКИ!AB2</f>
        <v>Котлета рыбная полуф-т (кг)</v>
      </c>
      <c r="AE7" s="121" t="str">
        <f>ССЫЛКИ!AC2</f>
        <v>Фрикадельки рыбные  полуф-т (кг)</v>
      </c>
      <c r="AF7" s="121" t="str">
        <f>ССЫЛКИ!AD2</f>
        <v>Крупа гороховая</v>
      </c>
      <c r="AG7" s="121" t="str">
        <f>ССЫЛКИ!AE2</f>
        <v>Крупа гречневая</v>
      </c>
      <c r="AH7" s="121" t="str">
        <f>ССЫЛКИ!AF2</f>
        <v>Крупа кукурузная</v>
      </c>
      <c r="AI7" s="121" t="str">
        <f>ССЫЛКИ!AG2</f>
        <v>Крупа манная</v>
      </c>
      <c r="AJ7" s="121" t="str">
        <f>ССЫЛКИ!AH2</f>
        <v>Крупа овсяная</v>
      </c>
      <c r="AK7" s="121" t="str">
        <f>ССЫЛКИ!AI2</f>
        <v>Крупа перловая</v>
      </c>
      <c r="AL7" s="121" t="str">
        <f>ССЫЛКИ!AJ2</f>
        <v>Крупа пшеничная</v>
      </c>
      <c r="AM7" s="121" t="str">
        <f>ССЫЛКИ!AK2</f>
        <v>Крупа пшено шлифованное</v>
      </c>
      <c r="AN7" s="121" t="str">
        <f>ССЫЛКИ!AL2</f>
        <v>Крупа рисовая</v>
      </c>
      <c r="AO7" s="121" t="str">
        <f>ССЫЛКИ!AM2</f>
        <v>Крупа ячневая</v>
      </c>
      <c r="AP7" s="121" t="str">
        <f>ССЫЛКИ!AN2</f>
        <v>Фасоль</v>
      </c>
      <c r="AQ7" s="121" t="str">
        <f>ССЫЛКИ!AO2</f>
        <v>Курага сушеная</v>
      </c>
      <c r="AR7" s="121" t="str">
        <f>ССЫЛКИ!AP2</f>
        <v>БИО йогурт 2.5</v>
      </c>
      <c r="AS7" s="121" t="str">
        <f>ССЫЛКИ!AQ2</f>
        <v>Кефир</v>
      </c>
      <c r="AT7" s="121" t="str">
        <f>ССЫЛКИ!AR2</f>
        <v>Масло сливочное</v>
      </c>
      <c r="AU7" s="121" t="str">
        <f>ССЫЛКИ!AS2</f>
        <v>Молоко разливное</v>
      </c>
      <c r="AV7" s="52" t="str">
        <f>ССЫЛКИ!AT2</f>
        <v>Молоко пастеризованное  2,5</v>
      </c>
      <c r="AW7" s="121" t="str">
        <f>ССЫЛКИ!AU2</f>
        <v>Сгущенное молоко</v>
      </c>
      <c r="AX7" s="121" t="str">
        <f>ССЫЛКИ!AV2</f>
        <v>Сметана</v>
      </c>
      <c r="AY7" s="121" t="str">
        <f>ССЫЛКИ!AW2</f>
        <v>Сыр Российский</v>
      </c>
      <c r="AZ7" s="121" t="str">
        <f>ССЫЛКИ!AX2</f>
        <v>Биточки куриные (кг)</v>
      </c>
      <c r="BA7" s="121" t="str">
        <f>ССЫЛКИ!AY2</f>
        <v>Тушка куринная</v>
      </c>
      <c r="BB7" s="121" t="str">
        <f>ССЫЛКИ!AZ2</f>
        <v>Бедро куриное</v>
      </c>
      <c r="BC7" s="121" t="str">
        <f>ССЫЛКИ!BA2</f>
        <v>Фарш говяжий</v>
      </c>
      <c r="BD7" s="121" t="str">
        <f>ССЫЛКИ!BB2</f>
        <v>Баклажаны свежие</v>
      </c>
      <c r="BE7" s="121" t="str">
        <f>ССЫЛКИ!BC2</f>
        <v>Грудка куриная</v>
      </c>
      <c r="BF7" s="121" t="str">
        <f>ССЫЛКИ!BD2</f>
        <v>Перец болгарский </v>
      </c>
      <c r="BG7" s="121" t="str">
        <f>ССЫЛКИ!BE2</f>
        <v>Зелень разная </v>
      </c>
      <c r="BH7" s="121" t="str">
        <f>ССЫЛКИ!BF2</f>
        <v>Котлета куриная полуфаб-т (кг)</v>
      </c>
      <c r="BI7" s="121" t="str">
        <f>ССЫЛКИ!BG2</f>
        <v>Капуста</v>
      </c>
      <c r="BJ7" s="121" t="str">
        <f>ССЫЛКИ!BH2</f>
        <v>Картофель</v>
      </c>
      <c r="BK7" s="121" t="str">
        <f>ССЫЛКИ!BI2</f>
        <v>Лук репчатый</v>
      </c>
      <c r="BL7" s="121" t="str">
        <f>ССЫЛКИ!BJ2</f>
        <v>Морковь</v>
      </c>
      <c r="BM7" s="121" t="str">
        <f>ССЫЛКИ!BK2</f>
        <v>Огурцы свежие</v>
      </c>
      <c r="BN7" s="121" t="str">
        <f>ССЫЛКИ!BL2</f>
        <v>Помидоры свежие </v>
      </c>
      <c r="BO7" s="121" t="str">
        <f>ССЫЛКИ!BM2</f>
        <v>Свекла столовая</v>
      </c>
      <c r="BP7" s="121" t="str">
        <f>ССЫЛКИ!BN2</f>
        <v>Вареники полуфаб-т (кг)</v>
      </c>
      <c r="BQ7" s="121" t="str">
        <f>ССЫЛКИ!BO2</f>
        <v>Мандарины</v>
      </c>
      <c r="BR7" s="121" t="str">
        <f>ССЫЛКИ!BP2</f>
        <v>Бананы</v>
      </c>
      <c r="BS7" s="121" t="str">
        <f>ССЫЛКИ!BQ2</f>
        <v>Груши</v>
      </c>
      <c r="BT7" s="121" t="str">
        <f>ССЫЛКИ!BR2</f>
        <v>Лимонная кислота</v>
      </c>
      <c r="BU7" s="121" t="str">
        <f>ССЫЛКИ!BS2</f>
        <v>Апельсины</v>
      </c>
      <c r="BV7" s="121" t="str">
        <f>ССЫЛКИ!BT2</f>
        <v>Яблоки</v>
      </c>
      <c r="BW7" s="121" t="str">
        <f>ССЫЛКИ!BU2</f>
        <v>Тефтели куриные</v>
      </c>
      <c r="BX7" s="121" t="str">
        <f>ССЫЛКИ!BV2</f>
        <v>Хлеб пшеничный</v>
      </c>
      <c r="BY7" s="121" t="str">
        <f>ССЫЛКИ!BW2</f>
        <v>Мини рулеты (бисквитные)</v>
      </c>
      <c r="BZ7" s="121" t="str">
        <f>ССЫЛКИ!BX2</f>
        <v>Зефир в шоколаде (кг)</v>
      </c>
      <c r="CA7" s="215"/>
    </row>
    <row r="8" ht="14.5" spans="1:80">
      <c r="A8" s="318" t="s">
        <v>7</v>
      </c>
      <c r="B8" s="392"/>
      <c r="C8" s="8"/>
      <c r="D8" s="8"/>
      <c r="E8" s="8"/>
      <c r="F8" s="8"/>
      <c r="G8" s="8"/>
      <c r="H8" s="8"/>
      <c r="I8" s="8"/>
      <c r="J8" s="8"/>
      <c r="K8" s="192"/>
      <c r="L8" s="192">
        <v>4</v>
      </c>
      <c r="M8" s="192"/>
      <c r="N8" s="192">
        <v>1</v>
      </c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>
        <v>4</v>
      </c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>
        <v>63</v>
      </c>
      <c r="BF8" s="192"/>
      <c r="BG8" s="192"/>
      <c r="BH8" s="192"/>
      <c r="BI8" s="192"/>
      <c r="BJ8" s="192"/>
      <c r="BK8" s="192">
        <v>24</v>
      </c>
      <c r="BL8" s="192">
        <v>29</v>
      </c>
      <c r="BM8" s="192"/>
      <c r="BN8" s="192"/>
      <c r="BO8" s="192"/>
      <c r="BP8" s="124"/>
      <c r="BQ8" s="192"/>
      <c r="BR8" s="192"/>
      <c r="BS8" s="192"/>
      <c r="BT8" s="192"/>
      <c r="BU8" s="192"/>
      <c r="BV8" s="192"/>
      <c r="BW8" s="192"/>
      <c r="BX8" s="192"/>
      <c r="BY8" s="8"/>
      <c r="BZ8" s="8"/>
      <c r="CB8" s="78">
        <f t="shared" ref="CB8:CB14" si="0">SUMPRODUCT($E8:$BZ8,$E$51:$BZ$51)/1000</f>
        <v>27.253</v>
      </c>
    </row>
    <row r="9" ht="14.5" spans="1:80">
      <c r="A9" s="393" t="s">
        <v>8</v>
      </c>
      <c r="B9" s="393"/>
      <c r="C9" s="222"/>
      <c r="D9" s="8"/>
      <c r="E9" s="8"/>
      <c r="F9" s="8"/>
      <c r="G9" s="8"/>
      <c r="H9" s="8"/>
      <c r="I9" s="8"/>
      <c r="J9" s="192">
        <v>70</v>
      </c>
      <c r="K9" s="192"/>
      <c r="L9" s="192">
        <v>4</v>
      </c>
      <c r="M9" s="192"/>
      <c r="N9" s="192">
        <v>1.2</v>
      </c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92"/>
      <c r="AA9" s="124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8"/>
      <c r="BZ9" s="8"/>
      <c r="CB9" s="78">
        <f t="shared" si="0"/>
        <v>7.962</v>
      </c>
    </row>
    <row r="10" ht="14.5" spans="1:80">
      <c r="A10" s="355" t="s">
        <v>9</v>
      </c>
      <c r="B10" s="7"/>
      <c r="C10" s="8"/>
      <c r="D10" s="8"/>
      <c r="E10" s="8"/>
      <c r="F10" s="8"/>
      <c r="G10" s="8"/>
      <c r="H10" s="8"/>
      <c r="I10" s="8"/>
      <c r="J10" s="8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>
        <v>40</v>
      </c>
      <c r="BY10" s="8"/>
      <c r="BZ10" s="8"/>
      <c r="CB10" s="78">
        <f t="shared" si="0"/>
        <v>2.64</v>
      </c>
    </row>
    <row r="11" ht="14.5" spans="1:80">
      <c r="A11" s="122" t="s">
        <v>10</v>
      </c>
      <c r="B11" s="96"/>
      <c r="C11" s="129"/>
      <c r="D11" s="129"/>
      <c r="E11" s="129"/>
      <c r="F11" s="129"/>
      <c r="G11" s="129"/>
      <c r="H11" s="129"/>
      <c r="I11" s="129"/>
      <c r="J11" s="129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>
        <v>200</v>
      </c>
      <c r="AB11" s="275"/>
      <c r="AC11" s="275"/>
      <c r="AD11" s="275"/>
      <c r="AE11" s="275"/>
      <c r="AF11" s="275"/>
      <c r="AG11" s="275"/>
      <c r="AH11" s="275"/>
      <c r="AI11" s="275"/>
      <c r="AJ11" s="275"/>
      <c r="AK11" s="275"/>
      <c r="AL11" s="275"/>
      <c r="AM11" s="275"/>
      <c r="AN11" s="275"/>
      <c r="AO11" s="275"/>
      <c r="AP11" s="275"/>
      <c r="AQ11" s="275"/>
      <c r="AR11" s="275"/>
      <c r="AS11" s="275"/>
      <c r="AT11" s="275"/>
      <c r="AU11" s="275"/>
      <c r="AV11" s="275"/>
      <c r="AW11" s="275"/>
      <c r="AX11" s="275"/>
      <c r="AY11" s="275"/>
      <c r="AZ11" s="275"/>
      <c r="BA11" s="275"/>
      <c r="BB11" s="275"/>
      <c r="BC11" s="275"/>
      <c r="BD11" s="275"/>
      <c r="BE11" s="275"/>
      <c r="BF11" s="275"/>
      <c r="BG11" s="275"/>
      <c r="BH11" s="275"/>
      <c r="BI11" s="275"/>
      <c r="BJ11" s="275"/>
      <c r="BK11" s="275"/>
      <c r="BL11" s="275"/>
      <c r="BM11" s="275"/>
      <c r="BN11" s="275"/>
      <c r="BO11" s="275"/>
      <c r="BP11" s="275"/>
      <c r="BQ11" s="275"/>
      <c r="BR11" s="275"/>
      <c r="BS11" s="275"/>
      <c r="BT11" s="275"/>
      <c r="BU11" s="275"/>
      <c r="BV11" s="275"/>
      <c r="BW11" s="275"/>
      <c r="BX11" s="275"/>
      <c r="BY11" s="129"/>
      <c r="BZ11" s="8"/>
      <c r="CB11" s="78">
        <f t="shared" si="0"/>
        <v>18</v>
      </c>
    </row>
    <row r="12" customHeight="1" spans="1:80">
      <c r="A12" s="216" t="s">
        <v>11</v>
      </c>
      <c r="C12" s="133"/>
      <c r="D12" s="133"/>
      <c r="E12" s="133"/>
      <c r="F12" s="133"/>
      <c r="G12" s="133"/>
      <c r="H12" s="133"/>
      <c r="I12" s="133"/>
      <c r="J12" s="133"/>
      <c r="K12" s="240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305"/>
      <c r="BR12" s="305"/>
      <c r="BS12" s="240"/>
      <c r="BT12" s="240"/>
      <c r="BU12" s="306"/>
      <c r="BV12" s="306">
        <v>117</v>
      </c>
      <c r="BW12" s="240"/>
      <c r="BX12" s="240"/>
      <c r="BY12" s="133"/>
      <c r="CB12" s="78">
        <f t="shared" si="0"/>
        <v>12.285</v>
      </c>
    </row>
    <row r="13" ht="14.5" spans="1:80">
      <c r="A13" s="122" t="s">
        <v>12</v>
      </c>
      <c r="B13" s="96"/>
      <c r="C13" s="4"/>
      <c r="D13" s="4"/>
      <c r="E13" s="4"/>
      <c r="F13" s="4"/>
      <c r="G13" s="4"/>
      <c r="H13" s="4"/>
      <c r="I13" s="4"/>
      <c r="J13" s="4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>
        <v>25</v>
      </c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7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7"/>
      <c r="BM13" s="277"/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4"/>
      <c r="BZ13" s="8"/>
      <c r="CB13" s="78">
        <f t="shared" si="0"/>
        <v>7.5</v>
      </c>
    </row>
    <row r="14" ht="14.5" spans="1:80">
      <c r="A14" s="355"/>
      <c r="B14" s="7"/>
      <c r="C14" s="8"/>
      <c r="D14" s="8"/>
      <c r="E14" s="8"/>
      <c r="F14" s="8"/>
      <c r="G14" s="8"/>
      <c r="H14" s="8"/>
      <c r="I14" s="8"/>
      <c r="J14" s="8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8"/>
      <c r="BZ14" s="8"/>
      <c r="CB14" s="78">
        <f t="shared" si="0"/>
        <v>0</v>
      </c>
    </row>
    <row r="15" ht="14.5" spans="1:78">
      <c r="A15" s="122"/>
      <c r="B15" s="96"/>
      <c r="C15" s="8"/>
      <c r="D15" s="8"/>
      <c r="E15" s="8"/>
      <c r="F15" s="8"/>
      <c r="G15" s="8"/>
      <c r="H15" s="8"/>
      <c r="I15" s="8"/>
      <c r="J15" s="8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8"/>
      <c r="BZ15" s="8"/>
    </row>
    <row r="16" hidden="1" customHeight="1" spans="1:78">
      <c r="A16" s="122"/>
      <c r="B16" s="96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70</v>
      </c>
      <c r="K16" s="192">
        <f t="shared" si="1"/>
        <v>0</v>
      </c>
      <c r="L16" s="192">
        <f t="shared" si="1"/>
        <v>8</v>
      </c>
      <c r="M16" s="192">
        <f t="shared" si="1"/>
        <v>0</v>
      </c>
      <c r="N16" s="192">
        <f t="shared" si="1"/>
        <v>2.2</v>
      </c>
      <c r="O16" s="192">
        <f t="shared" si="1"/>
        <v>0</v>
      </c>
      <c r="P16" s="192">
        <f t="shared" si="1"/>
        <v>0</v>
      </c>
      <c r="Q16" s="192">
        <f t="shared" si="1"/>
        <v>0</v>
      </c>
      <c r="R16" s="192">
        <f t="shared" si="1"/>
        <v>0</v>
      </c>
      <c r="S16" s="192">
        <f t="shared" si="1"/>
        <v>0</v>
      </c>
      <c r="T16" s="192">
        <f t="shared" si="1"/>
        <v>0</v>
      </c>
      <c r="U16" s="192">
        <f t="shared" si="1"/>
        <v>0</v>
      </c>
      <c r="V16" s="192">
        <f t="shared" si="1"/>
        <v>0</v>
      </c>
      <c r="W16" s="192">
        <f t="shared" si="1"/>
        <v>25</v>
      </c>
      <c r="X16" s="192">
        <f t="shared" si="1"/>
        <v>0</v>
      </c>
      <c r="Y16" s="192">
        <f t="shared" si="1"/>
        <v>0</v>
      </c>
      <c r="Z16" s="192">
        <f t="shared" si="1"/>
        <v>0</v>
      </c>
      <c r="AA16" s="192">
        <f t="shared" si="1"/>
        <v>200</v>
      </c>
      <c r="AB16" s="192">
        <f t="shared" si="1"/>
        <v>0</v>
      </c>
      <c r="AC16" s="192">
        <f t="shared" si="1"/>
        <v>4</v>
      </c>
      <c r="AD16" s="192">
        <f t="shared" si="1"/>
        <v>0</v>
      </c>
      <c r="AE16" s="192">
        <f t="shared" si="1"/>
        <v>0</v>
      </c>
      <c r="AF16" s="192">
        <f t="shared" si="1"/>
        <v>0</v>
      </c>
      <c r="AG16" s="192">
        <f t="shared" si="1"/>
        <v>0</v>
      </c>
      <c r="AH16" s="192">
        <f t="shared" si="1"/>
        <v>0</v>
      </c>
      <c r="AI16" s="192">
        <f t="shared" si="1"/>
        <v>0</v>
      </c>
      <c r="AJ16" s="192">
        <f t="shared" si="1"/>
        <v>0</v>
      </c>
      <c r="AK16" s="192">
        <f t="shared" si="1"/>
        <v>0</v>
      </c>
      <c r="AL16" s="192">
        <f t="shared" si="1"/>
        <v>0</v>
      </c>
      <c r="AM16" s="192">
        <f t="shared" si="1"/>
        <v>0</v>
      </c>
      <c r="AN16" s="192">
        <f t="shared" si="1"/>
        <v>0</v>
      </c>
      <c r="AO16" s="192">
        <f t="shared" si="1"/>
        <v>0</v>
      </c>
      <c r="AP16" s="192">
        <f t="shared" si="1"/>
        <v>0</v>
      </c>
      <c r="AQ16" s="192">
        <f t="shared" si="1"/>
        <v>0</v>
      </c>
      <c r="AR16" s="192">
        <f t="shared" si="1"/>
        <v>0</v>
      </c>
      <c r="AS16" s="192">
        <f t="shared" si="1"/>
        <v>0</v>
      </c>
      <c r="AT16" s="192">
        <f t="shared" si="1"/>
        <v>0</v>
      </c>
      <c r="AU16" s="192">
        <f t="shared" si="1"/>
        <v>0</v>
      </c>
      <c r="AV16" s="192">
        <f t="shared" si="1"/>
        <v>0</v>
      </c>
      <c r="AW16" s="192">
        <f t="shared" si="1"/>
        <v>0</v>
      </c>
      <c r="AX16" s="192">
        <f t="shared" si="1"/>
        <v>0</v>
      </c>
      <c r="AY16" s="192">
        <f t="shared" si="1"/>
        <v>0</v>
      </c>
      <c r="AZ16" s="192">
        <f t="shared" si="1"/>
        <v>0</v>
      </c>
      <c r="BA16" s="192">
        <f t="shared" si="1"/>
        <v>0</v>
      </c>
      <c r="BB16" s="192">
        <f t="shared" si="1"/>
        <v>0</v>
      </c>
      <c r="BC16" s="192">
        <f t="shared" si="1"/>
        <v>0</v>
      </c>
      <c r="BD16" s="192">
        <f t="shared" si="1"/>
        <v>0</v>
      </c>
      <c r="BE16" s="192">
        <f t="shared" si="1"/>
        <v>63</v>
      </c>
      <c r="BF16" s="192">
        <f t="shared" si="1"/>
        <v>0</v>
      </c>
      <c r="BG16" s="192">
        <f t="shared" si="1"/>
        <v>0</v>
      </c>
      <c r="BH16" s="192">
        <f t="shared" si="1"/>
        <v>0</v>
      </c>
      <c r="BI16" s="192">
        <f t="shared" si="1"/>
        <v>0</v>
      </c>
      <c r="BJ16" s="192">
        <f t="shared" si="1"/>
        <v>0</v>
      </c>
      <c r="BK16" s="192">
        <f t="shared" si="1"/>
        <v>24</v>
      </c>
      <c r="BL16" s="192">
        <f t="shared" si="1"/>
        <v>29</v>
      </c>
      <c r="BM16" s="192">
        <f t="shared" si="1"/>
        <v>0</v>
      </c>
      <c r="BN16" s="192">
        <f t="shared" si="1"/>
        <v>0</v>
      </c>
      <c r="BO16" s="192">
        <f t="shared" si="1"/>
        <v>0</v>
      </c>
      <c r="BP16" s="192">
        <f t="shared" si="1"/>
        <v>0</v>
      </c>
      <c r="BQ16" s="192">
        <f t="shared" si="1"/>
        <v>0</v>
      </c>
      <c r="BR16" s="192">
        <f t="shared" si="1"/>
        <v>0</v>
      </c>
      <c r="BS16" s="192">
        <f t="shared" si="1"/>
        <v>0</v>
      </c>
      <c r="BT16" s="192">
        <f t="shared" si="1"/>
        <v>0</v>
      </c>
      <c r="BU16" s="192">
        <f t="shared" si="1"/>
        <v>0</v>
      </c>
      <c r="BV16" s="192">
        <f t="shared" si="1"/>
        <v>117</v>
      </c>
      <c r="BW16" s="192">
        <f t="shared" si="1"/>
        <v>0</v>
      </c>
      <c r="BX16" s="192">
        <f t="shared" si="1"/>
        <v>40</v>
      </c>
      <c r="BY16" s="8">
        <f t="shared" si="1"/>
        <v>0</v>
      </c>
      <c r="BZ16" s="8">
        <f t="shared" si="1"/>
        <v>0</v>
      </c>
    </row>
    <row r="17" hidden="1" customHeight="1" spans="1:78">
      <c r="A17" s="140" t="s">
        <v>194</v>
      </c>
      <c r="B17" s="96"/>
      <c r="C17" s="142">
        <f>C18</f>
        <v>94</v>
      </c>
      <c r="D17" s="142">
        <f t="shared" ref="D17:BO17" si="2">C17</f>
        <v>94</v>
      </c>
      <c r="E17" s="142">
        <f t="shared" si="2"/>
        <v>94</v>
      </c>
      <c r="F17" s="142">
        <f t="shared" si="2"/>
        <v>94</v>
      </c>
      <c r="G17" s="142">
        <f t="shared" si="2"/>
        <v>94</v>
      </c>
      <c r="H17" s="142">
        <f t="shared" si="2"/>
        <v>94</v>
      </c>
      <c r="I17" s="142">
        <f t="shared" si="2"/>
        <v>94</v>
      </c>
      <c r="J17" s="142">
        <f t="shared" si="2"/>
        <v>94</v>
      </c>
      <c r="K17" s="192">
        <f t="shared" si="2"/>
        <v>94</v>
      </c>
      <c r="L17" s="192">
        <f t="shared" si="2"/>
        <v>94</v>
      </c>
      <c r="M17" s="192">
        <f t="shared" si="2"/>
        <v>94</v>
      </c>
      <c r="N17" s="192">
        <f t="shared" si="2"/>
        <v>94</v>
      </c>
      <c r="O17" s="192">
        <f t="shared" si="2"/>
        <v>94</v>
      </c>
      <c r="P17" s="192">
        <f t="shared" si="2"/>
        <v>94</v>
      </c>
      <c r="Q17" s="192">
        <f t="shared" si="2"/>
        <v>94</v>
      </c>
      <c r="R17" s="192">
        <f t="shared" si="2"/>
        <v>94</v>
      </c>
      <c r="S17" s="192">
        <f t="shared" si="2"/>
        <v>94</v>
      </c>
      <c r="T17" s="192">
        <f t="shared" si="2"/>
        <v>94</v>
      </c>
      <c r="U17" s="192">
        <f t="shared" si="2"/>
        <v>94</v>
      </c>
      <c r="V17" s="192">
        <f t="shared" si="2"/>
        <v>94</v>
      </c>
      <c r="W17" s="192">
        <f t="shared" si="2"/>
        <v>94</v>
      </c>
      <c r="X17" s="192">
        <f t="shared" si="2"/>
        <v>94</v>
      </c>
      <c r="Y17" s="192">
        <f t="shared" si="2"/>
        <v>94</v>
      </c>
      <c r="Z17" s="192">
        <f t="shared" si="2"/>
        <v>94</v>
      </c>
      <c r="AA17" s="192">
        <f t="shared" si="2"/>
        <v>94</v>
      </c>
      <c r="AB17" s="192">
        <f t="shared" si="2"/>
        <v>94</v>
      </c>
      <c r="AC17" s="192">
        <f t="shared" si="2"/>
        <v>94</v>
      </c>
      <c r="AD17" s="192">
        <f t="shared" si="2"/>
        <v>94</v>
      </c>
      <c r="AE17" s="192">
        <f t="shared" si="2"/>
        <v>94</v>
      </c>
      <c r="AF17" s="192">
        <f t="shared" si="2"/>
        <v>94</v>
      </c>
      <c r="AG17" s="192">
        <f t="shared" si="2"/>
        <v>94</v>
      </c>
      <c r="AH17" s="192">
        <f t="shared" si="2"/>
        <v>94</v>
      </c>
      <c r="AI17" s="192">
        <f t="shared" si="2"/>
        <v>94</v>
      </c>
      <c r="AJ17" s="192">
        <f t="shared" si="2"/>
        <v>94</v>
      </c>
      <c r="AK17" s="192">
        <f t="shared" si="2"/>
        <v>94</v>
      </c>
      <c r="AL17" s="192">
        <f t="shared" si="2"/>
        <v>94</v>
      </c>
      <c r="AM17" s="192">
        <f t="shared" si="2"/>
        <v>94</v>
      </c>
      <c r="AN17" s="192">
        <f t="shared" si="2"/>
        <v>94</v>
      </c>
      <c r="AO17" s="192">
        <f t="shared" si="2"/>
        <v>94</v>
      </c>
      <c r="AP17" s="192">
        <f t="shared" si="2"/>
        <v>94</v>
      </c>
      <c r="AQ17" s="192">
        <f t="shared" si="2"/>
        <v>94</v>
      </c>
      <c r="AR17" s="192">
        <f t="shared" si="2"/>
        <v>94</v>
      </c>
      <c r="AS17" s="192">
        <f t="shared" si="2"/>
        <v>94</v>
      </c>
      <c r="AT17" s="192">
        <f t="shared" si="2"/>
        <v>94</v>
      </c>
      <c r="AU17" s="192">
        <f t="shared" si="2"/>
        <v>94</v>
      </c>
      <c r="AV17" s="192">
        <f t="shared" si="2"/>
        <v>94</v>
      </c>
      <c r="AW17" s="192">
        <f t="shared" si="2"/>
        <v>94</v>
      </c>
      <c r="AX17" s="192">
        <f t="shared" si="2"/>
        <v>94</v>
      </c>
      <c r="AY17" s="192">
        <f t="shared" si="2"/>
        <v>94</v>
      </c>
      <c r="AZ17" s="192">
        <f t="shared" si="2"/>
        <v>94</v>
      </c>
      <c r="BA17" s="192">
        <f t="shared" si="2"/>
        <v>94</v>
      </c>
      <c r="BB17" s="192">
        <f t="shared" si="2"/>
        <v>94</v>
      </c>
      <c r="BC17" s="192">
        <f t="shared" si="2"/>
        <v>94</v>
      </c>
      <c r="BD17" s="192">
        <f t="shared" si="2"/>
        <v>94</v>
      </c>
      <c r="BE17" s="192">
        <f t="shared" si="2"/>
        <v>94</v>
      </c>
      <c r="BF17" s="192">
        <f t="shared" si="2"/>
        <v>94</v>
      </c>
      <c r="BG17" s="192">
        <f t="shared" si="2"/>
        <v>94</v>
      </c>
      <c r="BH17" s="192">
        <f t="shared" si="2"/>
        <v>94</v>
      </c>
      <c r="BI17" s="192">
        <f t="shared" si="2"/>
        <v>94</v>
      </c>
      <c r="BJ17" s="192">
        <f t="shared" si="2"/>
        <v>94</v>
      </c>
      <c r="BK17" s="192">
        <f t="shared" si="2"/>
        <v>94</v>
      </c>
      <c r="BL17" s="192">
        <f t="shared" si="2"/>
        <v>94</v>
      </c>
      <c r="BM17" s="192">
        <f t="shared" si="2"/>
        <v>94</v>
      </c>
      <c r="BN17" s="192">
        <f t="shared" si="2"/>
        <v>94</v>
      </c>
      <c r="BO17" s="192">
        <f t="shared" si="2"/>
        <v>94</v>
      </c>
      <c r="BP17" s="192">
        <f t="shared" ref="BP17:BZ17" si="3">BO17</f>
        <v>94</v>
      </c>
      <c r="BQ17" s="192">
        <f t="shared" si="3"/>
        <v>94</v>
      </c>
      <c r="BR17" s="192">
        <f t="shared" si="3"/>
        <v>94</v>
      </c>
      <c r="BS17" s="192">
        <f t="shared" si="3"/>
        <v>94</v>
      </c>
      <c r="BT17" s="192">
        <f t="shared" si="3"/>
        <v>94</v>
      </c>
      <c r="BU17" s="192">
        <f t="shared" si="3"/>
        <v>94</v>
      </c>
      <c r="BV17" s="192">
        <f t="shared" si="3"/>
        <v>94</v>
      </c>
      <c r="BW17" s="192">
        <f t="shared" si="3"/>
        <v>94</v>
      </c>
      <c r="BX17" s="192">
        <f t="shared" si="3"/>
        <v>94</v>
      </c>
      <c r="BY17" s="142">
        <f t="shared" si="3"/>
        <v>94</v>
      </c>
      <c r="BZ17" s="142">
        <f t="shared" si="3"/>
        <v>94</v>
      </c>
    </row>
    <row r="18" ht="19.75" spans="1:78">
      <c r="A18" s="394" t="s">
        <v>194</v>
      </c>
      <c r="B18" s="96"/>
      <c r="C18" s="145">
        <f>VLOOKUP(B4,завтрак_факт,3,FALSE)</f>
        <v>94</v>
      </c>
      <c r="D18" s="8"/>
      <c r="E18" s="8"/>
      <c r="F18" s="8"/>
      <c r="G18" s="8"/>
      <c r="H18" s="8"/>
      <c r="I18" s="8"/>
      <c r="J18" s="8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8"/>
      <c r="BZ18" s="8"/>
    </row>
    <row r="19" ht="16.25" spans="1:78">
      <c r="A19" s="394" t="s">
        <v>195</v>
      </c>
      <c r="B19" s="96"/>
      <c r="C19" s="148"/>
      <c r="D19" s="246">
        <f t="shared" ref="D19:BY19" si="4">D16*D17/1000</f>
        <v>0</v>
      </c>
      <c r="E19" s="243">
        <f t="shared" si="4"/>
        <v>0</v>
      </c>
      <c r="F19" s="243">
        <f t="shared" si="4"/>
        <v>0</v>
      </c>
      <c r="G19" s="243">
        <f>G16*G17</f>
        <v>0</v>
      </c>
      <c r="H19" s="243">
        <f>H16*H17</f>
        <v>0</v>
      </c>
      <c r="I19" s="243">
        <f t="shared" si="4"/>
        <v>0</v>
      </c>
      <c r="J19" s="301">
        <f t="shared" si="4"/>
        <v>6.58</v>
      </c>
      <c r="K19" s="301">
        <f t="shared" si="4"/>
        <v>0</v>
      </c>
      <c r="L19" s="301">
        <f t="shared" si="4"/>
        <v>0.752</v>
      </c>
      <c r="M19" s="301">
        <f t="shared" si="4"/>
        <v>0</v>
      </c>
      <c r="N19" s="301">
        <f t="shared" si="4"/>
        <v>0.2068</v>
      </c>
      <c r="O19" s="301">
        <f t="shared" si="4"/>
        <v>0</v>
      </c>
      <c r="P19" s="301">
        <f t="shared" si="4"/>
        <v>0</v>
      </c>
      <c r="Q19" s="301">
        <f>Q16*Q17</f>
        <v>0</v>
      </c>
      <c r="R19" s="301">
        <f t="shared" si="4"/>
        <v>0</v>
      </c>
      <c r="S19" s="301">
        <f t="shared" si="4"/>
        <v>0</v>
      </c>
      <c r="T19" s="301">
        <f t="shared" si="4"/>
        <v>0</v>
      </c>
      <c r="U19" s="301">
        <f t="shared" si="4"/>
        <v>0</v>
      </c>
      <c r="V19" s="301">
        <f t="shared" si="4"/>
        <v>0</v>
      </c>
      <c r="W19" s="301">
        <f t="shared" si="4"/>
        <v>2.35</v>
      </c>
      <c r="X19" s="301">
        <f t="shared" si="4"/>
        <v>0</v>
      </c>
      <c r="Y19" s="301">
        <f t="shared" si="4"/>
        <v>0</v>
      </c>
      <c r="Z19" s="301">
        <f t="shared" si="4"/>
        <v>0</v>
      </c>
      <c r="AA19" s="301">
        <f t="shared" si="4"/>
        <v>18.8</v>
      </c>
      <c r="AB19" s="301">
        <f t="shared" si="4"/>
        <v>0</v>
      </c>
      <c r="AC19" s="301">
        <f t="shared" si="4"/>
        <v>0.376</v>
      </c>
      <c r="AD19" s="301">
        <f t="shared" si="4"/>
        <v>0</v>
      </c>
      <c r="AE19" s="301">
        <f t="shared" si="4"/>
        <v>0</v>
      </c>
      <c r="AF19" s="301">
        <f t="shared" si="4"/>
        <v>0</v>
      </c>
      <c r="AG19" s="301">
        <f t="shared" si="4"/>
        <v>0</v>
      </c>
      <c r="AH19" s="301">
        <f t="shared" si="4"/>
        <v>0</v>
      </c>
      <c r="AI19" s="301">
        <f t="shared" si="4"/>
        <v>0</v>
      </c>
      <c r="AJ19" s="301">
        <f t="shared" si="4"/>
        <v>0</v>
      </c>
      <c r="AK19" s="301">
        <f t="shared" si="4"/>
        <v>0</v>
      </c>
      <c r="AL19" s="301">
        <f t="shared" si="4"/>
        <v>0</v>
      </c>
      <c r="AM19" s="301">
        <f t="shared" si="4"/>
        <v>0</v>
      </c>
      <c r="AN19" s="301">
        <f t="shared" si="4"/>
        <v>0</v>
      </c>
      <c r="AO19" s="301">
        <f t="shared" si="4"/>
        <v>0</v>
      </c>
      <c r="AP19" s="301">
        <f t="shared" si="4"/>
        <v>0</v>
      </c>
      <c r="AQ19" s="301">
        <f t="shared" si="4"/>
        <v>0</v>
      </c>
      <c r="AR19" s="301">
        <f t="shared" si="4"/>
        <v>0</v>
      </c>
      <c r="AS19" s="301">
        <f t="shared" si="4"/>
        <v>0</v>
      </c>
      <c r="AT19" s="301">
        <f t="shared" si="4"/>
        <v>0</v>
      </c>
      <c r="AU19" s="301">
        <f t="shared" si="4"/>
        <v>0</v>
      </c>
      <c r="AV19" s="301">
        <f t="shared" si="4"/>
        <v>0</v>
      </c>
      <c r="AW19" s="301">
        <f t="shared" si="4"/>
        <v>0</v>
      </c>
      <c r="AX19" s="301">
        <f t="shared" si="4"/>
        <v>0</v>
      </c>
      <c r="AY19" s="301">
        <f t="shared" si="4"/>
        <v>0</v>
      </c>
      <c r="AZ19" s="301">
        <f t="shared" si="4"/>
        <v>0</v>
      </c>
      <c r="BA19" s="301">
        <f t="shared" si="4"/>
        <v>0</v>
      </c>
      <c r="BB19" s="301">
        <f t="shared" si="4"/>
        <v>0</v>
      </c>
      <c r="BC19" s="301">
        <f t="shared" si="4"/>
        <v>0</v>
      </c>
      <c r="BD19" s="301">
        <f t="shared" si="4"/>
        <v>0</v>
      </c>
      <c r="BE19" s="301">
        <f t="shared" si="4"/>
        <v>5.922</v>
      </c>
      <c r="BF19" s="301">
        <f t="shared" si="4"/>
        <v>0</v>
      </c>
      <c r="BG19" s="301">
        <f t="shared" si="4"/>
        <v>0</v>
      </c>
      <c r="BH19" s="301">
        <f t="shared" si="4"/>
        <v>0</v>
      </c>
      <c r="BI19" s="301">
        <f t="shared" si="4"/>
        <v>0</v>
      </c>
      <c r="BJ19" s="301">
        <f t="shared" si="4"/>
        <v>0</v>
      </c>
      <c r="BK19" s="301">
        <f t="shared" si="4"/>
        <v>2.256</v>
      </c>
      <c r="BL19" s="301">
        <f t="shared" si="4"/>
        <v>2.726</v>
      </c>
      <c r="BM19" s="301">
        <f t="shared" si="4"/>
        <v>0</v>
      </c>
      <c r="BN19" s="301">
        <f t="shared" si="4"/>
        <v>0</v>
      </c>
      <c r="BO19" s="301">
        <f t="shared" si="4"/>
        <v>0</v>
      </c>
      <c r="BP19" s="301">
        <f t="shared" si="4"/>
        <v>0</v>
      </c>
      <c r="BQ19" s="301">
        <f t="shared" si="4"/>
        <v>0</v>
      </c>
      <c r="BR19" s="301">
        <f t="shared" si="4"/>
        <v>0</v>
      </c>
      <c r="BS19" s="301">
        <f t="shared" si="4"/>
        <v>0</v>
      </c>
      <c r="BT19" s="301">
        <f t="shared" si="4"/>
        <v>0</v>
      </c>
      <c r="BU19" s="301">
        <f t="shared" si="4"/>
        <v>0</v>
      </c>
      <c r="BV19" s="301">
        <f t="shared" si="4"/>
        <v>10.998</v>
      </c>
      <c r="BW19" s="301">
        <f t="shared" si="4"/>
        <v>0</v>
      </c>
      <c r="BX19" s="301">
        <f t="shared" si="4"/>
        <v>3.76</v>
      </c>
      <c r="BY19" s="407">
        <f t="shared" si="4"/>
        <v>0</v>
      </c>
      <c r="BZ19" s="14">
        <f>BZ16*BZ17</f>
        <v>0</v>
      </c>
    </row>
    <row r="20" ht="15.5" spans="1:78">
      <c r="A20" s="394" t="s">
        <v>170</v>
      </c>
      <c r="B20" s="96"/>
      <c r="C20" s="148"/>
      <c r="D20" s="150">
        <f>ССЫЛКИ!B3</f>
        <v>105</v>
      </c>
      <c r="E20" s="150">
        <f>ССЫЛКИ!C3</f>
        <v>590</v>
      </c>
      <c r="F20" s="150">
        <f>ССЫЛКИ!D3</f>
        <v>590</v>
      </c>
      <c r="G20" s="150">
        <f>ССЫЛКИ!E3</f>
        <v>11</v>
      </c>
      <c r="H20" s="150">
        <f>ССЫЛКИ!F3</f>
        <v>400</v>
      </c>
      <c r="I20" s="150">
        <f>ССЫЛКИ!G3</f>
        <v>200</v>
      </c>
      <c r="J20" s="302">
        <f>ССЫЛКИ!H3</f>
        <v>105</v>
      </c>
      <c r="K20" s="302">
        <f>ССЫЛКИ!I3</f>
        <v>590</v>
      </c>
      <c r="L20" s="302">
        <f>ССЫЛКИ!J3</f>
        <v>150</v>
      </c>
      <c r="M20" s="302">
        <f>ССЫЛКИ!K3</f>
        <v>78</v>
      </c>
      <c r="N20" s="302">
        <f>ССЫЛКИ!L3</f>
        <v>10</v>
      </c>
      <c r="O20" s="302">
        <f>ССЫЛКИ!M3</f>
        <v>300</v>
      </c>
      <c r="P20" s="302">
        <f>ССЫЛКИ!N3</f>
        <v>990</v>
      </c>
      <c r="Q20" s="302">
        <f>ССЫЛКИ!O3</f>
        <v>12</v>
      </c>
      <c r="R20" s="302">
        <f>ССЫЛКИ!P3</f>
        <v>330</v>
      </c>
      <c r="S20" s="302">
        <f>ССЫЛКИ!Q3</f>
        <v>420</v>
      </c>
      <c r="T20" s="302">
        <f>ССЫЛКИ!R3</f>
        <v>260</v>
      </c>
      <c r="U20" s="302">
        <f>ССЫЛКИ!S3</f>
        <v>165</v>
      </c>
      <c r="V20" s="302">
        <f>ССЫЛКИ!T3</f>
        <v>300</v>
      </c>
      <c r="W20" s="302">
        <f>ССЫЛКИ!U3</f>
        <v>300</v>
      </c>
      <c r="X20" s="302">
        <f>ССЫЛКИ!V3</f>
        <v>400</v>
      </c>
      <c r="Y20" s="302">
        <f>ССЫЛКИ!W3</f>
        <v>50</v>
      </c>
      <c r="Z20" s="302">
        <f>ССЫЛКИ!X3</f>
        <v>210</v>
      </c>
      <c r="AA20" s="302">
        <f>ССЫЛКИ!Y3</f>
        <v>90</v>
      </c>
      <c r="AB20" s="302">
        <f>ССЫЛКИ!Z3</f>
        <v>100</v>
      </c>
      <c r="AC20" s="302">
        <f>ССЫЛКИ!AA3</f>
        <v>190</v>
      </c>
      <c r="AD20" s="302">
        <f>ССЫЛКИ!AB3</f>
        <v>440</v>
      </c>
      <c r="AE20" s="302">
        <f>ССЫЛКИ!AC3</f>
        <v>12.5</v>
      </c>
      <c r="AF20" s="302">
        <f>ССЫЛКИ!AD3</f>
        <v>70</v>
      </c>
      <c r="AG20" s="302">
        <f>ССЫЛКИ!AE3</f>
        <v>92</v>
      </c>
      <c r="AH20" s="302">
        <f>ССЫЛКИ!AF3</f>
        <v>70</v>
      </c>
      <c r="AI20" s="302">
        <f>ССЫЛКИ!AG3</f>
        <v>62</v>
      </c>
      <c r="AJ20" s="302">
        <f>ССЫЛКИ!AH3</f>
        <v>65</v>
      </c>
      <c r="AK20" s="302">
        <f>ССЫЛКИ!AI3</f>
        <v>70</v>
      </c>
      <c r="AL20" s="302">
        <f>ССЫЛКИ!AJ3</f>
        <v>75</v>
      </c>
      <c r="AM20" s="302">
        <f>ССЫЛКИ!AK3</f>
        <v>68</v>
      </c>
      <c r="AN20" s="302">
        <f>ССЫЛКИ!AL3</f>
        <v>120</v>
      </c>
      <c r="AO20" s="302">
        <f>ССЫЛКИ!AM3</f>
        <v>70</v>
      </c>
      <c r="AP20" s="302">
        <f>ССЫЛКИ!AN3</f>
        <v>190</v>
      </c>
      <c r="AQ20" s="302">
        <f>ССЫЛКИ!AO3</f>
        <v>420</v>
      </c>
      <c r="AR20" s="302">
        <f>ССЫЛКИ!AP3</f>
        <v>195</v>
      </c>
      <c r="AS20" s="302">
        <f>ССЫЛКИ!AQ3</f>
        <v>95</v>
      </c>
      <c r="AT20" s="302">
        <f>ССЫЛКИ!AR3</f>
        <v>1100</v>
      </c>
      <c r="AU20" s="302">
        <f>ССЫЛКИ!AS3</f>
        <v>85</v>
      </c>
      <c r="AV20" s="302">
        <f>ССЫЛКИ!AT3</f>
        <v>100</v>
      </c>
      <c r="AW20" s="302">
        <f>ССЫЛКИ!AU3</f>
        <v>290</v>
      </c>
      <c r="AX20" s="302">
        <f>ССЫЛКИ!AV3</f>
        <v>370</v>
      </c>
      <c r="AY20" s="302">
        <f>ССЫЛКИ!AW3</f>
        <v>700</v>
      </c>
      <c r="AZ20" s="302">
        <f>ССЫЛКИ!AX3</f>
        <v>440</v>
      </c>
      <c r="BA20" s="302">
        <f>ССЫЛКИ!AY3</f>
        <v>240</v>
      </c>
      <c r="BB20" s="302">
        <f>ССЫЛКИ!AZ3</f>
        <v>260</v>
      </c>
      <c r="BC20" s="302">
        <f>ССЫЛКИ!BA3</f>
        <v>350</v>
      </c>
      <c r="BD20" s="302">
        <f>ССЫЛКИ!BB3</f>
        <v>50</v>
      </c>
      <c r="BE20" s="302">
        <f>ССЫЛКИ!BC3</f>
        <v>370</v>
      </c>
      <c r="BF20" s="302">
        <f>ССЫЛКИ!BD3</f>
        <v>55</v>
      </c>
      <c r="BG20" s="302">
        <f>ССЫЛКИ!BE3</f>
        <v>450</v>
      </c>
      <c r="BH20" s="302">
        <f>ССЫЛКИ!BF3</f>
        <v>440</v>
      </c>
      <c r="BI20" s="302">
        <f>ССЫЛКИ!BG3</f>
        <v>48</v>
      </c>
      <c r="BJ20" s="302">
        <f>ССЫЛКИ!BH3</f>
        <v>59</v>
      </c>
      <c r="BK20" s="302">
        <f>ССЫЛКИ!BI3</f>
        <v>48</v>
      </c>
      <c r="BL20" s="302">
        <f>ССЫЛКИ!BJ3</f>
        <v>49</v>
      </c>
      <c r="BM20" s="302">
        <f>ССЫЛКИ!BK3</f>
        <v>78</v>
      </c>
      <c r="BN20" s="302">
        <f>ССЫЛКИ!BL3</f>
        <v>110</v>
      </c>
      <c r="BO20" s="302">
        <f>ССЫЛКИ!BM3</f>
        <v>61</v>
      </c>
      <c r="BP20" s="302">
        <f>ССЫЛКИ!BN3</f>
        <v>220</v>
      </c>
      <c r="BQ20" s="302">
        <f>ССЫЛКИ!BO3</f>
        <v>200</v>
      </c>
      <c r="BR20" s="302">
        <f>ССЫЛКИ!BP3</f>
        <v>164</v>
      </c>
      <c r="BS20" s="302">
        <f>ССЫЛКИ!BQ3</f>
        <v>190</v>
      </c>
      <c r="BT20" s="302">
        <f>ССЫЛКИ!BR3</f>
        <v>300</v>
      </c>
      <c r="BU20" s="302">
        <f>ССЫЛКИ!BS3</f>
        <v>195</v>
      </c>
      <c r="BV20" s="302">
        <f>ССЫЛКИ!BT3</f>
        <v>105</v>
      </c>
      <c r="BW20" s="302">
        <f>ССЫЛКИ!BU3</f>
        <v>440</v>
      </c>
      <c r="BX20" s="302">
        <f>ССЫЛКИ!BV3</f>
        <v>66</v>
      </c>
      <c r="BY20" s="257">
        <f>ССЫЛКИ!BW3</f>
        <v>510</v>
      </c>
      <c r="BZ20" s="257">
        <f>ССЫЛКИ!BX3</f>
        <v>580</v>
      </c>
    </row>
    <row r="21" ht="15.75" customHeight="1" spans="1:78">
      <c r="A21" s="394" t="s">
        <v>196</v>
      </c>
      <c r="B21" s="96"/>
      <c r="C21" s="152">
        <f>SUM(D21:BZ21)</f>
        <v>7110.16</v>
      </c>
      <c r="D21" s="246">
        <f t="shared" ref="D21:BZ21" si="5">D19*D20</f>
        <v>0</v>
      </c>
      <c r="E21" s="246">
        <f t="shared" si="5"/>
        <v>0</v>
      </c>
      <c r="F21" s="246">
        <f t="shared" si="5"/>
        <v>0</v>
      </c>
      <c r="G21" s="243">
        <f t="shared" si="5"/>
        <v>0</v>
      </c>
      <c r="H21" s="243">
        <f t="shared" si="5"/>
        <v>0</v>
      </c>
      <c r="I21" s="243">
        <f t="shared" si="5"/>
        <v>0</v>
      </c>
      <c r="J21" s="301">
        <f t="shared" si="5"/>
        <v>690.9</v>
      </c>
      <c r="K21" s="301">
        <f t="shared" si="5"/>
        <v>0</v>
      </c>
      <c r="L21" s="301">
        <f t="shared" si="5"/>
        <v>112.8</v>
      </c>
      <c r="M21" s="301">
        <f t="shared" si="5"/>
        <v>0</v>
      </c>
      <c r="N21" s="301">
        <f t="shared" si="5"/>
        <v>2.068</v>
      </c>
      <c r="O21" s="301">
        <f t="shared" si="5"/>
        <v>0</v>
      </c>
      <c r="P21" s="301">
        <f t="shared" si="5"/>
        <v>0</v>
      </c>
      <c r="Q21" s="301">
        <f t="shared" si="5"/>
        <v>0</v>
      </c>
      <c r="R21" s="301">
        <f t="shared" si="5"/>
        <v>0</v>
      </c>
      <c r="S21" s="301">
        <f t="shared" si="5"/>
        <v>0</v>
      </c>
      <c r="T21" s="301">
        <f t="shared" si="5"/>
        <v>0</v>
      </c>
      <c r="U21" s="301">
        <f t="shared" si="5"/>
        <v>0</v>
      </c>
      <c r="V21" s="301">
        <f t="shared" si="5"/>
        <v>0</v>
      </c>
      <c r="W21" s="301">
        <f t="shared" si="5"/>
        <v>705</v>
      </c>
      <c r="X21" s="301">
        <f t="shared" si="5"/>
        <v>0</v>
      </c>
      <c r="Y21" s="301">
        <f t="shared" si="5"/>
        <v>0</v>
      </c>
      <c r="Z21" s="301">
        <f t="shared" si="5"/>
        <v>0</v>
      </c>
      <c r="AA21" s="301">
        <f t="shared" si="5"/>
        <v>1692</v>
      </c>
      <c r="AB21" s="301">
        <f t="shared" si="5"/>
        <v>0</v>
      </c>
      <c r="AC21" s="301">
        <f t="shared" si="5"/>
        <v>71.44</v>
      </c>
      <c r="AD21" s="301">
        <f t="shared" si="5"/>
        <v>0</v>
      </c>
      <c r="AE21" s="301">
        <f t="shared" si="5"/>
        <v>0</v>
      </c>
      <c r="AF21" s="301">
        <f t="shared" si="5"/>
        <v>0</v>
      </c>
      <c r="AG21" s="301">
        <f t="shared" si="5"/>
        <v>0</v>
      </c>
      <c r="AH21" s="301">
        <f t="shared" si="5"/>
        <v>0</v>
      </c>
      <c r="AI21" s="301">
        <f t="shared" si="5"/>
        <v>0</v>
      </c>
      <c r="AJ21" s="301">
        <f t="shared" si="5"/>
        <v>0</v>
      </c>
      <c r="AK21" s="301">
        <f t="shared" si="5"/>
        <v>0</v>
      </c>
      <c r="AL21" s="301">
        <f t="shared" si="5"/>
        <v>0</v>
      </c>
      <c r="AM21" s="301">
        <f t="shared" si="5"/>
        <v>0</v>
      </c>
      <c r="AN21" s="301">
        <f t="shared" si="5"/>
        <v>0</v>
      </c>
      <c r="AO21" s="301">
        <f t="shared" si="5"/>
        <v>0</v>
      </c>
      <c r="AP21" s="301">
        <f t="shared" si="5"/>
        <v>0</v>
      </c>
      <c r="AQ21" s="301">
        <f t="shared" si="5"/>
        <v>0</v>
      </c>
      <c r="AR21" s="301">
        <f t="shared" si="5"/>
        <v>0</v>
      </c>
      <c r="AS21" s="301">
        <f t="shared" si="5"/>
        <v>0</v>
      </c>
      <c r="AT21" s="301">
        <f t="shared" si="5"/>
        <v>0</v>
      </c>
      <c r="AU21" s="301">
        <f t="shared" si="5"/>
        <v>0</v>
      </c>
      <c r="AV21" s="301">
        <f t="shared" si="5"/>
        <v>0</v>
      </c>
      <c r="AW21" s="301">
        <f t="shared" si="5"/>
        <v>0</v>
      </c>
      <c r="AX21" s="301">
        <f t="shared" si="5"/>
        <v>0</v>
      </c>
      <c r="AY21" s="301">
        <f t="shared" si="5"/>
        <v>0</v>
      </c>
      <c r="AZ21" s="301">
        <f t="shared" si="5"/>
        <v>0</v>
      </c>
      <c r="BA21" s="301">
        <f t="shared" si="5"/>
        <v>0</v>
      </c>
      <c r="BB21" s="301">
        <f t="shared" si="5"/>
        <v>0</v>
      </c>
      <c r="BC21" s="301">
        <f t="shared" si="5"/>
        <v>0</v>
      </c>
      <c r="BD21" s="301">
        <f t="shared" si="5"/>
        <v>0</v>
      </c>
      <c r="BE21" s="301">
        <f t="shared" si="5"/>
        <v>2191.14</v>
      </c>
      <c r="BF21" s="301">
        <f t="shared" si="5"/>
        <v>0</v>
      </c>
      <c r="BG21" s="301">
        <f t="shared" si="5"/>
        <v>0</v>
      </c>
      <c r="BH21" s="301">
        <f t="shared" si="5"/>
        <v>0</v>
      </c>
      <c r="BI21" s="301">
        <f t="shared" si="5"/>
        <v>0</v>
      </c>
      <c r="BJ21" s="301">
        <f t="shared" si="5"/>
        <v>0</v>
      </c>
      <c r="BK21" s="301">
        <f t="shared" si="5"/>
        <v>108.288</v>
      </c>
      <c r="BL21" s="301">
        <f t="shared" si="5"/>
        <v>133.574</v>
      </c>
      <c r="BM21" s="301">
        <f t="shared" si="5"/>
        <v>0</v>
      </c>
      <c r="BN21" s="301">
        <f t="shared" si="5"/>
        <v>0</v>
      </c>
      <c r="BO21" s="301">
        <f t="shared" si="5"/>
        <v>0</v>
      </c>
      <c r="BP21" s="301">
        <f t="shared" si="5"/>
        <v>0</v>
      </c>
      <c r="BQ21" s="301">
        <f t="shared" si="5"/>
        <v>0</v>
      </c>
      <c r="BR21" s="301">
        <f t="shared" si="5"/>
        <v>0</v>
      </c>
      <c r="BS21" s="301">
        <f t="shared" si="5"/>
        <v>0</v>
      </c>
      <c r="BT21" s="301">
        <f t="shared" si="5"/>
        <v>0</v>
      </c>
      <c r="BU21" s="301">
        <f t="shared" si="5"/>
        <v>0</v>
      </c>
      <c r="BV21" s="301">
        <f t="shared" si="5"/>
        <v>1154.79</v>
      </c>
      <c r="BW21" s="301">
        <f t="shared" si="5"/>
        <v>0</v>
      </c>
      <c r="BX21" s="301">
        <f t="shared" si="5"/>
        <v>248.16</v>
      </c>
      <c r="BY21" s="407">
        <f t="shared" si="5"/>
        <v>0</v>
      </c>
      <c r="BZ21" s="14">
        <f t="shared" si="5"/>
        <v>0</v>
      </c>
    </row>
    <row r="22" ht="15.75" customHeight="1" spans="1:76">
      <c r="A22" s="394" t="s">
        <v>197</v>
      </c>
      <c r="B22" s="96"/>
      <c r="C22" s="156">
        <f>C21/C18</f>
        <v>75.64</v>
      </c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</row>
    <row r="23" ht="14.25" hidden="1" customHeight="1"/>
    <row r="24" ht="14.25" hidden="1" customHeight="1" spans="2:11">
      <c r="B24">
        <f ca="1">SUMPRODUCT(SIGN(CELL("width",OFFSET(E33,,N(INDEX(COLUMN(E33:CA33)-COLUMN(E33),))))),E33:CA33)</f>
        <v>7110.16</v>
      </c>
      <c r="H24">
        <f>ROUND((((75-C22))*100+SUM(N8:N9)),4)</f>
        <v>-61.8</v>
      </c>
      <c r="K24">
        <f>ROUND((((71.71-C22))*100+SUM(N8:N10)),4)</f>
        <v>-390.8</v>
      </c>
    </row>
    <row r="25" ht="14.25" hidden="1" customHeight="1"/>
    <row r="26" ht="15.75" hidden="1" customHeight="1" spans="2:40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</row>
    <row r="27" ht="14.25" hidden="1" customHeight="1"/>
    <row r="28" hidden="1" customHeight="1" spans="1:79">
      <c r="A28" s="160"/>
      <c r="B28" s="96"/>
      <c r="C28" s="162"/>
      <c r="D28" s="162">
        <f t="shared" ref="D28:BO28" si="6">SUM(D8:D15)</f>
        <v>0</v>
      </c>
      <c r="E28" s="162">
        <f t="shared" si="6"/>
        <v>0</v>
      </c>
      <c r="F28" s="162">
        <f t="shared" si="6"/>
        <v>0</v>
      </c>
      <c r="G28" s="162">
        <f t="shared" si="6"/>
        <v>0</v>
      </c>
      <c r="H28" s="162">
        <f t="shared" si="6"/>
        <v>0</v>
      </c>
      <c r="I28" s="162">
        <f t="shared" si="6"/>
        <v>0</v>
      </c>
      <c r="J28" s="162">
        <f t="shared" si="6"/>
        <v>70</v>
      </c>
      <c r="K28" s="162">
        <f t="shared" si="6"/>
        <v>0</v>
      </c>
      <c r="L28" s="162">
        <f t="shared" si="6"/>
        <v>8</v>
      </c>
      <c r="M28" s="162">
        <f t="shared" si="6"/>
        <v>0</v>
      </c>
      <c r="N28" s="162">
        <f t="shared" si="6"/>
        <v>2.2</v>
      </c>
      <c r="O28" s="162">
        <f t="shared" si="6"/>
        <v>0</v>
      </c>
      <c r="P28" s="162">
        <f t="shared" si="6"/>
        <v>0</v>
      </c>
      <c r="Q28" s="162">
        <f t="shared" si="6"/>
        <v>0</v>
      </c>
      <c r="R28" s="162">
        <f t="shared" si="6"/>
        <v>0</v>
      </c>
      <c r="S28" s="162">
        <f t="shared" si="6"/>
        <v>0</v>
      </c>
      <c r="T28" s="162">
        <f t="shared" si="6"/>
        <v>0</v>
      </c>
      <c r="U28" s="162">
        <f t="shared" si="6"/>
        <v>0</v>
      </c>
      <c r="V28" s="162">
        <f t="shared" si="6"/>
        <v>0</v>
      </c>
      <c r="W28" s="162">
        <f t="shared" si="6"/>
        <v>25</v>
      </c>
      <c r="X28" s="162">
        <f t="shared" si="6"/>
        <v>0</v>
      </c>
      <c r="Y28" s="162">
        <f t="shared" si="6"/>
        <v>0</v>
      </c>
      <c r="Z28" s="162">
        <f t="shared" si="6"/>
        <v>0</v>
      </c>
      <c r="AA28" s="162">
        <f t="shared" si="6"/>
        <v>200</v>
      </c>
      <c r="AB28" s="162">
        <f t="shared" si="6"/>
        <v>0</v>
      </c>
      <c r="AC28" s="162">
        <f t="shared" si="6"/>
        <v>4</v>
      </c>
      <c r="AD28" s="162">
        <f t="shared" si="6"/>
        <v>0</v>
      </c>
      <c r="AE28" s="162">
        <f t="shared" si="6"/>
        <v>0</v>
      </c>
      <c r="AF28" s="162">
        <f t="shared" si="6"/>
        <v>0</v>
      </c>
      <c r="AG28" s="162">
        <f t="shared" si="6"/>
        <v>0</v>
      </c>
      <c r="AH28" s="162">
        <f t="shared" si="6"/>
        <v>0</v>
      </c>
      <c r="AI28" s="162">
        <f t="shared" si="6"/>
        <v>0</v>
      </c>
      <c r="AJ28" s="162">
        <f t="shared" si="6"/>
        <v>0</v>
      </c>
      <c r="AK28" s="162">
        <f t="shared" si="6"/>
        <v>0</v>
      </c>
      <c r="AL28" s="162">
        <f t="shared" si="6"/>
        <v>0</v>
      </c>
      <c r="AM28" s="162">
        <f t="shared" si="6"/>
        <v>0</v>
      </c>
      <c r="AN28" s="162">
        <f t="shared" si="6"/>
        <v>0</v>
      </c>
      <c r="AO28" s="162">
        <f t="shared" si="6"/>
        <v>0</v>
      </c>
      <c r="AP28" s="162">
        <f t="shared" si="6"/>
        <v>0</v>
      </c>
      <c r="AQ28" s="162">
        <f t="shared" si="6"/>
        <v>0</v>
      </c>
      <c r="AR28" s="162">
        <f t="shared" si="6"/>
        <v>0</v>
      </c>
      <c r="AS28" s="162">
        <f t="shared" si="6"/>
        <v>0</v>
      </c>
      <c r="AT28" s="162">
        <f t="shared" si="6"/>
        <v>0</v>
      </c>
      <c r="AU28" s="162">
        <f t="shared" si="6"/>
        <v>0</v>
      </c>
      <c r="AV28" s="162">
        <f t="shared" si="6"/>
        <v>0</v>
      </c>
      <c r="AW28" s="162">
        <f t="shared" si="6"/>
        <v>0</v>
      </c>
      <c r="AX28" s="162">
        <f t="shared" si="6"/>
        <v>0</v>
      </c>
      <c r="AY28" s="162">
        <f t="shared" si="6"/>
        <v>0</v>
      </c>
      <c r="AZ28" s="162">
        <f t="shared" si="6"/>
        <v>0</v>
      </c>
      <c r="BA28" s="162">
        <f t="shared" si="6"/>
        <v>0</v>
      </c>
      <c r="BB28" s="162">
        <f t="shared" si="6"/>
        <v>0</v>
      </c>
      <c r="BC28" s="162">
        <f t="shared" si="6"/>
        <v>0</v>
      </c>
      <c r="BD28" s="162">
        <f t="shared" si="6"/>
        <v>0</v>
      </c>
      <c r="BE28" s="162">
        <f t="shared" si="6"/>
        <v>63</v>
      </c>
      <c r="BF28" s="162">
        <f t="shared" si="6"/>
        <v>0</v>
      </c>
      <c r="BG28" s="162">
        <f t="shared" si="6"/>
        <v>0</v>
      </c>
      <c r="BH28" s="162">
        <f t="shared" si="6"/>
        <v>0</v>
      </c>
      <c r="BI28" s="162">
        <f t="shared" si="6"/>
        <v>0</v>
      </c>
      <c r="BJ28" s="162">
        <f t="shared" si="6"/>
        <v>0</v>
      </c>
      <c r="BK28" s="162">
        <f t="shared" si="6"/>
        <v>24</v>
      </c>
      <c r="BL28" s="162">
        <f t="shared" si="6"/>
        <v>29</v>
      </c>
      <c r="BM28" s="162">
        <f t="shared" si="6"/>
        <v>0</v>
      </c>
      <c r="BN28" s="162">
        <f t="shared" si="6"/>
        <v>0</v>
      </c>
      <c r="BO28" s="162">
        <f t="shared" si="6"/>
        <v>0</v>
      </c>
      <c r="BP28" s="162">
        <f t="shared" ref="BP28:BZ28" si="7">SUM(BP8:BP15)</f>
        <v>0</v>
      </c>
      <c r="BQ28" s="162">
        <f t="shared" si="7"/>
        <v>0</v>
      </c>
      <c r="BR28" s="162">
        <f t="shared" si="7"/>
        <v>0</v>
      </c>
      <c r="BS28" s="162">
        <f t="shared" si="7"/>
        <v>0</v>
      </c>
      <c r="BT28" s="162">
        <f t="shared" si="7"/>
        <v>0</v>
      </c>
      <c r="BU28" s="162">
        <f t="shared" si="7"/>
        <v>0</v>
      </c>
      <c r="BV28" s="162">
        <f t="shared" si="7"/>
        <v>117</v>
      </c>
      <c r="BW28" s="162">
        <f t="shared" si="7"/>
        <v>0</v>
      </c>
      <c r="BX28" s="162">
        <f t="shared" si="7"/>
        <v>40</v>
      </c>
      <c r="BY28" s="226">
        <f t="shared" si="7"/>
        <v>0</v>
      </c>
      <c r="BZ28" s="226">
        <f t="shared" si="7"/>
        <v>0</v>
      </c>
      <c r="CA28" s="180"/>
    </row>
    <row r="29" hidden="1" customHeight="1" spans="1:79">
      <c r="A29" s="163" t="s">
        <v>194</v>
      </c>
      <c r="B29" s="96"/>
      <c r="C29" s="162">
        <f>C30</f>
        <v>94</v>
      </c>
      <c r="D29" s="165">
        <f>C29</f>
        <v>94</v>
      </c>
      <c r="E29" s="165">
        <f t="shared" ref="E29:BP29" si="8">D29</f>
        <v>94</v>
      </c>
      <c r="F29" s="165">
        <f t="shared" si="8"/>
        <v>94</v>
      </c>
      <c r="G29" s="165">
        <f t="shared" si="8"/>
        <v>94</v>
      </c>
      <c r="H29" s="165">
        <f t="shared" si="8"/>
        <v>94</v>
      </c>
      <c r="I29" s="165">
        <f t="shared" si="8"/>
        <v>94</v>
      </c>
      <c r="J29" s="165">
        <f t="shared" si="8"/>
        <v>94</v>
      </c>
      <c r="K29" s="165">
        <f t="shared" si="8"/>
        <v>94</v>
      </c>
      <c r="L29" s="165">
        <f t="shared" si="8"/>
        <v>94</v>
      </c>
      <c r="M29" s="165">
        <f t="shared" si="8"/>
        <v>94</v>
      </c>
      <c r="N29" s="165">
        <f t="shared" si="8"/>
        <v>94</v>
      </c>
      <c r="O29" s="165">
        <f t="shared" si="8"/>
        <v>94</v>
      </c>
      <c r="P29" s="165">
        <f t="shared" si="8"/>
        <v>94</v>
      </c>
      <c r="Q29" s="165">
        <f t="shared" si="8"/>
        <v>94</v>
      </c>
      <c r="R29" s="165">
        <f t="shared" si="8"/>
        <v>94</v>
      </c>
      <c r="S29" s="165">
        <f t="shared" si="8"/>
        <v>94</v>
      </c>
      <c r="T29" s="165">
        <f t="shared" si="8"/>
        <v>94</v>
      </c>
      <c r="U29" s="165">
        <f t="shared" si="8"/>
        <v>94</v>
      </c>
      <c r="V29" s="165">
        <f t="shared" si="8"/>
        <v>94</v>
      </c>
      <c r="W29" s="165">
        <f t="shared" si="8"/>
        <v>94</v>
      </c>
      <c r="X29" s="165">
        <f t="shared" si="8"/>
        <v>94</v>
      </c>
      <c r="Y29" s="165">
        <f t="shared" si="8"/>
        <v>94</v>
      </c>
      <c r="Z29" s="165">
        <f t="shared" si="8"/>
        <v>94</v>
      </c>
      <c r="AA29" s="165">
        <f t="shared" si="8"/>
        <v>94</v>
      </c>
      <c r="AB29" s="165">
        <f t="shared" si="8"/>
        <v>94</v>
      </c>
      <c r="AC29" s="165">
        <f t="shared" si="8"/>
        <v>94</v>
      </c>
      <c r="AD29" s="165">
        <f t="shared" si="8"/>
        <v>94</v>
      </c>
      <c r="AE29" s="165">
        <f t="shared" si="8"/>
        <v>94</v>
      </c>
      <c r="AF29" s="165">
        <f t="shared" si="8"/>
        <v>94</v>
      </c>
      <c r="AG29" s="165">
        <f t="shared" si="8"/>
        <v>94</v>
      </c>
      <c r="AH29" s="165">
        <f t="shared" si="8"/>
        <v>94</v>
      </c>
      <c r="AI29" s="165">
        <f t="shared" si="8"/>
        <v>94</v>
      </c>
      <c r="AJ29" s="165">
        <f t="shared" si="8"/>
        <v>94</v>
      </c>
      <c r="AK29" s="165">
        <f t="shared" si="8"/>
        <v>94</v>
      </c>
      <c r="AL29" s="165">
        <f t="shared" si="8"/>
        <v>94</v>
      </c>
      <c r="AM29" s="165">
        <f t="shared" si="8"/>
        <v>94</v>
      </c>
      <c r="AN29" s="165">
        <f t="shared" si="8"/>
        <v>94</v>
      </c>
      <c r="AO29" s="165">
        <f t="shared" si="8"/>
        <v>94</v>
      </c>
      <c r="AP29" s="165">
        <f t="shared" si="8"/>
        <v>94</v>
      </c>
      <c r="AQ29" s="165">
        <f t="shared" si="8"/>
        <v>94</v>
      </c>
      <c r="AR29" s="165">
        <f t="shared" si="8"/>
        <v>94</v>
      </c>
      <c r="AS29" s="165">
        <f t="shared" si="8"/>
        <v>94</v>
      </c>
      <c r="AT29" s="165">
        <f t="shared" si="8"/>
        <v>94</v>
      </c>
      <c r="AU29" s="165">
        <f t="shared" si="8"/>
        <v>94</v>
      </c>
      <c r="AV29" s="165">
        <f t="shared" si="8"/>
        <v>94</v>
      </c>
      <c r="AW29" s="165">
        <f t="shared" si="8"/>
        <v>94</v>
      </c>
      <c r="AX29" s="165">
        <f t="shared" si="8"/>
        <v>94</v>
      </c>
      <c r="AY29" s="165">
        <f t="shared" si="8"/>
        <v>94</v>
      </c>
      <c r="AZ29" s="165">
        <f t="shared" si="8"/>
        <v>94</v>
      </c>
      <c r="BA29" s="165">
        <f t="shared" si="8"/>
        <v>94</v>
      </c>
      <c r="BB29" s="165">
        <f t="shared" si="8"/>
        <v>94</v>
      </c>
      <c r="BC29" s="165">
        <f t="shared" si="8"/>
        <v>94</v>
      </c>
      <c r="BD29" s="165">
        <f t="shared" si="8"/>
        <v>94</v>
      </c>
      <c r="BE29" s="165">
        <f t="shared" si="8"/>
        <v>94</v>
      </c>
      <c r="BF29" s="165">
        <f t="shared" si="8"/>
        <v>94</v>
      </c>
      <c r="BG29" s="165">
        <f t="shared" si="8"/>
        <v>94</v>
      </c>
      <c r="BH29" s="165">
        <f t="shared" si="8"/>
        <v>94</v>
      </c>
      <c r="BI29" s="165">
        <f t="shared" si="8"/>
        <v>94</v>
      </c>
      <c r="BJ29" s="165">
        <f t="shared" si="8"/>
        <v>94</v>
      </c>
      <c r="BK29" s="165">
        <f t="shared" si="8"/>
        <v>94</v>
      </c>
      <c r="BL29" s="165">
        <f t="shared" si="8"/>
        <v>94</v>
      </c>
      <c r="BM29" s="165">
        <f t="shared" si="8"/>
        <v>94</v>
      </c>
      <c r="BN29" s="165">
        <f t="shared" si="8"/>
        <v>94</v>
      </c>
      <c r="BO29" s="165">
        <f t="shared" si="8"/>
        <v>94</v>
      </c>
      <c r="BP29" s="165">
        <f t="shared" si="8"/>
        <v>94</v>
      </c>
      <c r="BQ29" s="165">
        <f t="shared" ref="BQ29:BZ29" si="9">BP29</f>
        <v>94</v>
      </c>
      <c r="BR29" s="165">
        <f t="shared" si="9"/>
        <v>94</v>
      </c>
      <c r="BS29" s="165">
        <f t="shared" si="9"/>
        <v>94</v>
      </c>
      <c r="BT29" s="165">
        <f t="shared" si="9"/>
        <v>94</v>
      </c>
      <c r="BU29" s="165">
        <f t="shared" si="9"/>
        <v>94</v>
      </c>
      <c r="BV29" s="165">
        <f t="shared" si="9"/>
        <v>94</v>
      </c>
      <c r="BW29" s="165">
        <f t="shared" si="9"/>
        <v>94</v>
      </c>
      <c r="BX29" s="165">
        <f t="shared" si="9"/>
        <v>94</v>
      </c>
      <c r="BY29" s="227">
        <f t="shared" si="9"/>
        <v>94</v>
      </c>
      <c r="BZ29" s="227">
        <f t="shared" si="9"/>
        <v>94</v>
      </c>
      <c r="CA29" s="180"/>
    </row>
    <row r="30" ht="21" hidden="1" customHeight="1" spans="1:79">
      <c r="A30" s="166" t="s">
        <v>198</v>
      </c>
      <c r="B30" s="269"/>
      <c r="C30" s="168">
        <f>VLOOKUP(B4,завтрак_общ,3,FALSE)</f>
        <v>94</v>
      </c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idden="1" customHeight="1" spans="1:79">
      <c r="A31" s="170" t="s">
        <v>195</v>
      </c>
      <c r="B31" s="96"/>
      <c r="C31" s="172"/>
      <c r="D31" s="173">
        <f>D28*D29/1000</f>
        <v>0</v>
      </c>
      <c r="E31" s="173">
        <f t="shared" ref="E31:BP31" si="10">E28*E29/1000</f>
        <v>0</v>
      </c>
      <c r="F31" s="173">
        <f t="shared" si="10"/>
        <v>0</v>
      </c>
      <c r="G31" s="173">
        <f>G28*G29</f>
        <v>0</v>
      </c>
      <c r="H31" s="173">
        <f t="shared" si="10"/>
        <v>0</v>
      </c>
      <c r="I31" s="173">
        <f t="shared" si="10"/>
        <v>0</v>
      </c>
      <c r="J31" s="173">
        <f t="shared" si="10"/>
        <v>6.58</v>
      </c>
      <c r="K31" s="210">
        <f t="shared" si="10"/>
        <v>0</v>
      </c>
      <c r="L31" s="210">
        <f t="shared" si="10"/>
        <v>0.752</v>
      </c>
      <c r="M31" s="210">
        <f t="shared" si="10"/>
        <v>0</v>
      </c>
      <c r="N31" s="210">
        <f t="shared" si="10"/>
        <v>0.2068</v>
      </c>
      <c r="O31" s="210">
        <f t="shared" si="10"/>
        <v>0</v>
      </c>
      <c r="P31" s="210">
        <f t="shared" si="10"/>
        <v>0</v>
      </c>
      <c r="Q31" s="210">
        <f>Q28*Q29</f>
        <v>0</v>
      </c>
      <c r="R31" s="210">
        <f t="shared" si="10"/>
        <v>0</v>
      </c>
      <c r="S31" s="210">
        <f t="shared" si="10"/>
        <v>0</v>
      </c>
      <c r="T31" s="210">
        <f t="shared" si="10"/>
        <v>0</v>
      </c>
      <c r="U31" s="210">
        <f t="shared" si="10"/>
        <v>0</v>
      </c>
      <c r="V31" s="210">
        <f t="shared" si="10"/>
        <v>0</v>
      </c>
      <c r="W31" s="210">
        <f t="shared" si="10"/>
        <v>2.35</v>
      </c>
      <c r="X31" s="210">
        <f t="shared" si="10"/>
        <v>0</v>
      </c>
      <c r="Y31" s="210">
        <f t="shared" si="10"/>
        <v>0</v>
      </c>
      <c r="Z31" s="210">
        <f t="shared" si="10"/>
        <v>0</v>
      </c>
      <c r="AA31" s="210">
        <f t="shared" si="10"/>
        <v>18.8</v>
      </c>
      <c r="AB31" s="210">
        <f t="shared" si="10"/>
        <v>0</v>
      </c>
      <c r="AC31" s="210">
        <f t="shared" si="10"/>
        <v>0.376</v>
      </c>
      <c r="AD31" s="210">
        <f t="shared" si="10"/>
        <v>0</v>
      </c>
      <c r="AE31" s="210">
        <f t="shared" si="10"/>
        <v>0</v>
      </c>
      <c r="AF31" s="210">
        <f t="shared" si="10"/>
        <v>0</v>
      </c>
      <c r="AG31" s="210">
        <f t="shared" si="10"/>
        <v>0</v>
      </c>
      <c r="AH31" s="210">
        <f t="shared" si="10"/>
        <v>0</v>
      </c>
      <c r="AI31" s="210">
        <f t="shared" si="10"/>
        <v>0</v>
      </c>
      <c r="AJ31" s="210">
        <f t="shared" si="10"/>
        <v>0</v>
      </c>
      <c r="AK31" s="210">
        <f t="shared" si="10"/>
        <v>0</v>
      </c>
      <c r="AL31" s="210">
        <f t="shared" si="10"/>
        <v>0</v>
      </c>
      <c r="AM31" s="210">
        <f t="shared" si="10"/>
        <v>0</v>
      </c>
      <c r="AN31" s="210">
        <f t="shared" si="10"/>
        <v>0</v>
      </c>
      <c r="AO31" s="210">
        <f t="shared" si="10"/>
        <v>0</v>
      </c>
      <c r="AP31" s="210">
        <f t="shared" si="10"/>
        <v>0</v>
      </c>
      <c r="AQ31" s="210">
        <f t="shared" si="10"/>
        <v>0</v>
      </c>
      <c r="AR31" s="210">
        <f t="shared" si="10"/>
        <v>0</v>
      </c>
      <c r="AS31" s="210">
        <f t="shared" si="10"/>
        <v>0</v>
      </c>
      <c r="AT31" s="210">
        <f t="shared" si="10"/>
        <v>0</v>
      </c>
      <c r="AU31" s="210">
        <f t="shared" si="10"/>
        <v>0</v>
      </c>
      <c r="AV31" s="210">
        <f t="shared" si="10"/>
        <v>0</v>
      </c>
      <c r="AW31" s="210">
        <f t="shared" si="10"/>
        <v>0</v>
      </c>
      <c r="AX31" s="210">
        <f t="shared" si="10"/>
        <v>0</v>
      </c>
      <c r="AY31" s="210">
        <f t="shared" si="10"/>
        <v>0</v>
      </c>
      <c r="AZ31" s="210">
        <f t="shared" si="10"/>
        <v>0</v>
      </c>
      <c r="BA31" s="210">
        <f t="shared" si="10"/>
        <v>0</v>
      </c>
      <c r="BB31" s="210">
        <f t="shared" si="10"/>
        <v>0</v>
      </c>
      <c r="BC31" s="210">
        <f t="shared" si="10"/>
        <v>0</v>
      </c>
      <c r="BD31" s="210">
        <f t="shared" si="10"/>
        <v>0</v>
      </c>
      <c r="BE31" s="210">
        <f t="shared" si="10"/>
        <v>5.922</v>
      </c>
      <c r="BF31" s="210">
        <f t="shared" si="10"/>
        <v>0</v>
      </c>
      <c r="BG31" s="210">
        <f t="shared" si="10"/>
        <v>0</v>
      </c>
      <c r="BH31" s="210">
        <f t="shared" si="10"/>
        <v>0</v>
      </c>
      <c r="BI31" s="210">
        <f t="shared" si="10"/>
        <v>0</v>
      </c>
      <c r="BJ31" s="210">
        <f t="shared" si="10"/>
        <v>0</v>
      </c>
      <c r="BK31" s="210">
        <f t="shared" si="10"/>
        <v>2.256</v>
      </c>
      <c r="BL31" s="210">
        <f t="shared" si="10"/>
        <v>2.726</v>
      </c>
      <c r="BM31" s="210">
        <f t="shared" si="10"/>
        <v>0</v>
      </c>
      <c r="BN31" s="210">
        <f t="shared" si="10"/>
        <v>0</v>
      </c>
      <c r="BO31" s="210">
        <f t="shared" si="10"/>
        <v>0</v>
      </c>
      <c r="BP31" s="210">
        <f t="shared" si="10"/>
        <v>0</v>
      </c>
      <c r="BQ31" s="210">
        <f t="shared" ref="BQ31:BY31" si="11">BQ28*BQ29/1000</f>
        <v>0</v>
      </c>
      <c r="BR31" s="210">
        <f t="shared" si="11"/>
        <v>0</v>
      </c>
      <c r="BS31" s="210">
        <f t="shared" si="11"/>
        <v>0</v>
      </c>
      <c r="BT31" s="210">
        <f t="shared" si="11"/>
        <v>0</v>
      </c>
      <c r="BU31" s="210">
        <f t="shared" si="11"/>
        <v>0</v>
      </c>
      <c r="BV31" s="210">
        <f t="shared" si="11"/>
        <v>10.998</v>
      </c>
      <c r="BW31" s="210">
        <f t="shared" si="11"/>
        <v>0</v>
      </c>
      <c r="BX31" s="210">
        <f t="shared" si="11"/>
        <v>3.76</v>
      </c>
      <c r="BY31" s="209">
        <f t="shared" si="11"/>
        <v>0</v>
      </c>
      <c r="BZ31" s="209">
        <f>BZ28*BZ29</f>
        <v>0</v>
      </c>
      <c r="CA31" s="180"/>
    </row>
    <row r="32" hidden="1" customHeight="1" spans="1:79">
      <c r="A32" s="170" t="s">
        <v>170</v>
      </c>
      <c r="B32" s="96"/>
      <c r="C32" s="172"/>
      <c r="D32" s="174">
        <f>ССЫЛКИ!B3</f>
        <v>105</v>
      </c>
      <c r="E32" s="174">
        <f>ССЫЛКИ!C3</f>
        <v>590</v>
      </c>
      <c r="F32" s="174">
        <f>ССЫЛКИ!D3</f>
        <v>590</v>
      </c>
      <c r="G32" s="174">
        <f>ССЫЛКИ!E3</f>
        <v>11</v>
      </c>
      <c r="H32" s="174">
        <f>ССЫЛКИ!F3</f>
        <v>400</v>
      </c>
      <c r="I32" s="174">
        <f>ССЫЛКИ!G3</f>
        <v>200</v>
      </c>
      <c r="J32" s="174">
        <f>ССЫЛКИ!H3</f>
        <v>105</v>
      </c>
      <c r="K32" s="174">
        <f>ССЫЛКИ!I3</f>
        <v>590</v>
      </c>
      <c r="L32" s="174">
        <f>ССЫЛКИ!J3</f>
        <v>150</v>
      </c>
      <c r="M32" s="174">
        <f>ССЫЛКИ!K3</f>
        <v>78</v>
      </c>
      <c r="N32" s="174">
        <f>ССЫЛКИ!L3</f>
        <v>10</v>
      </c>
      <c r="O32" s="174">
        <f>ССЫЛКИ!M3</f>
        <v>300</v>
      </c>
      <c r="P32" s="174">
        <f>ССЫЛКИ!N3</f>
        <v>990</v>
      </c>
      <c r="Q32" s="174">
        <f>ССЫЛКИ!O3</f>
        <v>12</v>
      </c>
      <c r="R32" s="174">
        <f>ССЫЛКИ!P3</f>
        <v>330</v>
      </c>
      <c r="S32" s="174">
        <f>ССЫЛКИ!Q3</f>
        <v>420</v>
      </c>
      <c r="T32" s="174">
        <f>ССЫЛКИ!R3</f>
        <v>260</v>
      </c>
      <c r="U32" s="174">
        <f>ССЫЛКИ!S3</f>
        <v>165</v>
      </c>
      <c r="V32" s="174">
        <f>ССЫЛКИ!T3</f>
        <v>300</v>
      </c>
      <c r="W32" s="174">
        <f>ССЫЛКИ!U3</f>
        <v>300</v>
      </c>
      <c r="X32" s="174">
        <f>ССЫЛКИ!V3</f>
        <v>400</v>
      </c>
      <c r="Y32" s="174">
        <f>ССЫЛКИ!W3</f>
        <v>50</v>
      </c>
      <c r="Z32" s="174">
        <f>ССЫЛКИ!X3</f>
        <v>210</v>
      </c>
      <c r="AA32" s="174">
        <f>ССЫЛКИ!Y3</f>
        <v>90</v>
      </c>
      <c r="AB32" s="174">
        <f>ССЫЛКИ!Z3</f>
        <v>100</v>
      </c>
      <c r="AC32" s="174">
        <f>ССЫЛКИ!AA3</f>
        <v>190</v>
      </c>
      <c r="AD32" s="174">
        <f>ССЫЛКИ!AB3</f>
        <v>440</v>
      </c>
      <c r="AE32" s="174">
        <f>ССЫЛКИ!AC3</f>
        <v>12.5</v>
      </c>
      <c r="AF32" s="174">
        <f>ССЫЛКИ!AD3</f>
        <v>70</v>
      </c>
      <c r="AG32" s="174">
        <f>ССЫЛКИ!AE3</f>
        <v>92</v>
      </c>
      <c r="AH32" s="174">
        <f>ССЫЛКИ!AF3</f>
        <v>70</v>
      </c>
      <c r="AI32" s="174">
        <f>ССЫЛКИ!AG3</f>
        <v>62</v>
      </c>
      <c r="AJ32" s="174">
        <f>ССЫЛКИ!AH3</f>
        <v>65</v>
      </c>
      <c r="AK32" s="174">
        <f>ССЫЛКИ!AI3</f>
        <v>70</v>
      </c>
      <c r="AL32" s="174">
        <f>ССЫЛКИ!AJ3</f>
        <v>75</v>
      </c>
      <c r="AM32" s="174">
        <f>ССЫЛКИ!AK3</f>
        <v>68</v>
      </c>
      <c r="AN32" s="174">
        <f>ССЫЛКИ!AL3</f>
        <v>120</v>
      </c>
      <c r="AO32" s="174">
        <f>ССЫЛКИ!AM3</f>
        <v>70</v>
      </c>
      <c r="AP32" s="174">
        <f>ССЫЛКИ!AN3</f>
        <v>190</v>
      </c>
      <c r="AQ32" s="174">
        <f>ССЫЛКИ!AO3</f>
        <v>420</v>
      </c>
      <c r="AR32" s="174">
        <f>ССЫЛКИ!AP3</f>
        <v>195</v>
      </c>
      <c r="AS32" s="174">
        <f>ССЫЛКИ!AQ3</f>
        <v>95</v>
      </c>
      <c r="AT32" s="174">
        <f>ССЫЛКИ!AR3</f>
        <v>1100</v>
      </c>
      <c r="AU32" s="174">
        <f>ССЫЛКИ!AS3</f>
        <v>85</v>
      </c>
      <c r="AV32" s="174">
        <f>ССЫЛКИ!AT3</f>
        <v>100</v>
      </c>
      <c r="AW32" s="174">
        <f>ССЫЛКИ!AU3</f>
        <v>290</v>
      </c>
      <c r="AX32" s="174">
        <f>ССЫЛКИ!AV3</f>
        <v>370</v>
      </c>
      <c r="AY32" s="174">
        <f>ССЫЛКИ!AW3</f>
        <v>700</v>
      </c>
      <c r="AZ32" s="174">
        <f>ССЫЛКИ!AX3</f>
        <v>440</v>
      </c>
      <c r="BA32" s="174">
        <f>ССЫЛКИ!AY3</f>
        <v>240</v>
      </c>
      <c r="BB32" s="174">
        <f>ССЫЛКИ!AZ3</f>
        <v>260</v>
      </c>
      <c r="BC32" s="174">
        <f>ССЫЛКИ!BA3</f>
        <v>350</v>
      </c>
      <c r="BD32" s="174">
        <f>ССЫЛКИ!BB3</f>
        <v>50</v>
      </c>
      <c r="BE32" s="174">
        <f>ССЫЛКИ!BC3</f>
        <v>370</v>
      </c>
      <c r="BF32" s="174">
        <f>ССЫЛКИ!BD3</f>
        <v>55</v>
      </c>
      <c r="BG32" s="174">
        <f>ССЫЛКИ!BE3</f>
        <v>450</v>
      </c>
      <c r="BH32" s="174">
        <f>ССЫЛКИ!BF3</f>
        <v>440</v>
      </c>
      <c r="BI32" s="174">
        <f>ССЫЛКИ!BG3</f>
        <v>48</v>
      </c>
      <c r="BJ32" s="174">
        <f>ССЫЛКИ!BH3</f>
        <v>59</v>
      </c>
      <c r="BK32" s="174">
        <f>ССЫЛКИ!BI3</f>
        <v>48</v>
      </c>
      <c r="BL32" s="174">
        <f>ССЫЛКИ!BJ3</f>
        <v>49</v>
      </c>
      <c r="BM32" s="174">
        <f>ССЫЛКИ!BK3</f>
        <v>78</v>
      </c>
      <c r="BN32" s="174">
        <f>ССЫЛКИ!BL3</f>
        <v>110</v>
      </c>
      <c r="BO32" s="174">
        <f>ССЫЛКИ!BM3</f>
        <v>61</v>
      </c>
      <c r="BP32" s="174">
        <f>ССЫЛКИ!BN3</f>
        <v>220</v>
      </c>
      <c r="BQ32" s="174">
        <f>ССЫЛКИ!BO3</f>
        <v>200</v>
      </c>
      <c r="BR32" s="174">
        <f>ССЫЛКИ!BP3</f>
        <v>164</v>
      </c>
      <c r="BS32" s="174">
        <f>ССЫЛКИ!BQ3</f>
        <v>190</v>
      </c>
      <c r="BT32" s="174">
        <f>ССЫЛКИ!BR3</f>
        <v>300</v>
      </c>
      <c r="BU32" s="174">
        <f>ССЫЛКИ!BS3</f>
        <v>195</v>
      </c>
      <c r="BV32" s="174">
        <f>ССЫЛКИ!BT3</f>
        <v>105</v>
      </c>
      <c r="BW32" s="174">
        <f>ССЫЛКИ!BU3</f>
        <v>440</v>
      </c>
      <c r="BX32" s="174">
        <f>ССЫЛКИ!BV3</f>
        <v>66</v>
      </c>
      <c r="BY32" s="174">
        <f>ССЫЛКИ!BW3</f>
        <v>510</v>
      </c>
      <c r="BZ32" s="174">
        <f>ССЫЛКИ!BX3</f>
        <v>580</v>
      </c>
      <c r="CA32" s="180"/>
    </row>
    <row r="33" hidden="1" customHeight="1" spans="1:79">
      <c r="A33" s="170" t="s">
        <v>196</v>
      </c>
      <c r="B33" s="96"/>
      <c r="C33" s="175">
        <f>SUM(D33:BZ33)</f>
        <v>7110.16</v>
      </c>
      <c r="D33" s="177">
        <f>D31*D32</f>
        <v>0</v>
      </c>
      <c r="E33" s="177">
        <f t="shared" ref="E33:BP33" si="12">E31*E32</f>
        <v>0</v>
      </c>
      <c r="F33" s="177">
        <f t="shared" si="12"/>
        <v>0</v>
      </c>
      <c r="G33" s="177">
        <f t="shared" si="12"/>
        <v>0</v>
      </c>
      <c r="H33" s="177">
        <f t="shared" si="12"/>
        <v>0</v>
      </c>
      <c r="I33" s="177">
        <f t="shared" si="12"/>
        <v>0</v>
      </c>
      <c r="J33" s="177">
        <f t="shared" si="12"/>
        <v>690.9</v>
      </c>
      <c r="K33" s="211">
        <f t="shared" si="12"/>
        <v>0</v>
      </c>
      <c r="L33" s="211">
        <f t="shared" si="12"/>
        <v>112.8</v>
      </c>
      <c r="M33" s="211">
        <f t="shared" si="12"/>
        <v>0</v>
      </c>
      <c r="N33" s="211">
        <f t="shared" si="12"/>
        <v>2.068</v>
      </c>
      <c r="O33" s="211">
        <f t="shared" si="12"/>
        <v>0</v>
      </c>
      <c r="P33" s="211">
        <f t="shared" si="12"/>
        <v>0</v>
      </c>
      <c r="Q33" s="211">
        <f t="shared" si="12"/>
        <v>0</v>
      </c>
      <c r="R33" s="211">
        <f t="shared" si="12"/>
        <v>0</v>
      </c>
      <c r="S33" s="211">
        <f t="shared" si="12"/>
        <v>0</v>
      </c>
      <c r="T33" s="211">
        <f t="shared" si="12"/>
        <v>0</v>
      </c>
      <c r="U33" s="211">
        <f t="shared" si="12"/>
        <v>0</v>
      </c>
      <c r="V33" s="211">
        <f t="shared" si="12"/>
        <v>0</v>
      </c>
      <c r="W33" s="211">
        <f t="shared" si="12"/>
        <v>705</v>
      </c>
      <c r="X33" s="211">
        <f t="shared" si="12"/>
        <v>0</v>
      </c>
      <c r="Y33" s="211">
        <f t="shared" si="12"/>
        <v>0</v>
      </c>
      <c r="Z33" s="211">
        <f t="shared" si="12"/>
        <v>0</v>
      </c>
      <c r="AA33" s="211">
        <f t="shared" si="12"/>
        <v>1692</v>
      </c>
      <c r="AB33" s="211">
        <f t="shared" si="12"/>
        <v>0</v>
      </c>
      <c r="AC33" s="211">
        <f t="shared" si="12"/>
        <v>71.44</v>
      </c>
      <c r="AD33" s="211">
        <f t="shared" si="12"/>
        <v>0</v>
      </c>
      <c r="AE33" s="211">
        <f t="shared" si="12"/>
        <v>0</v>
      </c>
      <c r="AF33" s="211">
        <f t="shared" si="12"/>
        <v>0</v>
      </c>
      <c r="AG33" s="211">
        <f t="shared" si="12"/>
        <v>0</v>
      </c>
      <c r="AH33" s="211">
        <f t="shared" si="12"/>
        <v>0</v>
      </c>
      <c r="AI33" s="211">
        <f t="shared" si="12"/>
        <v>0</v>
      </c>
      <c r="AJ33" s="211">
        <f t="shared" si="12"/>
        <v>0</v>
      </c>
      <c r="AK33" s="211">
        <f t="shared" si="12"/>
        <v>0</v>
      </c>
      <c r="AL33" s="211">
        <f t="shared" si="12"/>
        <v>0</v>
      </c>
      <c r="AM33" s="211">
        <f t="shared" si="12"/>
        <v>0</v>
      </c>
      <c r="AN33" s="211">
        <f t="shared" si="12"/>
        <v>0</v>
      </c>
      <c r="AO33" s="211">
        <f t="shared" si="12"/>
        <v>0</v>
      </c>
      <c r="AP33" s="211">
        <f t="shared" si="12"/>
        <v>0</v>
      </c>
      <c r="AQ33" s="211">
        <f t="shared" si="12"/>
        <v>0</v>
      </c>
      <c r="AR33" s="211">
        <f t="shared" si="12"/>
        <v>0</v>
      </c>
      <c r="AS33" s="211">
        <f t="shared" si="12"/>
        <v>0</v>
      </c>
      <c r="AT33" s="211">
        <f t="shared" si="12"/>
        <v>0</v>
      </c>
      <c r="AU33" s="211">
        <f t="shared" si="12"/>
        <v>0</v>
      </c>
      <c r="AV33" s="211">
        <f t="shared" si="12"/>
        <v>0</v>
      </c>
      <c r="AW33" s="211">
        <f t="shared" si="12"/>
        <v>0</v>
      </c>
      <c r="AX33" s="211">
        <f t="shared" si="12"/>
        <v>0</v>
      </c>
      <c r="AY33" s="211">
        <f t="shared" si="12"/>
        <v>0</v>
      </c>
      <c r="AZ33" s="211">
        <f t="shared" si="12"/>
        <v>0</v>
      </c>
      <c r="BA33" s="211">
        <f t="shared" si="12"/>
        <v>0</v>
      </c>
      <c r="BB33" s="211">
        <f t="shared" si="12"/>
        <v>0</v>
      </c>
      <c r="BC33" s="211">
        <f t="shared" si="12"/>
        <v>0</v>
      </c>
      <c r="BD33" s="211">
        <f t="shared" si="12"/>
        <v>0</v>
      </c>
      <c r="BE33" s="211">
        <f t="shared" si="12"/>
        <v>2191.14</v>
      </c>
      <c r="BF33" s="211">
        <f t="shared" si="12"/>
        <v>0</v>
      </c>
      <c r="BG33" s="211">
        <f t="shared" si="12"/>
        <v>0</v>
      </c>
      <c r="BH33" s="211">
        <f t="shared" si="12"/>
        <v>0</v>
      </c>
      <c r="BI33" s="211">
        <f t="shared" si="12"/>
        <v>0</v>
      </c>
      <c r="BJ33" s="211">
        <f t="shared" si="12"/>
        <v>0</v>
      </c>
      <c r="BK33" s="211">
        <f t="shared" si="12"/>
        <v>108.288</v>
      </c>
      <c r="BL33" s="211">
        <f t="shared" si="12"/>
        <v>133.574</v>
      </c>
      <c r="BM33" s="211">
        <f t="shared" si="12"/>
        <v>0</v>
      </c>
      <c r="BN33" s="211">
        <f t="shared" si="12"/>
        <v>0</v>
      </c>
      <c r="BO33" s="211">
        <f t="shared" si="12"/>
        <v>0</v>
      </c>
      <c r="BP33" s="211">
        <f t="shared" si="12"/>
        <v>0</v>
      </c>
      <c r="BQ33" s="211">
        <f t="shared" ref="BQ33:BZ33" si="13">BQ31*BQ32</f>
        <v>0</v>
      </c>
      <c r="BR33" s="211">
        <f t="shared" si="13"/>
        <v>0</v>
      </c>
      <c r="BS33" s="211">
        <f t="shared" si="13"/>
        <v>0</v>
      </c>
      <c r="BT33" s="211">
        <f t="shared" si="13"/>
        <v>0</v>
      </c>
      <c r="BU33" s="211">
        <f t="shared" si="13"/>
        <v>0</v>
      </c>
      <c r="BV33" s="211">
        <f t="shared" si="13"/>
        <v>1154.79</v>
      </c>
      <c r="BW33" s="211">
        <f t="shared" si="13"/>
        <v>0</v>
      </c>
      <c r="BX33" s="211">
        <f t="shared" si="13"/>
        <v>248.16</v>
      </c>
      <c r="BY33" s="211">
        <f t="shared" si="13"/>
        <v>0</v>
      </c>
      <c r="BZ33" s="211">
        <f t="shared" si="13"/>
        <v>0</v>
      </c>
      <c r="CA33" s="180"/>
    </row>
    <row r="34" hidden="1" customHeight="1" spans="1:79">
      <c r="A34" s="170" t="s">
        <v>197</v>
      </c>
      <c r="B34" s="95"/>
      <c r="C34" s="179">
        <f>C33/C30</f>
        <v>75.64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/>
    <row r="36" ht="20" spans="1:79">
      <c r="A36" s="180"/>
      <c r="B36" s="181" t="s">
        <v>14</v>
      </c>
      <c r="C36" s="182"/>
      <c r="D36" s="182" t="str">
        <f>IF(D33=D50,"x")</f>
        <v>x</v>
      </c>
      <c r="E36" s="182" t="str">
        <f>IF(E33=E50,"x")</f>
        <v>x</v>
      </c>
      <c r="F36" s="182" t="str">
        <f>IF(F33=F50,"x")</f>
        <v>x</v>
      </c>
      <c r="G36" s="182"/>
      <c r="H36" s="182"/>
      <c r="I36" s="182" t="str">
        <f>IF(I33=I50,"x")</f>
        <v>x</v>
      </c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</row>
    <row r="37" ht="14" spans="1:76">
      <c r="A37" s="183" t="s">
        <v>3</v>
      </c>
      <c r="B37" s="184"/>
      <c r="C37" s="185"/>
      <c r="D37" s="186" t="s">
        <v>193</v>
      </c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152.4" customHeight="1" spans="1:78">
      <c r="A38" s="188"/>
      <c r="B38" s="189"/>
      <c r="C38" s="185"/>
      <c r="D38" s="121" t="str">
        <f>ССЫЛКИ!B2</f>
        <v>Вермишель</v>
      </c>
      <c r="E38" s="121" t="str">
        <f>ССЫЛКИ!C2</f>
        <v>Люля полуфаб-т (кг)</v>
      </c>
      <c r="F38" s="121" t="str">
        <f>ССЫЛКИ!D2</f>
        <v>Котлета говяжья полуф-т (кг)</v>
      </c>
      <c r="G38" s="121" t="str">
        <f>ССЫЛКИ!E2</f>
        <v>Какао (Фунтик) (шт)</v>
      </c>
      <c r="H38" s="121" t="str">
        <f>ССЫЛКИ!F2</f>
        <v>Какао порошок</v>
      </c>
      <c r="I38" s="121" t="str">
        <f>ССЫЛКИ!G2</f>
        <v>Кисель фруктовый</v>
      </c>
      <c r="J38" s="121" t="str">
        <f>ССЫЛКИ!H2</f>
        <v>Макароны</v>
      </c>
      <c r="K38" s="121" t="str">
        <f>ССЫЛКИ!I2</f>
        <v>Тефтели говяжьи (кг)</v>
      </c>
      <c r="L38" s="121" t="str">
        <f>ССЫЛКИ!J2</f>
        <v>Масло растительное</v>
      </c>
      <c r="M38" s="121" t="str">
        <f>ССЫЛКИ!K2</f>
        <v>Сахар</v>
      </c>
      <c r="N38" s="121" t="str">
        <f>ССЫЛКИ!L2</f>
        <v>Соль иодир.</v>
      </c>
      <c r="O38" s="121" t="str">
        <f>ССЫЛКИ!M2</f>
        <v>Сухофрукты</v>
      </c>
      <c r="P38" s="121" t="str">
        <f>ССЫЛКИ!N2</f>
        <v>Чай</v>
      </c>
      <c r="Q38" s="121" t="str">
        <f>ССЫЛКИ!O2</f>
        <v>Яйцо куриное (штук)</v>
      </c>
      <c r="R38" s="121" t="str">
        <f>ССЫЛКИ!P2</f>
        <v>Вафли</v>
      </c>
      <c r="S38" s="121" t="str">
        <f>ССЫЛКИ!Q2</f>
        <v>Кексы бездрожжевые (кг.)</v>
      </c>
      <c r="T38" s="121" t="str">
        <f>ССЫЛКИ!R2</f>
        <v>Печенье</v>
      </c>
      <c r="U38" s="121" t="str">
        <f>ССЫЛКИ!S2</f>
        <v>Пряники</v>
      </c>
      <c r="V38" s="121" t="str">
        <f>ССЫЛКИ!T2</f>
        <v>Горошек зеленый конс.</v>
      </c>
      <c r="W38" s="121" t="str">
        <f>ССЫЛКИ!U2</f>
        <v>Кукуруза консервы</v>
      </c>
      <c r="X38" s="121" t="str">
        <f>ССЫЛКИ!V2</f>
        <v>Огурцы маринованые</v>
      </c>
      <c r="Y38" s="121" t="str">
        <f>ССЫЛКИ!W2</f>
        <v>Мука высшего сорт</v>
      </c>
      <c r="Z38" s="121" t="str">
        <f>ССЫЛКИ!X2</f>
        <v>Повидло</v>
      </c>
      <c r="AA38" s="121" t="str">
        <f>ССЫЛКИ!Y2</f>
        <v>Сок фруктовый светлый</v>
      </c>
      <c r="AB38" s="121" t="str">
        <f>ССЫЛКИ!Z2</f>
        <v>Сок фруктовый с мякотью</v>
      </c>
      <c r="AC38" s="121" t="str">
        <f>ССЫЛКИ!AA2</f>
        <v>Томатная паста</v>
      </c>
      <c r="AD38" s="121" t="str">
        <f>ССЫЛКИ!AB2</f>
        <v>Котлета рыбная полуф-т (кг)</v>
      </c>
      <c r="AE38" s="121" t="str">
        <f>ССЫЛКИ!AC2</f>
        <v>Фрикадельки рыбные  полуф-т (кг)</v>
      </c>
      <c r="AF38" s="121" t="str">
        <f>ССЫЛКИ!AD2</f>
        <v>Крупа гороховая</v>
      </c>
      <c r="AG38" s="121" t="str">
        <f>ССЫЛКИ!AE2</f>
        <v>Крупа гречневая</v>
      </c>
      <c r="AH38" s="121" t="str">
        <f>ССЫЛКИ!AF2</f>
        <v>Крупа кукурузная</v>
      </c>
      <c r="AI38" s="121" t="str">
        <f>ССЫЛКИ!AG2</f>
        <v>Крупа манная</v>
      </c>
      <c r="AJ38" s="121" t="str">
        <f>ССЫЛКИ!AH2</f>
        <v>Крупа овсяная</v>
      </c>
      <c r="AK38" s="121" t="str">
        <f>ССЫЛКИ!AI2</f>
        <v>Крупа перловая</v>
      </c>
      <c r="AL38" s="121" t="str">
        <f>ССЫЛКИ!AJ2</f>
        <v>Крупа пшеничная</v>
      </c>
      <c r="AM38" s="121" t="str">
        <f>ССЫЛКИ!AK2</f>
        <v>Крупа пшено шлифованное</v>
      </c>
      <c r="AN38" s="121" t="str">
        <f>ССЫЛКИ!AL2</f>
        <v>Крупа рисовая</v>
      </c>
      <c r="AO38" s="121" t="str">
        <f>ССЫЛКИ!AM2</f>
        <v>Крупа ячневая</v>
      </c>
      <c r="AP38" s="121" t="str">
        <f>ССЫЛКИ!AN2</f>
        <v>Фасоль</v>
      </c>
      <c r="AQ38" s="121" t="str">
        <f>ССЫЛКИ!AO2</f>
        <v>Курага сушеная</v>
      </c>
      <c r="AR38" s="121" t="str">
        <f>ССЫЛКИ!AP2</f>
        <v>БИО йогурт 2.5</v>
      </c>
      <c r="AS38" s="121" t="str">
        <f>ССЫЛКИ!AQ2</f>
        <v>Кефир</v>
      </c>
      <c r="AT38" s="121" t="str">
        <f>ССЫЛКИ!AR2</f>
        <v>Масло сливочное</v>
      </c>
      <c r="AU38" s="121" t="str">
        <f>ССЫЛКИ!AS2</f>
        <v>Молоко разливное</v>
      </c>
      <c r="AV38" s="52" t="str">
        <f>ССЫЛКИ!AT2</f>
        <v>Молоко пастеризованное  2,5</v>
      </c>
      <c r="AW38" s="121" t="str">
        <f>ССЫЛКИ!AU2</f>
        <v>Сгущенное молоко</v>
      </c>
      <c r="AX38" s="121" t="str">
        <f>ССЫЛКИ!AV2</f>
        <v>Сметана</v>
      </c>
      <c r="AY38" s="121" t="str">
        <f>ССЫЛКИ!AW2</f>
        <v>Сыр Российский</v>
      </c>
      <c r="AZ38" s="121" t="str">
        <f>ССЫЛКИ!AX2</f>
        <v>Биточки куриные (кг)</v>
      </c>
      <c r="BA38" s="121" t="str">
        <f>ССЫЛКИ!AY2</f>
        <v>Тушка куринная</v>
      </c>
      <c r="BB38" s="121" t="str">
        <f>ССЫЛКИ!AZ2</f>
        <v>Бедро куриное</v>
      </c>
      <c r="BC38" s="121" t="str">
        <f>ССЫЛКИ!BA2</f>
        <v>Фарш говяжий</v>
      </c>
      <c r="BD38" s="121" t="str">
        <f>ССЫЛКИ!BB2</f>
        <v>Баклажаны свежие</v>
      </c>
      <c r="BE38" s="121" t="str">
        <f>ССЫЛКИ!BC2</f>
        <v>Грудка куриная</v>
      </c>
      <c r="BF38" s="121" t="str">
        <f>ССЫЛКИ!BD2</f>
        <v>Перец болгарский </v>
      </c>
      <c r="BG38" s="121" t="str">
        <f>ССЫЛКИ!BE2</f>
        <v>Зелень разная </v>
      </c>
      <c r="BH38" s="121" t="str">
        <f>ССЫЛКИ!BF2</f>
        <v>Котлета куриная полуфаб-т (кг)</v>
      </c>
      <c r="BI38" s="121" t="str">
        <f>ССЫЛКИ!BG2</f>
        <v>Капуста</v>
      </c>
      <c r="BJ38" s="121" t="str">
        <f>ССЫЛКИ!BH2</f>
        <v>Картофель</v>
      </c>
      <c r="BK38" s="121" t="str">
        <f>ССЫЛКИ!BI2</f>
        <v>Лук репчатый</v>
      </c>
      <c r="BL38" s="121" t="str">
        <f>ССЫЛКИ!BJ2</f>
        <v>Морковь</v>
      </c>
      <c r="BM38" s="121" t="str">
        <f>ССЫЛКИ!BK2</f>
        <v>Огурцы свежие</v>
      </c>
      <c r="BN38" s="121" t="str">
        <f>ССЫЛКИ!BL2</f>
        <v>Помидоры свежие </v>
      </c>
      <c r="BO38" s="121" t="str">
        <f>ССЫЛКИ!BM2</f>
        <v>Свекла столовая</v>
      </c>
      <c r="BP38" s="121" t="str">
        <f>ССЫЛКИ!BN2</f>
        <v>Вареники полуфаб-т (кг)</v>
      </c>
      <c r="BQ38" s="121" t="str">
        <f>ССЫЛКИ!BO2</f>
        <v>Мандарины</v>
      </c>
      <c r="BR38" s="121" t="str">
        <f>ССЫЛКИ!BP2</f>
        <v>Бананы</v>
      </c>
      <c r="BS38" s="121" t="str">
        <f>ССЫЛКИ!BQ2</f>
        <v>Груши</v>
      </c>
      <c r="BT38" s="121" t="str">
        <f>ССЫЛКИ!BR2</f>
        <v>Лимонная кислота</v>
      </c>
      <c r="BU38" s="121" t="str">
        <f>ССЫЛКИ!BS2</f>
        <v>Апельсины</v>
      </c>
      <c r="BV38" s="121" t="str">
        <f>ССЫЛКИ!BT2</f>
        <v>Яблоки</v>
      </c>
      <c r="BW38" s="121" t="str">
        <f>ССЫЛКИ!BU2</f>
        <v>Тефтели куриные</v>
      </c>
      <c r="BX38" s="121" t="str">
        <f>ССЫЛКИ!BV2</f>
        <v>Хлеб пшеничный</v>
      </c>
      <c r="BY38" s="121" t="str">
        <f>ССЫЛКИ!BW2</f>
        <v>Мини рулеты (бисквитные)</v>
      </c>
      <c r="BZ38" s="121" t="str">
        <f>ССЫЛКИ!BX2</f>
        <v>Зефир в шоколаде (кг)</v>
      </c>
    </row>
    <row r="39" ht="14" spans="1:80">
      <c r="A39" s="160" t="s">
        <v>15</v>
      </c>
      <c r="B39" s="96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>
        <v>1.5</v>
      </c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>
        <v>30</v>
      </c>
      <c r="AO39" s="162"/>
      <c r="AP39" s="162"/>
      <c r="AQ39" s="162"/>
      <c r="AR39" s="162"/>
      <c r="AS39" s="162"/>
      <c r="AT39" s="162"/>
      <c r="AU39" s="162"/>
      <c r="AV39" s="162">
        <v>100</v>
      </c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  <c r="BI39" s="162"/>
      <c r="BJ39" s="162"/>
      <c r="BK39" s="162"/>
      <c r="BL39" s="162"/>
      <c r="BM39" s="162"/>
      <c r="BN39" s="162"/>
      <c r="BO39" s="162"/>
      <c r="BP39" s="162"/>
      <c r="BQ39" s="162"/>
      <c r="BR39" s="162"/>
      <c r="BS39" s="162"/>
      <c r="BT39" s="162"/>
      <c r="BU39" s="162"/>
      <c r="BV39" s="162"/>
      <c r="BW39" s="162"/>
      <c r="BX39" s="162"/>
      <c r="BY39" s="226"/>
      <c r="BZ39" s="226"/>
      <c r="CA39" s="180"/>
      <c r="CB39" s="79">
        <f>SUMPRODUCT($E39:$BZ39,$E$51:$BZ$51)/1000</f>
        <v>13.615</v>
      </c>
    </row>
    <row r="40" ht="14" spans="1:80">
      <c r="A40" s="160" t="s">
        <v>16</v>
      </c>
      <c r="B40" s="161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2">
        <v>40</v>
      </c>
      <c r="BY40" s="226"/>
      <c r="BZ40" s="226"/>
      <c r="CA40" s="180"/>
      <c r="CB40" s="79">
        <f>SUMPRODUCT($E40:$BZ40,$E$51:$BZ$51)/1000</f>
        <v>2.64</v>
      </c>
    </row>
    <row r="41" ht="14" spans="1:80">
      <c r="A41" s="160" t="s">
        <v>17</v>
      </c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>
        <v>2.4</v>
      </c>
      <c r="M41" s="162"/>
      <c r="N41" s="162">
        <v>1.5</v>
      </c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>
        <v>50</v>
      </c>
      <c r="AM41" s="162"/>
      <c r="AN41" s="162"/>
      <c r="AO41" s="162"/>
      <c r="AP41" s="162"/>
      <c r="AQ41" s="162"/>
      <c r="AR41" s="162"/>
      <c r="AS41" s="162"/>
      <c r="AT41" s="162">
        <v>3</v>
      </c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>
        <v>60</v>
      </c>
      <c r="BX41" s="162"/>
      <c r="BY41" s="226"/>
      <c r="BZ41" s="226"/>
      <c r="CA41" s="180"/>
      <c r="CB41" s="79">
        <f>SUMPRODUCT($D41:$BZ41,$D$51:$BZ$51)/1000</f>
        <v>33.825</v>
      </c>
    </row>
    <row r="42" ht="14.5" spans="1:80">
      <c r="A42" s="160" t="s">
        <v>18</v>
      </c>
      <c r="B42" s="161"/>
      <c r="C42" s="8"/>
      <c r="D42" s="8"/>
      <c r="E42" s="8"/>
      <c r="F42" s="8"/>
      <c r="G42" s="8"/>
      <c r="H42" s="8"/>
      <c r="I42" s="8"/>
      <c r="J42" s="8"/>
      <c r="K42" s="192"/>
      <c r="L42" s="192"/>
      <c r="M42" s="192">
        <v>15</v>
      </c>
      <c r="N42" s="192"/>
      <c r="O42" s="192"/>
      <c r="P42" s="124">
        <v>1</v>
      </c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8"/>
      <c r="BZ42" s="8"/>
      <c r="CB42" s="79">
        <f>SUMPRODUCT($E42:$BZ42,$E$51:$BZ$51)/1000</f>
        <v>2.16</v>
      </c>
    </row>
    <row r="43" ht="14.5" spans="1:80">
      <c r="A43" s="160" t="s">
        <v>19</v>
      </c>
      <c r="B43" s="161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>
        <v>120</v>
      </c>
      <c r="BV43" s="192"/>
      <c r="BW43" s="165"/>
      <c r="BX43" s="165"/>
      <c r="BY43" s="165"/>
      <c r="BZ43" s="162"/>
      <c r="CA43" s="180"/>
      <c r="CB43" s="79">
        <f>SUMPRODUCT($E43:$BZ43,$E$51:$BZ$51)/1000</f>
        <v>23.4</v>
      </c>
    </row>
    <row r="44" ht="14.5" spans="1:80">
      <c r="A44" s="231"/>
      <c r="B44" s="178"/>
      <c r="C44" s="133"/>
      <c r="D44" s="133"/>
      <c r="E44" s="133"/>
      <c r="F44" s="133"/>
      <c r="G44" s="133"/>
      <c r="H44" s="133"/>
      <c r="I44" s="133"/>
      <c r="J44" s="133"/>
      <c r="K44" s="240"/>
      <c r="L44" s="240"/>
      <c r="M44" s="240"/>
      <c r="N44" s="305"/>
      <c r="O44" s="305"/>
      <c r="P44" s="305"/>
      <c r="Q44" s="305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  <c r="BA44" s="240"/>
      <c r="BB44" s="240"/>
      <c r="BC44" s="240"/>
      <c r="BD44" s="240"/>
      <c r="BE44" s="240"/>
      <c r="BF44" s="240"/>
      <c r="BG44" s="240"/>
      <c r="BH44" s="240"/>
      <c r="BI44" s="240"/>
      <c r="BJ44" s="240"/>
      <c r="BK44" s="240"/>
      <c r="BL44" s="240"/>
      <c r="BM44" s="240"/>
      <c r="BN44" s="240"/>
      <c r="BO44" s="240"/>
      <c r="BP44" s="240"/>
      <c r="BQ44" s="240"/>
      <c r="BR44" s="240"/>
      <c r="BS44" s="240"/>
      <c r="BT44" s="240"/>
      <c r="BU44" s="240"/>
      <c r="BV44" s="192"/>
      <c r="BW44" s="240"/>
      <c r="BX44" s="240"/>
      <c r="BY44" s="133"/>
      <c r="CB44" s="79">
        <f>SUMPRODUCT($E44:$BZ44,$E$51:$BZ$51)/1000</f>
        <v>0</v>
      </c>
    </row>
    <row r="45" ht="14" hidden="1" spans="1:80">
      <c r="A45" s="231"/>
      <c r="B45" s="178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162"/>
      <c r="CB45" s="79">
        <f>SUMPRODUCT($E45:$BZ45,$E$51:$BZ$51)/1000</f>
        <v>0</v>
      </c>
    </row>
    <row r="46" ht="14" hidden="1" spans="1:78">
      <c r="A46" s="299"/>
      <c r="B46" s="230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</row>
    <row r="47" hidden="1" customHeight="1" spans="1:78">
      <c r="A47" s="160"/>
      <c r="B47" s="161"/>
      <c r="C47" s="162"/>
      <c r="D47" s="162">
        <f t="shared" ref="D47:BO47" si="14">SUM(D39:D45)</f>
        <v>0</v>
      </c>
      <c r="E47" s="162">
        <f t="shared" si="14"/>
        <v>0</v>
      </c>
      <c r="F47" s="162">
        <f t="shared" si="14"/>
        <v>0</v>
      </c>
      <c r="G47" s="162">
        <f t="shared" si="14"/>
        <v>0</v>
      </c>
      <c r="H47" s="162">
        <f t="shared" si="14"/>
        <v>0</v>
      </c>
      <c r="I47" s="162">
        <f t="shared" si="14"/>
        <v>0</v>
      </c>
      <c r="J47" s="162">
        <f t="shared" si="14"/>
        <v>0</v>
      </c>
      <c r="K47" s="162">
        <f t="shared" si="14"/>
        <v>0</v>
      </c>
      <c r="L47" s="162">
        <f t="shared" si="14"/>
        <v>2.4</v>
      </c>
      <c r="M47" s="162">
        <f t="shared" si="14"/>
        <v>15</v>
      </c>
      <c r="N47" s="162">
        <f t="shared" si="14"/>
        <v>3</v>
      </c>
      <c r="O47" s="162">
        <f t="shared" si="14"/>
        <v>0</v>
      </c>
      <c r="P47" s="162">
        <f t="shared" si="14"/>
        <v>1</v>
      </c>
      <c r="Q47" s="162">
        <f t="shared" si="14"/>
        <v>0</v>
      </c>
      <c r="R47" s="162">
        <f t="shared" si="14"/>
        <v>0</v>
      </c>
      <c r="S47" s="162">
        <f t="shared" si="14"/>
        <v>0</v>
      </c>
      <c r="T47" s="162">
        <f t="shared" si="14"/>
        <v>0</v>
      </c>
      <c r="U47" s="162">
        <f t="shared" si="14"/>
        <v>0</v>
      </c>
      <c r="V47" s="162">
        <f t="shared" si="14"/>
        <v>0</v>
      </c>
      <c r="W47" s="162">
        <f t="shared" si="14"/>
        <v>0</v>
      </c>
      <c r="X47" s="162">
        <f t="shared" si="14"/>
        <v>0</v>
      </c>
      <c r="Y47" s="162">
        <f t="shared" si="14"/>
        <v>0</v>
      </c>
      <c r="Z47" s="162">
        <f t="shared" si="14"/>
        <v>0</v>
      </c>
      <c r="AA47" s="162">
        <f t="shared" si="14"/>
        <v>0</v>
      </c>
      <c r="AB47" s="162">
        <f t="shared" si="14"/>
        <v>0</v>
      </c>
      <c r="AC47" s="162">
        <f t="shared" si="14"/>
        <v>0</v>
      </c>
      <c r="AD47" s="162">
        <f t="shared" si="14"/>
        <v>0</v>
      </c>
      <c r="AE47" s="162">
        <f t="shared" si="14"/>
        <v>0</v>
      </c>
      <c r="AF47" s="162">
        <f t="shared" si="14"/>
        <v>0</v>
      </c>
      <c r="AG47" s="162">
        <f t="shared" si="14"/>
        <v>0</v>
      </c>
      <c r="AH47" s="162">
        <f t="shared" si="14"/>
        <v>0</v>
      </c>
      <c r="AI47" s="162">
        <f t="shared" si="14"/>
        <v>0</v>
      </c>
      <c r="AJ47" s="162">
        <f t="shared" si="14"/>
        <v>0</v>
      </c>
      <c r="AK47" s="162">
        <f t="shared" si="14"/>
        <v>0</v>
      </c>
      <c r="AL47" s="162">
        <f t="shared" si="14"/>
        <v>50</v>
      </c>
      <c r="AM47" s="162">
        <f t="shared" si="14"/>
        <v>0</v>
      </c>
      <c r="AN47" s="162">
        <f t="shared" si="14"/>
        <v>30</v>
      </c>
      <c r="AO47" s="162">
        <f t="shared" si="14"/>
        <v>0</v>
      </c>
      <c r="AP47" s="162">
        <f t="shared" si="14"/>
        <v>0</v>
      </c>
      <c r="AQ47" s="162">
        <f t="shared" si="14"/>
        <v>0</v>
      </c>
      <c r="AR47" s="162">
        <f t="shared" si="14"/>
        <v>0</v>
      </c>
      <c r="AS47" s="162">
        <f t="shared" si="14"/>
        <v>0</v>
      </c>
      <c r="AT47" s="162">
        <f t="shared" si="14"/>
        <v>3</v>
      </c>
      <c r="AU47" s="162">
        <f t="shared" si="14"/>
        <v>0</v>
      </c>
      <c r="AV47" s="162">
        <f t="shared" si="14"/>
        <v>100</v>
      </c>
      <c r="AW47" s="162">
        <f t="shared" si="14"/>
        <v>0</v>
      </c>
      <c r="AX47" s="162">
        <f t="shared" si="14"/>
        <v>0</v>
      </c>
      <c r="AY47" s="162">
        <f t="shared" si="14"/>
        <v>0</v>
      </c>
      <c r="AZ47" s="162">
        <f t="shared" si="14"/>
        <v>0</v>
      </c>
      <c r="BA47" s="162">
        <f t="shared" si="14"/>
        <v>0</v>
      </c>
      <c r="BB47" s="162">
        <f t="shared" si="14"/>
        <v>0</v>
      </c>
      <c r="BC47" s="162">
        <f t="shared" si="14"/>
        <v>0</v>
      </c>
      <c r="BD47" s="162">
        <f t="shared" si="14"/>
        <v>0</v>
      </c>
      <c r="BE47" s="162">
        <f t="shared" si="14"/>
        <v>0</v>
      </c>
      <c r="BF47" s="162">
        <f t="shared" si="14"/>
        <v>0</v>
      </c>
      <c r="BG47" s="162">
        <f t="shared" si="14"/>
        <v>0</v>
      </c>
      <c r="BH47" s="162">
        <f t="shared" si="14"/>
        <v>0</v>
      </c>
      <c r="BI47" s="162">
        <f t="shared" si="14"/>
        <v>0</v>
      </c>
      <c r="BJ47" s="162">
        <f t="shared" si="14"/>
        <v>0</v>
      </c>
      <c r="BK47" s="162">
        <f t="shared" si="14"/>
        <v>0</v>
      </c>
      <c r="BL47" s="162">
        <f t="shared" si="14"/>
        <v>0</v>
      </c>
      <c r="BM47" s="162">
        <f t="shared" si="14"/>
        <v>0</v>
      </c>
      <c r="BN47" s="162">
        <f t="shared" si="14"/>
        <v>0</v>
      </c>
      <c r="BO47" s="162">
        <f t="shared" si="14"/>
        <v>0</v>
      </c>
      <c r="BP47" s="162">
        <f t="shared" ref="BP47:BZ47" si="15">SUM(BP39:BP45)</f>
        <v>0</v>
      </c>
      <c r="BQ47" s="162">
        <f t="shared" si="15"/>
        <v>0</v>
      </c>
      <c r="BR47" s="162">
        <f t="shared" si="15"/>
        <v>0</v>
      </c>
      <c r="BS47" s="162">
        <f t="shared" si="15"/>
        <v>0</v>
      </c>
      <c r="BT47" s="162">
        <f t="shared" si="15"/>
        <v>0</v>
      </c>
      <c r="BU47" s="162">
        <f t="shared" si="15"/>
        <v>120</v>
      </c>
      <c r="BV47" s="162">
        <f>SUM(BV39:BV46)</f>
        <v>0</v>
      </c>
      <c r="BW47" s="162">
        <f t="shared" si="15"/>
        <v>60</v>
      </c>
      <c r="BX47" s="162">
        <f t="shared" si="15"/>
        <v>40</v>
      </c>
      <c r="BY47" s="162">
        <f t="shared" si="15"/>
        <v>0</v>
      </c>
      <c r="BZ47" s="162">
        <f t="shared" si="15"/>
        <v>0</v>
      </c>
    </row>
    <row r="48" hidden="1" customHeight="1" spans="1:78">
      <c r="A48" s="163" t="s">
        <v>194</v>
      </c>
      <c r="B48" s="164"/>
      <c r="C48" s="162">
        <f>C49</f>
        <v>0</v>
      </c>
      <c r="D48" s="162">
        <f t="shared" ref="D48:BO48" si="16">C48</f>
        <v>0</v>
      </c>
      <c r="E48" s="162">
        <f t="shared" si="16"/>
        <v>0</v>
      </c>
      <c r="F48" s="162">
        <f t="shared" si="16"/>
        <v>0</v>
      </c>
      <c r="G48" s="162">
        <f t="shared" si="16"/>
        <v>0</v>
      </c>
      <c r="H48" s="162">
        <f t="shared" si="16"/>
        <v>0</v>
      </c>
      <c r="I48" s="162">
        <f t="shared" si="16"/>
        <v>0</v>
      </c>
      <c r="J48" s="162">
        <f t="shared" si="16"/>
        <v>0</v>
      </c>
      <c r="K48" s="162">
        <f t="shared" si="16"/>
        <v>0</v>
      </c>
      <c r="L48" s="162">
        <f t="shared" si="16"/>
        <v>0</v>
      </c>
      <c r="M48" s="162">
        <f t="shared" si="16"/>
        <v>0</v>
      </c>
      <c r="N48" s="162">
        <f t="shared" si="16"/>
        <v>0</v>
      </c>
      <c r="O48" s="162">
        <f t="shared" si="16"/>
        <v>0</v>
      </c>
      <c r="P48" s="162">
        <f t="shared" si="16"/>
        <v>0</v>
      </c>
      <c r="Q48" s="162">
        <f t="shared" si="16"/>
        <v>0</v>
      </c>
      <c r="R48" s="162">
        <f t="shared" si="16"/>
        <v>0</v>
      </c>
      <c r="S48" s="162">
        <f t="shared" si="16"/>
        <v>0</v>
      </c>
      <c r="T48" s="162">
        <f t="shared" si="16"/>
        <v>0</v>
      </c>
      <c r="U48" s="162">
        <f t="shared" si="16"/>
        <v>0</v>
      </c>
      <c r="V48" s="162">
        <f t="shared" si="16"/>
        <v>0</v>
      </c>
      <c r="W48" s="162">
        <f t="shared" si="16"/>
        <v>0</v>
      </c>
      <c r="X48" s="162">
        <f t="shared" si="16"/>
        <v>0</v>
      </c>
      <c r="Y48" s="162">
        <f t="shared" si="16"/>
        <v>0</v>
      </c>
      <c r="Z48" s="162">
        <f t="shared" si="16"/>
        <v>0</v>
      </c>
      <c r="AA48" s="162">
        <f t="shared" si="16"/>
        <v>0</v>
      </c>
      <c r="AB48" s="162">
        <f t="shared" si="16"/>
        <v>0</v>
      </c>
      <c r="AC48" s="162">
        <f t="shared" si="16"/>
        <v>0</v>
      </c>
      <c r="AD48" s="162">
        <f t="shared" si="16"/>
        <v>0</v>
      </c>
      <c r="AE48" s="162">
        <f t="shared" si="16"/>
        <v>0</v>
      </c>
      <c r="AF48" s="162">
        <f t="shared" si="16"/>
        <v>0</v>
      </c>
      <c r="AG48" s="162">
        <f t="shared" si="16"/>
        <v>0</v>
      </c>
      <c r="AH48" s="162">
        <f t="shared" si="16"/>
        <v>0</v>
      </c>
      <c r="AI48" s="162">
        <f t="shared" si="16"/>
        <v>0</v>
      </c>
      <c r="AJ48" s="162">
        <f t="shared" si="16"/>
        <v>0</v>
      </c>
      <c r="AK48" s="162">
        <f t="shared" si="16"/>
        <v>0</v>
      </c>
      <c r="AL48" s="162">
        <f t="shared" si="16"/>
        <v>0</v>
      </c>
      <c r="AM48" s="162">
        <f t="shared" si="16"/>
        <v>0</v>
      </c>
      <c r="AN48" s="162">
        <f t="shared" si="16"/>
        <v>0</v>
      </c>
      <c r="AO48" s="162">
        <f t="shared" si="16"/>
        <v>0</v>
      </c>
      <c r="AP48" s="162">
        <f t="shared" si="16"/>
        <v>0</v>
      </c>
      <c r="AQ48" s="162">
        <f t="shared" si="16"/>
        <v>0</v>
      </c>
      <c r="AR48" s="162">
        <f t="shared" si="16"/>
        <v>0</v>
      </c>
      <c r="AS48" s="162">
        <f t="shared" si="16"/>
        <v>0</v>
      </c>
      <c r="AT48" s="162">
        <f t="shared" si="16"/>
        <v>0</v>
      </c>
      <c r="AU48" s="162">
        <f t="shared" si="16"/>
        <v>0</v>
      </c>
      <c r="AV48" s="162">
        <f t="shared" si="16"/>
        <v>0</v>
      </c>
      <c r="AW48" s="162">
        <f t="shared" si="16"/>
        <v>0</v>
      </c>
      <c r="AX48" s="162">
        <f t="shared" si="16"/>
        <v>0</v>
      </c>
      <c r="AY48" s="162">
        <f t="shared" si="16"/>
        <v>0</v>
      </c>
      <c r="AZ48" s="162">
        <f t="shared" si="16"/>
        <v>0</v>
      </c>
      <c r="BA48" s="162">
        <f t="shared" si="16"/>
        <v>0</v>
      </c>
      <c r="BB48" s="162">
        <f t="shared" si="16"/>
        <v>0</v>
      </c>
      <c r="BC48" s="162">
        <f t="shared" si="16"/>
        <v>0</v>
      </c>
      <c r="BD48" s="162">
        <f t="shared" si="16"/>
        <v>0</v>
      </c>
      <c r="BE48" s="162">
        <f t="shared" si="16"/>
        <v>0</v>
      </c>
      <c r="BF48" s="162">
        <f t="shared" si="16"/>
        <v>0</v>
      </c>
      <c r="BG48" s="162">
        <f t="shared" si="16"/>
        <v>0</v>
      </c>
      <c r="BH48" s="162">
        <f t="shared" si="16"/>
        <v>0</v>
      </c>
      <c r="BI48" s="162">
        <f t="shared" si="16"/>
        <v>0</v>
      </c>
      <c r="BJ48" s="162">
        <f t="shared" si="16"/>
        <v>0</v>
      </c>
      <c r="BK48" s="162">
        <f t="shared" si="16"/>
        <v>0</v>
      </c>
      <c r="BL48" s="162">
        <f t="shared" si="16"/>
        <v>0</v>
      </c>
      <c r="BM48" s="162">
        <f t="shared" si="16"/>
        <v>0</v>
      </c>
      <c r="BN48" s="162">
        <f t="shared" si="16"/>
        <v>0</v>
      </c>
      <c r="BO48" s="162">
        <f t="shared" si="16"/>
        <v>0</v>
      </c>
      <c r="BP48" s="162">
        <f t="shared" ref="BP48:BZ48" si="17">BO48</f>
        <v>0</v>
      </c>
      <c r="BQ48" s="162">
        <f t="shared" si="17"/>
        <v>0</v>
      </c>
      <c r="BR48" s="162">
        <f t="shared" si="17"/>
        <v>0</v>
      </c>
      <c r="BS48" s="162">
        <f t="shared" si="17"/>
        <v>0</v>
      </c>
      <c r="BT48" s="162">
        <f t="shared" si="17"/>
        <v>0</v>
      </c>
      <c r="BU48" s="162">
        <f t="shared" si="17"/>
        <v>0</v>
      </c>
      <c r="BV48" s="162">
        <f t="shared" si="17"/>
        <v>0</v>
      </c>
      <c r="BW48" s="162">
        <f t="shared" si="17"/>
        <v>0</v>
      </c>
      <c r="BX48" s="162">
        <f t="shared" si="17"/>
        <v>0</v>
      </c>
      <c r="BY48" s="162">
        <f t="shared" si="17"/>
        <v>0</v>
      </c>
      <c r="BZ48" s="162">
        <f t="shared" si="17"/>
        <v>0</v>
      </c>
    </row>
    <row r="49" ht="19.75" spans="1:78">
      <c r="A49" s="330" t="s">
        <v>194</v>
      </c>
      <c r="B49" s="331"/>
      <c r="C49" s="197">
        <f>VLOOKUP(B4,Фактически_присутствующих,3,FALSE)</f>
        <v>0</v>
      </c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5.75" customHeight="1" spans="1:81">
      <c r="A50" s="146" t="s">
        <v>195</v>
      </c>
      <c r="B50" s="147"/>
      <c r="C50" s="198"/>
      <c r="D50" s="199">
        <f>D47*D48/1000</f>
        <v>0</v>
      </c>
      <c r="E50" s="252">
        <f>E47*E48/1000</f>
        <v>0</v>
      </c>
      <c r="F50" s="252">
        <f>F47*F48/1000</f>
        <v>0</v>
      </c>
      <c r="G50" s="252">
        <f>G47*G48</f>
        <v>0</v>
      </c>
      <c r="H50" s="252">
        <f>H47*H48/1000</f>
        <v>0</v>
      </c>
      <c r="I50" s="252">
        <f>I47*I48/1000</f>
        <v>0</v>
      </c>
      <c r="J50" s="207">
        <f>J47*J48/1000</f>
        <v>0</v>
      </c>
      <c r="K50" s="207">
        <f>K47*K48/1000</f>
        <v>0</v>
      </c>
      <c r="L50" s="207">
        <f t="shared" ref="L50:BX50" si="18">L47*L48/1000</f>
        <v>0</v>
      </c>
      <c r="M50" s="207">
        <f t="shared" si="18"/>
        <v>0</v>
      </c>
      <c r="N50" s="207">
        <f t="shared" si="18"/>
        <v>0</v>
      </c>
      <c r="O50" s="207">
        <f t="shared" si="18"/>
        <v>0</v>
      </c>
      <c r="P50" s="207">
        <f t="shared" si="18"/>
        <v>0</v>
      </c>
      <c r="Q50" s="207">
        <f>Q47*Q48</f>
        <v>0</v>
      </c>
      <c r="R50" s="207">
        <f t="shared" si="18"/>
        <v>0</v>
      </c>
      <c r="S50" s="207">
        <f t="shared" si="18"/>
        <v>0</v>
      </c>
      <c r="T50" s="207">
        <f t="shared" si="18"/>
        <v>0</v>
      </c>
      <c r="U50" s="207">
        <f t="shared" si="18"/>
        <v>0</v>
      </c>
      <c r="V50" s="207">
        <f t="shared" si="18"/>
        <v>0</v>
      </c>
      <c r="W50" s="207">
        <f t="shared" si="18"/>
        <v>0</v>
      </c>
      <c r="X50" s="207">
        <f t="shared" si="18"/>
        <v>0</v>
      </c>
      <c r="Y50" s="207">
        <f t="shared" si="18"/>
        <v>0</v>
      </c>
      <c r="Z50" s="207">
        <f t="shared" si="18"/>
        <v>0</v>
      </c>
      <c r="AA50" s="207">
        <f t="shared" si="18"/>
        <v>0</v>
      </c>
      <c r="AB50" s="207">
        <f t="shared" si="18"/>
        <v>0</v>
      </c>
      <c r="AC50" s="207">
        <f t="shared" si="18"/>
        <v>0</v>
      </c>
      <c r="AD50" s="207">
        <f t="shared" si="18"/>
        <v>0</v>
      </c>
      <c r="AE50" s="207">
        <f t="shared" si="18"/>
        <v>0</v>
      </c>
      <c r="AF50" s="207">
        <f t="shared" si="18"/>
        <v>0</v>
      </c>
      <c r="AG50" s="207">
        <f t="shared" si="18"/>
        <v>0</v>
      </c>
      <c r="AH50" s="207">
        <f t="shared" si="18"/>
        <v>0</v>
      </c>
      <c r="AI50" s="207">
        <f t="shared" si="18"/>
        <v>0</v>
      </c>
      <c r="AJ50" s="207">
        <f t="shared" si="18"/>
        <v>0</v>
      </c>
      <c r="AK50" s="207">
        <f t="shared" si="18"/>
        <v>0</v>
      </c>
      <c r="AL50" s="207">
        <f t="shared" si="18"/>
        <v>0</v>
      </c>
      <c r="AM50" s="207">
        <f t="shared" si="18"/>
        <v>0</v>
      </c>
      <c r="AN50" s="207">
        <f t="shared" si="18"/>
        <v>0</v>
      </c>
      <c r="AO50" s="207">
        <f t="shared" si="18"/>
        <v>0</v>
      </c>
      <c r="AP50" s="207">
        <f t="shared" si="18"/>
        <v>0</v>
      </c>
      <c r="AQ50" s="207">
        <f t="shared" si="18"/>
        <v>0</v>
      </c>
      <c r="AR50" s="207">
        <f t="shared" si="18"/>
        <v>0</v>
      </c>
      <c r="AS50" s="207">
        <f t="shared" si="18"/>
        <v>0</v>
      </c>
      <c r="AT50" s="207">
        <f t="shared" si="18"/>
        <v>0</v>
      </c>
      <c r="AU50" s="207">
        <f t="shared" si="18"/>
        <v>0</v>
      </c>
      <c r="AV50" s="207">
        <f t="shared" si="18"/>
        <v>0</v>
      </c>
      <c r="AW50" s="207">
        <f t="shared" si="18"/>
        <v>0</v>
      </c>
      <c r="AX50" s="207">
        <f t="shared" si="18"/>
        <v>0</v>
      </c>
      <c r="AY50" s="207">
        <f t="shared" si="18"/>
        <v>0</v>
      </c>
      <c r="AZ50" s="207">
        <f t="shared" si="18"/>
        <v>0</v>
      </c>
      <c r="BA50" s="207">
        <f t="shared" si="18"/>
        <v>0</v>
      </c>
      <c r="BB50" s="207">
        <f t="shared" si="18"/>
        <v>0</v>
      </c>
      <c r="BC50" s="207">
        <f t="shared" si="18"/>
        <v>0</v>
      </c>
      <c r="BD50" s="207">
        <f t="shared" si="18"/>
        <v>0</v>
      </c>
      <c r="BE50" s="207">
        <f t="shared" si="18"/>
        <v>0</v>
      </c>
      <c r="BF50" s="207">
        <f t="shared" si="18"/>
        <v>0</v>
      </c>
      <c r="BG50" s="207">
        <f t="shared" si="18"/>
        <v>0</v>
      </c>
      <c r="BH50" s="207">
        <f t="shared" si="18"/>
        <v>0</v>
      </c>
      <c r="BI50" s="207">
        <f t="shared" si="18"/>
        <v>0</v>
      </c>
      <c r="BJ50" s="207">
        <f t="shared" si="18"/>
        <v>0</v>
      </c>
      <c r="BK50" s="207">
        <f t="shared" si="18"/>
        <v>0</v>
      </c>
      <c r="BL50" s="207">
        <f t="shared" si="18"/>
        <v>0</v>
      </c>
      <c r="BM50" s="207">
        <f t="shared" si="18"/>
        <v>0</v>
      </c>
      <c r="BN50" s="207">
        <f t="shared" si="18"/>
        <v>0</v>
      </c>
      <c r="BO50" s="207">
        <f t="shared" si="18"/>
        <v>0</v>
      </c>
      <c r="BP50" s="207">
        <f t="shared" si="18"/>
        <v>0</v>
      </c>
      <c r="BQ50" s="207">
        <f t="shared" si="18"/>
        <v>0</v>
      </c>
      <c r="BR50" s="207">
        <f t="shared" si="18"/>
        <v>0</v>
      </c>
      <c r="BS50" s="207">
        <f t="shared" si="18"/>
        <v>0</v>
      </c>
      <c r="BT50" s="207">
        <f t="shared" si="18"/>
        <v>0</v>
      </c>
      <c r="BU50" s="207">
        <f t="shared" si="18"/>
        <v>0</v>
      </c>
      <c r="BV50" s="207">
        <f t="shared" si="18"/>
        <v>0</v>
      </c>
      <c r="BW50" s="207">
        <f t="shared" si="18"/>
        <v>0</v>
      </c>
      <c r="BX50" s="207">
        <f t="shared" si="18"/>
        <v>0</v>
      </c>
      <c r="BY50" s="252">
        <f>BY47*BY48/1000</f>
        <v>0</v>
      </c>
      <c r="BZ50" s="252">
        <f>BZ47*BZ48</f>
        <v>0</v>
      </c>
      <c r="CA50" s="157"/>
      <c r="CB50" s="157"/>
      <c r="CC50" s="157"/>
    </row>
    <row r="51" ht="15.75" customHeight="1" spans="1:81">
      <c r="A51" s="146" t="s">
        <v>170</v>
      </c>
      <c r="B51" s="147"/>
      <c r="C51" s="198"/>
      <c r="D51" s="200">
        <f>ССЫЛКИ!B3</f>
        <v>105</v>
      </c>
      <c r="E51" s="200">
        <f>ССЫЛКИ!C3</f>
        <v>590</v>
      </c>
      <c r="F51" s="200">
        <f>ССЫЛКИ!D3</f>
        <v>590</v>
      </c>
      <c r="G51" s="200">
        <f>ССЫЛКИ!E3</f>
        <v>11</v>
      </c>
      <c r="H51" s="200">
        <f>ССЫЛКИ!F3</f>
        <v>400</v>
      </c>
      <c r="I51" s="200">
        <f>ССЫЛКИ!G3</f>
        <v>200</v>
      </c>
      <c r="J51" s="208">
        <f>ССЫЛКИ!H3</f>
        <v>105</v>
      </c>
      <c r="K51" s="208">
        <f>ССЫЛКИ!I3</f>
        <v>590</v>
      </c>
      <c r="L51" s="208">
        <f>ССЫЛКИ!J3</f>
        <v>150</v>
      </c>
      <c r="M51" s="208">
        <f>ССЫЛКИ!K3</f>
        <v>78</v>
      </c>
      <c r="N51" s="208">
        <f>ССЫЛКИ!L3</f>
        <v>10</v>
      </c>
      <c r="O51" s="208">
        <f>ССЫЛКИ!M3</f>
        <v>300</v>
      </c>
      <c r="P51" s="208">
        <f>ССЫЛКИ!N3</f>
        <v>990</v>
      </c>
      <c r="Q51" s="208">
        <f>ССЫЛКИ!O3</f>
        <v>12</v>
      </c>
      <c r="R51" s="208">
        <f>ССЫЛКИ!P3</f>
        <v>330</v>
      </c>
      <c r="S51" s="208">
        <f>ССЫЛКИ!Q3</f>
        <v>420</v>
      </c>
      <c r="T51" s="208">
        <f>ССЫЛКИ!R3</f>
        <v>260</v>
      </c>
      <c r="U51" s="208">
        <f>ССЫЛКИ!S3</f>
        <v>165</v>
      </c>
      <c r="V51" s="208">
        <f>ССЫЛКИ!T3</f>
        <v>300</v>
      </c>
      <c r="W51" s="208">
        <f>ССЫЛКИ!U3</f>
        <v>300</v>
      </c>
      <c r="X51" s="208">
        <f>ССЫЛКИ!V3</f>
        <v>400</v>
      </c>
      <c r="Y51" s="208">
        <f>ССЫЛКИ!W3</f>
        <v>50</v>
      </c>
      <c r="Z51" s="208">
        <f>ССЫЛКИ!X3</f>
        <v>210</v>
      </c>
      <c r="AA51" s="208">
        <f>ССЫЛКИ!Y3</f>
        <v>90</v>
      </c>
      <c r="AB51" s="208">
        <f>ССЫЛКИ!Z3</f>
        <v>100</v>
      </c>
      <c r="AC51" s="208">
        <f>ССЫЛКИ!AA3</f>
        <v>190</v>
      </c>
      <c r="AD51" s="208">
        <f>ССЫЛКИ!AB3</f>
        <v>440</v>
      </c>
      <c r="AE51" s="208">
        <f>ССЫЛКИ!AC3</f>
        <v>12.5</v>
      </c>
      <c r="AF51" s="208">
        <f>ССЫЛКИ!AD3</f>
        <v>70</v>
      </c>
      <c r="AG51" s="208">
        <f>ССЫЛКИ!AE3</f>
        <v>92</v>
      </c>
      <c r="AH51" s="208">
        <f>ССЫЛКИ!AF3</f>
        <v>70</v>
      </c>
      <c r="AI51" s="208">
        <f>ССЫЛКИ!AG3</f>
        <v>62</v>
      </c>
      <c r="AJ51" s="208">
        <f>ССЫЛКИ!AH3</f>
        <v>65</v>
      </c>
      <c r="AK51" s="208">
        <f>ССЫЛКИ!AI3</f>
        <v>70</v>
      </c>
      <c r="AL51" s="208">
        <f>ССЫЛКИ!AJ3</f>
        <v>75</v>
      </c>
      <c r="AM51" s="208">
        <f>ССЫЛКИ!AK3</f>
        <v>68</v>
      </c>
      <c r="AN51" s="208">
        <f>ССЫЛКИ!AL3</f>
        <v>120</v>
      </c>
      <c r="AO51" s="208">
        <f>ССЫЛКИ!AM3</f>
        <v>70</v>
      </c>
      <c r="AP51" s="208">
        <f>ССЫЛКИ!AN3</f>
        <v>190</v>
      </c>
      <c r="AQ51" s="208">
        <f>ССЫЛКИ!AO3</f>
        <v>420</v>
      </c>
      <c r="AR51" s="208">
        <f>ССЫЛКИ!AP3</f>
        <v>195</v>
      </c>
      <c r="AS51" s="208">
        <f>ССЫЛКИ!AQ3</f>
        <v>95</v>
      </c>
      <c r="AT51" s="208">
        <f>ССЫЛКИ!AR3</f>
        <v>1100</v>
      </c>
      <c r="AU51" s="208">
        <f>ССЫЛКИ!AS3</f>
        <v>85</v>
      </c>
      <c r="AV51" s="208">
        <f>ССЫЛКИ!AT3</f>
        <v>100</v>
      </c>
      <c r="AW51" s="208">
        <f>ССЫЛКИ!AU3</f>
        <v>290</v>
      </c>
      <c r="AX51" s="208">
        <f>ССЫЛКИ!AV3</f>
        <v>370</v>
      </c>
      <c r="AY51" s="208">
        <f>ССЫЛКИ!AW3</f>
        <v>700</v>
      </c>
      <c r="AZ51" s="208">
        <f>ССЫЛКИ!AX3</f>
        <v>440</v>
      </c>
      <c r="BA51" s="208">
        <f>ССЫЛКИ!AY3</f>
        <v>240</v>
      </c>
      <c r="BB51" s="208">
        <f>ССЫЛКИ!AZ3</f>
        <v>260</v>
      </c>
      <c r="BC51" s="208">
        <f>ССЫЛКИ!BA3</f>
        <v>350</v>
      </c>
      <c r="BD51" s="208">
        <f>ССЫЛКИ!BB3</f>
        <v>50</v>
      </c>
      <c r="BE51" s="208">
        <f>ССЫЛКИ!BC3</f>
        <v>370</v>
      </c>
      <c r="BF51" s="208">
        <f>ССЫЛКИ!BD3</f>
        <v>55</v>
      </c>
      <c r="BG51" s="208">
        <f>ССЫЛКИ!BE3</f>
        <v>450</v>
      </c>
      <c r="BH51" s="208">
        <f>ССЫЛКИ!BF3</f>
        <v>440</v>
      </c>
      <c r="BI51" s="208">
        <f>ССЫЛКИ!BG3</f>
        <v>48</v>
      </c>
      <c r="BJ51" s="208">
        <f>ССЫЛКИ!BH3</f>
        <v>59</v>
      </c>
      <c r="BK51" s="208">
        <f>ССЫЛКИ!BI3</f>
        <v>48</v>
      </c>
      <c r="BL51" s="208">
        <f>ССЫЛКИ!BJ3</f>
        <v>49</v>
      </c>
      <c r="BM51" s="208">
        <f>ССЫЛКИ!BK3</f>
        <v>78</v>
      </c>
      <c r="BN51" s="208">
        <f>ССЫЛКИ!BL3</f>
        <v>110</v>
      </c>
      <c r="BO51" s="208">
        <f>ССЫЛКИ!BM3</f>
        <v>61</v>
      </c>
      <c r="BP51" s="208">
        <f>ССЫЛКИ!BN3</f>
        <v>220</v>
      </c>
      <c r="BQ51" s="208">
        <f>ССЫЛКИ!BO3</f>
        <v>200</v>
      </c>
      <c r="BR51" s="208">
        <f>ССЫЛКИ!BP3</f>
        <v>164</v>
      </c>
      <c r="BS51" s="208">
        <f>ССЫЛКИ!BQ3</f>
        <v>190</v>
      </c>
      <c r="BT51" s="208">
        <f>ССЫЛКИ!BR3</f>
        <v>300</v>
      </c>
      <c r="BU51" s="208">
        <f>ССЫЛКИ!BS3</f>
        <v>195</v>
      </c>
      <c r="BV51" s="208">
        <f>ССЫЛКИ!BT3</f>
        <v>105</v>
      </c>
      <c r="BW51" s="208">
        <f>ССЫЛКИ!BU3</f>
        <v>440</v>
      </c>
      <c r="BX51" s="208">
        <f>ССЫЛКИ!BV3</f>
        <v>66</v>
      </c>
      <c r="BY51" s="200">
        <f>ССЫЛКИ!BW3</f>
        <v>510</v>
      </c>
      <c r="BZ51" s="200">
        <f>ССЫЛКИ!BX3</f>
        <v>580</v>
      </c>
      <c r="CA51" s="157"/>
      <c r="CB51" s="157"/>
      <c r="CC51" s="157"/>
    </row>
    <row r="52" ht="15.75" customHeight="1" spans="1:81">
      <c r="A52" s="146" t="s">
        <v>196</v>
      </c>
      <c r="B52" s="147"/>
      <c r="C52" s="244">
        <f>SUM(D52:BZ52)</f>
        <v>0</v>
      </c>
      <c r="D52" s="201">
        <f t="shared" ref="D52:BX52" si="19">D50*D51</f>
        <v>0</v>
      </c>
      <c r="E52" s="201">
        <f t="shared" si="19"/>
        <v>0</v>
      </c>
      <c r="F52" s="254">
        <f t="shared" si="19"/>
        <v>0</v>
      </c>
      <c r="G52" s="252">
        <f t="shared" si="19"/>
        <v>0</v>
      </c>
      <c r="H52" s="252">
        <f t="shared" si="19"/>
        <v>0</v>
      </c>
      <c r="I52" s="252">
        <f t="shared" si="19"/>
        <v>0</v>
      </c>
      <c r="J52" s="207">
        <f t="shared" si="19"/>
        <v>0</v>
      </c>
      <c r="K52" s="207">
        <f t="shared" si="19"/>
        <v>0</v>
      </c>
      <c r="L52" s="207">
        <f t="shared" si="19"/>
        <v>0</v>
      </c>
      <c r="M52" s="207">
        <f t="shared" si="19"/>
        <v>0</v>
      </c>
      <c r="N52" s="207">
        <f t="shared" si="19"/>
        <v>0</v>
      </c>
      <c r="O52" s="207">
        <f t="shared" si="19"/>
        <v>0</v>
      </c>
      <c r="P52" s="207">
        <f t="shared" si="19"/>
        <v>0</v>
      </c>
      <c r="Q52" s="207">
        <f t="shared" si="19"/>
        <v>0</v>
      </c>
      <c r="R52" s="207">
        <f t="shared" si="19"/>
        <v>0</v>
      </c>
      <c r="S52" s="207">
        <f t="shared" si="19"/>
        <v>0</v>
      </c>
      <c r="T52" s="207">
        <f t="shared" si="19"/>
        <v>0</v>
      </c>
      <c r="U52" s="207">
        <f t="shared" si="19"/>
        <v>0</v>
      </c>
      <c r="V52" s="207">
        <f t="shared" si="19"/>
        <v>0</v>
      </c>
      <c r="W52" s="207">
        <f t="shared" si="19"/>
        <v>0</v>
      </c>
      <c r="X52" s="207">
        <f t="shared" si="19"/>
        <v>0</v>
      </c>
      <c r="Y52" s="207">
        <f t="shared" si="19"/>
        <v>0</v>
      </c>
      <c r="Z52" s="207">
        <f t="shared" si="19"/>
        <v>0</v>
      </c>
      <c r="AA52" s="207">
        <f t="shared" si="19"/>
        <v>0</v>
      </c>
      <c r="AB52" s="207">
        <f t="shared" si="19"/>
        <v>0</v>
      </c>
      <c r="AC52" s="207">
        <f t="shared" si="19"/>
        <v>0</v>
      </c>
      <c r="AD52" s="207">
        <f t="shared" si="19"/>
        <v>0</v>
      </c>
      <c r="AE52" s="207">
        <f t="shared" si="19"/>
        <v>0</v>
      </c>
      <c r="AF52" s="207">
        <f t="shared" si="19"/>
        <v>0</v>
      </c>
      <c r="AG52" s="207">
        <f t="shared" si="19"/>
        <v>0</v>
      </c>
      <c r="AH52" s="207">
        <f t="shared" si="19"/>
        <v>0</v>
      </c>
      <c r="AI52" s="207">
        <f t="shared" si="19"/>
        <v>0</v>
      </c>
      <c r="AJ52" s="207">
        <f t="shared" si="19"/>
        <v>0</v>
      </c>
      <c r="AK52" s="207">
        <f t="shared" si="19"/>
        <v>0</v>
      </c>
      <c r="AL52" s="207">
        <f t="shared" si="19"/>
        <v>0</v>
      </c>
      <c r="AM52" s="207">
        <f t="shared" si="19"/>
        <v>0</v>
      </c>
      <c r="AN52" s="207">
        <f t="shared" si="19"/>
        <v>0</v>
      </c>
      <c r="AO52" s="207">
        <f t="shared" si="19"/>
        <v>0</v>
      </c>
      <c r="AP52" s="207">
        <f t="shared" si="19"/>
        <v>0</v>
      </c>
      <c r="AQ52" s="207">
        <f t="shared" si="19"/>
        <v>0</v>
      </c>
      <c r="AR52" s="207">
        <f t="shared" si="19"/>
        <v>0</v>
      </c>
      <c r="AS52" s="207">
        <f t="shared" si="19"/>
        <v>0</v>
      </c>
      <c r="AT52" s="207">
        <f t="shared" si="19"/>
        <v>0</v>
      </c>
      <c r="AU52" s="207">
        <f t="shared" si="19"/>
        <v>0</v>
      </c>
      <c r="AV52" s="207">
        <f t="shared" si="19"/>
        <v>0</v>
      </c>
      <c r="AW52" s="207">
        <f t="shared" si="19"/>
        <v>0</v>
      </c>
      <c r="AX52" s="207">
        <f t="shared" si="19"/>
        <v>0</v>
      </c>
      <c r="AY52" s="207">
        <f t="shared" si="19"/>
        <v>0</v>
      </c>
      <c r="AZ52" s="207">
        <f t="shared" si="19"/>
        <v>0</v>
      </c>
      <c r="BA52" s="207">
        <f t="shared" si="19"/>
        <v>0</v>
      </c>
      <c r="BB52" s="207">
        <f t="shared" si="19"/>
        <v>0</v>
      </c>
      <c r="BC52" s="207">
        <f t="shared" si="19"/>
        <v>0</v>
      </c>
      <c r="BD52" s="207">
        <f t="shared" si="19"/>
        <v>0</v>
      </c>
      <c r="BE52" s="207">
        <f t="shared" si="19"/>
        <v>0</v>
      </c>
      <c r="BF52" s="207">
        <f t="shared" si="19"/>
        <v>0</v>
      </c>
      <c r="BG52" s="207">
        <f t="shared" si="19"/>
        <v>0</v>
      </c>
      <c r="BH52" s="207">
        <f t="shared" si="19"/>
        <v>0</v>
      </c>
      <c r="BI52" s="207">
        <f t="shared" si="19"/>
        <v>0</v>
      </c>
      <c r="BJ52" s="207">
        <f t="shared" si="19"/>
        <v>0</v>
      </c>
      <c r="BK52" s="207">
        <f t="shared" si="19"/>
        <v>0</v>
      </c>
      <c r="BL52" s="207">
        <f t="shared" si="19"/>
        <v>0</v>
      </c>
      <c r="BM52" s="207">
        <f t="shared" si="19"/>
        <v>0</v>
      </c>
      <c r="BN52" s="207">
        <f t="shared" si="19"/>
        <v>0</v>
      </c>
      <c r="BO52" s="207">
        <f t="shared" si="19"/>
        <v>0</v>
      </c>
      <c r="BP52" s="207">
        <f t="shared" si="19"/>
        <v>0</v>
      </c>
      <c r="BQ52" s="207">
        <f t="shared" si="19"/>
        <v>0</v>
      </c>
      <c r="BR52" s="207">
        <f t="shared" si="19"/>
        <v>0</v>
      </c>
      <c r="BS52" s="207">
        <f t="shared" si="19"/>
        <v>0</v>
      </c>
      <c r="BT52" s="207">
        <f t="shared" si="19"/>
        <v>0</v>
      </c>
      <c r="BU52" s="207">
        <f t="shared" si="19"/>
        <v>0</v>
      </c>
      <c r="BV52" s="207">
        <f t="shared" si="19"/>
        <v>0</v>
      </c>
      <c r="BW52" s="207">
        <f t="shared" si="19"/>
        <v>0</v>
      </c>
      <c r="BX52" s="207">
        <f t="shared" si="19"/>
        <v>0</v>
      </c>
      <c r="BY52" s="252">
        <f>BY50*BY51</f>
        <v>0</v>
      </c>
      <c r="BZ52" s="252">
        <f>BZ50*BZ51</f>
        <v>0</v>
      </c>
      <c r="CA52" s="157"/>
      <c r="CB52" s="157"/>
      <c r="CC52" s="157"/>
    </row>
    <row r="53" ht="15.5" spans="1:81">
      <c r="A53" s="146" t="s">
        <v>197</v>
      </c>
      <c r="B53" s="147"/>
      <c r="C53" s="395" t="e">
        <f>C52/C49</f>
        <v>#DIV/0!</v>
      </c>
      <c r="D53" s="202"/>
      <c r="E53" s="202"/>
      <c r="F53" s="202"/>
      <c r="G53" s="202"/>
      <c r="H53" s="202"/>
      <c r="I53" s="202"/>
      <c r="J53" s="202"/>
      <c r="K53" s="202"/>
      <c r="L53" s="202"/>
      <c r="M53" s="157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157"/>
      <c r="BZ53" s="157"/>
      <c r="CA53" s="157"/>
      <c r="CB53" s="157"/>
      <c r="CC53" s="157"/>
    </row>
    <row r="54" ht="14" hidden="1" spans="1:81">
      <c r="A54" s="180"/>
      <c r="B54" s="203" t="s">
        <v>14</v>
      </c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157"/>
      <c r="BZ54" s="157"/>
      <c r="CA54" s="157"/>
      <c r="CB54" s="157"/>
      <c r="CC54" s="157"/>
    </row>
    <row r="55" ht="14" hidden="1" spans="1:81">
      <c r="A55" s="160"/>
      <c r="B55" s="161"/>
      <c r="C55" s="396"/>
      <c r="D55" s="396">
        <f t="shared" ref="D55:L55" si="20">SUM(D39:D45)</f>
        <v>0</v>
      </c>
      <c r="E55" s="396">
        <f t="shared" si="20"/>
        <v>0</v>
      </c>
      <c r="F55" s="396">
        <f t="shared" si="20"/>
        <v>0</v>
      </c>
      <c r="G55" s="396">
        <f t="shared" si="20"/>
        <v>0</v>
      </c>
      <c r="H55" s="396">
        <f t="shared" si="20"/>
        <v>0</v>
      </c>
      <c r="I55" s="396">
        <f t="shared" si="20"/>
        <v>0</v>
      </c>
      <c r="J55" s="396">
        <f t="shared" si="20"/>
        <v>0</v>
      </c>
      <c r="K55" s="396">
        <f t="shared" si="20"/>
        <v>0</v>
      </c>
      <c r="L55" s="396">
        <f t="shared" si="20"/>
        <v>2.4</v>
      </c>
      <c r="M55" s="396">
        <f t="shared" ref="M55:BX55" si="21">SUM(M39:M45)</f>
        <v>15</v>
      </c>
      <c r="N55" s="396">
        <f t="shared" si="21"/>
        <v>3</v>
      </c>
      <c r="O55" s="396">
        <f t="shared" si="21"/>
        <v>0</v>
      </c>
      <c r="P55" s="396">
        <f t="shared" si="21"/>
        <v>1</v>
      </c>
      <c r="Q55" s="396">
        <f t="shared" si="21"/>
        <v>0</v>
      </c>
      <c r="R55" s="396">
        <f t="shared" si="21"/>
        <v>0</v>
      </c>
      <c r="S55" s="396">
        <f t="shared" si="21"/>
        <v>0</v>
      </c>
      <c r="T55" s="396">
        <f t="shared" si="21"/>
        <v>0</v>
      </c>
      <c r="U55" s="396">
        <f t="shared" si="21"/>
        <v>0</v>
      </c>
      <c r="V55" s="396">
        <f t="shared" si="21"/>
        <v>0</v>
      </c>
      <c r="W55" s="396">
        <f t="shared" si="21"/>
        <v>0</v>
      </c>
      <c r="X55" s="396">
        <f t="shared" si="21"/>
        <v>0</v>
      </c>
      <c r="Y55" s="396">
        <f t="shared" si="21"/>
        <v>0</v>
      </c>
      <c r="Z55" s="396">
        <f t="shared" si="21"/>
        <v>0</v>
      </c>
      <c r="AA55" s="396">
        <f t="shared" si="21"/>
        <v>0</v>
      </c>
      <c r="AB55" s="396">
        <f t="shared" si="21"/>
        <v>0</v>
      </c>
      <c r="AC55" s="396">
        <f t="shared" si="21"/>
        <v>0</v>
      </c>
      <c r="AD55" s="396">
        <f t="shared" si="21"/>
        <v>0</v>
      </c>
      <c r="AE55" s="396">
        <f t="shared" si="21"/>
        <v>0</v>
      </c>
      <c r="AF55" s="396">
        <f t="shared" si="21"/>
        <v>0</v>
      </c>
      <c r="AG55" s="396">
        <f t="shared" si="21"/>
        <v>0</v>
      </c>
      <c r="AH55" s="396">
        <f t="shared" si="21"/>
        <v>0</v>
      </c>
      <c r="AI55" s="396">
        <f t="shared" si="21"/>
        <v>0</v>
      </c>
      <c r="AJ55" s="396">
        <f t="shared" si="21"/>
        <v>0</v>
      </c>
      <c r="AK55" s="396">
        <f t="shared" si="21"/>
        <v>0</v>
      </c>
      <c r="AL55" s="396">
        <f t="shared" si="21"/>
        <v>50</v>
      </c>
      <c r="AM55" s="396">
        <f t="shared" si="21"/>
        <v>0</v>
      </c>
      <c r="AN55" s="396">
        <f t="shared" si="21"/>
        <v>30</v>
      </c>
      <c r="AO55" s="396">
        <f t="shared" si="21"/>
        <v>0</v>
      </c>
      <c r="AP55" s="396">
        <f t="shared" si="21"/>
        <v>0</v>
      </c>
      <c r="AQ55" s="396">
        <f t="shared" si="21"/>
        <v>0</v>
      </c>
      <c r="AR55" s="396">
        <f t="shared" si="21"/>
        <v>0</v>
      </c>
      <c r="AS55" s="396">
        <f t="shared" si="21"/>
        <v>0</v>
      </c>
      <c r="AT55" s="396">
        <f t="shared" si="21"/>
        <v>3</v>
      </c>
      <c r="AU55" s="396">
        <f t="shared" si="21"/>
        <v>0</v>
      </c>
      <c r="AV55" s="396">
        <f t="shared" si="21"/>
        <v>100</v>
      </c>
      <c r="AW55" s="396">
        <f t="shared" si="21"/>
        <v>0</v>
      </c>
      <c r="AX55" s="396">
        <f t="shared" si="21"/>
        <v>0</v>
      </c>
      <c r="AY55" s="396">
        <f t="shared" si="21"/>
        <v>0</v>
      </c>
      <c r="AZ55" s="396">
        <f t="shared" si="21"/>
        <v>0</v>
      </c>
      <c r="BA55" s="396">
        <f t="shared" si="21"/>
        <v>0</v>
      </c>
      <c r="BB55" s="396">
        <f t="shared" si="21"/>
        <v>0</v>
      </c>
      <c r="BC55" s="396">
        <f t="shared" si="21"/>
        <v>0</v>
      </c>
      <c r="BD55" s="396">
        <f t="shared" si="21"/>
        <v>0</v>
      </c>
      <c r="BE55" s="396">
        <f t="shared" si="21"/>
        <v>0</v>
      </c>
      <c r="BF55" s="396">
        <f t="shared" si="21"/>
        <v>0</v>
      </c>
      <c r="BG55" s="396">
        <f t="shared" si="21"/>
        <v>0</v>
      </c>
      <c r="BH55" s="396">
        <f t="shared" si="21"/>
        <v>0</v>
      </c>
      <c r="BI55" s="396">
        <f t="shared" si="21"/>
        <v>0</v>
      </c>
      <c r="BJ55" s="396">
        <f t="shared" si="21"/>
        <v>0</v>
      </c>
      <c r="BK55" s="396">
        <f t="shared" si="21"/>
        <v>0</v>
      </c>
      <c r="BL55" s="396">
        <f t="shared" si="21"/>
        <v>0</v>
      </c>
      <c r="BM55" s="396">
        <f t="shared" si="21"/>
        <v>0</v>
      </c>
      <c r="BN55" s="396">
        <f t="shared" si="21"/>
        <v>0</v>
      </c>
      <c r="BO55" s="396">
        <f t="shared" si="21"/>
        <v>0</v>
      </c>
      <c r="BP55" s="396">
        <f t="shared" si="21"/>
        <v>0</v>
      </c>
      <c r="BQ55" s="396">
        <f t="shared" si="21"/>
        <v>0</v>
      </c>
      <c r="BR55" s="396">
        <f t="shared" si="21"/>
        <v>0</v>
      </c>
      <c r="BS55" s="396">
        <f t="shared" si="21"/>
        <v>0</v>
      </c>
      <c r="BT55" s="396">
        <f t="shared" si="21"/>
        <v>0</v>
      </c>
      <c r="BU55" s="396">
        <f t="shared" si="21"/>
        <v>120</v>
      </c>
      <c r="BV55" s="396">
        <f t="shared" si="21"/>
        <v>0</v>
      </c>
      <c r="BW55" s="396">
        <f t="shared" si="21"/>
        <v>60</v>
      </c>
      <c r="BX55" s="396">
        <f t="shared" si="21"/>
        <v>40</v>
      </c>
      <c r="BY55" s="396">
        <f>SUM(BY39:BY45)</f>
        <v>0</v>
      </c>
      <c r="BZ55" s="396">
        <f>SUM(BZ39:BZ45)</f>
        <v>0</v>
      </c>
      <c r="CA55" s="157"/>
      <c r="CB55" s="157"/>
      <c r="CC55" s="157"/>
    </row>
    <row r="56" ht="14" hidden="1" spans="1:81">
      <c r="A56" s="163" t="s">
        <v>194</v>
      </c>
      <c r="B56" s="164"/>
      <c r="C56" s="396">
        <f>C57</f>
        <v>0</v>
      </c>
      <c r="D56" s="397">
        <f>C56</f>
        <v>0</v>
      </c>
      <c r="E56" s="397">
        <f t="shared" ref="E56:BP56" si="22">D56</f>
        <v>0</v>
      </c>
      <c r="F56" s="397">
        <f t="shared" si="22"/>
        <v>0</v>
      </c>
      <c r="G56" s="397">
        <f t="shared" si="22"/>
        <v>0</v>
      </c>
      <c r="H56" s="397">
        <f t="shared" si="22"/>
        <v>0</v>
      </c>
      <c r="I56" s="397">
        <f t="shared" si="22"/>
        <v>0</v>
      </c>
      <c r="J56" s="397">
        <f t="shared" si="22"/>
        <v>0</v>
      </c>
      <c r="K56" s="397">
        <f t="shared" si="22"/>
        <v>0</v>
      </c>
      <c r="L56" s="397">
        <f t="shared" si="22"/>
        <v>0</v>
      </c>
      <c r="M56" s="397">
        <f t="shared" si="22"/>
        <v>0</v>
      </c>
      <c r="N56" s="397">
        <f t="shared" si="22"/>
        <v>0</v>
      </c>
      <c r="O56" s="397">
        <f t="shared" si="22"/>
        <v>0</v>
      </c>
      <c r="P56" s="397">
        <f t="shared" si="22"/>
        <v>0</v>
      </c>
      <c r="Q56" s="397">
        <f t="shared" si="22"/>
        <v>0</v>
      </c>
      <c r="R56" s="397">
        <f t="shared" si="22"/>
        <v>0</v>
      </c>
      <c r="S56" s="397">
        <f t="shared" si="22"/>
        <v>0</v>
      </c>
      <c r="T56" s="397">
        <f t="shared" si="22"/>
        <v>0</v>
      </c>
      <c r="U56" s="397">
        <f t="shared" si="22"/>
        <v>0</v>
      </c>
      <c r="V56" s="397">
        <f t="shared" si="22"/>
        <v>0</v>
      </c>
      <c r="W56" s="397">
        <f t="shared" si="22"/>
        <v>0</v>
      </c>
      <c r="X56" s="397">
        <f t="shared" si="22"/>
        <v>0</v>
      </c>
      <c r="Y56" s="397">
        <f t="shared" si="22"/>
        <v>0</v>
      </c>
      <c r="Z56" s="397">
        <f t="shared" si="22"/>
        <v>0</v>
      </c>
      <c r="AA56" s="397">
        <f t="shared" si="22"/>
        <v>0</v>
      </c>
      <c r="AB56" s="397">
        <f t="shared" si="22"/>
        <v>0</v>
      </c>
      <c r="AC56" s="397">
        <f t="shared" si="22"/>
        <v>0</v>
      </c>
      <c r="AD56" s="397">
        <f t="shared" si="22"/>
        <v>0</v>
      </c>
      <c r="AE56" s="397">
        <f t="shared" si="22"/>
        <v>0</v>
      </c>
      <c r="AF56" s="397">
        <f t="shared" si="22"/>
        <v>0</v>
      </c>
      <c r="AG56" s="397">
        <f t="shared" si="22"/>
        <v>0</v>
      </c>
      <c r="AH56" s="397">
        <f t="shared" si="22"/>
        <v>0</v>
      </c>
      <c r="AI56" s="397">
        <f t="shared" si="22"/>
        <v>0</v>
      </c>
      <c r="AJ56" s="397">
        <f t="shared" si="22"/>
        <v>0</v>
      </c>
      <c r="AK56" s="397">
        <f t="shared" si="22"/>
        <v>0</v>
      </c>
      <c r="AL56" s="397">
        <f t="shared" si="22"/>
        <v>0</v>
      </c>
      <c r="AM56" s="397">
        <f t="shared" si="22"/>
        <v>0</v>
      </c>
      <c r="AN56" s="397">
        <f t="shared" si="22"/>
        <v>0</v>
      </c>
      <c r="AO56" s="397">
        <f t="shared" si="22"/>
        <v>0</v>
      </c>
      <c r="AP56" s="397">
        <f t="shared" si="22"/>
        <v>0</v>
      </c>
      <c r="AQ56" s="397">
        <f t="shared" si="22"/>
        <v>0</v>
      </c>
      <c r="AR56" s="397">
        <f t="shared" si="22"/>
        <v>0</v>
      </c>
      <c r="AS56" s="397">
        <f t="shared" si="22"/>
        <v>0</v>
      </c>
      <c r="AT56" s="397">
        <f t="shared" si="22"/>
        <v>0</v>
      </c>
      <c r="AU56" s="397">
        <f t="shared" si="22"/>
        <v>0</v>
      </c>
      <c r="AV56" s="397">
        <f t="shared" si="22"/>
        <v>0</v>
      </c>
      <c r="AW56" s="397">
        <f t="shared" si="22"/>
        <v>0</v>
      </c>
      <c r="AX56" s="397">
        <f t="shared" si="22"/>
        <v>0</v>
      </c>
      <c r="AY56" s="397">
        <f t="shared" si="22"/>
        <v>0</v>
      </c>
      <c r="AZ56" s="397">
        <f t="shared" si="22"/>
        <v>0</v>
      </c>
      <c r="BA56" s="397">
        <f t="shared" si="22"/>
        <v>0</v>
      </c>
      <c r="BB56" s="397">
        <f t="shared" si="22"/>
        <v>0</v>
      </c>
      <c r="BC56" s="397">
        <f t="shared" si="22"/>
        <v>0</v>
      </c>
      <c r="BD56" s="397">
        <f t="shared" si="22"/>
        <v>0</v>
      </c>
      <c r="BE56" s="397">
        <f t="shared" si="22"/>
        <v>0</v>
      </c>
      <c r="BF56" s="397">
        <f t="shared" si="22"/>
        <v>0</v>
      </c>
      <c r="BG56" s="397">
        <f t="shared" si="22"/>
        <v>0</v>
      </c>
      <c r="BH56" s="397">
        <f t="shared" si="22"/>
        <v>0</v>
      </c>
      <c r="BI56" s="397">
        <f t="shared" si="22"/>
        <v>0</v>
      </c>
      <c r="BJ56" s="397">
        <f t="shared" si="22"/>
        <v>0</v>
      </c>
      <c r="BK56" s="397">
        <f t="shared" si="22"/>
        <v>0</v>
      </c>
      <c r="BL56" s="397">
        <f t="shared" si="22"/>
        <v>0</v>
      </c>
      <c r="BM56" s="397">
        <f t="shared" si="22"/>
        <v>0</v>
      </c>
      <c r="BN56" s="397">
        <f t="shared" si="22"/>
        <v>0</v>
      </c>
      <c r="BO56" s="397">
        <f t="shared" si="22"/>
        <v>0</v>
      </c>
      <c r="BP56" s="397">
        <f t="shared" si="22"/>
        <v>0</v>
      </c>
      <c r="BQ56" s="397">
        <f t="shared" ref="BQ56:BZ56" si="23">BP56</f>
        <v>0</v>
      </c>
      <c r="BR56" s="397">
        <f t="shared" si="23"/>
        <v>0</v>
      </c>
      <c r="BS56" s="397">
        <f t="shared" si="23"/>
        <v>0</v>
      </c>
      <c r="BT56" s="397">
        <f t="shared" si="23"/>
        <v>0</v>
      </c>
      <c r="BU56" s="397">
        <f t="shared" si="23"/>
        <v>0</v>
      </c>
      <c r="BV56" s="397">
        <f t="shared" si="23"/>
        <v>0</v>
      </c>
      <c r="BW56" s="397">
        <f t="shared" si="23"/>
        <v>0</v>
      </c>
      <c r="BX56" s="397">
        <f t="shared" si="23"/>
        <v>0</v>
      </c>
      <c r="BY56" s="397">
        <f t="shared" si="23"/>
        <v>0</v>
      </c>
      <c r="BZ56" s="397">
        <f t="shared" si="23"/>
        <v>0</v>
      </c>
      <c r="CA56" s="157"/>
      <c r="CB56" s="157"/>
      <c r="CC56" s="157"/>
    </row>
    <row r="57" ht="20.75" hidden="1" spans="1:81">
      <c r="A57" s="166" t="s">
        <v>198</v>
      </c>
      <c r="B57" s="167"/>
      <c r="C57" s="398">
        <f>VLOOKUP(B4,Общее_количество_учащихся,3,FALSE)</f>
        <v>0</v>
      </c>
      <c r="D57" s="399"/>
      <c r="E57" s="399"/>
      <c r="F57" s="399"/>
      <c r="G57" s="399"/>
      <c r="H57" s="399"/>
      <c r="I57" s="399"/>
      <c r="J57" s="399"/>
      <c r="K57" s="399"/>
      <c r="L57" s="399"/>
      <c r="M57" s="399"/>
      <c r="N57" s="399"/>
      <c r="O57" s="399"/>
      <c r="P57" s="399"/>
      <c r="Q57" s="399"/>
      <c r="R57" s="399"/>
      <c r="S57" s="399"/>
      <c r="T57" s="399"/>
      <c r="U57" s="399"/>
      <c r="V57" s="399"/>
      <c r="W57" s="399"/>
      <c r="X57" s="399"/>
      <c r="Y57" s="399"/>
      <c r="Z57" s="399"/>
      <c r="AA57" s="399"/>
      <c r="AB57" s="399"/>
      <c r="AC57" s="399"/>
      <c r="AD57" s="399"/>
      <c r="AE57" s="399"/>
      <c r="AF57" s="399"/>
      <c r="AG57" s="399"/>
      <c r="AH57" s="399"/>
      <c r="AI57" s="399"/>
      <c r="AJ57" s="399"/>
      <c r="AK57" s="399"/>
      <c r="AL57" s="399"/>
      <c r="AM57" s="399"/>
      <c r="AN57" s="399"/>
      <c r="AO57" s="399"/>
      <c r="AP57" s="399"/>
      <c r="AQ57" s="399"/>
      <c r="AR57" s="399"/>
      <c r="AS57" s="399"/>
      <c r="AT57" s="399"/>
      <c r="AU57" s="399"/>
      <c r="AV57" s="399"/>
      <c r="AW57" s="399"/>
      <c r="AX57" s="399"/>
      <c r="AY57" s="399"/>
      <c r="AZ57" s="399"/>
      <c r="BA57" s="399"/>
      <c r="BB57" s="399"/>
      <c r="BC57" s="399"/>
      <c r="BD57" s="399"/>
      <c r="BE57" s="399"/>
      <c r="BF57" s="399"/>
      <c r="BG57" s="399"/>
      <c r="BH57" s="399"/>
      <c r="BI57" s="399"/>
      <c r="BJ57" s="399"/>
      <c r="BK57" s="399"/>
      <c r="BL57" s="399"/>
      <c r="BM57" s="399"/>
      <c r="BN57" s="399"/>
      <c r="BO57" s="399"/>
      <c r="BP57" s="399"/>
      <c r="BQ57" s="399"/>
      <c r="BR57" s="399"/>
      <c r="BS57" s="399"/>
      <c r="BT57" s="399"/>
      <c r="BU57" s="399"/>
      <c r="BV57" s="399"/>
      <c r="BW57" s="399"/>
      <c r="BX57" s="399"/>
      <c r="BY57" s="399"/>
      <c r="BZ57" s="399"/>
      <c r="CA57" s="157"/>
      <c r="CB57" s="157"/>
      <c r="CC57" s="157"/>
    </row>
    <row r="58" ht="14.75" hidden="1" spans="1:81">
      <c r="A58" s="170" t="s">
        <v>195</v>
      </c>
      <c r="B58" s="171"/>
      <c r="C58" s="198"/>
      <c r="D58" s="400">
        <f>D55*D56/1000</f>
        <v>0</v>
      </c>
      <c r="E58" s="400">
        <f>E55*E56</f>
        <v>0</v>
      </c>
      <c r="F58" s="400">
        <f>F55*F56</f>
        <v>0</v>
      </c>
      <c r="G58" s="400">
        <f>G55*G56</f>
        <v>0</v>
      </c>
      <c r="H58" s="400">
        <f>H55*H56/1000</f>
        <v>0</v>
      </c>
      <c r="I58" s="400">
        <f>I55*I56/1000</f>
        <v>0</v>
      </c>
      <c r="J58" s="404">
        <f>J55*J56/1000</f>
        <v>0</v>
      </c>
      <c r="K58" s="252">
        <f>K55*K56/1000</f>
        <v>0</v>
      </c>
      <c r="L58" s="252">
        <f t="shared" ref="L58:BX58" si="24">L55*L56/1000</f>
        <v>0</v>
      </c>
      <c r="M58" s="252">
        <f t="shared" si="24"/>
        <v>0</v>
      </c>
      <c r="N58" s="252">
        <f t="shared" si="24"/>
        <v>0</v>
      </c>
      <c r="O58" s="252">
        <f t="shared" si="24"/>
        <v>0</v>
      </c>
      <c r="P58" s="252">
        <f t="shared" si="24"/>
        <v>0</v>
      </c>
      <c r="Q58" s="252">
        <f>Q55*Q56</f>
        <v>0</v>
      </c>
      <c r="R58" s="252">
        <f t="shared" si="24"/>
        <v>0</v>
      </c>
      <c r="S58" s="252">
        <f t="shared" si="24"/>
        <v>0</v>
      </c>
      <c r="T58" s="252">
        <f t="shared" si="24"/>
        <v>0</v>
      </c>
      <c r="U58" s="252">
        <f t="shared" si="24"/>
        <v>0</v>
      </c>
      <c r="V58" s="252">
        <f t="shared" si="24"/>
        <v>0</v>
      </c>
      <c r="W58" s="252">
        <f t="shared" si="24"/>
        <v>0</v>
      </c>
      <c r="X58" s="252">
        <f t="shared" si="24"/>
        <v>0</v>
      </c>
      <c r="Y58" s="252">
        <f t="shared" si="24"/>
        <v>0</v>
      </c>
      <c r="Z58" s="252">
        <f t="shared" si="24"/>
        <v>0</v>
      </c>
      <c r="AA58" s="252">
        <f t="shared" si="24"/>
        <v>0</v>
      </c>
      <c r="AB58" s="252">
        <f t="shared" si="24"/>
        <v>0</v>
      </c>
      <c r="AC58" s="252">
        <f t="shared" si="24"/>
        <v>0</v>
      </c>
      <c r="AD58" s="252">
        <f t="shared" si="24"/>
        <v>0</v>
      </c>
      <c r="AE58" s="252">
        <f t="shared" si="24"/>
        <v>0</v>
      </c>
      <c r="AF58" s="252">
        <f t="shared" si="24"/>
        <v>0</v>
      </c>
      <c r="AG58" s="252">
        <f t="shared" si="24"/>
        <v>0</v>
      </c>
      <c r="AH58" s="252">
        <f t="shared" si="24"/>
        <v>0</v>
      </c>
      <c r="AI58" s="252">
        <f t="shared" si="24"/>
        <v>0</v>
      </c>
      <c r="AJ58" s="252">
        <f t="shared" si="24"/>
        <v>0</v>
      </c>
      <c r="AK58" s="252">
        <f t="shared" si="24"/>
        <v>0</v>
      </c>
      <c r="AL58" s="252">
        <f t="shared" si="24"/>
        <v>0</v>
      </c>
      <c r="AM58" s="252">
        <f t="shared" si="24"/>
        <v>0</v>
      </c>
      <c r="AN58" s="252">
        <f t="shared" si="24"/>
        <v>0</v>
      </c>
      <c r="AO58" s="252">
        <f t="shared" si="24"/>
        <v>0</v>
      </c>
      <c r="AP58" s="252">
        <f t="shared" si="24"/>
        <v>0</v>
      </c>
      <c r="AQ58" s="252">
        <f t="shared" si="24"/>
        <v>0</v>
      </c>
      <c r="AR58" s="252">
        <f t="shared" si="24"/>
        <v>0</v>
      </c>
      <c r="AS58" s="252">
        <f t="shared" si="24"/>
        <v>0</v>
      </c>
      <c r="AT58" s="252">
        <f t="shared" si="24"/>
        <v>0</v>
      </c>
      <c r="AU58" s="252">
        <f t="shared" si="24"/>
        <v>0</v>
      </c>
      <c r="AV58" s="252">
        <f t="shared" si="24"/>
        <v>0</v>
      </c>
      <c r="AW58" s="252">
        <f t="shared" si="24"/>
        <v>0</v>
      </c>
      <c r="AX58" s="252">
        <f t="shared" si="24"/>
        <v>0</v>
      </c>
      <c r="AY58" s="252">
        <f t="shared" si="24"/>
        <v>0</v>
      </c>
      <c r="AZ58" s="252">
        <f t="shared" si="24"/>
        <v>0</v>
      </c>
      <c r="BA58" s="252">
        <f t="shared" si="24"/>
        <v>0</v>
      </c>
      <c r="BB58" s="252">
        <f t="shared" si="24"/>
        <v>0</v>
      </c>
      <c r="BC58" s="252">
        <f t="shared" si="24"/>
        <v>0</v>
      </c>
      <c r="BD58" s="252">
        <f t="shared" si="24"/>
        <v>0</v>
      </c>
      <c r="BE58" s="252">
        <f t="shared" si="24"/>
        <v>0</v>
      </c>
      <c r="BF58" s="252">
        <f t="shared" si="24"/>
        <v>0</v>
      </c>
      <c r="BG58" s="252">
        <f t="shared" si="24"/>
        <v>0</v>
      </c>
      <c r="BH58" s="252">
        <f t="shared" si="24"/>
        <v>0</v>
      </c>
      <c r="BI58" s="252">
        <f t="shared" si="24"/>
        <v>0</v>
      </c>
      <c r="BJ58" s="252">
        <f t="shared" si="24"/>
        <v>0</v>
      </c>
      <c r="BK58" s="252">
        <f t="shared" si="24"/>
        <v>0</v>
      </c>
      <c r="BL58" s="252">
        <f t="shared" si="24"/>
        <v>0</v>
      </c>
      <c r="BM58" s="252">
        <f t="shared" si="24"/>
        <v>0</v>
      </c>
      <c r="BN58" s="252">
        <f t="shared" si="24"/>
        <v>0</v>
      </c>
      <c r="BO58" s="252">
        <f t="shared" si="24"/>
        <v>0</v>
      </c>
      <c r="BP58" s="252">
        <f t="shared" si="24"/>
        <v>0</v>
      </c>
      <c r="BQ58" s="252">
        <f t="shared" si="24"/>
        <v>0</v>
      </c>
      <c r="BR58" s="252">
        <f t="shared" si="24"/>
        <v>0</v>
      </c>
      <c r="BS58" s="252">
        <f t="shared" si="24"/>
        <v>0</v>
      </c>
      <c r="BT58" s="252">
        <f t="shared" si="24"/>
        <v>0</v>
      </c>
      <c r="BU58" s="252">
        <f t="shared" si="24"/>
        <v>0</v>
      </c>
      <c r="BV58" s="252">
        <f t="shared" si="24"/>
        <v>0</v>
      </c>
      <c r="BW58" s="252">
        <f t="shared" si="24"/>
        <v>0</v>
      </c>
      <c r="BX58" s="252">
        <f t="shared" si="24"/>
        <v>0</v>
      </c>
      <c r="BY58" s="404">
        <f>BY55*BY56/1000</f>
        <v>0</v>
      </c>
      <c r="BZ58" s="404">
        <f>BZ55*BZ56</f>
        <v>0</v>
      </c>
      <c r="CA58" s="157"/>
      <c r="CB58" s="157"/>
      <c r="CC58" s="157"/>
    </row>
    <row r="59" ht="14" hidden="1" spans="1:81">
      <c r="A59" s="170" t="s">
        <v>170</v>
      </c>
      <c r="B59" s="171"/>
      <c r="C59" s="198"/>
      <c r="D59" s="200">
        <f>ССЫЛКИ!B3</f>
        <v>105</v>
      </c>
      <c r="E59" s="200">
        <f>ССЫЛКИ!C3</f>
        <v>590</v>
      </c>
      <c r="F59" s="200">
        <f>ССЫЛКИ!D3</f>
        <v>590</v>
      </c>
      <c r="G59" s="200">
        <f>ССЫЛКИ!E3</f>
        <v>11</v>
      </c>
      <c r="H59" s="200">
        <f>ССЫЛКИ!F3</f>
        <v>400</v>
      </c>
      <c r="I59" s="200">
        <f>ССЫЛКИ!G3</f>
        <v>200</v>
      </c>
      <c r="J59" s="200">
        <f>ССЫЛКИ!H3</f>
        <v>105</v>
      </c>
      <c r="K59" s="200">
        <f>ССЫЛКИ!I3</f>
        <v>590</v>
      </c>
      <c r="L59" s="200">
        <f>ССЫЛКИ!J3</f>
        <v>150</v>
      </c>
      <c r="M59" s="200">
        <f>ССЫЛКИ!K3</f>
        <v>78</v>
      </c>
      <c r="N59" s="200">
        <f>ССЫЛКИ!L3</f>
        <v>10</v>
      </c>
      <c r="O59" s="200">
        <f>ССЫЛКИ!M3</f>
        <v>300</v>
      </c>
      <c r="P59" s="200">
        <f>ССЫЛКИ!N3</f>
        <v>990</v>
      </c>
      <c r="Q59" s="200">
        <f>ССЫЛКИ!O3</f>
        <v>12</v>
      </c>
      <c r="R59" s="200">
        <f>ССЫЛКИ!P3</f>
        <v>330</v>
      </c>
      <c r="S59" s="200">
        <f>ССЫЛКИ!Q3</f>
        <v>420</v>
      </c>
      <c r="T59" s="200">
        <f>ССЫЛКИ!R3</f>
        <v>260</v>
      </c>
      <c r="U59" s="200">
        <f>ССЫЛКИ!S3</f>
        <v>165</v>
      </c>
      <c r="V59" s="200">
        <f>ССЫЛКИ!T3</f>
        <v>300</v>
      </c>
      <c r="W59" s="200">
        <f>ССЫЛКИ!U3</f>
        <v>300</v>
      </c>
      <c r="X59" s="200">
        <f>ССЫЛКИ!V3</f>
        <v>400</v>
      </c>
      <c r="Y59" s="200">
        <f>ССЫЛКИ!W3</f>
        <v>50</v>
      </c>
      <c r="Z59" s="200">
        <f>ССЫЛКИ!X3</f>
        <v>210</v>
      </c>
      <c r="AA59" s="200">
        <f>ССЫЛКИ!Y3</f>
        <v>90</v>
      </c>
      <c r="AB59" s="200">
        <f>ССЫЛКИ!Z3</f>
        <v>100</v>
      </c>
      <c r="AC59" s="200">
        <f>ССЫЛКИ!AA3</f>
        <v>190</v>
      </c>
      <c r="AD59" s="200">
        <f>ССЫЛКИ!AB3</f>
        <v>440</v>
      </c>
      <c r="AE59" s="200">
        <f>ССЫЛКИ!AC3</f>
        <v>12.5</v>
      </c>
      <c r="AF59" s="200">
        <f>ССЫЛКИ!AD3</f>
        <v>70</v>
      </c>
      <c r="AG59" s="200">
        <f>ССЫЛКИ!AE3</f>
        <v>92</v>
      </c>
      <c r="AH59" s="200">
        <f>ССЫЛКИ!AF3</f>
        <v>70</v>
      </c>
      <c r="AI59" s="200">
        <f>ССЫЛКИ!AG3</f>
        <v>62</v>
      </c>
      <c r="AJ59" s="200">
        <f>ССЫЛКИ!AH3</f>
        <v>65</v>
      </c>
      <c r="AK59" s="200">
        <f>ССЫЛКИ!AI3</f>
        <v>70</v>
      </c>
      <c r="AL59" s="200">
        <f>ССЫЛКИ!AJ3</f>
        <v>75</v>
      </c>
      <c r="AM59" s="200">
        <f>ССЫЛКИ!AK3</f>
        <v>68</v>
      </c>
      <c r="AN59" s="200">
        <f>ССЫЛКИ!AL3</f>
        <v>120</v>
      </c>
      <c r="AO59" s="200">
        <f>ССЫЛКИ!AM3</f>
        <v>70</v>
      </c>
      <c r="AP59" s="200">
        <f>ССЫЛКИ!AN3</f>
        <v>190</v>
      </c>
      <c r="AQ59" s="200">
        <f>ССЫЛКИ!AO3</f>
        <v>420</v>
      </c>
      <c r="AR59" s="200">
        <f>ССЫЛКИ!AP3</f>
        <v>195</v>
      </c>
      <c r="AS59" s="200">
        <f>ССЫЛКИ!AQ3</f>
        <v>95</v>
      </c>
      <c r="AT59" s="200">
        <f>ССЫЛКИ!AR3</f>
        <v>1100</v>
      </c>
      <c r="AU59" s="200">
        <f>ССЫЛКИ!AS3</f>
        <v>85</v>
      </c>
      <c r="AV59" s="200">
        <f>ССЫЛКИ!AT3</f>
        <v>100</v>
      </c>
      <c r="AW59" s="200">
        <f>ССЫЛКИ!AU3</f>
        <v>290</v>
      </c>
      <c r="AX59" s="200">
        <f>ССЫЛКИ!AV3</f>
        <v>370</v>
      </c>
      <c r="AY59" s="200">
        <f>ССЫЛКИ!AW3</f>
        <v>700</v>
      </c>
      <c r="AZ59" s="200">
        <f>ССЫЛКИ!AX3</f>
        <v>440</v>
      </c>
      <c r="BA59" s="200">
        <f>ССЫЛКИ!AY3</f>
        <v>240</v>
      </c>
      <c r="BB59" s="200">
        <f>ССЫЛКИ!AZ3</f>
        <v>260</v>
      </c>
      <c r="BC59" s="200">
        <f>ССЫЛКИ!BA3</f>
        <v>350</v>
      </c>
      <c r="BD59" s="200">
        <f>ССЫЛКИ!BB3</f>
        <v>50</v>
      </c>
      <c r="BE59" s="200">
        <f>ССЫЛКИ!BC3</f>
        <v>370</v>
      </c>
      <c r="BF59" s="200">
        <f>ССЫЛКИ!BD3</f>
        <v>55</v>
      </c>
      <c r="BG59" s="200">
        <f>ССЫЛКИ!BE3</f>
        <v>450</v>
      </c>
      <c r="BH59" s="200">
        <f>ССЫЛКИ!BF3</f>
        <v>440</v>
      </c>
      <c r="BI59" s="200">
        <f>ССЫЛКИ!BG3</f>
        <v>48</v>
      </c>
      <c r="BJ59" s="200">
        <f>ССЫЛКИ!BH3</f>
        <v>59</v>
      </c>
      <c r="BK59" s="200">
        <f>ССЫЛКИ!BI3</f>
        <v>48</v>
      </c>
      <c r="BL59" s="200">
        <f>ССЫЛКИ!BJ3</f>
        <v>49</v>
      </c>
      <c r="BM59" s="200">
        <f>ССЫЛКИ!BK3</f>
        <v>78</v>
      </c>
      <c r="BN59" s="200">
        <f>ССЫЛКИ!BL3</f>
        <v>110</v>
      </c>
      <c r="BO59" s="200">
        <f>ССЫЛКИ!BM3</f>
        <v>61</v>
      </c>
      <c r="BP59" s="200">
        <f>ССЫЛКИ!BN3</f>
        <v>220</v>
      </c>
      <c r="BQ59" s="200">
        <f>ССЫЛКИ!BO3</f>
        <v>200</v>
      </c>
      <c r="BR59" s="200">
        <f>ССЫЛКИ!BP3</f>
        <v>164</v>
      </c>
      <c r="BS59" s="200">
        <f>ССЫЛКИ!BQ3</f>
        <v>190</v>
      </c>
      <c r="BT59" s="200">
        <f>ССЫЛКИ!BR3</f>
        <v>300</v>
      </c>
      <c r="BU59" s="200">
        <f>ССЫЛКИ!BS3</f>
        <v>195</v>
      </c>
      <c r="BV59" s="200">
        <f>ССЫЛКИ!BT3</f>
        <v>105</v>
      </c>
      <c r="BW59" s="200">
        <f>ССЫЛКИ!BU3</f>
        <v>440</v>
      </c>
      <c r="BX59" s="200">
        <f>ССЫЛКИ!BV3</f>
        <v>66</v>
      </c>
      <c r="BY59" s="200">
        <f>ССЫЛКИ!BW3</f>
        <v>510</v>
      </c>
      <c r="BZ59" s="200">
        <f>ССЫЛКИ!BX3</f>
        <v>580</v>
      </c>
      <c r="CA59" s="157"/>
      <c r="CB59" s="157"/>
      <c r="CC59" s="157"/>
    </row>
    <row r="60" ht="14" hidden="1" spans="1:81">
      <c r="A60" s="170" t="s">
        <v>196</v>
      </c>
      <c r="B60" s="171"/>
      <c r="C60" s="401">
        <f>SUM(D60:BZ60)</f>
        <v>0</v>
      </c>
      <c r="D60" s="201">
        <f>D58*D59</f>
        <v>0</v>
      </c>
      <c r="E60" s="201">
        <f t="shared" ref="E60:BP60" si="25">E58*E59</f>
        <v>0</v>
      </c>
      <c r="F60" s="254">
        <f t="shared" si="25"/>
        <v>0</v>
      </c>
      <c r="G60" s="254">
        <f t="shared" si="25"/>
        <v>0</v>
      </c>
      <c r="H60" s="254">
        <f t="shared" si="25"/>
        <v>0</v>
      </c>
      <c r="I60" s="254">
        <f t="shared" si="25"/>
        <v>0</v>
      </c>
      <c r="J60" s="254">
        <f t="shared" si="25"/>
        <v>0</v>
      </c>
      <c r="K60" s="405">
        <f t="shared" si="25"/>
        <v>0</v>
      </c>
      <c r="L60" s="405">
        <f t="shared" si="25"/>
        <v>0</v>
      </c>
      <c r="M60" s="405">
        <f t="shared" si="25"/>
        <v>0</v>
      </c>
      <c r="N60" s="405">
        <f t="shared" si="25"/>
        <v>0</v>
      </c>
      <c r="O60" s="405">
        <f t="shared" si="25"/>
        <v>0</v>
      </c>
      <c r="P60" s="405">
        <f t="shared" si="25"/>
        <v>0</v>
      </c>
      <c r="Q60" s="405">
        <f t="shared" si="25"/>
        <v>0</v>
      </c>
      <c r="R60" s="405">
        <f t="shared" si="25"/>
        <v>0</v>
      </c>
      <c r="S60" s="405">
        <f t="shared" si="25"/>
        <v>0</v>
      </c>
      <c r="T60" s="405">
        <f t="shared" si="25"/>
        <v>0</v>
      </c>
      <c r="U60" s="405">
        <f t="shared" si="25"/>
        <v>0</v>
      </c>
      <c r="V60" s="405">
        <f t="shared" si="25"/>
        <v>0</v>
      </c>
      <c r="W60" s="405">
        <f t="shared" si="25"/>
        <v>0</v>
      </c>
      <c r="X60" s="405">
        <f t="shared" si="25"/>
        <v>0</v>
      </c>
      <c r="Y60" s="405">
        <f t="shared" si="25"/>
        <v>0</v>
      </c>
      <c r="Z60" s="405">
        <f t="shared" si="25"/>
        <v>0</v>
      </c>
      <c r="AA60" s="405">
        <f t="shared" si="25"/>
        <v>0</v>
      </c>
      <c r="AB60" s="405">
        <f t="shared" si="25"/>
        <v>0</v>
      </c>
      <c r="AC60" s="405">
        <f t="shared" si="25"/>
        <v>0</v>
      </c>
      <c r="AD60" s="405">
        <f t="shared" si="25"/>
        <v>0</v>
      </c>
      <c r="AE60" s="405">
        <f t="shared" si="25"/>
        <v>0</v>
      </c>
      <c r="AF60" s="405">
        <f t="shared" si="25"/>
        <v>0</v>
      </c>
      <c r="AG60" s="405">
        <f t="shared" si="25"/>
        <v>0</v>
      </c>
      <c r="AH60" s="405">
        <f t="shared" si="25"/>
        <v>0</v>
      </c>
      <c r="AI60" s="405">
        <f t="shared" si="25"/>
        <v>0</v>
      </c>
      <c r="AJ60" s="405">
        <f t="shared" si="25"/>
        <v>0</v>
      </c>
      <c r="AK60" s="405">
        <f t="shared" si="25"/>
        <v>0</v>
      </c>
      <c r="AL60" s="405">
        <f t="shared" si="25"/>
        <v>0</v>
      </c>
      <c r="AM60" s="405">
        <f t="shared" si="25"/>
        <v>0</v>
      </c>
      <c r="AN60" s="405">
        <f t="shared" si="25"/>
        <v>0</v>
      </c>
      <c r="AO60" s="405">
        <f t="shared" si="25"/>
        <v>0</v>
      </c>
      <c r="AP60" s="405">
        <f t="shared" si="25"/>
        <v>0</v>
      </c>
      <c r="AQ60" s="405">
        <f t="shared" si="25"/>
        <v>0</v>
      </c>
      <c r="AR60" s="405">
        <f t="shared" si="25"/>
        <v>0</v>
      </c>
      <c r="AS60" s="405">
        <f t="shared" si="25"/>
        <v>0</v>
      </c>
      <c r="AT60" s="405">
        <f t="shared" si="25"/>
        <v>0</v>
      </c>
      <c r="AU60" s="405">
        <f t="shared" si="25"/>
        <v>0</v>
      </c>
      <c r="AV60" s="405">
        <f t="shared" si="25"/>
        <v>0</v>
      </c>
      <c r="AW60" s="405">
        <f t="shared" si="25"/>
        <v>0</v>
      </c>
      <c r="AX60" s="405">
        <f t="shared" si="25"/>
        <v>0</v>
      </c>
      <c r="AY60" s="405">
        <f t="shared" si="25"/>
        <v>0</v>
      </c>
      <c r="AZ60" s="405">
        <f t="shared" si="25"/>
        <v>0</v>
      </c>
      <c r="BA60" s="405">
        <f t="shared" si="25"/>
        <v>0</v>
      </c>
      <c r="BB60" s="405">
        <f t="shared" si="25"/>
        <v>0</v>
      </c>
      <c r="BC60" s="405">
        <f t="shared" si="25"/>
        <v>0</v>
      </c>
      <c r="BD60" s="405">
        <f t="shared" si="25"/>
        <v>0</v>
      </c>
      <c r="BE60" s="405">
        <f t="shared" si="25"/>
        <v>0</v>
      </c>
      <c r="BF60" s="405">
        <f t="shared" si="25"/>
        <v>0</v>
      </c>
      <c r="BG60" s="405">
        <f t="shared" si="25"/>
        <v>0</v>
      </c>
      <c r="BH60" s="405">
        <f t="shared" si="25"/>
        <v>0</v>
      </c>
      <c r="BI60" s="405">
        <f t="shared" si="25"/>
        <v>0</v>
      </c>
      <c r="BJ60" s="405">
        <f t="shared" si="25"/>
        <v>0</v>
      </c>
      <c r="BK60" s="405">
        <f t="shared" si="25"/>
        <v>0</v>
      </c>
      <c r="BL60" s="405">
        <f t="shared" si="25"/>
        <v>0</v>
      </c>
      <c r="BM60" s="405">
        <f t="shared" si="25"/>
        <v>0</v>
      </c>
      <c r="BN60" s="405">
        <f t="shared" si="25"/>
        <v>0</v>
      </c>
      <c r="BO60" s="405">
        <f t="shared" si="25"/>
        <v>0</v>
      </c>
      <c r="BP60" s="405">
        <f t="shared" si="25"/>
        <v>0</v>
      </c>
      <c r="BQ60" s="405">
        <f t="shared" ref="BQ60:BZ60" si="26">BQ58*BQ59</f>
        <v>0</v>
      </c>
      <c r="BR60" s="405">
        <f t="shared" si="26"/>
        <v>0</v>
      </c>
      <c r="BS60" s="405">
        <f t="shared" si="26"/>
        <v>0</v>
      </c>
      <c r="BT60" s="405">
        <f t="shared" si="26"/>
        <v>0</v>
      </c>
      <c r="BU60" s="405">
        <f t="shared" si="26"/>
        <v>0</v>
      </c>
      <c r="BV60" s="405">
        <f t="shared" si="26"/>
        <v>0</v>
      </c>
      <c r="BW60" s="405">
        <f t="shared" si="26"/>
        <v>0</v>
      </c>
      <c r="BX60" s="405">
        <f t="shared" si="26"/>
        <v>0</v>
      </c>
      <c r="BY60" s="405">
        <f t="shared" si="26"/>
        <v>0</v>
      </c>
      <c r="BZ60" s="405">
        <f t="shared" si="26"/>
        <v>0</v>
      </c>
      <c r="CA60" s="157"/>
      <c r="CB60" s="157"/>
      <c r="CC60" s="157"/>
    </row>
    <row r="61" ht="14" hidden="1" spans="1:81">
      <c r="A61" s="170" t="s">
        <v>197</v>
      </c>
      <c r="B61" s="178"/>
      <c r="C61" s="402" t="e">
        <f>C60/C57</f>
        <v>#DIV/0!</v>
      </c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157"/>
      <c r="BZ61" s="157"/>
      <c r="CA61" s="157"/>
      <c r="CB61" s="157"/>
      <c r="CC61" s="157"/>
    </row>
    <row r="62" ht="14" hidden="1" spans="1:81">
      <c r="A62" s="180"/>
      <c r="B62" s="180">
        <f ca="1">SUMPRODUCT(SIGN(CELL("width",OFFSET(E52,,N(INDEX(COLUMN(E52:CA52)-COLUMN(E52),))))),E52:CA52)</f>
        <v>0</v>
      </c>
      <c r="C62" s="202"/>
      <c r="D62" s="202"/>
      <c r="E62" s="202"/>
      <c r="F62" s="202"/>
      <c r="G62" s="202"/>
      <c r="H62" s="202"/>
      <c r="I62" s="202"/>
      <c r="J62" s="202"/>
      <c r="K62" s="202" t="e">
        <f>ROUND((((71.71-C53))*100+SUM(N39:N41)),4)</f>
        <v>#DIV/0!</v>
      </c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157"/>
      <c r="BZ62" s="157"/>
      <c r="CA62" s="157"/>
      <c r="CB62" s="157"/>
      <c r="CC62" s="157"/>
    </row>
    <row r="63" ht="14" spans="1:81">
      <c r="A63" s="180"/>
      <c r="B63" s="180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157"/>
      <c r="BZ63" s="157"/>
      <c r="CA63" s="157"/>
      <c r="CB63" s="157"/>
      <c r="CC63" s="157"/>
    </row>
    <row r="64" ht="15.75" customHeight="1" spans="1:76">
      <c r="A64" s="180"/>
      <c r="B64" s="159" t="s">
        <v>199</v>
      </c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1:76">
      <c r="A66" s="180"/>
      <c r="B66" s="159" t="s">
        <v>200</v>
      </c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80"/>
      <c r="BU66" s="180"/>
      <c r="BV66" s="180"/>
      <c r="BW66" s="180"/>
      <c r="BX66" s="180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customFormat="1" ht="15.75" customHeight="1"/>
    <row r="82" customFormat="1" ht="15.75" customHeight="1"/>
    <row r="83" customFormat="1" ht="15.75" customHeight="1"/>
    <row r="84" customFormat="1" ht="15.75" customHeight="1"/>
    <row r="85" customFormat="1" ht="15.75" customHeight="1"/>
    <row r="86" customFormat="1" ht="15.75" customHeight="1"/>
    <row r="87" customFormat="1" ht="15.75" customHeight="1"/>
    <row r="88" customFormat="1" ht="15.75" customHeight="1"/>
    <row r="89" customFormat="1" ht="15.75" customHeight="1"/>
    <row r="90" customFormat="1" ht="15.75" customHeight="1"/>
    <row r="91" customFormat="1" ht="15.75" customHeight="1"/>
    <row r="92" customFormat="1" ht="15.75" customHeight="1"/>
    <row r="93" customFormat="1" ht="15.75" customHeight="1"/>
    <row r="94" customFormat="1" ht="15.75" customHeight="1"/>
    <row r="95" customFormat="1" ht="15.75" customHeight="1"/>
    <row r="96" customFormat="1" ht="15.75" customHeight="1"/>
    <row r="97" customFormat="1" ht="15.75" customHeight="1"/>
    <row r="98" customFormat="1" ht="15.75" customHeight="1"/>
    <row r="99" customFormat="1" ht="15.75" customHeight="1"/>
    <row r="100" customFormat="1" ht="15.75" customHeight="1"/>
    <row r="101" customFormat="1" ht="15.75" customHeight="1"/>
    <row r="102" customFormat="1" ht="15.75" customHeight="1"/>
    <row r="103" customFormat="1" ht="15.75" customHeight="1"/>
    <row r="104" customFormat="1" ht="15.75" customHeight="1"/>
    <row r="105" customFormat="1" ht="15.75" customHeight="1"/>
    <row r="106" customFormat="1" ht="15.75" customHeight="1"/>
    <row r="107" customFormat="1" ht="15.75" customHeight="1"/>
    <row r="108" customFormat="1" ht="15.75" customHeight="1"/>
    <row r="109" customFormat="1" ht="15.75" customHeight="1"/>
    <row r="110" customFormat="1" ht="15.75" customHeight="1"/>
    <row r="111" customFormat="1" ht="15.75" customHeight="1"/>
    <row r="112" customFormat="1" ht="15.75" customHeight="1"/>
    <row r="113" customFormat="1" ht="15.75" customHeight="1"/>
    <row r="114" customFormat="1" ht="15.75" customHeight="1"/>
    <row r="115" customFormat="1" ht="15.75" customHeight="1"/>
    <row r="116" customFormat="1" ht="15.75" customHeight="1"/>
    <row r="117" customFormat="1" ht="15.75" customHeight="1"/>
    <row r="118" customFormat="1" ht="15.75" customHeight="1"/>
    <row r="119" customFormat="1" ht="15.75" customHeight="1"/>
    <row r="120" customFormat="1" ht="15.75" customHeight="1"/>
    <row r="121" customFormat="1" ht="15.75" customHeight="1"/>
    <row r="122" customFormat="1" ht="15.75" customHeight="1"/>
    <row r="123" customFormat="1" ht="15.75" customHeight="1"/>
    <row r="124" customFormat="1" ht="15.75" customHeight="1"/>
    <row r="125" customFormat="1" ht="15.75" customHeight="1"/>
    <row r="126" customFormat="1" ht="15.75" customHeight="1"/>
    <row r="127" customFormat="1" ht="15.75" customHeight="1"/>
    <row r="128" customFormat="1" ht="15.75" customHeight="1"/>
    <row r="129" customFormat="1" ht="15.75" customHeight="1"/>
    <row r="130" customFormat="1" ht="15.75" customHeight="1"/>
    <row r="131" customFormat="1" ht="15.75" customHeight="1"/>
    <row r="132" customFormat="1" ht="15.75" customHeight="1"/>
    <row r="133" customFormat="1" ht="15.75" customHeight="1"/>
    <row r="134" customFormat="1" ht="15.75" customHeight="1"/>
    <row r="135" customFormat="1" ht="15.75" customHeight="1"/>
    <row r="136" customFormat="1" ht="15.75" customHeight="1"/>
    <row r="137" customFormat="1" ht="15.75" customHeight="1"/>
    <row r="138" customFormat="1" ht="15.75" customHeight="1"/>
    <row r="139" customFormat="1" ht="15.75" customHeight="1"/>
    <row r="140" customFormat="1" ht="15.75" customHeight="1"/>
    <row r="141" customFormat="1" ht="15.75" customHeight="1"/>
    <row r="142" customFormat="1" ht="15.75" customHeight="1"/>
    <row r="143" customFormat="1" ht="15.75" customHeight="1"/>
    <row r="144" customFormat="1" ht="15.75" customHeight="1"/>
    <row r="145" customFormat="1" ht="15.75" customHeight="1"/>
    <row r="146" customFormat="1" ht="15.75" customHeight="1"/>
    <row r="147" customFormat="1" ht="15.75" customHeight="1"/>
    <row r="148" customFormat="1" ht="15.75" customHeight="1"/>
    <row r="149" customFormat="1" ht="15.75" customHeight="1"/>
    <row r="150" customFormat="1" ht="15.75" customHeight="1"/>
    <row r="151" customFormat="1" ht="15.75" customHeight="1"/>
    <row r="152" customFormat="1" ht="15.75" customHeight="1"/>
    <row r="153" customFormat="1" ht="15.75" customHeight="1"/>
    <row r="154" customFormat="1" ht="15.75" customHeight="1"/>
    <row r="155" customFormat="1" ht="15.75" customHeight="1"/>
    <row r="156" customFormat="1" ht="15.75" customHeight="1"/>
    <row r="157" customFormat="1" ht="15.75" customHeight="1"/>
    <row r="158" customFormat="1" ht="15.75" customHeight="1"/>
    <row r="159" customFormat="1" ht="15.75" customHeight="1"/>
    <row r="160" customFormat="1" ht="15.75" customHeight="1"/>
    <row r="161" customFormat="1" ht="15.75" customHeight="1"/>
    <row r="162" customFormat="1" ht="15.75" customHeight="1"/>
    <row r="163" customFormat="1" ht="15.75" customHeight="1"/>
    <row r="164" customFormat="1" ht="15.75" customHeight="1"/>
    <row r="165" customFormat="1" ht="15.75" customHeight="1"/>
    <row r="166" customFormat="1" ht="15.75" customHeight="1"/>
    <row r="167" customFormat="1" ht="15.75" customHeight="1"/>
    <row r="168" customFormat="1" ht="15.75" customHeight="1"/>
    <row r="169" customFormat="1" ht="15.75" customHeight="1"/>
    <row r="170" customFormat="1" ht="15.75" customHeight="1"/>
    <row r="171" customFormat="1" ht="15.75" customHeight="1"/>
    <row r="172" customFormat="1" ht="15.75" customHeight="1"/>
    <row r="173" customFormat="1" ht="15.75" customHeight="1"/>
    <row r="174" customFormat="1" ht="15.75" customHeight="1"/>
    <row r="175" customFormat="1" ht="15.75" customHeight="1"/>
    <row r="176" customFormat="1" ht="15.75" customHeight="1"/>
    <row r="177" customFormat="1" ht="15.75" customHeight="1"/>
    <row r="178" customFormat="1" ht="15.75" customHeight="1"/>
    <row r="179" customFormat="1" ht="15.75" customHeight="1"/>
    <row r="180" customFormat="1" ht="15.75" customHeight="1"/>
    <row r="181" customFormat="1" ht="15.75" customHeight="1"/>
    <row r="182" customFormat="1" ht="15.75" customHeight="1"/>
    <row r="183" customFormat="1" ht="15.75" customHeight="1"/>
    <row r="184" customFormat="1" ht="15.75" customHeight="1"/>
    <row r="185" customFormat="1" ht="15.75" customHeight="1"/>
    <row r="186" customFormat="1" ht="15.75" customHeight="1"/>
    <row r="187" customFormat="1" ht="15.75" customHeight="1"/>
    <row r="188" customFormat="1" ht="15.75" customHeight="1"/>
    <row r="189" customFormat="1" ht="15.75" customHeight="1"/>
    <row r="190" customFormat="1" ht="15.75" customHeight="1"/>
    <row r="191" customFormat="1" ht="15.75" customHeight="1"/>
    <row r="192" customFormat="1" ht="15.75" customHeight="1"/>
    <row r="193" customFormat="1" ht="15.75" customHeight="1"/>
    <row r="194" customFormat="1" ht="15.75" customHeight="1"/>
    <row r="195" customFormat="1" ht="15.75" customHeight="1"/>
    <row r="196" customFormat="1" ht="15.75" customHeight="1"/>
    <row r="197" customFormat="1" ht="15.75" customHeight="1"/>
    <row r="198" customFormat="1" ht="15.75" customHeight="1"/>
    <row r="199" customFormat="1" ht="15.75" customHeight="1"/>
    <row r="200" customFormat="1" ht="15.75" customHeight="1"/>
    <row r="201" customFormat="1" ht="15.75" customHeight="1"/>
    <row r="202" customFormat="1" ht="15.75" customHeight="1"/>
    <row r="203" customFormat="1" ht="15.75" customHeight="1"/>
    <row r="204" customFormat="1" ht="15.75" customHeight="1"/>
    <row r="205" customFormat="1" ht="15.75" customHeight="1"/>
    <row r="206" customFormat="1" ht="15.75" customHeight="1"/>
    <row r="207" customFormat="1" ht="15.75" customHeight="1"/>
    <row r="208" customFormat="1" ht="15.75" customHeight="1"/>
    <row r="209" customFormat="1" ht="15.75" customHeight="1"/>
    <row r="210" customFormat="1" ht="15.75" customHeight="1"/>
    <row r="211" customFormat="1" ht="15.75" customHeight="1"/>
    <row r="212" customFormat="1" ht="15.75" customHeight="1"/>
    <row r="213" customFormat="1" ht="15.75" customHeight="1"/>
    <row r="214" customFormat="1" ht="15.75" customHeight="1"/>
    <row r="215" customFormat="1" ht="15.75" customHeight="1"/>
    <row r="216" customFormat="1" ht="15.75" customHeight="1"/>
    <row r="217" customFormat="1" ht="15.75" customHeight="1"/>
    <row r="218" customFormat="1" ht="15.75" customHeight="1"/>
    <row r="219" customFormat="1" ht="15.75" customHeight="1"/>
    <row r="220" customFormat="1" ht="15.75" customHeight="1"/>
    <row r="221" customFormat="1" ht="15.75" customHeight="1"/>
    <row r="222" customFormat="1" ht="15.75" customHeight="1"/>
    <row r="223" customFormat="1" ht="15.75" customHeight="1"/>
    <row r="224" customFormat="1" ht="15.75" customHeight="1"/>
    <row r="225" customFormat="1" ht="15.75" customHeight="1"/>
    <row r="226" customFormat="1" ht="15.75" customHeight="1"/>
    <row r="227" customFormat="1" ht="15.75" customHeight="1"/>
    <row r="228" customFormat="1" ht="15.75" customHeight="1"/>
    <row r="229" customFormat="1" ht="15.75" customHeight="1"/>
    <row r="230" customFormat="1" ht="15.75" customHeight="1"/>
    <row r="231" customFormat="1" ht="15.75" customHeight="1"/>
    <row r="232" customFormat="1" ht="15.75" customHeight="1"/>
    <row r="233" customFormat="1" ht="15.75" customHeight="1"/>
    <row r="234" customFormat="1" ht="15.75" customHeight="1"/>
    <row r="235" customFormat="1" ht="15.75" customHeight="1"/>
    <row r="236" customFormat="1" ht="15.75" customHeight="1"/>
    <row r="237" customFormat="1" ht="15.75" customHeight="1"/>
    <row r="238" customFormat="1" ht="15.75" customHeight="1"/>
    <row r="239" customFormat="1" ht="15.75" customHeight="1"/>
    <row r="240" customFormat="1" ht="15.75" customHeight="1"/>
    <row r="241" customFormat="1" ht="15.75" customHeight="1"/>
    <row r="242" customFormat="1" ht="15.75" customHeight="1"/>
    <row r="243" customFormat="1" ht="15.75" customHeight="1"/>
    <row r="244" customFormat="1" ht="15.75" customHeight="1"/>
    <row r="245" customFormat="1" ht="15.75" customHeight="1"/>
    <row r="246" customFormat="1" ht="15.75" customHeight="1"/>
    <row r="247" customFormat="1" ht="15.75" customHeight="1"/>
    <row r="248" customFormat="1" ht="15.75" customHeight="1"/>
    <row r="249" customFormat="1" ht="15.75" customHeight="1"/>
    <row r="250" customFormat="1" ht="15.75" customHeight="1"/>
    <row r="251" customFormat="1" ht="15.75" customHeight="1"/>
    <row r="252" customFormat="1" ht="15.75" customHeight="1"/>
    <row r="253" customFormat="1" ht="15.75" customHeight="1"/>
    <row r="254" customFormat="1" ht="15.75" customHeight="1"/>
    <row r="255" customFormat="1" ht="15.75" customHeight="1"/>
    <row r="256" customFormat="1" ht="15.75" customHeight="1"/>
    <row r="257" customFormat="1" ht="15.75" customHeight="1"/>
    <row r="258" customFormat="1" ht="15.75" customHeight="1"/>
    <row r="259" customFormat="1" ht="15.75" customHeight="1"/>
    <row r="260" customFormat="1" ht="15.75" customHeight="1"/>
    <row r="261" customFormat="1" ht="15.75" customHeight="1"/>
    <row r="262" customFormat="1" ht="15.75" customHeight="1"/>
    <row r="263" customFormat="1" ht="15.75" customHeight="1"/>
    <row r="264" customFormat="1" ht="15.75" customHeight="1"/>
    <row r="265" customFormat="1" ht="15.75" customHeight="1"/>
    <row r="266" customFormat="1" ht="15.75" customHeight="1"/>
    <row r="267" customFormat="1" ht="15.75" customHeight="1"/>
    <row r="268" customFormat="1" ht="15.75" customHeight="1"/>
    <row r="269" customFormat="1" ht="15.75" customHeight="1"/>
    <row r="270" customFormat="1" ht="15.75" customHeight="1"/>
    <row r="271" customFormat="1" ht="15.75" customHeight="1"/>
    <row r="272" customFormat="1" ht="15.75" customHeight="1"/>
    <row r="273" customFormat="1" ht="15.75" customHeight="1"/>
    <row r="274" customFormat="1" ht="15.75" customHeight="1"/>
    <row r="275" customFormat="1" ht="15.75" customHeight="1"/>
    <row r="276" customFormat="1" ht="15.75" customHeight="1"/>
    <row r="277" customFormat="1" ht="15.75" customHeight="1"/>
    <row r="278" customFormat="1" ht="15.75" customHeight="1"/>
    <row r="279" customFormat="1" ht="15.75" customHeight="1"/>
    <row r="280" customFormat="1" ht="15.75" customHeight="1"/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52">
    <mergeCell ref="A1:BK1"/>
    <mergeCell ref="A2:BK2"/>
    <mergeCell ref="B3:BK3"/>
    <mergeCell ref="C4:BX4"/>
    <mergeCell ref="K5:P5"/>
    <mergeCell ref="D6:BX6"/>
    <mergeCell ref="A8:B8"/>
    <mergeCell ref="A9:B9"/>
    <mergeCell ref="A10:B10"/>
    <mergeCell ref="A11:B11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53" orientation="landscape"/>
  <headerFooter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7">
    <pageSetUpPr fitToPage="1"/>
  </sheetPr>
  <dimension ref="A1:CA1007"/>
  <sheetViews>
    <sheetView zoomScale="80" zoomScaleNormal="80" workbookViewId="0">
      <selection activeCell="M35" sqref="M35"/>
    </sheetView>
  </sheetViews>
  <sheetFormatPr defaultColWidth="9" defaultRowHeight="15" customHeight="1"/>
  <cols>
    <col min="1" max="1" width="24.7" customWidth="1"/>
    <col min="2" max="2" width="9.5" customWidth="1"/>
    <col min="3" max="3" width="8.4" customWidth="1"/>
    <col min="4" max="5" width="8.4" hidden="1" customWidth="1"/>
    <col min="6" max="6" width="9.5" customWidth="1"/>
    <col min="7" max="7" width="7.7" hidden="1" customWidth="1"/>
    <col min="8" max="8" width="9.5" hidden="1" customWidth="1"/>
    <col min="9" max="11" width="8.4" hidden="1" customWidth="1"/>
    <col min="12" max="12" width="9.1" customWidth="1"/>
    <col min="13" max="14" width="8" customWidth="1"/>
    <col min="15" max="15" width="8.4" hidden="1" customWidth="1"/>
    <col min="16" max="16" width="9.1" customWidth="1"/>
    <col min="17" max="17" width="9.5" customWidth="1"/>
    <col min="18" max="20" width="9.1" hidden="1" customWidth="1"/>
    <col min="21" max="24" width="8.4" hidden="1" customWidth="1"/>
    <col min="25" max="25" width="7.4" hidden="1" customWidth="1"/>
    <col min="26" max="26" width="8.4" hidden="1" customWidth="1"/>
    <col min="27" max="27" width="9.5" customWidth="1"/>
    <col min="28" max="28" width="8.4" hidden="1" customWidth="1"/>
    <col min="29" max="29" width="9.1" customWidth="1"/>
    <col min="30" max="32" width="7.4" hidden="1" customWidth="1"/>
    <col min="33" max="33" width="8.4" customWidth="1"/>
    <col min="34" max="39" width="7.4" hidden="1" customWidth="1"/>
    <col min="40" max="40" width="8.6" hidden="1" customWidth="1"/>
    <col min="41" max="41" width="8.4" customWidth="1"/>
    <col min="42" max="43" width="8.4" hidden="1" customWidth="1"/>
    <col min="44" max="44" width="9" hidden="1" customWidth="1"/>
    <col min="45" max="45" width="7.4" hidden="1" customWidth="1"/>
    <col min="46" max="46" width="9.5" customWidth="1"/>
    <col min="47" max="47" width="7.4" hidden="1" customWidth="1"/>
    <col min="48" max="48" width="9" hidden="1" customWidth="1"/>
    <col min="49" max="49" width="8.4" hidden="1" customWidth="1"/>
    <col min="50" max="50" width="9.1" customWidth="1"/>
    <col min="51" max="51" width="9" hidden="1" customWidth="1"/>
    <col min="52" max="52" width="7.4" hidden="1" customWidth="1"/>
    <col min="53" max="53" width="8.4" hidden="1" customWidth="1"/>
    <col min="54" max="54" width="9.9" customWidth="1"/>
    <col min="55" max="60" width="8.4" hidden="1" customWidth="1"/>
    <col min="61" max="61" width="8.4" customWidth="1"/>
    <col min="62" max="62" width="8.5" customWidth="1"/>
    <col min="63" max="63" width="8" customWidth="1"/>
    <col min="64" max="64" width="8.9" customWidth="1"/>
    <col min="65" max="66" width="8.4" hidden="1" customWidth="1"/>
    <col min="67" max="67" width="8" customWidth="1"/>
    <col min="68" max="68" width="6.4" hidden="1" customWidth="1"/>
    <col min="69" max="69" width="9.5" hidden="1" customWidth="1"/>
    <col min="70" max="73" width="8.4" hidden="1" customWidth="1"/>
    <col min="74" max="74" width="9.5" hidden="1" customWidth="1"/>
    <col min="75" max="75" width="8" hidden="1" customWidth="1"/>
    <col min="76" max="76" width="8.9" customWidth="1"/>
    <col min="77" max="78" width="9.1" hidden="1" customWidth="1"/>
    <col min="79" max="79" width="7.6" hidden="1" customWidth="1"/>
  </cols>
  <sheetData>
    <row r="1" ht="17.5" spans="1:79">
      <c r="A1" s="280" t="str">
        <f>'Автомат. ввод'!N10</f>
        <v>МКОУ " Некрасовская СОШ"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  <c r="AI1" s="280"/>
      <c r="AJ1" s="280"/>
      <c r="AK1" s="280"/>
      <c r="AL1" s="280"/>
      <c r="AM1" s="280"/>
      <c r="AN1" s="280"/>
      <c r="AO1" s="280"/>
      <c r="AP1" s="280"/>
      <c r="AQ1" s="280"/>
      <c r="AR1" s="280"/>
      <c r="AS1" s="280"/>
      <c r="AT1" s="280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</row>
    <row r="2" spans="1:79">
      <c r="A2" s="281" t="s">
        <v>191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  <c r="AA2" s="281"/>
      <c r="AB2" s="281"/>
      <c r="AC2" s="281"/>
      <c r="AD2" s="281"/>
      <c r="AE2" s="281"/>
      <c r="AF2" s="281"/>
      <c r="AG2" s="281"/>
      <c r="AH2" s="281"/>
      <c r="AI2" s="281"/>
      <c r="AJ2" s="281"/>
      <c r="AK2" s="281"/>
      <c r="AL2" s="281"/>
      <c r="AM2" s="281"/>
      <c r="AN2" s="281"/>
      <c r="AO2" s="281"/>
      <c r="AP2" s="281"/>
      <c r="AQ2" s="281"/>
      <c r="AR2" s="281"/>
      <c r="AS2" s="281"/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180"/>
      <c r="BM2" s="180"/>
      <c r="BN2" s="180"/>
      <c r="BO2" s="180"/>
      <c r="BP2" s="180"/>
      <c r="BQ2" s="182"/>
      <c r="BR2" s="182"/>
      <c r="BS2" s="182"/>
      <c r="BT2" s="182"/>
      <c r="BU2" s="182"/>
      <c r="BV2" s="182"/>
      <c r="BW2" s="182"/>
      <c r="BX2" s="180"/>
      <c r="BY2" s="180"/>
      <c r="BZ2" s="180"/>
      <c r="CA2" s="180"/>
    </row>
    <row r="3" spans="1:79">
      <c r="A3" s="282"/>
      <c r="B3" s="283" t="s">
        <v>192</v>
      </c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  <c r="AG3" s="283"/>
      <c r="AH3" s="283"/>
      <c r="AI3" s="283"/>
      <c r="AJ3" s="283"/>
      <c r="AK3" s="283"/>
      <c r="AL3" s="283"/>
      <c r="AM3" s="283"/>
      <c r="AN3" s="283"/>
      <c r="AO3" s="283"/>
      <c r="AP3" s="283"/>
      <c r="AQ3" s="283"/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  <c r="BD3" s="283"/>
      <c r="BE3" s="283"/>
      <c r="BF3" s="283"/>
      <c r="BG3" s="283"/>
      <c r="BH3" s="283"/>
      <c r="BI3" s="283"/>
      <c r="BJ3" s="283"/>
      <c r="BK3" s="283"/>
      <c r="BL3" s="180"/>
      <c r="BM3" s="180"/>
      <c r="BN3" s="180"/>
      <c r="BO3" s="180"/>
      <c r="BP3" s="180"/>
      <c r="BQ3" s="182"/>
      <c r="BR3" s="182"/>
      <c r="BS3" s="182"/>
      <c r="BT3" s="182"/>
      <c r="BU3" s="182"/>
      <c r="BV3" s="182"/>
      <c r="BW3" s="182"/>
      <c r="BX3" s="180"/>
      <c r="BY3" s="180"/>
      <c r="BZ3" s="180"/>
      <c r="CA3" s="180"/>
    </row>
    <row r="4" spans="1:79">
      <c r="A4" s="180"/>
      <c r="B4" s="284">
        <v>4</v>
      </c>
      <c r="C4" s="285" t="str">
        <f>ССЫЛКИ!A5</f>
        <v>Февраль 2025 г.</v>
      </c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5"/>
      <c r="BR4" s="285"/>
      <c r="BS4" s="285"/>
      <c r="BT4" s="285"/>
      <c r="BU4" s="285"/>
      <c r="BV4" s="285"/>
      <c r="BW4" s="285"/>
      <c r="BX4" s="285"/>
      <c r="BY4" s="180"/>
      <c r="BZ4" s="180"/>
      <c r="CA4" s="180"/>
    </row>
    <row r="5" ht="20" spans="1:79">
      <c r="A5" s="180"/>
      <c r="B5" s="181" t="s">
        <v>1</v>
      </c>
      <c r="C5" s="182"/>
      <c r="D5" s="182"/>
      <c r="E5" s="182"/>
      <c r="F5" s="182"/>
      <c r="G5" s="182"/>
      <c r="H5" s="182"/>
      <c r="I5" s="182"/>
      <c r="J5" s="182"/>
      <c r="K5" s="303"/>
      <c r="L5" s="304" t="str">
        <f>VLOOKUP(B4,Общее_количество_учащихся,2,FALSE)</f>
        <v>Вторник</v>
      </c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180"/>
      <c r="AD5" s="283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203"/>
      <c r="BP5" s="180"/>
      <c r="BQ5" s="182"/>
      <c r="BR5" s="182"/>
      <c r="BS5" s="182"/>
      <c r="BT5" s="182"/>
      <c r="BU5" s="180"/>
      <c r="BV5" s="182"/>
      <c r="BW5" s="182"/>
      <c r="BX5" s="180"/>
      <c r="BY5" s="180"/>
      <c r="BZ5" s="180"/>
      <c r="CA5" s="180"/>
    </row>
    <row r="6" customHeight="1" spans="1:79">
      <c r="A6" s="183" t="s">
        <v>3</v>
      </c>
      <c r="B6" s="184"/>
      <c r="C6" s="185"/>
      <c r="D6" s="186" t="s">
        <v>193</v>
      </c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0"/>
      <c r="BZ6" s="180"/>
      <c r="CA6" s="180"/>
    </row>
    <row r="7" ht="202.2" customHeight="1" spans="1:79">
      <c r="A7" s="286"/>
      <c r="B7" s="287"/>
      <c r="C7" s="185"/>
      <c r="D7" s="121" t="str">
        <f>ССЫЛКИ!B2</f>
        <v>Вермишель</v>
      </c>
      <c r="E7" s="121" t="str">
        <f>ССЫЛКИ!C2</f>
        <v>Люля полуфаб-т (кг)</v>
      </c>
      <c r="F7" s="121" t="str">
        <f>ССЫЛКИ!D2</f>
        <v>Котлета говяжья полуф-т (кг)</v>
      </c>
      <c r="G7" s="121" t="str">
        <f>ССЫЛКИ!E2</f>
        <v>Какао (Фунтик) (шт)</v>
      </c>
      <c r="H7" s="121" t="str">
        <f>ССЫЛКИ!F2</f>
        <v>Какао порошок</v>
      </c>
      <c r="I7" s="121" t="str">
        <f>ССЫЛКИ!G2</f>
        <v>Кисель фруктовый</v>
      </c>
      <c r="J7" s="121" t="str">
        <f>ССЫЛКИ!H2</f>
        <v>Макароны</v>
      </c>
      <c r="K7" s="121" t="str">
        <f>ССЫЛКИ!I2</f>
        <v>Тефтели говяжьи (кг)</v>
      </c>
      <c r="L7" s="121" t="str">
        <f>ССЫЛКИ!J2</f>
        <v>Масло растительное</v>
      </c>
      <c r="M7" s="121" t="str">
        <f>ССЫЛКИ!K2</f>
        <v>Сахар</v>
      </c>
      <c r="N7" s="121" t="str">
        <f>ССЫЛКИ!L2</f>
        <v>Соль иодир.</v>
      </c>
      <c r="O7" s="121" t="str">
        <f>ССЫЛКИ!M2</f>
        <v>Сухофрукты</v>
      </c>
      <c r="P7" s="121" t="str">
        <f>ССЫЛКИ!N2</f>
        <v>Чай</v>
      </c>
      <c r="Q7" s="121" t="str">
        <f>ССЫЛКИ!O2</f>
        <v>Яйцо куриное (штук)</v>
      </c>
      <c r="R7" s="121" t="str">
        <f>ССЫЛКИ!P2</f>
        <v>Вафли</v>
      </c>
      <c r="S7" s="121" t="str">
        <f>ССЫЛКИ!Q2</f>
        <v>Кексы бездрожжевые (кг.)</v>
      </c>
      <c r="T7" s="121" t="str">
        <f>ССЫЛКИ!R2</f>
        <v>Печенье</v>
      </c>
      <c r="U7" s="121" t="str">
        <f>ССЫЛКИ!S2</f>
        <v>Пряники</v>
      </c>
      <c r="V7" s="121" t="str">
        <f>ССЫЛКИ!T2</f>
        <v>Горошек зеленый конс.</v>
      </c>
      <c r="W7" s="121" t="str">
        <f>ССЫЛКИ!U2</f>
        <v>Кукуруза консервы</v>
      </c>
      <c r="X7" s="121" t="str">
        <f>ССЫЛКИ!V2</f>
        <v>Огурцы маринованые</v>
      </c>
      <c r="Y7" s="121" t="str">
        <f>ССЫЛКИ!W2</f>
        <v>Мука высшего сорт</v>
      </c>
      <c r="Z7" s="121" t="str">
        <f>ССЫЛКИ!X2</f>
        <v>Повидло</v>
      </c>
      <c r="AA7" s="121" t="str">
        <f>ССЫЛКИ!Y2</f>
        <v>Сок фруктовый светлый</v>
      </c>
      <c r="AB7" s="121" t="str">
        <f>ССЫЛКИ!Z2</f>
        <v>Сок фруктовый с мякотью</v>
      </c>
      <c r="AC7" s="121" t="str">
        <f>ССЫЛКИ!AA2</f>
        <v>Томатная паста</v>
      </c>
      <c r="AD7" s="121" t="str">
        <f>ССЫЛКИ!AB2</f>
        <v>Котлета рыбная полуф-т (кг)</v>
      </c>
      <c r="AE7" s="121" t="str">
        <f>ССЫЛКИ!AC2</f>
        <v>Фрикадельки рыбные  полуф-т (кг)</v>
      </c>
      <c r="AF7" s="121" t="str">
        <f>ССЫЛКИ!AD2</f>
        <v>Крупа гороховая</v>
      </c>
      <c r="AG7" s="121" t="str">
        <f>ССЫЛКИ!AE2</f>
        <v>Крупа гречневая</v>
      </c>
      <c r="AH7" s="121" t="str">
        <f>ССЫЛКИ!AF2</f>
        <v>Крупа кукурузная</v>
      </c>
      <c r="AI7" s="121" t="str">
        <f>ССЫЛКИ!AG2</f>
        <v>Крупа манная</v>
      </c>
      <c r="AJ7" s="121" t="str">
        <f>ССЫЛКИ!AH2</f>
        <v>Крупа овсяная</v>
      </c>
      <c r="AK7" s="121" t="str">
        <f>ССЫЛКИ!AI2</f>
        <v>Крупа перловая</v>
      </c>
      <c r="AL7" s="121" t="str">
        <f>ССЫЛКИ!AJ2</f>
        <v>Крупа пшеничная</v>
      </c>
      <c r="AM7" s="121" t="str">
        <f>ССЫЛКИ!AK2</f>
        <v>Крупа пшено шлифованное</v>
      </c>
      <c r="AN7" s="121" t="str">
        <f>ССЫЛКИ!AL2</f>
        <v>Крупа рисовая</v>
      </c>
      <c r="AO7" s="121" t="str">
        <f>ССЫЛКИ!AM2</f>
        <v>Крупа ячневая</v>
      </c>
      <c r="AP7" s="121" t="str">
        <f>ССЫЛКИ!AN2</f>
        <v>Фасоль</v>
      </c>
      <c r="AQ7" s="121" t="str">
        <f>ССЫЛКИ!AO2</f>
        <v>Курага сушеная</v>
      </c>
      <c r="AR7" s="121" t="str">
        <f>ССЫЛКИ!AP2</f>
        <v>БИО йогурт 2.5</v>
      </c>
      <c r="AS7" s="121" t="str">
        <f>ССЫЛКИ!AQ2</f>
        <v>Кефир</v>
      </c>
      <c r="AT7" s="121" t="str">
        <f>ССЫЛКИ!AR2</f>
        <v>Масло сливочное</v>
      </c>
      <c r="AU7" s="121" t="str">
        <f>ССЫЛКИ!AS2</f>
        <v>Молоко разливное</v>
      </c>
      <c r="AV7" s="121" t="str">
        <f>ССЫЛКИ!AT2</f>
        <v>Молоко пастеризованное  2,5</v>
      </c>
      <c r="AW7" s="121" t="str">
        <f>ССЫЛКИ!AU2</f>
        <v>Сгущенное молоко</v>
      </c>
      <c r="AX7" s="121" t="str">
        <f>ССЫЛКИ!AV2</f>
        <v>Сметана</v>
      </c>
      <c r="AY7" s="121" t="str">
        <f>ССЫЛКИ!AW2</f>
        <v>Сыр Российский</v>
      </c>
      <c r="AZ7" s="121" t="str">
        <f>ССЫЛКИ!AX2</f>
        <v>Биточки куриные (кг)</v>
      </c>
      <c r="BA7" s="121" t="str">
        <f>ССЫЛКИ!AY2</f>
        <v>Тушка куринная</v>
      </c>
      <c r="BB7" s="121" t="str">
        <f>ССЫЛКИ!AZ2</f>
        <v>Бедро куриное</v>
      </c>
      <c r="BC7" s="121" t="str">
        <f>ССЫЛКИ!BA2</f>
        <v>Фарш говяжий</v>
      </c>
      <c r="BD7" s="121" t="str">
        <f>ССЫЛКИ!BB2</f>
        <v>Баклажаны свежие</v>
      </c>
      <c r="BE7" s="121" t="str">
        <f>ССЫЛКИ!BC2</f>
        <v>Грудка куриная</v>
      </c>
      <c r="BF7" s="121" t="str">
        <f>ССЫЛКИ!BD2</f>
        <v>Перец болгарский </v>
      </c>
      <c r="BG7" s="121" t="str">
        <f>ССЫЛКИ!BE2</f>
        <v>Зелень разная </v>
      </c>
      <c r="BH7" s="121" t="str">
        <f>ССЫЛКИ!BF2</f>
        <v>Котлета куриная полуфаб-т (кг)</v>
      </c>
      <c r="BI7" s="121" t="str">
        <f>ССЫЛКИ!BG2</f>
        <v>Капуста</v>
      </c>
      <c r="BJ7" s="121" t="str">
        <f>ССЫЛКИ!BH2</f>
        <v>Картофель</v>
      </c>
      <c r="BK7" s="121" t="str">
        <f>ССЫЛКИ!BI2</f>
        <v>Лук репчатый</v>
      </c>
      <c r="BL7" s="121" t="str">
        <f>ССЫЛКИ!BJ2</f>
        <v>Морковь</v>
      </c>
      <c r="BM7" s="121" t="str">
        <f>ССЫЛКИ!BK2</f>
        <v>Огурцы свежие</v>
      </c>
      <c r="BN7" s="121" t="str">
        <f>ССЫЛКИ!BL2</f>
        <v>Помидоры свежие </v>
      </c>
      <c r="BO7" s="121" t="str">
        <f>ССЫЛКИ!BM2</f>
        <v>Свекла столовая</v>
      </c>
      <c r="BP7" s="121" t="str">
        <f>ССЫЛКИ!BN2</f>
        <v>Вареники полуфаб-т (кг)</v>
      </c>
      <c r="BQ7" s="121" t="str">
        <f>ССЫЛКИ!BO2</f>
        <v>Мандарины</v>
      </c>
      <c r="BR7" s="121" t="str">
        <f>ССЫЛКИ!BP2</f>
        <v>Бананы</v>
      </c>
      <c r="BS7" s="121" t="str">
        <f>ССЫЛКИ!BQ2</f>
        <v>Груши</v>
      </c>
      <c r="BT7" s="121" t="str">
        <f>ССЫЛКИ!BR2</f>
        <v>Лимонная кислота</v>
      </c>
      <c r="BU7" s="121" t="str">
        <f>ССЫЛКИ!BS2</f>
        <v>Апельсины</v>
      </c>
      <c r="BV7" s="121" t="str">
        <f>ССЫЛКИ!BT2</f>
        <v>Яблоки</v>
      </c>
      <c r="BW7" s="121" t="str">
        <f>ССЫЛКИ!BU2</f>
        <v>Тефтели куриные</v>
      </c>
      <c r="BX7" s="121" t="str">
        <f>ССЫЛКИ!BV2</f>
        <v>Хлеб пшеничный</v>
      </c>
      <c r="BY7" s="121" t="str">
        <f>ССЫЛКИ!BW2</f>
        <v>Мини рулеты (бисквитные)</v>
      </c>
      <c r="BZ7" s="121" t="str">
        <f>ССЫЛКИ!BX2</f>
        <v>Зефир в шоколаде (кг)</v>
      </c>
      <c r="CA7" s="180"/>
    </row>
    <row r="8" ht="14" spans="1:79">
      <c r="A8" s="160" t="s">
        <v>20</v>
      </c>
      <c r="B8" s="161"/>
      <c r="C8" s="162"/>
      <c r="D8" s="162"/>
      <c r="E8" s="162"/>
      <c r="F8" s="162">
        <v>60</v>
      </c>
      <c r="G8" s="162"/>
      <c r="H8" s="162"/>
      <c r="I8" s="162"/>
      <c r="J8" s="162"/>
      <c r="K8" s="162"/>
      <c r="L8" s="162">
        <v>0.9</v>
      </c>
      <c r="M8" s="162"/>
      <c r="N8" s="162">
        <v>1.1</v>
      </c>
      <c r="O8" s="162"/>
      <c r="P8" s="162"/>
      <c r="Q8" s="162"/>
      <c r="R8" s="162"/>
      <c r="S8" s="162"/>
      <c r="T8" s="162"/>
      <c r="U8" s="162"/>
      <c r="V8" s="162"/>
      <c r="W8" s="162"/>
      <c r="X8" s="387"/>
      <c r="Y8" s="162"/>
      <c r="Z8" s="162"/>
      <c r="AA8" s="162"/>
      <c r="AB8" s="162"/>
      <c r="AC8" s="162"/>
      <c r="AD8" s="162"/>
      <c r="AE8" s="162"/>
      <c r="AF8" s="162"/>
      <c r="AG8" s="162">
        <v>57</v>
      </c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>
        <v>2</v>
      </c>
      <c r="AU8" s="162"/>
      <c r="AV8" s="162"/>
      <c r="AW8" s="162"/>
      <c r="AX8" s="162"/>
      <c r="AY8" s="162"/>
      <c r="AZ8" s="162"/>
      <c r="BA8" s="162"/>
      <c r="BB8" s="162"/>
      <c r="BC8" s="162"/>
      <c r="BD8" s="162"/>
      <c r="BE8" s="162"/>
      <c r="BF8" s="162"/>
      <c r="BG8" s="162"/>
      <c r="BH8" s="162"/>
      <c r="BI8" s="162"/>
      <c r="BJ8" s="162"/>
      <c r="BK8" s="162"/>
      <c r="BL8" s="162"/>
      <c r="BM8" s="162"/>
      <c r="BN8" s="162"/>
      <c r="BO8" s="162"/>
      <c r="BP8" s="162"/>
      <c r="BQ8" s="162"/>
      <c r="BR8" s="162"/>
      <c r="BS8" s="162"/>
      <c r="BT8" s="162"/>
      <c r="BU8" s="162"/>
      <c r="BV8" s="162"/>
      <c r="BW8" s="162"/>
      <c r="BX8" s="162"/>
      <c r="BY8" s="226"/>
      <c r="BZ8" s="226"/>
      <c r="CA8" s="220">
        <f>SUMPRODUCT($E8:$BZ8,$E$51:$BZ$51)/1000</f>
        <v>42.99</v>
      </c>
    </row>
    <row r="9" ht="14" spans="1:79">
      <c r="A9" s="160" t="s">
        <v>21</v>
      </c>
      <c r="B9" s="161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>
        <v>1</v>
      </c>
      <c r="O9" s="162"/>
      <c r="P9" s="162"/>
      <c r="Q9" s="162">
        <v>1</v>
      </c>
      <c r="R9" s="162"/>
      <c r="S9" s="162"/>
      <c r="T9" s="162"/>
      <c r="U9" s="162"/>
      <c r="V9" s="162"/>
      <c r="W9" s="162"/>
      <c r="X9" s="387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226"/>
      <c r="BZ9" s="226"/>
      <c r="CA9" s="220">
        <f>SUMPRODUCT(M9:BZ9,M20:BZ20)/1000-SUMPRODUCT(Q9,Q20)/1000+Q20*Q9</f>
        <v>12.01</v>
      </c>
    </row>
    <row r="10" ht="14.5" spans="1:79">
      <c r="A10" s="203" t="s">
        <v>10</v>
      </c>
      <c r="B10" s="180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387"/>
      <c r="Y10" s="162"/>
      <c r="Z10" s="162"/>
      <c r="AA10" s="391">
        <v>200</v>
      </c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226"/>
      <c r="BZ10" s="226"/>
      <c r="CA10" s="220">
        <f>SUMPRODUCT($E10:$BZ10,$E$51:$BZ$51)/1000</f>
        <v>18</v>
      </c>
    </row>
    <row r="11" ht="14" spans="1:79">
      <c r="A11" s="290" t="s">
        <v>16</v>
      </c>
      <c r="B11" s="291"/>
      <c r="C11" s="292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388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>
        <v>40</v>
      </c>
      <c r="BY11" s="226"/>
      <c r="BZ11" s="226"/>
      <c r="CA11" s="220">
        <f>SUMPRODUCT($E11:$BZ11,$E$51:$BZ$51)/1000</f>
        <v>2.64</v>
      </c>
    </row>
    <row r="12" ht="14.5" spans="1:79">
      <c r="A12" s="290"/>
      <c r="B12" s="291"/>
      <c r="C12" s="29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238"/>
      <c r="S12" s="133"/>
      <c r="T12" s="306"/>
      <c r="U12" s="133"/>
      <c r="V12" s="133"/>
      <c r="W12" s="133"/>
      <c r="X12" s="389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3"/>
      <c r="BM12" s="133"/>
      <c r="BN12" s="133"/>
      <c r="BO12" s="133"/>
      <c r="BP12" s="133"/>
      <c r="BQ12" s="133"/>
      <c r="BR12" s="133"/>
      <c r="BS12" s="133"/>
      <c r="BT12" s="133"/>
      <c r="BU12" s="133"/>
      <c r="BV12" s="133"/>
      <c r="BW12" s="133"/>
      <c r="BX12" s="240"/>
      <c r="BY12" s="292"/>
      <c r="BZ12" s="165"/>
      <c r="CA12" s="220">
        <f>SUMPRODUCT($E12:$BZ12,$E$51:$BZ$51)/1000</f>
        <v>0</v>
      </c>
    </row>
    <row r="13" ht="14.5" spans="1:79">
      <c r="A13" s="160"/>
      <c r="B13" s="161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366"/>
      <c r="N13" s="366"/>
      <c r="O13" s="366"/>
      <c r="P13" s="366"/>
      <c r="Q13" s="305"/>
      <c r="R13" s="240"/>
      <c r="S13" s="133"/>
      <c r="T13" s="133"/>
      <c r="U13" s="133"/>
      <c r="V13" s="133"/>
      <c r="W13" s="133"/>
      <c r="X13" s="206"/>
      <c r="Y13" s="133"/>
      <c r="Z13" s="133"/>
      <c r="AA13" s="162"/>
      <c r="AB13" s="240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69"/>
      <c r="BY13" s="133"/>
      <c r="BZ13" s="133"/>
      <c r="CA13" s="220">
        <f>SUMPRODUCT($E13:$BZ13,$E$51:$BZ$51)/1000</f>
        <v>0</v>
      </c>
    </row>
    <row r="14" ht="14" spans="1:79">
      <c r="A14" s="160"/>
      <c r="B14" s="161"/>
      <c r="C14" s="236"/>
      <c r="D14" s="236"/>
      <c r="E14" s="236"/>
      <c r="F14" s="236"/>
      <c r="G14" s="236"/>
      <c r="H14" s="236"/>
      <c r="I14" s="236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390"/>
      <c r="Y14" s="236"/>
      <c r="Z14" s="236"/>
      <c r="AB14" s="236"/>
      <c r="AC14" s="236"/>
      <c r="AD14" s="236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6"/>
      <c r="AQ14" s="236"/>
      <c r="AR14" s="236"/>
      <c r="AS14" s="23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6"/>
      <c r="BL14" s="236"/>
      <c r="BM14" s="236"/>
      <c r="BN14" s="236"/>
      <c r="BO14" s="236"/>
      <c r="BP14" s="236"/>
      <c r="BQ14" s="236"/>
      <c r="BR14" s="236"/>
      <c r="BS14" s="236"/>
      <c r="BT14" s="236"/>
      <c r="BU14" s="236"/>
      <c r="BV14" s="236"/>
      <c r="BW14" s="236"/>
      <c r="BX14" s="236"/>
      <c r="BY14" s="386"/>
      <c r="BZ14" s="386"/>
      <c r="CA14" s="220">
        <f>SUMPRODUCT($E14:$BZ14,$E$51:$BZ$51)/1000</f>
        <v>0</v>
      </c>
    </row>
    <row r="15" ht="14" spans="1:79">
      <c r="A15" s="234"/>
      <c r="B15" s="235"/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387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2"/>
      <c r="BS15" s="162"/>
      <c r="BT15" s="162"/>
      <c r="BU15" s="162"/>
      <c r="BV15" s="162"/>
      <c r="BW15" s="162"/>
      <c r="BX15" s="162"/>
      <c r="BY15" s="226"/>
      <c r="BZ15" s="226"/>
      <c r="CA15" s="220"/>
    </row>
    <row r="16" ht="14" hidden="1" spans="1:79">
      <c r="A16" s="160"/>
      <c r="B16" s="161"/>
      <c r="C16" s="162"/>
      <c r="D16" s="162">
        <f t="shared" ref="D16:BZ16" si="0">SUM(D8:D15)</f>
        <v>0</v>
      </c>
      <c r="E16" s="162">
        <f t="shared" si="0"/>
        <v>0</v>
      </c>
      <c r="F16" s="162">
        <f t="shared" si="0"/>
        <v>60</v>
      </c>
      <c r="G16" s="162">
        <f t="shared" si="0"/>
        <v>0</v>
      </c>
      <c r="H16" s="162">
        <f t="shared" si="0"/>
        <v>0</v>
      </c>
      <c r="I16" s="162">
        <f t="shared" si="0"/>
        <v>0</v>
      </c>
      <c r="J16" s="162">
        <f t="shared" si="0"/>
        <v>0</v>
      </c>
      <c r="K16" s="162">
        <f t="shared" si="0"/>
        <v>0</v>
      </c>
      <c r="L16" s="162">
        <f t="shared" si="0"/>
        <v>0.9</v>
      </c>
      <c r="M16" s="162">
        <f t="shared" si="0"/>
        <v>0</v>
      </c>
      <c r="N16" s="162">
        <f t="shared" si="0"/>
        <v>2.1</v>
      </c>
      <c r="O16" s="162">
        <f t="shared" si="0"/>
        <v>0</v>
      </c>
      <c r="P16" s="162">
        <f t="shared" si="0"/>
        <v>0</v>
      </c>
      <c r="Q16" s="162">
        <f t="shared" si="0"/>
        <v>1</v>
      </c>
      <c r="R16" s="162">
        <f t="shared" si="0"/>
        <v>0</v>
      </c>
      <c r="S16" s="162">
        <f t="shared" si="0"/>
        <v>0</v>
      </c>
      <c r="T16" s="162">
        <f t="shared" si="0"/>
        <v>0</v>
      </c>
      <c r="U16" s="162">
        <f t="shared" si="0"/>
        <v>0</v>
      </c>
      <c r="V16" s="162">
        <f t="shared" si="0"/>
        <v>0</v>
      </c>
      <c r="W16" s="162">
        <f t="shared" si="0"/>
        <v>0</v>
      </c>
      <c r="X16" s="162">
        <f t="shared" si="0"/>
        <v>0</v>
      </c>
      <c r="Y16" s="162">
        <f t="shared" si="0"/>
        <v>0</v>
      </c>
      <c r="Z16" s="162">
        <f t="shared" si="0"/>
        <v>0</v>
      </c>
      <c r="AA16" s="162">
        <f t="shared" si="0"/>
        <v>200</v>
      </c>
      <c r="AB16" s="162">
        <f t="shared" si="0"/>
        <v>0</v>
      </c>
      <c r="AC16" s="162">
        <f t="shared" si="0"/>
        <v>0</v>
      </c>
      <c r="AD16" s="162">
        <f t="shared" si="0"/>
        <v>0</v>
      </c>
      <c r="AE16" s="162">
        <f t="shared" si="0"/>
        <v>0</v>
      </c>
      <c r="AF16" s="162">
        <f t="shared" si="0"/>
        <v>0</v>
      </c>
      <c r="AG16" s="162">
        <f t="shared" si="0"/>
        <v>57</v>
      </c>
      <c r="AH16" s="162">
        <f t="shared" si="0"/>
        <v>0</v>
      </c>
      <c r="AI16" s="162">
        <f t="shared" si="0"/>
        <v>0</v>
      </c>
      <c r="AJ16" s="162">
        <f t="shared" si="0"/>
        <v>0</v>
      </c>
      <c r="AK16" s="162">
        <f t="shared" si="0"/>
        <v>0</v>
      </c>
      <c r="AL16" s="162">
        <f t="shared" si="0"/>
        <v>0</v>
      </c>
      <c r="AM16" s="162">
        <f t="shared" si="0"/>
        <v>0</v>
      </c>
      <c r="AN16" s="162">
        <f t="shared" si="0"/>
        <v>0</v>
      </c>
      <c r="AO16" s="162">
        <f t="shared" si="0"/>
        <v>0</v>
      </c>
      <c r="AP16" s="162">
        <f t="shared" si="0"/>
        <v>0</v>
      </c>
      <c r="AQ16" s="162">
        <f t="shared" si="0"/>
        <v>0</v>
      </c>
      <c r="AR16" s="162">
        <f t="shared" si="0"/>
        <v>0</v>
      </c>
      <c r="AS16" s="162">
        <f t="shared" si="0"/>
        <v>0</v>
      </c>
      <c r="AT16" s="162">
        <f t="shared" si="0"/>
        <v>2</v>
      </c>
      <c r="AU16" s="162">
        <f t="shared" si="0"/>
        <v>0</v>
      </c>
      <c r="AV16" s="162">
        <f t="shared" si="0"/>
        <v>0</v>
      </c>
      <c r="AW16" s="162">
        <f t="shared" si="0"/>
        <v>0</v>
      </c>
      <c r="AX16" s="162">
        <f t="shared" si="0"/>
        <v>0</v>
      </c>
      <c r="AY16" s="162">
        <f t="shared" si="0"/>
        <v>0</v>
      </c>
      <c r="AZ16" s="162">
        <f t="shared" si="0"/>
        <v>0</v>
      </c>
      <c r="BA16" s="162">
        <f t="shared" si="0"/>
        <v>0</v>
      </c>
      <c r="BB16" s="162">
        <f t="shared" si="0"/>
        <v>0</v>
      </c>
      <c r="BC16" s="162">
        <f t="shared" si="0"/>
        <v>0</v>
      </c>
      <c r="BD16" s="162">
        <f t="shared" si="0"/>
        <v>0</v>
      </c>
      <c r="BE16" s="162">
        <f t="shared" si="0"/>
        <v>0</v>
      </c>
      <c r="BF16" s="162">
        <f t="shared" si="0"/>
        <v>0</v>
      </c>
      <c r="BG16" s="162">
        <f t="shared" si="0"/>
        <v>0</v>
      </c>
      <c r="BH16" s="162">
        <f t="shared" si="0"/>
        <v>0</v>
      </c>
      <c r="BI16" s="162">
        <f t="shared" si="0"/>
        <v>0</v>
      </c>
      <c r="BJ16" s="162">
        <f t="shared" si="0"/>
        <v>0</v>
      </c>
      <c r="BK16" s="162">
        <f t="shared" si="0"/>
        <v>0</v>
      </c>
      <c r="BL16" s="162">
        <f t="shared" si="0"/>
        <v>0</v>
      </c>
      <c r="BM16" s="162">
        <f t="shared" si="0"/>
        <v>0</v>
      </c>
      <c r="BN16" s="162">
        <f t="shared" si="0"/>
        <v>0</v>
      </c>
      <c r="BO16" s="162">
        <f t="shared" si="0"/>
        <v>0</v>
      </c>
      <c r="BP16" s="162">
        <f t="shared" si="0"/>
        <v>0</v>
      </c>
      <c r="BQ16" s="162">
        <f t="shared" si="0"/>
        <v>0</v>
      </c>
      <c r="BR16" s="162">
        <f t="shared" si="0"/>
        <v>0</v>
      </c>
      <c r="BS16" s="162">
        <f t="shared" si="0"/>
        <v>0</v>
      </c>
      <c r="BT16" s="162">
        <f t="shared" si="0"/>
        <v>0</v>
      </c>
      <c r="BU16" s="162">
        <f t="shared" si="0"/>
        <v>0</v>
      </c>
      <c r="BV16" s="162">
        <f t="shared" si="0"/>
        <v>0</v>
      </c>
      <c r="BW16" s="162">
        <f t="shared" si="0"/>
        <v>0</v>
      </c>
      <c r="BX16" s="162">
        <f t="shared" si="0"/>
        <v>40</v>
      </c>
      <c r="BY16" s="226">
        <f t="shared" si="0"/>
        <v>0</v>
      </c>
      <c r="BZ16" s="226">
        <f t="shared" si="0"/>
        <v>0</v>
      </c>
      <c r="CA16" s="180"/>
    </row>
    <row r="17" ht="14" hidden="1" spans="1:79">
      <c r="A17" s="163" t="s">
        <v>194</v>
      </c>
      <c r="B17" s="164"/>
      <c r="C17" s="162">
        <f>C18</f>
        <v>94</v>
      </c>
      <c r="D17" s="162">
        <f t="shared" ref="D17:BO17" si="1">C17</f>
        <v>94</v>
      </c>
      <c r="E17" s="162">
        <f t="shared" si="1"/>
        <v>94</v>
      </c>
      <c r="F17" s="162">
        <f t="shared" si="1"/>
        <v>94</v>
      </c>
      <c r="G17" s="162">
        <f t="shared" si="1"/>
        <v>94</v>
      </c>
      <c r="H17" s="162">
        <f t="shared" si="1"/>
        <v>94</v>
      </c>
      <c r="I17" s="162">
        <f t="shared" si="1"/>
        <v>94</v>
      </c>
      <c r="J17" s="162">
        <f t="shared" si="1"/>
        <v>94</v>
      </c>
      <c r="K17" s="162">
        <f t="shared" si="1"/>
        <v>94</v>
      </c>
      <c r="L17" s="162">
        <f t="shared" si="1"/>
        <v>94</v>
      </c>
      <c r="M17" s="162">
        <f t="shared" si="1"/>
        <v>94</v>
      </c>
      <c r="N17" s="162">
        <f t="shared" si="1"/>
        <v>94</v>
      </c>
      <c r="O17" s="162">
        <f t="shared" si="1"/>
        <v>94</v>
      </c>
      <c r="P17" s="162">
        <f t="shared" si="1"/>
        <v>94</v>
      </c>
      <c r="Q17" s="162">
        <f t="shared" si="1"/>
        <v>94</v>
      </c>
      <c r="R17" s="162">
        <f t="shared" si="1"/>
        <v>94</v>
      </c>
      <c r="S17" s="162">
        <f t="shared" si="1"/>
        <v>94</v>
      </c>
      <c r="T17" s="162">
        <f t="shared" si="1"/>
        <v>94</v>
      </c>
      <c r="U17" s="162">
        <f t="shared" si="1"/>
        <v>94</v>
      </c>
      <c r="V17" s="162">
        <f t="shared" si="1"/>
        <v>94</v>
      </c>
      <c r="W17" s="162">
        <f t="shared" si="1"/>
        <v>94</v>
      </c>
      <c r="X17" s="162">
        <f t="shared" si="1"/>
        <v>94</v>
      </c>
      <c r="Y17" s="162">
        <f t="shared" si="1"/>
        <v>94</v>
      </c>
      <c r="Z17" s="162">
        <f t="shared" si="1"/>
        <v>94</v>
      </c>
      <c r="AA17" s="162">
        <f t="shared" si="1"/>
        <v>94</v>
      </c>
      <c r="AB17" s="162">
        <f t="shared" si="1"/>
        <v>94</v>
      </c>
      <c r="AC17" s="162">
        <f t="shared" si="1"/>
        <v>94</v>
      </c>
      <c r="AD17" s="162">
        <f t="shared" si="1"/>
        <v>94</v>
      </c>
      <c r="AE17" s="162">
        <f t="shared" si="1"/>
        <v>94</v>
      </c>
      <c r="AF17" s="162">
        <f t="shared" si="1"/>
        <v>94</v>
      </c>
      <c r="AG17" s="162">
        <f t="shared" si="1"/>
        <v>94</v>
      </c>
      <c r="AH17" s="162">
        <f t="shared" si="1"/>
        <v>94</v>
      </c>
      <c r="AI17" s="162">
        <f t="shared" si="1"/>
        <v>94</v>
      </c>
      <c r="AJ17" s="162">
        <f t="shared" si="1"/>
        <v>94</v>
      </c>
      <c r="AK17" s="162">
        <f t="shared" si="1"/>
        <v>94</v>
      </c>
      <c r="AL17" s="162">
        <f t="shared" si="1"/>
        <v>94</v>
      </c>
      <c r="AM17" s="162">
        <f t="shared" si="1"/>
        <v>94</v>
      </c>
      <c r="AN17" s="162">
        <f t="shared" si="1"/>
        <v>94</v>
      </c>
      <c r="AO17" s="162">
        <f t="shared" si="1"/>
        <v>94</v>
      </c>
      <c r="AP17" s="162">
        <f t="shared" si="1"/>
        <v>94</v>
      </c>
      <c r="AQ17" s="162">
        <f t="shared" si="1"/>
        <v>94</v>
      </c>
      <c r="AR17" s="162">
        <f t="shared" si="1"/>
        <v>94</v>
      </c>
      <c r="AS17" s="162">
        <f t="shared" si="1"/>
        <v>94</v>
      </c>
      <c r="AT17" s="162">
        <f t="shared" si="1"/>
        <v>94</v>
      </c>
      <c r="AU17" s="162">
        <f t="shared" si="1"/>
        <v>94</v>
      </c>
      <c r="AV17" s="162">
        <f t="shared" si="1"/>
        <v>94</v>
      </c>
      <c r="AW17" s="162">
        <f t="shared" si="1"/>
        <v>94</v>
      </c>
      <c r="AX17" s="162">
        <f t="shared" si="1"/>
        <v>94</v>
      </c>
      <c r="AY17" s="162">
        <f t="shared" si="1"/>
        <v>94</v>
      </c>
      <c r="AZ17" s="162">
        <f t="shared" si="1"/>
        <v>94</v>
      </c>
      <c r="BA17" s="162">
        <f t="shared" si="1"/>
        <v>94</v>
      </c>
      <c r="BB17" s="162">
        <f t="shared" si="1"/>
        <v>94</v>
      </c>
      <c r="BC17" s="162">
        <f t="shared" si="1"/>
        <v>94</v>
      </c>
      <c r="BD17" s="162">
        <f t="shared" si="1"/>
        <v>94</v>
      </c>
      <c r="BE17" s="162">
        <f t="shared" si="1"/>
        <v>94</v>
      </c>
      <c r="BF17" s="162">
        <f t="shared" si="1"/>
        <v>94</v>
      </c>
      <c r="BG17" s="162">
        <f t="shared" si="1"/>
        <v>94</v>
      </c>
      <c r="BH17" s="162">
        <f t="shared" si="1"/>
        <v>94</v>
      </c>
      <c r="BI17" s="162">
        <f t="shared" si="1"/>
        <v>94</v>
      </c>
      <c r="BJ17" s="162">
        <f t="shared" si="1"/>
        <v>94</v>
      </c>
      <c r="BK17" s="162">
        <f t="shared" si="1"/>
        <v>94</v>
      </c>
      <c r="BL17" s="162">
        <f t="shared" si="1"/>
        <v>94</v>
      </c>
      <c r="BM17" s="162">
        <f t="shared" si="1"/>
        <v>94</v>
      </c>
      <c r="BN17" s="162">
        <f t="shared" si="1"/>
        <v>94</v>
      </c>
      <c r="BO17" s="162">
        <f t="shared" si="1"/>
        <v>94</v>
      </c>
      <c r="BP17" s="162">
        <f t="shared" ref="BP17:BZ17" si="2">BO17</f>
        <v>94</v>
      </c>
      <c r="BQ17" s="162">
        <f t="shared" si="2"/>
        <v>94</v>
      </c>
      <c r="BR17" s="162">
        <f t="shared" si="2"/>
        <v>94</v>
      </c>
      <c r="BS17" s="162">
        <f t="shared" si="2"/>
        <v>94</v>
      </c>
      <c r="BT17" s="162">
        <f t="shared" si="2"/>
        <v>94</v>
      </c>
      <c r="BU17" s="162">
        <f t="shared" si="2"/>
        <v>94</v>
      </c>
      <c r="BV17" s="162">
        <f t="shared" si="2"/>
        <v>94</v>
      </c>
      <c r="BW17" s="162">
        <f t="shared" si="2"/>
        <v>94</v>
      </c>
      <c r="BX17" s="162">
        <f t="shared" si="2"/>
        <v>94</v>
      </c>
      <c r="BY17" s="227">
        <f t="shared" si="2"/>
        <v>94</v>
      </c>
      <c r="BZ17" s="227">
        <f t="shared" si="2"/>
        <v>94</v>
      </c>
      <c r="CA17" s="180"/>
    </row>
    <row r="18" ht="19.75" spans="1:79">
      <c r="A18" s="330" t="s">
        <v>194</v>
      </c>
      <c r="B18" s="331"/>
      <c r="C18" s="145">
        <f>VLOOKUP(B4,завтрак_факт,3,FALSE)</f>
        <v>94</v>
      </c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226"/>
      <c r="BZ18" s="226"/>
      <c r="CA18" s="180"/>
    </row>
    <row r="19" ht="16.25" spans="1:79">
      <c r="A19" s="146" t="s">
        <v>195</v>
      </c>
      <c r="B19" s="147"/>
      <c r="C19" s="198"/>
      <c r="D19" s="199">
        <f t="shared" ref="D19:P19" si="3">D16*D17/1000</f>
        <v>0</v>
      </c>
      <c r="E19" s="252">
        <f t="shared" si="3"/>
        <v>0</v>
      </c>
      <c r="F19" s="207">
        <f t="shared" si="3"/>
        <v>5.64</v>
      </c>
      <c r="G19" s="207">
        <f>G16*G17</f>
        <v>0</v>
      </c>
      <c r="H19" s="207">
        <f t="shared" si="3"/>
        <v>0</v>
      </c>
      <c r="I19" s="207">
        <f t="shared" si="3"/>
        <v>0</v>
      </c>
      <c r="J19" s="207">
        <f t="shared" si="3"/>
        <v>0</v>
      </c>
      <c r="K19" s="207">
        <f t="shared" si="3"/>
        <v>0</v>
      </c>
      <c r="L19" s="207">
        <f t="shared" si="3"/>
        <v>0.0846</v>
      </c>
      <c r="M19" s="207">
        <f t="shared" si="3"/>
        <v>0</v>
      </c>
      <c r="N19" s="207">
        <f t="shared" si="3"/>
        <v>0.1974</v>
      </c>
      <c r="O19" s="207">
        <f t="shared" si="3"/>
        <v>0</v>
      </c>
      <c r="P19" s="207">
        <f t="shared" si="3"/>
        <v>0</v>
      </c>
      <c r="Q19" s="207">
        <f>Q16*Q17</f>
        <v>94</v>
      </c>
      <c r="R19" s="207">
        <f t="shared" ref="R19:BZ19" si="4">R16*R17/1000</f>
        <v>0</v>
      </c>
      <c r="S19" s="207">
        <f t="shared" si="4"/>
        <v>0</v>
      </c>
      <c r="T19" s="207">
        <f t="shared" si="4"/>
        <v>0</v>
      </c>
      <c r="U19" s="207">
        <f t="shared" si="4"/>
        <v>0</v>
      </c>
      <c r="V19" s="207">
        <f t="shared" si="4"/>
        <v>0</v>
      </c>
      <c r="W19" s="207">
        <f t="shared" si="4"/>
        <v>0</v>
      </c>
      <c r="X19" s="207">
        <f t="shared" si="4"/>
        <v>0</v>
      </c>
      <c r="Y19" s="207">
        <f t="shared" si="4"/>
        <v>0</v>
      </c>
      <c r="Z19" s="207">
        <f t="shared" si="4"/>
        <v>0</v>
      </c>
      <c r="AA19" s="207">
        <f t="shared" si="4"/>
        <v>18.8</v>
      </c>
      <c r="AB19" s="207">
        <f t="shared" si="4"/>
        <v>0</v>
      </c>
      <c r="AC19" s="207">
        <f t="shared" si="4"/>
        <v>0</v>
      </c>
      <c r="AD19" s="207">
        <f t="shared" si="4"/>
        <v>0</v>
      </c>
      <c r="AE19" s="207">
        <f t="shared" si="4"/>
        <v>0</v>
      </c>
      <c r="AF19" s="207">
        <f t="shared" si="4"/>
        <v>0</v>
      </c>
      <c r="AG19" s="207">
        <f t="shared" si="4"/>
        <v>5.358</v>
      </c>
      <c r="AH19" s="207">
        <f t="shared" si="4"/>
        <v>0</v>
      </c>
      <c r="AI19" s="207">
        <f t="shared" si="4"/>
        <v>0</v>
      </c>
      <c r="AJ19" s="207">
        <f t="shared" si="4"/>
        <v>0</v>
      </c>
      <c r="AK19" s="207">
        <f t="shared" si="4"/>
        <v>0</v>
      </c>
      <c r="AL19" s="207">
        <f t="shared" si="4"/>
        <v>0</v>
      </c>
      <c r="AM19" s="207">
        <f t="shared" si="4"/>
        <v>0</v>
      </c>
      <c r="AN19" s="207">
        <f t="shared" si="4"/>
        <v>0</v>
      </c>
      <c r="AO19" s="207">
        <f t="shared" si="4"/>
        <v>0</v>
      </c>
      <c r="AP19" s="207">
        <f t="shared" si="4"/>
        <v>0</v>
      </c>
      <c r="AQ19" s="207">
        <f t="shared" si="4"/>
        <v>0</v>
      </c>
      <c r="AR19" s="207">
        <f t="shared" si="4"/>
        <v>0</v>
      </c>
      <c r="AS19" s="207">
        <f t="shared" si="4"/>
        <v>0</v>
      </c>
      <c r="AT19" s="207">
        <f t="shared" si="4"/>
        <v>0.188</v>
      </c>
      <c r="AU19" s="207">
        <f t="shared" si="4"/>
        <v>0</v>
      </c>
      <c r="AV19" s="207">
        <f t="shared" si="4"/>
        <v>0</v>
      </c>
      <c r="AW19" s="207">
        <f t="shared" si="4"/>
        <v>0</v>
      </c>
      <c r="AX19" s="207">
        <f t="shared" si="4"/>
        <v>0</v>
      </c>
      <c r="AY19" s="207">
        <f t="shared" si="4"/>
        <v>0</v>
      </c>
      <c r="AZ19" s="207">
        <f t="shared" si="4"/>
        <v>0</v>
      </c>
      <c r="BA19" s="207">
        <f t="shared" si="4"/>
        <v>0</v>
      </c>
      <c r="BB19" s="207">
        <f t="shared" si="4"/>
        <v>0</v>
      </c>
      <c r="BC19" s="207">
        <f t="shared" si="4"/>
        <v>0</v>
      </c>
      <c r="BD19" s="207">
        <f t="shared" si="4"/>
        <v>0</v>
      </c>
      <c r="BE19" s="207">
        <f t="shared" si="4"/>
        <v>0</v>
      </c>
      <c r="BF19" s="207">
        <f t="shared" si="4"/>
        <v>0</v>
      </c>
      <c r="BG19" s="207">
        <f t="shared" si="4"/>
        <v>0</v>
      </c>
      <c r="BH19" s="207">
        <f t="shared" si="4"/>
        <v>0</v>
      </c>
      <c r="BI19" s="207">
        <f t="shared" si="4"/>
        <v>0</v>
      </c>
      <c r="BJ19" s="207">
        <f t="shared" si="4"/>
        <v>0</v>
      </c>
      <c r="BK19" s="207">
        <f t="shared" si="4"/>
        <v>0</v>
      </c>
      <c r="BL19" s="207">
        <f t="shared" si="4"/>
        <v>0</v>
      </c>
      <c r="BM19" s="207">
        <f t="shared" si="4"/>
        <v>0</v>
      </c>
      <c r="BN19" s="207">
        <f t="shared" si="4"/>
        <v>0</v>
      </c>
      <c r="BO19" s="207">
        <f t="shared" si="4"/>
        <v>0</v>
      </c>
      <c r="BP19" s="207">
        <f t="shared" si="4"/>
        <v>0</v>
      </c>
      <c r="BQ19" s="207">
        <f t="shared" si="4"/>
        <v>0</v>
      </c>
      <c r="BR19" s="207">
        <f t="shared" si="4"/>
        <v>0</v>
      </c>
      <c r="BS19" s="207">
        <f t="shared" si="4"/>
        <v>0</v>
      </c>
      <c r="BT19" s="207">
        <f t="shared" si="4"/>
        <v>0</v>
      </c>
      <c r="BU19" s="207">
        <f t="shared" si="4"/>
        <v>0</v>
      </c>
      <c r="BV19" s="207">
        <f t="shared" si="4"/>
        <v>0</v>
      </c>
      <c r="BW19" s="207">
        <f t="shared" si="4"/>
        <v>0</v>
      </c>
      <c r="BX19" s="207">
        <f t="shared" si="4"/>
        <v>3.76</v>
      </c>
      <c r="BY19" s="229">
        <f t="shared" si="4"/>
        <v>0</v>
      </c>
      <c r="BZ19" s="229">
        <f t="shared" si="4"/>
        <v>0</v>
      </c>
      <c r="CA19" s="180"/>
    </row>
    <row r="20" ht="15.5" spans="1:79">
      <c r="A20" s="146" t="s">
        <v>170</v>
      </c>
      <c r="B20" s="147"/>
      <c r="C20" s="198"/>
      <c r="D20" s="200">
        <f>ССЫЛКИ!B3</f>
        <v>105</v>
      </c>
      <c r="E20" s="200">
        <f>ССЫЛКИ!C3</f>
        <v>590</v>
      </c>
      <c r="F20" s="208">
        <f>ССЫЛКИ!D3</f>
        <v>590</v>
      </c>
      <c r="G20" s="208">
        <f>ССЫЛКИ!E3</f>
        <v>11</v>
      </c>
      <c r="H20" s="208">
        <f>ССЫЛКИ!F3</f>
        <v>400</v>
      </c>
      <c r="I20" s="208">
        <f>ССЫЛКИ!G3</f>
        <v>200</v>
      </c>
      <c r="J20" s="208">
        <f>ССЫЛКИ!H3</f>
        <v>105</v>
      </c>
      <c r="K20" s="208">
        <f>ССЫЛКИ!I3</f>
        <v>590</v>
      </c>
      <c r="L20" s="208">
        <f>ССЫЛКИ!J3</f>
        <v>150</v>
      </c>
      <c r="M20" s="208">
        <f>ССЫЛКИ!K3</f>
        <v>78</v>
      </c>
      <c r="N20" s="208">
        <f>ССЫЛКИ!L3</f>
        <v>10</v>
      </c>
      <c r="O20" s="208">
        <f>ССЫЛКИ!M3</f>
        <v>300</v>
      </c>
      <c r="P20" s="208">
        <f>ССЫЛКИ!N3</f>
        <v>990</v>
      </c>
      <c r="Q20" s="208">
        <f>ССЫЛКИ!O3</f>
        <v>12</v>
      </c>
      <c r="R20" s="208">
        <f>ССЫЛКИ!P3</f>
        <v>330</v>
      </c>
      <c r="S20" s="208">
        <f>ССЫЛКИ!Q3</f>
        <v>420</v>
      </c>
      <c r="T20" s="208">
        <f>ССЫЛКИ!R3</f>
        <v>260</v>
      </c>
      <c r="U20" s="208">
        <f>ССЫЛКИ!S3</f>
        <v>165</v>
      </c>
      <c r="V20" s="208">
        <f>ССЫЛКИ!T3</f>
        <v>300</v>
      </c>
      <c r="W20" s="208">
        <f>ССЫЛКИ!U3</f>
        <v>300</v>
      </c>
      <c r="X20" s="208">
        <f>ССЫЛКИ!V3</f>
        <v>400</v>
      </c>
      <c r="Y20" s="208">
        <f>ССЫЛКИ!W3</f>
        <v>50</v>
      </c>
      <c r="Z20" s="208">
        <f>ССЫЛКИ!X3</f>
        <v>210</v>
      </c>
      <c r="AA20" s="208">
        <f>ССЫЛКИ!Y3</f>
        <v>90</v>
      </c>
      <c r="AB20" s="208">
        <f>ССЫЛКИ!Z3</f>
        <v>100</v>
      </c>
      <c r="AC20" s="208">
        <f>ССЫЛКИ!AA3</f>
        <v>190</v>
      </c>
      <c r="AD20" s="208">
        <f>ССЫЛКИ!AB3</f>
        <v>440</v>
      </c>
      <c r="AE20" s="208">
        <f>ССЫЛКИ!AC3</f>
        <v>12.5</v>
      </c>
      <c r="AF20" s="208">
        <f>ССЫЛКИ!AD3</f>
        <v>70</v>
      </c>
      <c r="AG20" s="208">
        <f>ССЫЛКИ!AE3</f>
        <v>92</v>
      </c>
      <c r="AH20" s="208">
        <f>ССЫЛКИ!AF3</f>
        <v>70</v>
      </c>
      <c r="AI20" s="208">
        <f>ССЫЛКИ!AG3</f>
        <v>62</v>
      </c>
      <c r="AJ20" s="208">
        <f>ССЫЛКИ!AH3</f>
        <v>65</v>
      </c>
      <c r="AK20" s="208">
        <f>ССЫЛКИ!AI3</f>
        <v>70</v>
      </c>
      <c r="AL20" s="208">
        <f>ССЫЛКИ!AJ3</f>
        <v>75</v>
      </c>
      <c r="AM20" s="208">
        <f>ССЫЛКИ!AK3</f>
        <v>68</v>
      </c>
      <c r="AN20" s="208">
        <f>ССЫЛКИ!AL3</f>
        <v>120</v>
      </c>
      <c r="AO20" s="208">
        <f>ССЫЛКИ!AM3</f>
        <v>70</v>
      </c>
      <c r="AP20" s="208">
        <f>ССЫЛКИ!AN3</f>
        <v>190</v>
      </c>
      <c r="AQ20" s="208">
        <f>ССЫЛКИ!AO3</f>
        <v>420</v>
      </c>
      <c r="AR20" s="208">
        <f>ССЫЛКИ!AP3</f>
        <v>195</v>
      </c>
      <c r="AS20" s="208">
        <f>ССЫЛКИ!AQ3</f>
        <v>95</v>
      </c>
      <c r="AT20" s="208">
        <f>ССЫЛКИ!AR3</f>
        <v>1100</v>
      </c>
      <c r="AU20" s="208">
        <f>ССЫЛКИ!AS3</f>
        <v>85</v>
      </c>
      <c r="AV20" s="208">
        <f>ССЫЛКИ!AT3</f>
        <v>100</v>
      </c>
      <c r="AW20" s="208">
        <f>ССЫЛКИ!AU3</f>
        <v>290</v>
      </c>
      <c r="AX20" s="208">
        <f>ССЫЛКИ!AV3</f>
        <v>370</v>
      </c>
      <c r="AY20" s="208">
        <f>ССЫЛКИ!AW3</f>
        <v>700</v>
      </c>
      <c r="AZ20" s="208">
        <f>ССЫЛКИ!AX3</f>
        <v>440</v>
      </c>
      <c r="BA20" s="208">
        <f>ССЫЛКИ!AY3</f>
        <v>240</v>
      </c>
      <c r="BB20" s="208">
        <f>ССЫЛКИ!AZ3</f>
        <v>260</v>
      </c>
      <c r="BC20" s="208">
        <f>ССЫЛКИ!BA3</f>
        <v>350</v>
      </c>
      <c r="BD20" s="208">
        <f>ССЫЛКИ!BB3</f>
        <v>50</v>
      </c>
      <c r="BE20" s="208">
        <f>ССЫЛКИ!BC3</f>
        <v>370</v>
      </c>
      <c r="BF20" s="208">
        <f>ССЫЛКИ!BD3</f>
        <v>55</v>
      </c>
      <c r="BG20" s="208">
        <f>ССЫЛКИ!BE3</f>
        <v>450</v>
      </c>
      <c r="BH20" s="208">
        <f>ССЫЛКИ!BF3</f>
        <v>440</v>
      </c>
      <c r="BI20" s="208">
        <f>ССЫЛКИ!BG3</f>
        <v>48</v>
      </c>
      <c r="BJ20" s="208">
        <f>ССЫЛКИ!BH3</f>
        <v>59</v>
      </c>
      <c r="BK20" s="208">
        <f>ССЫЛКИ!BI3</f>
        <v>48</v>
      </c>
      <c r="BL20" s="208">
        <f>ССЫЛКИ!BJ3</f>
        <v>49</v>
      </c>
      <c r="BM20" s="208">
        <f>ССЫЛКИ!BK3</f>
        <v>78</v>
      </c>
      <c r="BN20" s="208">
        <f>ССЫЛКИ!BL3</f>
        <v>110</v>
      </c>
      <c r="BO20" s="208">
        <f>ССЫЛКИ!BM3</f>
        <v>61</v>
      </c>
      <c r="BP20" s="208">
        <f>ССЫЛКИ!BN3</f>
        <v>220</v>
      </c>
      <c r="BQ20" s="208">
        <f>ССЫЛКИ!BO3</f>
        <v>200</v>
      </c>
      <c r="BR20" s="208">
        <f>ССЫЛКИ!BP3</f>
        <v>164</v>
      </c>
      <c r="BS20" s="208">
        <f>ССЫЛКИ!BQ3</f>
        <v>190</v>
      </c>
      <c r="BT20" s="208">
        <f>ССЫЛКИ!BR3</f>
        <v>300</v>
      </c>
      <c r="BU20" s="208">
        <f>ССЫЛКИ!BS3</f>
        <v>195</v>
      </c>
      <c r="BV20" s="208">
        <f>ССЫЛКИ!BT3</f>
        <v>105</v>
      </c>
      <c r="BW20" s="208">
        <f>ССЫЛКИ!BU3</f>
        <v>440</v>
      </c>
      <c r="BX20" s="208">
        <f>ССЫЛКИ!BV3</f>
        <v>66</v>
      </c>
      <c r="BY20" s="225">
        <f>ССЫЛКИ!BW3</f>
        <v>510</v>
      </c>
      <c r="BZ20" s="225">
        <f>ССЫЛКИ!BX3</f>
        <v>580</v>
      </c>
      <c r="CA20" s="180"/>
    </row>
    <row r="21" ht="15.75" customHeight="1" spans="1:79">
      <c r="A21" s="146" t="s">
        <v>196</v>
      </c>
      <c r="B21" s="147"/>
      <c r="C21" s="244">
        <f>SUM(D21:BZ21)</f>
        <v>7110.16</v>
      </c>
      <c r="D21" s="201">
        <f t="shared" ref="D21:BZ21" si="5">D19*D20</f>
        <v>0</v>
      </c>
      <c r="E21" s="253">
        <f t="shared" si="5"/>
        <v>0</v>
      </c>
      <c r="F21" s="232">
        <f t="shared" si="5"/>
        <v>3327.6</v>
      </c>
      <c r="G21" s="207">
        <f t="shared" si="5"/>
        <v>0</v>
      </c>
      <c r="H21" s="207">
        <f t="shared" si="5"/>
        <v>0</v>
      </c>
      <c r="I21" s="207">
        <f t="shared" si="5"/>
        <v>0</v>
      </c>
      <c r="J21" s="207">
        <f t="shared" si="5"/>
        <v>0</v>
      </c>
      <c r="K21" s="207">
        <f t="shared" si="5"/>
        <v>0</v>
      </c>
      <c r="L21" s="207">
        <f t="shared" si="5"/>
        <v>12.69</v>
      </c>
      <c r="M21" s="207">
        <f t="shared" si="5"/>
        <v>0</v>
      </c>
      <c r="N21" s="207">
        <f t="shared" si="5"/>
        <v>1.974</v>
      </c>
      <c r="O21" s="207">
        <f t="shared" si="5"/>
        <v>0</v>
      </c>
      <c r="P21" s="207">
        <f t="shared" si="5"/>
        <v>0</v>
      </c>
      <c r="Q21" s="207">
        <f t="shared" si="5"/>
        <v>1128</v>
      </c>
      <c r="R21" s="207">
        <f t="shared" si="5"/>
        <v>0</v>
      </c>
      <c r="S21" s="207">
        <f t="shared" si="5"/>
        <v>0</v>
      </c>
      <c r="T21" s="207">
        <f t="shared" si="5"/>
        <v>0</v>
      </c>
      <c r="U21" s="207">
        <f t="shared" si="5"/>
        <v>0</v>
      </c>
      <c r="V21" s="207">
        <f t="shared" si="5"/>
        <v>0</v>
      </c>
      <c r="W21" s="207">
        <f t="shared" si="5"/>
        <v>0</v>
      </c>
      <c r="X21" s="207">
        <f t="shared" si="5"/>
        <v>0</v>
      </c>
      <c r="Y21" s="207">
        <f t="shared" si="5"/>
        <v>0</v>
      </c>
      <c r="Z21" s="207">
        <f t="shared" si="5"/>
        <v>0</v>
      </c>
      <c r="AA21" s="207">
        <f t="shared" si="5"/>
        <v>1692</v>
      </c>
      <c r="AB21" s="207">
        <f t="shared" si="5"/>
        <v>0</v>
      </c>
      <c r="AC21" s="207">
        <f t="shared" si="5"/>
        <v>0</v>
      </c>
      <c r="AD21" s="207">
        <f t="shared" si="5"/>
        <v>0</v>
      </c>
      <c r="AE21" s="207">
        <f t="shared" si="5"/>
        <v>0</v>
      </c>
      <c r="AF21" s="207">
        <f t="shared" si="5"/>
        <v>0</v>
      </c>
      <c r="AG21" s="207">
        <f t="shared" si="5"/>
        <v>492.936</v>
      </c>
      <c r="AH21" s="207">
        <f t="shared" si="5"/>
        <v>0</v>
      </c>
      <c r="AI21" s="207">
        <f t="shared" si="5"/>
        <v>0</v>
      </c>
      <c r="AJ21" s="207">
        <f t="shared" si="5"/>
        <v>0</v>
      </c>
      <c r="AK21" s="207">
        <f t="shared" si="5"/>
        <v>0</v>
      </c>
      <c r="AL21" s="207">
        <f t="shared" si="5"/>
        <v>0</v>
      </c>
      <c r="AM21" s="207">
        <f t="shared" si="5"/>
        <v>0</v>
      </c>
      <c r="AN21" s="207">
        <f t="shared" si="5"/>
        <v>0</v>
      </c>
      <c r="AO21" s="207">
        <f t="shared" si="5"/>
        <v>0</v>
      </c>
      <c r="AP21" s="207">
        <f t="shared" si="5"/>
        <v>0</v>
      </c>
      <c r="AQ21" s="207">
        <f t="shared" si="5"/>
        <v>0</v>
      </c>
      <c r="AR21" s="207">
        <f t="shared" si="5"/>
        <v>0</v>
      </c>
      <c r="AS21" s="207">
        <f t="shared" si="5"/>
        <v>0</v>
      </c>
      <c r="AT21" s="207">
        <f t="shared" si="5"/>
        <v>206.8</v>
      </c>
      <c r="AU21" s="207">
        <f t="shared" si="5"/>
        <v>0</v>
      </c>
      <c r="AV21" s="207">
        <f t="shared" si="5"/>
        <v>0</v>
      </c>
      <c r="AW21" s="207">
        <f t="shared" si="5"/>
        <v>0</v>
      </c>
      <c r="AX21" s="207">
        <f t="shared" si="5"/>
        <v>0</v>
      </c>
      <c r="AY21" s="207">
        <f t="shared" si="5"/>
        <v>0</v>
      </c>
      <c r="AZ21" s="207">
        <f t="shared" si="5"/>
        <v>0</v>
      </c>
      <c r="BA21" s="207">
        <f t="shared" si="5"/>
        <v>0</v>
      </c>
      <c r="BB21" s="207">
        <f t="shared" si="5"/>
        <v>0</v>
      </c>
      <c r="BC21" s="207">
        <f t="shared" si="5"/>
        <v>0</v>
      </c>
      <c r="BD21" s="207">
        <f t="shared" si="5"/>
        <v>0</v>
      </c>
      <c r="BE21" s="207">
        <f t="shared" si="5"/>
        <v>0</v>
      </c>
      <c r="BF21" s="207">
        <f t="shared" si="5"/>
        <v>0</v>
      </c>
      <c r="BG21" s="207">
        <f t="shared" si="5"/>
        <v>0</v>
      </c>
      <c r="BH21" s="207">
        <f t="shared" si="5"/>
        <v>0</v>
      </c>
      <c r="BI21" s="207">
        <f t="shared" si="5"/>
        <v>0</v>
      </c>
      <c r="BJ21" s="207">
        <f t="shared" si="5"/>
        <v>0</v>
      </c>
      <c r="BK21" s="207">
        <f t="shared" si="5"/>
        <v>0</v>
      </c>
      <c r="BL21" s="207">
        <f t="shared" si="5"/>
        <v>0</v>
      </c>
      <c r="BM21" s="207">
        <f t="shared" si="5"/>
        <v>0</v>
      </c>
      <c r="BN21" s="207">
        <f t="shared" si="5"/>
        <v>0</v>
      </c>
      <c r="BO21" s="207">
        <f t="shared" si="5"/>
        <v>0</v>
      </c>
      <c r="BP21" s="207">
        <f t="shared" si="5"/>
        <v>0</v>
      </c>
      <c r="BQ21" s="207">
        <f t="shared" si="5"/>
        <v>0</v>
      </c>
      <c r="BR21" s="207">
        <f t="shared" si="5"/>
        <v>0</v>
      </c>
      <c r="BS21" s="207">
        <f t="shared" si="5"/>
        <v>0</v>
      </c>
      <c r="BT21" s="207">
        <f t="shared" si="5"/>
        <v>0</v>
      </c>
      <c r="BU21" s="207">
        <f t="shared" si="5"/>
        <v>0</v>
      </c>
      <c r="BV21" s="207">
        <f t="shared" si="5"/>
        <v>0</v>
      </c>
      <c r="BW21" s="207">
        <f t="shared" si="5"/>
        <v>0</v>
      </c>
      <c r="BX21" s="207">
        <f t="shared" si="5"/>
        <v>248.16</v>
      </c>
      <c r="BY21" s="224">
        <f t="shared" si="5"/>
        <v>0</v>
      </c>
      <c r="BZ21" s="224">
        <f t="shared" si="5"/>
        <v>0</v>
      </c>
      <c r="CA21" s="180"/>
    </row>
    <row r="22" ht="15.5" spans="1:79">
      <c r="A22" s="146" t="s">
        <v>197</v>
      </c>
      <c r="B22" s="147"/>
      <c r="C22" s="297">
        <f>C21/C18</f>
        <v>75.64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0"/>
      <c r="BX22" s="180"/>
      <c r="BY22" s="180"/>
      <c r="BZ22" s="180"/>
      <c r="CA22" s="180"/>
    </row>
    <row r="23" ht="15.5" hidden="1" spans="1:79">
      <c r="A23" s="180"/>
      <c r="B23" s="159"/>
      <c r="C23" s="159">
        <v>0.5662</v>
      </c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>
        <f>ROUND((((89-C22))*100+SUM(N8:P15)),4)</f>
        <v>1338.1</v>
      </c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  <c r="BP23" s="180"/>
      <c r="BQ23" s="180"/>
      <c r="BR23" s="180"/>
      <c r="BS23" s="180"/>
      <c r="BT23" s="180"/>
      <c r="BU23" s="180"/>
      <c r="BV23" s="180"/>
      <c r="BW23" s="180"/>
      <c r="BX23" s="180"/>
      <c r="BY23" s="180"/>
      <c r="BZ23" s="180"/>
      <c r="CA23" s="180"/>
    </row>
    <row r="24" ht="15.5" hidden="1" spans="1:79">
      <c r="A24" s="180"/>
      <c r="B24" s="159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180"/>
      <c r="BV24" s="180"/>
      <c r="BW24" s="180"/>
      <c r="BX24" s="180"/>
      <c r="BY24" s="180"/>
      <c r="BZ24" s="180"/>
      <c r="CA24" s="180"/>
    </row>
    <row r="25" ht="15.5" hidden="1" spans="1:79">
      <c r="A25" s="180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</row>
    <row r="26" ht="15.5" hidden="1" spans="1:79">
      <c r="A26" s="180"/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180"/>
      <c r="BV26" s="180"/>
      <c r="BW26" s="180"/>
      <c r="BX26" s="180"/>
      <c r="BY26" s="180"/>
      <c r="BZ26" s="180"/>
      <c r="CA26" s="180"/>
    </row>
    <row r="27" ht="14" hidden="1" spans="1:79">
      <c r="A27" s="180"/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  <c r="BP27" s="180"/>
      <c r="BQ27" s="180"/>
      <c r="BR27" s="180"/>
      <c r="BS27" s="180"/>
      <c r="BT27" s="180"/>
      <c r="BU27" s="180"/>
      <c r="BV27" s="180"/>
      <c r="BW27" s="180"/>
      <c r="BX27" s="180"/>
      <c r="BY27" s="180"/>
      <c r="BZ27" s="180"/>
      <c r="CA27" s="180"/>
    </row>
    <row r="28" ht="14" hidden="1" spans="1:79">
      <c r="A28" s="160"/>
      <c r="B28" s="161"/>
      <c r="C28" s="162"/>
      <c r="D28" s="162">
        <f t="shared" ref="D28:BO28" si="6">SUM(D8:D15)</f>
        <v>0</v>
      </c>
      <c r="E28" s="162">
        <f t="shared" si="6"/>
        <v>0</v>
      </c>
      <c r="F28" s="162">
        <f t="shared" si="6"/>
        <v>60</v>
      </c>
      <c r="G28" s="162">
        <f t="shared" si="6"/>
        <v>0</v>
      </c>
      <c r="H28" s="162">
        <f t="shared" si="6"/>
        <v>0</v>
      </c>
      <c r="I28" s="162">
        <f t="shared" si="6"/>
        <v>0</v>
      </c>
      <c r="J28" s="162">
        <f t="shared" si="6"/>
        <v>0</v>
      </c>
      <c r="K28" s="162">
        <f t="shared" si="6"/>
        <v>0</v>
      </c>
      <c r="L28" s="162">
        <f t="shared" si="6"/>
        <v>0.9</v>
      </c>
      <c r="M28" s="162">
        <f t="shared" si="6"/>
        <v>0</v>
      </c>
      <c r="N28" s="162">
        <f t="shared" si="6"/>
        <v>2.1</v>
      </c>
      <c r="O28" s="162">
        <f t="shared" si="6"/>
        <v>0</v>
      </c>
      <c r="P28" s="162">
        <f t="shared" si="6"/>
        <v>0</v>
      </c>
      <c r="Q28" s="162">
        <f t="shared" si="6"/>
        <v>1</v>
      </c>
      <c r="R28" s="162">
        <f t="shared" si="6"/>
        <v>0</v>
      </c>
      <c r="S28" s="162">
        <f t="shared" si="6"/>
        <v>0</v>
      </c>
      <c r="T28" s="162">
        <f t="shared" si="6"/>
        <v>0</v>
      </c>
      <c r="U28" s="162">
        <f t="shared" si="6"/>
        <v>0</v>
      </c>
      <c r="V28" s="162">
        <f t="shared" si="6"/>
        <v>0</v>
      </c>
      <c r="W28" s="162">
        <f t="shared" si="6"/>
        <v>0</v>
      </c>
      <c r="X28" s="162">
        <f t="shared" si="6"/>
        <v>0</v>
      </c>
      <c r="Y28" s="162">
        <f t="shared" si="6"/>
        <v>0</v>
      </c>
      <c r="Z28" s="162">
        <f t="shared" si="6"/>
        <v>0</v>
      </c>
      <c r="AA28" s="162">
        <f t="shared" si="6"/>
        <v>200</v>
      </c>
      <c r="AB28" s="162">
        <f t="shared" si="6"/>
        <v>0</v>
      </c>
      <c r="AC28" s="162">
        <f t="shared" si="6"/>
        <v>0</v>
      </c>
      <c r="AD28" s="162">
        <f t="shared" si="6"/>
        <v>0</v>
      </c>
      <c r="AE28" s="162">
        <f t="shared" si="6"/>
        <v>0</v>
      </c>
      <c r="AF28" s="162">
        <f t="shared" si="6"/>
        <v>0</v>
      </c>
      <c r="AG28" s="162">
        <f t="shared" si="6"/>
        <v>57</v>
      </c>
      <c r="AH28" s="162">
        <f t="shared" si="6"/>
        <v>0</v>
      </c>
      <c r="AI28" s="162">
        <f t="shared" si="6"/>
        <v>0</v>
      </c>
      <c r="AJ28" s="162">
        <f t="shared" si="6"/>
        <v>0</v>
      </c>
      <c r="AK28" s="162">
        <f t="shared" si="6"/>
        <v>0</v>
      </c>
      <c r="AL28" s="162">
        <f t="shared" si="6"/>
        <v>0</v>
      </c>
      <c r="AM28" s="162">
        <f t="shared" si="6"/>
        <v>0</v>
      </c>
      <c r="AN28" s="162">
        <f t="shared" si="6"/>
        <v>0</v>
      </c>
      <c r="AO28" s="162">
        <f t="shared" si="6"/>
        <v>0</v>
      </c>
      <c r="AP28" s="162">
        <f t="shared" si="6"/>
        <v>0</v>
      </c>
      <c r="AQ28" s="162">
        <f t="shared" si="6"/>
        <v>0</v>
      </c>
      <c r="AR28" s="162">
        <f t="shared" si="6"/>
        <v>0</v>
      </c>
      <c r="AS28" s="162">
        <f t="shared" si="6"/>
        <v>0</v>
      </c>
      <c r="AT28" s="162">
        <f t="shared" si="6"/>
        <v>2</v>
      </c>
      <c r="AU28" s="162">
        <f t="shared" si="6"/>
        <v>0</v>
      </c>
      <c r="AV28" s="162">
        <f t="shared" si="6"/>
        <v>0</v>
      </c>
      <c r="AW28" s="162">
        <f t="shared" si="6"/>
        <v>0</v>
      </c>
      <c r="AX28" s="162">
        <f t="shared" si="6"/>
        <v>0</v>
      </c>
      <c r="AY28" s="162">
        <f t="shared" si="6"/>
        <v>0</v>
      </c>
      <c r="AZ28" s="162">
        <f t="shared" si="6"/>
        <v>0</v>
      </c>
      <c r="BA28" s="162">
        <f t="shared" si="6"/>
        <v>0</v>
      </c>
      <c r="BB28" s="162">
        <f t="shared" si="6"/>
        <v>0</v>
      </c>
      <c r="BC28" s="162">
        <f t="shared" si="6"/>
        <v>0</v>
      </c>
      <c r="BD28" s="162">
        <f t="shared" si="6"/>
        <v>0</v>
      </c>
      <c r="BE28" s="162">
        <f t="shared" si="6"/>
        <v>0</v>
      </c>
      <c r="BF28" s="162">
        <f t="shared" si="6"/>
        <v>0</v>
      </c>
      <c r="BG28" s="162">
        <f t="shared" si="6"/>
        <v>0</v>
      </c>
      <c r="BH28" s="162">
        <f t="shared" si="6"/>
        <v>0</v>
      </c>
      <c r="BI28" s="162">
        <f t="shared" si="6"/>
        <v>0</v>
      </c>
      <c r="BJ28" s="162">
        <f t="shared" si="6"/>
        <v>0</v>
      </c>
      <c r="BK28" s="162">
        <f t="shared" si="6"/>
        <v>0</v>
      </c>
      <c r="BL28" s="162">
        <f t="shared" si="6"/>
        <v>0</v>
      </c>
      <c r="BM28" s="162">
        <f t="shared" si="6"/>
        <v>0</v>
      </c>
      <c r="BN28" s="162">
        <f t="shared" si="6"/>
        <v>0</v>
      </c>
      <c r="BO28" s="162">
        <f t="shared" si="6"/>
        <v>0</v>
      </c>
      <c r="BP28" s="162">
        <f t="shared" ref="BP28:BZ28" si="7">SUM(BP8:BP15)</f>
        <v>0</v>
      </c>
      <c r="BQ28" s="162">
        <f t="shared" si="7"/>
        <v>0</v>
      </c>
      <c r="BR28" s="162">
        <f t="shared" si="7"/>
        <v>0</v>
      </c>
      <c r="BS28" s="162">
        <f t="shared" si="7"/>
        <v>0</v>
      </c>
      <c r="BT28" s="162">
        <f t="shared" si="7"/>
        <v>0</v>
      </c>
      <c r="BU28" s="162">
        <f t="shared" si="7"/>
        <v>0</v>
      </c>
      <c r="BV28" s="162">
        <f t="shared" si="7"/>
        <v>0</v>
      </c>
      <c r="BW28" s="162">
        <f t="shared" si="7"/>
        <v>0</v>
      </c>
      <c r="BX28" s="162">
        <f t="shared" si="7"/>
        <v>40</v>
      </c>
      <c r="BY28" s="226">
        <f t="shared" si="7"/>
        <v>0</v>
      </c>
      <c r="BZ28" s="226">
        <f t="shared" si="7"/>
        <v>0</v>
      </c>
      <c r="CA28" s="180"/>
    </row>
    <row r="29" ht="14" hidden="1" spans="1:79">
      <c r="A29" s="163" t="s">
        <v>194</v>
      </c>
      <c r="B29" s="164"/>
      <c r="C29" s="162">
        <f>C30</f>
        <v>94</v>
      </c>
      <c r="D29" s="165">
        <f>C29</f>
        <v>94</v>
      </c>
      <c r="E29" s="165">
        <f t="shared" ref="E29:BP29" si="8">D29</f>
        <v>94</v>
      </c>
      <c r="F29" s="165">
        <f t="shared" si="8"/>
        <v>94</v>
      </c>
      <c r="G29" s="165">
        <f t="shared" si="8"/>
        <v>94</v>
      </c>
      <c r="H29" s="165">
        <f t="shared" si="8"/>
        <v>94</v>
      </c>
      <c r="I29" s="165">
        <f t="shared" si="8"/>
        <v>94</v>
      </c>
      <c r="J29" s="165">
        <f t="shared" si="8"/>
        <v>94</v>
      </c>
      <c r="K29" s="165">
        <f t="shared" si="8"/>
        <v>94</v>
      </c>
      <c r="L29" s="165">
        <f t="shared" si="8"/>
        <v>94</v>
      </c>
      <c r="M29" s="165">
        <f t="shared" si="8"/>
        <v>94</v>
      </c>
      <c r="N29" s="165">
        <f t="shared" si="8"/>
        <v>94</v>
      </c>
      <c r="O29" s="165">
        <f t="shared" si="8"/>
        <v>94</v>
      </c>
      <c r="P29" s="165">
        <f t="shared" si="8"/>
        <v>94</v>
      </c>
      <c r="Q29" s="165">
        <f t="shared" si="8"/>
        <v>94</v>
      </c>
      <c r="R29" s="165">
        <f t="shared" si="8"/>
        <v>94</v>
      </c>
      <c r="S29" s="165">
        <f t="shared" si="8"/>
        <v>94</v>
      </c>
      <c r="T29" s="165">
        <f t="shared" si="8"/>
        <v>94</v>
      </c>
      <c r="U29" s="165">
        <f t="shared" si="8"/>
        <v>94</v>
      </c>
      <c r="V29" s="165">
        <f t="shared" si="8"/>
        <v>94</v>
      </c>
      <c r="W29" s="165">
        <f t="shared" si="8"/>
        <v>94</v>
      </c>
      <c r="X29" s="165">
        <f t="shared" si="8"/>
        <v>94</v>
      </c>
      <c r="Y29" s="165">
        <f t="shared" si="8"/>
        <v>94</v>
      </c>
      <c r="Z29" s="165">
        <f t="shared" si="8"/>
        <v>94</v>
      </c>
      <c r="AA29" s="165">
        <f t="shared" si="8"/>
        <v>94</v>
      </c>
      <c r="AB29" s="165">
        <f t="shared" si="8"/>
        <v>94</v>
      </c>
      <c r="AC29" s="165">
        <f t="shared" si="8"/>
        <v>94</v>
      </c>
      <c r="AD29" s="165">
        <f t="shared" si="8"/>
        <v>94</v>
      </c>
      <c r="AE29" s="165">
        <f t="shared" si="8"/>
        <v>94</v>
      </c>
      <c r="AF29" s="165">
        <f t="shared" si="8"/>
        <v>94</v>
      </c>
      <c r="AG29" s="165">
        <f t="shared" si="8"/>
        <v>94</v>
      </c>
      <c r="AH29" s="165">
        <f t="shared" si="8"/>
        <v>94</v>
      </c>
      <c r="AI29" s="165">
        <f t="shared" si="8"/>
        <v>94</v>
      </c>
      <c r="AJ29" s="165">
        <f t="shared" si="8"/>
        <v>94</v>
      </c>
      <c r="AK29" s="165">
        <f t="shared" si="8"/>
        <v>94</v>
      </c>
      <c r="AL29" s="165">
        <f t="shared" si="8"/>
        <v>94</v>
      </c>
      <c r="AM29" s="165">
        <f t="shared" si="8"/>
        <v>94</v>
      </c>
      <c r="AN29" s="165">
        <f t="shared" si="8"/>
        <v>94</v>
      </c>
      <c r="AO29" s="165">
        <f t="shared" si="8"/>
        <v>94</v>
      </c>
      <c r="AP29" s="165">
        <f t="shared" si="8"/>
        <v>94</v>
      </c>
      <c r="AQ29" s="165">
        <f t="shared" si="8"/>
        <v>94</v>
      </c>
      <c r="AR29" s="165">
        <f t="shared" si="8"/>
        <v>94</v>
      </c>
      <c r="AS29" s="165">
        <f t="shared" si="8"/>
        <v>94</v>
      </c>
      <c r="AT29" s="165">
        <f t="shared" si="8"/>
        <v>94</v>
      </c>
      <c r="AU29" s="165">
        <f t="shared" si="8"/>
        <v>94</v>
      </c>
      <c r="AV29" s="165">
        <f t="shared" si="8"/>
        <v>94</v>
      </c>
      <c r="AW29" s="165">
        <f t="shared" si="8"/>
        <v>94</v>
      </c>
      <c r="AX29" s="165">
        <f t="shared" si="8"/>
        <v>94</v>
      </c>
      <c r="AY29" s="165">
        <f t="shared" si="8"/>
        <v>94</v>
      </c>
      <c r="AZ29" s="165">
        <f t="shared" si="8"/>
        <v>94</v>
      </c>
      <c r="BA29" s="165">
        <f t="shared" si="8"/>
        <v>94</v>
      </c>
      <c r="BB29" s="165">
        <f t="shared" si="8"/>
        <v>94</v>
      </c>
      <c r="BC29" s="165">
        <f t="shared" si="8"/>
        <v>94</v>
      </c>
      <c r="BD29" s="165">
        <f t="shared" si="8"/>
        <v>94</v>
      </c>
      <c r="BE29" s="165">
        <f t="shared" si="8"/>
        <v>94</v>
      </c>
      <c r="BF29" s="165">
        <f t="shared" si="8"/>
        <v>94</v>
      </c>
      <c r="BG29" s="165">
        <f t="shared" si="8"/>
        <v>94</v>
      </c>
      <c r="BH29" s="165">
        <f t="shared" si="8"/>
        <v>94</v>
      </c>
      <c r="BI29" s="165">
        <f t="shared" si="8"/>
        <v>94</v>
      </c>
      <c r="BJ29" s="165">
        <f t="shared" si="8"/>
        <v>94</v>
      </c>
      <c r="BK29" s="165">
        <f t="shared" si="8"/>
        <v>94</v>
      </c>
      <c r="BL29" s="165">
        <f t="shared" si="8"/>
        <v>94</v>
      </c>
      <c r="BM29" s="165">
        <f t="shared" si="8"/>
        <v>94</v>
      </c>
      <c r="BN29" s="165">
        <f t="shared" si="8"/>
        <v>94</v>
      </c>
      <c r="BO29" s="165">
        <f t="shared" si="8"/>
        <v>94</v>
      </c>
      <c r="BP29" s="165">
        <f t="shared" si="8"/>
        <v>94</v>
      </c>
      <c r="BQ29" s="165">
        <f t="shared" ref="BQ29:BZ29" si="9">BP29</f>
        <v>94</v>
      </c>
      <c r="BR29" s="165">
        <f t="shared" si="9"/>
        <v>94</v>
      </c>
      <c r="BS29" s="165">
        <f t="shared" si="9"/>
        <v>94</v>
      </c>
      <c r="BT29" s="165">
        <f t="shared" si="9"/>
        <v>94</v>
      </c>
      <c r="BU29" s="165">
        <f t="shared" si="9"/>
        <v>94</v>
      </c>
      <c r="BV29" s="165">
        <f t="shared" si="9"/>
        <v>94</v>
      </c>
      <c r="BW29" s="165">
        <f t="shared" si="9"/>
        <v>94</v>
      </c>
      <c r="BX29" s="165">
        <f t="shared" si="9"/>
        <v>94</v>
      </c>
      <c r="BY29" s="227">
        <f t="shared" si="9"/>
        <v>94</v>
      </c>
      <c r="BZ29" s="227">
        <f t="shared" si="9"/>
        <v>94</v>
      </c>
      <c r="CA29" s="180"/>
    </row>
    <row r="30" ht="20.75" hidden="1" spans="1:79">
      <c r="A30" s="166" t="s">
        <v>198</v>
      </c>
      <c r="B30" s="167"/>
      <c r="C30" s="168">
        <f>VLOOKUP(B4,завтрак_общ,3,FALSE)</f>
        <v>94</v>
      </c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t="14.75" hidden="1" spans="1:79">
      <c r="A31" s="170" t="s">
        <v>195</v>
      </c>
      <c r="B31" s="171"/>
      <c r="C31" s="172"/>
      <c r="D31" s="173">
        <f>D28*D29/1000</f>
        <v>0</v>
      </c>
      <c r="E31" s="212">
        <f t="shared" ref="E31:P31" si="10">E28*E29/1000</f>
        <v>0</v>
      </c>
      <c r="F31" s="212">
        <f t="shared" si="10"/>
        <v>5.64</v>
      </c>
      <c r="G31" s="298">
        <f>G28*G29</f>
        <v>0</v>
      </c>
      <c r="H31" s="298">
        <f t="shared" si="10"/>
        <v>0</v>
      </c>
      <c r="I31" s="298">
        <f t="shared" si="10"/>
        <v>0</v>
      </c>
      <c r="J31" s="212">
        <f t="shared" si="10"/>
        <v>0</v>
      </c>
      <c r="K31" s="212">
        <f t="shared" si="10"/>
        <v>0</v>
      </c>
      <c r="L31" s="212">
        <f t="shared" si="10"/>
        <v>0.0846</v>
      </c>
      <c r="M31" s="212">
        <f t="shared" si="10"/>
        <v>0</v>
      </c>
      <c r="N31" s="212">
        <f t="shared" si="10"/>
        <v>0.1974</v>
      </c>
      <c r="O31" s="212">
        <f t="shared" si="10"/>
        <v>0</v>
      </c>
      <c r="P31" s="212">
        <f t="shared" si="10"/>
        <v>0</v>
      </c>
      <c r="Q31" s="212">
        <f>Q28*Q29</f>
        <v>94</v>
      </c>
      <c r="R31" s="212">
        <f t="shared" ref="R31:BZ31" si="11">R28*R29/1000</f>
        <v>0</v>
      </c>
      <c r="S31" s="212">
        <f t="shared" si="11"/>
        <v>0</v>
      </c>
      <c r="T31" s="212">
        <f t="shared" si="11"/>
        <v>0</v>
      </c>
      <c r="U31" s="212">
        <f t="shared" si="11"/>
        <v>0</v>
      </c>
      <c r="V31" s="212">
        <f t="shared" si="11"/>
        <v>0</v>
      </c>
      <c r="W31" s="212">
        <f t="shared" si="11"/>
        <v>0</v>
      </c>
      <c r="X31" s="212">
        <f t="shared" si="11"/>
        <v>0</v>
      </c>
      <c r="Y31" s="212">
        <f t="shared" si="11"/>
        <v>0</v>
      </c>
      <c r="Z31" s="212">
        <f t="shared" si="11"/>
        <v>0</v>
      </c>
      <c r="AA31" s="212">
        <f t="shared" si="11"/>
        <v>18.8</v>
      </c>
      <c r="AB31" s="212">
        <f t="shared" si="11"/>
        <v>0</v>
      </c>
      <c r="AC31" s="212">
        <f t="shared" si="11"/>
        <v>0</v>
      </c>
      <c r="AD31" s="212">
        <f t="shared" si="11"/>
        <v>0</v>
      </c>
      <c r="AE31" s="212">
        <f t="shared" si="11"/>
        <v>0</v>
      </c>
      <c r="AF31" s="212">
        <f t="shared" si="11"/>
        <v>0</v>
      </c>
      <c r="AG31" s="212">
        <f t="shared" si="11"/>
        <v>5.358</v>
      </c>
      <c r="AH31" s="212">
        <f t="shared" si="11"/>
        <v>0</v>
      </c>
      <c r="AI31" s="212">
        <f t="shared" si="11"/>
        <v>0</v>
      </c>
      <c r="AJ31" s="212">
        <f t="shared" si="11"/>
        <v>0</v>
      </c>
      <c r="AK31" s="212">
        <f t="shared" si="11"/>
        <v>0</v>
      </c>
      <c r="AL31" s="212">
        <f t="shared" si="11"/>
        <v>0</v>
      </c>
      <c r="AM31" s="212">
        <f t="shared" si="11"/>
        <v>0</v>
      </c>
      <c r="AN31" s="212">
        <f t="shared" si="11"/>
        <v>0</v>
      </c>
      <c r="AO31" s="212">
        <f t="shared" si="11"/>
        <v>0</v>
      </c>
      <c r="AP31" s="212">
        <f t="shared" si="11"/>
        <v>0</v>
      </c>
      <c r="AQ31" s="212">
        <f t="shared" si="11"/>
        <v>0</v>
      </c>
      <c r="AR31" s="212">
        <f t="shared" si="11"/>
        <v>0</v>
      </c>
      <c r="AS31" s="212">
        <f t="shared" si="11"/>
        <v>0</v>
      </c>
      <c r="AT31" s="212">
        <f t="shared" si="11"/>
        <v>0.188</v>
      </c>
      <c r="AU31" s="212">
        <f t="shared" si="11"/>
        <v>0</v>
      </c>
      <c r="AV31" s="212">
        <f t="shared" si="11"/>
        <v>0</v>
      </c>
      <c r="AW31" s="212">
        <f t="shared" si="11"/>
        <v>0</v>
      </c>
      <c r="AX31" s="212">
        <f t="shared" si="11"/>
        <v>0</v>
      </c>
      <c r="AY31" s="212">
        <f t="shared" si="11"/>
        <v>0</v>
      </c>
      <c r="AZ31" s="212">
        <f t="shared" si="11"/>
        <v>0</v>
      </c>
      <c r="BA31" s="212">
        <f t="shared" si="11"/>
        <v>0</v>
      </c>
      <c r="BB31" s="212">
        <f t="shared" si="11"/>
        <v>0</v>
      </c>
      <c r="BC31" s="212">
        <f t="shared" si="11"/>
        <v>0</v>
      </c>
      <c r="BD31" s="212">
        <f t="shared" si="11"/>
        <v>0</v>
      </c>
      <c r="BE31" s="212">
        <f t="shared" si="11"/>
        <v>0</v>
      </c>
      <c r="BF31" s="212">
        <f t="shared" si="11"/>
        <v>0</v>
      </c>
      <c r="BG31" s="212">
        <f t="shared" si="11"/>
        <v>0</v>
      </c>
      <c r="BH31" s="212">
        <f t="shared" si="11"/>
        <v>0</v>
      </c>
      <c r="BI31" s="212">
        <f t="shared" si="11"/>
        <v>0</v>
      </c>
      <c r="BJ31" s="212">
        <f t="shared" si="11"/>
        <v>0</v>
      </c>
      <c r="BK31" s="212">
        <f t="shared" si="11"/>
        <v>0</v>
      </c>
      <c r="BL31" s="212">
        <f t="shared" si="11"/>
        <v>0</v>
      </c>
      <c r="BM31" s="212">
        <f t="shared" si="11"/>
        <v>0</v>
      </c>
      <c r="BN31" s="212">
        <f t="shared" si="11"/>
        <v>0</v>
      </c>
      <c r="BO31" s="212">
        <f t="shared" si="11"/>
        <v>0</v>
      </c>
      <c r="BP31" s="212">
        <f t="shared" si="11"/>
        <v>0</v>
      </c>
      <c r="BQ31" s="212">
        <f t="shared" si="11"/>
        <v>0</v>
      </c>
      <c r="BR31" s="212">
        <f t="shared" si="11"/>
        <v>0</v>
      </c>
      <c r="BS31" s="212">
        <f t="shared" si="11"/>
        <v>0</v>
      </c>
      <c r="BT31" s="212">
        <f t="shared" si="11"/>
        <v>0</v>
      </c>
      <c r="BU31" s="212">
        <f t="shared" si="11"/>
        <v>0</v>
      </c>
      <c r="BV31" s="212">
        <f t="shared" si="11"/>
        <v>0</v>
      </c>
      <c r="BW31" s="212">
        <f t="shared" si="11"/>
        <v>0</v>
      </c>
      <c r="BX31" s="212">
        <f t="shared" si="11"/>
        <v>3.76</v>
      </c>
      <c r="BY31" s="212">
        <f t="shared" si="11"/>
        <v>0</v>
      </c>
      <c r="BZ31" s="212">
        <f t="shared" si="11"/>
        <v>0</v>
      </c>
      <c r="CA31" s="180"/>
    </row>
    <row r="32" ht="14" hidden="1" spans="1:79">
      <c r="A32" s="170" t="s">
        <v>170</v>
      </c>
      <c r="B32" s="171"/>
      <c r="C32" s="172"/>
      <c r="D32" s="174">
        <f>ССЫЛКИ!B3</f>
        <v>105</v>
      </c>
      <c r="E32" s="174">
        <f>ССЫЛКИ!C3</f>
        <v>590</v>
      </c>
      <c r="F32" s="174">
        <f>ССЫЛКИ!D3</f>
        <v>590</v>
      </c>
      <c r="G32" s="174">
        <f>ССЫЛКИ!E3</f>
        <v>11</v>
      </c>
      <c r="H32" s="174">
        <f>ССЫЛКИ!F3</f>
        <v>400</v>
      </c>
      <c r="I32" s="174">
        <f>ССЫЛКИ!G3</f>
        <v>200</v>
      </c>
      <c r="J32" s="174">
        <f>ССЫЛКИ!H3</f>
        <v>105</v>
      </c>
      <c r="K32" s="174">
        <f>ССЫЛКИ!I3</f>
        <v>590</v>
      </c>
      <c r="L32" s="174">
        <f>ССЫЛКИ!J3</f>
        <v>150</v>
      </c>
      <c r="M32" s="174">
        <f>ССЫЛКИ!K3</f>
        <v>78</v>
      </c>
      <c r="N32" s="174">
        <f>ССЫЛКИ!L3</f>
        <v>10</v>
      </c>
      <c r="O32" s="174">
        <f>ССЫЛКИ!M3</f>
        <v>300</v>
      </c>
      <c r="P32" s="174">
        <f>ССЫЛКИ!N3</f>
        <v>990</v>
      </c>
      <c r="Q32" s="174">
        <f>ССЫЛКИ!O3</f>
        <v>12</v>
      </c>
      <c r="R32" s="174">
        <f>ССЫЛКИ!P3</f>
        <v>330</v>
      </c>
      <c r="S32" s="174">
        <f>ССЫЛКИ!Q3</f>
        <v>420</v>
      </c>
      <c r="T32" s="174">
        <f>ССЫЛКИ!R3</f>
        <v>260</v>
      </c>
      <c r="U32" s="174">
        <f>ССЫЛКИ!S3</f>
        <v>165</v>
      </c>
      <c r="V32" s="174">
        <f>ССЫЛКИ!T3</f>
        <v>300</v>
      </c>
      <c r="W32" s="174">
        <f>ССЫЛКИ!U3</f>
        <v>300</v>
      </c>
      <c r="X32" s="174">
        <f>ССЫЛКИ!V3</f>
        <v>400</v>
      </c>
      <c r="Y32" s="174">
        <f>ССЫЛКИ!W3</f>
        <v>50</v>
      </c>
      <c r="Z32" s="174">
        <f>ССЫЛКИ!X3</f>
        <v>210</v>
      </c>
      <c r="AA32" s="174">
        <f>ССЫЛКИ!Y3</f>
        <v>90</v>
      </c>
      <c r="AB32" s="174">
        <f>ССЫЛКИ!Z3</f>
        <v>100</v>
      </c>
      <c r="AC32" s="174">
        <f>ССЫЛКИ!AA3</f>
        <v>190</v>
      </c>
      <c r="AD32" s="174">
        <f>ССЫЛКИ!AB3</f>
        <v>440</v>
      </c>
      <c r="AE32" s="174">
        <f>ССЫЛКИ!AC3</f>
        <v>12.5</v>
      </c>
      <c r="AF32" s="174">
        <f>ССЫЛКИ!AD3</f>
        <v>70</v>
      </c>
      <c r="AG32" s="174">
        <f>ССЫЛКИ!AE3</f>
        <v>92</v>
      </c>
      <c r="AH32" s="174">
        <f>ССЫЛКИ!AF3</f>
        <v>70</v>
      </c>
      <c r="AI32" s="174">
        <f>ССЫЛКИ!AG3</f>
        <v>62</v>
      </c>
      <c r="AJ32" s="174">
        <f>ССЫЛКИ!AH3</f>
        <v>65</v>
      </c>
      <c r="AK32" s="174">
        <f>ССЫЛКИ!AI3</f>
        <v>70</v>
      </c>
      <c r="AL32" s="174">
        <f>ССЫЛКИ!AJ3</f>
        <v>75</v>
      </c>
      <c r="AM32" s="174">
        <f>ССЫЛКИ!AK3</f>
        <v>68</v>
      </c>
      <c r="AN32" s="174">
        <f>ССЫЛКИ!AL3</f>
        <v>120</v>
      </c>
      <c r="AO32" s="174">
        <f>ССЫЛКИ!AM3</f>
        <v>70</v>
      </c>
      <c r="AP32" s="174">
        <f>ССЫЛКИ!AN3</f>
        <v>190</v>
      </c>
      <c r="AQ32" s="174">
        <f>ССЫЛКИ!AO3</f>
        <v>420</v>
      </c>
      <c r="AR32" s="174">
        <f>ССЫЛКИ!AP3</f>
        <v>195</v>
      </c>
      <c r="AS32" s="174">
        <f>ССЫЛКИ!AQ3</f>
        <v>95</v>
      </c>
      <c r="AT32" s="174">
        <f>ССЫЛКИ!AR3</f>
        <v>1100</v>
      </c>
      <c r="AU32" s="174">
        <f>ССЫЛКИ!AS3</f>
        <v>85</v>
      </c>
      <c r="AV32" s="174">
        <f>ССЫЛКИ!AT3</f>
        <v>100</v>
      </c>
      <c r="AW32" s="174">
        <f>ССЫЛКИ!AU3</f>
        <v>290</v>
      </c>
      <c r="AX32" s="174">
        <f>ССЫЛКИ!AV3</f>
        <v>370</v>
      </c>
      <c r="AY32" s="174">
        <f>ССЫЛКИ!AW3</f>
        <v>700</v>
      </c>
      <c r="AZ32" s="174">
        <f>ССЫЛКИ!AX3</f>
        <v>440</v>
      </c>
      <c r="BA32" s="174">
        <f>ССЫЛКИ!AY3</f>
        <v>240</v>
      </c>
      <c r="BB32" s="174">
        <f>ССЫЛКИ!AZ3</f>
        <v>260</v>
      </c>
      <c r="BC32" s="174">
        <f>ССЫЛКИ!BA3</f>
        <v>350</v>
      </c>
      <c r="BD32" s="174">
        <f>ССЫЛКИ!BB3</f>
        <v>50</v>
      </c>
      <c r="BE32" s="174">
        <f>ССЫЛКИ!BC3</f>
        <v>370</v>
      </c>
      <c r="BF32" s="174">
        <f>ССЫЛКИ!BD3</f>
        <v>55</v>
      </c>
      <c r="BG32" s="174">
        <f>ССЫЛКИ!BE3</f>
        <v>450</v>
      </c>
      <c r="BH32" s="174">
        <f>ССЫЛКИ!BF3</f>
        <v>440</v>
      </c>
      <c r="BI32" s="174">
        <f>ССЫЛКИ!BG3</f>
        <v>48</v>
      </c>
      <c r="BJ32" s="174">
        <f>ССЫЛКИ!BH3</f>
        <v>59</v>
      </c>
      <c r="BK32" s="174">
        <f>ССЫЛКИ!BI3</f>
        <v>48</v>
      </c>
      <c r="BL32" s="174">
        <f>ССЫЛКИ!BJ3</f>
        <v>49</v>
      </c>
      <c r="BM32" s="174">
        <f>ССЫЛКИ!BK3</f>
        <v>78</v>
      </c>
      <c r="BN32" s="174">
        <f>ССЫЛКИ!BL3</f>
        <v>110</v>
      </c>
      <c r="BO32" s="174">
        <f>ССЫЛКИ!BM3</f>
        <v>61</v>
      </c>
      <c r="BP32" s="174">
        <f>ССЫЛКИ!BN3</f>
        <v>220</v>
      </c>
      <c r="BQ32" s="174">
        <f>ССЫЛКИ!BO3</f>
        <v>200</v>
      </c>
      <c r="BR32" s="174">
        <f>ССЫЛКИ!BP3</f>
        <v>164</v>
      </c>
      <c r="BS32" s="174">
        <f>ССЫЛКИ!BQ3</f>
        <v>190</v>
      </c>
      <c r="BT32" s="174">
        <f>ССЫЛКИ!BR3</f>
        <v>300</v>
      </c>
      <c r="BU32" s="174">
        <f>ССЫЛКИ!BS3</f>
        <v>195</v>
      </c>
      <c r="BV32" s="174">
        <f>ССЫЛКИ!BT3</f>
        <v>105</v>
      </c>
      <c r="BW32" s="174">
        <f>ССЫЛКИ!BU3</f>
        <v>440</v>
      </c>
      <c r="BX32" s="174">
        <f>ССЫЛКИ!BV3</f>
        <v>66</v>
      </c>
      <c r="BY32" s="174">
        <f>ССЫЛКИ!BW3</f>
        <v>510</v>
      </c>
      <c r="BZ32" s="174">
        <f>ССЫЛКИ!BX3</f>
        <v>580</v>
      </c>
      <c r="CA32" s="180"/>
    </row>
    <row r="33" ht="14" hidden="1" spans="1:79">
      <c r="A33" s="170" t="s">
        <v>196</v>
      </c>
      <c r="B33" s="171"/>
      <c r="C33" s="175">
        <f>SUM(D33:BZ33)</f>
        <v>7110.16</v>
      </c>
      <c r="D33" s="176">
        <f>D31*D32</f>
        <v>0</v>
      </c>
      <c r="E33" s="176">
        <f t="shared" ref="E33:BP33" si="12">E31*E32</f>
        <v>0</v>
      </c>
      <c r="F33" s="176">
        <f t="shared" si="12"/>
        <v>3327.6</v>
      </c>
      <c r="G33" s="176">
        <f t="shared" si="12"/>
        <v>0</v>
      </c>
      <c r="H33" s="176">
        <f t="shared" si="12"/>
        <v>0</v>
      </c>
      <c r="I33" s="176">
        <f t="shared" si="12"/>
        <v>0</v>
      </c>
      <c r="J33" s="177">
        <f t="shared" si="12"/>
        <v>0</v>
      </c>
      <c r="K33" s="211">
        <f t="shared" si="12"/>
        <v>0</v>
      </c>
      <c r="L33" s="211">
        <f t="shared" si="12"/>
        <v>12.69</v>
      </c>
      <c r="M33" s="211">
        <f t="shared" si="12"/>
        <v>0</v>
      </c>
      <c r="N33" s="211">
        <f t="shared" si="12"/>
        <v>1.974</v>
      </c>
      <c r="O33" s="211">
        <f t="shared" si="12"/>
        <v>0</v>
      </c>
      <c r="P33" s="211">
        <f t="shared" si="12"/>
        <v>0</v>
      </c>
      <c r="Q33" s="211">
        <f t="shared" si="12"/>
        <v>1128</v>
      </c>
      <c r="R33" s="211">
        <f t="shared" si="12"/>
        <v>0</v>
      </c>
      <c r="S33" s="211">
        <f t="shared" si="12"/>
        <v>0</v>
      </c>
      <c r="T33" s="211">
        <f t="shared" si="12"/>
        <v>0</v>
      </c>
      <c r="U33" s="211">
        <f t="shared" si="12"/>
        <v>0</v>
      </c>
      <c r="V33" s="211">
        <f t="shared" si="12"/>
        <v>0</v>
      </c>
      <c r="W33" s="211">
        <f t="shared" si="12"/>
        <v>0</v>
      </c>
      <c r="X33" s="211">
        <f t="shared" si="12"/>
        <v>0</v>
      </c>
      <c r="Y33" s="211">
        <f t="shared" si="12"/>
        <v>0</v>
      </c>
      <c r="Z33" s="211">
        <f t="shared" si="12"/>
        <v>0</v>
      </c>
      <c r="AA33" s="211">
        <f t="shared" si="12"/>
        <v>1692</v>
      </c>
      <c r="AB33" s="211">
        <f t="shared" si="12"/>
        <v>0</v>
      </c>
      <c r="AC33" s="211">
        <f t="shared" si="12"/>
        <v>0</v>
      </c>
      <c r="AD33" s="211">
        <f t="shared" si="12"/>
        <v>0</v>
      </c>
      <c r="AE33" s="211">
        <f t="shared" si="12"/>
        <v>0</v>
      </c>
      <c r="AF33" s="211">
        <f t="shared" si="12"/>
        <v>0</v>
      </c>
      <c r="AG33" s="211">
        <f t="shared" si="12"/>
        <v>492.936</v>
      </c>
      <c r="AH33" s="211">
        <f t="shared" si="12"/>
        <v>0</v>
      </c>
      <c r="AI33" s="211">
        <f t="shared" si="12"/>
        <v>0</v>
      </c>
      <c r="AJ33" s="211">
        <f t="shared" si="12"/>
        <v>0</v>
      </c>
      <c r="AK33" s="211">
        <f t="shared" si="12"/>
        <v>0</v>
      </c>
      <c r="AL33" s="211">
        <f t="shared" si="12"/>
        <v>0</v>
      </c>
      <c r="AM33" s="211">
        <f t="shared" si="12"/>
        <v>0</v>
      </c>
      <c r="AN33" s="211">
        <f t="shared" si="12"/>
        <v>0</v>
      </c>
      <c r="AO33" s="211">
        <f t="shared" si="12"/>
        <v>0</v>
      </c>
      <c r="AP33" s="211">
        <f t="shared" si="12"/>
        <v>0</v>
      </c>
      <c r="AQ33" s="211">
        <f t="shared" si="12"/>
        <v>0</v>
      </c>
      <c r="AR33" s="211">
        <f t="shared" si="12"/>
        <v>0</v>
      </c>
      <c r="AS33" s="211">
        <f t="shared" si="12"/>
        <v>0</v>
      </c>
      <c r="AT33" s="211">
        <f t="shared" si="12"/>
        <v>206.8</v>
      </c>
      <c r="AU33" s="211">
        <f t="shared" si="12"/>
        <v>0</v>
      </c>
      <c r="AV33" s="211">
        <f t="shared" si="12"/>
        <v>0</v>
      </c>
      <c r="AW33" s="211">
        <f t="shared" si="12"/>
        <v>0</v>
      </c>
      <c r="AX33" s="211">
        <f t="shared" si="12"/>
        <v>0</v>
      </c>
      <c r="AY33" s="211">
        <f t="shared" si="12"/>
        <v>0</v>
      </c>
      <c r="AZ33" s="211">
        <f t="shared" si="12"/>
        <v>0</v>
      </c>
      <c r="BA33" s="211">
        <f t="shared" si="12"/>
        <v>0</v>
      </c>
      <c r="BB33" s="211">
        <f t="shared" si="12"/>
        <v>0</v>
      </c>
      <c r="BC33" s="211">
        <f t="shared" si="12"/>
        <v>0</v>
      </c>
      <c r="BD33" s="211">
        <f t="shared" si="12"/>
        <v>0</v>
      </c>
      <c r="BE33" s="211">
        <f t="shared" si="12"/>
        <v>0</v>
      </c>
      <c r="BF33" s="211">
        <f t="shared" si="12"/>
        <v>0</v>
      </c>
      <c r="BG33" s="211">
        <f t="shared" si="12"/>
        <v>0</v>
      </c>
      <c r="BH33" s="211">
        <f t="shared" si="12"/>
        <v>0</v>
      </c>
      <c r="BI33" s="211">
        <f t="shared" si="12"/>
        <v>0</v>
      </c>
      <c r="BJ33" s="211">
        <f t="shared" si="12"/>
        <v>0</v>
      </c>
      <c r="BK33" s="211">
        <f t="shared" si="12"/>
        <v>0</v>
      </c>
      <c r="BL33" s="211">
        <f t="shared" si="12"/>
        <v>0</v>
      </c>
      <c r="BM33" s="211">
        <f t="shared" si="12"/>
        <v>0</v>
      </c>
      <c r="BN33" s="211">
        <f t="shared" si="12"/>
        <v>0</v>
      </c>
      <c r="BO33" s="211">
        <f t="shared" si="12"/>
        <v>0</v>
      </c>
      <c r="BP33" s="211">
        <f t="shared" si="12"/>
        <v>0</v>
      </c>
      <c r="BQ33" s="211">
        <f t="shared" ref="BQ33:BZ33" si="13">BQ31*BQ32</f>
        <v>0</v>
      </c>
      <c r="BR33" s="211">
        <f t="shared" si="13"/>
        <v>0</v>
      </c>
      <c r="BS33" s="211">
        <f t="shared" si="13"/>
        <v>0</v>
      </c>
      <c r="BT33" s="211">
        <f t="shared" si="13"/>
        <v>0</v>
      </c>
      <c r="BU33" s="211">
        <f t="shared" si="13"/>
        <v>0</v>
      </c>
      <c r="BV33" s="211">
        <f t="shared" si="13"/>
        <v>0</v>
      </c>
      <c r="BW33" s="211">
        <f t="shared" si="13"/>
        <v>0</v>
      </c>
      <c r="BX33" s="211">
        <f t="shared" si="13"/>
        <v>248.16</v>
      </c>
      <c r="BY33" s="211">
        <f t="shared" si="13"/>
        <v>0</v>
      </c>
      <c r="BZ33" s="211">
        <f t="shared" si="13"/>
        <v>0</v>
      </c>
      <c r="CA33" s="180"/>
    </row>
    <row r="34" ht="14" hidden="1" spans="1:79">
      <c r="A34" s="170" t="s">
        <v>197</v>
      </c>
      <c r="B34" s="178"/>
      <c r="C34" s="179">
        <f>C33/C30</f>
        <v>75.64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 spans="1:79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  <c r="BP35" s="180"/>
      <c r="BQ35" s="180"/>
      <c r="BR35" s="180"/>
      <c r="BS35" s="180"/>
      <c r="BT35" s="180"/>
      <c r="BU35" s="180"/>
      <c r="BV35" s="180"/>
      <c r="BW35" s="180"/>
      <c r="BX35" s="180"/>
      <c r="BY35" s="180"/>
      <c r="BZ35" s="180"/>
      <c r="CA35" s="180"/>
    </row>
    <row r="36" ht="24" customHeight="1" spans="1:79">
      <c r="A36" s="180"/>
      <c r="B36" s="181" t="s">
        <v>14</v>
      </c>
      <c r="C36" s="182"/>
      <c r="D36" s="182" t="str">
        <f>IF(D21=D52,"х",FALSE)</f>
        <v>х</v>
      </c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0"/>
    </row>
    <row r="37" customHeight="1" spans="1:79">
      <c r="A37" s="183" t="s">
        <v>3</v>
      </c>
      <c r="B37" s="184"/>
      <c r="C37" s="185"/>
      <c r="D37" s="186" t="s">
        <v>193</v>
      </c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0"/>
      <c r="BZ37" s="180"/>
      <c r="CA37" s="180"/>
    </row>
    <row r="38" ht="159.75" customHeight="1" spans="1:79">
      <c r="A38" s="188"/>
      <c r="B38" s="189"/>
      <c r="C38" s="185"/>
      <c r="D38" s="121" t="str">
        <f>ССЫЛКИ!B2</f>
        <v>Вермишель</v>
      </c>
      <c r="E38" s="121" t="str">
        <f>ССЫЛКИ!C2</f>
        <v>Люля полуфаб-т (кг)</v>
      </c>
      <c r="F38" s="121" t="str">
        <f>ССЫЛКИ!D2</f>
        <v>Котлета говяжья полуф-т (кг)</v>
      </c>
      <c r="G38" s="121" t="str">
        <f>ССЫЛКИ!E2</f>
        <v>Какао (Фунтик) (шт)</v>
      </c>
      <c r="H38" s="121" t="str">
        <f>ССЫЛКИ!F2</f>
        <v>Какао порошок</v>
      </c>
      <c r="I38" s="121" t="str">
        <f>ССЫЛКИ!G2</f>
        <v>Кисель фруктовый</v>
      </c>
      <c r="J38" s="121" t="str">
        <f>ССЫЛКИ!H2</f>
        <v>Макароны</v>
      </c>
      <c r="K38" s="121" t="str">
        <f>ССЫЛКИ!I2</f>
        <v>Тефтели говяжьи (кг)</v>
      </c>
      <c r="L38" s="121" t="str">
        <f>ССЫЛКИ!J2</f>
        <v>Масло растительное</v>
      </c>
      <c r="M38" s="121" t="str">
        <f>ССЫЛКИ!K2</f>
        <v>Сахар</v>
      </c>
      <c r="N38" s="121" t="str">
        <f>ССЫЛКИ!L2</f>
        <v>Соль иодир.</v>
      </c>
      <c r="O38" s="121" t="str">
        <f>ССЫЛКИ!M2</f>
        <v>Сухофрукты</v>
      </c>
      <c r="P38" s="121" t="str">
        <f>ССЫЛКИ!N2</f>
        <v>Чай</v>
      </c>
      <c r="Q38" s="121" t="str">
        <f>ССЫЛКИ!O2</f>
        <v>Яйцо куриное (штук)</v>
      </c>
      <c r="R38" s="121" t="str">
        <f>ССЫЛКИ!P2</f>
        <v>Вафли</v>
      </c>
      <c r="S38" s="121" t="str">
        <f>ССЫЛКИ!Q2</f>
        <v>Кексы бездрожжевые (кг.)</v>
      </c>
      <c r="T38" s="121" t="str">
        <f>ССЫЛКИ!R2</f>
        <v>Печенье</v>
      </c>
      <c r="U38" s="121" t="str">
        <f>ССЫЛКИ!S2</f>
        <v>Пряники</v>
      </c>
      <c r="V38" s="121" t="str">
        <f>ССЫЛКИ!T2</f>
        <v>Горошек зеленый конс.</v>
      </c>
      <c r="W38" s="121" t="str">
        <f>ССЫЛКИ!U2</f>
        <v>Кукуруза консервы</v>
      </c>
      <c r="X38" s="121" t="str">
        <f>ССЫЛКИ!V2</f>
        <v>Огурцы маринованые</v>
      </c>
      <c r="Y38" s="121" t="str">
        <f>ССЫЛКИ!W2</f>
        <v>Мука высшего сорт</v>
      </c>
      <c r="Z38" s="121" t="str">
        <f>ССЫЛКИ!X2</f>
        <v>Повидло</v>
      </c>
      <c r="AA38" s="121" t="str">
        <f>ССЫЛКИ!Y2</f>
        <v>Сок фруктовый светлый</v>
      </c>
      <c r="AB38" s="121" t="str">
        <f>ССЫЛКИ!Z2</f>
        <v>Сок фруктовый с мякотью</v>
      </c>
      <c r="AC38" s="121" t="str">
        <f>ССЫЛКИ!AA2</f>
        <v>Томатная паста</v>
      </c>
      <c r="AD38" s="121" t="str">
        <f>ССЫЛКИ!AB2</f>
        <v>Котлета рыбная полуф-т (кг)</v>
      </c>
      <c r="AE38" s="121" t="str">
        <f>ССЫЛКИ!AC2</f>
        <v>Фрикадельки рыбные  полуф-т (кг)</v>
      </c>
      <c r="AF38" s="121" t="str">
        <f>ССЫЛКИ!AD2</f>
        <v>Крупа гороховая</v>
      </c>
      <c r="AG38" s="121" t="str">
        <f>ССЫЛКИ!AE2</f>
        <v>Крупа гречневая</v>
      </c>
      <c r="AH38" s="121" t="str">
        <f>ССЫЛКИ!AF2</f>
        <v>Крупа кукурузная</v>
      </c>
      <c r="AI38" s="121" t="str">
        <f>ССЫЛКИ!AG2</f>
        <v>Крупа манная</v>
      </c>
      <c r="AJ38" s="121" t="str">
        <f>ССЫЛКИ!AH2</f>
        <v>Крупа овсяная</v>
      </c>
      <c r="AK38" s="121" t="str">
        <f>ССЫЛКИ!AI2</f>
        <v>Крупа перловая</v>
      </c>
      <c r="AL38" s="121" t="str">
        <f>ССЫЛКИ!AJ2</f>
        <v>Крупа пшеничная</v>
      </c>
      <c r="AM38" s="121" t="str">
        <f>ССЫЛКИ!AK2</f>
        <v>Крупа пшено шлифованное</v>
      </c>
      <c r="AN38" s="121" t="str">
        <f>ССЫЛКИ!AL2</f>
        <v>Крупа рисовая</v>
      </c>
      <c r="AO38" s="121" t="str">
        <f>ССЫЛКИ!AM2</f>
        <v>Крупа ячневая</v>
      </c>
      <c r="AP38" s="121" t="str">
        <f>ССЫЛКИ!AN2</f>
        <v>Фасоль</v>
      </c>
      <c r="AQ38" s="121" t="str">
        <f>ССЫЛКИ!AO2</f>
        <v>Курага сушеная</v>
      </c>
      <c r="AR38" s="121" t="str">
        <f>ССЫЛКИ!AP2</f>
        <v>БИО йогурт 2.5</v>
      </c>
      <c r="AS38" s="121" t="str">
        <f>ССЫЛКИ!AQ2</f>
        <v>Кефир</v>
      </c>
      <c r="AT38" s="121" t="str">
        <f>ССЫЛКИ!AR2</f>
        <v>Масло сливочное</v>
      </c>
      <c r="AU38" s="121" t="str">
        <f>ССЫЛКИ!AS2</f>
        <v>Молоко разливное</v>
      </c>
      <c r="AV38" s="121" t="str">
        <f>ССЫЛКИ!AT2</f>
        <v>Молоко пастеризованное  2,5</v>
      </c>
      <c r="AW38" s="121" t="str">
        <f>ССЫЛКИ!AU2</f>
        <v>Сгущенное молоко</v>
      </c>
      <c r="AX38" s="121" t="str">
        <f>ССЫЛКИ!AV2</f>
        <v>Сметана</v>
      </c>
      <c r="AY38" s="121" t="str">
        <f>ССЫЛКИ!AW2</f>
        <v>Сыр Российский</v>
      </c>
      <c r="AZ38" s="121" t="str">
        <f>ССЫЛКИ!AX2</f>
        <v>Биточки куриные (кг)</v>
      </c>
      <c r="BA38" s="121" t="str">
        <f>ССЫЛКИ!AY2</f>
        <v>Тушка куринная</v>
      </c>
      <c r="BB38" s="121" t="str">
        <f>ССЫЛКИ!AZ2</f>
        <v>Бедро куриное</v>
      </c>
      <c r="BC38" s="121" t="str">
        <f>ССЫЛКИ!BA2</f>
        <v>Фарш говяжий</v>
      </c>
      <c r="BD38" s="121" t="str">
        <f>ССЫЛКИ!BB2</f>
        <v>Баклажаны свежие</v>
      </c>
      <c r="BE38" s="121" t="str">
        <f>ССЫЛКИ!BC2</f>
        <v>Грудка куриная</v>
      </c>
      <c r="BF38" s="121" t="str">
        <f>ССЫЛКИ!BD2</f>
        <v>Перец болгарский </v>
      </c>
      <c r="BG38" s="121" t="str">
        <f>ССЫЛКИ!BE2</f>
        <v>Зелень разная </v>
      </c>
      <c r="BH38" s="121" t="str">
        <f>ССЫЛКИ!BF2</f>
        <v>Котлета куриная полуфаб-т (кг)</v>
      </c>
      <c r="BI38" s="121" t="str">
        <f>ССЫЛКИ!BG2</f>
        <v>Капуста</v>
      </c>
      <c r="BJ38" s="121" t="str">
        <f>ССЫЛКИ!BH2</f>
        <v>Картофель</v>
      </c>
      <c r="BK38" s="121" t="str">
        <f>ССЫЛКИ!BI2</f>
        <v>Лук репчатый</v>
      </c>
      <c r="BL38" s="121" t="str">
        <f>ССЫЛКИ!BJ2</f>
        <v>Морковь</v>
      </c>
      <c r="BM38" s="121" t="str">
        <f>ССЫЛКИ!BK2</f>
        <v>Огурцы свежие</v>
      </c>
      <c r="BN38" s="121" t="str">
        <f>ССЫЛКИ!BL2</f>
        <v>Помидоры свежие </v>
      </c>
      <c r="BO38" s="121" t="str">
        <f>ССЫЛКИ!BM2</f>
        <v>Свекла столовая</v>
      </c>
      <c r="BP38" s="121" t="str">
        <f>ССЫЛКИ!BN2</f>
        <v>Вареники полуфаб-т (кг)</v>
      </c>
      <c r="BQ38" s="121" t="str">
        <f>ССЫЛКИ!BO2</f>
        <v>Мандарины</v>
      </c>
      <c r="BR38" s="121" t="str">
        <f>ССЫЛКИ!BP2</f>
        <v>Бананы</v>
      </c>
      <c r="BS38" s="121" t="str">
        <f>ССЫЛКИ!BQ2</f>
        <v>Груши</v>
      </c>
      <c r="BT38" s="121" t="str">
        <f>ССЫЛКИ!BR2</f>
        <v>Лимонная кислота</v>
      </c>
      <c r="BU38" s="121" t="str">
        <f>ССЫЛКИ!BS2</f>
        <v>Апельсины</v>
      </c>
      <c r="BV38" s="121" t="str">
        <f>ССЫЛКИ!BT2</f>
        <v>Яблоки</v>
      </c>
      <c r="BW38" s="121" t="str">
        <f>ССЫЛКИ!BU2</f>
        <v>Тефтели куриные</v>
      </c>
      <c r="BX38" s="121" t="str">
        <f>ССЫЛКИ!BV2</f>
        <v>Хлеб пшеничный</v>
      </c>
      <c r="BY38" s="121" t="str">
        <f>ССЫЛКИ!BW2</f>
        <v>Мини рулеты (бисквитные)</v>
      </c>
      <c r="BZ38" s="121" t="str">
        <f>ССЫЛКИ!BX2</f>
        <v>Зефир в шоколаде (кг)</v>
      </c>
      <c r="CA38" s="180"/>
    </row>
    <row r="39" ht="14" spans="1:79">
      <c r="A39" s="234" t="s">
        <v>22</v>
      </c>
      <c r="B39" s="235"/>
      <c r="C39" s="230"/>
      <c r="D39" s="162"/>
      <c r="E39" s="162"/>
      <c r="F39" s="162"/>
      <c r="G39" s="162"/>
      <c r="H39" s="162"/>
      <c r="I39" s="162"/>
      <c r="J39" s="162"/>
      <c r="K39" s="162"/>
      <c r="L39" s="162">
        <v>3.7</v>
      </c>
      <c r="M39" s="162"/>
      <c r="N39" s="162">
        <v>1.2</v>
      </c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>
        <v>4</v>
      </c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>
        <v>2</v>
      </c>
      <c r="AY39" s="162"/>
      <c r="AZ39" s="162"/>
      <c r="BA39" s="162"/>
      <c r="BB39" s="162">
        <v>52</v>
      </c>
      <c r="BC39" s="162"/>
      <c r="BD39" s="162"/>
      <c r="BE39" s="162"/>
      <c r="BF39" s="162"/>
      <c r="BG39" s="162"/>
      <c r="BH39" s="162"/>
      <c r="BI39" s="162">
        <v>30</v>
      </c>
      <c r="BJ39" s="162">
        <v>31</v>
      </c>
      <c r="BK39" s="162">
        <v>10</v>
      </c>
      <c r="BL39" s="162">
        <v>10</v>
      </c>
      <c r="BM39" s="162"/>
      <c r="BN39" s="162"/>
      <c r="BO39" s="162">
        <v>10</v>
      </c>
      <c r="BP39" s="162"/>
      <c r="BQ39" s="162"/>
      <c r="BR39" s="162"/>
      <c r="BS39" s="162"/>
      <c r="BT39" s="162"/>
      <c r="BU39" s="162"/>
      <c r="BV39" s="162"/>
      <c r="BW39" s="162"/>
      <c r="BX39" s="162"/>
      <c r="BY39" s="226"/>
      <c r="BZ39" s="226"/>
      <c r="CA39" s="220">
        <f t="shared" ref="CA39:CA44" si="14">SUMPRODUCT($E39:$BZ39,$E$51:$BZ$51)/1000</f>
        <v>20.436</v>
      </c>
    </row>
    <row r="40" ht="14" spans="1:79">
      <c r="A40" s="160" t="s">
        <v>23</v>
      </c>
      <c r="B40" s="161"/>
      <c r="C40" s="162"/>
      <c r="D40" s="162"/>
      <c r="E40" s="162"/>
      <c r="F40" s="162">
        <v>60</v>
      </c>
      <c r="G40" s="162"/>
      <c r="H40" s="162"/>
      <c r="I40" s="162"/>
      <c r="J40" s="162"/>
      <c r="K40" s="162"/>
      <c r="L40" s="162">
        <v>3.8</v>
      </c>
      <c r="M40" s="162"/>
      <c r="N40" s="162">
        <v>1.2</v>
      </c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>
        <v>50</v>
      </c>
      <c r="AP40" s="162"/>
      <c r="AQ40" s="162"/>
      <c r="AR40" s="162"/>
      <c r="AS40" s="162"/>
      <c r="AT40" s="162">
        <v>2</v>
      </c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2"/>
      <c r="BY40" s="226"/>
      <c r="BZ40" s="226"/>
      <c r="CA40" s="220">
        <f t="shared" si="14"/>
        <v>41.682</v>
      </c>
    </row>
    <row r="41" ht="14" spans="1:79">
      <c r="A41" s="160" t="s">
        <v>18</v>
      </c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>
        <v>14</v>
      </c>
      <c r="N41" s="162"/>
      <c r="O41" s="162"/>
      <c r="P41" s="162">
        <v>1</v>
      </c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/>
      <c r="BX41" s="162"/>
      <c r="BY41" s="226"/>
      <c r="BZ41" s="226"/>
      <c r="CA41" s="220">
        <f t="shared" si="14"/>
        <v>2.082</v>
      </c>
    </row>
    <row r="42" ht="14" spans="1:79">
      <c r="A42" s="160" t="s">
        <v>24</v>
      </c>
      <c r="B42" s="161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>
        <v>8</v>
      </c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>
        <v>0</v>
      </c>
      <c r="BX42" s="162">
        <v>40</v>
      </c>
      <c r="BY42" s="226"/>
      <c r="BZ42" s="226"/>
      <c r="CA42" s="220">
        <f t="shared" si="14"/>
        <v>11.44</v>
      </c>
    </row>
    <row r="43" ht="14" spans="1:79">
      <c r="A43" s="160"/>
      <c r="B43" s="161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226"/>
      <c r="BZ43" s="226"/>
      <c r="CA43" s="220">
        <f t="shared" si="14"/>
        <v>0</v>
      </c>
    </row>
    <row r="44" ht="14" spans="1:79">
      <c r="A44" s="160"/>
      <c r="B44" s="161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  <c r="BI44" s="162"/>
      <c r="BJ44" s="162"/>
      <c r="BK44" s="162"/>
      <c r="BL44" s="162"/>
      <c r="BM44" s="162"/>
      <c r="BN44" s="162"/>
      <c r="BO44" s="162"/>
      <c r="BP44" s="162"/>
      <c r="BQ44" s="162"/>
      <c r="BR44" s="162"/>
      <c r="BS44" s="162"/>
      <c r="BT44" s="162"/>
      <c r="BU44" s="162"/>
      <c r="BV44" s="162"/>
      <c r="BW44" s="162"/>
      <c r="BX44" s="162"/>
      <c r="BY44" s="226"/>
      <c r="BZ44" s="226"/>
      <c r="CA44" s="220">
        <f t="shared" si="14"/>
        <v>0</v>
      </c>
    </row>
    <row r="45" ht="14" spans="1:79">
      <c r="A45" s="160"/>
      <c r="B45" s="161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2"/>
      <c r="BN45" s="162"/>
      <c r="BO45" s="162"/>
      <c r="BP45" s="162"/>
      <c r="BQ45" s="162"/>
      <c r="BR45" s="162"/>
      <c r="BS45" s="162"/>
      <c r="BT45" s="162"/>
      <c r="BU45" s="162"/>
      <c r="BV45" s="162"/>
      <c r="BW45" s="162"/>
      <c r="BX45" s="162"/>
      <c r="BY45" s="226"/>
      <c r="BZ45" s="226"/>
      <c r="CA45" s="220"/>
    </row>
    <row r="46" ht="14" hidden="1" spans="1:79">
      <c r="A46" s="299"/>
      <c r="B46" s="230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226"/>
      <c r="BZ46" s="226"/>
      <c r="CA46" s="180"/>
    </row>
    <row r="47" ht="14" hidden="1" spans="1:79">
      <c r="A47" s="160"/>
      <c r="B47" s="161"/>
      <c r="C47" s="162"/>
      <c r="D47" s="162">
        <f t="shared" ref="D47:BO47" si="15">SUM(D39:D45)</f>
        <v>0</v>
      </c>
      <c r="E47" s="162">
        <f t="shared" si="15"/>
        <v>0</v>
      </c>
      <c r="F47" s="162">
        <f t="shared" si="15"/>
        <v>60</v>
      </c>
      <c r="G47" s="162">
        <f t="shared" si="15"/>
        <v>0</v>
      </c>
      <c r="H47" s="162">
        <f t="shared" si="15"/>
        <v>0</v>
      </c>
      <c r="I47" s="162">
        <f t="shared" si="15"/>
        <v>0</v>
      </c>
      <c r="J47" s="162">
        <f t="shared" si="15"/>
        <v>0</v>
      </c>
      <c r="K47" s="162">
        <f t="shared" si="15"/>
        <v>0</v>
      </c>
      <c r="L47" s="162">
        <f t="shared" si="15"/>
        <v>7.5</v>
      </c>
      <c r="M47" s="162">
        <f t="shared" si="15"/>
        <v>14</v>
      </c>
      <c r="N47" s="162">
        <f t="shared" si="15"/>
        <v>2.4</v>
      </c>
      <c r="O47" s="162">
        <f t="shared" si="15"/>
        <v>0</v>
      </c>
      <c r="P47" s="162">
        <f t="shared" si="15"/>
        <v>1</v>
      </c>
      <c r="Q47" s="162">
        <f t="shared" si="15"/>
        <v>0</v>
      </c>
      <c r="R47" s="162">
        <f t="shared" si="15"/>
        <v>0</v>
      </c>
      <c r="S47" s="162">
        <f t="shared" si="15"/>
        <v>0</v>
      </c>
      <c r="T47" s="162">
        <f t="shared" si="15"/>
        <v>0</v>
      </c>
      <c r="U47" s="162">
        <f t="shared" si="15"/>
        <v>0</v>
      </c>
      <c r="V47" s="162">
        <f t="shared" si="15"/>
        <v>0</v>
      </c>
      <c r="W47" s="162">
        <f t="shared" si="15"/>
        <v>0</v>
      </c>
      <c r="X47" s="162">
        <f t="shared" si="15"/>
        <v>0</v>
      </c>
      <c r="Y47" s="162">
        <f t="shared" si="15"/>
        <v>0</v>
      </c>
      <c r="Z47" s="162">
        <f t="shared" si="15"/>
        <v>0</v>
      </c>
      <c r="AA47" s="162">
        <f t="shared" si="15"/>
        <v>0</v>
      </c>
      <c r="AB47" s="162">
        <f t="shared" si="15"/>
        <v>0</v>
      </c>
      <c r="AC47" s="162">
        <f t="shared" si="15"/>
        <v>4</v>
      </c>
      <c r="AD47" s="162">
        <f t="shared" si="15"/>
        <v>0</v>
      </c>
      <c r="AE47" s="162">
        <f t="shared" si="15"/>
        <v>0</v>
      </c>
      <c r="AF47" s="162">
        <f t="shared" si="15"/>
        <v>0</v>
      </c>
      <c r="AG47" s="162">
        <f t="shared" si="15"/>
        <v>0</v>
      </c>
      <c r="AH47" s="162">
        <f t="shared" si="15"/>
        <v>0</v>
      </c>
      <c r="AI47" s="162">
        <f t="shared" si="15"/>
        <v>0</v>
      </c>
      <c r="AJ47" s="162">
        <f t="shared" si="15"/>
        <v>0</v>
      </c>
      <c r="AK47" s="162">
        <f t="shared" si="15"/>
        <v>0</v>
      </c>
      <c r="AL47" s="162">
        <f t="shared" si="15"/>
        <v>0</v>
      </c>
      <c r="AM47" s="162">
        <f t="shared" si="15"/>
        <v>0</v>
      </c>
      <c r="AN47" s="162">
        <f t="shared" si="15"/>
        <v>0</v>
      </c>
      <c r="AO47" s="162">
        <f t="shared" si="15"/>
        <v>50</v>
      </c>
      <c r="AP47" s="162">
        <f t="shared" si="15"/>
        <v>0</v>
      </c>
      <c r="AQ47" s="162">
        <f t="shared" si="15"/>
        <v>0</v>
      </c>
      <c r="AR47" s="162">
        <f t="shared" si="15"/>
        <v>0</v>
      </c>
      <c r="AS47" s="162">
        <f t="shared" si="15"/>
        <v>0</v>
      </c>
      <c r="AT47" s="162">
        <f t="shared" si="15"/>
        <v>10</v>
      </c>
      <c r="AU47" s="162">
        <f t="shared" si="15"/>
        <v>0</v>
      </c>
      <c r="AV47" s="162">
        <f t="shared" si="15"/>
        <v>0</v>
      </c>
      <c r="AW47" s="162">
        <f t="shared" si="15"/>
        <v>0</v>
      </c>
      <c r="AX47" s="162">
        <f t="shared" si="15"/>
        <v>2</v>
      </c>
      <c r="AY47" s="162">
        <f t="shared" si="15"/>
        <v>0</v>
      </c>
      <c r="AZ47" s="162">
        <f t="shared" si="15"/>
        <v>0</v>
      </c>
      <c r="BA47" s="162">
        <f t="shared" si="15"/>
        <v>0</v>
      </c>
      <c r="BB47" s="162">
        <f t="shared" si="15"/>
        <v>52</v>
      </c>
      <c r="BC47" s="162">
        <f t="shared" si="15"/>
        <v>0</v>
      </c>
      <c r="BD47" s="162">
        <f t="shared" si="15"/>
        <v>0</v>
      </c>
      <c r="BE47" s="162">
        <f t="shared" si="15"/>
        <v>0</v>
      </c>
      <c r="BF47" s="162">
        <f t="shared" si="15"/>
        <v>0</v>
      </c>
      <c r="BG47" s="162">
        <f t="shared" si="15"/>
        <v>0</v>
      </c>
      <c r="BH47" s="162">
        <f t="shared" si="15"/>
        <v>0</v>
      </c>
      <c r="BI47" s="162">
        <f t="shared" si="15"/>
        <v>30</v>
      </c>
      <c r="BJ47" s="162">
        <f t="shared" si="15"/>
        <v>31</v>
      </c>
      <c r="BK47" s="162">
        <f t="shared" si="15"/>
        <v>10</v>
      </c>
      <c r="BL47" s="162">
        <f t="shared" si="15"/>
        <v>10</v>
      </c>
      <c r="BM47" s="162">
        <f t="shared" si="15"/>
        <v>0</v>
      </c>
      <c r="BN47" s="162">
        <f t="shared" si="15"/>
        <v>0</v>
      </c>
      <c r="BO47" s="162">
        <f t="shared" si="15"/>
        <v>10</v>
      </c>
      <c r="BP47" s="162">
        <f t="shared" ref="BP47:BZ47" si="16">SUM(BP39:BP45)</f>
        <v>0</v>
      </c>
      <c r="BQ47" s="162">
        <f t="shared" si="16"/>
        <v>0</v>
      </c>
      <c r="BR47" s="162">
        <f t="shared" si="16"/>
        <v>0</v>
      </c>
      <c r="BS47" s="162">
        <f t="shared" si="16"/>
        <v>0</v>
      </c>
      <c r="BT47" s="162">
        <f t="shared" si="16"/>
        <v>0</v>
      </c>
      <c r="BU47" s="162">
        <f t="shared" si="16"/>
        <v>0</v>
      </c>
      <c r="BV47" s="162">
        <f t="shared" si="16"/>
        <v>0</v>
      </c>
      <c r="BW47" s="162">
        <f t="shared" si="16"/>
        <v>0</v>
      </c>
      <c r="BX47" s="162">
        <f t="shared" si="16"/>
        <v>40</v>
      </c>
      <c r="BY47" s="226">
        <f t="shared" si="16"/>
        <v>0</v>
      </c>
      <c r="BZ47" s="226">
        <f t="shared" si="16"/>
        <v>0</v>
      </c>
      <c r="CA47" s="180"/>
    </row>
    <row r="48" ht="14" hidden="1" spans="1:79">
      <c r="A48" s="163" t="s">
        <v>194</v>
      </c>
      <c r="B48" s="164"/>
      <c r="C48" s="162">
        <f>C49</f>
        <v>0</v>
      </c>
      <c r="D48" s="162">
        <f>C48</f>
        <v>0</v>
      </c>
      <c r="E48" s="162">
        <f t="shared" ref="E48:BP48" si="17">D48</f>
        <v>0</v>
      </c>
      <c r="F48" s="162">
        <f t="shared" si="17"/>
        <v>0</v>
      </c>
      <c r="G48" s="162">
        <f t="shared" si="17"/>
        <v>0</v>
      </c>
      <c r="H48" s="162">
        <f t="shared" si="17"/>
        <v>0</v>
      </c>
      <c r="I48" s="162">
        <f t="shared" si="17"/>
        <v>0</v>
      </c>
      <c r="J48" s="162">
        <f t="shared" si="17"/>
        <v>0</v>
      </c>
      <c r="K48" s="162">
        <f t="shared" si="17"/>
        <v>0</v>
      </c>
      <c r="L48" s="162">
        <f t="shared" si="17"/>
        <v>0</v>
      </c>
      <c r="M48" s="162">
        <f t="shared" si="17"/>
        <v>0</v>
      </c>
      <c r="N48" s="162">
        <f t="shared" si="17"/>
        <v>0</v>
      </c>
      <c r="O48" s="162">
        <f t="shared" si="17"/>
        <v>0</v>
      </c>
      <c r="P48" s="162">
        <f t="shared" si="17"/>
        <v>0</v>
      </c>
      <c r="Q48" s="162">
        <f t="shared" si="17"/>
        <v>0</v>
      </c>
      <c r="R48" s="162">
        <f t="shared" si="17"/>
        <v>0</v>
      </c>
      <c r="S48" s="162">
        <f t="shared" si="17"/>
        <v>0</v>
      </c>
      <c r="T48" s="162">
        <f t="shared" si="17"/>
        <v>0</v>
      </c>
      <c r="U48" s="162">
        <f t="shared" si="17"/>
        <v>0</v>
      </c>
      <c r="V48" s="162">
        <f t="shared" si="17"/>
        <v>0</v>
      </c>
      <c r="W48" s="162">
        <f t="shared" si="17"/>
        <v>0</v>
      </c>
      <c r="X48" s="162">
        <f t="shared" si="17"/>
        <v>0</v>
      </c>
      <c r="Y48" s="162">
        <f t="shared" si="17"/>
        <v>0</v>
      </c>
      <c r="Z48" s="162">
        <f t="shared" si="17"/>
        <v>0</v>
      </c>
      <c r="AA48" s="162">
        <f t="shared" si="17"/>
        <v>0</v>
      </c>
      <c r="AB48" s="162">
        <f t="shared" si="17"/>
        <v>0</v>
      </c>
      <c r="AC48" s="162">
        <f t="shared" si="17"/>
        <v>0</v>
      </c>
      <c r="AD48" s="162">
        <f t="shared" si="17"/>
        <v>0</v>
      </c>
      <c r="AE48" s="162">
        <f t="shared" si="17"/>
        <v>0</v>
      </c>
      <c r="AF48" s="162">
        <f t="shared" si="17"/>
        <v>0</v>
      </c>
      <c r="AG48" s="162">
        <f t="shared" si="17"/>
        <v>0</v>
      </c>
      <c r="AH48" s="162">
        <f t="shared" si="17"/>
        <v>0</v>
      </c>
      <c r="AI48" s="162">
        <f t="shared" si="17"/>
        <v>0</v>
      </c>
      <c r="AJ48" s="162">
        <f t="shared" si="17"/>
        <v>0</v>
      </c>
      <c r="AK48" s="162">
        <f t="shared" si="17"/>
        <v>0</v>
      </c>
      <c r="AL48" s="162">
        <f t="shared" si="17"/>
        <v>0</v>
      </c>
      <c r="AM48" s="162">
        <f t="shared" si="17"/>
        <v>0</v>
      </c>
      <c r="AN48" s="162">
        <f t="shared" si="17"/>
        <v>0</v>
      </c>
      <c r="AO48" s="162">
        <f t="shared" si="17"/>
        <v>0</v>
      </c>
      <c r="AP48" s="162">
        <f t="shared" si="17"/>
        <v>0</v>
      </c>
      <c r="AQ48" s="162">
        <f t="shared" si="17"/>
        <v>0</v>
      </c>
      <c r="AR48" s="162">
        <f t="shared" si="17"/>
        <v>0</v>
      </c>
      <c r="AS48" s="162">
        <f t="shared" si="17"/>
        <v>0</v>
      </c>
      <c r="AT48" s="162">
        <f t="shared" si="17"/>
        <v>0</v>
      </c>
      <c r="AU48" s="162">
        <f t="shared" si="17"/>
        <v>0</v>
      </c>
      <c r="AV48" s="162">
        <f t="shared" si="17"/>
        <v>0</v>
      </c>
      <c r="AW48" s="162">
        <f t="shared" si="17"/>
        <v>0</v>
      </c>
      <c r="AX48" s="162">
        <f t="shared" si="17"/>
        <v>0</v>
      </c>
      <c r="AY48" s="162">
        <f t="shared" si="17"/>
        <v>0</v>
      </c>
      <c r="AZ48" s="162">
        <f t="shared" si="17"/>
        <v>0</v>
      </c>
      <c r="BA48" s="162">
        <f t="shared" si="17"/>
        <v>0</v>
      </c>
      <c r="BB48" s="162">
        <f t="shared" si="17"/>
        <v>0</v>
      </c>
      <c r="BC48" s="162">
        <f t="shared" si="17"/>
        <v>0</v>
      </c>
      <c r="BD48" s="162">
        <f t="shared" si="17"/>
        <v>0</v>
      </c>
      <c r="BE48" s="162">
        <f t="shared" si="17"/>
        <v>0</v>
      </c>
      <c r="BF48" s="162">
        <f t="shared" si="17"/>
        <v>0</v>
      </c>
      <c r="BG48" s="162">
        <f t="shared" si="17"/>
        <v>0</v>
      </c>
      <c r="BH48" s="162">
        <f t="shared" si="17"/>
        <v>0</v>
      </c>
      <c r="BI48" s="162">
        <f t="shared" si="17"/>
        <v>0</v>
      </c>
      <c r="BJ48" s="162">
        <f t="shared" si="17"/>
        <v>0</v>
      </c>
      <c r="BK48" s="162">
        <f t="shared" si="17"/>
        <v>0</v>
      </c>
      <c r="BL48" s="162">
        <f t="shared" si="17"/>
        <v>0</v>
      </c>
      <c r="BM48" s="162">
        <f t="shared" si="17"/>
        <v>0</v>
      </c>
      <c r="BN48" s="162">
        <f t="shared" si="17"/>
        <v>0</v>
      </c>
      <c r="BO48" s="162">
        <f t="shared" si="17"/>
        <v>0</v>
      </c>
      <c r="BP48" s="162">
        <f t="shared" si="17"/>
        <v>0</v>
      </c>
      <c r="BQ48" s="162">
        <f t="shared" ref="BQ48:BZ48" si="18">BP48</f>
        <v>0</v>
      </c>
      <c r="BR48" s="162">
        <f t="shared" si="18"/>
        <v>0</v>
      </c>
      <c r="BS48" s="162">
        <f t="shared" si="18"/>
        <v>0</v>
      </c>
      <c r="BT48" s="162">
        <f t="shared" si="18"/>
        <v>0</v>
      </c>
      <c r="BU48" s="162">
        <f t="shared" si="18"/>
        <v>0</v>
      </c>
      <c r="BV48" s="162">
        <f t="shared" si="18"/>
        <v>0</v>
      </c>
      <c r="BW48" s="162">
        <f t="shared" si="18"/>
        <v>0</v>
      </c>
      <c r="BX48" s="162">
        <f t="shared" si="18"/>
        <v>0</v>
      </c>
      <c r="BY48" s="227">
        <f t="shared" si="18"/>
        <v>0</v>
      </c>
      <c r="BZ48" s="227">
        <f t="shared" si="18"/>
        <v>0</v>
      </c>
      <c r="CA48" s="180"/>
    </row>
    <row r="49" ht="15.75" customHeight="1" spans="1:79">
      <c r="A49" s="330" t="s">
        <v>194</v>
      </c>
      <c r="B49" s="331"/>
      <c r="C49" s="197">
        <f>VLOOKUP(B4,Фактически_присутствующих,3,FALSE)</f>
        <v>0</v>
      </c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226"/>
      <c r="BZ49" s="226"/>
      <c r="CA49" s="180"/>
    </row>
    <row r="50" ht="15.75" customHeight="1" spans="1:79">
      <c r="A50" s="146" t="s">
        <v>195</v>
      </c>
      <c r="B50" s="147"/>
      <c r="C50" s="198"/>
      <c r="D50" s="199">
        <f>D47*D48/1000</f>
        <v>0</v>
      </c>
      <c r="E50" s="252">
        <f>E47*E48/1000</f>
        <v>0</v>
      </c>
      <c r="F50" s="301">
        <f>F47*F48/1000</f>
        <v>0</v>
      </c>
      <c r="G50" s="301">
        <f>G47*G48</f>
        <v>0</v>
      </c>
      <c r="H50" s="301">
        <f>H47*H48</f>
        <v>0</v>
      </c>
      <c r="I50" s="301">
        <f>I47*I48/1000</f>
        <v>0</v>
      </c>
      <c r="J50" s="301">
        <f>J47*J48/1000</f>
        <v>0</v>
      </c>
      <c r="K50" s="301">
        <f>K47*K48/1000</f>
        <v>0</v>
      </c>
      <c r="L50" s="301">
        <f t="shared" ref="L50:BW50" si="19">L47*L48/1000</f>
        <v>0</v>
      </c>
      <c r="M50" s="301">
        <f t="shared" si="19"/>
        <v>0</v>
      </c>
      <c r="N50" s="301">
        <f t="shared" si="19"/>
        <v>0</v>
      </c>
      <c r="O50" s="301">
        <f t="shared" si="19"/>
        <v>0</v>
      </c>
      <c r="P50" s="301">
        <f t="shared" si="19"/>
        <v>0</v>
      </c>
      <c r="Q50" s="301">
        <f t="shared" si="19"/>
        <v>0</v>
      </c>
      <c r="R50" s="301">
        <f t="shared" si="19"/>
        <v>0</v>
      </c>
      <c r="S50" s="301">
        <f t="shared" si="19"/>
        <v>0</v>
      </c>
      <c r="T50" s="301">
        <f t="shared" si="19"/>
        <v>0</v>
      </c>
      <c r="U50" s="301">
        <f t="shared" si="19"/>
        <v>0</v>
      </c>
      <c r="V50" s="301">
        <f t="shared" si="19"/>
        <v>0</v>
      </c>
      <c r="W50" s="301">
        <f t="shared" si="19"/>
        <v>0</v>
      </c>
      <c r="X50" s="301">
        <f t="shared" si="19"/>
        <v>0</v>
      </c>
      <c r="Y50" s="301">
        <f t="shared" si="19"/>
        <v>0</v>
      </c>
      <c r="Z50" s="301">
        <f t="shared" si="19"/>
        <v>0</v>
      </c>
      <c r="AA50" s="301">
        <f t="shared" si="19"/>
        <v>0</v>
      </c>
      <c r="AB50" s="301">
        <f t="shared" si="19"/>
        <v>0</v>
      </c>
      <c r="AC50" s="301">
        <f t="shared" si="19"/>
        <v>0</v>
      </c>
      <c r="AD50" s="301">
        <f t="shared" si="19"/>
        <v>0</v>
      </c>
      <c r="AE50" s="301">
        <f t="shared" si="19"/>
        <v>0</v>
      </c>
      <c r="AF50" s="301">
        <f t="shared" si="19"/>
        <v>0</v>
      </c>
      <c r="AG50" s="301">
        <f t="shared" si="19"/>
        <v>0</v>
      </c>
      <c r="AH50" s="301">
        <f t="shared" si="19"/>
        <v>0</v>
      </c>
      <c r="AI50" s="301">
        <f t="shared" si="19"/>
        <v>0</v>
      </c>
      <c r="AJ50" s="301">
        <f t="shared" si="19"/>
        <v>0</v>
      </c>
      <c r="AK50" s="301">
        <f t="shared" si="19"/>
        <v>0</v>
      </c>
      <c r="AL50" s="301">
        <f t="shared" si="19"/>
        <v>0</v>
      </c>
      <c r="AM50" s="301">
        <f t="shared" si="19"/>
        <v>0</v>
      </c>
      <c r="AN50" s="301">
        <f t="shared" si="19"/>
        <v>0</v>
      </c>
      <c r="AO50" s="301">
        <f t="shared" si="19"/>
        <v>0</v>
      </c>
      <c r="AP50" s="301">
        <f t="shared" si="19"/>
        <v>0</v>
      </c>
      <c r="AQ50" s="301">
        <f t="shared" si="19"/>
        <v>0</v>
      </c>
      <c r="AR50" s="301">
        <f t="shared" si="19"/>
        <v>0</v>
      </c>
      <c r="AS50" s="301">
        <f t="shared" si="19"/>
        <v>0</v>
      </c>
      <c r="AT50" s="301">
        <f t="shared" si="19"/>
        <v>0</v>
      </c>
      <c r="AU50" s="301">
        <f t="shared" si="19"/>
        <v>0</v>
      </c>
      <c r="AV50" s="301">
        <f t="shared" si="19"/>
        <v>0</v>
      </c>
      <c r="AW50" s="301">
        <f t="shared" si="19"/>
        <v>0</v>
      </c>
      <c r="AX50" s="301">
        <f t="shared" si="19"/>
        <v>0</v>
      </c>
      <c r="AY50" s="301">
        <f t="shared" si="19"/>
        <v>0</v>
      </c>
      <c r="AZ50" s="301">
        <f t="shared" si="19"/>
        <v>0</v>
      </c>
      <c r="BA50" s="301">
        <f t="shared" si="19"/>
        <v>0</v>
      </c>
      <c r="BB50" s="301">
        <f t="shared" si="19"/>
        <v>0</v>
      </c>
      <c r="BC50" s="301">
        <f t="shared" si="19"/>
        <v>0</v>
      </c>
      <c r="BD50" s="301">
        <f t="shared" si="19"/>
        <v>0</v>
      </c>
      <c r="BE50" s="301">
        <f t="shared" si="19"/>
        <v>0</v>
      </c>
      <c r="BF50" s="301">
        <f t="shared" si="19"/>
        <v>0</v>
      </c>
      <c r="BG50" s="301">
        <f t="shared" si="19"/>
        <v>0</v>
      </c>
      <c r="BH50" s="301">
        <f t="shared" si="19"/>
        <v>0</v>
      </c>
      <c r="BI50" s="301">
        <f t="shared" si="19"/>
        <v>0</v>
      </c>
      <c r="BJ50" s="301">
        <f t="shared" si="19"/>
        <v>0</v>
      </c>
      <c r="BK50" s="301">
        <f t="shared" si="19"/>
        <v>0</v>
      </c>
      <c r="BL50" s="301">
        <f t="shared" si="19"/>
        <v>0</v>
      </c>
      <c r="BM50" s="301">
        <f t="shared" si="19"/>
        <v>0</v>
      </c>
      <c r="BN50" s="301">
        <f t="shared" si="19"/>
        <v>0</v>
      </c>
      <c r="BO50" s="301">
        <f t="shared" si="19"/>
        <v>0</v>
      </c>
      <c r="BP50" s="301">
        <f t="shared" si="19"/>
        <v>0</v>
      </c>
      <c r="BQ50" s="301">
        <f t="shared" si="19"/>
        <v>0</v>
      </c>
      <c r="BR50" s="301">
        <f t="shared" si="19"/>
        <v>0</v>
      </c>
      <c r="BS50" s="301">
        <f t="shared" si="19"/>
        <v>0</v>
      </c>
      <c r="BT50" s="301">
        <f t="shared" si="19"/>
        <v>0</v>
      </c>
      <c r="BU50" s="301">
        <f t="shared" si="19"/>
        <v>0</v>
      </c>
      <c r="BV50" s="301">
        <f t="shared" si="19"/>
        <v>0</v>
      </c>
      <c r="BW50" s="301">
        <f t="shared" si="19"/>
        <v>0</v>
      </c>
      <c r="BX50" s="301">
        <f>BX47*BX48/1000</f>
        <v>0</v>
      </c>
      <c r="BY50" s="308">
        <f>BY47*BY48/1000</f>
        <v>0</v>
      </c>
      <c r="BZ50" s="308">
        <f>BZ47*BZ48/1000</f>
        <v>0</v>
      </c>
      <c r="CA50" s="180"/>
    </row>
    <row r="51" ht="15.75" customHeight="1" spans="1:79">
      <c r="A51" s="146" t="s">
        <v>170</v>
      </c>
      <c r="B51" s="147"/>
      <c r="C51" s="198"/>
      <c r="D51" s="200">
        <f>ССЫЛКИ!B3</f>
        <v>105</v>
      </c>
      <c r="E51" s="200">
        <f>ССЫЛКИ!C3</f>
        <v>590</v>
      </c>
      <c r="F51" s="302">
        <f>ССЫЛКИ!D3</f>
        <v>590</v>
      </c>
      <c r="G51" s="302">
        <f>ССЫЛКИ!E3</f>
        <v>11</v>
      </c>
      <c r="H51" s="302">
        <f>ССЫЛКИ!F3</f>
        <v>400</v>
      </c>
      <c r="I51" s="302">
        <f>ССЫЛКИ!G3</f>
        <v>200</v>
      </c>
      <c r="J51" s="302">
        <f>ССЫЛКИ!H3</f>
        <v>105</v>
      </c>
      <c r="K51" s="302">
        <f>ССЫЛКИ!I3</f>
        <v>590</v>
      </c>
      <c r="L51" s="302">
        <f>ССЫЛКИ!J3</f>
        <v>150</v>
      </c>
      <c r="M51" s="302">
        <f>ССЫЛКИ!K3</f>
        <v>78</v>
      </c>
      <c r="N51" s="302">
        <f>ССЫЛКИ!L3</f>
        <v>10</v>
      </c>
      <c r="O51" s="302">
        <f>ССЫЛКИ!M3</f>
        <v>300</v>
      </c>
      <c r="P51" s="302">
        <f>ССЫЛКИ!N3</f>
        <v>990</v>
      </c>
      <c r="Q51" s="302">
        <f>ССЫЛКИ!O3</f>
        <v>12</v>
      </c>
      <c r="R51" s="302">
        <f>ССЫЛКИ!P3</f>
        <v>330</v>
      </c>
      <c r="S51" s="302">
        <f>ССЫЛКИ!Q3</f>
        <v>420</v>
      </c>
      <c r="T51" s="302">
        <f>ССЫЛКИ!R3</f>
        <v>260</v>
      </c>
      <c r="U51" s="302">
        <f>ССЫЛКИ!S3</f>
        <v>165</v>
      </c>
      <c r="V51" s="302">
        <f>ССЫЛКИ!T3</f>
        <v>300</v>
      </c>
      <c r="W51" s="302">
        <f>ССЫЛКИ!U3</f>
        <v>300</v>
      </c>
      <c r="X51" s="302">
        <f>ССЫЛКИ!V3</f>
        <v>400</v>
      </c>
      <c r="Y51" s="302">
        <f>ССЫЛКИ!W3</f>
        <v>50</v>
      </c>
      <c r="Z51" s="302">
        <f>ССЫЛКИ!X3</f>
        <v>210</v>
      </c>
      <c r="AA51" s="302">
        <f>ССЫЛКИ!Y3</f>
        <v>90</v>
      </c>
      <c r="AB51" s="302">
        <f>ССЫЛКИ!Z3</f>
        <v>100</v>
      </c>
      <c r="AC51" s="302">
        <f>ССЫЛКИ!AA3</f>
        <v>190</v>
      </c>
      <c r="AD51" s="302">
        <f>ССЫЛКИ!AB3</f>
        <v>440</v>
      </c>
      <c r="AE51" s="302">
        <f>ССЫЛКИ!AC3</f>
        <v>12.5</v>
      </c>
      <c r="AF51" s="302">
        <f>ССЫЛКИ!AD3</f>
        <v>70</v>
      </c>
      <c r="AG51" s="302">
        <f>ССЫЛКИ!AE3</f>
        <v>92</v>
      </c>
      <c r="AH51" s="302">
        <f>ССЫЛКИ!AF3</f>
        <v>70</v>
      </c>
      <c r="AI51" s="302">
        <f>ССЫЛКИ!AG3</f>
        <v>62</v>
      </c>
      <c r="AJ51" s="302">
        <f>ССЫЛКИ!AH3</f>
        <v>65</v>
      </c>
      <c r="AK51" s="302">
        <f>ССЫЛКИ!AI3</f>
        <v>70</v>
      </c>
      <c r="AL51" s="302">
        <f>ССЫЛКИ!AJ3</f>
        <v>75</v>
      </c>
      <c r="AM51" s="302">
        <f>ССЫЛКИ!AK3</f>
        <v>68</v>
      </c>
      <c r="AN51" s="302">
        <f>ССЫЛКИ!AL3</f>
        <v>120</v>
      </c>
      <c r="AO51" s="302">
        <f>ССЫЛКИ!AM3</f>
        <v>70</v>
      </c>
      <c r="AP51" s="302">
        <f>ССЫЛКИ!AN3</f>
        <v>190</v>
      </c>
      <c r="AQ51" s="302">
        <f>ССЫЛКИ!AO3</f>
        <v>420</v>
      </c>
      <c r="AR51" s="302">
        <f>ССЫЛКИ!AP3</f>
        <v>195</v>
      </c>
      <c r="AS51" s="302">
        <f>ССЫЛКИ!AQ3</f>
        <v>95</v>
      </c>
      <c r="AT51" s="302">
        <f>ССЫЛКИ!AR3</f>
        <v>1100</v>
      </c>
      <c r="AU51" s="302">
        <f>ССЫЛКИ!AS3</f>
        <v>85</v>
      </c>
      <c r="AV51" s="302">
        <f>ССЫЛКИ!AT3</f>
        <v>100</v>
      </c>
      <c r="AW51" s="302">
        <f>ССЫЛКИ!AU3</f>
        <v>290</v>
      </c>
      <c r="AX51" s="302">
        <f>ССЫЛКИ!AV3</f>
        <v>370</v>
      </c>
      <c r="AY51" s="302">
        <f>ССЫЛКИ!AW3</f>
        <v>700</v>
      </c>
      <c r="AZ51" s="302">
        <f>ССЫЛКИ!AX3</f>
        <v>440</v>
      </c>
      <c r="BA51" s="302">
        <f>ССЫЛКИ!AY3</f>
        <v>240</v>
      </c>
      <c r="BB51" s="302">
        <f>ССЫЛКИ!AZ3</f>
        <v>260</v>
      </c>
      <c r="BC51" s="302">
        <f>ССЫЛКИ!BA3</f>
        <v>350</v>
      </c>
      <c r="BD51" s="302">
        <f>ССЫЛКИ!BB3</f>
        <v>50</v>
      </c>
      <c r="BE51" s="302">
        <f>ССЫЛКИ!BC3</f>
        <v>370</v>
      </c>
      <c r="BF51" s="302">
        <f>ССЫЛКИ!BD3</f>
        <v>55</v>
      </c>
      <c r="BG51" s="302">
        <f>ССЫЛКИ!BE3</f>
        <v>450</v>
      </c>
      <c r="BH51" s="302">
        <f>ССЫЛКИ!BF3</f>
        <v>440</v>
      </c>
      <c r="BI51" s="302">
        <f>ССЫЛКИ!BG3</f>
        <v>48</v>
      </c>
      <c r="BJ51" s="302">
        <f>ССЫЛКИ!BH3</f>
        <v>59</v>
      </c>
      <c r="BK51" s="302">
        <f>ССЫЛКИ!BI3</f>
        <v>48</v>
      </c>
      <c r="BL51" s="302">
        <f>ССЫЛКИ!BJ3</f>
        <v>49</v>
      </c>
      <c r="BM51" s="302">
        <f>ССЫЛКИ!BK3</f>
        <v>78</v>
      </c>
      <c r="BN51" s="302">
        <f>ССЫЛКИ!BL3</f>
        <v>110</v>
      </c>
      <c r="BO51" s="302">
        <f>ССЫЛКИ!BM3</f>
        <v>61</v>
      </c>
      <c r="BP51" s="302">
        <f>ССЫЛКИ!BN3</f>
        <v>220</v>
      </c>
      <c r="BQ51" s="302">
        <f>ССЫЛКИ!BO3</f>
        <v>200</v>
      </c>
      <c r="BR51" s="302">
        <f>ССЫЛКИ!BP3</f>
        <v>164</v>
      </c>
      <c r="BS51" s="302">
        <f>ССЫЛКИ!BQ3</f>
        <v>190</v>
      </c>
      <c r="BT51" s="302">
        <f>ССЫЛКИ!BR3</f>
        <v>300</v>
      </c>
      <c r="BU51" s="302">
        <f>ССЫЛКИ!BS3</f>
        <v>195</v>
      </c>
      <c r="BV51" s="302">
        <f>ССЫЛКИ!BT3</f>
        <v>105</v>
      </c>
      <c r="BW51" s="302">
        <f>ССЫЛКИ!BU3</f>
        <v>440</v>
      </c>
      <c r="BX51" s="302">
        <f>ССЫЛКИ!BV3</f>
        <v>66</v>
      </c>
      <c r="BY51" s="310">
        <f>ССЫЛКИ!BW3</f>
        <v>510</v>
      </c>
      <c r="BZ51" s="310">
        <f>ССЫЛКИ!BX3</f>
        <v>580</v>
      </c>
      <c r="CA51" s="180"/>
    </row>
    <row r="52" ht="15.75" customHeight="1" spans="1:79">
      <c r="A52" s="146" t="s">
        <v>196</v>
      </c>
      <c r="B52" s="147"/>
      <c r="C52" s="152">
        <f>SUM(D52:BZ52)</f>
        <v>0</v>
      </c>
      <c r="D52" s="201">
        <f t="shared" ref="D52:BZ52" si="20">D50*D51</f>
        <v>0</v>
      </c>
      <c r="E52" s="253">
        <f t="shared" si="20"/>
        <v>0</v>
      </c>
      <c r="F52" s="300">
        <f t="shared" si="20"/>
        <v>0</v>
      </c>
      <c r="G52" s="301">
        <f t="shared" si="20"/>
        <v>0</v>
      </c>
      <c r="H52" s="301">
        <f t="shared" si="20"/>
        <v>0</v>
      </c>
      <c r="I52" s="301">
        <f t="shared" si="20"/>
        <v>0</v>
      </c>
      <c r="J52" s="301">
        <f t="shared" si="20"/>
        <v>0</v>
      </c>
      <c r="K52" s="301">
        <f t="shared" si="20"/>
        <v>0</v>
      </c>
      <c r="L52" s="301">
        <f t="shared" si="20"/>
        <v>0</v>
      </c>
      <c r="M52" s="301">
        <f t="shared" si="20"/>
        <v>0</v>
      </c>
      <c r="N52" s="301">
        <f t="shared" si="20"/>
        <v>0</v>
      </c>
      <c r="O52" s="301">
        <f t="shared" si="20"/>
        <v>0</v>
      </c>
      <c r="P52" s="301">
        <f t="shared" si="20"/>
        <v>0</v>
      </c>
      <c r="Q52" s="301">
        <f t="shared" si="20"/>
        <v>0</v>
      </c>
      <c r="R52" s="301">
        <f t="shared" si="20"/>
        <v>0</v>
      </c>
      <c r="S52" s="301">
        <f t="shared" si="20"/>
        <v>0</v>
      </c>
      <c r="T52" s="301">
        <f t="shared" si="20"/>
        <v>0</v>
      </c>
      <c r="U52" s="301">
        <f t="shared" si="20"/>
        <v>0</v>
      </c>
      <c r="V52" s="301">
        <f t="shared" si="20"/>
        <v>0</v>
      </c>
      <c r="W52" s="301">
        <f t="shared" si="20"/>
        <v>0</v>
      </c>
      <c r="X52" s="301">
        <f t="shared" si="20"/>
        <v>0</v>
      </c>
      <c r="Y52" s="301">
        <f t="shared" si="20"/>
        <v>0</v>
      </c>
      <c r="Z52" s="301">
        <f t="shared" si="20"/>
        <v>0</v>
      </c>
      <c r="AA52" s="301">
        <f t="shared" si="20"/>
        <v>0</v>
      </c>
      <c r="AB52" s="301">
        <f t="shared" si="20"/>
        <v>0</v>
      </c>
      <c r="AC52" s="301">
        <f t="shared" si="20"/>
        <v>0</v>
      </c>
      <c r="AD52" s="301">
        <f t="shared" si="20"/>
        <v>0</v>
      </c>
      <c r="AE52" s="301">
        <f t="shared" si="20"/>
        <v>0</v>
      </c>
      <c r="AF52" s="301">
        <f t="shared" si="20"/>
        <v>0</v>
      </c>
      <c r="AG52" s="301">
        <f t="shared" si="20"/>
        <v>0</v>
      </c>
      <c r="AH52" s="301">
        <f t="shared" si="20"/>
        <v>0</v>
      </c>
      <c r="AI52" s="301">
        <f t="shared" si="20"/>
        <v>0</v>
      </c>
      <c r="AJ52" s="301">
        <f t="shared" si="20"/>
        <v>0</v>
      </c>
      <c r="AK52" s="301">
        <f t="shared" si="20"/>
        <v>0</v>
      </c>
      <c r="AL52" s="301">
        <f t="shared" si="20"/>
        <v>0</v>
      </c>
      <c r="AM52" s="301">
        <f t="shared" si="20"/>
        <v>0</v>
      </c>
      <c r="AN52" s="301">
        <f t="shared" si="20"/>
        <v>0</v>
      </c>
      <c r="AO52" s="301">
        <f t="shared" si="20"/>
        <v>0</v>
      </c>
      <c r="AP52" s="301">
        <f t="shared" si="20"/>
        <v>0</v>
      </c>
      <c r="AQ52" s="301">
        <f t="shared" si="20"/>
        <v>0</v>
      </c>
      <c r="AR52" s="301">
        <f t="shared" si="20"/>
        <v>0</v>
      </c>
      <c r="AS52" s="301">
        <f t="shared" si="20"/>
        <v>0</v>
      </c>
      <c r="AT52" s="301">
        <f t="shared" si="20"/>
        <v>0</v>
      </c>
      <c r="AU52" s="301">
        <f t="shared" si="20"/>
        <v>0</v>
      </c>
      <c r="AV52" s="301">
        <f t="shared" si="20"/>
        <v>0</v>
      </c>
      <c r="AW52" s="301">
        <f t="shared" si="20"/>
        <v>0</v>
      </c>
      <c r="AX52" s="301">
        <f t="shared" si="20"/>
        <v>0</v>
      </c>
      <c r="AY52" s="301">
        <f t="shared" si="20"/>
        <v>0</v>
      </c>
      <c r="AZ52" s="301">
        <f t="shared" si="20"/>
        <v>0</v>
      </c>
      <c r="BA52" s="301">
        <f t="shared" si="20"/>
        <v>0</v>
      </c>
      <c r="BB52" s="301">
        <f t="shared" si="20"/>
        <v>0</v>
      </c>
      <c r="BC52" s="301">
        <f t="shared" si="20"/>
        <v>0</v>
      </c>
      <c r="BD52" s="301">
        <f t="shared" si="20"/>
        <v>0</v>
      </c>
      <c r="BE52" s="301">
        <f t="shared" si="20"/>
        <v>0</v>
      </c>
      <c r="BF52" s="301">
        <f t="shared" si="20"/>
        <v>0</v>
      </c>
      <c r="BG52" s="301">
        <f t="shared" si="20"/>
        <v>0</v>
      </c>
      <c r="BH52" s="301">
        <f t="shared" si="20"/>
        <v>0</v>
      </c>
      <c r="BI52" s="301">
        <f t="shared" si="20"/>
        <v>0</v>
      </c>
      <c r="BJ52" s="301">
        <f t="shared" si="20"/>
        <v>0</v>
      </c>
      <c r="BK52" s="301">
        <f t="shared" si="20"/>
        <v>0</v>
      </c>
      <c r="BL52" s="301">
        <f t="shared" si="20"/>
        <v>0</v>
      </c>
      <c r="BM52" s="301">
        <f t="shared" si="20"/>
        <v>0</v>
      </c>
      <c r="BN52" s="301">
        <f t="shared" si="20"/>
        <v>0</v>
      </c>
      <c r="BO52" s="301">
        <f t="shared" si="20"/>
        <v>0</v>
      </c>
      <c r="BP52" s="301">
        <f t="shared" si="20"/>
        <v>0</v>
      </c>
      <c r="BQ52" s="301">
        <f t="shared" si="20"/>
        <v>0</v>
      </c>
      <c r="BR52" s="301">
        <f t="shared" si="20"/>
        <v>0</v>
      </c>
      <c r="BS52" s="301">
        <f t="shared" si="20"/>
        <v>0</v>
      </c>
      <c r="BT52" s="301">
        <f t="shared" si="20"/>
        <v>0</v>
      </c>
      <c r="BU52" s="301">
        <f t="shared" si="20"/>
        <v>0</v>
      </c>
      <c r="BV52" s="301">
        <f t="shared" si="20"/>
        <v>0</v>
      </c>
      <c r="BW52" s="301">
        <f t="shared" si="20"/>
        <v>0</v>
      </c>
      <c r="BX52" s="301">
        <f t="shared" si="20"/>
        <v>0</v>
      </c>
      <c r="BY52" s="342">
        <f t="shared" si="20"/>
        <v>0</v>
      </c>
      <c r="BZ52" s="342">
        <f t="shared" si="20"/>
        <v>0</v>
      </c>
      <c r="CA52" s="180"/>
    </row>
    <row r="53" ht="15.5" spans="1:79">
      <c r="A53" s="146" t="s">
        <v>197</v>
      </c>
      <c r="B53" s="147"/>
      <c r="C53" s="233" t="e">
        <f>C52/C49</f>
        <v>#DIV/0!</v>
      </c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  <c r="CA53" s="180"/>
    </row>
    <row r="54" ht="14" hidden="1" spans="1:79">
      <c r="A54" s="180"/>
      <c r="B54" s="203" t="s">
        <v>14</v>
      </c>
      <c r="C54" s="180" t="e">
        <f>ROUND((((75-C53))*100+SUM(N39:N44)),4)</f>
        <v>#DIV/0!</v>
      </c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  <c r="CA54" s="180"/>
    </row>
    <row r="55" ht="14" hidden="1" spans="1:79">
      <c r="A55" s="160"/>
      <c r="B55" s="161"/>
      <c r="C55" s="162"/>
      <c r="D55" s="162">
        <f t="shared" ref="D55:L55" si="21">SUM(D39:D45)</f>
        <v>0</v>
      </c>
      <c r="E55" s="162">
        <f t="shared" si="21"/>
        <v>0</v>
      </c>
      <c r="F55" s="162">
        <f t="shared" si="21"/>
        <v>60</v>
      </c>
      <c r="G55" s="162">
        <f t="shared" si="21"/>
        <v>0</v>
      </c>
      <c r="H55" s="162">
        <f t="shared" si="21"/>
        <v>0</v>
      </c>
      <c r="I55" s="162">
        <f t="shared" si="21"/>
        <v>0</v>
      </c>
      <c r="J55" s="162">
        <f t="shared" si="21"/>
        <v>0</v>
      </c>
      <c r="K55" s="162">
        <f t="shared" si="21"/>
        <v>0</v>
      </c>
      <c r="L55" s="162">
        <f t="shared" si="21"/>
        <v>7.5</v>
      </c>
      <c r="M55" s="162">
        <f t="shared" ref="M55:BX55" si="22">SUM(M39:M45)</f>
        <v>14</v>
      </c>
      <c r="N55" s="162">
        <f t="shared" si="22"/>
        <v>2.4</v>
      </c>
      <c r="O55" s="162">
        <f t="shared" si="22"/>
        <v>0</v>
      </c>
      <c r="P55" s="162">
        <f t="shared" si="22"/>
        <v>1</v>
      </c>
      <c r="Q55" s="162">
        <f t="shared" si="22"/>
        <v>0</v>
      </c>
      <c r="R55" s="162">
        <f t="shared" si="22"/>
        <v>0</v>
      </c>
      <c r="S55" s="162">
        <f t="shared" si="22"/>
        <v>0</v>
      </c>
      <c r="T55" s="162">
        <f t="shared" si="22"/>
        <v>0</v>
      </c>
      <c r="U55" s="162">
        <f t="shared" si="22"/>
        <v>0</v>
      </c>
      <c r="V55" s="162">
        <f t="shared" si="22"/>
        <v>0</v>
      </c>
      <c r="W55" s="162">
        <f t="shared" si="22"/>
        <v>0</v>
      </c>
      <c r="X55" s="162">
        <f t="shared" si="22"/>
        <v>0</v>
      </c>
      <c r="Y55" s="162">
        <f t="shared" si="22"/>
        <v>0</v>
      </c>
      <c r="Z55" s="162">
        <f t="shared" si="22"/>
        <v>0</v>
      </c>
      <c r="AA55" s="162">
        <f t="shared" si="22"/>
        <v>0</v>
      </c>
      <c r="AB55" s="162">
        <f t="shared" si="22"/>
        <v>0</v>
      </c>
      <c r="AC55" s="162">
        <f t="shared" si="22"/>
        <v>4</v>
      </c>
      <c r="AD55" s="162">
        <f t="shared" si="22"/>
        <v>0</v>
      </c>
      <c r="AE55" s="162">
        <f t="shared" si="22"/>
        <v>0</v>
      </c>
      <c r="AF55" s="162">
        <f t="shared" si="22"/>
        <v>0</v>
      </c>
      <c r="AG55" s="162">
        <f t="shared" si="22"/>
        <v>0</v>
      </c>
      <c r="AH55" s="162">
        <f t="shared" si="22"/>
        <v>0</v>
      </c>
      <c r="AI55" s="162">
        <f t="shared" si="22"/>
        <v>0</v>
      </c>
      <c r="AJ55" s="162">
        <f t="shared" si="22"/>
        <v>0</v>
      </c>
      <c r="AK55" s="162">
        <f t="shared" si="22"/>
        <v>0</v>
      </c>
      <c r="AL55" s="162">
        <f t="shared" si="22"/>
        <v>0</v>
      </c>
      <c r="AM55" s="162">
        <f t="shared" si="22"/>
        <v>0</v>
      </c>
      <c r="AN55" s="162">
        <f t="shared" si="22"/>
        <v>0</v>
      </c>
      <c r="AO55" s="162">
        <f t="shared" si="22"/>
        <v>50</v>
      </c>
      <c r="AP55" s="162">
        <f t="shared" si="22"/>
        <v>0</v>
      </c>
      <c r="AQ55" s="162">
        <f t="shared" si="22"/>
        <v>0</v>
      </c>
      <c r="AR55" s="162">
        <f t="shared" si="22"/>
        <v>0</v>
      </c>
      <c r="AS55" s="162">
        <f t="shared" si="22"/>
        <v>0</v>
      </c>
      <c r="AT55" s="162">
        <f t="shared" si="22"/>
        <v>10</v>
      </c>
      <c r="AU55" s="162">
        <f t="shared" si="22"/>
        <v>0</v>
      </c>
      <c r="AV55" s="162">
        <f t="shared" si="22"/>
        <v>0</v>
      </c>
      <c r="AW55" s="162">
        <f t="shared" si="22"/>
        <v>0</v>
      </c>
      <c r="AX55" s="162">
        <f t="shared" si="22"/>
        <v>2</v>
      </c>
      <c r="AY55" s="162">
        <f t="shared" si="22"/>
        <v>0</v>
      </c>
      <c r="AZ55" s="162">
        <f t="shared" si="22"/>
        <v>0</v>
      </c>
      <c r="BA55" s="162">
        <f t="shared" si="22"/>
        <v>0</v>
      </c>
      <c r="BB55" s="162">
        <f t="shared" si="22"/>
        <v>52</v>
      </c>
      <c r="BC55" s="162">
        <f t="shared" si="22"/>
        <v>0</v>
      </c>
      <c r="BD55" s="162">
        <f t="shared" si="22"/>
        <v>0</v>
      </c>
      <c r="BE55" s="162">
        <f t="shared" si="22"/>
        <v>0</v>
      </c>
      <c r="BF55" s="162">
        <f t="shared" si="22"/>
        <v>0</v>
      </c>
      <c r="BG55" s="162">
        <f t="shared" si="22"/>
        <v>0</v>
      </c>
      <c r="BH55" s="162">
        <f t="shared" si="22"/>
        <v>0</v>
      </c>
      <c r="BI55" s="162">
        <f t="shared" si="22"/>
        <v>30</v>
      </c>
      <c r="BJ55" s="162">
        <f t="shared" si="22"/>
        <v>31</v>
      </c>
      <c r="BK55" s="162">
        <f t="shared" si="22"/>
        <v>10</v>
      </c>
      <c r="BL55" s="162">
        <f t="shared" si="22"/>
        <v>10</v>
      </c>
      <c r="BM55" s="162">
        <f t="shared" si="22"/>
        <v>0</v>
      </c>
      <c r="BN55" s="162">
        <f t="shared" si="22"/>
        <v>0</v>
      </c>
      <c r="BO55" s="162">
        <f t="shared" si="22"/>
        <v>10</v>
      </c>
      <c r="BP55" s="162">
        <f t="shared" si="22"/>
        <v>0</v>
      </c>
      <c r="BQ55" s="162">
        <f t="shared" si="22"/>
        <v>0</v>
      </c>
      <c r="BR55" s="162">
        <f t="shared" si="22"/>
        <v>0</v>
      </c>
      <c r="BS55" s="162">
        <f t="shared" si="22"/>
        <v>0</v>
      </c>
      <c r="BT55" s="162">
        <f t="shared" si="22"/>
        <v>0</v>
      </c>
      <c r="BU55" s="162">
        <f t="shared" si="22"/>
        <v>0</v>
      </c>
      <c r="BV55" s="162">
        <f t="shared" si="22"/>
        <v>0</v>
      </c>
      <c r="BW55" s="162">
        <f t="shared" si="22"/>
        <v>0</v>
      </c>
      <c r="BX55" s="162">
        <f t="shared" si="22"/>
        <v>40</v>
      </c>
      <c r="BY55" s="226">
        <f>SUM(BY35:BY43)</f>
        <v>0</v>
      </c>
      <c r="BZ55" s="226">
        <f>SUM(BZ35:BZ43)</f>
        <v>0</v>
      </c>
      <c r="CA55" s="180"/>
    </row>
    <row r="56" ht="14" hidden="1" spans="1:79">
      <c r="A56" s="163" t="s">
        <v>194</v>
      </c>
      <c r="B56" s="164"/>
      <c r="C56" s="162">
        <f>C57</f>
        <v>0</v>
      </c>
      <c r="D56" s="165">
        <f>C56</f>
        <v>0</v>
      </c>
      <c r="E56" s="165">
        <f t="shared" ref="E56:BP56" si="23">D56</f>
        <v>0</v>
      </c>
      <c r="F56" s="165">
        <f t="shared" si="23"/>
        <v>0</v>
      </c>
      <c r="G56" s="165">
        <f t="shared" si="23"/>
        <v>0</v>
      </c>
      <c r="H56" s="165">
        <f t="shared" si="23"/>
        <v>0</v>
      </c>
      <c r="I56" s="165">
        <f t="shared" si="23"/>
        <v>0</v>
      </c>
      <c r="J56" s="165">
        <f t="shared" si="23"/>
        <v>0</v>
      </c>
      <c r="K56" s="165">
        <f t="shared" si="23"/>
        <v>0</v>
      </c>
      <c r="L56" s="165">
        <f t="shared" si="23"/>
        <v>0</v>
      </c>
      <c r="M56" s="165">
        <f t="shared" si="23"/>
        <v>0</v>
      </c>
      <c r="N56" s="165">
        <f t="shared" si="23"/>
        <v>0</v>
      </c>
      <c r="O56" s="165">
        <f t="shared" si="23"/>
        <v>0</v>
      </c>
      <c r="P56" s="165">
        <f t="shared" si="23"/>
        <v>0</v>
      </c>
      <c r="Q56" s="165">
        <f t="shared" si="23"/>
        <v>0</v>
      </c>
      <c r="R56" s="165">
        <f t="shared" si="23"/>
        <v>0</v>
      </c>
      <c r="S56" s="165">
        <f t="shared" si="23"/>
        <v>0</v>
      </c>
      <c r="T56" s="165">
        <f t="shared" si="23"/>
        <v>0</v>
      </c>
      <c r="U56" s="165">
        <f t="shared" si="23"/>
        <v>0</v>
      </c>
      <c r="V56" s="165">
        <f t="shared" si="23"/>
        <v>0</v>
      </c>
      <c r="W56" s="165">
        <f t="shared" si="23"/>
        <v>0</v>
      </c>
      <c r="X56" s="165">
        <f t="shared" si="23"/>
        <v>0</v>
      </c>
      <c r="Y56" s="165">
        <f t="shared" si="23"/>
        <v>0</v>
      </c>
      <c r="Z56" s="165">
        <f t="shared" si="23"/>
        <v>0</v>
      </c>
      <c r="AA56" s="165">
        <f t="shared" si="23"/>
        <v>0</v>
      </c>
      <c r="AB56" s="165">
        <f t="shared" si="23"/>
        <v>0</v>
      </c>
      <c r="AC56" s="165">
        <f t="shared" si="23"/>
        <v>0</v>
      </c>
      <c r="AD56" s="165">
        <f t="shared" si="23"/>
        <v>0</v>
      </c>
      <c r="AE56" s="165">
        <f t="shared" si="23"/>
        <v>0</v>
      </c>
      <c r="AF56" s="165">
        <f t="shared" si="23"/>
        <v>0</v>
      </c>
      <c r="AG56" s="165">
        <f t="shared" si="23"/>
        <v>0</v>
      </c>
      <c r="AH56" s="165">
        <f t="shared" si="23"/>
        <v>0</v>
      </c>
      <c r="AI56" s="165">
        <f t="shared" si="23"/>
        <v>0</v>
      </c>
      <c r="AJ56" s="165">
        <f t="shared" si="23"/>
        <v>0</v>
      </c>
      <c r="AK56" s="165">
        <f t="shared" si="23"/>
        <v>0</v>
      </c>
      <c r="AL56" s="165">
        <f t="shared" si="23"/>
        <v>0</v>
      </c>
      <c r="AM56" s="165">
        <f t="shared" si="23"/>
        <v>0</v>
      </c>
      <c r="AN56" s="165">
        <f t="shared" si="23"/>
        <v>0</v>
      </c>
      <c r="AO56" s="165">
        <f t="shared" si="23"/>
        <v>0</v>
      </c>
      <c r="AP56" s="165">
        <f t="shared" si="23"/>
        <v>0</v>
      </c>
      <c r="AQ56" s="165">
        <f t="shared" si="23"/>
        <v>0</v>
      </c>
      <c r="AR56" s="165">
        <f t="shared" si="23"/>
        <v>0</v>
      </c>
      <c r="AS56" s="165">
        <f t="shared" si="23"/>
        <v>0</v>
      </c>
      <c r="AT56" s="165">
        <f t="shared" si="23"/>
        <v>0</v>
      </c>
      <c r="AU56" s="165">
        <f t="shared" si="23"/>
        <v>0</v>
      </c>
      <c r="AV56" s="165">
        <f t="shared" si="23"/>
        <v>0</v>
      </c>
      <c r="AW56" s="165">
        <f t="shared" si="23"/>
        <v>0</v>
      </c>
      <c r="AX56" s="165">
        <f t="shared" si="23"/>
        <v>0</v>
      </c>
      <c r="AY56" s="165">
        <f t="shared" si="23"/>
        <v>0</v>
      </c>
      <c r="AZ56" s="165">
        <f t="shared" si="23"/>
        <v>0</v>
      </c>
      <c r="BA56" s="165">
        <f t="shared" si="23"/>
        <v>0</v>
      </c>
      <c r="BB56" s="165">
        <f t="shared" si="23"/>
        <v>0</v>
      </c>
      <c r="BC56" s="165">
        <f t="shared" si="23"/>
        <v>0</v>
      </c>
      <c r="BD56" s="165">
        <f t="shared" si="23"/>
        <v>0</v>
      </c>
      <c r="BE56" s="165">
        <f t="shared" si="23"/>
        <v>0</v>
      </c>
      <c r="BF56" s="165">
        <f t="shared" si="23"/>
        <v>0</v>
      </c>
      <c r="BG56" s="165">
        <f t="shared" si="23"/>
        <v>0</v>
      </c>
      <c r="BH56" s="165">
        <f t="shared" si="23"/>
        <v>0</v>
      </c>
      <c r="BI56" s="165">
        <f t="shared" si="23"/>
        <v>0</v>
      </c>
      <c r="BJ56" s="165">
        <f t="shared" si="23"/>
        <v>0</v>
      </c>
      <c r="BK56" s="165">
        <f t="shared" si="23"/>
        <v>0</v>
      </c>
      <c r="BL56" s="165">
        <f t="shared" si="23"/>
        <v>0</v>
      </c>
      <c r="BM56" s="165">
        <f t="shared" si="23"/>
        <v>0</v>
      </c>
      <c r="BN56" s="165">
        <f t="shared" si="23"/>
        <v>0</v>
      </c>
      <c r="BO56" s="165">
        <f t="shared" si="23"/>
        <v>0</v>
      </c>
      <c r="BP56" s="165">
        <f t="shared" si="23"/>
        <v>0</v>
      </c>
      <c r="BQ56" s="165">
        <f t="shared" ref="BQ56:BZ56" si="24">BP56</f>
        <v>0</v>
      </c>
      <c r="BR56" s="165">
        <f t="shared" si="24"/>
        <v>0</v>
      </c>
      <c r="BS56" s="165">
        <f t="shared" si="24"/>
        <v>0</v>
      </c>
      <c r="BT56" s="165">
        <f t="shared" si="24"/>
        <v>0</v>
      </c>
      <c r="BU56" s="165">
        <f t="shared" si="24"/>
        <v>0</v>
      </c>
      <c r="BV56" s="165">
        <f t="shared" si="24"/>
        <v>0</v>
      </c>
      <c r="BW56" s="165">
        <f t="shared" si="24"/>
        <v>0</v>
      </c>
      <c r="BX56" s="165">
        <f t="shared" si="24"/>
        <v>0</v>
      </c>
      <c r="BY56" s="227">
        <f t="shared" si="24"/>
        <v>0</v>
      </c>
      <c r="BZ56" s="227">
        <f t="shared" si="24"/>
        <v>0</v>
      </c>
      <c r="CA56" s="180"/>
    </row>
    <row r="57" ht="20.75" hidden="1" spans="1:79">
      <c r="A57" s="166" t="s">
        <v>198</v>
      </c>
      <c r="B57" s="167"/>
      <c r="C57" s="168">
        <f>VLOOKUP(B4,Общее_количество_учащихся,3,FALSE)</f>
        <v>0</v>
      </c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228"/>
      <c r="BZ57" s="226"/>
      <c r="CA57" s="180"/>
    </row>
    <row r="58" ht="14.75" hidden="1" spans="1:79">
      <c r="A58" s="170" t="s">
        <v>195</v>
      </c>
      <c r="B58" s="171"/>
      <c r="C58" s="172"/>
      <c r="D58" s="173">
        <f>D55*D56/1000</f>
        <v>0</v>
      </c>
      <c r="E58" s="212">
        <f>E55*E56/1000</f>
        <v>0</v>
      </c>
      <c r="F58" s="212">
        <f>F55*F56/1000</f>
        <v>0</v>
      </c>
      <c r="G58" s="212">
        <f>G55*G56</f>
        <v>0</v>
      </c>
      <c r="H58" s="212">
        <f>H55*H56/1000</f>
        <v>0</v>
      </c>
      <c r="I58" s="212">
        <f>I55*I56/1000</f>
        <v>0</v>
      </c>
      <c r="J58" s="212">
        <f>J55*J56/1000</f>
        <v>0</v>
      </c>
      <c r="K58" s="212">
        <f>K55*K56/1000</f>
        <v>0</v>
      </c>
      <c r="L58" s="212">
        <f t="shared" ref="L58:BW58" si="25">L55*L56/1000</f>
        <v>0</v>
      </c>
      <c r="M58" s="212">
        <f t="shared" si="25"/>
        <v>0</v>
      </c>
      <c r="N58" s="212">
        <f t="shared" si="25"/>
        <v>0</v>
      </c>
      <c r="O58" s="212">
        <f t="shared" si="25"/>
        <v>0</v>
      </c>
      <c r="P58" s="212">
        <f t="shared" si="25"/>
        <v>0</v>
      </c>
      <c r="Q58" s="212">
        <f t="shared" si="25"/>
        <v>0</v>
      </c>
      <c r="R58" s="212">
        <f t="shared" si="25"/>
        <v>0</v>
      </c>
      <c r="S58" s="212">
        <f t="shared" si="25"/>
        <v>0</v>
      </c>
      <c r="T58" s="212">
        <f t="shared" si="25"/>
        <v>0</v>
      </c>
      <c r="U58" s="212">
        <f t="shared" si="25"/>
        <v>0</v>
      </c>
      <c r="V58" s="212">
        <f t="shared" si="25"/>
        <v>0</v>
      </c>
      <c r="W58" s="212">
        <f t="shared" si="25"/>
        <v>0</v>
      </c>
      <c r="X58" s="212">
        <f t="shared" si="25"/>
        <v>0</v>
      </c>
      <c r="Y58" s="212">
        <f t="shared" si="25"/>
        <v>0</v>
      </c>
      <c r="Z58" s="212">
        <f t="shared" si="25"/>
        <v>0</v>
      </c>
      <c r="AA58" s="212">
        <f t="shared" si="25"/>
        <v>0</v>
      </c>
      <c r="AB58" s="212">
        <f t="shared" si="25"/>
        <v>0</v>
      </c>
      <c r="AC58" s="212">
        <f t="shared" si="25"/>
        <v>0</v>
      </c>
      <c r="AD58" s="212">
        <f t="shared" si="25"/>
        <v>0</v>
      </c>
      <c r="AE58" s="212">
        <f t="shared" si="25"/>
        <v>0</v>
      </c>
      <c r="AF58" s="212">
        <f t="shared" si="25"/>
        <v>0</v>
      </c>
      <c r="AG58" s="212">
        <f t="shared" si="25"/>
        <v>0</v>
      </c>
      <c r="AH58" s="212">
        <f t="shared" si="25"/>
        <v>0</v>
      </c>
      <c r="AI58" s="212">
        <f t="shared" si="25"/>
        <v>0</v>
      </c>
      <c r="AJ58" s="212">
        <f t="shared" si="25"/>
        <v>0</v>
      </c>
      <c r="AK58" s="212">
        <f t="shared" si="25"/>
        <v>0</v>
      </c>
      <c r="AL58" s="212">
        <f t="shared" si="25"/>
        <v>0</v>
      </c>
      <c r="AM58" s="212">
        <f t="shared" si="25"/>
        <v>0</v>
      </c>
      <c r="AN58" s="212">
        <f t="shared" si="25"/>
        <v>0</v>
      </c>
      <c r="AO58" s="212">
        <f t="shared" si="25"/>
        <v>0</v>
      </c>
      <c r="AP58" s="212">
        <f t="shared" si="25"/>
        <v>0</v>
      </c>
      <c r="AQ58" s="212">
        <f t="shared" si="25"/>
        <v>0</v>
      </c>
      <c r="AR58" s="212">
        <f t="shared" si="25"/>
        <v>0</v>
      </c>
      <c r="AS58" s="212">
        <f t="shared" si="25"/>
        <v>0</v>
      </c>
      <c r="AT58" s="212">
        <f t="shared" si="25"/>
        <v>0</v>
      </c>
      <c r="AU58" s="212">
        <f t="shared" si="25"/>
        <v>0</v>
      </c>
      <c r="AV58" s="212">
        <f t="shared" si="25"/>
        <v>0</v>
      </c>
      <c r="AW58" s="212">
        <f t="shared" si="25"/>
        <v>0</v>
      </c>
      <c r="AX58" s="212">
        <f t="shared" si="25"/>
        <v>0</v>
      </c>
      <c r="AY58" s="212">
        <f t="shared" si="25"/>
        <v>0</v>
      </c>
      <c r="AZ58" s="212">
        <f t="shared" si="25"/>
        <v>0</v>
      </c>
      <c r="BA58" s="212">
        <f t="shared" si="25"/>
        <v>0</v>
      </c>
      <c r="BB58" s="212">
        <f t="shared" si="25"/>
        <v>0</v>
      </c>
      <c r="BC58" s="212">
        <f t="shared" si="25"/>
        <v>0</v>
      </c>
      <c r="BD58" s="212">
        <f t="shared" si="25"/>
        <v>0</v>
      </c>
      <c r="BE58" s="212">
        <f t="shared" si="25"/>
        <v>0</v>
      </c>
      <c r="BF58" s="212">
        <f t="shared" si="25"/>
        <v>0</v>
      </c>
      <c r="BG58" s="212">
        <f t="shared" si="25"/>
        <v>0</v>
      </c>
      <c r="BH58" s="212">
        <f t="shared" si="25"/>
        <v>0</v>
      </c>
      <c r="BI58" s="212">
        <f t="shared" si="25"/>
        <v>0</v>
      </c>
      <c r="BJ58" s="212">
        <f t="shared" si="25"/>
        <v>0</v>
      </c>
      <c r="BK58" s="212">
        <f t="shared" si="25"/>
        <v>0</v>
      </c>
      <c r="BL58" s="212">
        <f t="shared" si="25"/>
        <v>0</v>
      </c>
      <c r="BM58" s="212">
        <f t="shared" si="25"/>
        <v>0</v>
      </c>
      <c r="BN58" s="212">
        <f t="shared" si="25"/>
        <v>0</v>
      </c>
      <c r="BO58" s="212">
        <f t="shared" si="25"/>
        <v>0</v>
      </c>
      <c r="BP58" s="212">
        <f t="shared" si="25"/>
        <v>0</v>
      </c>
      <c r="BQ58" s="212">
        <f t="shared" si="25"/>
        <v>0</v>
      </c>
      <c r="BR58" s="212">
        <f t="shared" si="25"/>
        <v>0</v>
      </c>
      <c r="BS58" s="212">
        <f t="shared" si="25"/>
        <v>0</v>
      </c>
      <c r="BT58" s="212">
        <f t="shared" si="25"/>
        <v>0</v>
      </c>
      <c r="BU58" s="212">
        <f t="shared" si="25"/>
        <v>0</v>
      </c>
      <c r="BV58" s="212">
        <f t="shared" si="25"/>
        <v>0</v>
      </c>
      <c r="BW58" s="212">
        <f t="shared" si="25"/>
        <v>0</v>
      </c>
      <c r="BX58" s="212">
        <f>BX55*BX56/1000</f>
        <v>0</v>
      </c>
      <c r="BY58" s="212">
        <f>BY55*BY56/1000</f>
        <v>0</v>
      </c>
      <c r="BZ58" s="212">
        <f>BZ55*BZ56/1000</f>
        <v>0</v>
      </c>
      <c r="CA58" s="180"/>
    </row>
    <row r="59" ht="14" hidden="1" spans="1:79">
      <c r="A59" s="170" t="s">
        <v>170</v>
      </c>
      <c r="B59" s="171"/>
      <c r="C59" s="172"/>
      <c r="D59" s="174">
        <f>ССЫЛКИ!B3</f>
        <v>105</v>
      </c>
      <c r="E59" s="174">
        <f>ССЫЛКИ!C3</f>
        <v>590</v>
      </c>
      <c r="F59" s="174">
        <f>ССЫЛКИ!D3</f>
        <v>590</v>
      </c>
      <c r="G59" s="174">
        <f>ССЫЛКИ!E3</f>
        <v>11</v>
      </c>
      <c r="H59" s="174">
        <f>ССЫЛКИ!F3</f>
        <v>400</v>
      </c>
      <c r="I59" s="174">
        <f>ССЫЛКИ!G3</f>
        <v>200</v>
      </c>
      <c r="J59" s="174">
        <f>ССЫЛКИ!H3</f>
        <v>105</v>
      </c>
      <c r="K59" s="174">
        <f>ССЫЛКИ!I3</f>
        <v>590</v>
      </c>
      <c r="L59" s="174">
        <f>ССЫЛКИ!J3</f>
        <v>150</v>
      </c>
      <c r="M59" s="174">
        <f>ССЫЛКИ!K3</f>
        <v>78</v>
      </c>
      <c r="N59" s="174">
        <f>ССЫЛКИ!L3</f>
        <v>10</v>
      </c>
      <c r="O59" s="174">
        <f>ССЫЛКИ!M3</f>
        <v>300</v>
      </c>
      <c r="P59" s="174">
        <f>ССЫЛКИ!N3</f>
        <v>990</v>
      </c>
      <c r="Q59" s="174">
        <f>ССЫЛКИ!O3</f>
        <v>12</v>
      </c>
      <c r="R59" s="174">
        <f>ССЫЛКИ!P3</f>
        <v>330</v>
      </c>
      <c r="S59" s="174">
        <f>ССЫЛКИ!Q3</f>
        <v>420</v>
      </c>
      <c r="T59" s="174">
        <f>ССЫЛКИ!R3</f>
        <v>260</v>
      </c>
      <c r="U59" s="174">
        <f>ССЫЛКИ!S3</f>
        <v>165</v>
      </c>
      <c r="V59" s="174">
        <f>ССЫЛКИ!T3</f>
        <v>300</v>
      </c>
      <c r="W59" s="174">
        <f>ССЫЛКИ!U3</f>
        <v>300</v>
      </c>
      <c r="X59" s="174">
        <f>ССЫЛКИ!V3</f>
        <v>400</v>
      </c>
      <c r="Y59" s="174">
        <f>ССЫЛКИ!W3</f>
        <v>50</v>
      </c>
      <c r="Z59" s="174">
        <f>ССЫЛКИ!X3</f>
        <v>210</v>
      </c>
      <c r="AA59" s="174">
        <f>ССЫЛКИ!Y3</f>
        <v>90</v>
      </c>
      <c r="AB59" s="174">
        <f>ССЫЛКИ!Z3</f>
        <v>100</v>
      </c>
      <c r="AC59" s="174">
        <f>ССЫЛКИ!AA3</f>
        <v>190</v>
      </c>
      <c r="AD59" s="174">
        <f>ССЫЛКИ!AB3</f>
        <v>440</v>
      </c>
      <c r="AE59" s="174">
        <f>ССЫЛКИ!AC3</f>
        <v>12.5</v>
      </c>
      <c r="AF59" s="174">
        <f>ССЫЛКИ!AD3</f>
        <v>70</v>
      </c>
      <c r="AG59" s="174">
        <f>ССЫЛКИ!AE3</f>
        <v>92</v>
      </c>
      <c r="AH59" s="174">
        <f>ССЫЛКИ!AF3</f>
        <v>70</v>
      </c>
      <c r="AI59" s="174">
        <f>ССЫЛКИ!AG3</f>
        <v>62</v>
      </c>
      <c r="AJ59" s="174">
        <f>ССЫЛКИ!AH3</f>
        <v>65</v>
      </c>
      <c r="AK59" s="174">
        <f>ССЫЛКИ!AI3</f>
        <v>70</v>
      </c>
      <c r="AL59" s="174">
        <f>ССЫЛКИ!AJ3</f>
        <v>75</v>
      </c>
      <c r="AM59" s="174">
        <f>ССЫЛКИ!AK3</f>
        <v>68</v>
      </c>
      <c r="AN59" s="174">
        <f>ССЫЛКИ!AL3</f>
        <v>120</v>
      </c>
      <c r="AO59" s="174">
        <f>ССЫЛКИ!AM3</f>
        <v>70</v>
      </c>
      <c r="AP59" s="174">
        <f>ССЫЛКИ!AN3</f>
        <v>190</v>
      </c>
      <c r="AQ59" s="174">
        <f>ССЫЛКИ!AO3</f>
        <v>420</v>
      </c>
      <c r="AR59" s="174">
        <f>ССЫЛКИ!AP3</f>
        <v>195</v>
      </c>
      <c r="AS59" s="174">
        <f>ССЫЛКИ!AQ3</f>
        <v>95</v>
      </c>
      <c r="AT59" s="174">
        <f>ССЫЛКИ!AR3</f>
        <v>1100</v>
      </c>
      <c r="AU59" s="174">
        <f>ССЫЛКИ!AS3</f>
        <v>85</v>
      </c>
      <c r="AV59" s="174">
        <f>ССЫЛКИ!AT3</f>
        <v>100</v>
      </c>
      <c r="AW59" s="174">
        <f>ССЫЛКИ!AU3</f>
        <v>290</v>
      </c>
      <c r="AX59" s="174">
        <f>ССЫЛКИ!AV3</f>
        <v>370</v>
      </c>
      <c r="AY59" s="174">
        <f>ССЫЛКИ!AW3</f>
        <v>700</v>
      </c>
      <c r="AZ59" s="174">
        <f>ССЫЛКИ!AX3</f>
        <v>440</v>
      </c>
      <c r="BA59" s="174">
        <f>ССЫЛКИ!AY3</f>
        <v>240</v>
      </c>
      <c r="BB59" s="174">
        <f>ССЫЛКИ!AZ3</f>
        <v>260</v>
      </c>
      <c r="BC59" s="174">
        <f>ССЫЛКИ!BA3</f>
        <v>350</v>
      </c>
      <c r="BD59" s="174">
        <f>ССЫЛКИ!BB3</f>
        <v>50</v>
      </c>
      <c r="BE59" s="174">
        <f>ССЫЛКИ!BC3</f>
        <v>370</v>
      </c>
      <c r="BF59" s="174">
        <f>ССЫЛКИ!BD3</f>
        <v>55</v>
      </c>
      <c r="BG59" s="174">
        <f>ССЫЛКИ!BE3</f>
        <v>450</v>
      </c>
      <c r="BH59" s="174">
        <f>ССЫЛКИ!BF3</f>
        <v>440</v>
      </c>
      <c r="BI59" s="174">
        <f>ССЫЛКИ!BG3</f>
        <v>48</v>
      </c>
      <c r="BJ59" s="174">
        <f>ССЫЛКИ!BH3</f>
        <v>59</v>
      </c>
      <c r="BK59" s="174">
        <f>ССЫЛКИ!BI3</f>
        <v>48</v>
      </c>
      <c r="BL59" s="174">
        <f>ССЫЛКИ!BJ3</f>
        <v>49</v>
      </c>
      <c r="BM59" s="174">
        <f>ССЫЛКИ!BK3</f>
        <v>78</v>
      </c>
      <c r="BN59" s="174">
        <f>ССЫЛКИ!BL3</f>
        <v>110</v>
      </c>
      <c r="BO59" s="174">
        <f>ССЫЛКИ!BM3</f>
        <v>61</v>
      </c>
      <c r="BP59" s="174">
        <f>ССЫЛКИ!BN3</f>
        <v>220</v>
      </c>
      <c r="BQ59" s="174">
        <f>ССЫЛКИ!BO3</f>
        <v>200</v>
      </c>
      <c r="BR59" s="174">
        <f>ССЫЛКИ!BP3</f>
        <v>164</v>
      </c>
      <c r="BS59" s="174">
        <f>ССЫЛКИ!BQ3</f>
        <v>190</v>
      </c>
      <c r="BT59" s="174">
        <f>ССЫЛКИ!BR3</f>
        <v>300</v>
      </c>
      <c r="BU59" s="174">
        <f>ССЫЛКИ!BS3</f>
        <v>195</v>
      </c>
      <c r="BV59" s="174">
        <f>ССЫЛКИ!BT3</f>
        <v>105</v>
      </c>
      <c r="BW59" s="174">
        <f>ССЫЛКИ!BU3</f>
        <v>440</v>
      </c>
      <c r="BX59" s="174">
        <f>ССЫЛКИ!BV3</f>
        <v>66</v>
      </c>
      <c r="BY59" s="174">
        <f>ССЫЛКИ!BW3</f>
        <v>510</v>
      </c>
      <c r="BZ59" s="174">
        <f>ССЫЛКИ!BX3</f>
        <v>580</v>
      </c>
      <c r="CA59" s="180"/>
    </row>
    <row r="60" ht="14" hidden="1" spans="1:79">
      <c r="A60" s="170" t="s">
        <v>196</v>
      </c>
      <c r="B60" s="171"/>
      <c r="C60" s="175">
        <f>SUM(D60:BZ60)</f>
        <v>0</v>
      </c>
      <c r="D60" s="176">
        <f>D58*D59</f>
        <v>0</v>
      </c>
      <c r="E60" s="176">
        <f t="shared" ref="E60:BP60" si="26">E58*E59</f>
        <v>0</v>
      </c>
      <c r="F60" s="177">
        <f t="shared" si="26"/>
        <v>0</v>
      </c>
      <c r="G60" s="177">
        <f t="shared" si="26"/>
        <v>0</v>
      </c>
      <c r="H60" s="177">
        <f t="shared" si="26"/>
        <v>0</v>
      </c>
      <c r="I60" s="177">
        <f t="shared" si="26"/>
        <v>0</v>
      </c>
      <c r="J60" s="177">
        <f t="shared" si="26"/>
        <v>0</v>
      </c>
      <c r="K60" s="213">
        <f t="shared" si="26"/>
        <v>0</v>
      </c>
      <c r="L60" s="213">
        <f t="shared" si="26"/>
        <v>0</v>
      </c>
      <c r="M60" s="213">
        <f t="shared" si="26"/>
        <v>0</v>
      </c>
      <c r="N60" s="213">
        <f t="shared" si="26"/>
        <v>0</v>
      </c>
      <c r="O60" s="213">
        <f t="shared" si="26"/>
        <v>0</v>
      </c>
      <c r="P60" s="213">
        <f t="shared" si="26"/>
        <v>0</v>
      </c>
      <c r="Q60" s="213">
        <f t="shared" si="26"/>
        <v>0</v>
      </c>
      <c r="R60" s="213">
        <f t="shared" si="26"/>
        <v>0</v>
      </c>
      <c r="S60" s="213">
        <f t="shared" si="26"/>
        <v>0</v>
      </c>
      <c r="T60" s="213">
        <f t="shared" si="26"/>
        <v>0</v>
      </c>
      <c r="U60" s="213">
        <f t="shared" si="26"/>
        <v>0</v>
      </c>
      <c r="V60" s="213">
        <f t="shared" si="26"/>
        <v>0</v>
      </c>
      <c r="W60" s="213">
        <f t="shared" si="26"/>
        <v>0</v>
      </c>
      <c r="X60" s="213">
        <f t="shared" si="26"/>
        <v>0</v>
      </c>
      <c r="Y60" s="213">
        <f t="shared" si="26"/>
        <v>0</v>
      </c>
      <c r="Z60" s="213">
        <f t="shared" si="26"/>
        <v>0</v>
      </c>
      <c r="AA60" s="213">
        <f t="shared" si="26"/>
        <v>0</v>
      </c>
      <c r="AB60" s="213">
        <f t="shared" si="26"/>
        <v>0</v>
      </c>
      <c r="AC60" s="213">
        <f t="shared" si="26"/>
        <v>0</v>
      </c>
      <c r="AD60" s="213">
        <f t="shared" si="26"/>
        <v>0</v>
      </c>
      <c r="AE60" s="213">
        <f t="shared" si="26"/>
        <v>0</v>
      </c>
      <c r="AF60" s="213">
        <f t="shared" si="26"/>
        <v>0</v>
      </c>
      <c r="AG60" s="213">
        <f t="shared" si="26"/>
        <v>0</v>
      </c>
      <c r="AH60" s="213">
        <f t="shared" si="26"/>
        <v>0</v>
      </c>
      <c r="AI60" s="213">
        <f t="shared" si="26"/>
        <v>0</v>
      </c>
      <c r="AJ60" s="213">
        <f t="shared" si="26"/>
        <v>0</v>
      </c>
      <c r="AK60" s="213">
        <f t="shared" si="26"/>
        <v>0</v>
      </c>
      <c r="AL60" s="213">
        <f t="shared" si="26"/>
        <v>0</v>
      </c>
      <c r="AM60" s="213">
        <f t="shared" si="26"/>
        <v>0</v>
      </c>
      <c r="AN60" s="213">
        <f t="shared" si="26"/>
        <v>0</v>
      </c>
      <c r="AO60" s="213">
        <f t="shared" si="26"/>
        <v>0</v>
      </c>
      <c r="AP60" s="213">
        <f t="shared" si="26"/>
        <v>0</v>
      </c>
      <c r="AQ60" s="213">
        <f t="shared" si="26"/>
        <v>0</v>
      </c>
      <c r="AR60" s="213">
        <f t="shared" si="26"/>
        <v>0</v>
      </c>
      <c r="AS60" s="213">
        <f t="shared" si="26"/>
        <v>0</v>
      </c>
      <c r="AT60" s="213">
        <f t="shared" si="26"/>
        <v>0</v>
      </c>
      <c r="AU60" s="213">
        <f t="shared" si="26"/>
        <v>0</v>
      </c>
      <c r="AV60" s="213">
        <f t="shared" si="26"/>
        <v>0</v>
      </c>
      <c r="AW60" s="213">
        <f t="shared" si="26"/>
        <v>0</v>
      </c>
      <c r="AX60" s="213">
        <f t="shared" si="26"/>
        <v>0</v>
      </c>
      <c r="AY60" s="213">
        <f t="shared" si="26"/>
        <v>0</v>
      </c>
      <c r="AZ60" s="213">
        <f t="shared" si="26"/>
        <v>0</v>
      </c>
      <c r="BA60" s="213">
        <f t="shared" si="26"/>
        <v>0</v>
      </c>
      <c r="BB60" s="213">
        <f t="shared" si="26"/>
        <v>0</v>
      </c>
      <c r="BC60" s="213">
        <f t="shared" si="26"/>
        <v>0</v>
      </c>
      <c r="BD60" s="213">
        <f t="shared" si="26"/>
        <v>0</v>
      </c>
      <c r="BE60" s="213">
        <f t="shared" si="26"/>
        <v>0</v>
      </c>
      <c r="BF60" s="213">
        <f t="shared" si="26"/>
        <v>0</v>
      </c>
      <c r="BG60" s="213">
        <f t="shared" si="26"/>
        <v>0</v>
      </c>
      <c r="BH60" s="213">
        <f t="shared" si="26"/>
        <v>0</v>
      </c>
      <c r="BI60" s="213">
        <f t="shared" si="26"/>
        <v>0</v>
      </c>
      <c r="BJ60" s="213">
        <f t="shared" si="26"/>
        <v>0</v>
      </c>
      <c r="BK60" s="213">
        <f t="shared" si="26"/>
        <v>0</v>
      </c>
      <c r="BL60" s="213">
        <f t="shared" si="26"/>
        <v>0</v>
      </c>
      <c r="BM60" s="213">
        <f t="shared" si="26"/>
        <v>0</v>
      </c>
      <c r="BN60" s="213">
        <f t="shared" si="26"/>
        <v>0</v>
      </c>
      <c r="BO60" s="213">
        <f t="shared" si="26"/>
        <v>0</v>
      </c>
      <c r="BP60" s="213">
        <f t="shared" si="26"/>
        <v>0</v>
      </c>
      <c r="BQ60" s="213">
        <f t="shared" ref="BQ60:BZ60" si="27">BQ58*BQ59</f>
        <v>0</v>
      </c>
      <c r="BR60" s="213">
        <f t="shared" si="27"/>
        <v>0</v>
      </c>
      <c r="BS60" s="213">
        <f t="shared" si="27"/>
        <v>0</v>
      </c>
      <c r="BT60" s="213">
        <f t="shared" si="27"/>
        <v>0</v>
      </c>
      <c r="BU60" s="213">
        <f t="shared" si="27"/>
        <v>0</v>
      </c>
      <c r="BV60" s="213">
        <f t="shared" si="27"/>
        <v>0</v>
      </c>
      <c r="BW60" s="213">
        <f t="shared" si="27"/>
        <v>0</v>
      </c>
      <c r="BX60" s="213">
        <f t="shared" si="27"/>
        <v>0</v>
      </c>
      <c r="BY60" s="213">
        <f t="shared" si="27"/>
        <v>0</v>
      </c>
      <c r="BZ60" s="213">
        <f t="shared" si="27"/>
        <v>0</v>
      </c>
      <c r="CA60" s="180"/>
    </row>
    <row r="61" ht="14" hidden="1" spans="1:79">
      <c r="A61" s="170" t="s">
        <v>197</v>
      </c>
      <c r="B61" s="178"/>
      <c r="C61" s="179" t="e">
        <f>C60/C57</f>
        <v>#DIV/0!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>
        <f>ROUND((((71.71-C22))*100+SUM(N39:N41)),4)</f>
        <v>-390.6</v>
      </c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  <c r="BY61" s="180"/>
      <c r="BZ61" s="180"/>
      <c r="CA61" s="180"/>
    </row>
    <row r="62" ht="14" spans="1:79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  <c r="BY62" s="180"/>
      <c r="BZ62" s="180"/>
      <c r="CA62" s="180"/>
    </row>
    <row r="63" ht="15.5" spans="1:79">
      <c r="A63" s="180"/>
      <c r="B63" s="159" t="s">
        <v>199</v>
      </c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  <c r="BY63" s="180"/>
      <c r="BZ63" s="180"/>
      <c r="CA63" s="180"/>
    </row>
    <row r="64" ht="15.75" customHeight="1" spans="1:79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  <c r="BY64" s="180"/>
      <c r="BZ64" s="180"/>
      <c r="CA64" s="180"/>
    </row>
    <row r="65" ht="15.75" customHeight="1" spans="1:79">
      <c r="A65" s="180"/>
      <c r="B65" s="159" t="s">
        <v>200</v>
      </c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  <c r="BY65" s="180"/>
      <c r="BZ65" s="180"/>
      <c r="CA65" s="180"/>
    </row>
    <row r="66" ht="15.75" customHeight="1" spans="1:79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80"/>
      <c r="BU66" s="180"/>
      <c r="BV66" s="180"/>
      <c r="BW66" s="180"/>
      <c r="BX66" s="180"/>
      <c r="BY66" s="180"/>
      <c r="BZ66" s="180"/>
      <c r="CA66" s="180"/>
    </row>
    <row r="67" ht="15.75" customHeight="1" spans="1:79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  <c r="AA67" s="180"/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  <c r="BP67" s="180"/>
      <c r="BQ67" s="180"/>
      <c r="BR67" s="180"/>
      <c r="BS67" s="180"/>
      <c r="BT67" s="180"/>
      <c r="BU67" s="180"/>
      <c r="BV67" s="180"/>
      <c r="BW67" s="180"/>
      <c r="BX67" s="180"/>
      <c r="BY67" s="180"/>
      <c r="BZ67" s="180"/>
      <c r="CA67" s="180"/>
    </row>
    <row r="68" ht="15.75" customHeight="1" spans="1:79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  <c r="AA68" s="180"/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  <c r="BP68" s="180"/>
      <c r="BQ68" s="180"/>
      <c r="BR68" s="180"/>
      <c r="BS68" s="180"/>
      <c r="BT68" s="180"/>
      <c r="BU68" s="180"/>
      <c r="BV68" s="180"/>
      <c r="BW68" s="180"/>
      <c r="BX68" s="180"/>
      <c r="BY68" s="180"/>
      <c r="BZ68" s="180"/>
      <c r="CA68" s="180"/>
    </row>
    <row r="69" ht="15.75" customHeight="1" spans="1:79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  <c r="AA69" s="180"/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  <c r="BP69" s="180"/>
      <c r="BQ69" s="180"/>
      <c r="BR69" s="180"/>
      <c r="BS69" s="180"/>
      <c r="BT69" s="180"/>
      <c r="BU69" s="180"/>
      <c r="BV69" s="180"/>
      <c r="BW69" s="180"/>
      <c r="BX69" s="180"/>
      <c r="BY69" s="180"/>
      <c r="BZ69" s="180"/>
      <c r="CA69" s="180"/>
    </row>
    <row r="70" ht="15.75" customHeight="1" spans="1:79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  <c r="BP70" s="180"/>
      <c r="BQ70" s="180"/>
      <c r="BR70" s="180"/>
      <c r="BS70" s="180"/>
      <c r="BT70" s="180"/>
      <c r="BU70" s="180"/>
      <c r="BV70" s="180"/>
      <c r="BW70" s="180"/>
      <c r="BX70" s="180"/>
      <c r="BY70" s="180"/>
      <c r="BZ70" s="180"/>
      <c r="CA70" s="180"/>
    </row>
    <row r="71" ht="15.75" customHeight="1" spans="1:79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  <c r="BP71" s="180"/>
      <c r="BQ71" s="180"/>
      <c r="BR71" s="180"/>
      <c r="BS71" s="180"/>
      <c r="BT71" s="180"/>
      <c r="BU71" s="180"/>
      <c r="BV71" s="180"/>
      <c r="BW71" s="180"/>
      <c r="BX71" s="180"/>
      <c r="BY71" s="180"/>
      <c r="BZ71" s="180"/>
      <c r="CA71" s="180"/>
    </row>
    <row r="72" ht="15.75" customHeight="1" spans="1:79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  <c r="BP72" s="180"/>
      <c r="BQ72" s="180"/>
      <c r="BR72" s="180"/>
      <c r="BS72" s="180"/>
      <c r="BT72" s="180"/>
      <c r="BU72" s="180"/>
      <c r="BV72" s="180"/>
      <c r="BW72" s="180"/>
      <c r="BX72" s="180"/>
      <c r="BY72" s="180"/>
      <c r="BZ72" s="180"/>
      <c r="CA72" s="180"/>
    </row>
    <row r="73" ht="15.75" customHeight="1" spans="1:79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180"/>
      <c r="Z73" s="180"/>
      <c r="AA73" s="180"/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  <c r="BP73" s="180"/>
      <c r="BQ73" s="180"/>
      <c r="BR73" s="180"/>
      <c r="BS73" s="180"/>
      <c r="BT73" s="180"/>
      <c r="BU73" s="180"/>
      <c r="BV73" s="180"/>
      <c r="BW73" s="180"/>
      <c r="BX73" s="180"/>
      <c r="BY73" s="180"/>
      <c r="BZ73" s="180"/>
      <c r="CA73" s="180"/>
    </row>
    <row r="74" ht="15.75" customHeight="1" spans="1:79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  <c r="BP74" s="180"/>
      <c r="BQ74" s="180"/>
      <c r="BR74" s="180"/>
      <c r="BS74" s="180"/>
      <c r="BT74" s="180"/>
      <c r="BU74" s="180"/>
      <c r="BV74" s="180"/>
      <c r="BW74" s="180"/>
      <c r="BX74" s="180"/>
      <c r="BY74" s="180"/>
      <c r="BZ74" s="180"/>
      <c r="CA74" s="180"/>
    </row>
    <row r="75" ht="15.75" customHeight="1" spans="1:79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  <c r="BP75" s="180"/>
      <c r="BQ75" s="180"/>
      <c r="BR75" s="180"/>
      <c r="BS75" s="180"/>
      <c r="BT75" s="180"/>
      <c r="BU75" s="180"/>
      <c r="BV75" s="180"/>
      <c r="BW75" s="180"/>
      <c r="BX75" s="180"/>
      <c r="BY75" s="180"/>
      <c r="BZ75" s="180"/>
      <c r="CA75" s="180"/>
    </row>
    <row r="76" ht="15.75" customHeight="1" spans="1:79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</row>
    <row r="77" ht="15.75" customHeight="1" spans="1:79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</row>
    <row r="78" ht="15.75" customHeight="1" spans="1:79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</row>
    <row r="79" ht="15.75" customHeight="1" spans="1:79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</row>
    <row r="80" ht="15.75" customHeight="1" spans="1:79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</row>
    <row r="81" ht="15.75" customHeight="1" spans="1:79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</row>
    <row r="82" ht="15.75" customHeight="1" spans="1:79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</row>
    <row r="83" ht="15.75" customHeight="1" spans="1:79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</row>
    <row r="84" ht="15.75" customHeight="1" spans="1:79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</row>
    <row r="85" ht="15.75" customHeight="1" spans="1:79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</row>
    <row r="86" ht="15.75" customHeight="1" spans="1:79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</row>
    <row r="87" ht="15.75" customHeight="1" spans="1:79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</row>
    <row r="88" ht="15.75" customHeight="1" spans="1:79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</row>
    <row r="89" ht="15.75" customHeight="1" spans="1:79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</row>
    <row r="90" ht="15.75" customHeight="1" spans="1:79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</row>
    <row r="91" ht="15.75" customHeight="1" spans="1:79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</row>
    <row r="92" ht="15.75" customHeight="1" spans="1:79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</row>
    <row r="93" ht="15.75" customHeight="1" spans="1:79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</row>
    <row r="94" ht="15.75" customHeight="1" spans="1:79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</row>
    <row r="95" ht="15.75" customHeight="1" spans="1:79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</row>
    <row r="96" ht="15.75" customHeight="1" spans="1:79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</row>
    <row r="97" ht="15.75" customHeight="1" spans="1:79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</row>
    <row r="98" ht="15.75" customHeight="1" spans="1:79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</row>
    <row r="99" ht="15.75" customHeight="1" spans="1:79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</row>
    <row r="100" ht="15.75" customHeight="1" spans="1:79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</row>
    <row r="101" ht="15.75" customHeight="1" spans="1:79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</row>
    <row r="102" ht="15.75" customHeight="1" spans="1:79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</row>
    <row r="103" ht="15.75" customHeight="1" spans="1:79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</row>
    <row r="104" ht="15.75" customHeight="1" spans="1:79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</row>
    <row r="105" ht="15.75" customHeight="1" spans="1:79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</row>
    <row r="106" ht="15.75" customHeight="1" spans="1:79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</row>
    <row r="107" ht="15.75" customHeight="1" spans="1:79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</row>
    <row r="108" ht="15.75" customHeight="1" spans="1:79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</row>
    <row r="109" ht="15.75" customHeight="1" spans="1:79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</row>
    <row r="110" ht="15.75" customHeight="1" spans="1:79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</row>
    <row r="111" ht="15.75" customHeight="1" spans="1:79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</row>
    <row r="112" ht="15.75" customHeight="1" spans="1:79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</row>
    <row r="113" ht="15.75" customHeight="1" spans="1:79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</row>
    <row r="114" ht="15.75" customHeight="1" spans="1:79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</row>
    <row r="115" ht="15.75" customHeight="1" spans="1:79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</row>
    <row r="116" ht="15.75" customHeight="1" spans="1:79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</row>
    <row r="117" ht="15.75" customHeight="1" spans="1:79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</row>
    <row r="118" ht="15.75" customHeight="1" spans="1:79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</row>
    <row r="119" ht="15.75" customHeight="1" spans="1:79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</row>
    <row r="120" ht="15.75" customHeight="1" spans="1:79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</row>
    <row r="121" ht="15.75" customHeight="1" spans="1:79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</row>
    <row r="122" ht="15.75" customHeight="1" spans="1:79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</row>
    <row r="123" ht="15.75" customHeight="1" spans="1:79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</row>
    <row r="124" ht="15.75" customHeight="1" spans="1:79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</row>
    <row r="125" ht="15.75" customHeight="1" spans="1:79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</row>
    <row r="126" ht="15.75" customHeight="1" spans="1:79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</row>
    <row r="127" ht="15.75" customHeight="1" spans="1:79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</row>
    <row r="128" ht="15.75" customHeight="1" spans="1:79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</row>
    <row r="129" ht="15.75" customHeight="1" spans="1:79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</row>
    <row r="130" ht="15.75" customHeight="1" spans="1:79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</row>
    <row r="131" ht="15.75" customHeight="1" spans="1:79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</row>
    <row r="132" ht="15.75" customHeight="1" spans="1:79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</row>
    <row r="133" ht="15.75" customHeight="1" spans="1:79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</row>
    <row r="134" ht="15.75" customHeight="1" spans="1:79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</row>
    <row r="135" ht="15.75" customHeight="1" spans="1:79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</row>
    <row r="136" ht="15.75" customHeight="1" spans="1:79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</row>
    <row r="137" ht="15.75" customHeight="1" spans="1:79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</row>
    <row r="138" ht="15.75" customHeight="1" spans="1:79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</row>
    <row r="139" ht="15.75" customHeight="1" spans="1:79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</row>
    <row r="140" ht="15.75" customHeight="1" spans="1:79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</row>
    <row r="141" ht="15.75" customHeight="1" spans="1:79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</row>
    <row r="142" ht="15.75" customHeight="1" spans="1:79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</row>
    <row r="143" ht="15.75" customHeight="1" spans="1:79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</row>
    <row r="144" ht="15.75" customHeight="1" spans="1:79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</row>
    <row r="145" ht="15.75" customHeight="1" spans="1:79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</row>
    <row r="146" ht="15.75" customHeight="1" spans="1:79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</row>
    <row r="147" ht="15.75" customHeight="1" spans="1:79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</row>
    <row r="148" ht="15.75" customHeight="1" spans="1:79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</row>
    <row r="149" ht="15.75" customHeight="1" spans="1:79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</row>
    <row r="150" ht="15.75" customHeight="1" spans="1:79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</row>
    <row r="151" ht="15.75" customHeight="1" spans="1:79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</row>
    <row r="152" ht="15.75" customHeight="1" spans="1:79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</row>
    <row r="153" ht="15.75" customHeight="1" spans="1:79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</row>
    <row r="154" ht="15.75" customHeight="1" spans="1:79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</row>
    <row r="155" ht="15.75" customHeight="1" spans="1:79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</row>
    <row r="156" ht="15.75" customHeight="1" spans="1:79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</row>
    <row r="157" ht="15.75" customHeight="1" spans="1:79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</row>
    <row r="158" ht="15.75" customHeight="1" spans="1:79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</row>
    <row r="159" ht="15.75" customHeight="1" spans="1:79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</row>
    <row r="160" ht="15.75" customHeight="1" spans="1:79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</row>
    <row r="161" ht="15.75" customHeight="1" spans="1:79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</row>
    <row r="162" ht="15.75" customHeight="1" spans="1:79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</row>
    <row r="163" ht="15.75" customHeight="1" spans="1:79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</row>
    <row r="164" ht="15.75" customHeight="1" spans="1:79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</row>
    <row r="165" ht="15.75" customHeight="1" spans="1:79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</row>
    <row r="166" ht="15.75" customHeight="1" spans="1:79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</row>
    <row r="167" ht="15.75" customHeight="1" spans="1:79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</row>
    <row r="168" ht="15.75" customHeight="1" spans="1:79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</row>
    <row r="169" ht="15.75" customHeight="1" spans="1:79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</row>
    <row r="170" ht="15.75" customHeight="1" spans="1:79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0"/>
      <c r="AL170" s="180"/>
      <c r="AM170" s="180"/>
      <c r="AN170" s="180"/>
      <c r="AO170" s="180"/>
      <c r="AP170" s="180"/>
      <c r="AQ170" s="180"/>
      <c r="AR170" s="180"/>
      <c r="AS170" s="180"/>
      <c r="AT170" s="180"/>
      <c r="AU170" s="180"/>
      <c r="AV170" s="180"/>
      <c r="AW170" s="180"/>
      <c r="AX170" s="180"/>
      <c r="AY170" s="180"/>
      <c r="AZ170" s="180"/>
      <c r="BA170" s="180"/>
      <c r="BB170" s="180"/>
      <c r="BC170" s="180"/>
      <c r="BD170" s="180"/>
      <c r="BE170" s="180"/>
      <c r="BF170" s="180"/>
      <c r="BG170" s="180"/>
      <c r="BH170" s="180"/>
      <c r="BI170" s="180"/>
      <c r="BJ170" s="180"/>
      <c r="BK170" s="180"/>
      <c r="BL170" s="180"/>
      <c r="BM170" s="180"/>
      <c r="BN170" s="180"/>
      <c r="BO170" s="180"/>
      <c r="BP170" s="180"/>
      <c r="BQ170" s="180"/>
      <c r="BR170" s="180"/>
      <c r="BS170" s="180"/>
      <c r="BT170" s="180"/>
      <c r="BU170" s="180"/>
      <c r="BV170" s="180"/>
      <c r="BW170" s="180"/>
      <c r="BX170" s="180"/>
      <c r="BY170" s="180"/>
      <c r="BZ170" s="180"/>
      <c r="CA170" s="180"/>
    </row>
    <row r="171" ht="15.75" customHeight="1" spans="1:79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0"/>
      <c r="AL171" s="180"/>
      <c r="AM171" s="180"/>
      <c r="AN171" s="180"/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0"/>
      <c r="BD171" s="180"/>
      <c r="BE171" s="180"/>
      <c r="BF171" s="180"/>
      <c r="BG171" s="180"/>
      <c r="BH171" s="180"/>
      <c r="BI171" s="180"/>
      <c r="BJ171" s="180"/>
      <c r="BK171" s="180"/>
      <c r="BL171" s="180"/>
      <c r="BM171" s="180"/>
      <c r="BN171" s="180"/>
      <c r="BO171" s="180"/>
      <c r="BP171" s="180"/>
      <c r="BQ171" s="180"/>
      <c r="BR171" s="180"/>
      <c r="BS171" s="180"/>
      <c r="BT171" s="180"/>
      <c r="BU171" s="180"/>
      <c r="BV171" s="180"/>
      <c r="BW171" s="180"/>
      <c r="BX171" s="180"/>
      <c r="BY171" s="180"/>
      <c r="BZ171" s="180"/>
      <c r="CA171" s="180"/>
    </row>
    <row r="172" ht="15.75" customHeight="1" spans="1:79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/>
      <c r="AJ172" s="180"/>
      <c r="AK172" s="180"/>
      <c r="AL172" s="180"/>
      <c r="AM172" s="180"/>
      <c r="AN172" s="180"/>
      <c r="AO172" s="180"/>
      <c r="AP172" s="180"/>
      <c r="AQ172" s="180"/>
      <c r="AR172" s="180"/>
      <c r="AS172" s="180"/>
      <c r="AT172" s="180"/>
      <c r="AU172" s="180"/>
      <c r="AV172" s="180"/>
      <c r="AW172" s="180"/>
      <c r="AX172" s="180"/>
      <c r="AY172" s="180"/>
      <c r="AZ172" s="180"/>
      <c r="BA172" s="180"/>
      <c r="BB172" s="180"/>
      <c r="BC172" s="180"/>
      <c r="BD172" s="180"/>
      <c r="BE172" s="180"/>
      <c r="BF172" s="180"/>
      <c r="BG172" s="180"/>
      <c r="BH172" s="180"/>
      <c r="BI172" s="180"/>
      <c r="BJ172" s="180"/>
      <c r="BK172" s="180"/>
      <c r="BL172" s="180"/>
      <c r="BM172" s="180"/>
      <c r="BN172" s="180"/>
      <c r="BO172" s="180"/>
      <c r="BP172" s="180"/>
      <c r="BQ172" s="180"/>
      <c r="BR172" s="180"/>
      <c r="BS172" s="180"/>
      <c r="BT172" s="180"/>
      <c r="BU172" s="180"/>
      <c r="BV172" s="180"/>
      <c r="BW172" s="180"/>
      <c r="BX172" s="180"/>
      <c r="BY172" s="180"/>
      <c r="BZ172" s="180"/>
      <c r="CA172" s="180"/>
    </row>
    <row r="173" ht="15.75" customHeight="1" spans="1:79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/>
      <c r="AJ173" s="180"/>
      <c r="AK173" s="180"/>
      <c r="AL173" s="180"/>
      <c r="AM173" s="180"/>
      <c r="AN173" s="180"/>
      <c r="AO173" s="180"/>
      <c r="AP173" s="180"/>
      <c r="AQ173" s="180"/>
      <c r="AR173" s="180"/>
      <c r="AS173" s="180"/>
      <c r="AT173" s="180"/>
      <c r="AU173" s="180"/>
      <c r="AV173" s="180"/>
      <c r="AW173" s="180"/>
      <c r="AX173" s="180"/>
      <c r="AY173" s="180"/>
      <c r="AZ173" s="180"/>
      <c r="BA173" s="180"/>
      <c r="BB173" s="180"/>
      <c r="BC173" s="180"/>
      <c r="BD173" s="180"/>
      <c r="BE173" s="180"/>
      <c r="BF173" s="180"/>
      <c r="BG173" s="180"/>
      <c r="BH173" s="180"/>
      <c r="BI173" s="180"/>
      <c r="BJ173" s="180"/>
      <c r="BK173" s="180"/>
      <c r="BL173" s="180"/>
      <c r="BM173" s="180"/>
      <c r="BN173" s="180"/>
      <c r="BO173" s="180"/>
      <c r="BP173" s="180"/>
      <c r="BQ173" s="180"/>
      <c r="BR173" s="180"/>
      <c r="BS173" s="180"/>
      <c r="BT173" s="180"/>
      <c r="BU173" s="180"/>
      <c r="BV173" s="180"/>
      <c r="BW173" s="180"/>
      <c r="BX173" s="180"/>
      <c r="BY173" s="180"/>
      <c r="BZ173" s="180"/>
      <c r="CA173" s="180"/>
    </row>
    <row r="174" ht="15.75" customHeight="1" spans="1:79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/>
      <c r="AJ174" s="180"/>
      <c r="AK174" s="180"/>
      <c r="AL174" s="180"/>
      <c r="AM174" s="180"/>
      <c r="AN174" s="180"/>
      <c r="AO174" s="180"/>
      <c r="AP174" s="180"/>
      <c r="AQ174" s="180"/>
      <c r="AR174" s="180"/>
      <c r="AS174" s="180"/>
      <c r="AT174" s="180"/>
      <c r="AU174" s="180"/>
      <c r="AV174" s="180"/>
      <c r="AW174" s="180"/>
      <c r="AX174" s="180"/>
      <c r="AY174" s="180"/>
      <c r="AZ174" s="180"/>
      <c r="BA174" s="180"/>
      <c r="BB174" s="180"/>
      <c r="BC174" s="180"/>
      <c r="BD174" s="180"/>
      <c r="BE174" s="180"/>
      <c r="BF174" s="180"/>
      <c r="BG174" s="180"/>
      <c r="BH174" s="180"/>
      <c r="BI174" s="180"/>
      <c r="BJ174" s="180"/>
      <c r="BK174" s="180"/>
      <c r="BL174" s="180"/>
      <c r="BM174" s="180"/>
      <c r="BN174" s="180"/>
      <c r="BO174" s="180"/>
      <c r="BP174" s="180"/>
      <c r="BQ174" s="180"/>
      <c r="BR174" s="180"/>
      <c r="BS174" s="180"/>
      <c r="BT174" s="180"/>
      <c r="BU174" s="180"/>
      <c r="BV174" s="180"/>
      <c r="BW174" s="180"/>
      <c r="BX174" s="180"/>
      <c r="BY174" s="180"/>
      <c r="BZ174" s="180"/>
      <c r="CA174" s="180"/>
    </row>
    <row r="175" ht="15.75" customHeight="1" spans="1:79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180"/>
      <c r="AD175" s="180"/>
      <c r="AE175" s="180"/>
      <c r="AF175" s="180"/>
      <c r="AG175" s="180"/>
      <c r="AH175" s="180"/>
      <c r="AI175" s="180"/>
      <c r="AJ175" s="180"/>
      <c r="AK175" s="180"/>
      <c r="AL175" s="180"/>
      <c r="AM175" s="180"/>
      <c r="AN175" s="180"/>
      <c r="AO175" s="180"/>
      <c r="AP175" s="180"/>
      <c r="AQ175" s="180"/>
      <c r="AR175" s="180"/>
      <c r="AS175" s="180"/>
      <c r="AT175" s="180"/>
      <c r="AU175" s="180"/>
      <c r="AV175" s="180"/>
      <c r="AW175" s="180"/>
      <c r="AX175" s="180"/>
      <c r="AY175" s="180"/>
      <c r="AZ175" s="180"/>
      <c r="BA175" s="180"/>
      <c r="BB175" s="180"/>
      <c r="BC175" s="180"/>
      <c r="BD175" s="180"/>
      <c r="BE175" s="180"/>
      <c r="BF175" s="180"/>
      <c r="BG175" s="180"/>
      <c r="BH175" s="180"/>
      <c r="BI175" s="180"/>
      <c r="BJ175" s="180"/>
      <c r="BK175" s="180"/>
      <c r="BL175" s="180"/>
      <c r="BM175" s="180"/>
      <c r="BN175" s="180"/>
      <c r="BO175" s="180"/>
      <c r="BP175" s="180"/>
      <c r="BQ175" s="180"/>
      <c r="BR175" s="180"/>
      <c r="BS175" s="180"/>
      <c r="BT175" s="180"/>
      <c r="BU175" s="180"/>
      <c r="BV175" s="180"/>
      <c r="BW175" s="180"/>
      <c r="BX175" s="180"/>
      <c r="BY175" s="180"/>
      <c r="BZ175" s="180"/>
      <c r="CA175" s="180"/>
    </row>
    <row r="176" ht="15.75" customHeight="1" spans="1:79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/>
      <c r="AJ176" s="180"/>
      <c r="AK176" s="180"/>
      <c r="AL176" s="180"/>
      <c r="AM176" s="180"/>
      <c r="AN176" s="180"/>
      <c r="AO176" s="180"/>
      <c r="AP176" s="180"/>
      <c r="AQ176" s="180"/>
      <c r="AR176" s="180"/>
      <c r="AS176" s="180"/>
      <c r="AT176" s="180"/>
      <c r="AU176" s="180"/>
      <c r="AV176" s="180"/>
      <c r="AW176" s="180"/>
      <c r="AX176" s="180"/>
      <c r="AY176" s="180"/>
      <c r="AZ176" s="180"/>
      <c r="BA176" s="180"/>
      <c r="BB176" s="180"/>
      <c r="BC176" s="180"/>
      <c r="BD176" s="180"/>
      <c r="BE176" s="180"/>
      <c r="BF176" s="180"/>
      <c r="BG176" s="180"/>
      <c r="BH176" s="180"/>
      <c r="BI176" s="180"/>
      <c r="BJ176" s="180"/>
      <c r="BK176" s="180"/>
      <c r="BL176" s="180"/>
      <c r="BM176" s="180"/>
      <c r="BN176" s="180"/>
      <c r="BO176" s="180"/>
      <c r="BP176" s="180"/>
      <c r="BQ176" s="180"/>
      <c r="BR176" s="180"/>
      <c r="BS176" s="180"/>
      <c r="BT176" s="180"/>
      <c r="BU176" s="180"/>
      <c r="BV176" s="180"/>
      <c r="BW176" s="180"/>
      <c r="BX176" s="180"/>
      <c r="BY176" s="180"/>
      <c r="BZ176" s="180"/>
      <c r="CA176" s="180"/>
    </row>
    <row r="177" ht="15.75" customHeight="1" spans="1:79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/>
      <c r="AJ177" s="180"/>
      <c r="AK177" s="180"/>
      <c r="AL177" s="180"/>
      <c r="AM177" s="180"/>
      <c r="AN177" s="180"/>
      <c r="AO177" s="180"/>
      <c r="AP177" s="180"/>
      <c r="AQ177" s="180"/>
      <c r="AR177" s="180"/>
      <c r="AS177" s="180"/>
      <c r="AT177" s="180"/>
      <c r="AU177" s="180"/>
      <c r="AV177" s="180"/>
      <c r="AW177" s="180"/>
      <c r="AX177" s="180"/>
      <c r="AY177" s="180"/>
      <c r="AZ177" s="180"/>
      <c r="BA177" s="180"/>
      <c r="BB177" s="180"/>
      <c r="BC177" s="180"/>
      <c r="BD177" s="180"/>
      <c r="BE177" s="180"/>
      <c r="BF177" s="180"/>
      <c r="BG177" s="180"/>
      <c r="BH177" s="180"/>
      <c r="BI177" s="180"/>
      <c r="BJ177" s="180"/>
      <c r="BK177" s="180"/>
      <c r="BL177" s="180"/>
      <c r="BM177" s="180"/>
      <c r="BN177" s="180"/>
      <c r="BO177" s="180"/>
      <c r="BP177" s="180"/>
      <c r="BQ177" s="180"/>
      <c r="BR177" s="180"/>
      <c r="BS177" s="180"/>
      <c r="BT177" s="180"/>
      <c r="BU177" s="180"/>
      <c r="BV177" s="180"/>
      <c r="BW177" s="180"/>
      <c r="BX177" s="180"/>
      <c r="BY177" s="180"/>
      <c r="BZ177" s="180"/>
      <c r="CA177" s="180"/>
    </row>
    <row r="178" ht="15.75" customHeight="1" spans="1:79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/>
      <c r="AP178" s="180"/>
      <c r="AQ178" s="180"/>
      <c r="AR178" s="180"/>
      <c r="AS178" s="180"/>
      <c r="AT178" s="180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0"/>
      <c r="BG178" s="180"/>
      <c r="BH178" s="180"/>
      <c r="BI178" s="180"/>
      <c r="BJ178" s="180"/>
      <c r="BK178" s="180"/>
      <c r="BL178" s="180"/>
      <c r="BM178" s="180"/>
      <c r="BN178" s="180"/>
      <c r="BO178" s="180"/>
      <c r="BP178" s="180"/>
      <c r="BQ178" s="180"/>
      <c r="BR178" s="180"/>
      <c r="BS178" s="180"/>
      <c r="BT178" s="180"/>
      <c r="BU178" s="180"/>
      <c r="BV178" s="180"/>
      <c r="BW178" s="180"/>
      <c r="BX178" s="180"/>
      <c r="BY178" s="180"/>
      <c r="BZ178" s="180"/>
      <c r="CA178" s="180"/>
    </row>
    <row r="179" ht="15.75" customHeight="1" spans="1:79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/>
      <c r="AJ179" s="180"/>
      <c r="AK179" s="180"/>
      <c r="AL179" s="180"/>
      <c r="AM179" s="180"/>
      <c r="AN179" s="180"/>
      <c r="AO179" s="180"/>
      <c r="AP179" s="180"/>
      <c r="AQ179" s="180"/>
      <c r="AR179" s="180"/>
      <c r="AS179" s="180"/>
      <c r="AT179" s="180"/>
      <c r="AU179" s="180"/>
      <c r="AV179" s="180"/>
      <c r="AW179" s="180"/>
      <c r="AX179" s="180"/>
      <c r="AY179" s="180"/>
      <c r="AZ179" s="180"/>
      <c r="BA179" s="180"/>
      <c r="BB179" s="180"/>
      <c r="BC179" s="180"/>
      <c r="BD179" s="180"/>
      <c r="BE179" s="180"/>
      <c r="BF179" s="180"/>
      <c r="BG179" s="180"/>
      <c r="BH179" s="180"/>
      <c r="BI179" s="180"/>
      <c r="BJ179" s="180"/>
      <c r="BK179" s="180"/>
      <c r="BL179" s="180"/>
      <c r="BM179" s="180"/>
      <c r="BN179" s="180"/>
      <c r="BO179" s="180"/>
      <c r="BP179" s="180"/>
      <c r="BQ179" s="180"/>
      <c r="BR179" s="180"/>
      <c r="BS179" s="180"/>
      <c r="BT179" s="180"/>
      <c r="BU179" s="180"/>
      <c r="BV179" s="180"/>
      <c r="BW179" s="180"/>
      <c r="BX179" s="180"/>
      <c r="BY179" s="180"/>
      <c r="BZ179" s="180"/>
      <c r="CA179" s="180"/>
    </row>
    <row r="180" ht="15.75" customHeight="1" spans="1:79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/>
      <c r="AJ180" s="180"/>
      <c r="AK180" s="180"/>
      <c r="AL180" s="180"/>
      <c r="AM180" s="180"/>
      <c r="AN180" s="180"/>
      <c r="AO180" s="180"/>
      <c r="AP180" s="180"/>
      <c r="AQ180" s="180"/>
      <c r="AR180" s="180"/>
      <c r="AS180" s="180"/>
      <c r="AT180" s="180"/>
      <c r="AU180" s="180"/>
      <c r="AV180" s="180"/>
      <c r="AW180" s="180"/>
      <c r="AX180" s="180"/>
      <c r="AY180" s="180"/>
      <c r="AZ180" s="180"/>
      <c r="BA180" s="180"/>
      <c r="BB180" s="180"/>
      <c r="BC180" s="180"/>
      <c r="BD180" s="180"/>
      <c r="BE180" s="180"/>
      <c r="BF180" s="180"/>
      <c r="BG180" s="180"/>
      <c r="BH180" s="180"/>
      <c r="BI180" s="180"/>
      <c r="BJ180" s="180"/>
      <c r="BK180" s="180"/>
      <c r="BL180" s="180"/>
      <c r="BM180" s="180"/>
      <c r="BN180" s="180"/>
      <c r="BO180" s="180"/>
      <c r="BP180" s="180"/>
      <c r="BQ180" s="180"/>
      <c r="BR180" s="180"/>
      <c r="BS180" s="180"/>
      <c r="BT180" s="180"/>
      <c r="BU180" s="180"/>
      <c r="BV180" s="180"/>
      <c r="BW180" s="180"/>
      <c r="BX180" s="180"/>
      <c r="BY180" s="180"/>
      <c r="BZ180" s="180"/>
      <c r="CA180" s="180"/>
    </row>
    <row r="181" ht="15.75" customHeight="1" spans="1:79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/>
      <c r="AJ181" s="180"/>
      <c r="AK181" s="180"/>
      <c r="AL181" s="180"/>
      <c r="AM181" s="180"/>
      <c r="AN181" s="180"/>
      <c r="AO181" s="180"/>
      <c r="AP181" s="180"/>
      <c r="AQ181" s="180"/>
      <c r="AR181" s="180"/>
      <c r="AS181" s="180"/>
      <c r="AT181" s="180"/>
      <c r="AU181" s="180"/>
      <c r="AV181" s="180"/>
      <c r="AW181" s="180"/>
      <c r="AX181" s="180"/>
      <c r="AY181" s="180"/>
      <c r="AZ181" s="180"/>
      <c r="BA181" s="180"/>
      <c r="BB181" s="180"/>
      <c r="BC181" s="180"/>
      <c r="BD181" s="180"/>
      <c r="BE181" s="180"/>
      <c r="BF181" s="180"/>
      <c r="BG181" s="180"/>
      <c r="BH181" s="180"/>
      <c r="BI181" s="180"/>
      <c r="BJ181" s="180"/>
      <c r="BK181" s="180"/>
      <c r="BL181" s="180"/>
      <c r="BM181" s="180"/>
      <c r="BN181" s="180"/>
      <c r="BO181" s="180"/>
      <c r="BP181" s="180"/>
      <c r="BQ181" s="180"/>
      <c r="BR181" s="180"/>
      <c r="BS181" s="180"/>
      <c r="BT181" s="180"/>
      <c r="BU181" s="180"/>
      <c r="BV181" s="180"/>
      <c r="BW181" s="180"/>
      <c r="BX181" s="180"/>
      <c r="BY181" s="180"/>
      <c r="BZ181" s="180"/>
      <c r="CA181" s="180"/>
    </row>
    <row r="182" ht="15.75" customHeight="1" spans="1:79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/>
      <c r="AJ182" s="180"/>
      <c r="AK182" s="180"/>
      <c r="AL182" s="180"/>
      <c r="AM182" s="180"/>
      <c r="AN182" s="180"/>
      <c r="AO182" s="180"/>
      <c r="AP182" s="180"/>
      <c r="AQ182" s="180"/>
      <c r="AR182" s="180"/>
      <c r="AS182" s="180"/>
      <c r="AT182" s="180"/>
      <c r="AU182" s="180"/>
      <c r="AV182" s="180"/>
      <c r="AW182" s="180"/>
      <c r="AX182" s="180"/>
      <c r="AY182" s="180"/>
      <c r="AZ182" s="180"/>
      <c r="BA182" s="180"/>
      <c r="BB182" s="180"/>
      <c r="BC182" s="180"/>
      <c r="BD182" s="180"/>
      <c r="BE182" s="180"/>
      <c r="BF182" s="180"/>
      <c r="BG182" s="180"/>
      <c r="BH182" s="180"/>
      <c r="BI182" s="180"/>
      <c r="BJ182" s="180"/>
      <c r="BK182" s="180"/>
      <c r="BL182" s="180"/>
      <c r="BM182" s="180"/>
      <c r="BN182" s="180"/>
      <c r="BO182" s="180"/>
      <c r="BP182" s="180"/>
      <c r="BQ182" s="180"/>
      <c r="BR182" s="180"/>
      <c r="BS182" s="180"/>
      <c r="BT182" s="180"/>
      <c r="BU182" s="180"/>
      <c r="BV182" s="180"/>
      <c r="BW182" s="180"/>
      <c r="BX182" s="180"/>
      <c r="BY182" s="180"/>
      <c r="BZ182" s="180"/>
      <c r="CA182" s="180"/>
    </row>
    <row r="183" ht="15.75" customHeight="1" spans="1:79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/>
      <c r="AJ183" s="180"/>
      <c r="AK183" s="180"/>
      <c r="AL183" s="180"/>
      <c r="AM183" s="180"/>
      <c r="AN183" s="180"/>
      <c r="AO183" s="180"/>
      <c r="AP183" s="180"/>
      <c r="AQ183" s="180"/>
      <c r="AR183" s="180"/>
      <c r="AS183" s="180"/>
      <c r="AT183" s="180"/>
      <c r="AU183" s="180"/>
      <c r="AV183" s="180"/>
      <c r="AW183" s="180"/>
      <c r="AX183" s="180"/>
      <c r="AY183" s="180"/>
      <c r="AZ183" s="180"/>
      <c r="BA183" s="180"/>
      <c r="BB183" s="180"/>
      <c r="BC183" s="180"/>
      <c r="BD183" s="180"/>
      <c r="BE183" s="180"/>
      <c r="BF183" s="180"/>
      <c r="BG183" s="180"/>
      <c r="BH183" s="180"/>
      <c r="BI183" s="180"/>
      <c r="BJ183" s="180"/>
      <c r="BK183" s="180"/>
      <c r="BL183" s="180"/>
      <c r="BM183" s="180"/>
      <c r="BN183" s="180"/>
      <c r="BO183" s="180"/>
      <c r="BP183" s="180"/>
      <c r="BQ183" s="180"/>
      <c r="BR183" s="180"/>
      <c r="BS183" s="180"/>
      <c r="BT183" s="180"/>
      <c r="BU183" s="180"/>
      <c r="BV183" s="180"/>
      <c r="BW183" s="180"/>
      <c r="BX183" s="180"/>
      <c r="BY183" s="180"/>
      <c r="BZ183" s="180"/>
      <c r="CA183" s="180"/>
    </row>
    <row r="184" ht="15.75" customHeight="1" spans="1:79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/>
      <c r="AJ184" s="180"/>
      <c r="AK184" s="180"/>
      <c r="AL184" s="180"/>
      <c r="AM184" s="180"/>
      <c r="AN184" s="180"/>
      <c r="AO184" s="180"/>
      <c r="AP184" s="180"/>
      <c r="AQ184" s="180"/>
      <c r="AR184" s="180"/>
      <c r="AS184" s="180"/>
      <c r="AT184" s="180"/>
      <c r="AU184" s="180"/>
      <c r="AV184" s="180"/>
      <c r="AW184" s="180"/>
      <c r="AX184" s="180"/>
      <c r="AY184" s="180"/>
      <c r="AZ184" s="180"/>
      <c r="BA184" s="180"/>
      <c r="BB184" s="180"/>
      <c r="BC184" s="180"/>
      <c r="BD184" s="180"/>
      <c r="BE184" s="180"/>
      <c r="BF184" s="180"/>
      <c r="BG184" s="180"/>
      <c r="BH184" s="180"/>
      <c r="BI184" s="180"/>
      <c r="BJ184" s="180"/>
      <c r="BK184" s="180"/>
      <c r="BL184" s="180"/>
      <c r="BM184" s="180"/>
      <c r="BN184" s="180"/>
      <c r="BO184" s="180"/>
      <c r="BP184" s="180"/>
      <c r="BQ184" s="180"/>
      <c r="BR184" s="180"/>
      <c r="BS184" s="180"/>
      <c r="BT184" s="180"/>
      <c r="BU184" s="180"/>
      <c r="BV184" s="180"/>
      <c r="BW184" s="180"/>
      <c r="BX184" s="180"/>
      <c r="BY184" s="180"/>
      <c r="BZ184" s="180"/>
      <c r="CA184" s="180"/>
    </row>
    <row r="185" ht="15.75" customHeight="1" spans="1:79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/>
      <c r="AK185" s="180"/>
      <c r="AL185" s="180"/>
      <c r="AM185" s="180"/>
      <c r="AN185" s="180"/>
      <c r="AO185" s="180"/>
      <c r="AP185" s="180"/>
      <c r="AQ185" s="180"/>
      <c r="AR185" s="180"/>
      <c r="AS185" s="180"/>
      <c r="AT185" s="180"/>
      <c r="AU185" s="180"/>
      <c r="AV185" s="180"/>
      <c r="AW185" s="180"/>
      <c r="AX185" s="180"/>
      <c r="AY185" s="180"/>
      <c r="AZ185" s="180"/>
      <c r="BA185" s="180"/>
      <c r="BB185" s="180"/>
      <c r="BC185" s="180"/>
      <c r="BD185" s="180"/>
      <c r="BE185" s="180"/>
      <c r="BF185" s="180"/>
      <c r="BG185" s="180"/>
      <c r="BH185" s="180"/>
      <c r="BI185" s="180"/>
      <c r="BJ185" s="180"/>
      <c r="BK185" s="180"/>
      <c r="BL185" s="180"/>
      <c r="BM185" s="180"/>
      <c r="BN185" s="180"/>
      <c r="BO185" s="180"/>
      <c r="BP185" s="180"/>
      <c r="BQ185" s="180"/>
      <c r="BR185" s="180"/>
      <c r="BS185" s="180"/>
      <c r="BT185" s="180"/>
      <c r="BU185" s="180"/>
      <c r="BV185" s="180"/>
      <c r="BW185" s="180"/>
      <c r="BX185" s="180"/>
      <c r="BY185" s="180"/>
      <c r="BZ185" s="180"/>
      <c r="CA185" s="180"/>
    </row>
    <row r="186" ht="15.75" customHeight="1" spans="1:79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/>
      <c r="AJ186" s="180"/>
      <c r="AK186" s="180"/>
      <c r="AL186" s="180"/>
      <c r="AM186" s="180"/>
      <c r="AN186" s="180"/>
      <c r="AO186" s="180"/>
      <c r="AP186" s="180"/>
      <c r="AQ186" s="180"/>
      <c r="AR186" s="180"/>
      <c r="AS186" s="180"/>
      <c r="AT186" s="180"/>
      <c r="AU186" s="180"/>
      <c r="AV186" s="180"/>
      <c r="AW186" s="180"/>
      <c r="AX186" s="180"/>
      <c r="AY186" s="180"/>
      <c r="AZ186" s="180"/>
      <c r="BA186" s="180"/>
      <c r="BB186" s="180"/>
      <c r="BC186" s="180"/>
      <c r="BD186" s="180"/>
      <c r="BE186" s="180"/>
      <c r="BF186" s="180"/>
      <c r="BG186" s="180"/>
      <c r="BH186" s="180"/>
      <c r="BI186" s="180"/>
      <c r="BJ186" s="180"/>
      <c r="BK186" s="180"/>
      <c r="BL186" s="180"/>
      <c r="BM186" s="180"/>
      <c r="BN186" s="180"/>
      <c r="BO186" s="180"/>
      <c r="BP186" s="180"/>
      <c r="BQ186" s="180"/>
      <c r="BR186" s="180"/>
      <c r="BS186" s="180"/>
      <c r="BT186" s="180"/>
      <c r="BU186" s="180"/>
      <c r="BV186" s="180"/>
      <c r="BW186" s="180"/>
      <c r="BX186" s="180"/>
      <c r="BY186" s="180"/>
      <c r="BZ186" s="180"/>
      <c r="CA186" s="180"/>
    </row>
    <row r="187" ht="15.75" customHeight="1" spans="1:79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/>
      <c r="AJ187" s="180"/>
      <c r="AK187" s="180"/>
      <c r="AL187" s="180"/>
      <c r="AM187" s="180"/>
      <c r="AN187" s="180"/>
      <c r="AO187" s="180"/>
      <c r="AP187" s="180"/>
      <c r="AQ187" s="180"/>
      <c r="AR187" s="180"/>
      <c r="AS187" s="180"/>
      <c r="AT187" s="180"/>
      <c r="AU187" s="180"/>
      <c r="AV187" s="180"/>
      <c r="AW187" s="180"/>
      <c r="AX187" s="180"/>
      <c r="AY187" s="180"/>
      <c r="AZ187" s="180"/>
      <c r="BA187" s="180"/>
      <c r="BB187" s="180"/>
      <c r="BC187" s="180"/>
      <c r="BD187" s="180"/>
      <c r="BE187" s="180"/>
      <c r="BF187" s="180"/>
      <c r="BG187" s="180"/>
      <c r="BH187" s="180"/>
      <c r="BI187" s="180"/>
      <c r="BJ187" s="180"/>
      <c r="BK187" s="180"/>
      <c r="BL187" s="180"/>
      <c r="BM187" s="180"/>
      <c r="BN187" s="180"/>
      <c r="BO187" s="180"/>
      <c r="BP187" s="180"/>
      <c r="BQ187" s="180"/>
      <c r="BR187" s="180"/>
      <c r="BS187" s="180"/>
      <c r="BT187" s="180"/>
      <c r="BU187" s="180"/>
      <c r="BV187" s="180"/>
      <c r="BW187" s="180"/>
      <c r="BX187" s="180"/>
      <c r="BY187" s="180"/>
      <c r="BZ187" s="180"/>
      <c r="CA187" s="180"/>
    </row>
    <row r="188" ht="15.75" customHeight="1" spans="1:79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/>
      <c r="AJ188" s="180"/>
      <c r="AK188" s="180"/>
      <c r="AL188" s="180"/>
      <c r="AM188" s="180"/>
      <c r="AN188" s="180"/>
      <c r="AO188" s="180"/>
      <c r="AP188" s="180"/>
      <c r="AQ188" s="180"/>
      <c r="AR188" s="180"/>
      <c r="AS188" s="180"/>
      <c r="AT188" s="180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0"/>
      <c r="BG188" s="180"/>
      <c r="BH188" s="180"/>
      <c r="BI188" s="180"/>
      <c r="BJ188" s="180"/>
      <c r="BK188" s="180"/>
      <c r="BL188" s="180"/>
      <c r="BM188" s="180"/>
      <c r="BN188" s="180"/>
      <c r="BO188" s="180"/>
      <c r="BP188" s="180"/>
      <c r="BQ188" s="180"/>
      <c r="BR188" s="180"/>
      <c r="BS188" s="180"/>
      <c r="BT188" s="180"/>
      <c r="BU188" s="180"/>
      <c r="BV188" s="180"/>
      <c r="BW188" s="180"/>
      <c r="BX188" s="180"/>
      <c r="BY188" s="180"/>
      <c r="BZ188" s="180"/>
      <c r="CA188" s="180"/>
    </row>
    <row r="189" ht="15.75" customHeight="1" spans="1:79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/>
      <c r="AJ189" s="180"/>
      <c r="AK189" s="180"/>
      <c r="AL189" s="180"/>
      <c r="AM189" s="180"/>
      <c r="AN189" s="180"/>
      <c r="AO189" s="180"/>
      <c r="AP189" s="180"/>
      <c r="AQ189" s="180"/>
      <c r="AR189" s="180"/>
      <c r="AS189" s="180"/>
      <c r="AT189" s="180"/>
      <c r="AU189" s="180"/>
      <c r="AV189" s="180"/>
      <c r="AW189" s="180"/>
      <c r="AX189" s="180"/>
      <c r="AY189" s="180"/>
      <c r="AZ189" s="180"/>
      <c r="BA189" s="180"/>
      <c r="BB189" s="180"/>
      <c r="BC189" s="180"/>
      <c r="BD189" s="180"/>
      <c r="BE189" s="180"/>
      <c r="BF189" s="180"/>
      <c r="BG189" s="180"/>
      <c r="BH189" s="180"/>
      <c r="BI189" s="180"/>
      <c r="BJ189" s="180"/>
      <c r="BK189" s="180"/>
      <c r="BL189" s="180"/>
      <c r="BM189" s="180"/>
      <c r="BN189" s="180"/>
      <c r="BO189" s="180"/>
      <c r="BP189" s="180"/>
      <c r="BQ189" s="180"/>
      <c r="BR189" s="180"/>
      <c r="BS189" s="180"/>
      <c r="BT189" s="180"/>
      <c r="BU189" s="180"/>
      <c r="BV189" s="180"/>
      <c r="BW189" s="180"/>
      <c r="BX189" s="180"/>
      <c r="BY189" s="180"/>
      <c r="BZ189" s="180"/>
      <c r="CA189" s="180"/>
    </row>
    <row r="190" ht="15.75" customHeight="1" spans="1:79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/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/>
      <c r="BH190" s="180"/>
      <c r="BI190" s="180"/>
      <c r="BJ190" s="180"/>
      <c r="BK190" s="180"/>
      <c r="BL190" s="180"/>
      <c r="BM190" s="180"/>
      <c r="BN190" s="180"/>
      <c r="BO190" s="180"/>
      <c r="BP190" s="180"/>
      <c r="BQ190" s="180"/>
      <c r="BR190" s="180"/>
      <c r="BS190" s="180"/>
      <c r="BT190" s="180"/>
      <c r="BU190" s="180"/>
      <c r="BV190" s="180"/>
      <c r="BW190" s="180"/>
      <c r="BX190" s="180"/>
      <c r="BY190" s="180"/>
      <c r="BZ190" s="180"/>
      <c r="CA190" s="180"/>
    </row>
    <row r="191" ht="15.75" customHeight="1" spans="1:79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/>
      <c r="AJ191" s="180"/>
      <c r="AK191" s="180"/>
      <c r="AL191" s="180"/>
      <c r="AM191" s="180"/>
      <c r="AN191" s="180"/>
      <c r="AO191" s="180"/>
      <c r="AP191" s="180"/>
      <c r="AQ191" s="180"/>
      <c r="AR191" s="180"/>
      <c r="AS191" s="180"/>
      <c r="AT191" s="180"/>
      <c r="AU191" s="180"/>
      <c r="AV191" s="180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0"/>
      <c r="BG191" s="180"/>
      <c r="BH191" s="180"/>
      <c r="BI191" s="180"/>
      <c r="BJ191" s="180"/>
      <c r="BK191" s="180"/>
      <c r="BL191" s="180"/>
      <c r="BM191" s="180"/>
      <c r="BN191" s="180"/>
      <c r="BO191" s="180"/>
      <c r="BP191" s="180"/>
      <c r="BQ191" s="180"/>
      <c r="BR191" s="180"/>
      <c r="BS191" s="180"/>
      <c r="BT191" s="180"/>
      <c r="BU191" s="180"/>
      <c r="BV191" s="180"/>
      <c r="BW191" s="180"/>
      <c r="BX191" s="180"/>
      <c r="BY191" s="180"/>
      <c r="BZ191" s="180"/>
      <c r="CA191" s="180"/>
    </row>
    <row r="192" ht="15.75" customHeight="1" spans="1:79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/>
      <c r="AJ192" s="180"/>
      <c r="AK192" s="180"/>
      <c r="AL192" s="180"/>
      <c r="AM192" s="180"/>
      <c r="AN192" s="180"/>
      <c r="AO192" s="180"/>
      <c r="AP192" s="180"/>
      <c r="AQ192" s="180"/>
      <c r="AR192" s="180"/>
      <c r="AS192" s="180"/>
      <c r="AT192" s="180"/>
      <c r="AU192" s="180"/>
      <c r="AV192" s="180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0"/>
      <c r="BG192" s="180"/>
      <c r="BH192" s="180"/>
      <c r="BI192" s="180"/>
      <c r="BJ192" s="180"/>
      <c r="BK192" s="180"/>
      <c r="BL192" s="180"/>
      <c r="BM192" s="180"/>
      <c r="BN192" s="180"/>
      <c r="BO192" s="180"/>
      <c r="BP192" s="180"/>
      <c r="BQ192" s="180"/>
      <c r="BR192" s="180"/>
      <c r="BS192" s="180"/>
      <c r="BT192" s="180"/>
      <c r="BU192" s="180"/>
      <c r="BV192" s="180"/>
      <c r="BW192" s="180"/>
      <c r="BX192" s="180"/>
      <c r="BY192" s="180"/>
      <c r="BZ192" s="180"/>
      <c r="CA192" s="180"/>
    </row>
    <row r="193" ht="15.75" customHeight="1" spans="1:79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BM193" s="180"/>
      <c r="BN193" s="180"/>
      <c r="BO193" s="180"/>
      <c r="BP193" s="180"/>
      <c r="BQ193" s="180"/>
      <c r="BR193" s="180"/>
      <c r="BS193" s="180"/>
      <c r="BT193" s="180"/>
      <c r="BU193" s="180"/>
      <c r="BV193" s="180"/>
      <c r="BW193" s="180"/>
      <c r="BX193" s="180"/>
      <c r="BY193" s="180"/>
      <c r="BZ193" s="180"/>
      <c r="CA193" s="180"/>
    </row>
    <row r="194" ht="15.75" customHeight="1" spans="1:79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/>
      <c r="AJ194" s="180"/>
      <c r="AK194" s="180"/>
      <c r="AL194" s="180"/>
      <c r="AM194" s="180"/>
      <c r="AN194" s="180"/>
      <c r="AO194" s="180"/>
      <c r="AP194" s="180"/>
      <c r="AQ194" s="180"/>
      <c r="AR194" s="180"/>
      <c r="AS194" s="180"/>
      <c r="AT194" s="180"/>
      <c r="AU194" s="180"/>
      <c r="AV194" s="180"/>
      <c r="AW194" s="180"/>
      <c r="AX194" s="180"/>
      <c r="AY194" s="180"/>
      <c r="AZ194" s="180"/>
      <c r="BA194" s="180"/>
      <c r="BB194" s="180"/>
      <c r="BC194" s="180"/>
      <c r="BD194" s="180"/>
      <c r="BE194" s="180"/>
      <c r="BF194" s="180"/>
      <c r="BG194" s="180"/>
      <c r="BH194" s="180"/>
      <c r="BI194" s="180"/>
      <c r="BJ194" s="180"/>
      <c r="BK194" s="180"/>
      <c r="BL194" s="180"/>
      <c r="BM194" s="180"/>
      <c r="BN194" s="180"/>
      <c r="BO194" s="180"/>
      <c r="BP194" s="180"/>
      <c r="BQ194" s="180"/>
      <c r="BR194" s="180"/>
      <c r="BS194" s="180"/>
      <c r="BT194" s="180"/>
      <c r="BU194" s="180"/>
      <c r="BV194" s="180"/>
      <c r="BW194" s="180"/>
      <c r="BX194" s="180"/>
      <c r="BY194" s="180"/>
      <c r="BZ194" s="180"/>
      <c r="CA194" s="180"/>
    </row>
    <row r="195" ht="15.75" customHeight="1" spans="1:79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/>
      <c r="AJ195" s="180"/>
      <c r="AK195" s="180"/>
      <c r="AL195" s="180"/>
      <c r="AM195" s="180"/>
      <c r="AN195" s="180"/>
      <c r="AO195" s="180"/>
      <c r="AP195" s="180"/>
      <c r="AQ195" s="180"/>
      <c r="AR195" s="180"/>
      <c r="AS195" s="180"/>
      <c r="AT195" s="180"/>
      <c r="AU195" s="180"/>
      <c r="AV195" s="180"/>
      <c r="AW195" s="180"/>
      <c r="AX195" s="180"/>
      <c r="AY195" s="180"/>
      <c r="AZ195" s="180"/>
      <c r="BA195" s="180"/>
      <c r="BB195" s="180"/>
      <c r="BC195" s="180"/>
      <c r="BD195" s="180"/>
      <c r="BE195" s="180"/>
      <c r="BF195" s="180"/>
      <c r="BG195" s="180"/>
      <c r="BH195" s="180"/>
      <c r="BI195" s="180"/>
      <c r="BJ195" s="180"/>
      <c r="BK195" s="180"/>
      <c r="BL195" s="180"/>
      <c r="BM195" s="180"/>
      <c r="BN195" s="180"/>
      <c r="BO195" s="180"/>
      <c r="BP195" s="180"/>
      <c r="BQ195" s="180"/>
      <c r="BR195" s="180"/>
      <c r="BS195" s="180"/>
      <c r="BT195" s="180"/>
      <c r="BU195" s="180"/>
      <c r="BV195" s="180"/>
      <c r="BW195" s="180"/>
      <c r="BX195" s="180"/>
      <c r="BY195" s="180"/>
      <c r="BZ195" s="180"/>
      <c r="CA195" s="180"/>
    </row>
    <row r="196" ht="15.75" customHeight="1" spans="1:79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/>
      <c r="AJ196" s="180"/>
      <c r="AK196" s="180"/>
      <c r="AL196" s="180"/>
      <c r="AM196" s="180"/>
      <c r="AN196" s="180"/>
      <c r="AO196" s="180"/>
      <c r="AP196" s="180"/>
      <c r="AQ196" s="180"/>
      <c r="AR196" s="180"/>
      <c r="AS196" s="180"/>
      <c r="AT196" s="180"/>
      <c r="AU196" s="180"/>
      <c r="AV196" s="180"/>
      <c r="AW196" s="180"/>
      <c r="AX196" s="180"/>
      <c r="AY196" s="180"/>
      <c r="AZ196" s="180"/>
      <c r="BA196" s="180"/>
      <c r="BB196" s="180"/>
      <c r="BC196" s="180"/>
      <c r="BD196" s="180"/>
      <c r="BE196" s="180"/>
      <c r="BF196" s="180"/>
      <c r="BG196" s="180"/>
      <c r="BH196" s="180"/>
      <c r="BI196" s="180"/>
      <c r="BJ196" s="180"/>
      <c r="BK196" s="180"/>
      <c r="BL196" s="180"/>
      <c r="BM196" s="180"/>
      <c r="BN196" s="180"/>
      <c r="BO196" s="180"/>
      <c r="BP196" s="180"/>
      <c r="BQ196" s="180"/>
      <c r="BR196" s="180"/>
      <c r="BS196" s="180"/>
      <c r="BT196" s="180"/>
      <c r="BU196" s="180"/>
      <c r="BV196" s="180"/>
      <c r="BW196" s="180"/>
      <c r="BX196" s="180"/>
      <c r="BY196" s="180"/>
      <c r="BZ196" s="180"/>
      <c r="CA196" s="180"/>
    </row>
    <row r="197" ht="15.75" customHeight="1" spans="1:79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/>
      <c r="AJ197" s="180"/>
      <c r="AK197" s="180"/>
      <c r="AL197" s="180"/>
      <c r="AM197" s="180"/>
      <c r="AN197" s="180"/>
      <c r="AO197" s="180"/>
      <c r="AP197" s="180"/>
      <c r="AQ197" s="180"/>
      <c r="AR197" s="180"/>
      <c r="AS197" s="180"/>
      <c r="AT197" s="180"/>
      <c r="AU197" s="180"/>
      <c r="AV197" s="180"/>
      <c r="AW197" s="180"/>
      <c r="AX197" s="180"/>
      <c r="AY197" s="180"/>
      <c r="AZ197" s="180"/>
      <c r="BA197" s="180"/>
      <c r="BB197" s="180"/>
      <c r="BC197" s="180"/>
      <c r="BD197" s="180"/>
      <c r="BE197" s="180"/>
      <c r="BF197" s="180"/>
      <c r="BG197" s="180"/>
      <c r="BH197" s="180"/>
      <c r="BI197" s="180"/>
      <c r="BJ197" s="180"/>
      <c r="BK197" s="180"/>
      <c r="BL197" s="180"/>
      <c r="BM197" s="180"/>
      <c r="BN197" s="180"/>
      <c r="BO197" s="180"/>
      <c r="BP197" s="180"/>
      <c r="BQ197" s="180"/>
      <c r="BR197" s="180"/>
      <c r="BS197" s="180"/>
      <c r="BT197" s="180"/>
      <c r="BU197" s="180"/>
      <c r="BV197" s="180"/>
      <c r="BW197" s="180"/>
      <c r="BX197" s="180"/>
      <c r="BY197" s="180"/>
      <c r="BZ197" s="180"/>
      <c r="CA197" s="180"/>
    </row>
    <row r="198" ht="15.75" customHeight="1" spans="1:79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/>
      <c r="AJ198" s="180"/>
      <c r="AK198" s="180"/>
      <c r="AL198" s="180"/>
      <c r="AM198" s="180"/>
      <c r="AN198" s="180"/>
      <c r="AO198" s="180"/>
      <c r="AP198" s="180"/>
      <c r="AQ198" s="180"/>
      <c r="AR198" s="180"/>
      <c r="AS198" s="180"/>
      <c r="AT198" s="180"/>
      <c r="AU198" s="180"/>
      <c r="AV198" s="180"/>
      <c r="AW198" s="180"/>
      <c r="AX198" s="180"/>
      <c r="AY198" s="180"/>
      <c r="AZ198" s="180"/>
      <c r="BA198" s="180"/>
      <c r="BB198" s="180"/>
      <c r="BC198" s="180"/>
      <c r="BD198" s="180"/>
      <c r="BE198" s="180"/>
      <c r="BF198" s="180"/>
      <c r="BG198" s="180"/>
      <c r="BH198" s="180"/>
      <c r="BI198" s="180"/>
      <c r="BJ198" s="180"/>
      <c r="BK198" s="180"/>
      <c r="BL198" s="180"/>
      <c r="BM198" s="180"/>
      <c r="BN198" s="180"/>
      <c r="BO198" s="180"/>
      <c r="BP198" s="180"/>
      <c r="BQ198" s="180"/>
      <c r="BR198" s="180"/>
      <c r="BS198" s="180"/>
      <c r="BT198" s="180"/>
      <c r="BU198" s="180"/>
      <c r="BV198" s="180"/>
      <c r="BW198" s="180"/>
      <c r="BX198" s="180"/>
      <c r="BY198" s="180"/>
      <c r="BZ198" s="180"/>
      <c r="CA198" s="180"/>
    </row>
    <row r="199" ht="15.75" customHeight="1" spans="1:79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/>
      <c r="AK199" s="180"/>
      <c r="AL199" s="180"/>
      <c r="AM199" s="180"/>
      <c r="AN199" s="180"/>
      <c r="AO199" s="180"/>
      <c r="AP199" s="180"/>
      <c r="AQ199" s="180"/>
      <c r="AR199" s="180"/>
      <c r="AS199" s="180"/>
      <c r="AT199" s="180"/>
      <c r="AU199" s="180"/>
      <c r="AV199" s="180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/>
      <c r="BI199" s="180"/>
      <c r="BJ199" s="180"/>
      <c r="BK199" s="180"/>
      <c r="BL199" s="180"/>
      <c r="BM199" s="180"/>
      <c r="BN199" s="180"/>
      <c r="BO199" s="180"/>
      <c r="BP199" s="180"/>
      <c r="BQ199" s="180"/>
      <c r="BR199" s="180"/>
      <c r="BS199" s="180"/>
      <c r="BT199" s="180"/>
      <c r="BU199" s="180"/>
      <c r="BV199" s="180"/>
      <c r="BW199" s="180"/>
      <c r="BX199" s="180"/>
      <c r="BY199" s="180"/>
      <c r="BZ199" s="180"/>
      <c r="CA199" s="180"/>
    </row>
    <row r="200" ht="15.75" customHeight="1" spans="1:79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/>
      <c r="AJ200" s="180"/>
      <c r="AK200" s="180"/>
      <c r="AL200" s="180"/>
      <c r="AM200" s="180"/>
      <c r="AN200" s="180"/>
      <c r="AO200" s="180"/>
      <c r="AP200" s="180"/>
      <c r="AQ200" s="180"/>
      <c r="AR200" s="180"/>
      <c r="AS200" s="180"/>
      <c r="AT200" s="180"/>
      <c r="AU200" s="180"/>
      <c r="AV200" s="180"/>
      <c r="AW200" s="180"/>
      <c r="AX200" s="180"/>
      <c r="AY200" s="180"/>
      <c r="AZ200" s="180"/>
      <c r="BA200" s="180"/>
      <c r="BB200" s="180"/>
      <c r="BC200" s="180"/>
      <c r="BD200" s="180"/>
      <c r="BE200" s="180"/>
      <c r="BF200" s="180"/>
      <c r="BG200" s="180"/>
      <c r="BH200" s="180"/>
      <c r="BI200" s="180"/>
      <c r="BJ200" s="180"/>
      <c r="BK200" s="180"/>
      <c r="BL200" s="180"/>
      <c r="BM200" s="180"/>
      <c r="BN200" s="180"/>
      <c r="BO200" s="180"/>
      <c r="BP200" s="180"/>
      <c r="BQ200" s="180"/>
      <c r="BR200" s="180"/>
      <c r="BS200" s="180"/>
      <c r="BT200" s="180"/>
      <c r="BU200" s="180"/>
      <c r="BV200" s="180"/>
      <c r="BW200" s="180"/>
      <c r="BX200" s="180"/>
      <c r="BY200" s="180"/>
      <c r="BZ200" s="180"/>
      <c r="CA200" s="180"/>
    </row>
    <row r="201" ht="15.75" customHeight="1" spans="1:79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  <c r="AB201" s="180"/>
      <c r="AC201" s="180"/>
      <c r="AD201" s="180"/>
      <c r="AE201" s="180"/>
      <c r="AF201" s="180"/>
      <c r="AG201" s="180"/>
      <c r="AH201" s="180"/>
      <c r="AI201" s="180"/>
      <c r="AJ201" s="180"/>
      <c r="AK201" s="180"/>
      <c r="AL201" s="180"/>
      <c r="AM201" s="180"/>
      <c r="AN201" s="180"/>
      <c r="AO201" s="180"/>
      <c r="AP201" s="180"/>
      <c r="AQ201" s="180"/>
      <c r="AR201" s="180"/>
      <c r="AS201" s="180"/>
      <c r="AT201" s="180"/>
      <c r="AU201" s="180"/>
      <c r="AV201" s="180"/>
      <c r="AW201" s="180"/>
      <c r="AX201" s="180"/>
      <c r="AY201" s="180"/>
      <c r="AZ201" s="180"/>
      <c r="BA201" s="180"/>
      <c r="BB201" s="180"/>
      <c r="BC201" s="180"/>
      <c r="BD201" s="180"/>
      <c r="BE201" s="180"/>
      <c r="BF201" s="180"/>
      <c r="BG201" s="180"/>
      <c r="BH201" s="180"/>
      <c r="BI201" s="180"/>
      <c r="BJ201" s="180"/>
      <c r="BK201" s="180"/>
      <c r="BL201" s="180"/>
      <c r="BM201" s="180"/>
      <c r="BN201" s="180"/>
      <c r="BO201" s="180"/>
      <c r="BP201" s="180"/>
      <c r="BQ201" s="180"/>
      <c r="BR201" s="180"/>
      <c r="BS201" s="180"/>
      <c r="BT201" s="180"/>
      <c r="BU201" s="180"/>
      <c r="BV201" s="180"/>
      <c r="BW201" s="180"/>
      <c r="BX201" s="180"/>
      <c r="BY201" s="180"/>
      <c r="BZ201" s="180"/>
      <c r="CA201" s="180"/>
    </row>
    <row r="202" ht="15.75" customHeight="1" spans="1:79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/>
      <c r="AJ202" s="180"/>
      <c r="AK202" s="180"/>
      <c r="AL202" s="180"/>
      <c r="AM202" s="180"/>
      <c r="AN202" s="180"/>
      <c r="AO202" s="180"/>
      <c r="AP202" s="180"/>
      <c r="AQ202" s="180"/>
      <c r="AR202" s="180"/>
      <c r="AS202" s="180"/>
      <c r="AT202" s="180"/>
      <c r="AU202" s="180"/>
      <c r="AV202" s="180"/>
      <c r="AW202" s="180"/>
      <c r="AX202" s="180"/>
      <c r="AY202" s="180"/>
      <c r="AZ202" s="180"/>
      <c r="BA202" s="180"/>
      <c r="BB202" s="180"/>
      <c r="BC202" s="180"/>
      <c r="BD202" s="180"/>
      <c r="BE202" s="180"/>
      <c r="BF202" s="180"/>
      <c r="BG202" s="180"/>
      <c r="BH202" s="180"/>
      <c r="BI202" s="180"/>
      <c r="BJ202" s="180"/>
      <c r="BK202" s="180"/>
      <c r="BL202" s="180"/>
      <c r="BM202" s="180"/>
      <c r="BN202" s="180"/>
      <c r="BO202" s="180"/>
      <c r="BP202" s="180"/>
      <c r="BQ202" s="180"/>
      <c r="BR202" s="180"/>
      <c r="BS202" s="180"/>
      <c r="BT202" s="180"/>
      <c r="BU202" s="180"/>
      <c r="BV202" s="180"/>
      <c r="BW202" s="180"/>
      <c r="BX202" s="180"/>
      <c r="BY202" s="180"/>
      <c r="BZ202" s="180"/>
      <c r="CA202" s="180"/>
    </row>
    <row r="203" ht="15.75" customHeight="1" spans="1:79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/>
      <c r="AJ203" s="180"/>
      <c r="AK203" s="180"/>
      <c r="AL203" s="180"/>
      <c r="AM203" s="180"/>
      <c r="AN203" s="180"/>
      <c r="AO203" s="180"/>
      <c r="AP203" s="180"/>
      <c r="AQ203" s="180"/>
      <c r="AR203" s="180"/>
      <c r="AS203" s="180"/>
      <c r="AT203" s="180"/>
      <c r="AU203" s="180"/>
      <c r="AV203" s="180"/>
      <c r="AW203" s="180"/>
      <c r="AX203" s="180"/>
      <c r="AY203" s="180"/>
      <c r="AZ203" s="180"/>
      <c r="BA203" s="180"/>
      <c r="BB203" s="180"/>
      <c r="BC203" s="180"/>
      <c r="BD203" s="180"/>
      <c r="BE203" s="180"/>
      <c r="BF203" s="180"/>
      <c r="BG203" s="180"/>
      <c r="BH203" s="180"/>
      <c r="BI203" s="180"/>
      <c r="BJ203" s="180"/>
      <c r="BK203" s="180"/>
      <c r="BL203" s="180"/>
      <c r="BM203" s="180"/>
      <c r="BN203" s="180"/>
      <c r="BO203" s="180"/>
      <c r="BP203" s="180"/>
      <c r="BQ203" s="180"/>
      <c r="BR203" s="180"/>
      <c r="BS203" s="180"/>
      <c r="BT203" s="180"/>
      <c r="BU203" s="180"/>
      <c r="BV203" s="180"/>
      <c r="BW203" s="180"/>
      <c r="BX203" s="180"/>
      <c r="BY203" s="180"/>
      <c r="BZ203" s="180"/>
      <c r="CA203" s="180"/>
    </row>
    <row r="204" ht="15.75" customHeight="1" spans="1:79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/>
      <c r="AJ204" s="180"/>
      <c r="AK204" s="180"/>
      <c r="AL204" s="180"/>
      <c r="AM204" s="180"/>
      <c r="AN204" s="180"/>
      <c r="AO204" s="180"/>
      <c r="AP204" s="180"/>
      <c r="AQ204" s="180"/>
      <c r="AR204" s="180"/>
      <c r="AS204" s="180"/>
      <c r="AT204" s="180"/>
      <c r="AU204" s="180"/>
      <c r="AV204" s="180"/>
      <c r="AW204" s="180"/>
      <c r="AX204" s="180"/>
      <c r="AY204" s="180"/>
      <c r="AZ204" s="180"/>
      <c r="BA204" s="180"/>
      <c r="BB204" s="180"/>
      <c r="BC204" s="180"/>
      <c r="BD204" s="180"/>
      <c r="BE204" s="180"/>
      <c r="BF204" s="180"/>
      <c r="BG204" s="180"/>
      <c r="BH204" s="180"/>
      <c r="BI204" s="180"/>
      <c r="BJ204" s="180"/>
      <c r="BK204" s="180"/>
      <c r="BL204" s="180"/>
      <c r="BM204" s="180"/>
      <c r="BN204" s="180"/>
      <c r="BO204" s="180"/>
      <c r="BP204" s="180"/>
      <c r="BQ204" s="180"/>
      <c r="BR204" s="180"/>
      <c r="BS204" s="180"/>
      <c r="BT204" s="180"/>
      <c r="BU204" s="180"/>
      <c r="BV204" s="180"/>
      <c r="BW204" s="180"/>
      <c r="BX204" s="180"/>
      <c r="BY204" s="180"/>
      <c r="BZ204" s="180"/>
      <c r="CA204" s="180"/>
    </row>
    <row r="205" ht="15.75" customHeight="1" spans="1:79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180"/>
      <c r="AK205" s="180"/>
      <c r="AL205" s="180"/>
      <c r="AM205" s="180"/>
      <c r="AN205" s="180"/>
      <c r="AO205" s="180"/>
      <c r="AP205" s="180"/>
      <c r="AQ205" s="180"/>
      <c r="AR205" s="180"/>
      <c r="AS205" s="180"/>
      <c r="AT205" s="180"/>
      <c r="AU205" s="180"/>
      <c r="AV205" s="180"/>
      <c r="AW205" s="180"/>
      <c r="AX205" s="180"/>
      <c r="AY205" s="180"/>
      <c r="AZ205" s="180"/>
      <c r="BA205" s="180"/>
      <c r="BB205" s="180"/>
      <c r="BC205" s="180"/>
      <c r="BD205" s="180"/>
      <c r="BE205" s="180"/>
      <c r="BF205" s="180"/>
      <c r="BG205" s="180"/>
      <c r="BH205" s="180"/>
      <c r="BI205" s="180"/>
      <c r="BJ205" s="180"/>
      <c r="BK205" s="180"/>
      <c r="BL205" s="180"/>
      <c r="BM205" s="180"/>
      <c r="BN205" s="180"/>
      <c r="BO205" s="180"/>
      <c r="BP205" s="180"/>
      <c r="BQ205" s="180"/>
      <c r="BR205" s="180"/>
      <c r="BS205" s="180"/>
      <c r="BT205" s="180"/>
      <c r="BU205" s="180"/>
      <c r="BV205" s="180"/>
      <c r="BW205" s="180"/>
      <c r="BX205" s="180"/>
      <c r="BY205" s="180"/>
      <c r="BZ205" s="180"/>
      <c r="CA205" s="180"/>
    </row>
    <row r="206" ht="15.75" customHeight="1" spans="1:79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BM206" s="180"/>
      <c r="BN206" s="180"/>
      <c r="BO206" s="180"/>
      <c r="BP206" s="180"/>
      <c r="BQ206" s="180"/>
      <c r="BR206" s="180"/>
      <c r="BS206" s="180"/>
      <c r="BT206" s="180"/>
      <c r="BU206" s="180"/>
      <c r="BV206" s="180"/>
      <c r="BW206" s="180"/>
      <c r="BX206" s="180"/>
      <c r="BY206" s="180"/>
      <c r="BZ206" s="180"/>
      <c r="CA206" s="180"/>
    </row>
    <row r="207" ht="15.75" customHeight="1" spans="1:79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  <c r="AJ207" s="180"/>
      <c r="AK207" s="180"/>
      <c r="AL207" s="180"/>
      <c r="AM207" s="180"/>
      <c r="AN207" s="180"/>
      <c r="AO207" s="180"/>
      <c r="AP207" s="180"/>
      <c r="AQ207" s="180"/>
      <c r="AR207" s="180"/>
      <c r="AS207" s="180"/>
      <c r="AT207" s="180"/>
      <c r="AU207" s="180"/>
      <c r="AV207" s="180"/>
      <c r="AW207" s="180"/>
      <c r="AX207" s="180"/>
      <c r="AY207" s="180"/>
      <c r="AZ207" s="180"/>
      <c r="BA207" s="180"/>
      <c r="BB207" s="180"/>
      <c r="BC207" s="180"/>
      <c r="BD207" s="180"/>
      <c r="BE207" s="180"/>
      <c r="BF207" s="180"/>
      <c r="BG207" s="180"/>
      <c r="BH207" s="180"/>
      <c r="BI207" s="180"/>
      <c r="BJ207" s="180"/>
      <c r="BK207" s="180"/>
      <c r="BL207" s="180"/>
      <c r="BM207" s="180"/>
      <c r="BN207" s="180"/>
      <c r="BO207" s="180"/>
      <c r="BP207" s="180"/>
      <c r="BQ207" s="180"/>
      <c r="BR207" s="180"/>
      <c r="BS207" s="180"/>
      <c r="BT207" s="180"/>
      <c r="BU207" s="180"/>
      <c r="BV207" s="180"/>
      <c r="BW207" s="180"/>
      <c r="BX207" s="180"/>
      <c r="BY207" s="180"/>
      <c r="BZ207" s="180"/>
      <c r="CA207" s="180"/>
    </row>
    <row r="208" ht="15.75" customHeight="1" spans="1:79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/>
      <c r="AJ208" s="180"/>
      <c r="AK208" s="180"/>
      <c r="AL208" s="180"/>
      <c r="AM208" s="180"/>
      <c r="AN208" s="180"/>
      <c r="AO208" s="180"/>
      <c r="AP208" s="180"/>
      <c r="AQ208" s="180"/>
      <c r="AR208" s="180"/>
      <c r="AS208" s="180"/>
      <c r="AT208" s="180"/>
      <c r="AU208" s="180"/>
      <c r="AV208" s="180"/>
      <c r="AW208" s="180"/>
      <c r="AX208" s="180"/>
      <c r="AY208" s="180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0"/>
      <c r="BK208" s="180"/>
      <c r="BL208" s="180"/>
      <c r="BM208" s="180"/>
      <c r="BN208" s="180"/>
      <c r="BO208" s="180"/>
      <c r="BP208" s="180"/>
      <c r="BQ208" s="180"/>
      <c r="BR208" s="180"/>
      <c r="BS208" s="180"/>
      <c r="BT208" s="180"/>
      <c r="BU208" s="180"/>
      <c r="BV208" s="180"/>
      <c r="BW208" s="180"/>
      <c r="BX208" s="180"/>
      <c r="BY208" s="180"/>
      <c r="BZ208" s="180"/>
      <c r="CA208" s="180"/>
    </row>
    <row r="209" ht="15.75" customHeight="1" spans="1:79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0"/>
      <c r="AG209" s="180"/>
      <c r="AH209" s="180"/>
      <c r="AI209" s="180"/>
      <c r="AJ209" s="180"/>
      <c r="AK209" s="180"/>
      <c r="AL209" s="180"/>
      <c r="AM209" s="180"/>
      <c r="AN209" s="180"/>
      <c r="AO209" s="180"/>
      <c r="AP209" s="180"/>
      <c r="AQ209" s="180"/>
      <c r="AR209" s="180"/>
      <c r="AS209" s="180"/>
      <c r="AT209" s="180"/>
      <c r="AU209" s="180"/>
      <c r="AV209" s="180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BM209" s="180"/>
      <c r="BN209" s="180"/>
      <c r="BO209" s="180"/>
      <c r="BP209" s="180"/>
      <c r="BQ209" s="180"/>
      <c r="BR209" s="180"/>
      <c r="BS209" s="180"/>
      <c r="BT209" s="180"/>
      <c r="BU209" s="180"/>
      <c r="BV209" s="180"/>
      <c r="BW209" s="180"/>
      <c r="BX209" s="180"/>
      <c r="BY209" s="180"/>
      <c r="BZ209" s="180"/>
      <c r="CA209" s="180"/>
    </row>
    <row r="210" ht="15.75" customHeight="1" spans="1:79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  <c r="AF210" s="180"/>
      <c r="AG210" s="180"/>
      <c r="AH210" s="180"/>
      <c r="AI210" s="180"/>
      <c r="AJ210" s="180"/>
      <c r="AK210" s="180"/>
      <c r="AL210" s="180"/>
      <c r="AM210" s="180"/>
      <c r="AN210" s="180"/>
      <c r="AO210" s="180"/>
      <c r="AP210" s="180"/>
      <c r="AQ210" s="180"/>
      <c r="AR210" s="180"/>
      <c r="AS210" s="180"/>
      <c r="AT210" s="180"/>
      <c r="AU210" s="180"/>
      <c r="AV210" s="180"/>
      <c r="AW210" s="180"/>
      <c r="AX210" s="180"/>
      <c r="AY210" s="180"/>
      <c r="AZ210" s="180"/>
      <c r="BA210" s="180"/>
      <c r="BB210" s="180"/>
      <c r="BC210" s="180"/>
      <c r="BD210" s="180"/>
      <c r="BE210" s="180"/>
      <c r="BF210" s="180"/>
      <c r="BG210" s="180"/>
      <c r="BH210" s="180"/>
      <c r="BI210" s="180"/>
      <c r="BJ210" s="180"/>
      <c r="BK210" s="180"/>
      <c r="BL210" s="180"/>
      <c r="BM210" s="180"/>
      <c r="BN210" s="180"/>
      <c r="BO210" s="180"/>
      <c r="BP210" s="180"/>
      <c r="BQ210" s="180"/>
      <c r="BR210" s="180"/>
      <c r="BS210" s="180"/>
      <c r="BT210" s="180"/>
      <c r="BU210" s="180"/>
      <c r="BV210" s="180"/>
      <c r="BW210" s="180"/>
      <c r="BX210" s="180"/>
      <c r="BY210" s="180"/>
      <c r="BZ210" s="180"/>
      <c r="CA210" s="180"/>
    </row>
    <row r="211" ht="15.75" customHeight="1" spans="1:79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  <c r="AF211" s="180"/>
      <c r="AG211" s="180"/>
      <c r="AH211" s="180"/>
      <c r="AI211" s="180"/>
      <c r="AJ211" s="180"/>
      <c r="AK211" s="180"/>
      <c r="AL211" s="180"/>
      <c r="AM211" s="180"/>
      <c r="AN211" s="180"/>
      <c r="AO211" s="180"/>
      <c r="AP211" s="180"/>
      <c r="AQ211" s="180"/>
      <c r="AR211" s="180"/>
      <c r="AS211" s="180"/>
      <c r="AT211" s="180"/>
      <c r="AU211" s="180"/>
      <c r="AV211" s="180"/>
      <c r="AW211" s="180"/>
      <c r="AX211" s="180"/>
      <c r="AY211" s="180"/>
      <c r="AZ211" s="180"/>
      <c r="BA211" s="180"/>
      <c r="BB211" s="180"/>
      <c r="BC211" s="180"/>
      <c r="BD211" s="180"/>
      <c r="BE211" s="180"/>
      <c r="BF211" s="180"/>
      <c r="BG211" s="180"/>
      <c r="BH211" s="180"/>
      <c r="BI211" s="180"/>
      <c r="BJ211" s="180"/>
      <c r="BK211" s="180"/>
      <c r="BL211" s="180"/>
      <c r="BM211" s="180"/>
      <c r="BN211" s="180"/>
      <c r="BO211" s="180"/>
      <c r="BP211" s="180"/>
      <c r="BQ211" s="180"/>
      <c r="BR211" s="180"/>
      <c r="BS211" s="180"/>
      <c r="BT211" s="180"/>
      <c r="BU211" s="180"/>
      <c r="BV211" s="180"/>
      <c r="BW211" s="180"/>
      <c r="BX211" s="180"/>
      <c r="BY211" s="180"/>
      <c r="BZ211" s="180"/>
      <c r="CA211" s="180"/>
    </row>
    <row r="212" ht="15.75" customHeight="1" spans="1:79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  <c r="AK212" s="180"/>
      <c r="AL212" s="180"/>
      <c r="AM212" s="180"/>
      <c r="AN212" s="180"/>
      <c r="AO212" s="180"/>
      <c r="AP212" s="180"/>
      <c r="AQ212" s="180"/>
      <c r="AR212" s="180"/>
      <c r="AS212" s="180"/>
      <c r="AT212" s="180"/>
      <c r="AU212" s="180"/>
      <c r="AV212" s="180"/>
      <c r="AW212" s="180"/>
      <c r="AX212" s="180"/>
      <c r="AY212" s="180"/>
      <c r="AZ212" s="180"/>
      <c r="BA212" s="180"/>
      <c r="BB212" s="180"/>
      <c r="BC212" s="180"/>
      <c r="BD212" s="180"/>
      <c r="BE212" s="180"/>
      <c r="BF212" s="180"/>
      <c r="BG212" s="180"/>
      <c r="BH212" s="180"/>
      <c r="BI212" s="180"/>
      <c r="BJ212" s="180"/>
      <c r="BK212" s="180"/>
      <c r="BL212" s="180"/>
      <c r="BM212" s="180"/>
      <c r="BN212" s="180"/>
      <c r="BO212" s="180"/>
      <c r="BP212" s="180"/>
      <c r="BQ212" s="180"/>
      <c r="BR212" s="180"/>
      <c r="BS212" s="180"/>
      <c r="BT212" s="180"/>
      <c r="BU212" s="180"/>
      <c r="BV212" s="180"/>
      <c r="BW212" s="180"/>
      <c r="BX212" s="180"/>
      <c r="BY212" s="180"/>
      <c r="BZ212" s="180"/>
      <c r="CA212" s="180"/>
    </row>
    <row r="213" ht="15.75" customHeight="1" spans="1:79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180"/>
      <c r="AI213" s="180"/>
      <c r="AJ213" s="180"/>
      <c r="AK213" s="180"/>
      <c r="AL213" s="180"/>
      <c r="AM213" s="180"/>
      <c r="AN213" s="180"/>
      <c r="AO213" s="180"/>
      <c r="AP213" s="180"/>
      <c r="AQ213" s="180"/>
      <c r="AR213" s="180"/>
      <c r="AS213" s="180"/>
      <c r="AT213" s="180"/>
      <c r="AU213" s="180"/>
      <c r="AV213" s="180"/>
      <c r="AW213" s="180"/>
      <c r="AX213" s="180"/>
      <c r="AY213" s="180"/>
      <c r="AZ213" s="180"/>
      <c r="BA213" s="180"/>
      <c r="BB213" s="180"/>
      <c r="BC213" s="180"/>
      <c r="BD213" s="180"/>
      <c r="BE213" s="180"/>
      <c r="BF213" s="180"/>
      <c r="BG213" s="180"/>
      <c r="BH213" s="180"/>
      <c r="BI213" s="180"/>
      <c r="BJ213" s="180"/>
      <c r="BK213" s="180"/>
      <c r="BL213" s="180"/>
      <c r="BM213" s="180"/>
      <c r="BN213" s="180"/>
      <c r="BO213" s="180"/>
      <c r="BP213" s="180"/>
      <c r="BQ213" s="180"/>
      <c r="BR213" s="180"/>
      <c r="BS213" s="180"/>
      <c r="BT213" s="180"/>
      <c r="BU213" s="180"/>
      <c r="BV213" s="180"/>
      <c r="BW213" s="180"/>
      <c r="BX213" s="180"/>
      <c r="BY213" s="180"/>
      <c r="BZ213" s="180"/>
      <c r="CA213" s="180"/>
    </row>
    <row r="214" ht="15.75" customHeight="1" spans="1:79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  <c r="AF214" s="180"/>
      <c r="AG214" s="180"/>
      <c r="AH214" s="180"/>
      <c r="AI214" s="180"/>
      <c r="AJ214" s="180"/>
      <c r="AK214" s="180"/>
      <c r="AL214" s="180"/>
      <c r="AM214" s="180"/>
      <c r="AN214" s="180"/>
      <c r="AO214" s="180"/>
      <c r="AP214" s="180"/>
      <c r="AQ214" s="180"/>
      <c r="AR214" s="180"/>
      <c r="AS214" s="180"/>
      <c r="AT214" s="180"/>
      <c r="AU214" s="180"/>
      <c r="AV214" s="180"/>
      <c r="AW214" s="180"/>
      <c r="AX214" s="180"/>
      <c r="AY214" s="180"/>
      <c r="AZ214" s="180"/>
      <c r="BA214" s="180"/>
      <c r="BB214" s="180"/>
      <c r="BC214" s="180"/>
      <c r="BD214" s="180"/>
      <c r="BE214" s="180"/>
      <c r="BF214" s="180"/>
      <c r="BG214" s="180"/>
      <c r="BH214" s="180"/>
      <c r="BI214" s="180"/>
      <c r="BJ214" s="180"/>
      <c r="BK214" s="180"/>
      <c r="BL214" s="180"/>
      <c r="BM214" s="180"/>
      <c r="BN214" s="180"/>
      <c r="BO214" s="180"/>
      <c r="BP214" s="180"/>
      <c r="BQ214" s="180"/>
      <c r="BR214" s="180"/>
      <c r="BS214" s="180"/>
      <c r="BT214" s="180"/>
      <c r="BU214" s="180"/>
      <c r="BV214" s="180"/>
      <c r="BW214" s="180"/>
      <c r="BX214" s="180"/>
      <c r="BY214" s="180"/>
      <c r="BZ214" s="180"/>
      <c r="CA214" s="180"/>
    </row>
    <row r="215" ht="15.75" customHeight="1" spans="1:79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  <c r="AF215" s="180"/>
      <c r="AG215" s="180"/>
      <c r="AH215" s="180"/>
      <c r="AI215" s="180"/>
      <c r="AJ215" s="180"/>
      <c r="AK215" s="180"/>
      <c r="AL215" s="180"/>
      <c r="AM215" s="180"/>
      <c r="AN215" s="180"/>
      <c r="AO215" s="180"/>
      <c r="AP215" s="180"/>
      <c r="AQ215" s="180"/>
      <c r="AR215" s="180"/>
      <c r="AS215" s="180"/>
      <c r="AT215" s="180"/>
      <c r="AU215" s="180"/>
      <c r="AV215" s="180"/>
      <c r="AW215" s="180"/>
      <c r="AX215" s="180"/>
      <c r="AY215" s="180"/>
      <c r="AZ215" s="180"/>
      <c r="BA215" s="180"/>
      <c r="BB215" s="180"/>
      <c r="BC215" s="180"/>
      <c r="BD215" s="180"/>
      <c r="BE215" s="180"/>
      <c r="BF215" s="180"/>
      <c r="BG215" s="180"/>
      <c r="BH215" s="180"/>
      <c r="BI215" s="180"/>
      <c r="BJ215" s="180"/>
      <c r="BK215" s="180"/>
      <c r="BL215" s="180"/>
      <c r="BM215" s="180"/>
      <c r="BN215" s="180"/>
      <c r="BO215" s="180"/>
      <c r="BP215" s="180"/>
      <c r="BQ215" s="180"/>
      <c r="BR215" s="180"/>
      <c r="BS215" s="180"/>
      <c r="BT215" s="180"/>
      <c r="BU215" s="180"/>
      <c r="BV215" s="180"/>
      <c r="BW215" s="180"/>
      <c r="BX215" s="180"/>
      <c r="BY215" s="180"/>
      <c r="BZ215" s="180"/>
      <c r="CA215" s="180"/>
    </row>
    <row r="216" ht="15.75" customHeight="1" spans="1:79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80"/>
      <c r="AH216" s="180"/>
      <c r="AI216" s="180"/>
      <c r="AJ216" s="180"/>
      <c r="AK216" s="180"/>
      <c r="AL216" s="180"/>
      <c r="AM216" s="180"/>
      <c r="AN216" s="180"/>
      <c r="AO216" s="180"/>
      <c r="AP216" s="180"/>
      <c r="AQ216" s="180"/>
      <c r="AR216" s="180"/>
      <c r="AS216" s="180"/>
      <c r="AT216" s="180"/>
      <c r="AU216" s="180"/>
      <c r="AV216" s="180"/>
      <c r="AW216" s="180"/>
      <c r="AX216" s="180"/>
      <c r="AY216" s="180"/>
      <c r="AZ216" s="180"/>
      <c r="BA216" s="180"/>
      <c r="BB216" s="180"/>
      <c r="BC216" s="180"/>
      <c r="BD216" s="180"/>
      <c r="BE216" s="180"/>
      <c r="BF216" s="180"/>
      <c r="BG216" s="180"/>
      <c r="BH216" s="180"/>
      <c r="BI216" s="180"/>
      <c r="BJ216" s="180"/>
      <c r="BK216" s="180"/>
      <c r="BL216" s="180"/>
      <c r="BM216" s="180"/>
      <c r="BN216" s="180"/>
      <c r="BO216" s="180"/>
      <c r="BP216" s="180"/>
      <c r="BQ216" s="180"/>
      <c r="BR216" s="180"/>
      <c r="BS216" s="180"/>
      <c r="BT216" s="180"/>
      <c r="BU216" s="180"/>
      <c r="BV216" s="180"/>
      <c r="BW216" s="180"/>
      <c r="BX216" s="180"/>
      <c r="BY216" s="180"/>
      <c r="BZ216" s="180"/>
      <c r="CA216" s="180"/>
    </row>
    <row r="217" ht="15.75" customHeight="1" spans="1:79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  <c r="AF217" s="180"/>
      <c r="AG217" s="180"/>
      <c r="AH217" s="180"/>
      <c r="AI217" s="180"/>
      <c r="AJ217" s="180"/>
      <c r="AK217" s="180"/>
      <c r="AL217" s="180"/>
      <c r="AM217" s="180"/>
      <c r="AN217" s="180"/>
      <c r="AO217" s="180"/>
      <c r="AP217" s="180"/>
      <c r="AQ217" s="180"/>
      <c r="AR217" s="180"/>
      <c r="AS217" s="180"/>
      <c r="AT217" s="180"/>
      <c r="AU217" s="180"/>
      <c r="AV217" s="180"/>
      <c r="AW217" s="180"/>
      <c r="AX217" s="180"/>
      <c r="AY217" s="180"/>
      <c r="AZ217" s="180"/>
      <c r="BA217" s="180"/>
      <c r="BB217" s="180"/>
      <c r="BC217" s="180"/>
      <c r="BD217" s="180"/>
      <c r="BE217" s="180"/>
      <c r="BF217" s="180"/>
      <c r="BG217" s="180"/>
      <c r="BH217" s="180"/>
      <c r="BI217" s="180"/>
      <c r="BJ217" s="180"/>
      <c r="BK217" s="180"/>
      <c r="BL217" s="180"/>
      <c r="BM217" s="180"/>
      <c r="BN217" s="180"/>
      <c r="BO217" s="180"/>
      <c r="BP217" s="180"/>
      <c r="BQ217" s="180"/>
      <c r="BR217" s="180"/>
      <c r="BS217" s="180"/>
      <c r="BT217" s="180"/>
      <c r="BU217" s="180"/>
      <c r="BV217" s="180"/>
      <c r="BW217" s="180"/>
      <c r="BX217" s="180"/>
      <c r="BY217" s="180"/>
      <c r="BZ217" s="180"/>
      <c r="CA217" s="180"/>
    </row>
    <row r="218" ht="15.75" customHeight="1" spans="1:79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80"/>
      <c r="AH218" s="180"/>
      <c r="AI218" s="180"/>
      <c r="AJ218" s="180"/>
      <c r="AK218" s="180"/>
      <c r="AL218" s="180"/>
      <c r="AM218" s="180"/>
      <c r="AN218" s="180"/>
      <c r="AO218" s="180"/>
      <c r="AP218" s="180"/>
      <c r="AQ218" s="180"/>
      <c r="AR218" s="180"/>
      <c r="AS218" s="180"/>
      <c r="AT218" s="180"/>
      <c r="AU218" s="180"/>
      <c r="AV218" s="180"/>
      <c r="AW218" s="180"/>
      <c r="AX218" s="180"/>
      <c r="AY218" s="180"/>
      <c r="AZ218" s="180"/>
      <c r="BA218" s="180"/>
      <c r="BB218" s="180"/>
      <c r="BC218" s="180"/>
      <c r="BD218" s="180"/>
      <c r="BE218" s="180"/>
      <c r="BF218" s="180"/>
      <c r="BG218" s="180"/>
      <c r="BH218" s="180"/>
      <c r="BI218" s="180"/>
      <c r="BJ218" s="180"/>
      <c r="BK218" s="180"/>
      <c r="BL218" s="180"/>
      <c r="BM218" s="180"/>
      <c r="BN218" s="180"/>
      <c r="BO218" s="180"/>
      <c r="BP218" s="180"/>
      <c r="BQ218" s="180"/>
      <c r="BR218" s="180"/>
      <c r="BS218" s="180"/>
      <c r="BT218" s="180"/>
      <c r="BU218" s="180"/>
      <c r="BV218" s="180"/>
      <c r="BW218" s="180"/>
      <c r="BX218" s="180"/>
      <c r="BY218" s="180"/>
      <c r="BZ218" s="180"/>
      <c r="CA218" s="180"/>
    </row>
    <row r="219" ht="15.75" customHeight="1" spans="1:79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  <c r="AB219" s="180"/>
      <c r="AC219" s="180"/>
      <c r="AD219" s="180"/>
      <c r="AE219" s="180"/>
      <c r="AF219" s="180"/>
      <c r="AG219" s="180"/>
      <c r="AH219" s="180"/>
      <c r="AI219" s="180"/>
      <c r="AJ219" s="180"/>
      <c r="AK219" s="180"/>
      <c r="AL219" s="180"/>
      <c r="AM219" s="180"/>
      <c r="AN219" s="180"/>
      <c r="AO219" s="180"/>
      <c r="AP219" s="180"/>
      <c r="AQ219" s="180"/>
      <c r="AR219" s="180"/>
      <c r="AS219" s="180"/>
      <c r="AT219" s="180"/>
      <c r="AU219" s="180"/>
      <c r="AV219" s="180"/>
      <c r="AW219" s="180"/>
      <c r="AX219" s="180"/>
      <c r="AY219" s="180"/>
      <c r="AZ219" s="180"/>
      <c r="BA219" s="180"/>
      <c r="BB219" s="180"/>
      <c r="BC219" s="180"/>
      <c r="BD219" s="180"/>
      <c r="BE219" s="180"/>
      <c r="BF219" s="180"/>
      <c r="BG219" s="180"/>
      <c r="BH219" s="180"/>
      <c r="BI219" s="180"/>
      <c r="BJ219" s="180"/>
      <c r="BK219" s="180"/>
      <c r="BL219" s="180"/>
      <c r="BM219" s="180"/>
      <c r="BN219" s="180"/>
      <c r="BO219" s="180"/>
      <c r="BP219" s="180"/>
      <c r="BQ219" s="180"/>
      <c r="BR219" s="180"/>
      <c r="BS219" s="180"/>
      <c r="BT219" s="180"/>
      <c r="BU219" s="180"/>
      <c r="BV219" s="180"/>
      <c r="BW219" s="180"/>
      <c r="BX219" s="180"/>
      <c r="BY219" s="180"/>
      <c r="BZ219" s="180"/>
      <c r="CA219" s="180"/>
    </row>
    <row r="220" ht="15.75" customHeight="1" spans="1:79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80"/>
      <c r="AH220" s="180"/>
      <c r="AI220" s="180"/>
      <c r="AJ220" s="180"/>
      <c r="AK220" s="180"/>
      <c r="AL220" s="180"/>
      <c r="AM220" s="180"/>
      <c r="AN220" s="180"/>
      <c r="AO220" s="180"/>
      <c r="AP220" s="180"/>
      <c r="AQ220" s="180"/>
      <c r="AR220" s="180"/>
      <c r="AS220" s="180"/>
      <c r="AT220" s="180"/>
      <c r="AU220" s="180"/>
      <c r="AV220" s="180"/>
      <c r="AW220" s="180"/>
      <c r="AX220" s="180"/>
      <c r="AY220" s="180"/>
      <c r="AZ220" s="180"/>
      <c r="BA220" s="180"/>
      <c r="BB220" s="180"/>
      <c r="BC220" s="180"/>
      <c r="BD220" s="180"/>
      <c r="BE220" s="180"/>
      <c r="BF220" s="180"/>
      <c r="BG220" s="180"/>
      <c r="BH220" s="180"/>
      <c r="BI220" s="180"/>
      <c r="BJ220" s="180"/>
      <c r="BK220" s="180"/>
      <c r="BL220" s="180"/>
      <c r="BM220" s="180"/>
      <c r="BN220" s="180"/>
      <c r="BO220" s="180"/>
      <c r="BP220" s="180"/>
      <c r="BQ220" s="180"/>
      <c r="BR220" s="180"/>
      <c r="BS220" s="180"/>
      <c r="BT220" s="180"/>
      <c r="BU220" s="180"/>
      <c r="BV220" s="180"/>
      <c r="BW220" s="180"/>
      <c r="BX220" s="180"/>
      <c r="BY220" s="180"/>
      <c r="BZ220" s="180"/>
      <c r="CA220" s="180"/>
    </row>
    <row r="221" ht="15.75" customHeight="1" spans="1:79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/>
      <c r="AK221" s="180"/>
      <c r="AL221" s="180"/>
      <c r="AM221" s="180"/>
      <c r="AN221" s="180"/>
      <c r="AO221" s="180"/>
      <c r="AP221" s="180"/>
      <c r="AQ221" s="180"/>
      <c r="AR221" s="180"/>
      <c r="AS221" s="180"/>
      <c r="AT221" s="180"/>
      <c r="AU221" s="180"/>
      <c r="AV221" s="180"/>
      <c r="AW221" s="180"/>
      <c r="AX221" s="180"/>
      <c r="AY221" s="180"/>
      <c r="AZ221" s="180"/>
      <c r="BA221" s="180"/>
      <c r="BB221" s="180"/>
      <c r="BC221" s="180"/>
      <c r="BD221" s="180"/>
      <c r="BE221" s="180"/>
      <c r="BF221" s="180"/>
      <c r="BG221" s="180"/>
      <c r="BH221" s="180"/>
      <c r="BI221" s="180"/>
      <c r="BJ221" s="180"/>
      <c r="BK221" s="180"/>
      <c r="BL221" s="180"/>
      <c r="BM221" s="180"/>
      <c r="BN221" s="180"/>
      <c r="BO221" s="180"/>
      <c r="BP221" s="180"/>
      <c r="BQ221" s="180"/>
      <c r="BR221" s="180"/>
      <c r="BS221" s="180"/>
      <c r="BT221" s="180"/>
      <c r="BU221" s="180"/>
      <c r="BV221" s="180"/>
      <c r="BW221" s="180"/>
      <c r="BX221" s="180"/>
      <c r="BY221" s="180"/>
      <c r="BZ221" s="180"/>
      <c r="CA221" s="180"/>
    </row>
    <row r="222" ht="15.75" customHeight="1" spans="1:79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/>
      <c r="AJ222" s="180"/>
      <c r="AK222" s="180"/>
      <c r="AL222" s="180"/>
      <c r="AM222" s="180"/>
      <c r="AN222" s="180"/>
      <c r="AO222" s="180"/>
      <c r="AP222" s="180"/>
      <c r="AQ222" s="180"/>
      <c r="AR222" s="180"/>
      <c r="AS222" s="180"/>
      <c r="AT222" s="180"/>
      <c r="AU222" s="180"/>
      <c r="AV222" s="180"/>
      <c r="AW222" s="180"/>
      <c r="AX222" s="180"/>
      <c r="AY222" s="180"/>
      <c r="AZ222" s="180"/>
      <c r="BA222" s="180"/>
      <c r="BB222" s="180"/>
      <c r="BC222" s="180"/>
      <c r="BD222" s="180"/>
      <c r="BE222" s="180"/>
      <c r="BF222" s="180"/>
      <c r="BG222" s="180"/>
      <c r="BH222" s="180"/>
      <c r="BI222" s="180"/>
      <c r="BJ222" s="180"/>
      <c r="BK222" s="180"/>
      <c r="BL222" s="180"/>
      <c r="BM222" s="180"/>
      <c r="BN222" s="180"/>
      <c r="BO222" s="180"/>
      <c r="BP222" s="180"/>
      <c r="BQ222" s="180"/>
      <c r="BR222" s="180"/>
      <c r="BS222" s="180"/>
      <c r="BT222" s="180"/>
      <c r="BU222" s="180"/>
      <c r="BV222" s="180"/>
      <c r="BW222" s="180"/>
      <c r="BX222" s="180"/>
      <c r="BY222" s="180"/>
      <c r="BZ222" s="180"/>
      <c r="CA222" s="180"/>
    </row>
    <row r="223" ht="15.75" customHeight="1" spans="1:79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/>
      <c r="AJ223" s="180"/>
      <c r="AK223" s="180"/>
      <c r="AL223" s="180"/>
      <c r="AM223" s="180"/>
      <c r="AN223" s="180"/>
      <c r="AO223" s="180"/>
      <c r="AP223" s="180"/>
      <c r="AQ223" s="180"/>
      <c r="AR223" s="180"/>
      <c r="AS223" s="180"/>
      <c r="AT223" s="180"/>
      <c r="AU223" s="180"/>
      <c r="AV223" s="180"/>
      <c r="AW223" s="180"/>
      <c r="AX223" s="180"/>
      <c r="AY223" s="180"/>
      <c r="AZ223" s="180"/>
      <c r="BA223" s="180"/>
      <c r="BB223" s="180"/>
      <c r="BC223" s="180"/>
      <c r="BD223" s="180"/>
      <c r="BE223" s="180"/>
      <c r="BF223" s="180"/>
      <c r="BG223" s="180"/>
      <c r="BH223" s="180"/>
      <c r="BI223" s="180"/>
      <c r="BJ223" s="180"/>
      <c r="BK223" s="180"/>
      <c r="BL223" s="180"/>
      <c r="BM223" s="180"/>
      <c r="BN223" s="180"/>
      <c r="BO223" s="180"/>
      <c r="BP223" s="180"/>
      <c r="BQ223" s="180"/>
      <c r="BR223" s="180"/>
      <c r="BS223" s="180"/>
      <c r="BT223" s="180"/>
      <c r="BU223" s="180"/>
      <c r="BV223" s="180"/>
      <c r="BW223" s="180"/>
      <c r="BX223" s="180"/>
      <c r="BY223" s="180"/>
      <c r="BZ223" s="180"/>
      <c r="CA223" s="180"/>
    </row>
    <row r="224" ht="15.75" customHeight="1" spans="1:79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/>
      <c r="AJ224" s="180"/>
      <c r="AK224" s="180"/>
      <c r="AL224" s="180"/>
      <c r="AM224" s="180"/>
      <c r="AN224" s="180"/>
      <c r="AO224" s="180"/>
      <c r="AP224" s="180"/>
      <c r="AQ224" s="180"/>
      <c r="AR224" s="180"/>
      <c r="AS224" s="180"/>
      <c r="AT224" s="180"/>
      <c r="AU224" s="180"/>
      <c r="AV224" s="180"/>
      <c r="AW224" s="180"/>
      <c r="AX224" s="180"/>
      <c r="AY224" s="180"/>
      <c r="AZ224" s="180"/>
      <c r="BA224" s="180"/>
      <c r="BB224" s="180"/>
      <c r="BC224" s="180"/>
      <c r="BD224" s="180"/>
      <c r="BE224" s="180"/>
      <c r="BF224" s="180"/>
      <c r="BG224" s="180"/>
      <c r="BH224" s="180"/>
      <c r="BI224" s="180"/>
      <c r="BJ224" s="180"/>
      <c r="BK224" s="180"/>
      <c r="BL224" s="180"/>
      <c r="BM224" s="180"/>
      <c r="BN224" s="180"/>
      <c r="BO224" s="180"/>
      <c r="BP224" s="180"/>
      <c r="BQ224" s="180"/>
      <c r="BR224" s="180"/>
      <c r="BS224" s="180"/>
      <c r="BT224" s="180"/>
      <c r="BU224" s="180"/>
      <c r="BV224" s="180"/>
      <c r="BW224" s="180"/>
      <c r="BX224" s="180"/>
      <c r="BY224" s="180"/>
      <c r="BZ224" s="180"/>
      <c r="CA224" s="180"/>
    </row>
    <row r="225" ht="15.75" customHeight="1" spans="1:79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/>
      <c r="AJ225" s="180"/>
      <c r="AK225" s="180"/>
      <c r="AL225" s="180"/>
      <c r="AM225" s="180"/>
      <c r="AN225" s="180"/>
      <c r="AO225" s="180"/>
      <c r="AP225" s="180"/>
      <c r="AQ225" s="180"/>
      <c r="AR225" s="180"/>
      <c r="AS225" s="180"/>
      <c r="AT225" s="180"/>
      <c r="AU225" s="180"/>
      <c r="AV225" s="180"/>
      <c r="AW225" s="180"/>
      <c r="AX225" s="180"/>
      <c r="AY225" s="180"/>
      <c r="AZ225" s="180"/>
      <c r="BA225" s="180"/>
      <c r="BB225" s="180"/>
      <c r="BC225" s="180"/>
      <c r="BD225" s="180"/>
      <c r="BE225" s="180"/>
      <c r="BF225" s="180"/>
      <c r="BG225" s="180"/>
      <c r="BH225" s="180"/>
      <c r="BI225" s="180"/>
      <c r="BJ225" s="180"/>
      <c r="BK225" s="180"/>
      <c r="BL225" s="180"/>
      <c r="BM225" s="180"/>
      <c r="BN225" s="180"/>
      <c r="BO225" s="180"/>
      <c r="BP225" s="180"/>
      <c r="BQ225" s="180"/>
      <c r="BR225" s="180"/>
      <c r="BS225" s="180"/>
      <c r="BT225" s="180"/>
      <c r="BU225" s="180"/>
      <c r="BV225" s="180"/>
      <c r="BW225" s="180"/>
      <c r="BX225" s="180"/>
      <c r="BY225" s="180"/>
      <c r="BZ225" s="180"/>
      <c r="CA225" s="180"/>
    </row>
    <row r="226" ht="15.75" customHeight="1" spans="1:79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/>
      <c r="AJ226" s="180"/>
      <c r="AK226" s="180"/>
      <c r="AL226" s="180"/>
      <c r="AM226" s="180"/>
      <c r="AN226" s="180"/>
      <c r="AO226" s="180"/>
      <c r="AP226" s="180"/>
      <c r="AQ226" s="180"/>
      <c r="AR226" s="180"/>
      <c r="AS226" s="180"/>
      <c r="AT226" s="180"/>
      <c r="AU226" s="180"/>
      <c r="AV226" s="180"/>
      <c r="AW226" s="180"/>
      <c r="AX226" s="180"/>
      <c r="AY226" s="180"/>
      <c r="AZ226" s="180"/>
      <c r="BA226" s="180"/>
      <c r="BB226" s="180"/>
      <c r="BC226" s="180"/>
      <c r="BD226" s="180"/>
      <c r="BE226" s="180"/>
      <c r="BF226" s="180"/>
      <c r="BG226" s="180"/>
      <c r="BH226" s="180"/>
      <c r="BI226" s="180"/>
      <c r="BJ226" s="180"/>
      <c r="BK226" s="180"/>
      <c r="BL226" s="180"/>
      <c r="BM226" s="180"/>
      <c r="BN226" s="180"/>
      <c r="BO226" s="180"/>
      <c r="BP226" s="180"/>
      <c r="BQ226" s="180"/>
      <c r="BR226" s="180"/>
      <c r="BS226" s="180"/>
      <c r="BT226" s="180"/>
      <c r="BU226" s="180"/>
      <c r="BV226" s="180"/>
      <c r="BW226" s="180"/>
      <c r="BX226" s="180"/>
      <c r="BY226" s="180"/>
      <c r="BZ226" s="180"/>
      <c r="CA226" s="180"/>
    </row>
    <row r="227" ht="15.75" customHeight="1" spans="1:79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/>
      <c r="AJ227" s="180"/>
      <c r="AK227" s="180"/>
      <c r="AL227" s="180"/>
      <c r="AM227" s="180"/>
      <c r="AN227" s="180"/>
      <c r="AO227" s="180"/>
      <c r="AP227" s="180"/>
      <c r="AQ227" s="180"/>
      <c r="AR227" s="180"/>
      <c r="AS227" s="180"/>
      <c r="AT227" s="180"/>
      <c r="AU227" s="180"/>
      <c r="AV227" s="180"/>
      <c r="AW227" s="180"/>
      <c r="AX227" s="180"/>
      <c r="AY227" s="180"/>
      <c r="AZ227" s="180"/>
      <c r="BA227" s="180"/>
      <c r="BB227" s="180"/>
      <c r="BC227" s="180"/>
      <c r="BD227" s="180"/>
      <c r="BE227" s="180"/>
      <c r="BF227" s="180"/>
      <c r="BG227" s="180"/>
      <c r="BH227" s="180"/>
      <c r="BI227" s="180"/>
      <c r="BJ227" s="180"/>
      <c r="BK227" s="180"/>
      <c r="BL227" s="180"/>
      <c r="BM227" s="180"/>
      <c r="BN227" s="180"/>
      <c r="BO227" s="180"/>
      <c r="BP227" s="180"/>
      <c r="BQ227" s="180"/>
      <c r="BR227" s="180"/>
      <c r="BS227" s="180"/>
      <c r="BT227" s="180"/>
      <c r="BU227" s="180"/>
      <c r="BV227" s="180"/>
      <c r="BW227" s="180"/>
      <c r="BX227" s="180"/>
      <c r="BY227" s="180"/>
      <c r="BZ227" s="180"/>
      <c r="CA227" s="180"/>
    </row>
    <row r="228" ht="15.75" customHeight="1" spans="1:79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/>
      <c r="AJ228" s="180"/>
      <c r="AK228" s="180"/>
      <c r="AL228" s="180"/>
      <c r="AM228" s="180"/>
      <c r="AN228" s="180"/>
      <c r="AO228" s="180"/>
      <c r="AP228" s="180"/>
      <c r="AQ228" s="180"/>
      <c r="AR228" s="180"/>
      <c r="AS228" s="180"/>
      <c r="AT228" s="180"/>
      <c r="AU228" s="180"/>
      <c r="AV228" s="180"/>
      <c r="AW228" s="180"/>
      <c r="AX228" s="180"/>
      <c r="AY228" s="180"/>
      <c r="AZ228" s="180"/>
      <c r="BA228" s="180"/>
      <c r="BB228" s="180"/>
      <c r="BC228" s="180"/>
      <c r="BD228" s="180"/>
      <c r="BE228" s="180"/>
      <c r="BF228" s="180"/>
      <c r="BG228" s="180"/>
      <c r="BH228" s="180"/>
      <c r="BI228" s="180"/>
      <c r="BJ228" s="180"/>
      <c r="BK228" s="180"/>
      <c r="BL228" s="180"/>
      <c r="BM228" s="180"/>
      <c r="BN228" s="180"/>
      <c r="BO228" s="180"/>
      <c r="BP228" s="180"/>
      <c r="BQ228" s="180"/>
      <c r="BR228" s="180"/>
      <c r="BS228" s="180"/>
      <c r="BT228" s="180"/>
      <c r="BU228" s="180"/>
      <c r="BV228" s="180"/>
      <c r="BW228" s="180"/>
      <c r="BX228" s="180"/>
      <c r="BY228" s="180"/>
      <c r="BZ228" s="180"/>
      <c r="CA228" s="180"/>
    </row>
    <row r="229" ht="15.75" customHeight="1" spans="1:79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  <c r="AJ229" s="180"/>
      <c r="AK229" s="180"/>
      <c r="AL229" s="180"/>
      <c r="AM229" s="180"/>
      <c r="AN229" s="180"/>
      <c r="AO229" s="180"/>
      <c r="AP229" s="180"/>
      <c r="AQ229" s="180"/>
      <c r="AR229" s="180"/>
      <c r="AS229" s="180"/>
      <c r="AT229" s="180"/>
      <c r="AU229" s="180"/>
      <c r="AV229" s="180"/>
      <c r="AW229" s="180"/>
      <c r="AX229" s="180"/>
      <c r="AY229" s="180"/>
      <c r="AZ229" s="180"/>
      <c r="BA229" s="180"/>
      <c r="BB229" s="180"/>
      <c r="BC229" s="180"/>
      <c r="BD229" s="180"/>
      <c r="BE229" s="180"/>
      <c r="BF229" s="180"/>
      <c r="BG229" s="180"/>
      <c r="BH229" s="180"/>
      <c r="BI229" s="180"/>
      <c r="BJ229" s="180"/>
      <c r="BK229" s="180"/>
      <c r="BL229" s="180"/>
      <c r="BM229" s="180"/>
      <c r="BN229" s="180"/>
      <c r="BO229" s="180"/>
      <c r="BP229" s="180"/>
      <c r="BQ229" s="180"/>
      <c r="BR229" s="180"/>
      <c r="BS229" s="180"/>
      <c r="BT229" s="180"/>
      <c r="BU229" s="180"/>
      <c r="BV229" s="180"/>
      <c r="BW229" s="180"/>
      <c r="BX229" s="180"/>
      <c r="BY229" s="180"/>
      <c r="BZ229" s="180"/>
      <c r="CA229" s="180"/>
    </row>
    <row r="230" ht="15.75" customHeight="1" spans="1:79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0"/>
      <c r="AN230" s="180"/>
      <c r="AO230" s="180"/>
      <c r="AP230" s="180"/>
      <c r="AQ230" s="180"/>
      <c r="AR230" s="180"/>
      <c r="AS230" s="180"/>
      <c r="AT230" s="180"/>
      <c r="AU230" s="180"/>
      <c r="AV230" s="180"/>
      <c r="AW230" s="180"/>
      <c r="AX230" s="180"/>
      <c r="AY230" s="180"/>
      <c r="AZ230" s="180"/>
      <c r="BA230" s="180"/>
      <c r="BB230" s="180"/>
      <c r="BC230" s="180"/>
      <c r="BD230" s="180"/>
      <c r="BE230" s="180"/>
      <c r="BF230" s="180"/>
      <c r="BG230" s="180"/>
      <c r="BH230" s="180"/>
      <c r="BI230" s="180"/>
      <c r="BJ230" s="180"/>
      <c r="BK230" s="180"/>
      <c r="BL230" s="180"/>
      <c r="BM230" s="180"/>
      <c r="BN230" s="180"/>
      <c r="BO230" s="180"/>
      <c r="BP230" s="180"/>
      <c r="BQ230" s="180"/>
      <c r="BR230" s="180"/>
      <c r="BS230" s="180"/>
      <c r="BT230" s="180"/>
      <c r="BU230" s="180"/>
      <c r="BV230" s="180"/>
      <c r="BW230" s="180"/>
      <c r="BX230" s="180"/>
      <c r="BY230" s="180"/>
      <c r="BZ230" s="180"/>
      <c r="CA230" s="180"/>
    </row>
    <row r="231" ht="15.75" customHeight="1" spans="1:79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/>
      <c r="AJ231" s="180"/>
      <c r="AK231" s="180"/>
      <c r="AL231" s="180"/>
      <c r="AM231" s="180"/>
      <c r="AN231" s="180"/>
      <c r="AO231" s="180"/>
      <c r="AP231" s="180"/>
      <c r="AQ231" s="180"/>
      <c r="AR231" s="180"/>
      <c r="AS231" s="180"/>
      <c r="AT231" s="180"/>
      <c r="AU231" s="180"/>
      <c r="AV231" s="180"/>
      <c r="AW231" s="180"/>
      <c r="AX231" s="180"/>
      <c r="AY231" s="180"/>
      <c r="AZ231" s="180"/>
      <c r="BA231" s="180"/>
      <c r="BB231" s="180"/>
      <c r="BC231" s="180"/>
      <c r="BD231" s="180"/>
      <c r="BE231" s="180"/>
      <c r="BF231" s="180"/>
      <c r="BG231" s="180"/>
      <c r="BH231" s="180"/>
      <c r="BI231" s="180"/>
      <c r="BJ231" s="180"/>
      <c r="BK231" s="180"/>
      <c r="BL231" s="180"/>
      <c r="BM231" s="180"/>
      <c r="BN231" s="180"/>
      <c r="BO231" s="180"/>
      <c r="BP231" s="180"/>
      <c r="BQ231" s="180"/>
      <c r="BR231" s="180"/>
      <c r="BS231" s="180"/>
      <c r="BT231" s="180"/>
      <c r="BU231" s="180"/>
      <c r="BV231" s="180"/>
      <c r="BW231" s="180"/>
      <c r="BX231" s="180"/>
      <c r="BY231" s="180"/>
      <c r="BZ231" s="180"/>
      <c r="CA231" s="180"/>
    </row>
    <row r="232" ht="15.75" customHeight="1" spans="1:79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/>
      <c r="AJ232" s="180"/>
      <c r="AK232" s="180"/>
      <c r="AL232" s="180"/>
      <c r="AM232" s="180"/>
      <c r="AN232" s="180"/>
      <c r="AO232" s="180"/>
      <c r="AP232" s="180"/>
      <c r="AQ232" s="180"/>
      <c r="AR232" s="180"/>
      <c r="AS232" s="180"/>
      <c r="AT232" s="180"/>
      <c r="AU232" s="180"/>
      <c r="AV232" s="180"/>
      <c r="AW232" s="180"/>
      <c r="AX232" s="180"/>
      <c r="AY232" s="180"/>
      <c r="AZ232" s="180"/>
      <c r="BA232" s="180"/>
      <c r="BB232" s="180"/>
      <c r="BC232" s="180"/>
      <c r="BD232" s="180"/>
      <c r="BE232" s="180"/>
      <c r="BF232" s="180"/>
      <c r="BG232" s="180"/>
      <c r="BH232" s="180"/>
      <c r="BI232" s="180"/>
      <c r="BJ232" s="180"/>
      <c r="BK232" s="180"/>
      <c r="BL232" s="180"/>
      <c r="BM232" s="180"/>
      <c r="BN232" s="180"/>
      <c r="BO232" s="180"/>
      <c r="BP232" s="180"/>
      <c r="BQ232" s="180"/>
      <c r="BR232" s="180"/>
      <c r="BS232" s="180"/>
      <c r="BT232" s="180"/>
      <c r="BU232" s="180"/>
      <c r="BV232" s="180"/>
      <c r="BW232" s="180"/>
      <c r="BX232" s="180"/>
      <c r="BY232" s="180"/>
      <c r="BZ232" s="180"/>
      <c r="CA232" s="180"/>
    </row>
    <row r="233" ht="15.75" customHeight="1" spans="1:79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/>
      <c r="AJ233" s="180"/>
      <c r="AK233" s="180"/>
      <c r="AL233" s="180"/>
      <c r="AM233" s="180"/>
      <c r="AN233" s="180"/>
      <c r="AO233" s="180"/>
      <c r="AP233" s="180"/>
      <c r="AQ233" s="180"/>
      <c r="AR233" s="180"/>
      <c r="AS233" s="180"/>
      <c r="AT233" s="180"/>
      <c r="AU233" s="180"/>
      <c r="AV233" s="180"/>
      <c r="AW233" s="180"/>
      <c r="AX233" s="180"/>
      <c r="AY233" s="180"/>
      <c r="AZ233" s="180"/>
      <c r="BA233" s="180"/>
      <c r="BB233" s="180"/>
      <c r="BC233" s="180"/>
      <c r="BD233" s="180"/>
      <c r="BE233" s="180"/>
      <c r="BF233" s="180"/>
      <c r="BG233" s="180"/>
      <c r="BH233" s="180"/>
      <c r="BI233" s="180"/>
      <c r="BJ233" s="180"/>
      <c r="BK233" s="180"/>
      <c r="BL233" s="180"/>
      <c r="BM233" s="180"/>
      <c r="BN233" s="180"/>
      <c r="BO233" s="180"/>
      <c r="BP233" s="180"/>
      <c r="BQ233" s="180"/>
      <c r="BR233" s="180"/>
      <c r="BS233" s="180"/>
      <c r="BT233" s="180"/>
      <c r="BU233" s="180"/>
      <c r="BV233" s="180"/>
      <c r="BW233" s="180"/>
      <c r="BX233" s="180"/>
      <c r="BY233" s="180"/>
      <c r="BZ233" s="180"/>
      <c r="CA233" s="180"/>
    </row>
    <row r="234" ht="15.75" customHeight="1" spans="1:79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/>
      <c r="AJ234" s="180"/>
      <c r="AK234" s="180"/>
      <c r="AL234" s="180"/>
      <c r="AM234" s="180"/>
      <c r="AN234" s="180"/>
      <c r="AO234" s="180"/>
      <c r="AP234" s="180"/>
      <c r="AQ234" s="180"/>
      <c r="AR234" s="180"/>
      <c r="AS234" s="180"/>
      <c r="AT234" s="180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0"/>
      <c r="BG234" s="180"/>
      <c r="BH234" s="180"/>
      <c r="BI234" s="180"/>
      <c r="BJ234" s="180"/>
      <c r="BK234" s="180"/>
      <c r="BL234" s="180"/>
      <c r="BM234" s="180"/>
      <c r="BN234" s="180"/>
      <c r="BO234" s="180"/>
      <c r="BP234" s="180"/>
      <c r="BQ234" s="180"/>
      <c r="BR234" s="180"/>
      <c r="BS234" s="180"/>
      <c r="BT234" s="180"/>
      <c r="BU234" s="180"/>
      <c r="BV234" s="180"/>
      <c r="BW234" s="180"/>
      <c r="BX234" s="180"/>
      <c r="BY234" s="180"/>
      <c r="BZ234" s="180"/>
      <c r="CA234" s="180"/>
    </row>
    <row r="235" ht="15.75" customHeight="1" spans="1:79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/>
      <c r="AJ235" s="180"/>
      <c r="AK235" s="180"/>
      <c r="AL235" s="180"/>
      <c r="AM235" s="180"/>
      <c r="AN235" s="180"/>
      <c r="AO235" s="180"/>
      <c r="AP235" s="180"/>
      <c r="AQ235" s="180"/>
      <c r="AR235" s="180"/>
      <c r="AS235" s="180"/>
      <c r="AT235" s="180"/>
      <c r="AU235" s="180"/>
      <c r="AV235" s="180"/>
      <c r="AW235" s="180"/>
      <c r="AX235" s="180"/>
      <c r="AY235" s="180"/>
      <c r="AZ235" s="180"/>
      <c r="BA235" s="180"/>
      <c r="BB235" s="180"/>
      <c r="BC235" s="180"/>
      <c r="BD235" s="180"/>
      <c r="BE235" s="180"/>
      <c r="BF235" s="180"/>
      <c r="BG235" s="180"/>
      <c r="BH235" s="180"/>
      <c r="BI235" s="180"/>
      <c r="BJ235" s="180"/>
      <c r="BK235" s="180"/>
      <c r="BL235" s="180"/>
      <c r="BM235" s="180"/>
      <c r="BN235" s="180"/>
      <c r="BO235" s="180"/>
      <c r="BP235" s="180"/>
      <c r="BQ235" s="180"/>
      <c r="BR235" s="180"/>
      <c r="BS235" s="180"/>
      <c r="BT235" s="180"/>
      <c r="BU235" s="180"/>
      <c r="BV235" s="180"/>
      <c r="BW235" s="180"/>
      <c r="BX235" s="180"/>
      <c r="BY235" s="180"/>
      <c r="BZ235" s="180"/>
      <c r="CA235" s="180"/>
    </row>
    <row r="236" ht="15.75" customHeight="1" spans="1:79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  <c r="AA236" s="180"/>
      <c r="AB236" s="180"/>
      <c r="AC236" s="180"/>
      <c r="AD236" s="180"/>
      <c r="AE236" s="180"/>
      <c r="AF236" s="180"/>
      <c r="AG236" s="180"/>
      <c r="AH236" s="180"/>
      <c r="AI236" s="180"/>
      <c r="AJ236" s="180"/>
      <c r="AK236" s="180"/>
      <c r="AL236" s="180"/>
      <c r="AM236" s="180"/>
      <c r="AN236" s="180"/>
      <c r="AO236" s="180"/>
      <c r="AP236" s="180"/>
      <c r="AQ236" s="180"/>
      <c r="AR236" s="180"/>
      <c r="AS236" s="180"/>
      <c r="AT236" s="180"/>
      <c r="AU236" s="180"/>
      <c r="AV236" s="180"/>
      <c r="AW236" s="180"/>
      <c r="AX236" s="180"/>
      <c r="AY236" s="180"/>
      <c r="AZ236" s="180"/>
      <c r="BA236" s="180"/>
      <c r="BB236" s="180"/>
      <c r="BC236" s="180"/>
      <c r="BD236" s="180"/>
      <c r="BE236" s="180"/>
      <c r="BF236" s="180"/>
      <c r="BG236" s="180"/>
      <c r="BH236" s="180"/>
      <c r="BI236" s="180"/>
      <c r="BJ236" s="180"/>
      <c r="BK236" s="180"/>
      <c r="BL236" s="180"/>
      <c r="BM236" s="180"/>
      <c r="BN236" s="180"/>
      <c r="BO236" s="180"/>
      <c r="BP236" s="180"/>
      <c r="BQ236" s="180"/>
      <c r="BR236" s="180"/>
      <c r="BS236" s="180"/>
      <c r="BT236" s="180"/>
      <c r="BU236" s="180"/>
      <c r="BV236" s="180"/>
      <c r="BW236" s="180"/>
      <c r="BX236" s="180"/>
      <c r="BY236" s="180"/>
      <c r="BZ236" s="180"/>
      <c r="CA236" s="180"/>
    </row>
    <row r="237" ht="15.75" customHeight="1" spans="1:79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/>
      <c r="AJ237" s="180"/>
      <c r="AK237" s="180"/>
      <c r="AL237" s="180"/>
      <c r="AM237" s="180"/>
      <c r="AN237" s="180"/>
      <c r="AO237" s="180"/>
      <c r="AP237" s="180"/>
      <c r="AQ237" s="180"/>
      <c r="AR237" s="180"/>
      <c r="AS237" s="180"/>
      <c r="AT237" s="180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0"/>
      <c r="BG237" s="180"/>
      <c r="BH237" s="180"/>
      <c r="BI237" s="180"/>
      <c r="BJ237" s="180"/>
      <c r="BK237" s="180"/>
      <c r="BL237" s="180"/>
      <c r="BM237" s="180"/>
      <c r="BN237" s="180"/>
      <c r="BO237" s="180"/>
      <c r="BP237" s="180"/>
      <c r="BQ237" s="180"/>
      <c r="BR237" s="180"/>
      <c r="BS237" s="180"/>
      <c r="BT237" s="180"/>
      <c r="BU237" s="180"/>
      <c r="BV237" s="180"/>
      <c r="BW237" s="180"/>
      <c r="BX237" s="180"/>
      <c r="BY237" s="180"/>
      <c r="BZ237" s="180"/>
      <c r="CA237" s="180"/>
    </row>
    <row r="238" ht="15.75" customHeight="1" spans="1:79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/>
      <c r="AJ238" s="180"/>
      <c r="AK238" s="180"/>
      <c r="AL238" s="180"/>
      <c r="AM238" s="180"/>
      <c r="AN238" s="180"/>
      <c r="AO238" s="180"/>
      <c r="AP238" s="180"/>
      <c r="AQ238" s="180"/>
      <c r="AR238" s="180"/>
      <c r="AS238" s="180"/>
      <c r="AT238" s="180"/>
      <c r="AU238" s="180"/>
      <c r="AV238" s="180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0"/>
      <c r="BG238" s="180"/>
      <c r="BH238" s="180"/>
      <c r="BI238" s="180"/>
      <c r="BJ238" s="180"/>
      <c r="BK238" s="180"/>
      <c r="BL238" s="180"/>
      <c r="BM238" s="180"/>
      <c r="BN238" s="180"/>
      <c r="BO238" s="180"/>
      <c r="BP238" s="180"/>
      <c r="BQ238" s="180"/>
      <c r="BR238" s="180"/>
      <c r="BS238" s="180"/>
      <c r="BT238" s="180"/>
      <c r="BU238" s="180"/>
      <c r="BV238" s="180"/>
      <c r="BW238" s="180"/>
      <c r="BX238" s="180"/>
      <c r="BY238" s="180"/>
      <c r="BZ238" s="180"/>
      <c r="CA238" s="180"/>
    </row>
    <row r="239" ht="15.75" customHeight="1" spans="1:79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180"/>
      <c r="AI239" s="180"/>
      <c r="AJ239" s="180"/>
      <c r="AK239" s="180"/>
      <c r="AL239" s="180"/>
      <c r="AM239" s="180"/>
      <c r="AN239" s="180"/>
      <c r="AO239" s="180"/>
      <c r="AP239" s="180"/>
      <c r="AQ239" s="180"/>
      <c r="AR239" s="180"/>
      <c r="AS239" s="180"/>
      <c r="AT239" s="180"/>
      <c r="AU239" s="180"/>
      <c r="AV239" s="180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0"/>
      <c r="BG239" s="180"/>
      <c r="BH239" s="180"/>
      <c r="BI239" s="180"/>
      <c r="BJ239" s="180"/>
      <c r="BK239" s="180"/>
      <c r="BL239" s="180"/>
      <c r="BM239" s="180"/>
      <c r="BN239" s="180"/>
      <c r="BO239" s="180"/>
      <c r="BP239" s="180"/>
      <c r="BQ239" s="180"/>
      <c r="BR239" s="180"/>
      <c r="BS239" s="180"/>
      <c r="BT239" s="180"/>
      <c r="BU239" s="180"/>
      <c r="BV239" s="180"/>
      <c r="BW239" s="180"/>
      <c r="BX239" s="180"/>
      <c r="BY239" s="180"/>
      <c r="BZ239" s="180"/>
      <c r="CA239" s="180"/>
    </row>
    <row r="240" ht="15.75" customHeight="1" spans="1:79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/>
      <c r="AJ240" s="180"/>
      <c r="AK240" s="180"/>
      <c r="AL240" s="180"/>
      <c r="AM240" s="180"/>
      <c r="AN240" s="180"/>
      <c r="AO240" s="180"/>
      <c r="AP240" s="180"/>
      <c r="AQ240" s="180"/>
      <c r="AR240" s="180"/>
      <c r="AS240" s="180"/>
      <c r="AT240" s="180"/>
      <c r="AU240" s="180"/>
      <c r="AV240" s="180"/>
      <c r="AW240" s="180"/>
      <c r="AX240" s="180"/>
      <c r="AY240" s="180"/>
      <c r="AZ240" s="180"/>
      <c r="BA240" s="180"/>
      <c r="BB240" s="180"/>
      <c r="BC240" s="180"/>
      <c r="BD240" s="180"/>
      <c r="BE240" s="180"/>
      <c r="BF240" s="180"/>
      <c r="BG240" s="180"/>
      <c r="BH240" s="180"/>
      <c r="BI240" s="180"/>
      <c r="BJ240" s="180"/>
      <c r="BK240" s="180"/>
      <c r="BL240" s="180"/>
      <c r="BM240" s="180"/>
      <c r="BN240" s="180"/>
      <c r="BO240" s="180"/>
      <c r="BP240" s="180"/>
      <c r="BQ240" s="180"/>
      <c r="BR240" s="180"/>
      <c r="BS240" s="180"/>
      <c r="BT240" s="180"/>
      <c r="BU240" s="180"/>
      <c r="BV240" s="180"/>
      <c r="BW240" s="180"/>
      <c r="BX240" s="180"/>
      <c r="BY240" s="180"/>
      <c r="BZ240" s="180"/>
      <c r="CA240" s="180"/>
    </row>
    <row r="241" ht="15.75" customHeight="1" spans="1:79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  <c r="Z241" s="180"/>
      <c r="AA241" s="180"/>
      <c r="AB241" s="180"/>
      <c r="AC241" s="180"/>
      <c r="AD241" s="180"/>
      <c r="AE241" s="180"/>
      <c r="AF241" s="180"/>
      <c r="AG241" s="180"/>
      <c r="AH241" s="180"/>
      <c r="AI241" s="180"/>
      <c r="AJ241" s="180"/>
      <c r="AK241" s="180"/>
      <c r="AL241" s="180"/>
      <c r="AM241" s="180"/>
      <c r="AN241" s="180"/>
      <c r="AO241" s="180"/>
      <c r="AP241" s="180"/>
      <c r="AQ241" s="180"/>
      <c r="AR241" s="180"/>
      <c r="AS241" s="180"/>
      <c r="AT241" s="180"/>
      <c r="AU241" s="180"/>
      <c r="AV241" s="180"/>
      <c r="AW241" s="180"/>
      <c r="AX241" s="180"/>
      <c r="AY241" s="180"/>
      <c r="AZ241" s="180"/>
      <c r="BA241" s="180"/>
      <c r="BB241" s="180"/>
      <c r="BC241" s="180"/>
      <c r="BD241" s="180"/>
      <c r="BE241" s="180"/>
      <c r="BF241" s="180"/>
      <c r="BG241" s="180"/>
      <c r="BH241" s="180"/>
      <c r="BI241" s="180"/>
      <c r="BJ241" s="180"/>
      <c r="BK241" s="180"/>
      <c r="BL241" s="180"/>
      <c r="BM241" s="180"/>
      <c r="BN241" s="180"/>
      <c r="BO241" s="180"/>
      <c r="BP241" s="180"/>
      <c r="BQ241" s="180"/>
      <c r="BR241" s="180"/>
      <c r="BS241" s="180"/>
      <c r="BT241" s="180"/>
      <c r="BU241" s="180"/>
      <c r="BV241" s="180"/>
      <c r="BW241" s="180"/>
      <c r="BX241" s="180"/>
      <c r="BY241" s="180"/>
      <c r="BZ241" s="180"/>
      <c r="CA241" s="180"/>
    </row>
    <row r="242" ht="15.75" customHeight="1" spans="1:79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/>
      <c r="AJ242" s="180"/>
      <c r="AK242" s="180"/>
      <c r="AL242" s="180"/>
      <c r="AM242" s="180"/>
      <c r="AN242" s="180"/>
      <c r="AO242" s="180"/>
      <c r="AP242" s="180"/>
      <c r="AQ242" s="180"/>
      <c r="AR242" s="180"/>
      <c r="AS242" s="180"/>
      <c r="AT242" s="180"/>
      <c r="AU242" s="180"/>
      <c r="AV242" s="180"/>
      <c r="AW242" s="180"/>
      <c r="AX242" s="180"/>
      <c r="AY242" s="180"/>
      <c r="AZ242" s="180"/>
      <c r="BA242" s="180"/>
      <c r="BB242" s="180"/>
      <c r="BC242" s="180"/>
      <c r="BD242" s="180"/>
      <c r="BE242" s="180"/>
      <c r="BF242" s="180"/>
      <c r="BG242" s="180"/>
      <c r="BH242" s="180"/>
      <c r="BI242" s="180"/>
      <c r="BJ242" s="180"/>
      <c r="BK242" s="180"/>
      <c r="BL242" s="180"/>
      <c r="BM242" s="180"/>
      <c r="BN242" s="180"/>
      <c r="BO242" s="180"/>
      <c r="BP242" s="180"/>
      <c r="BQ242" s="180"/>
      <c r="BR242" s="180"/>
      <c r="BS242" s="180"/>
      <c r="BT242" s="180"/>
      <c r="BU242" s="180"/>
      <c r="BV242" s="180"/>
      <c r="BW242" s="180"/>
      <c r="BX242" s="180"/>
      <c r="BY242" s="180"/>
      <c r="BZ242" s="180"/>
      <c r="CA242" s="180"/>
    </row>
    <row r="243" ht="15.75" customHeight="1" spans="1:79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  <c r="Z243" s="180"/>
      <c r="AA243" s="180"/>
      <c r="AB243" s="180"/>
      <c r="AC243" s="180"/>
      <c r="AD243" s="180"/>
      <c r="AE243" s="180"/>
      <c r="AF243" s="180"/>
      <c r="AG243" s="180"/>
      <c r="AH243" s="180"/>
      <c r="AI243" s="180"/>
      <c r="AJ243" s="180"/>
      <c r="AK243" s="180"/>
      <c r="AL243" s="180"/>
      <c r="AM243" s="180"/>
      <c r="AN243" s="180"/>
      <c r="AO243" s="180"/>
      <c r="AP243" s="180"/>
      <c r="AQ243" s="180"/>
      <c r="AR243" s="180"/>
      <c r="AS243" s="180"/>
      <c r="AT243" s="180"/>
      <c r="AU243" s="180"/>
      <c r="AV243" s="180"/>
      <c r="AW243" s="180"/>
      <c r="AX243" s="180"/>
      <c r="AY243" s="180"/>
      <c r="AZ243" s="180"/>
      <c r="BA243" s="180"/>
      <c r="BB243" s="180"/>
      <c r="BC243" s="180"/>
      <c r="BD243" s="180"/>
      <c r="BE243" s="180"/>
      <c r="BF243" s="180"/>
      <c r="BG243" s="180"/>
      <c r="BH243" s="180"/>
      <c r="BI243" s="180"/>
      <c r="BJ243" s="180"/>
      <c r="BK243" s="180"/>
      <c r="BL243" s="180"/>
      <c r="BM243" s="180"/>
      <c r="BN243" s="180"/>
      <c r="BO243" s="180"/>
      <c r="BP243" s="180"/>
      <c r="BQ243" s="180"/>
      <c r="BR243" s="180"/>
      <c r="BS243" s="180"/>
      <c r="BT243" s="180"/>
      <c r="BU243" s="180"/>
      <c r="BV243" s="180"/>
      <c r="BW243" s="180"/>
      <c r="BX243" s="180"/>
      <c r="BY243" s="180"/>
      <c r="BZ243" s="180"/>
      <c r="CA243" s="180"/>
    </row>
    <row r="244" ht="15.75" customHeight="1" spans="1:79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  <c r="Z244" s="180"/>
      <c r="AA244" s="180"/>
      <c r="AB244" s="180"/>
      <c r="AC244" s="180"/>
      <c r="AD244" s="180"/>
      <c r="AE244" s="180"/>
      <c r="AF244" s="180"/>
      <c r="AG244" s="180"/>
      <c r="AH244" s="180"/>
      <c r="AI244" s="180"/>
      <c r="AJ244" s="180"/>
      <c r="AK244" s="180"/>
      <c r="AL244" s="180"/>
      <c r="AM244" s="180"/>
      <c r="AN244" s="180"/>
      <c r="AO244" s="180"/>
      <c r="AP244" s="180"/>
      <c r="AQ244" s="180"/>
      <c r="AR244" s="180"/>
      <c r="AS244" s="180"/>
      <c r="AT244" s="180"/>
      <c r="AU244" s="180"/>
      <c r="AV244" s="180"/>
      <c r="AW244" s="180"/>
      <c r="AX244" s="180"/>
      <c r="AY244" s="180"/>
      <c r="AZ244" s="180"/>
      <c r="BA244" s="180"/>
      <c r="BB244" s="180"/>
      <c r="BC244" s="180"/>
      <c r="BD244" s="180"/>
      <c r="BE244" s="180"/>
      <c r="BF244" s="180"/>
      <c r="BG244" s="180"/>
      <c r="BH244" s="180"/>
      <c r="BI244" s="180"/>
      <c r="BJ244" s="180"/>
      <c r="BK244" s="180"/>
      <c r="BL244" s="180"/>
      <c r="BM244" s="180"/>
      <c r="BN244" s="180"/>
      <c r="BO244" s="180"/>
      <c r="BP244" s="180"/>
      <c r="BQ244" s="180"/>
      <c r="BR244" s="180"/>
      <c r="BS244" s="180"/>
      <c r="BT244" s="180"/>
      <c r="BU244" s="180"/>
      <c r="BV244" s="180"/>
      <c r="BW244" s="180"/>
      <c r="BX244" s="180"/>
      <c r="BY244" s="180"/>
      <c r="BZ244" s="180"/>
      <c r="CA244" s="180"/>
    </row>
    <row r="245" ht="15.75" customHeight="1" spans="1:79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/>
      <c r="AJ245" s="180"/>
      <c r="AK245" s="180"/>
      <c r="AL245" s="180"/>
      <c r="AM245" s="180"/>
      <c r="AN245" s="180"/>
      <c r="AO245" s="180"/>
      <c r="AP245" s="180"/>
      <c r="AQ245" s="180"/>
      <c r="AR245" s="180"/>
      <c r="AS245" s="180"/>
      <c r="AT245" s="180"/>
      <c r="AU245" s="180"/>
      <c r="AV245" s="180"/>
      <c r="AW245" s="180"/>
      <c r="AX245" s="180"/>
      <c r="AY245" s="180"/>
      <c r="AZ245" s="180"/>
      <c r="BA245" s="180"/>
      <c r="BB245" s="180"/>
      <c r="BC245" s="180"/>
      <c r="BD245" s="180"/>
      <c r="BE245" s="180"/>
      <c r="BF245" s="180"/>
      <c r="BG245" s="180"/>
      <c r="BH245" s="180"/>
      <c r="BI245" s="180"/>
      <c r="BJ245" s="180"/>
      <c r="BK245" s="180"/>
      <c r="BL245" s="180"/>
      <c r="BM245" s="180"/>
      <c r="BN245" s="180"/>
      <c r="BO245" s="180"/>
      <c r="BP245" s="180"/>
      <c r="BQ245" s="180"/>
      <c r="BR245" s="180"/>
      <c r="BS245" s="180"/>
      <c r="BT245" s="180"/>
      <c r="BU245" s="180"/>
      <c r="BV245" s="180"/>
      <c r="BW245" s="180"/>
      <c r="BX245" s="180"/>
      <c r="BY245" s="180"/>
      <c r="BZ245" s="180"/>
      <c r="CA245" s="180"/>
    </row>
    <row r="246" ht="15.75" customHeight="1" spans="1:79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  <c r="V246" s="180"/>
      <c r="W246" s="180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180"/>
      <c r="AI246" s="180"/>
      <c r="AJ246" s="180"/>
      <c r="AK246" s="180"/>
      <c r="AL246" s="180"/>
      <c r="AM246" s="180"/>
      <c r="AN246" s="180"/>
      <c r="AO246" s="180"/>
      <c r="AP246" s="180"/>
      <c r="AQ246" s="180"/>
      <c r="AR246" s="180"/>
      <c r="AS246" s="180"/>
      <c r="AT246" s="180"/>
      <c r="AU246" s="180"/>
      <c r="AV246" s="180"/>
      <c r="AW246" s="180"/>
      <c r="AX246" s="180"/>
      <c r="AY246" s="180"/>
      <c r="AZ246" s="180"/>
      <c r="BA246" s="180"/>
      <c r="BB246" s="180"/>
      <c r="BC246" s="180"/>
      <c r="BD246" s="180"/>
      <c r="BE246" s="180"/>
      <c r="BF246" s="180"/>
      <c r="BG246" s="180"/>
      <c r="BH246" s="180"/>
      <c r="BI246" s="180"/>
      <c r="BJ246" s="180"/>
      <c r="BK246" s="180"/>
      <c r="BL246" s="180"/>
      <c r="BM246" s="180"/>
      <c r="BN246" s="180"/>
      <c r="BO246" s="180"/>
      <c r="BP246" s="180"/>
      <c r="BQ246" s="180"/>
      <c r="BR246" s="180"/>
      <c r="BS246" s="180"/>
      <c r="BT246" s="180"/>
      <c r="BU246" s="180"/>
      <c r="BV246" s="180"/>
      <c r="BW246" s="180"/>
      <c r="BX246" s="180"/>
      <c r="BY246" s="180"/>
      <c r="BZ246" s="180"/>
      <c r="CA246" s="180"/>
    </row>
    <row r="247" ht="15.75" customHeight="1" spans="1:79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  <c r="V247" s="180"/>
      <c r="W247" s="180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/>
      <c r="AJ247" s="180"/>
      <c r="AK247" s="180"/>
      <c r="AL247" s="180"/>
      <c r="AM247" s="180"/>
      <c r="AN247" s="180"/>
      <c r="AO247" s="180"/>
      <c r="AP247" s="180"/>
      <c r="AQ247" s="180"/>
      <c r="AR247" s="180"/>
      <c r="AS247" s="180"/>
      <c r="AT247" s="180"/>
      <c r="AU247" s="180"/>
      <c r="AV247" s="180"/>
      <c r="AW247" s="180"/>
      <c r="AX247" s="180"/>
      <c r="AY247" s="180"/>
      <c r="AZ247" s="180"/>
      <c r="BA247" s="180"/>
      <c r="BB247" s="180"/>
      <c r="BC247" s="180"/>
      <c r="BD247" s="180"/>
      <c r="BE247" s="180"/>
      <c r="BF247" s="180"/>
      <c r="BG247" s="180"/>
      <c r="BH247" s="180"/>
      <c r="BI247" s="180"/>
      <c r="BJ247" s="180"/>
      <c r="BK247" s="180"/>
      <c r="BL247" s="180"/>
      <c r="BM247" s="180"/>
      <c r="BN247" s="180"/>
      <c r="BO247" s="180"/>
      <c r="BP247" s="180"/>
      <c r="BQ247" s="180"/>
      <c r="BR247" s="180"/>
      <c r="BS247" s="180"/>
      <c r="BT247" s="180"/>
      <c r="BU247" s="180"/>
      <c r="BV247" s="180"/>
      <c r="BW247" s="180"/>
      <c r="BX247" s="180"/>
      <c r="BY247" s="180"/>
      <c r="BZ247" s="180"/>
      <c r="CA247" s="180"/>
    </row>
    <row r="248" ht="15.75" customHeight="1" spans="1:79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  <c r="V248" s="180"/>
      <c r="W248" s="180"/>
      <c r="X248" s="180"/>
      <c r="Y248" s="180"/>
      <c r="Z248" s="180"/>
      <c r="AA248" s="180"/>
      <c r="AB248" s="180"/>
      <c r="AC248" s="180"/>
      <c r="AD248" s="180"/>
      <c r="AE248" s="180"/>
      <c r="AF248" s="180"/>
      <c r="AG248" s="180"/>
      <c r="AH248" s="180"/>
      <c r="AI248" s="180"/>
      <c r="AJ248" s="180"/>
      <c r="AK248" s="180"/>
      <c r="AL248" s="180"/>
      <c r="AM248" s="180"/>
      <c r="AN248" s="180"/>
      <c r="AO248" s="180"/>
      <c r="AP248" s="180"/>
      <c r="AQ248" s="180"/>
      <c r="AR248" s="180"/>
      <c r="AS248" s="180"/>
      <c r="AT248" s="180"/>
      <c r="AU248" s="180"/>
      <c r="AV248" s="180"/>
      <c r="AW248" s="180"/>
      <c r="AX248" s="180"/>
      <c r="AY248" s="180"/>
      <c r="AZ248" s="180"/>
      <c r="BA248" s="180"/>
      <c r="BB248" s="180"/>
      <c r="BC248" s="180"/>
      <c r="BD248" s="180"/>
      <c r="BE248" s="180"/>
      <c r="BF248" s="180"/>
      <c r="BG248" s="180"/>
      <c r="BH248" s="180"/>
      <c r="BI248" s="180"/>
      <c r="BJ248" s="180"/>
      <c r="BK248" s="180"/>
      <c r="BL248" s="180"/>
      <c r="BM248" s="180"/>
      <c r="BN248" s="180"/>
      <c r="BO248" s="180"/>
      <c r="BP248" s="180"/>
      <c r="BQ248" s="180"/>
      <c r="BR248" s="180"/>
      <c r="BS248" s="180"/>
      <c r="BT248" s="180"/>
      <c r="BU248" s="180"/>
      <c r="BV248" s="180"/>
      <c r="BW248" s="180"/>
      <c r="BX248" s="180"/>
      <c r="BY248" s="180"/>
      <c r="BZ248" s="180"/>
      <c r="CA248" s="180"/>
    </row>
    <row r="249" ht="15.75" customHeight="1" spans="1:79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  <c r="U249" s="180"/>
      <c r="V249" s="180"/>
      <c r="W249" s="180"/>
      <c r="X249" s="180"/>
      <c r="Y249" s="180"/>
      <c r="Z249" s="180"/>
      <c r="AA249" s="180"/>
      <c r="AB249" s="180"/>
      <c r="AC249" s="180"/>
      <c r="AD249" s="180"/>
      <c r="AE249" s="180"/>
      <c r="AF249" s="180"/>
      <c r="AG249" s="180"/>
      <c r="AH249" s="180"/>
      <c r="AI249" s="180"/>
      <c r="AJ249" s="180"/>
      <c r="AK249" s="180"/>
      <c r="AL249" s="180"/>
      <c r="AM249" s="180"/>
      <c r="AN249" s="180"/>
      <c r="AO249" s="180"/>
      <c r="AP249" s="180"/>
      <c r="AQ249" s="180"/>
      <c r="AR249" s="180"/>
      <c r="AS249" s="180"/>
      <c r="AT249" s="180"/>
      <c r="AU249" s="180"/>
      <c r="AV249" s="180"/>
      <c r="AW249" s="180"/>
      <c r="AX249" s="180"/>
      <c r="AY249" s="180"/>
      <c r="AZ249" s="180"/>
      <c r="BA249" s="180"/>
      <c r="BB249" s="180"/>
      <c r="BC249" s="180"/>
      <c r="BD249" s="180"/>
      <c r="BE249" s="180"/>
      <c r="BF249" s="180"/>
      <c r="BG249" s="180"/>
      <c r="BH249" s="180"/>
      <c r="BI249" s="180"/>
      <c r="BJ249" s="180"/>
      <c r="BK249" s="180"/>
      <c r="BL249" s="180"/>
      <c r="BM249" s="180"/>
      <c r="BN249" s="180"/>
      <c r="BO249" s="180"/>
      <c r="BP249" s="180"/>
      <c r="BQ249" s="180"/>
      <c r="BR249" s="180"/>
      <c r="BS249" s="180"/>
      <c r="BT249" s="180"/>
      <c r="BU249" s="180"/>
      <c r="BV249" s="180"/>
      <c r="BW249" s="180"/>
      <c r="BX249" s="180"/>
      <c r="BY249" s="180"/>
      <c r="BZ249" s="180"/>
      <c r="CA249" s="180"/>
    </row>
    <row r="250" ht="15.75" customHeight="1" spans="1:79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  <c r="U250" s="180"/>
      <c r="V250" s="180"/>
      <c r="W250" s="180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  <c r="AI250" s="180"/>
      <c r="AJ250" s="180"/>
      <c r="AK250" s="180"/>
      <c r="AL250" s="180"/>
      <c r="AM250" s="180"/>
      <c r="AN250" s="180"/>
      <c r="AO250" s="180"/>
      <c r="AP250" s="180"/>
      <c r="AQ250" s="180"/>
      <c r="AR250" s="180"/>
      <c r="AS250" s="180"/>
      <c r="AT250" s="180"/>
      <c r="AU250" s="180"/>
      <c r="AV250" s="180"/>
      <c r="AW250" s="180"/>
      <c r="AX250" s="180"/>
      <c r="AY250" s="180"/>
      <c r="AZ250" s="180"/>
      <c r="BA250" s="180"/>
      <c r="BB250" s="180"/>
      <c r="BC250" s="180"/>
      <c r="BD250" s="180"/>
      <c r="BE250" s="180"/>
      <c r="BF250" s="180"/>
      <c r="BG250" s="180"/>
      <c r="BH250" s="180"/>
      <c r="BI250" s="180"/>
      <c r="BJ250" s="180"/>
      <c r="BK250" s="180"/>
      <c r="BL250" s="180"/>
      <c r="BM250" s="180"/>
      <c r="BN250" s="180"/>
      <c r="BO250" s="180"/>
      <c r="BP250" s="180"/>
      <c r="BQ250" s="180"/>
      <c r="BR250" s="180"/>
      <c r="BS250" s="180"/>
      <c r="BT250" s="180"/>
      <c r="BU250" s="180"/>
      <c r="BV250" s="180"/>
      <c r="BW250" s="180"/>
      <c r="BX250" s="180"/>
      <c r="BY250" s="180"/>
      <c r="BZ250" s="180"/>
      <c r="CA250" s="180"/>
    </row>
    <row r="251" ht="15.75" customHeight="1" spans="1:79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  <c r="U251" s="180"/>
      <c r="V251" s="180"/>
      <c r="W251" s="180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180"/>
      <c r="AI251" s="180"/>
      <c r="AJ251" s="180"/>
      <c r="AK251" s="180"/>
      <c r="AL251" s="180"/>
      <c r="AM251" s="180"/>
      <c r="AN251" s="180"/>
      <c r="AO251" s="180"/>
      <c r="AP251" s="180"/>
      <c r="AQ251" s="180"/>
      <c r="AR251" s="180"/>
      <c r="AS251" s="180"/>
      <c r="AT251" s="180"/>
      <c r="AU251" s="180"/>
      <c r="AV251" s="180"/>
      <c r="AW251" s="180"/>
      <c r="AX251" s="180"/>
      <c r="AY251" s="180"/>
      <c r="AZ251" s="180"/>
      <c r="BA251" s="180"/>
      <c r="BB251" s="180"/>
      <c r="BC251" s="180"/>
      <c r="BD251" s="180"/>
      <c r="BE251" s="180"/>
      <c r="BF251" s="180"/>
      <c r="BG251" s="180"/>
      <c r="BH251" s="180"/>
      <c r="BI251" s="180"/>
      <c r="BJ251" s="180"/>
      <c r="BK251" s="180"/>
      <c r="BL251" s="180"/>
      <c r="BM251" s="180"/>
      <c r="BN251" s="180"/>
      <c r="BO251" s="180"/>
      <c r="BP251" s="180"/>
      <c r="BQ251" s="180"/>
      <c r="BR251" s="180"/>
      <c r="BS251" s="180"/>
      <c r="BT251" s="180"/>
      <c r="BU251" s="180"/>
      <c r="BV251" s="180"/>
      <c r="BW251" s="180"/>
      <c r="BX251" s="180"/>
      <c r="BY251" s="180"/>
      <c r="BZ251" s="180"/>
      <c r="CA251" s="180"/>
    </row>
    <row r="252" ht="15.75" customHeight="1" spans="1:79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/>
      <c r="AJ252" s="180"/>
      <c r="AK252" s="180"/>
      <c r="AL252" s="180"/>
      <c r="AM252" s="180"/>
      <c r="AN252" s="180"/>
      <c r="AO252" s="180"/>
      <c r="AP252" s="180"/>
      <c r="AQ252" s="180"/>
      <c r="AR252" s="180"/>
      <c r="AS252" s="180"/>
      <c r="AT252" s="180"/>
      <c r="AU252" s="180"/>
      <c r="AV252" s="180"/>
      <c r="AW252" s="180"/>
      <c r="AX252" s="180"/>
      <c r="AY252" s="180"/>
      <c r="AZ252" s="180"/>
      <c r="BA252" s="180"/>
      <c r="BB252" s="180"/>
      <c r="BC252" s="180"/>
      <c r="BD252" s="180"/>
      <c r="BE252" s="180"/>
      <c r="BF252" s="180"/>
      <c r="BG252" s="180"/>
      <c r="BH252" s="180"/>
      <c r="BI252" s="180"/>
      <c r="BJ252" s="180"/>
      <c r="BK252" s="180"/>
      <c r="BL252" s="180"/>
      <c r="BM252" s="180"/>
      <c r="BN252" s="180"/>
      <c r="BO252" s="180"/>
      <c r="BP252" s="180"/>
      <c r="BQ252" s="180"/>
      <c r="BR252" s="180"/>
      <c r="BS252" s="180"/>
      <c r="BT252" s="180"/>
      <c r="BU252" s="180"/>
      <c r="BV252" s="180"/>
      <c r="BW252" s="180"/>
      <c r="BX252" s="180"/>
      <c r="BY252" s="180"/>
      <c r="BZ252" s="180"/>
      <c r="CA252" s="180"/>
    </row>
    <row r="253" ht="15.75" customHeight="1" spans="1:79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  <c r="U253" s="180"/>
      <c r="V253" s="180"/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180"/>
      <c r="AI253" s="180"/>
      <c r="AJ253" s="180"/>
      <c r="AK253" s="180"/>
      <c r="AL253" s="180"/>
      <c r="AM253" s="180"/>
      <c r="AN253" s="180"/>
      <c r="AO253" s="180"/>
      <c r="AP253" s="180"/>
      <c r="AQ253" s="180"/>
      <c r="AR253" s="180"/>
      <c r="AS253" s="180"/>
      <c r="AT253" s="180"/>
      <c r="AU253" s="180"/>
      <c r="AV253" s="180"/>
      <c r="AW253" s="180"/>
      <c r="AX253" s="180"/>
      <c r="AY253" s="180"/>
      <c r="AZ253" s="180"/>
      <c r="BA253" s="180"/>
      <c r="BB253" s="180"/>
      <c r="BC253" s="180"/>
      <c r="BD253" s="180"/>
      <c r="BE253" s="180"/>
      <c r="BF253" s="180"/>
      <c r="BG253" s="180"/>
      <c r="BH253" s="180"/>
      <c r="BI253" s="180"/>
      <c r="BJ253" s="180"/>
      <c r="BK253" s="180"/>
      <c r="BL253" s="180"/>
      <c r="BM253" s="180"/>
      <c r="BN253" s="180"/>
      <c r="BO253" s="180"/>
      <c r="BP253" s="180"/>
      <c r="BQ253" s="180"/>
      <c r="BR253" s="180"/>
      <c r="BS253" s="180"/>
      <c r="BT253" s="180"/>
      <c r="BU253" s="180"/>
      <c r="BV253" s="180"/>
      <c r="BW253" s="180"/>
      <c r="BX253" s="180"/>
      <c r="BY253" s="180"/>
      <c r="BZ253" s="180"/>
      <c r="CA253" s="180"/>
    </row>
    <row r="254" ht="15.75" customHeight="1" spans="1:79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  <c r="U254" s="180"/>
      <c r="V254" s="180"/>
      <c r="W254" s="180"/>
      <c r="X254" s="180"/>
      <c r="Y254" s="180"/>
      <c r="Z254" s="180"/>
      <c r="AA254" s="180"/>
      <c r="AB254" s="180"/>
      <c r="AC254" s="180"/>
      <c r="AD254" s="180"/>
      <c r="AE254" s="180"/>
      <c r="AF254" s="180"/>
      <c r="AG254" s="180"/>
      <c r="AH254" s="180"/>
      <c r="AI254" s="180"/>
      <c r="AJ254" s="180"/>
      <c r="AK254" s="180"/>
      <c r="AL254" s="180"/>
      <c r="AM254" s="180"/>
      <c r="AN254" s="180"/>
      <c r="AO254" s="180"/>
      <c r="AP254" s="180"/>
      <c r="AQ254" s="180"/>
      <c r="AR254" s="180"/>
      <c r="AS254" s="180"/>
      <c r="AT254" s="180"/>
      <c r="AU254" s="180"/>
      <c r="AV254" s="180"/>
      <c r="AW254" s="180"/>
      <c r="AX254" s="180"/>
      <c r="AY254" s="180"/>
      <c r="AZ254" s="180"/>
      <c r="BA254" s="180"/>
      <c r="BB254" s="180"/>
      <c r="BC254" s="180"/>
      <c r="BD254" s="180"/>
      <c r="BE254" s="180"/>
      <c r="BF254" s="180"/>
      <c r="BG254" s="180"/>
      <c r="BH254" s="180"/>
      <c r="BI254" s="180"/>
      <c r="BJ254" s="180"/>
      <c r="BK254" s="180"/>
      <c r="BL254" s="180"/>
      <c r="BM254" s="180"/>
      <c r="BN254" s="180"/>
      <c r="BO254" s="180"/>
      <c r="BP254" s="180"/>
      <c r="BQ254" s="180"/>
      <c r="BR254" s="180"/>
      <c r="BS254" s="180"/>
      <c r="BT254" s="180"/>
      <c r="BU254" s="180"/>
      <c r="BV254" s="180"/>
      <c r="BW254" s="180"/>
      <c r="BX254" s="180"/>
      <c r="BY254" s="180"/>
      <c r="BZ254" s="180"/>
      <c r="CA254" s="180"/>
    </row>
    <row r="255" ht="15.75" customHeight="1" spans="1:79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180"/>
      <c r="AI255" s="180"/>
      <c r="AJ255" s="180"/>
      <c r="AK255" s="180"/>
      <c r="AL255" s="180"/>
      <c r="AM255" s="180"/>
      <c r="AN255" s="180"/>
      <c r="AO255" s="180"/>
      <c r="AP255" s="180"/>
      <c r="AQ255" s="180"/>
      <c r="AR255" s="180"/>
      <c r="AS255" s="180"/>
      <c r="AT255" s="180"/>
      <c r="AU255" s="180"/>
      <c r="AV255" s="180"/>
      <c r="AW255" s="180"/>
      <c r="AX255" s="180"/>
      <c r="AY255" s="180"/>
      <c r="AZ255" s="180"/>
      <c r="BA255" s="180"/>
      <c r="BB255" s="180"/>
      <c r="BC255" s="180"/>
      <c r="BD255" s="180"/>
      <c r="BE255" s="180"/>
      <c r="BF255" s="180"/>
      <c r="BG255" s="180"/>
      <c r="BH255" s="180"/>
      <c r="BI255" s="180"/>
      <c r="BJ255" s="180"/>
      <c r="BK255" s="180"/>
      <c r="BL255" s="180"/>
      <c r="BM255" s="180"/>
      <c r="BN255" s="180"/>
      <c r="BO255" s="180"/>
      <c r="BP255" s="180"/>
      <c r="BQ255" s="180"/>
      <c r="BR255" s="180"/>
      <c r="BS255" s="180"/>
      <c r="BT255" s="180"/>
      <c r="BU255" s="180"/>
      <c r="BV255" s="180"/>
      <c r="BW255" s="180"/>
      <c r="BX255" s="180"/>
      <c r="BY255" s="180"/>
      <c r="BZ255" s="180"/>
      <c r="CA255" s="180"/>
    </row>
    <row r="256" ht="15.75" customHeight="1" spans="1:79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0"/>
      <c r="V256" s="180"/>
      <c r="W256" s="180"/>
      <c r="X256" s="180"/>
      <c r="Y256" s="180"/>
      <c r="Z256" s="180"/>
      <c r="AA256" s="180"/>
      <c r="AB256" s="180"/>
      <c r="AC256" s="180"/>
      <c r="AD256" s="180"/>
      <c r="AE256" s="180"/>
      <c r="AF256" s="180"/>
      <c r="AG256" s="180"/>
      <c r="AH256" s="180"/>
      <c r="AI256" s="180"/>
      <c r="AJ256" s="180"/>
      <c r="AK256" s="180"/>
      <c r="AL256" s="180"/>
      <c r="AM256" s="180"/>
      <c r="AN256" s="180"/>
      <c r="AO256" s="180"/>
      <c r="AP256" s="180"/>
      <c r="AQ256" s="180"/>
      <c r="AR256" s="180"/>
      <c r="AS256" s="180"/>
      <c r="AT256" s="180"/>
      <c r="AU256" s="180"/>
      <c r="AV256" s="180"/>
      <c r="AW256" s="180"/>
      <c r="AX256" s="180"/>
      <c r="AY256" s="180"/>
      <c r="AZ256" s="180"/>
      <c r="BA256" s="180"/>
      <c r="BB256" s="180"/>
      <c r="BC256" s="180"/>
      <c r="BD256" s="180"/>
      <c r="BE256" s="180"/>
      <c r="BF256" s="180"/>
      <c r="BG256" s="180"/>
      <c r="BH256" s="180"/>
      <c r="BI256" s="180"/>
      <c r="BJ256" s="180"/>
      <c r="BK256" s="180"/>
      <c r="BL256" s="180"/>
      <c r="BM256" s="180"/>
      <c r="BN256" s="180"/>
      <c r="BO256" s="180"/>
      <c r="BP256" s="180"/>
      <c r="BQ256" s="180"/>
      <c r="BR256" s="180"/>
      <c r="BS256" s="180"/>
      <c r="BT256" s="180"/>
      <c r="BU256" s="180"/>
      <c r="BV256" s="180"/>
      <c r="BW256" s="180"/>
      <c r="BX256" s="180"/>
      <c r="BY256" s="180"/>
      <c r="BZ256" s="180"/>
      <c r="CA256" s="180"/>
    </row>
    <row r="257" ht="15.75" customHeight="1" spans="1:79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  <c r="U257" s="180"/>
      <c r="V257" s="180"/>
      <c r="W257" s="180"/>
      <c r="X257" s="180"/>
      <c r="Y257" s="180"/>
      <c r="Z257" s="180"/>
      <c r="AA257" s="180"/>
      <c r="AB257" s="180"/>
      <c r="AC257" s="180"/>
      <c r="AD257" s="180"/>
      <c r="AE257" s="180"/>
      <c r="AF257" s="180"/>
      <c r="AG257" s="180"/>
      <c r="AH257" s="180"/>
      <c r="AI257" s="180"/>
      <c r="AJ257" s="180"/>
      <c r="AK257" s="180"/>
      <c r="AL257" s="180"/>
      <c r="AM257" s="180"/>
      <c r="AN257" s="180"/>
      <c r="AO257" s="180"/>
      <c r="AP257" s="180"/>
      <c r="AQ257" s="180"/>
      <c r="AR257" s="180"/>
      <c r="AS257" s="180"/>
      <c r="AT257" s="180"/>
      <c r="AU257" s="180"/>
      <c r="AV257" s="180"/>
      <c r="AW257" s="180"/>
      <c r="AX257" s="180"/>
      <c r="AY257" s="180"/>
      <c r="AZ257" s="180"/>
      <c r="BA257" s="180"/>
      <c r="BB257" s="180"/>
      <c r="BC257" s="180"/>
      <c r="BD257" s="180"/>
      <c r="BE257" s="180"/>
      <c r="BF257" s="180"/>
      <c r="BG257" s="180"/>
      <c r="BH257" s="180"/>
      <c r="BI257" s="180"/>
      <c r="BJ257" s="180"/>
      <c r="BK257" s="180"/>
      <c r="BL257" s="180"/>
      <c r="BM257" s="180"/>
      <c r="BN257" s="180"/>
      <c r="BO257" s="180"/>
      <c r="BP257" s="180"/>
      <c r="BQ257" s="180"/>
      <c r="BR257" s="180"/>
      <c r="BS257" s="180"/>
      <c r="BT257" s="180"/>
      <c r="BU257" s="180"/>
      <c r="BV257" s="180"/>
      <c r="BW257" s="180"/>
      <c r="BX257" s="180"/>
      <c r="BY257" s="180"/>
      <c r="BZ257" s="180"/>
      <c r="CA257" s="180"/>
    </row>
    <row r="258" ht="15.75" customHeight="1" spans="1:79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  <c r="U258" s="180"/>
      <c r="V258" s="180"/>
      <c r="W258" s="180"/>
      <c r="X258" s="180"/>
      <c r="Y258" s="180"/>
      <c r="Z258" s="180"/>
      <c r="AA258" s="180"/>
      <c r="AB258" s="180"/>
      <c r="AC258" s="180"/>
      <c r="AD258" s="180"/>
      <c r="AE258" s="180"/>
      <c r="AF258" s="180"/>
      <c r="AG258" s="180"/>
      <c r="AH258" s="180"/>
      <c r="AI258" s="180"/>
      <c r="AJ258" s="180"/>
      <c r="AK258" s="180"/>
      <c r="AL258" s="180"/>
      <c r="AM258" s="180"/>
      <c r="AN258" s="180"/>
      <c r="AO258" s="180"/>
      <c r="AP258" s="180"/>
      <c r="AQ258" s="180"/>
      <c r="AR258" s="180"/>
      <c r="AS258" s="180"/>
      <c r="AT258" s="180"/>
      <c r="AU258" s="180"/>
      <c r="AV258" s="180"/>
      <c r="AW258" s="180"/>
      <c r="AX258" s="180"/>
      <c r="AY258" s="180"/>
      <c r="AZ258" s="180"/>
      <c r="BA258" s="180"/>
      <c r="BB258" s="180"/>
      <c r="BC258" s="180"/>
      <c r="BD258" s="180"/>
      <c r="BE258" s="180"/>
      <c r="BF258" s="180"/>
      <c r="BG258" s="180"/>
      <c r="BH258" s="180"/>
      <c r="BI258" s="180"/>
      <c r="BJ258" s="180"/>
      <c r="BK258" s="180"/>
      <c r="BL258" s="180"/>
      <c r="BM258" s="180"/>
      <c r="BN258" s="180"/>
      <c r="BO258" s="180"/>
      <c r="BP258" s="180"/>
      <c r="BQ258" s="180"/>
      <c r="BR258" s="180"/>
      <c r="BS258" s="180"/>
      <c r="BT258" s="180"/>
      <c r="BU258" s="180"/>
      <c r="BV258" s="180"/>
      <c r="BW258" s="180"/>
      <c r="BX258" s="180"/>
      <c r="BY258" s="180"/>
      <c r="BZ258" s="180"/>
      <c r="CA258" s="180"/>
    </row>
    <row r="259" ht="15.75" customHeight="1" spans="1:79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  <c r="U259" s="180"/>
      <c r="V259" s="180"/>
      <c r="W259" s="180"/>
      <c r="X259" s="180"/>
      <c r="Y259" s="180"/>
      <c r="Z259" s="180"/>
      <c r="AA259" s="180"/>
      <c r="AB259" s="180"/>
      <c r="AC259" s="180"/>
      <c r="AD259" s="180"/>
      <c r="AE259" s="180"/>
      <c r="AF259" s="180"/>
      <c r="AG259" s="180"/>
      <c r="AH259" s="180"/>
      <c r="AI259" s="180"/>
      <c r="AJ259" s="180"/>
      <c r="AK259" s="180"/>
      <c r="AL259" s="180"/>
      <c r="AM259" s="180"/>
      <c r="AN259" s="180"/>
      <c r="AO259" s="180"/>
      <c r="AP259" s="180"/>
      <c r="AQ259" s="180"/>
      <c r="AR259" s="180"/>
      <c r="AS259" s="180"/>
      <c r="AT259" s="180"/>
      <c r="AU259" s="180"/>
      <c r="AV259" s="180"/>
      <c r="AW259" s="180"/>
      <c r="AX259" s="180"/>
      <c r="AY259" s="180"/>
      <c r="AZ259" s="180"/>
      <c r="BA259" s="180"/>
      <c r="BB259" s="180"/>
      <c r="BC259" s="180"/>
      <c r="BD259" s="180"/>
      <c r="BE259" s="180"/>
      <c r="BF259" s="180"/>
      <c r="BG259" s="180"/>
      <c r="BH259" s="180"/>
      <c r="BI259" s="180"/>
      <c r="BJ259" s="180"/>
      <c r="BK259" s="180"/>
      <c r="BL259" s="180"/>
      <c r="BM259" s="180"/>
      <c r="BN259" s="180"/>
      <c r="BO259" s="180"/>
      <c r="BP259" s="180"/>
      <c r="BQ259" s="180"/>
      <c r="BR259" s="180"/>
      <c r="BS259" s="180"/>
      <c r="BT259" s="180"/>
      <c r="BU259" s="180"/>
      <c r="BV259" s="180"/>
      <c r="BW259" s="180"/>
      <c r="BX259" s="180"/>
      <c r="BY259" s="180"/>
      <c r="BZ259" s="180"/>
      <c r="CA259" s="180"/>
    </row>
    <row r="260" ht="15.75" customHeight="1" spans="1:79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  <c r="U260" s="180"/>
      <c r="V260" s="180"/>
      <c r="W260" s="180"/>
      <c r="X260" s="180"/>
      <c r="Y260" s="180"/>
      <c r="Z260" s="180"/>
      <c r="AA260" s="180"/>
      <c r="AB260" s="180"/>
      <c r="AC260" s="180"/>
      <c r="AD260" s="180"/>
      <c r="AE260" s="180"/>
      <c r="AF260" s="180"/>
      <c r="AG260" s="180"/>
      <c r="AH260" s="180"/>
      <c r="AI260" s="180"/>
      <c r="AJ260" s="180"/>
      <c r="AK260" s="180"/>
      <c r="AL260" s="180"/>
      <c r="AM260" s="180"/>
      <c r="AN260" s="180"/>
      <c r="AO260" s="180"/>
      <c r="AP260" s="180"/>
      <c r="AQ260" s="180"/>
      <c r="AR260" s="180"/>
      <c r="AS260" s="180"/>
      <c r="AT260" s="180"/>
      <c r="AU260" s="180"/>
      <c r="AV260" s="180"/>
      <c r="AW260" s="180"/>
      <c r="AX260" s="180"/>
      <c r="AY260" s="180"/>
      <c r="AZ260" s="180"/>
      <c r="BA260" s="180"/>
      <c r="BB260" s="180"/>
      <c r="BC260" s="180"/>
      <c r="BD260" s="180"/>
      <c r="BE260" s="180"/>
      <c r="BF260" s="180"/>
      <c r="BG260" s="180"/>
      <c r="BH260" s="180"/>
      <c r="BI260" s="180"/>
      <c r="BJ260" s="180"/>
      <c r="BK260" s="180"/>
      <c r="BL260" s="180"/>
      <c r="BM260" s="180"/>
      <c r="BN260" s="180"/>
      <c r="BO260" s="180"/>
      <c r="BP260" s="180"/>
      <c r="BQ260" s="180"/>
      <c r="BR260" s="180"/>
      <c r="BS260" s="180"/>
      <c r="BT260" s="180"/>
      <c r="BU260" s="180"/>
      <c r="BV260" s="180"/>
      <c r="BW260" s="180"/>
      <c r="BX260" s="180"/>
      <c r="BY260" s="180"/>
      <c r="BZ260" s="180"/>
      <c r="CA260" s="180"/>
    </row>
    <row r="261" ht="15.75" customHeight="1" spans="1:79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  <c r="U261" s="180"/>
      <c r="V261" s="180"/>
      <c r="W261" s="180"/>
      <c r="X261" s="180"/>
      <c r="Y261" s="180"/>
      <c r="Z261" s="180"/>
      <c r="AA261" s="180"/>
      <c r="AB261" s="180"/>
      <c r="AC261" s="180"/>
      <c r="AD261" s="180"/>
      <c r="AE261" s="180"/>
      <c r="AF261" s="180"/>
      <c r="AG261" s="180"/>
      <c r="AH261" s="180"/>
      <c r="AI261" s="180"/>
      <c r="AJ261" s="180"/>
      <c r="AK261" s="180"/>
      <c r="AL261" s="180"/>
      <c r="AM261" s="180"/>
      <c r="AN261" s="180"/>
      <c r="AO261" s="180"/>
      <c r="AP261" s="180"/>
      <c r="AQ261" s="180"/>
      <c r="AR261" s="180"/>
      <c r="AS261" s="180"/>
      <c r="AT261" s="180"/>
      <c r="AU261" s="180"/>
      <c r="AV261" s="180"/>
      <c r="AW261" s="180"/>
      <c r="AX261" s="180"/>
      <c r="AY261" s="180"/>
      <c r="AZ261" s="180"/>
      <c r="BA261" s="180"/>
      <c r="BB261" s="180"/>
      <c r="BC261" s="180"/>
      <c r="BD261" s="180"/>
      <c r="BE261" s="180"/>
      <c r="BF261" s="180"/>
      <c r="BG261" s="180"/>
      <c r="BH261" s="180"/>
      <c r="BI261" s="180"/>
      <c r="BJ261" s="180"/>
      <c r="BK261" s="180"/>
      <c r="BL261" s="180"/>
      <c r="BM261" s="180"/>
      <c r="BN261" s="180"/>
      <c r="BO261" s="180"/>
      <c r="BP261" s="180"/>
      <c r="BQ261" s="180"/>
      <c r="BR261" s="180"/>
      <c r="BS261" s="180"/>
      <c r="BT261" s="180"/>
      <c r="BU261" s="180"/>
      <c r="BV261" s="180"/>
      <c r="BW261" s="180"/>
      <c r="BX261" s="180"/>
      <c r="BY261" s="180"/>
      <c r="BZ261" s="180"/>
      <c r="CA261" s="180"/>
    </row>
    <row r="262" ht="15.75" customHeight="1" spans="1:79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  <c r="U262" s="180"/>
      <c r="V262" s="180"/>
      <c r="W262" s="180"/>
      <c r="X262" s="180"/>
      <c r="Y262" s="180"/>
      <c r="Z262" s="180"/>
      <c r="AA262" s="180"/>
      <c r="AB262" s="180"/>
      <c r="AC262" s="180"/>
      <c r="AD262" s="180"/>
      <c r="AE262" s="180"/>
      <c r="AF262" s="180"/>
      <c r="AG262" s="180"/>
      <c r="AH262" s="180"/>
      <c r="AI262" s="180"/>
      <c r="AJ262" s="180"/>
      <c r="AK262" s="180"/>
      <c r="AL262" s="180"/>
      <c r="AM262" s="180"/>
      <c r="AN262" s="180"/>
      <c r="AO262" s="180"/>
      <c r="AP262" s="180"/>
      <c r="AQ262" s="180"/>
      <c r="AR262" s="180"/>
      <c r="AS262" s="180"/>
      <c r="AT262" s="180"/>
      <c r="AU262" s="180"/>
      <c r="AV262" s="180"/>
      <c r="AW262" s="180"/>
      <c r="AX262" s="180"/>
      <c r="AY262" s="180"/>
      <c r="AZ262" s="180"/>
      <c r="BA262" s="180"/>
      <c r="BB262" s="180"/>
      <c r="BC262" s="180"/>
      <c r="BD262" s="180"/>
      <c r="BE262" s="180"/>
      <c r="BF262" s="180"/>
      <c r="BG262" s="180"/>
      <c r="BH262" s="180"/>
      <c r="BI262" s="180"/>
      <c r="BJ262" s="180"/>
      <c r="BK262" s="180"/>
      <c r="BL262" s="180"/>
      <c r="BM262" s="180"/>
      <c r="BN262" s="180"/>
      <c r="BO262" s="180"/>
      <c r="BP262" s="180"/>
      <c r="BQ262" s="180"/>
      <c r="BR262" s="180"/>
      <c r="BS262" s="180"/>
      <c r="BT262" s="180"/>
      <c r="BU262" s="180"/>
      <c r="BV262" s="180"/>
      <c r="BW262" s="180"/>
      <c r="BX262" s="180"/>
      <c r="BY262" s="180"/>
      <c r="BZ262" s="180"/>
      <c r="CA262" s="180"/>
    </row>
    <row r="263" ht="15.75" customHeight="1" spans="1:79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0"/>
      <c r="V263" s="180"/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/>
      <c r="AJ263" s="180"/>
      <c r="AK263" s="180"/>
      <c r="AL263" s="180"/>
      <c r="AM263" s="180"/>
      <c r="AN263" s="180"/>
      <c r="AO263" s="180"/>
      <c r="AP263" s="180"/>
      <c r="AQ263" s="180"/>
      <c r="AR263" s="180"/>
      <c r="AS263" s="180"/>
      <c r="AT263" s="180"/>
      <c r="AU263" s="180"/>
      <c r="AV263" s="180"/>
      <c r="AW263" s="180"/>
      <c r="AX263" s="180"/>
      <c r="AY263" s="180"/>
      <c r="AZ263" s="180"/>
      <c r="BA263" s="180"/>
      <c r="BB263" s="180"/>
      <c r="BC263" s="180"/>
      <c r="BD263" s="180"/>
      <c r="BE263" s="180"/>
      <c r="BF263" s="180"/>
      <c r="BG263" s="180"/>
      <c r="BH263" s="180"/>
      <c r="BI263" s="180"/>
      <c r="BJ263" s="180"/>
      <c r="BK263" s="180"/>
      <c r="BL263" s="180"/>
      <c r="BM263" s="180"/>
      <c r="BN263" s="180"/>
      <c r="BO263" s="180"/>
      <c r="BP263" s="180"/>
      <c r="BQ263" s="180"/>
      <c r="BR263" s="180"/>
      <c r="BS263" s="180"/>
      <c r="BT263" s="180"/>
      <c r="BU263" s="180"/>
      <c r="BV263" s="180"/>
      <c r="BW263" s="180"/>
      <c r="BX263" s="180"/>
      <c r="BY263" s="180"/>
      <c r="BZ263" s="180"/>
      <c r="CA263" s="180"/>
    </row>
    <row r="264" ht="15.75" customHeight="1" spans="1:79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  <c r="U264" s="180"/>
      <c r="V264" s="180"/>
      <c r="W264" s="180"/>
      <c r="X264" s="180"/>
      <c r="Y264" s="180"/>
      <c r="Z264" s="180"/>
      <c r="AA264" s="180"/>
      <c r="AB264" s="180"/>
      <c r="AC264" s="180"/>
      <c r="AD264" s="180"/>
      <c r="AE264" s="180"/>
      <c r="AF264" s="180"/>
      <c r="AG264" s="180"/>
      <c r="AH264" s="180"/>
      <c r="AI264" s="180"/>
      <c r="AJ264" s="180"/>
      <c r="AK264" s="180"/>
      <c r="AL264" s="180"/>
      <c r="AM264" s="180"/>
      <c r="AN264" s="180"/>
      <c r="AO264" s="180"/>
      <c r="AP264" s="180"/>
      <c r="AQ264" s="180"/>
      <c r="AR264" s="180"/>
      <c r="AS264" s="180"/>
      <c r="AT264" s="180"/>
      <c r="AU264" s="180"/>
      <c r="AV264" s="180"/>
      <c r="AW264" s="180"/>
      <c r="AX264" s="180"/>
      <c r="AY264" s="180"/>
      <c r="AZ264" s="180"/>
      <c r="BA264" s="180"/>
      <c r="BB264" s="180"/>
      <c r="BC264" s="180"/>
      <c r="BD264" s="180"/>
      <c r="BE264" s="180"/>
      <c r="BF264" s="180"/>
      <c r="BG264" s="180"/>
      <c r="BH264" s="180"/>
      <c r="BI264" s="180"/>
      <c r="BJ264" s="180"/>
      <c r="BK264" s="180"/>
      <c r="BL264" s="180"/>
      <c r="BM264" s="180"/>
      <c r="BN264" s="180"/>
      <c r="BO264" s="180"/>
      <c r="BP264" s="180"/>
      <c r="BQ264" s="180"/>
      <c r="BR264" s="180"/>
      <c r="BS264" s="180"/>
      <c r="BT264" s="180"/>
      <c r="BU264" s="180"/>
      <c r="BV264" s="180"/>
      <c r="BW264" s="180"/>
      <c r="BX264" s="180"/>
      <c r="BY264" s="180"/>
      <c r="BZ264" s="180"/>
      <c r="CA264" s="180"/>
    </row>
    <row r="265" ht="15.75" customHeight="1" spans="1:79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  <c r="U265" s="180"/>
      <c r="V265" s="180"/>
      <c r="W265" s="180"/>
      <c r="X265" s="180"/>
      <c r="Y265" s="180"/>
      <c r="Z265" s="180"/>
      <c r="AA265" s="180"/>
      <c r="AB265" s="180"/>
      <c r="AC265" s="180"/>
      <c r="AD265" s="180"/>
      <c r="AE265" s="180"/>
      <c r="AF265" s="180"/>
      <c r="AG265" s="180"/>
      <c r="AH265" s="180"/>
      <c r="AI265" s="180"/>
      <c r="AJ265" s="180"/>
      <c r="AK265" s="180"/>
      <c r="AL265" s="180"/>
      <c r="AM265" s="180"/>
      <c r="AN265" s="180"/>
      <c r="AO265" s="180"/>
      <c r="AP265" s="180"/>
      <c r="AQ265" s="180"/>
      <c r="AR265" s="180"/>
      <c r="AS265" s="180"/>
      <c r="AT265" s="180"/>
      <c r="AU265" s="180"/>
      <c r="AV265" s="180"/>
      <c r="AW265" s="180"/>
      <c r="AX265" s="180"/>
      <c r="AY265" s="180"/>
      <c r="AZ265" s="180"/>
      <c r="BA265" s="180"/>
      <c r="BB265" s="180"/>
      <c r="BC265" s="180"/>
      <c r="BD265" s="180"/>
      <c r="BE265" s="180"/>
      <c r="BF265" s="180"/>
      <c r="BG265" s="180"/>
      <c r="BH265" s="180"/>
      <c r="BI265" s="180"/>
      <c r="BJ265" s="180"/>
      <c r="BK265" s="180"/>
      <c r="BL265" s="180"/>
      <c r="BM265" s="180"/>
      <c r="BN265" s="180"/>
      <c r="BO265" s="180"/>
      <c r="BP265" s="180"/>
      <c r="BQ265" s="180"/>
      <c r="BR265" s="180"/>
      <c r="BS265" s="180"/>
      <c r="BT265" s="180"/>
      <c r="BU265" s="180"/>
      <c r="BV265" s="180"/>
      <c r="BW265" s="180"/>
      <c r="BX265" s="180"/>
      <c r="BY265" s="180"/>
      <c r="BZ265" s="180"/>
      <c r="CA265" s="180"/>
    </row>
    <row r="266" ht="15.75" customHeight="1" spans="1:79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  <c r="U266" s="180"/>
      <c r="V266" s="180"/>
      <c r="W266" s="180"/>
      <c r="X266" s="180"/>
      <c r="Y266" s="180"/>
      <c r="Z266" s="180"/>
      <c r="AA266" s="180"/>
      <c r="AB266" s="180"/>
      <c r="AC266" s="180"/>
      <c r="AD266" s="180"/>
      <c r="AE266" s="180"/>
      <c r="AF266" s="180"/>
      <c r="AG266" s="180"/>
      <c r="AH266" s="180"/>
      <c r="AI266" s="180"/>
      <c r="AJ266" s="180"/>
      <c r="AK266" s="180"/>
      <c r="AL266" s="180"/>
      <c r="AM266" s="180"/>
      <c r="AN266" s="180"/>
      <c r="AO266" s="180"/>
      <c r="AP266" s="180"/>
      <c r="AQ266" s="180"/>
      <c r="AR266" s="180"/>
      <c r="AS266" s="180"/>
      <c r="AT266" s="180"/>
      <c r="AU266" s="180"/>
      <c r="AV266" s="180"/>
      <c r="AW266" s="180"/>
      <c r="AX266" s="180"/>
      <c r="AY266" s="180"/>
      <c r="AZ266" s="180"/>
      <c r="BA266" s="180"/>
      <c r="BB266" s="180"/>
      <c r="BC266" s="180"/>
      <c r="BD266" s="180"/>
      <c r="BE266" s="180"/>
      <c r="BF266" s="180"/>
      <c r="BG266" s="180"/>
      <c r="BH266" s="180"/>
      <c r="BI266" s="180"/>
      <c r="BJ266" s="180"/>
      <c r="BK266" s="180"/>
      <c r="BL266" s="180"/>
      <c r="BM266" s="180"/>
      <c r="BN266" s="180"/>
      <c r="BO266" s="180"/>
      <c r="BP266" s="180"/>
      <c r="BQ266" s="180"/>
      <c r="BR266" s="180"/>
      <c r="BS266" s="180"/>
      <c r="BT266" s="180"/>
      <c r="BU266" s="180"/>
      <c r="BV266" s="180"/>
      <c r="BW266" s="180"/>
      <c r="BX266" s="180"/>
      <c r="BY266" s="180"/>
      <c r="BZ266" s="180"/>
      <c r="CA266" s="180"/>
    </row>
    <row r="267" ht="15.75" customHeight="1" spans="1:79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  <c r="R267" s="180"/>
      <c r="S267" s="180"/>
      <c r="T267" s="180"/>
      <c r="U267" s="180"/>
      <c r="V267" s="180"/>
      <c r="W267" s="180"/>
      <c r="X267" s="180"/>
      <c r="Y267" s="180"/>
      <c r="Z267" s="180"/>
      <c r="AA267" s="180"/>
      <c r="AB267" s="180"/>
      <c r="AC267" s="180"/>
      <c r="AD267" s="180"/>
      <c r="AE267" s="180"/>
      <c r="AF267" s="180"/>
      <c r="AG267" s="180"/>
      <c r="AH267" s="180"/>
      <c r="AI267" s="180"/>
      <c r="AJ267" s="180"/>
      <c r="AK267" s="180"/>
      <c r="AL267" s="180"/>
      <c r="AM267" s="180"/>
      <c r="AN267" s="180"/>
      <c r="AO267" s="180"/>
      <c r="AP267" s="180"/>
      <c r="AQ267" s="180"/>
      <c r="AR267" s="180"/>
      <c r="AS267" s="180"/>
      <c r="AT267" s="180"/>
      <c r="AU267" s="180"/>
      <c r="AV267" s="180"/>
      <c r="AW267" s="180"/>
      <c r="AX267" s="180"/>
      <c r="AY267" s="180"/>
      <c r="AZ267" s="180"/>
      <c r="BA267" s="180"/>
      <c r="BB267" s="180"/>
      <c r="BC267" s="180"/>
      <c r="BD267" s="180"/>
      <c r="BE267" s="180"/>
      <c r="BF267" s="180"/>
      <c r="BG267" s="180"/>
      <c r="BH267" s="180"/>
      <c r="BI267" s="180"/>
      <c r="BJ267" s="180"/>
      <c r="BK267" s="180"/>
      <c r="BL267" s="180"/>
      <c r="BM267" s="180"/>
      <c r="BN267" s="180"/>
      <c r="BO267" s="180"/>
      <c r="BP267" s="180"/>
      <c r="BQ267" s="180"/>
      <c r="BR267" s="180"/>
      <c r="BS267" s="180"/>
      <c r="BT267" s="180"/>
      <c r="BU267" s="180"/>
      <c r="BV267" s="180"/>
      <c r="BW267" s="180"/>
      <c r="BX267" s="180"/>
      <c r="BY267" s="180"/>
      <c r="BZ267" s="180"/>
      <c r="CA267" s="180"/>
    </row>
    <row r="268" ht="15.75" customHeight="1" spans="1:79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/>
      <c r="AJ268" s="180"/>
      <c r="AK268" s="180"/>
      <c r="AL268" s="180"/>
      <c r="AM268" s="180"/>
      <c r="AN268" s="180"/>
      <c r="AO268" s="180"/>
      <c r="AP268" s="180"/>
      <c r="AQ268" s="180"/>
      <c r="AR268" s="180"/>
      <c r="AS268" s="180"/>
      <c r="AT268" s="180"/>
      <c r="AU268" s="180"/>
      <c r="AV268" s="180"/>
      <c r="AW268" s="180"/>
      <c r="AX268" s="180"/>
      <c r="AY268" s="180"/>
      <c r="AZ268" s="180"/>
      <c r="BA268" s="180"/>
      <c r="BB268" s="180"/>
      <c r="BC268" s="180"/>
      <c r="BD268" s="180"/>
      <c r="BE268" s="180"/>
      <c r="BF268" s="180"/>
      <c r="BG268" s="180"/>
      <c r="BH268" s="180"/>
      <c r="BI268" s="180"/>
      <c r="BJ268" s="180"/>
      <c r="BK268" s="180"/>
      <c r="BL268" s="180"/>
      <c r="BM268" s="180"/>
      <c r="BN268" s="180"/>
      <c r="BO268" s="180"/>
      <c r="BP268" s="180"/>
      <c r="BQ268" s="180"/>
      <c r="BR268" s="180"/>
      <c r="BS268" s="180"/>
      <c r="BT268" s="180"/>
      <c r="BU268" s="180"/>
      <c r="BV268" s="180"/>
      <c r="BW268" s="180"/>
      <c r="BX268" s="180"/>
      <c r="BY268" s="180"/>
      <c r="BZ268" s="180"/>
      <c r="CA268" s="180"/>
    </row>
    <row r="269" ht="15.75" customHeight="1" spans="1:79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180"/>
      <c r="AI269" s="180"/>
      <c r="AJ269" s="180"/>
      <c r="AK269" s="180"/>
      <c r="AL269" s="180"/>
      <c r="AM269" s="180"/>
      <c r="AN269" s="180"/>
      <c r="AO269" s="180"/>
      <c r="AP269" s="180"/>
      <c r="AQ269" s="180"/>
      <c r="AR269" s="180"/>
      <c r="AS269" s="180"/>
      <c r="AT269" s="180"/>
      <c r="AU269" s="180"/>
      <c r="AV269" s="180"/>
      <c r="AW269" s="180"/>
      <c r="AX269" s="180"/>
      <c r="AY269" s="180"/>
      <c r="AZ269" s="180"/>
      <c r="BA269" s="180"/>
      <c r="BB269" s="180"/>
      <c r="BC269" s="180"/>
      <c r="BD269" s="180"/>
      <c r="BE269" s="180"/>
      <c r="BF269" s="180"/>
      <c r="BG269" s="180"/>
      <c r="BH269" s="180"/>
      <c r="BI269" s="180"/>
      <c r="BJ269" s="180"/>
      <c r="BK269" s="180"/>
      <c r="BL269" s="180"/>
      <c r="BM269" s="180"/>
      <c r="BN269" s="180"/>
      <c r="BO269" s="180"/>
      <c r="BP269" s="180"/>
      <c r="BQ269" s="180"/>
      <c r="BR269" s="180"/>
      <c r="BS269" s="180"/>
      <c r="BT269" s="180"/>
      <c r="BU269" s="180"/>
      <c r="BV269" s="180"/>
      <c r="BW269" s="180"/>
      <c r="BX269" s="180"/>
      <c r="BY269" s="180"/>
      <c r="BZ269" s="180"/>
      <c r="CA269" s="180"/>
    </row>
    <row r="270" ht="15.75" customHeight="1" spans="1:79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  <c r="AA270" s="180"/>
      <c r="AB270" s="180"/>
      <c r="AC270" s="180"/>
      <c r="AD270" s="180"/>
      <c r="AE270" s="180"/>
      <c r="AF270" s="180"/>
      <c r="AG270" s="180"/>
      <c r="AH270" s="180"/>
      <c r="AI270" s="180"/>
      <c r="AJ270" s="180"/>
      <c r="AK270" s="180"/>
      <c r="AL270" s="180"/>
      <c r="AM270" s="180"/>
      <c r="AN270" s="180"/>
      <c r="AO270" s="180"/>
      <c r="AP270" s="180"/>
      <c r="AQ270" s="180"/>
      <c r="AR270" s="180"/>
      <c r="AS270" s="180"/>
      <c r="AT270" s="180"/>
      <c r="AU270" s="180"/>
      <c r="AV270" s="180"/>
      <c r="AW270" s="180"/>
      <c r="AX270" s="180"/>
      <c r="AY270" s="180"/>
      <c r="AZ270" s="180"/>
      <c r="BA270" s="180"/>
      <c r="BB270" s="180"/>
      <c r="BC270" s="180"/>
      <c r="BD270" s="180"/>
      <c r="BE270" s="180"/>
      <c r="BF270" s="180"/>
      <c r="BG270" s="180"/>
      <c r="BH270" s="180"/>
      <c r="BI270" s="180"/>
      <c r="BJ270" s="180"/>
      <c r="BK270" s="180"/>
      <c r="BL270" s="180"/>
      <c r="BM270" s="180"/>
      <c r="BN270" s="180"/>
      <c r="BO270" s="180"/>
      <c r="BP270" s="180"/>
      <c r="BQ270" s="180"/>
      <c r="BR270" s="180"/>
      <c r="BS270" s="180"/>
      <c r="BT270" s="180"/>
      <c r="BU270" s="180"/>
      <c r="BV270" s="180"/>
      <c r="BW270" s="180"/>
      <c r="BX270" s="180"/>
      <c r="BY270" s="180"/>
      <c r="BZ270" s="180"/>
      <c r="CA270" s="180"/>
    </row>
    <row r="271" ht="15.75" customHeight="1" spans="1:79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  <c r="U271" s="180"/>
      <c r="V271" s="180"/>
      <c r="W271" s="180"/>
      <c r="X271" s="180"/>
      <c r="Y271" s="180"/>
      <c r="Z271" s="180"/>
      <c r="AA271" s="180"/>
      <c r="AB271" s="180"/>
      <c r="AC271" s="180"/>
      <c r="AD271" s="180"/>
      <c r="AE271" s="180"/>
      <c r="AF271" s="180"/>
      <c r="AG271" s="180"/>
      <c r="AH271" s="180"/>
      <c r="AI271" s="180"/>
      <c r="AJ271" s="180"/>
      <c r="AK271" s="180"/>
      <c r="AL271" s="180"/>
      <c r="AM271" s="180"/>
      <c r="AN271" s="180"/>
      <c r="AO271" s="180"/>
      <c r="AP271" s="180"/>
      <c r="AQ271" s="180"/>
      <c r="AR271" s="180"/>
      <c r="AS271" s="180"/>
      <c r="AT271" s="180"/>
      <c r="AU271" s="180"/>
      <c r="AV271" s="180"/>
      <c r="AW271" s="180"/>
      <c r="AX271" s="180"/>
      <c r="AY271" s="180"/>
      <c r="AZ271" s="180"/>
      <c r="BA271" s="180"/>
      <c r="BB271" s="180"/>
      <c r="BC271" s="180"/>
      <c r="BD271" s="180"/>
      <c r="BE271" s="180"/>
      <c r="BF271" s="180"/>
      <c r="BG271" s="180"/>
      <c r="BH271" s="180"/>
      <c r="BI271" s="180"/>
      <c r="BJ271" s="180"/>
      <c r="BK271" s="180"/>
      <c r="BL271" s="180"/>
      <c r="BM271" s="180"/>
      <c r="BN271" s="180"/>
      <c r="BO271" s="180"/>
      <c r="BP271" s="180"/>
      <c r="BQ271" s="180"/>
      <c r="BR271" s="180"/>
      <c r="BS271" s="180"/>
      <c r="BT271" s="180"/>
      <c r="BU271" s="180"/>
      <c r="BV271" s="180"/>
      <c r="BW271" s="180"/>
      <c r="BX271" s="180"/>
      <c r="BY271" s="180"/>
      <c r="BZ271" s="180"/>
      <c r="CA271" s="180"/>
    </row>
    <row r="272" ht="15.75" customHeight="1" spans="1:79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180"/>
      <c r="Z272" s="180"/>
      <c r="AA272" s="180"/>
      <c r="AB272" s="180"/>
      <c r="AC272" s="180"/>
      <c r="AD272" s="180"/>
      <c r="AE272" s="180"/>
      <c r="AF272" s="180"/>
      <c r="AG272" s="180"/>
      <c r="AH272" s="180"/>
      <c r="AI272" s="180"/>
      <c r="AJ272" s="180"/>
      <c r="AK272" s="180"/>
      <c r="AL272" s="180"/>
      <c r="AM272" s="180"/>
      <c r="AN272" s="180"/>
      <c r="AO272" s="180"/>
      <c r="AP272" s="180"/>
      <c r="AQ272" s="180"/>
      <c r="AR272" s="180"/>
      <c r="AS272" s="180"/>
      <c r="AT272" s="180"/>
      <c r="AU272" s="180"/>
      <c r="AV272" s="180"/>
      <c r="AW272" s="180"/>
      <c r="AX272" s="180"/>
      <c r="AY272" s="180"/>
      <c r="AZ272" s="180"/>
      <c r="BA272" s="180"/>
      <c r="BB272" s="180"/>
      <c r="BC272" s="180"/>
      <c r="BD272" s="180"/>
      <c r="BE272" s="180"/>
      <c r="BF272" s="180"/>
      <c r="BG272" s="180"/>
      <c r="BH272" s="180"/>
      <c r="BI272" s="180"/>
      <c r="BJ272" s="180"/>
      <c r="BK272" s="180"/>
      <c r="BL272" s="180"/>
      <c r="BM272" s="180"/>
      <c r="BN272" s="180"/>
      <c r="BO272" s="180"/>
      <c r="BP272" s="180"/>
      <c r="BQ272" s="180"/>
      <c r="BR272" s="180"/>
      <c r="BS272" s="180"/>
      <c r="BT272" s="180"/>
      <c r="BU272" s="180"/>
      <c r="BV272" s="180"/>
      <c r="BW272" s="180"/>
      <c r="BX272" s="180"/>
      <c r="BY272" s="180"/>
      <c r="BZ272" s="180"/>
      <c r="CA272" s="180"/>
    </row>
    <row r="273" ht="15.75" customHeight="1" spans="1:79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  <c r="U273" s="180"/>
      <c r="V273" s="180"/>
      <c r="W273" s="180"/>
      <c r="X273" s="180"/>
      <c r="Y273" s="180"/>
      <c r="Z273" s="180"/>
      <c r="AA273" s="180"/>
      <c r="AB273" s="180"/>
      <c r="AC273" s="180"/>
      <c r="AD273" s="180"/>
      <c r="AE273" s="180"/>
      <c r="AF273" s="180"/>
      <c r="AG273" s="180"/>
      <c r="AH273" s="180"/>
      <c r="AI273" s="180"/>
      <c r="AJ273" s="180"/>
      <c r="AK273" s="180"/>
      <c r="AL273" s="180"/>
      <c r="AM273" s="180"/>
      <c r="AN273" s="180"/>
      <c r="AO273" s="180"/>
      <c r="AP273" s="180"/>
      <c r="AQ273" s="180"/>
      <c r="AR273" s="180"/>
      <c r="AS273" s="180"/>
      <c r="AT273" s="180"/>
      <c r="AU273" s="180"/>
      <c r="AV273" s="180"/>
      <c r="AW273" s="180"/>
      <c r="AX273" s="180"/>
      <c r="AY273" s="180"/>
      <c r="AZ273" s="180"/>
      <c r="BA273" s="180"/>
      <c r="BB273" s="180"/>
      <c r="BC273" s="180"/>
      <c r="BD273" s="180"/>
      <c r="BE273" s="180"/>
      <c r="BF273" s="180"/>
      <c r="BG273" s="180"/>
      <c r="BH273" s="180"/>
      <c r="BI273" s="180"/>
      <c r="BJ273" s="180"/>
      <c r="BK273" s="180"/>
      <c r="BL273" s="180"/>
      <c r="BM273" s="180"/>
      <c r="BN273" s="180"/>
      <c r="BO273" s="180"/>
      <c r="BP273" s="180"/>
      <c r="BQ273" s="180"/>
      <c r="BR273" s="180"/>
      <c r="BS273" s="180"/>
      <c r="BT273" s="180"/>
      <c r="BU273" s="180"/>
      <c r="BV273" s="180"/>
      <c r="BW273" s="180"/>
      <c r="BX273" s="180"/>
      <c r="BY273" s="180"/>
      <c r="BZ273" s="180"/>
      <c r="CA273" s="180"/>
    </row>
    <row r="274" ht="15.75" customHeight="1" spans="1:79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  <c r="U274" s="180"/>
      <c r="V274" s="180"/>
      <c r="W274" s="180"/>
      <c r="X274" s="180"/>
      <c r="Y274" s="180"/>
      <c r="Z274" s="180"/>
      <c r="AA274" s="180"/>
      <c r="AB274" s="180"/>
      <c r="AC274" s="180"/>
      <c r="AD274" s="180"/>
      <c r="AE274" s="180"/>
      <c r="AF274" s="180"/>
      <c r="AG274" s="180"/>
      <c r="AH274" s="180"/>
      <c r="AI274" s="180"/>
      <c r="AJ274" s="180"/>
      <c r="AK274" s="180"/>
      <c r="AL274" s="180"/>
      <c r="AM274" s="180"/>
      <c r="AN274" s="180"/>
      <c r="AO274" s="180"/>
      <c r="AP274" s="180"/>
      <c r="AQ274" s="180"/>
      <c r="AR274" s="180"/>
      <c r="AS274" s="180"/>
      <c r="AT274" s="180"/>
      <c r="AU274" s="180"/>
      <c r="AV274" s="180"/>
      <c r="AW274" s="180"/>
      <c r="AX274" s="180"/>
      <c r="AY274" s="180"/>
      <c r="AZ274" s="180"/>
      <c r="BA274" s="180"/>
      <c r="BB274" s="180"/>
      <c r="BC274" s="180"/>
      <c r="BD274" s="180"/>
      <c r="BE274" s="180"/>
      <c r="BF274" s="180"/>
      <c r="BG274" s="180"/>
      <c r="BH274" s="180"/>
      <c r="BI274" s="180"/>
      <c r="BJ274" s="180"/>
      <c r="BK274" s="180"/>
      <c r="BL274" s="180"/>
      <c r="BM274" s="180"/>
      <c r="BN274" s="180"/>
      <c r="BO274" s="180"/>
      <c r="BP274" s="180"/>
      <c r="BQ274" s="180"/>
      <c r="BR274" s="180"/>
      <c r="BS274" s="180"/>
      <c r="BT274" s="180"/>
      <c r="BU274" s="180"/>
      <c r="BV274" s="180"/>
      <c r="BW274" s="180"/>
      <c r="BX274" s="180"/>
      <c r="BY274" s="180"/>
      <c r="BZ274" s="180"/>
      <c r="CA274" s="180"/>
    </row>
    <row r="275" ht="15.75" customHeight="1" spans="1:79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180"/>
      <c r="AD275" s="180"/>
      <c r="AE275" s="180"/>
      <c r="AF275" s="180"/>
      <c r="AG275" s="180"/>
      <c r="AH275" s="180"/>
      <c r="AI275" s="180"/>
      <c r="AJ275" s="180"/>
      <c r="AK275" s="180"/>
      <c r="AL275" s="180"/>
      <c r="AM275" s="180"/>
      <c r="AN275" s="180"/>
      <c r="AO275" s="180"/>
      <c r="AP275" s="180"/>
      <c r="AQ275" s="180"/>
      <c r="AR275" s="180"/>
      <c r="AS275" s="180"/>
      <c r="AT275" s="180"/>
      <c r="AU275" s="180"/>
      <c r="AV275" s="180"/>
      <c r="AW275" s="180"/>
      <c r="AX275" s="180"/>
      <c r="AY275" s="180"/>
      <c r="AZ275" s="180"/>
      <c r="BA275" s="180"/>
      <c r="BB275" s="180"/>
      <c r="BC275" s="180"/>
      <c r="BD275" s="180"/>
      <c r="BE275" s="180"/>
      <c r="BF275" s="180"/>
      <c r="BG275" s="180"/>
      <c r="BH275" s="180"/>
      <c r="BI275" s="180"/>
      <c r="BJ275" s="180"/>
      <c r="BK275" s="180"/>
      <c r="BL275" s="180"/>
      <c r="BM275" s="180"/>
      <c r="BN275" s="180"/>
      <c r="BO275" s="180"/>
      <c r="BP275" s="180"/>
      <c r="BQ275" s="180"/>
      <c r="BR275" s="180"/>
      <c r="BS275" s="180"/>
      <c r="BT275" s="180"/>
      <c r="BU275" s="180"/>
      <c r="BV275" s="180"/>
      <c r="BW275" s="180"/>
      <c r="BX275" s="180"/>
      <c r="BY275" s="180"/>
      <c r="BZ275" s="180"/>
      <c r="CA275" s="180"/>
    </row>
    <row r="276" ht="15.75" customHeight="1" spans="1:79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  <c r="U276" s="180"/>
      <c r="V276" s="180"/>
      <c r="W276" s="180"/>
      <c r="X276" s="180"/>
      <c r="Y276" s="180"/>
      <c r="Z276" s="180"/>
      <c r="AA276" s="180"/>
      <c r="AB276" s="180"/>
      <c r="AC276" s="180"/>
      <c r="AD276" s="180"/>
      <c r="AE276" s="180"/>
      <c r="AF276" s="180"/>
      <c r="AG276" s="180"/>
      <c r="AH276" s="180"/>
      <c r="AI276" s="180"/>
      <c r="AJ276" s="180"/>
      <c r="AK276" s="180"/>
      <c r="AL276" s="180"/>
      <c r="AM276" s="180"/>
      <c r="AN276" s="180"/>
      <c r="AO276" s="180"/>
      <c r="AP276" s="180"/>
      <c r="AQ276" s="180"/>
      <c r="AR276" s="180"/>
      <c r="AS276" s="180"/>
      <c r="AT276" s="180"/>
      <c r="AU276" s="180"/>
      <c r="AV276" s="180"/>
      <c r="AW276" s="180"/>
      <c r="AX276" s="180"/>
      <c r="AY276" s="180"/>
      <c r="AZ276" s="180"/>
      <c r="BA276" s="180"/>
      <c r="BB276" s="180"/>
      <c r="BC276" s="180"/>
      <c r="BD276" s="180"/>
      <c r="BE276" s="180"/>
      <c r="BF276" s="180"/>
      <c r="BG276" s="180"/>
      <c r="BH276" s="180"/>
      <c r="BI276" s="180"/>
      <c r="BJ276" s="180"/>
      <c r="BK276" s="180"/>
      <c r="BL276" s="180"/>
      <c r="BM276" s="180"/>
      <c r="BN276" s="180"/>
      <c r="BO276" s="180"/>
      <c r="BP276" s="180"/>
      <c r="BQ276" s="180"/>
      <c r="BR276" s="180"/>
      <c r="BS276" s="180"/>
      <c r="BT276" s="180"/>
      <c r="BU276" s="180"/>
      <c r="BV276" s="180"/>
      <c r="BW276" s="180"/>
      <c r="BX276" s="180"/>
      <c r="BY276" s="180"/>
      <c r="BZ276" s="180"/>
      <c r="CA276" s="180"/>
    </row>
    <row r="277" ht="15.75" customHeight="1" spans="1:79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180"/>
      <c r="AI277" s="180"/>
      <c r="AJ277" s="180"/>
      <c r="AK277" s="180"/>
      <c r="AL277" s="180"/>
      <c r="AM277" s="180"/>
      <c r="AN277" s="180"/>
      <c r="AO277" s="180"/>
      <c r="AP277" s="180"/>
      <c r="AQ277" s="180"/>
      <c r="AR277" s="180"/>
      <c r="AS277" s="180"/>
      <c r="AT277" s="180"/>
      <c r="AU277" s="180"/>
      <c r="AV277" s="180"/>
      <c r="AW277" s="180"/>
      <c r="AX277" s="180"/>
      <c r="AY277" s="180"/>
      <c r="AZ277" s="180"/>
      <c r="BA277" s="180"/>
      <c r="BB277" s="180"/>
      <c r="BC277" s="180"/>
      <c r="BD277" s="180"/>
      <c r="BE277" s="180"/>
      <c r="BF277" s="180"/>
      <c r="BG277" s="180"/>
      <c r="BH277" s="180"/>
      <c r="BI277" s="180"/>
      <c r="BJ277" s="180"/>
      <c r="BK277" s="180"/>
      <c r="BL277" s="180"/>
      <c r="BM277" s="180"/>
      <c r="BN277" s="180"/>
      <c r="BO277" s="180"/>
      <c r="BP277" s="180"/>
      <c r="BQ277" s="180"/>
      <c r="BR277" s="180"/>
      <c r="BS277" s="180"/>
      <c r="BT277" s="180"/>
      <c r="BU277" s="180"/>
      <c r="BV277" s="180"/>
      <c r="BW277" s="180"/>
      <c r="BX277" s="180"/>
      <c r="BY277" s="180"/>
      <c r="BZ277" s="180"/>
      <c r="CA277" s="180"/>
    </row>
    <row r="278" ht="15.75" customHeight="1" spans="1:79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  <c r="U278" s="180"/>
      <c r="V278" s="180"/>
      <c r="W278" s="180"/>
      <c r="X278" s="180"/>
      <c r="Y278" s="180"/>
      <c r="Z278" s="180"/>
      <c r="AA278" s="180"/>
      <c r="AB278" s="180"/>
      <c r="AC278" s="180"/>
      <c r="AD278" s="180"/>
      <c r="AE278" s="180"/>
      <c r="AF278" s="180"/>
      <c r="AG278" s="180"/>
      <c r="AH278" s="180"/>
      <c r="AI278" s="180"/>
      <c r="AJ278" s="180"/>
      <c r="AK278" s="180"/>
      <c r="AL278" s="180"/>
      <c r="AM278" s="180"/>
      <c r="AN278" s="180"/>
      <c r="AO278" s="180"/>
      <c r="AP278" s="180"/>
      <c r="AQ278" s="180"/>
      <c r="AR278" s="180"/>
      <c r="AS278" s="180"/>
      <c r="AT278" s="180"/>
      <c r="AU278" s="180"/>
      <c r="AV278" s="180"/>
      <c r="AW278" s="180"/>
      <c r="AX278" s="180"/>
      <c r="AY278" s="180"/>
      <c r="AZ278" s="180"/>
      <c r="BA278" s="180"/>
      <c r="BB278" s="180"/>
      <c r="BC278" s="180"/>
      <c r="BD278" s="180"/>
      <c r="BE278" s="180"/>
      <c r="BF278" s="180"/>
      <c r="BG278" s="180"/>
      <c r="BH278" s="180"/>
      <c r="BI278" s="180"/>
      <c r="BJ278" s="180"/>
      <c r="BK278" s="180"/>
      <c r="BL278" s="180"/>
      <c r="BM278" s="180"/>
      <c r="BN278" s="180"/>
      <c r="BO278" s="180"/>
      <c r="BP278" s="180"/>
      <c r="BQ278" s="180"/>
      <c r="BR278" s="180"/>
      <c r="BS278" s="180"/>
      <c r="BT278" s="180"/>
      <c r="BU278" s="180"/>
      <c r="BV278" s="180"/>
      <c r="BW278" s="180"/>
      <c r="BX278" s="180"/>
      <c r="BY278" s="180"/>
      <c r="BZ278" s="180"/>
      <c r="CA278" s="180"/>
    </row>
    <row r="279" ht="15.75" customHeight="1" spans="1:79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  <c r="U279" s="180"/>
      <c r="V279" s="180"/>
      <c r="W279" s="180"/>
      <c r="X279" s="180"/>
      <c r="Y279" s="180"/>
      <c r="Z279" s="180"/>
      <c r="AA279" s="180"/>
      <c r="AB279" s="180"/>
      <c r="AC279" s="180"/>
      <c r="AD279" s="180"/>
      <c r="AE279" s="180"/>
      <c r="AF279" s="180"/>
      <c r="AG279" s="180"/>
      <c r="AH279" s="180"/>
      <c r="AI279" s="180"/>
      <c r="AJ279" s="180"/>
      <c r="AK279" s="180"/>
      <c r="AL279" s="180"/>
      <c r="AM279" s="180"/>
      <c r="AN279" s="180"/>
      <c r="AO279" s="180"/>
      <c r="AP279" s="180"/>
      <c r="AQ279" s="180"/>
      <c r="AR279" s="180"/>
      <c r="AS279" s="180"/>
      <c r="AT279" s="180"/>
      <c r="AU279" s="180"/>
      <c r="AV279" s="180"/>
      <c r="AW279" s="180"/>
      <c r="AX279" s="180"/>
      <c r="AY279" s="180"/>
      <c r="AZ279" s="180"/>
      <c r="BA279" s="180"/>
      <c r="BB279" s="180"/>
      <c r="BC279" s="180"/>
      <c r="BD279" s="180"/>
      <c r="BE279" s="180"/>
      <c r="BF279" s="180"/>
      <c r="BG279" s="180"/>
      <c r="BH279" s="180"/>
      <c r="BI279" s="180"/>
      <c r="BJ279" s="180"/>
      <c r="BK279" s="180"/>
      <c r="BL279" s="180"/>
      <c r="BM279" s="180"/>
      <c r="BN279" s="180"/>
      <c r="BO279" s="180"/>
      <c r="BP279" s="180"/>
      <c r="BQ279" s="180"/>
      <c r="BR279" s="180"/>
      <c r="BS279" s="180"/>
      <c r="BT279" s="180"/>
      <c r="BU279" s="180"/>
      <c r="BV279" s="180"/>
      <c r="BW279" s="180"/>
      <c r="BX279" s="180"/>
      <c r="BY279" s="180"/>
      <c r="BZ279" s="180"/>
      <c r="CA279" s="180"/>
    </row>
    <row r="280" ht="15.75" customHeight="1" spans="1:79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  <c r="U280" s="180"/>
      <c r="V280" s="180"/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/>
      <c r="AJ280" s="180"/>
      <c r="AK280" s="180"/>
      <c r="AL280" s="180"/>
      <c r="AM280" s="180"/>
      <c r="AN280" s="180"/>
      <c r="AO280" s="180"/>
      <c r="AP280" s="180"/>
      <c r="AQ280" s="180"/>
      <c r="AR280" s="180"/>
      <c r="AS280" s="180"/>
      <c r="AT280" s="180"/>
      <c r="AU280" s="180"/>
      <c r="AV280" s="180"/>
      <c r="AW280" s="180"/>
      <c r="AX280" s="180"/>
      <c r="AY280" s="180"/>
      <c r="AZ280" s="180"/>
      <c r="BA280" s="180"/>
      <c r="BB280" s="180"/>
      <c r="BC280" s="180"/>
      <c r="BD280" s="180"/>
      <c r="BE280" s="180"/>
      <c r="BF280" s="180"/>
      <c r="BG280" s="180"/>
      <c r="BH280" s="180"/>
      <c r="BI280" s="180"/>
      <c r="BJ280" s="180"/>
      <c r="BK280" s="180"/>
      <c r="BL280" s="180"/>
      <c r="BM280" s="180"/>
      <c r="BN280" s="180"/>
      <c r="BO280" s="180"/>
      <c r="BP280" s="180"/>
      <c r="BQ280" s="180"/>
      <c r="BR280" s="180"/>
      <c r="BS280" s="180"/>
      <c r="BT280" s="180"/>
      <c r="BU280" s="180"/>
      <c r="BV280" s="180"/>
      <c r="BW280" s="180"/>
      <c r="BX280" s="180"/>
      <c r="BY280" s="180"/>
      <c r="BZ280" s="180"/>
      <c r="CA280" s="180"/>
    </row>
    <row r="281" ht="15.75" customHeight="1" spans="1:79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  <c r="U281" s="180"/>
      <c r="V281" s="180"/>
      <c r="W281" s="180"/>
      <c r="X281" s="180"/>
      <c r="Y281" s="180"/>
      <c r="Z281" s="180"/>
      <c r="AA281" s="180"/>
      <c r="AB281" s="180"/>
      <c r="AC281" s="180"/>
      <c r="AD281" s="180"/>
      <c r="AE281" s="180"/>
      <c r="AF281" s="180"/>
      <c r="AG281" s="180"/>
      <c r="AH281" s="180"/>
      <c r="AI281" s="180"/>
      <c r="AJ281" s="180"/>
      <c r="AK281" s="180"/>
      <c r="AL281" s="180"/>
      <c r="AM281" s="180"/>
      <c r="AN281" s="180"/>
      <c r="AO281" s="180"/>
      <c r="AP281" s="180"/>
      <c r="AQ281" s="180"/>
      <c r="AR281" s="180"/>
      <c r="AS281" s="180"/>
      <c r="AT281" s="180"/>
      <c r="AU281" s="180"/>
      <c r="AV281" s="180"/>
      <c r="AW281" s="180"/>
      <c r="AX281" s="180"/>
      <c r="AY281" s="180"/>
      <c r="AZ281" s="180"/>
      <c r="BA281" s="180"/>
      <c r="BB281" s="180"/>
      <c r="BC281" s="180"/>
      <c r="BD281" s="180"/>
      <c r="BE281" s="180"/>
      <c r="BF281" s="180"/>
      <c r="BG281" s="180"/>
      <c r="BH281" s="180"/>
      <c r="BI281" s="180"/>
      <c r="BJ281" s="180"/>
      <c r="BK281" s="180"/>
      <c r="BL281" s="180"/>
      <c r="BM281" s="180"/>
      <c r="BN281" s="180"/>
      <c r="BO281" s="180"/>
      <c r="BP281" s="180"/>
      <c r="BQ281" s="180"/>
      <c r="BR281" s="180"/>
      <c r="BS281" s="180"/>
      <c r="BT281" s="180"/>
      <c r="BU281" s="180"/>
      <c r="BV281" s="180"/>
      <c r="BW281" s="180"/>
      <c r="BX281" s="180"/>
      <c r="BY281" s="180"/>
      <c r="BZ281" s="180"/>
      <c r="CA281" s="180"/>
    </row>
    <row r="282" ht="15.75" customHeight="1" spans="1:79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  <c r="U282" s="180"/>
      <c r="V282" s="180"/>
      <c r="W282" s="180"/>
      <c r="X282" s="180"/>
      <c r="Y282" s="180"/>
      <c r="Z282" s="180"/>
      <c r="AA282" s="180"/>
      <c r="AB282" s="180"/>
      <c r="AC282" s="180"/>
      <c r="AD282" s="180"/>
      <c r="AE282" s="180"/>
      <c r="AF282" s="180"/>
      <c r="AG282" s="180"/>
      <c r="AH282" s="180"/>
      <c r="AI282" s="180"/>
      <c r="AJ282" s="180"/>
      <c r="AK282" s="180"/>
      <c r="AL282" s="180"/>
      <c r="AM282" s="180"/>
      <c r="AN282" s="180"/>
      <c r="AO282" s="180"/>
      <c r="AP282" s="180"/>
      <c r="AQ282" s="180"/>
      <c r="AR282" s="180"/>
      <c r="AS282" s="180"/>
      <c r="AT282" s="180"/>
      <c r="AU282" s="180"/>
      <c r="AV282" s="180"/>
      <c r="AW282" s="180"/>
      <c r="AX282" s="180"/>
      <c r="AY282" s="180"/>
      <c r="AZ282" s="180"/>
      <c r="BA282" s="180"/>
      <c r="BB282" s="180"/>
      <c r="BC282" s="180"/>
      <c r="BD282" s="180"/>
      <c r="BE282" s="180"/>
      <c r="BF282" s="180"/>
      <c r="BG282" s="180"/>
      <c r="BH282" s="180"/>
      <c r="BI282" s="180"/>
      <c r="BJ282" s="180"/>
      <c r="BK282" s="180"/>
      <c r="BL282" s="180"/>
      <c r="BM282" s="180"/>
      <c r="BN282" s="180"/>
      <c r="BO282" s="180"/>
      <c r="BP282" s="180"/>
      <c r="BQ282" s="180"/>
      <c r="BR282" s="180"/>
      <c r="BS282" s="180"/>
      <c r="BT282" s="180"/>
      <c r="BU282" s="180"/>
      <c r="BV282" s="180"/>
      <c r="BW282" s="180"/>
      <c r="BX282" s="180"/>
      <c r="BY282" s="180"/>
      <c r="BZ282" s="180"/>
      <c r="CA282" s="180"/>
    </row>
    <row r="283" ht="15.75" customHeight="1" spans="1:79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  <c r="U283" s="180"/>
      <c r="V283" s="180"/>
      <c r="W283" s="180"/>
      <c r="X283" s="180"/>
      <c r="Y283" s="180"/>
      <c r="Z283" s="180"/>
      <c r="AA283" s="180"/>
      <c r="AB283" s="180"/>
      <c r="AC283" s="180"/>
      <c r="AD283" s="180"/>
      <c r="AE283" s="180"/>
      <c r="AF283" s="180"/>
      <c r="AG283" s="180"/>
      <c r="AH283" s="180"/>
      <c r="AI283" s="180"/>
      <c r="AJ283" s="180"/>
      <c r="AK283" s="180"/>
      <c r="AL283" s="180"/>
      <c r="AM283" s="180"/>
      <c r="AN283" s="180"/>
      <c r="AO283" s="180"/>
      <c r="AP283" s="180"/>
      <c r="AQ283" s="180"/>
      <c r="AR283" s="180"/>
      <c r="AS283" s="180"/>
      <c r="AT283" s="180"/>
      <c r="AU283" s="180"/>
      <c r="AV283" s="180"/>
      <c r="AW283" s="180"/>
      <c r="AX283" s="180"/>
      <c r="AY283" s="180"/>
      <c r="AZ283" s="180"/>
      <c r="BA283" s="180"/>
      <c r="BB283" s="180"/>
      <c r="BC283" s="180"/>
      <c r="BD283" s="180"/>
      <c r="BE283" s="180"/>
      <c r="BF283" s="180"/>
      <c r="BG283" s="180"/>
      <c r="BH283" s="180"/>
      <c r="BI283" s="180"/>
      <c r="BJ283" s="180"/>
      <c r="BK283" s="180"/>
      <c r="BL283" s="180"/>
      <c r="BM283" s="180"/>
      <c r="BN283" s="180"/>
      <c r="BO283" s="180"/>
      <c r="BP283" s="180"/>
      <c r="BQ283" s="180"/>
      <c r="BR283" s="180"/>
      <c r="BS283" s="180"/>
      <c r="BT283" s="180"/>
      <c r="BU283" s="180"/>
      <c r="BV283" s="180"/>
      <c r="BW283" s="180"/>
      <c r="BX283" s="180"/>
      <c r="BY283" s="180"/>
      <c r="BZ283" s="180"/>
      <c r="CA283" s="180"/>
    </row>
    <row r="284" ht="15.75" customHeight="1" spans="1:79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  <c r="V284" s="180"/>
      <c r="W284" s="180"/>
      <c r="X284" s="180"/>
      <c r="Y284" s="180"/>
      <c r="Z284" s="180"/>
      <c r="AA284" s="180"/>
      <c r="AB284" s="180"/>
      <c r="AC284" s="180"/>
      <c r="AD284" s="180"/>
      <c r="AE284" s="180"/>
      <c r="AF284" s="180"/>
      <c r="AG284" s="180"/>
      <c r="AH284" s="180"/>
      <c r="AI284" s="180"/>
      <c r="AJ284" s="180"/>
      <c r="AK284" s="180"/>
      <c r="AL284" s="180"/>
      <c r="AM284" s="180"/>
      <c r="AN284" s="180"/>
      <c r="AO284" s="180"/>
      <c r="AP284" s="180"/>
      <c r="AQ284" s="180"/>
      <c r="AR284" s="180"/>
      <c r="AS284" s="180"/>
      <c r="AT284" s="180"/>
      <c r="AU284" s="180"/>
      <c r="AV284" s="180"/>
      <c r="AW284" s="180"/>
      <c r="AX284" s="180"/>
      <c r="AY284" s="180"/>
      <c r="AZ284" s="180"/>
      <c r="BA284" s="180"/>
      <c r="BB284" s="180"/>
      <c r="BC284" s="180"/>
      <c r="BD284" s="180"/>
      <c r="BE284" s="180"/>
      <c r="BF284" s="180"/>
      <c r="BG284" s="180"/>
      <c r="BH284" s="180"/>
      <c r="BI284" s="180"/>
      <c r="BJ284" s="180"/>
      <c r="BK284" s="180"/>
      <c r="BL284" s="180"/>
      <c r="BM284" s="180"/>
      <c r="BN284" s="180"/>
      <c r="BO284" s="180"/>
      <c r="BP284" s="180"/>
      <c r="BQ284" s="180"/>
      <c r="BR284" s="180"/>
      <c r="BS284" s="180"/>
      <c r="BT284" s="180"/>
      <c r="BU284" s="180"/>
      <c r="BV284" s="180"/>
      <c r="BW284" s="180"/>
      <c r="BX284" s="180"/>
      <c r="BY284" s="180"/>
      <c r="BZ284" s="180"/>
      <c r="CA284" s="180"/>
    </row>
    <row r="285" ht="15.75" customHeight="1" spans="1:79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  <c r="U285" s="180"/>
      <c r="V285" s="180"/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180"/>
      <c r="AI285" s="180"/>
      <c r="AJ285" s="180"/>
      <c r="AK285" s="180"/>
      <c r="AL285" s="180"/>
      <c r="AM285" s="180"/>
      <c r="AN285" s="180"/>
      <c r="AO285" s="180"/>
      <c r="AP285" s="180"/>
      <c r="AQ285" s="180"/>
      <c r="AR285" s="180"/>
      <c r="AS285" s="180"/>
      <c r="AT285" s="180"/>
      <c r="AU285" s="180"/>
      <c r="AV285" s="180"/>
      <c r="AW285" s="180"/>
      <c r="AX285" s="180"/>
      <c r="AY285" s="180"/>
      <c r="AZ285" s="180"/>
      <c r="BA285" s="180"/>
      <c r="BB285" s="180"/>
      <c r="BC285" s="180"/>
      <c r="BD285" s="180"/>
      <c r="BE285" s="180"/>
      <c r="BF285" s="180"/>
      <c r="BG285" s="180"/>
      <c r="BH285" s="180"/>
      <c r="BI285" s="180"/>
      <c r="BJ285" s="180"/>
      <c r="BK285" s="180"/>
      <c r="BL285" s="180"/>
      <c r="BM285" s="180"/>
      <c r="BN285" s="180"/>
      <c r="BO285" s="180"/>
      <c r="BP285" s="180"/>
      <c r="BQ285" s="180"/>
      <c r="BR285" s="180"/>
      <c r="BS285" s="180"/>
      <c r="BT285" s="180"/>
      <c r="BU285" s="180"/>
      <c r="BV285" s="180"/>
      <c r="BW285" s="180"/>
      <c r="BX285" s="180"/>
      <c r="BY285" s="180"/>
      <c r="BZ285" s="180"/>
      <c r="CA285" s="180"/>
    </row>
    <row r="286" ht="15.75" customHeight="1" spans="1:79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  <c r="U286" s="180"/>
      <c r="V286" s="180"/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  <c r="AG286" s="180"/>
      <c r="AH286" s="180"/>
      <c r="AI286" s="180"/>
      <c r="AJ286" s="180"/>
      <c r="AK286" s="180"/>
      <c r="AL286" s="180"/>
      <c r="AM286" s="180"/>
      <c r="AN286" s="180"/>
      <c r="AO286" s="180"/>
      <c r="AP286" s="180"/>
      <c r="AQ286" s="180"/>
      <c r="AR286" s="180"/>
      <c r="AS286" s="180"/>
      <c r="AT286" s="180"/>
      <c r="AU286" s="180"/>
      <c r="AV286" s="180"/>
      <c r="AW286" s="180"/>
      <c r="AX286" s="180"/>
      <c r="AY286" s="180"/>
      <c r="AZ286" s="180"/>
      <c r="BA286" s="180"/>
      <c r="BB286" s="180"/>
      <c r="BC286" s="180"/>
      <c r="BD286" s="180"/>
      <c r="BE286" s="180"/>
      <c r="BF286" s="180"/>
      <c r="BG286" s="180"/>
      <c r="BH286" s="180"/>
      <c r="BI286" s="180"/>
      <c r="BJ286" s="180"/>
      <c r="BK286" s="180"/>
      <c r="BL286" s="180"/>
      <c r="BM286" s="180"/>
      <c r="BN286" s="180"/>
      <c r="BO286" s="180"/>
      <c r="BP286" s="180"/>
      <c r="BQ286" s="180"/>
      <c r="BR286" s="180"/>
      <c r="BS286" s="180"/>
      <c r="BT286" s="180"/>
      <c r="BU286" s="180"/>
      <c r="BV286" s="180"/>
      <c r="BW286" s="180"/>
      <c r="BX286" s="180"/>
      <c r="BY286" s="180"/>
      <c r="BZ286" s="180"/>
      <c r="CA286" s="180"/>
    </row>
    <row r="287" ht="15.75" customHeight="1" spans="1:79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  <c r="U287" s="180"/>
      <c r="V287" s="180"/>
      <c r="W287" s="180"/>
      <c r="X287" s="180"/>
      <c r="Y287" s="180"/>
      <c r="Z287" s="180"/>
      <c r="AA287" s="180"/>
      <c r="AB287" s="180"/>
      <c r="AC287" s="180"/>
      <c r="AD287" s="180"/>
      <c r="AE287" s="180"/>
      <c r="AF287" s="180"/>
      <c r="AG287" s="180"/>
      <c r="AH287" s="180"/>
      <c r="AI287" s="180"/>
      <c r="AJ287" s="180"/>
      <c r="AK287" s="180"/>
      <c r="AL287" s="180"/>
      <c r="AM287" s="180"/>
      <c r="AN287" s="180"/>
      <c r="AO287" s="180"/>
      <c r="AP287" s="180"/>
      <c r="AQ287" s="180"/>
      <c r="AR287" s="180"/>
      <c r="AS287" s="180"/>
      <c r="AT287" s="180"/>
      <c r="AU287" s="180"/>
      <c r="AV287" s="180"/>
      <c r="AW287" s="180"/>
      <c r="AX287" s="180"/>
      <c r="AY287" s="180"/>
      <c r="AZ287" s="180"/>
      <c r="BA287" s="180"/>
      <c r="BB287" s="180"/>
      <c r="BC287" s="180"/>
      <c r="BD287" s="180"/>
      <c r="BE287" s="180"/>
      <c r="BF287" s="180"/>
      <c r="BG287" s="180"/>
      <c r="BH287" s="180"/>
      <c r="BI287" s="180"/>
      <c r="BJ287" s="180"/>
      <c r="BK287" s="180"/>
      <c r="BL287" s="180"/>
      <c r="BM287" s="180"/>
      <c r="BN287" s="180"/>
      <c r="BO287" s="180"/>
      <c r="BP287" s="180"/>
      <c r="BQ287" s="180"/>
      <c r="BR287" s="180"/>
      <c r="BS287" s="180"/>
      <c r="BT287" s="180"/>
      <c r="BU287" s="180"/>
      <c r="BV287" s="180"/>
      <c r="BW287" s="180"/>
      <c r="BX287" s="180"/>
      <c r="BY287" s="180"/>
      <c r="BZ287" s="180"/>
      <c r="CA287" s="180"/>
    </row>
    <row r="288" ht="15.75" customHeight="1" spans="1:79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  <c r="U288" s="180"/>
      <c r="V288" s="180"/>
      <c r="W288" s="180"/>
      <c r="X288" s="180"/>
      <c r="Y288" s="180"/>
      <c r="Z288" s="180"/>
      <c r="AA288" s="180"/>
      <c r="AB288" s="180"/>
      <c r="AC288" s="180"/>
      <c r="AD288" s="180"/>
      <c r="AE288" s="180"/>
      <c r="AF288" s="180"/>
      <c r="AG288" s="180"/>
      <c r="AH288" s="180"/>
      <c r="AI288" s="180"/>
      <c r="AJ288" s="180"/>
      <c r="AK288" s="180"/>
      <c r="AL288" s="180"/>
      <c r="AM288" s="180"/>
      <c r="AN288" s="180"/>
      <c r="AO288" s="180"/>
      <c r="AP288" s="180"/>
      <c r="AQ288" s="180"/>
      <c r="AR288" s="180"/>
      <c r="AS288" s="180"/>
      <c r="AT288" s="180"/>
      <c r="AU288" s="180"/>
      <c r="AV288" s="180"/>
      <c r="AW288" s="180"/>
      <c r="AX288" s="180"/>
      <c r="AY288" s="180"/>
      <c r="AZ288" s="180"/>
      <c r="BA288" s="180"/>
      <c r="BB288" s="180"/>
      <c r="BC288" s="180"/>
      <c r="BD288" s="180"/>
      <c r="BE288" s="180"/>
      <c r="BF288" s="180"/>
      <c r="BG288" s="180"/>
      <c r="BH288" s="180"/>
      <c r="BI288" s="180"/>
      <c r="BJ288" s="180"/>
      <c r="BK288" s="180"/>
      <c r="BL288" s="180"/>
      <c r="BM288" s="180"/>
      <c r="BN288" s="180"/>
      <c r="BO288" s="180"/>
      <c r="BP288" s="180"/>
      <c r="BQ288" s="180"/>
      <c r="BR288" s="180"/>
      <c r="BS288" s="180"/>
      <c r="BT288" s="180"/>
      <c r="BU288" s="180"/>
      <c r="BV288" s="180"/>
      <c r="BW288" s="180"/>
      <c r="BX288" s="180"/>
      <c r="BY288" s="180"/>
      <c r="BZ288" s="180"/>
      <c r="CA288" s="180"/>
    </row>
    <row r="289" ht="15.75" customHeight="1" spans="1:79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  <c r="U289" s="180"/>
      <c r="V289" s="180"/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180"/>
      <c r="AI289" s="180"/>
      <c r="AJ289" s="180"/>
      <c r="AK289" s="180"/>
      <c r="AL289" s="180"/>
      <c r="AM289" s="180"/>
      <c r="AN289" s="180"/>
      <c r="AO289" s="180"/>
      <c r="AP289" s="180"/>
      <c r="AQ289" s="180"/>
      <c r="AR289" s="180"/>
      <c r="AS289" s="180"/>
      <c r="AT289" s="180"/>
      <c r="AU289" s="180"/>
      <c r="AV289" s="180"/>
      <c r="AW289" s="180"/>
      <c r="AX289" s="180"/>
      <c r="AY289" s="180"/>
      <c r="AZ289" s="180"/>
      <c r="BA289" s="180"/>
      <c r="BB289" s="180"/>
      <c r="BC289" s="180"/>
      <c r="BD289" s="180"/>
      <c r="BE289" s="180"/>
      <c r="BF289" s="180"/>
      <c r="BG289" s="180"/>
      <c r="BH289" s="180"/>
      <c r="BI289" s="180"/>
      <c r="BJ289" s="180"/>
      <c r="BK289" s="180"/>
      <c r="BL289" s="180"/>
      <c r="BM289" s="180"/>
      <c r="BN289" s="180"/>
      <c r="BO289" s="180"/>
      <c r="BP289" s="180"/>
      <c r="BQ289" s="180"/>
      <c r="BR289" s="180"/>
      <c r="BS289" s="180"/>
      <c r="BT289" s="180"/>
      <c r="BU289" s="180"/>
      <c r="BV289" s="180"/>
      <c r="BW289" s="180"/>
      <c r="BX289" s="180"/>
      <c r="BY289" s="180"/>
      <c r="BZ289" s="180"/>
      <c r="CA289" s="180"/>
    </row>
    <row r="290" ht="15.75" customHeight="1" spans="1:79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  <c r="U290" s="180"/>
      <c r="V290" s="180"/>
      <c r="W290" s="180"/>
      <c r="X290" s="180"/>
      <c r="Y290" s="180"/>
      <c r="Z290" s="180"/>
      <c r="AA290" s="180"/>
      <c r="AB290" s="180"/>
      <c r="AC290" s="180"/>
      <c r="AD290" s="180"/>
      <c r="AE290" s="180"/>
      <c r="AF290" s="180"/>
      <c r="AG290" s="180"/>
      <c r="AH290" s="180"/>
      <c r="AI290" s="180"/>
      <c r="AJ290" s="180"/>
      <c r="AK290" s="180"/>
      <c r="AL290" s="180"/>
      <c r="AM290" s="180"/>
      <c r="AN290" s="180"/>
      <c r="AO290" s="180"/>
      <c r="AP290" s="180"/>
      <c r="AQ290" s="180"/>
      <c r="AR290" s="180"/>
      <c r="AS290" s="180"/>
      <c r="AT290" s="180"/>
      <c r="AU290" s="180"/>
      <c r="AV290" s="180"/>
      <c r="AW290" s="180"/>
      <c r="AX290" s="180"/>
      <c r="AY290" s="180"/>
      <c r="AZ290" s="180"/>
      <c r="BA290" s="180"/>
      <c r="BB290" s="180"/>
      <c r="BC290" s="180"/>
      <c r="BD290" s="180"/>
      <c r="BE290" s="180"/>
      <c r="BF290" s="180"/>
      <c r="BG290" s="180"/>
      <c r="BH290" s="180"/>
      <c r="BI290" s="180"/>
      <c r="BJ290" s="180"/>
      <c r="BK290" s="180"/>
      <c r="BL290" s="180"/>
      <c r="BM290" s="180"/>
      <c r="BN290" s="180"/>
      <c r="BO290" s="180"/>
      <c r="BP290" s="180"/>
      <c r="BQ290" s="180"/>
      <c r="BR290" s="180"/>
      <c r="BS290" s="180"/>
      <c r="BT290" s="180"/>
      <c r="BU290" s="180"/>
      <c r="BV290" s="180"/>
      <c r="BW290" s="180"/>
      <c r="BX290" s="180"/>
      <c r="BY290" s="180"/>
      <c r="BZ290" s="180"/>
      <c r="CA290" s="180"/>
    </row>
    <row r="291" ht="15.75" customHeight="1" spans="1:79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  <c r="U291" s="180"/>
      <c r="V291" s="180"/>
      <c r="W291" s="180"/>
      <c r="X291" s="180"/>
      <c r="Y291" s="180"/>
      <c r="Z291" s="180"/>
      <c r="AA291" s="180"/>
      <c r="AB291" s="180"/>
      <c r="AC291" s="180"/>
      <c r="AD291" s="180"/>
      <c r="AE291" s="180"/>
      <c r="AF291" s="180"/>
      <c r="AG291" s="180"/>
      <c r="AH291" s="180"/>
      <c r="AI291" s="180"/>
      <c r="AJ291" s="180"/>
      <c r="AK291" s="180"/>
      <c r="AL291" s="180"/>
      <c r="AM291" s="180"/>
      <c r="AN291" s="180"/>
      <c r="AO291" s="180"/>
      <c r="AP291" s="180"/>
      <c r="AQ291" s="180"/>
      <c r="AR291" s="180"/>
      <c r="AS291" s="180"/>
      <c r="AT291" s="180"/>
      <c r="AU291" s="180"/>
      <c r="AV291" s="180"/>
      <c r="AW291" s="180"/>
      <c r="AX291" s="180"/>
      <c r="AY291" s="180"/>
      <c r="AZ291" s="180"/>
      <c r="BA291" s="180"/>
      <c r="BB291" s="180"/>
      <c r="BC291" s="180"/>
      <c r="BD291" s="180"/>
      <c r="BE291" s="180"/>
      <c r="BF291" s="180"/>
      <c r="BG291" s="180"/>
      <c r="BH291" s="180"/>
      <c r="BI291" s="180"/>
      <c r="BJ291" s="180"/>
      <c r="BK291" s="180"/>
      <c r="BL291" s="180"/>
      <c r="BM291" s="180"/>
      <c r="BN291" s="180"/>
      <c r="BO291" s="180"/>
      <c r="BP291" s="180"/>
      <c r="BQ291" s="180"/>
      <c r="BR291" s="180"/>
      <c r="BS291" s="180"/>
      <c r="BT291" s="180"/>
      <c r="BU291" s="180"/>
      <c r="BV291" s="180"/>
      <c r="BW291" s="180"/>
      <c r="BX291" s="180"/>
      <c r="BY291" s="180"/>
      <c r="BZ291" s="180"/>
      <c r="CA291" s="180"/>
    </row>
    <row r="292" ht="15.75" customHeight="1" spans="1:79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  <c r="R292" s="180"/>
      <c r="S292" s="180"/>
      <c r="T292" s="180"/>
      <c r="U292" s="180"/>
      <c r="V292" s="180"/>
      <c r="W292" s="180"/>
      <c r="X292" s="180"/>
      <c r="Y292" s="180"/>
      <c r="Z292" s="180"/>
      <c r="AA292" s="180"/>
      <c r="AB292" s="180"/>
      <c r="AC292" s="180"/>
      <c r="AD292" s="180"/>
      <c r="AE292" s="180"/>
      <c r="AF292" s="180"/>
      <c r="AG292" s="180"/>
      <c r="AH292" s="180"/>
      <c r="AI292" s="180"/>
      <c r="AJ292" s="180"/>
      <c r="AK292" s="180"/>
      <c r="AL292" s="180"/>
      <c r="AM292" s="180"/>
      <c r="AN292" s="180"/>
      <c r="AO292" s="180"/>
      <c r="AP292" s="180"/>
      <c r="AQ292" s="180"/>
      <c r="AR292" s="180"/>
      <c r="AS292" s="180"/>
      <c r="AT292" s="180"/>
      <c r="AU292" s="180"/>
      <c r="AV292" s="180"/>
      <c r="AW292" s="180"/>
      <c r="AX292" s="180"/>
      <c r="AY292" s="180"/>
      <c r="AZ292" s="180"/>
      <c r="BA292" s="180"/>
      <c r="BB292" s="180"/>
      <c r="BC292" s="180"/>
      <c r="BD292" s="180"/>
      <c r="BE292" s="180"/>
      <c r="BF292" s="180"/>
      <c r="BG292" s="180"/>
      <c r="BH292" s="180"/>
      <c r="BI292" s="180"/>
      <c r="BJ292" s="180"/>
      <c r="BK292" s="180"/>
      <c r="BL292" s="180"/>
      <c r="BM292" s="180"/>
      <c r="BN292" s="180"/>
      <c r="BO292" s="180"/>
      <c r="BP292" s="180"/>
      <c r="BQ292" s="180"/>
      <c r="BR292" s="180"/>
      <c r="BS292" s="180"/>
      <c r="BT292" s="180"/>
      <c r="BU292" s="180"/>
      <c r="BV292" s="180"/>
      <c r="BW292" s="180"/>
      <c r="BX292" s="180"/>
      <c r="BY292" s="180"/>
      <c r="BZ292" s="180"/>
      <c r="CA292" s="180"/>
    </row>
    <row r="293" ht="15.75" customHeight="1" spans="1:79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  <c r="U293" s="180"/>
      <c r="V293" s="180"/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  <c r="AG293" s="180"/>
      <c r="AH293" s="180"/>
      <c r="AI293" s="180"/>
      <c r="AJ293" s="180"/>
      <c r="AK293" s="180"/>
      <c r="AL293" s="180"/>
      <c r="AM293" s="180"/>
      <c r="AN293" s="180"/>
      <c r="AO293" s="180"/>
      <c r="AP293" s="180"/>
      <c r="AQ293" s="180"/>
      <c r="AR293" s="180"/>
      <c r="AS293" s="180"/>
      <c r="AT293" s="180"/>
      <c r="AU293" s="180"/>
      <c r="AV293" s="180"/>
      <c r="AW293" s="180"/>
      <c r="AX293" s="180"/>
      <c r="AY293" s="180"/>
      <c r="AZ293" s="180"/>
      <c r="BA293" s="180"/>
      <c r="BB293" s="180"/>
      <c r="BC293" s="180"/>
      <c r="BD293" s="180"/>
      <c r="BE293" s="180"/>
      <c r="BF293" s="180"/>
      <c r="BG293" s="180"/>
      <c r="BH293" s="180"/>
      <c r="BI293" s="180"/>
      <c r="BJ293" s="180"/>
      <c r="BK293" s="180"/>
      <c r="BL293" s="180"/>
      <c r="BM293" s="180"/>
      <c r="BN293" s="180"/>
      <c r="BO293" s="180"/>
      <c r="BP293" s="180"/>
      <c r="BQ293" s="180"/>
      <c r="BR293" s="180"/>
      <c r="BS293" s="180"/>
      <c r="BT293" s="180"/>
      <c r="BU293" s="180"/>
      <c r="BV293" s="180"/>
      <c r="BW293" s="180"/>
      <c r="BX293" s="180"/>
      <c r="BY293" s="180"/>
      <c r="BZ293" s="180"/>
      <c r="CA293" s="180"/>
    </row>
    <row r="294" ht="15.75" customHeight="1" spans="1:79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/>
      <c r="AJ294" s="180"/>
      <c r="AK294" s="180"/>
      <c r="AL294" s="180"/>
      <c r="AM294" s="180"/>
      <c r="AN294" s="180"/>
      <c r="AO294" s="180"/>
      <c r="AP294" s="180"/>
      <c r="AQ294" s="180"/>
      <c r="AR294" s="180"/>
      <c r="AS294" s="180"/>
      <c r="AT294" s="180"/>
      <c r="AU294" s="180"/>
      <c r="AV294" s="180"/>
      <c r="AW294" s="180"/>
      <c r="AX294" s="180"/>
      <c r="AY294" s="180"/>
      <c r="AZ294" s="180"/>
      <c r="BA294" s="180"/>
      <c r="BB294" s="180"/>
      <c r="BC294" s="180"/>
      <c r="BD294" s="180"/>
      <c r="BE294" s="180"/>
      <c r="BF294" s="180"/>
      <c r="BG294" s="180"/>
      <c r="BH294" s="180"/>
      <c r="BI294" s="180"/>
      <c r="BJ294" s="180"/>
      <c r="BK294" s="180"/>
      <c r="BL294" s="180"/>
      <c r="BM294" s="180"/>
      <c r="BN294" s="180"/>
      <c r="BO294" s="180"/>
      <c r="BP294" s="180"/>
      <c r="BQ294" s="180"/>
      <c r="BR294" s="180"/>
      <c r="BS294" s="180"/>
      <c r="BT294" s="180"/>
      <c r="BU294" s="180"/>
      <c r="BV294" s="180"/>
      <c r="BW294" s="180"/>
      <c r="BX294" s="180"/>
      <c r="BY294" s="180"/>
      <c r="BZ294" s="180"/>
      <c r="CA294" s="180"/>
    </row>
    <row r="295" ht="15.75" customHeight="1" spans="1:79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  <c r="U295" s="180"/>
      <c r="V295" s="180"/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0"/>
      <c r="AG295" s="180"/>
      <c r="AH295" s="180"/>
      <c r="AI295" s="180"/>
      <c r="AJ295" s="180"/>
      <c r="AK295" s="180"/>
      <c r="AL295" s="180"/>
      <c r="AM295" s="180"/>
      <c r="AN295" s="180"/>
      <c r="AO295" s="180"/>
      <c r="AP295" s="180"/>
      <c r="AQ295" s="180"/>
      <c r="AR295" s="180"/>
      <c r="AS295" s="180"/>
      <c r="AT295" s="180"/>
      <c r="AU295" s="180"/>
      <c r="AV295" s="180"/>
      <c r="AW295" s="180"/>
      <c r="AX295" s="180"/>
      <c r="AY295" s="180"/>
      <c r="AZ295" s="180"/>
      <c r="BA295" s="180"/>
      <c r="BB295" s="180"/>
      <c r="BC295" s="180"/>
      <c r="BD295" s="180"/>
      <c r="BE295" s="180"/>
      <c r="BF295" s="180"/>
      <c r="BG295" s="180"/>
      <c r="BH295" s="180"/>
      <c r="BI295" s="180"/>
      <c r="BJ295" s="180"/>
      <c r="BK295" s="180"/>
      <c r="BL295" s="180"/>
      <c r="BM295" s="180"/>
      <c r="BN295" s="180"/>
      <c r="BO295" s="180"/>
      <c r="BP295" s="180"/>
      <c r="BQ295" s="180"/>
      <c r="BR295" s="180"/>
      <c r="BS295" s="180"/>
      <c r="BT295" s="180"/>
      <c r="BU295" s="180"/>
      <c r="BV295" s="180"/>
      <c r="BW295" s="180"/>
      <c r="BX295" s="180"/>
      <c r="BY295" s="180"/>
      <c r="BZ295" s="180"/>
      <c r="CA295" s="180"/>
    </row>
    <row r="296" ht="15.75" customHeight="1" spans="1:79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  <c r="U296" s="180"/>
      <c r="V296" s="180"/>
      <c r="W296" s="180"/>
      <c r="X296" s="180"/>
      <c r="Y296" s="180"/>
      <c r="Z296" s="180"/>
      <c r="AA296" s="180"/>
      <c r="AB296" s="180"/>
      <c r="AC296" s="180"/>
      <c r="AD296" s="180"/>
      <c r="AE296" s="180"/>
      <c r="AF296" s="180"/>
      <c r="AG296" s="180"/>
      <c r="AH296" s="180"/>
      <c r="AI296" s="180"/>
      <c r="AJ296" s="180"/>
      <c r="AK296" s="180"/>
      <c r="AL296" s="180"/>
      <c r="AM296" s="180"/>
      <c r="AN296" s="180"/>
      <c r="AO296" s="180"/>
      <c r="AP296" s="180"/>
      <c r="AQ296" s="180"/>
      <c r="AR296" s="180"/>
      <c r="AS296" s="180"/>
      <c r="AT296" s="180"/>
      <c r="AU296" s="180"/>
      <c r="AV296" s="180"/>
      <c r="AW296" s="180"/>
      <c r="AX296" s="180"/>
      <c r="AY296" s="180"/>
      <c r="AZ296" s="180"/>
      <c r="BA296" s="180"/>
      <c r="BB296" s="180"/>
      <c r="BC296" s="180"/>
      <c r="BD296" s="180"/>
      <c r="BE296" s="180"/>
      <c r="BF296" s="180"/>
      <c r="BG296" s="180"/>
      <c r="BH296" s="180"/>
      <c r="BI296" s="180"/>
      <c r="BJ296" s="180"/>
      <c r="BK296" s="180"/>
      <c r="BL296" s="180"/>
      <c r="BM296" s="180"/>
      <c r="BN296" s="180"/>
      <c r="BO296" s="180"/>
      <c r="BP296" s="180"/>
      <c r="BQ296" s="180"/>
      <c r="BR296" s="180"/>
      <c r="BS296" s="180"/>
      <c r="BT296" s="180"/>
      <c r="BU296" s="180"/>
      <c r="BV296" s="180"/>
      <c r="BW296" s="180"/>
      <c r="BX296" s="180"/>
      <c r="BY296" s="180"/>
      <c r="BZ296" s="180"/>
      <c r="CA296" s="180"/>
    </row>
    <row r="297" ht="15.75" customHeight="1" spans="1:79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  <c r="R297" s="180"/>
      <c r="S297" s="180"/>
      <c r="T297" s="180"/>
      <c r="U297" s="180"/>
      <c r="V297" s="180"/>
      <c r="W297" s="180"/>
      <c r="X297" s="180"/>
      <c r="Y297" s="180"/>
      <c r="Z297" s="180"/>
      <c r="AA297" s="180"/>
      <c r="AB297" s="180"/>
      <c r="AC297" s="180"/>
      <c r="AD297" s="180"/>
      <c r="AE297" s="180"/>
      <c r="AF297" s="180"/>
      <c r="AG297" s="180"/>
      <c r="AH297" s="180"/>
      <c r="AI297" s="180"/>
      <c r="AJ297" s="180"/>
      <c r="AK297" s="180"/>
      <c r="AL297" s="180"/>
      <c r="AM297" s="180"/>
      <c r="AN297" s="180"/>
      <c r="AO297" s="180"/>
      <c r="AP297" s="180"/>
      <c r="AQ297" s="180"/>
      <c r="AR297" s="180"/>
      <c r="AS297" s="180"/>
      <c r="AT297" s="180"/>
      <c r="AU297" s="180"/>
      <c r="AV297" s="180"/>
      <c r="AW297" s="180"/>
      <c r="AX297" s="180"/>
      <c r="AY297" s="180"/>
      <c r="AZ297" s="180"/>
      <c r="BA297" s="180"/>
      <c r="BB297" s="180"/>
      <c r="BC297" s="180"/>
      <c r="BD297" s="180"/>
      <c r="BE297" s="180"/>
      <c r="BF297" s="180"/>
      <c r="BG297" s="180"/>
      <c r="BH297" s="180"/>
      <c r="BI297" s="180"/>
      <c r="BJ297" s="180"/>
      <c r="BK297" s="180"/>
      <c r="BL297" s="180"/>
      <c r="BM297" s="180"/>
      <c r="BN297" s="180"/>
      <c r="BO297" s="180"/>
      <c r="BP297" s="180"/>
      <c r="BQ297" s="180"/>
      <c r="BR297" s="180"/>
      <c r="BS297" s="180"/>
      <c r="BT297" s="180"/>
      <c r="BU297" s="180"/>
      <c r="BV297" s="180"/>
      <c r="BW297" s="180"/>
      <c r="BX297" s="180"/>
      <c r="BY297" s="180"/>
      <c r="BZ297" s="180"/>
      <c r="CA297" s="180"/>
    </row>
    <row r="298" ht="15.75" customHeight="1" spans="1:79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  <c r="U298" s="180"/>
      <c r="V298" s="180"/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  <c r="AG298" s="180"/>
      <c r="AH298" s="180"/>
      <c r="AI298" s="180"/>
      <c r="AJ298" s="180"/>
      <c r="AK298" s="180"/>
      <c r="AL298" s="180"/>
      <c r="AM298" s="180"/>
      <c r="AN298" s="180"/>
      <c r="AO298" s="180"/>
      <c r="AP298" s="180"/>
      <c r="AQ298" s="180"/>
      <c r="AR298" s="180"/>
      <c r="AS298" s="180"/>
      <c r="AT298" s="180"/>
      <c r="AU298" s="180"/>
      <c r="AV298" s="180"/>
      <c r="AW298" s="180"/>
      <c r="AX298" s="180"/>
      <c r="AY298" s="180"/>
      <c r="AZ298" s="180"/>
      <c r="BA298" s="180"/>
      <c r="BB298" s="180"/>
      <c r="BC298" s="180"/>
      <c r="BD298" s="180"/>
      <c r="BE298" s="180"/>
      <c r="BF298" s="180"/>
      <c r="BG298" s="180"/>
      <c r="BH298" s="180"/>
      <c r="BI298" s="180"/>
      <c r="BJ298" s="180"/>
      <c r="BK298" s="180"/>
      <c r="BL298" s="180"/>
      <c r="BM298" s="180"/>
      <c r="BN298" s="180"/>
      <c r="BO298" s="180"/>
      <c r="BP298" s="180"/>
      <c r="BQ298" s="180"/>
      <c r="BR298" s="180"/>
      <c r="BS298" s="180"/>
      <c r="BT298" s="180"/>
      <c r="BU298" s="180"/>
      <c r="BV298" s="180"/>
      <c r="BW298" s="180"/>
      <c r="BX298" s="180"/>
      <c r="BY298" s="180"/>
      <c r="BZ298" s="180"/>
      <c r="CA298" s="180"/>
    </row>
    <row r="299" ht="15.75" customHeight="1" spans="1:79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  <c r="U299" s="180"/>
      <c r="V299" s="180"/>
      <c r="W299" s="180"/>
      <c r="X299" s="180"/>
      <c r="Y299" s="180"/>
      <c r="Z299" s="180"/>
      <c r="AA299" s="180"/>
      <c r="AB299" s="180"/>
      <c r="AC299" s="180"/>
      <c r="AD299" s="180"/>
      <c r="AE299" s="180"/>
      <c r="AF299" s="180"/>
      <c r="AG299" s="180"/>
      <c r="AH299" s="180"/>
      <c r="AI299" s="180"/>
      <c r="AJ299" s="180"/>
      <c r="AK299" s="180"/>
      <c r="AL299" s="180"/>
      <c r="AM299" s="180"/>
      <c r="AN299" s="180"/>
      <c r="AO299" s="180"/>
      <c r="AP299" s="180"/>
      <c r="AQ299" s="180"/>
      <c r="AR299" s="180"/>
      <c r="AS299" s="180"/>
      <c r="AT299" s="180"/>
      <c r="AU299" s="180"/>
      <c r="AV299" s="180"/>
      <c r="AW299" s="180"/>
      <c r="AX299" s="180"/>
      <c r="AY299" s="180"/>
      <c r="AZ299" s="180"/>
      <c r="BA299" s="180"/>
      <c r="BB299" s="180"/>
      <c r="BC299" s="180"/>
      <c r="BD299" s="180"/>
      <c r="BE299" s="180"/>
      <c r="BF299" s="180"/>
      <c r="BG299" s="180"/>
      <c r="BH299" s="180"/>
      <c r="BI299" s="180"/>
      <c r="BJ299" s="180"/>
      <c r="BK299" s="180"/>
      <c r="BL299" s="180"/>
      <c r="BM299" s="180"/>
      <c r="BN299" s="180"/>
      <c r="BO299" s="180"/>
      <c r="BP299" s="180"/>
      <c r="BQ299" s="180"/>
      <c r="BR299" s="180"/>
      <c r="BS299" s="180"/>
      <c r="BT299" s="180"/>
      <c r="BU299" s="180"/>
      <c r="BV299" s="180"/>
      <c r="BW299" s="180"/>
      <c r="BX299" s="180"/>
      <c r="BY299" s="180"/>
      <c r="BZ299" s="180"/>
      <c r="CA299" s="180"/>
    </row>
    <row r="300" ht="15.75" customHeight="1" spans="1:79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  <c r="U300" s="180"/>
      <c r="V300" s="180"/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0"/>
      <c r="AG300" s="180"/>
      <c r="AH300" s="180"/>
      <c r="AI300" s="180"/>
      <c r="AJ300" s="180"/>
      <c r="AK300" s="180"/>
      <c r="AL300" s="180"/>
      <c r="AM300" s="180"/>
      <c r="AN300" s="180"/>
      <c r="AO300" s="180"/>
      <c r="AP300" s="180"/>
      <c r="AQ300" s="180"/>
      <c r="AR300" s="180"/>
      <c r="AS300" s="180"/>
      <c r="AT300" s="180"/>
      <c r="AU300" s="180"/>
      <c r="AV300" s="180"/>
      <c r="AW300" s="180"/>
      <c r="AX300" s="180"/>
      <c r="AY300" s="180"/>
      <c r="AZ300" s="180"/>
      <c r="BA300" s="180"/>
      <c r="BB300" s="180"/>
      <c r="BC300" s="180"/>
      <c r="BD300" s="180"/>
      <c r="BE300" s="180"/>
      <c r="BF300" s="180"/>
      <c r="BG300" s="180"/>
      <c r="BH300" s="180"/>
      <c r="BI300" s="180"/>
      <c r="BJ300" s="180"/>
      <c r="BK300" s="180"/>
      <c r="BL300" s="180"/>
      <c r="BM300" s="180"/>
      <c r="BN300" s="180"/>
      <c r="BO300" s="180"/>
      <c r="BP300" s="180"/>
      <c r="BQ300" s="180"/>
      <c r="BR300" s="180"/>
      <c r="BS300" s="180"/>
      <c r="BT300" s="180"/>
      <c r="BU300" s="180"/>
      <c r="BV300" s="180"/>
      <c r="BW300" s="180"/>
      <c r="BX300" s="180"/>
      <c r="BY300" s="180"/>
      <c r="BZ300" s="180"/>
      <c r="CA300" s="180"/>
    </row>
    <row r="301" ht="15.75" customHeight="1" spans="1:79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  <c r="U301" s="180"/>
      <c r="V301" s="180"/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0"/>
      <c r="AG301" s="180"/>
      <c r="AH301" s="180"/>
      <c r="AI301" s="180"/>
      <c r="AJ301" s="180"/>
      <c r="AK301" s="180"/>
      <c r="AL301" s="180"/>
      <c r="AM301" s="180"/>
      <c r="AN301" s="180"/>
      <c r="AO301" s="180"/>
      <c r="AP301" s="180"/>
      <c r="AQ301" s="180"/>
      <c r="AR301" s="180"/>
      <c r="AS301" s="180"/>
      <c r="AT301" s="180"/>
      <c r="AU301" s="180"/>
      <c r="AV301" s="180"/>
      <c r="AW301" s="180"/>
      <c r="AX301" s="180"/>
      <c r="AY301" s="180"/>
      <c r="AZ301" s="180"/>
      <c r="BA301" s="180"/>
      <c r="BB301" s="180"/>
      <c r="BC301" s="180"/>
      <c r="BD301" s="180"/>
      <c r="BE301" s="180"/>
      <c r="BF301" s="180"/>
      <c r="BG301" s="180"/>
      <c r="BH301" s="180"/>
      <c r="BI301" s="180"/>
      <c r="BJ301" s="180"/>
      <c r="BK301" s="180"/>
      <c r="BL301" s="180"/>
      <c r="BM301" s="180"/>
      <c r="BN301" s="180"/>
      <c r="BO301" s="180"/>
      <c r="BP301" s="180"/>
      <c r="BQ301" s="180"/>
      <c r="BR301" s="180"/>
      <c r="BS301" s="180"/>
      <c r="BT301" s="180"/>
      <c r="BU301" s="180"/>
      <c r="BV301" s="180"/>
      <c r="BW301" s="180"/>
      <c r="BX301" s="180"/>
      <c r="BY301" s="180"/>
      <c r="BZ301" s="180"/>
      <c r="CA301" s="180"/>
    </row>
    <row r="302" ht="15.75" customHeight="1" spans="1:79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  <c r="U302" s="180"/>
      <c r="V302" s="180"/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  <c r="AG302" s="180"/>
      <c r="AH302" s="180"/>
      <c r="AI302" s="180"/>
      <c r="AJ302" s="180"/>
      <c r="AK302" s="180"/>
      <c r="AL302" s="180"/>
      <c r="AM302" s="180"/>
      <c r="AN302" s="180"/>
      <c r="AO302" s="180"/>
      <c r="AP302" s="180"/>
      <c r="AQ302" s="180"/>
      <c r="AR302" s="180"/>
      <c r="AS302" s="180"/>
      <c r="AT302" s="180"/>
      <c r="AU302" s="180"/>
      <c r="AV302" s="180"/>
      <c r="AW302" s="180"/>
      <c r="AX302" s="180"/>
      <c r="AY302" s="180"/>
      <c r="AZ302" s="180"/>
      <c r="BA302" s="180"/>
      <c r="BB302" s="180"/>
      <c r="BC302" s="180"/>
      <c r="BD302" s="180"/>
      <c r="BE302" s="180"/>
      <c r="BF302" s="180"/>
      <c r="BG302" s="180"/>
      <c r="BH302" s="180"/>
      <c r="BI302" s="180"/>
      <c r="BJ302" s="180"/>
      <c r="BK302" s="180"/>
      <c r="BL302" s="180"/>
      <c r="BM302" s="180"/>
      <c r="BN302" s="180"/>
      <c r="BO302" s="180"/>
      <c r="BP302" s="180"/>
      <c r="BQ302" s="180"/>
      <c r="BR302" s="180"/>
      <c r="BS302" s="180"/>
      <c r="BT302" s="180"/>
      <c r="BU302" s="180"/>
      <c r="BV302" s="180"/>
      <c r="BW302" s="180"/>
      <c r="BX302" s="180"/>
      <c r="BY302" s="180"/>
      <c r="BZ302" s="180"/>
      <c r="CA302" s="180"/>
    </row>
    <row r="303" ht="15.75" customHeight="1" spans="1:79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  <c r="U303" s="180"/>
      <c r="V303" s="180"/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/>
      <c r="AJ303" s="180"/>
      <c r="AK303" s="180"/>
      <c r="AL303" s="180"/>
      <c r="AM303" s="180"/>
      <c r="AN303" s="180"/>
      <c r="AO303" s="180"/>
      <c r="AP303" s="180"/>
      <c r="AQ303" s="180"/>
      <c r="AR303" s="180"/>
      <c r="AS303" s="180"/>
      <c r="AT303" s="180"/>
      <c r="AU303" s="180"/>
      <c r="AV303" s="180"/>
      <c r="AW303" s="180"/>
      <c r="AX303" s="180"/>
      <c r="AY303" s="180"/>
      <c r="AZ303" s="180"/>
      <c r="BA303" s="180"/>
      <c r="BB303" s="180"/>
      <c r="BC303" s="180"/>
      <c r="BD303" s="180"/>
      <c r="BE303" s="180"/>
      <c r="BF303" s="180"/>
      <c r="BG303" s="180"/>
      <c r="BH303" s="180"/>
      <c r="BI303" s="180"/>
      <c r="BJ303" s="180"/>
      <c r="BK303" s="180"/>
      <c r="BL303" s="180"/>
      <c r="BM303" s="180"/>
      <c r="BN303" s="180"/>
      <c r="BO303" s="180"/>
      <c r="BP303" s="180"/>
      <c r="BQ303" s="180"/>
      <c r="BR303" s="180"/>
      <c r="BS303" s="180"/>
      <c r="BT303" s="180"/>
      <c r="BU303" s="180"/>
      <c r="BV303" s="180"/>
      <c r="BW303" s="180"/>
      <c r="BX303" s="180"/>
      <c r="BY303" s="180"/>
      <c r="BZ303" s="180"/>
      <c r="CA303" s="180"/>
    </row>
    <row r="304" ht="15.75" customHeight="1" spans="1:79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  <c r="U304" s="180"/>
      <c r="V304" s="180"/>
      <c r="W304" s="180"/>
      <c r="X304" s="180"/>
      <c r="Y304" s="180"/>
      <c r="Z304" s="180"/>
      <c r="AA304" s="180"/>
      <c r="AB304" s="180"/>
      <c r="AC304" s="180"/>
      <c r="AD304" s="180"/>
      <c r="AE304" s="180"/>
      <c r="AF304" s="180"/>
      <c r="AG304" s="180"/>
      <c r="AH304" s="180"/>
      <c r="AI304" s="180"/>
      <c r="AJ304" s="180"/>
      <c r="AK304" s="180"/>
      <c r="AL304" s="180"/>
      <c r="AM304" s="180"/>
      <c r="AN304" s="180"/>
      <c r="AO304" s="180"/>
      <c r="AP304" s="180"/>
      <c r="AQ304" s="180"/>
      <c r="AR304" s="180"/>
      <c r="AS304" s="180"/>
      <c r="AT304" s="180"/>
      <c r="AU304" s="180"/>
      <c r="AV304" s="180"/>
      <c r="AW304" s="180"/>
      <c r="AX304" s="180"/>
      <c r="AY304" s="180"/>
      <c r="AZ304" s="180"/>
      <c r="BA304" s="180"/>
      <c r="BB304" s="180"/>
      <c r="BC304" s="180"/>
      <c r="BD304" s="180"/>
      <c r="BE304" s="180"/>
      <c r="BF304" s="180"/>
      <c r="BG304" s="180"/>
      <c r="BH304" s="180"/>
      <c r="BI304" s="180"/>
      <c r="BJ304" s="180"/>
      <c r="BK304" s="180"/>
      <c r="BL304" s="180"/>
      <c r="BM304" s="180"/>
      <c r="BN304" s="180"/>
      <c r="BO304" s="180"/>
      <c r="BP304" s="180"/>
      <c r="BQ304" s="180"/>
      <c r="BR304" s="180"/>
      <c r="BS304" s="180"/>
      <c r="BT304" s="180"/>
      <c r="BU304" s="180"/>
      <c r="BV304" s="180"/>
      <c r="BW304" s="180"/>
      <c r="BX304" s="180"/>
      <c r="BY304" s="180"/>
      <c r="BZ304" s="180"/>
      <c r="CA304" s="180"/>
    </row>
    <row r="305" ht="15.75" customHeight="1" spans="1:79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  <c r="AG305" s="180"/>
      <c r="AH305" s="180"/>
      <c r="AI305" s="180"/>
      <c r="AJ305" s="180"/>
      <c r="AK305" s="180"/>
      <c r="AL305" s="180"/>
      <c r="AM305" s="180"/>
      <c r="AN305" s="180"/>
      <c r="AO305" s="180"/>
      <c r="AP305" s="180"/>
      <c r="AQ305" s="180"/>
      <c r="AR305" s="180"/>
      <c r="AS305" s="180"/>
      <c r="AT305" s="180"/>
      <c r="AU305" s="180"/>
      <c r="AV305" s="180"/>
      <c r="AW305" s="180"/>
      <c r="AX305" s="180"/>
      <c r="AY305" s="180"/>
      <c r="AZ305" s="180"/>
      <c r="BA305" s="180"/>
      <c r="BB305" s="180"/>
      <c r="BC305" s="180"/>
      <c r="BD305" s="180"/>
      <c r="BE305" s="180"/>
      <c r="BF305" s="180"/>
      <c r="BG305" s="180"/>
      <c r="BH305" s="180"/>
      <c r="BI305" s="180"/>
      <c r="BJ305" s="180"/>
      <c r="BK305" s="180"/>
      <c r="BL305" s="180"/>
      <c r="BM305" s="180"/>
      <c r="BN305" s="180"/>
      <c r="BO305" s="180"/>
      <c r="BP305" s="180"/>
      <c r="BQ305" s="180"/>
      <c r="BR305" s="180"/>
      <c r="BS305" s="180"/>
      <c r="BT305" s="180"/>
      <c r="BU305" s="180"/>
      <c r="BV305" s="180"/>
      <c r="BW305" s="180"/>
      <c r="BX305" s="180"/>
      <c r="BY305" s="180"/>
      <c r="BZ305" s="180"/>
      <c r="CA305" s="180"/>
    </row>
    <row r="306" ht="15.75" customHeight="1" spans="1:79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  <c r="U306" s="180"/>
      <c r="V306" s="180"/>
      <c r="W306" s="180"/>
      <c r="X306" s="180"/>
      <c r="Y306" s="180"/>
      <c r="Z306" s="180"/>
      <c r="AA306" s="180"/>
      <c r="AB306" s="180"/>
      <c r="AC306" s="180"/>
      <c r="AD306" s="180"/>
      <c r="AE306" s="180"/>
      <c r="AF306" s="180"/>
      <c r="AG306" s="180"/>
      <c r="AH306" s="180"/>
      <c r="AI306" s="180"/>
      <c r="AJ306" s="180"/>
      <c r="AK306" s="180"/>
      <c r="AL306" s="180"/>
      <c r="AM306" s="180"/>
      <c r="AN306" s="180"/>
      <c r="AO306" s="180"/>
      <c r="AP306" s="180"/>
      <c r="AQ306" s="180"/>
      <c r="AR306" s="180"/>
      <c r="AS306" s="180"/>
      <c r="AT306" s="180"/>
      <c r="AU306" s="180"/>
      <c r="AV306" s="180"/>
      <c r="AW306" s="180"/>
      <c r="AX306" s="180"/>
      <c r="AY306" s="180"/>
      <c r="AZ306" s="180"/>
      <c r="BA306" s="180"/>
      <c r="BB306" s="180"/>
      <c r="BC306" s="180"/>
      <c r="BD306" s="180"/>
      <c r="BE306" s="180"/>
      <c r="BF306" s="180"/>
      <c r="BG306" s="180"/>
      <c r="BH306" s="180"/>
      <c r="BI306" s="180"/>
      <c r="BJ306" s="180"/>
      <c r="BK306" s="180"/>
      <c r="BL306" s="180"/>
      <c r="BM306" s="180"/>
      <c r="BN306" s="180"/>
      <c r="BO306" s="180"/>
      <c r="BP306" s="180"/>
      <c r="BQ306" s="180"/>
      <c r="BR306" s="180"/>
      <c r="BS306" s="180"/>
      <c r="BT306" s="180"/>
      <c r="BU306" s="180"/>
      <c r="BV306" s="180"/>
      <c r="BW306" s="180"/>
      <c r="BX306" s="180"/>
      <c r="BY306" s="180"/>
      <c r="BZ306" s="180"/>
      <c r="CA306" s="180"/>
    </row>
    <row r="307" ht="15.75" customHeight="1" spans="1:79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  <c r="U307" s="180"/>
      <c r="V307" s="180"/>
      <c r="W307" s="180"/>
      <c r="X307" s="180"/>
      <c r="Y307" s="180"/>
      <c r="Z307" s="180"/>
      <c r="AA307" s="180"/>
      <c r="AB307" s="180"/>
      <c r="AC307" s="180"/>
      <c r="AD307" s="180"/>
      <c r="AE307" s="180"/>
      <c r="AF307" s="180"/>
      <c r="AG307" s="180"/>
      <c r="AH307" s="180"/>
      <c r="AI307" s="180"/>
      <c r="AJ307" s="180"/>
      <c r="AK307" s="180"/>
      <c r="AL307" s="180"/>
      <c r="AM307" s="180"/>
      <c r="AN307" s="180"/>
      <c r="AO307" s="180"/>
      <c r="AP307" s="180"/>
      <c r="AQ307" s="180"/>
      <c r="AR307" s="180"/>
      <c r="AS307" s="180"/>
      <c r="AT307" s="180"/>
      <c r="AU307" s="180"/>
      <c r="AV307" s="180"/>
      <c r="AW307" s="180"/>
      <c r="AX307" s="180"/>
      <c r="AY307" s="180"/>
      <c r="AZ307" s="180"/>
      <c r="BA307" s="180"/>
      <c r="BB307" s="180"/>
      <c r="BC307" s="180"/>
      <c r="BD307" s="180"/>
      <c r="BE307" s="180"/>
      <c r="BF307" s="180"/>
      <c r="BG307" s="180"/>
      <c r="BH307" s="180"/>
      <c r="BI307" s="180"/>
      <c r="BJ307" s="180"/>
      <c r="BK307" s="180"/>
      <c r="BL307" s="180"/>
      <c r="BM307" s="180"/>
      <c r="BN307" s="180"/>
      <c r="BO307" s="180"/>
      <c r="BP307" s="180"/>
      <c r="BQ307" s="180"/>
      <c r="BR307" s="180"/>
      <c r="BS307" s="180"/>
      <c r="BT307" s="180"/>
      <c r="BU307" s="180"/>
      <c r="BV307" s="180"/>
      <c r="BW307" s="180"/>
      <c r="BX307" s="180"/>
      <c r="BY307" s="180"/>
      <c r="BZ307" s="180"/>
      <c r="CA307" s="180"/>
    </row>
    <row r="308" ht="15.75" customHeight="1" spans="1:79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  <c r="U308" s="180"/>
      <c r="V308" s="180"/>
      <c r="W308" s="180"/>
      <c r="X308" s="180"/>
      <c r="Y308" s="180"/>
      <c r="Z308" s="180"/>
      <c r="AA308" s="180"/>
      <c r="AB308" s="180"/>
      <c r="AC308" s="180"/>
      <c r="AD308" s="180"/>
      <c r="AE308" s="180"/>
      <c r="AF308" s="180"/>
      <c r="AG308" s="180"/>
      <c r="AH308" s="180"/>
      <c r="AI308" s="180"/>
      <c r="AJ308" s="180"/>
      <c r="AK308" s="180"/>
      <c r="AL308" s="180"/>
      <c r="AM308" s="180"/>
      <c r="AN308" s="180"/>
      <c r="AO308" s="180"/>
      <c r="AP308" s="180"/>
      <c r="AQ308" s="180"/>
      <c r="AR308" s="180"/>
      <c r="AS308" s="180"/>
      <c r="AT308" s="180"/>
      <c r="AU308" s="180"/>
      <c r="AV308" s="180"/>
      <c r="AW308" s="180"/>
      <c r="AX308" s="180"/>
      <c r="AY308" s="180"/>
      <c r="AZ308" s="180"/>
      <c r="BA308" s="180"/>
      <c r="BB308" s="180"/>
      <c r="BC308" s="180"/>
      <c r="BD308" s="180"/>
      <c r="BE308" s="180"/>
      <c r="BF308" s="180"/>
      <c r="BG308" s="180"/>
      <c r="BH308" s="180"/>
      <c r="BI308" s="180"/>
      <c r="BJ308" s="180"/>
      <c r="BK308" s="180"/>
      <c r="BL308" s="180"/>
      <c r="BM308" s="180"/>
      <c r="BN308" s="180"/>
      <c r="BO308" s="180"/>
      <c r="BP308" s="180"/>
      <c r="BQ308" s="180"/>
      <c r="BR308" s="180"/>
      <c r="BS308" s="180"/>
      <c r="BT308" s="180"/>
      <c r="BU308" s="180"/>
      <c r="BV308" s="180"/>
      <c r="BW308" s="180"/>
      <c r="BX308" s="180"/>
      <c r="BY308" s="180"/>
      <c r="BZ308" s="180"/>
      <c r="CA308" s="180"/>
    </row>
    <row r="309" ht="15.75" customHeight="1" spans="1:79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  <c r="U309" s="180"/>
      <c r="V309" s="180"/>
      <c r="W309" s="180"/>
      <c r="X309" s="180"/>
      <c r="Y309" s="180"/>
      <c r="Z309" s="180"/>
      <c r="AA309" s="180"/>
      <c r="AB309" s="180"/>
      <c r="AC309" s="180"/>
      <c r="AD309" s="180"/>
      <c r="AE309" s="180"/>
      <c r="AF309" s="180"/>
      <c r="AG309" s="180"/>
      <c r="AH309" s="180"/>
      <c r="AI309" s="180"/>
      <c r="AJ309" s="180"/>
      <c r="AK309" s="180"/>
      <c r="AL309" s="180"/>
      <c r="AM309" s="180"/>
      <c r="AN309" s="180"/>
      <c r="AO309" s="180"/>
      <c r="AP309" s="180"/>
      <c r="AQ309" s="180"/>
      <c r="AR309" s="180"/>
      <c r="AS309" s="180"/>
      <c r="AT309" s="180"/>
      <c r="AU309" s="180"/>
      <c r="AV309" s="180"/>
      <c r="AW309" s="180"/>
      <c r="AX309" s="180"/>
      <c r="AY309" s="180"/>
      <c r="AZ309" s="180"/>
      <c r="BA309" s="180"/>
      <c r="BB309" s="180"/>
      <c r="BC309" s="180"/>
      <c r="BD309" s="180"/>
      <c r="BE309" s="180"/>
      <c r="BF309" s="180"/>
      <c r="BG309" s="180"/>
      <c r="BH309" s="180"/>
      <c r="BI309" s="180"/>
      <c r="BJ309" s="180"/>
      <c r="BK309" s="180"/>
      <c r="BL309" s="180"/>
      <c r="BM309" s="180"/>
      <c r="BN309" s="180"/>
      <c r="BO309" s="180"/>
      <c r="BP309" s="180"/>
      <c r="BQ309" s="180"/>
      <c r="BR309" s="180"/>
      <c r="BS309" s="180"/>
      <c r="BT309" s="180"/>
      <c r="BU309" s="180"/>
      <c r="BV309" s="180"/>
      <c r="BW309" s="180"/>
      <c r="BX309" s="180"/>
      <c r="BY309" s="180"/>
      <c r="BZ309" s="180"/>
      <c r="CA309" s="180"/>
    </row>
    <row r="310" ht="15.75" customHeight="1" spans="1:79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0"/>
      <c r="Z310" s="180"/>
      <c r="AA310" s="180"/>
      <c r="AB310" s="180"/>
      <c r="AC310" s="180"/>
      <c r="AD310" s="180"/>
      <c r="AE310" s="180"/>
      <c r="AF310" s="180"/>
      <c r="AG310" s="180"/>
      <c r="AH310" s="180"/>
      <c r="AI310" s="180"/>
      <c r="AJ310" s="180"/>
      <c r="AK310" s="180"/>
      <c r="AL310" s="180"/>
      <c r="AM310" s="180"/>
      <c r="AN310" s="180"/>
      <c r="AO310" s="180"/>
      <c r="AP310" s="180"/>
      <c r="AQ310" s="180"/>
      <c r="AR310" s="180"/>
      <c r="AS310" s="180"/>
      <c r="AT310" s="180"/>
      <c r="AU310" s="180"/>
      <c r="AV310" s="180"/>
      <c r="AW310" s="180"/>
      <c r="AX310" s="180"/>
      <c r="AY310" s="180"/>
      <c r="AZ310" s="180"/>
      <c r="BA310" s="180"/>
      <c r="BB310" s="180"/>
      <c r="BC310" s="180"/>
      <c r="BD310" s="180"/>
      <c r="BE310" s="180"/>
      <c r="BF310" s="180"/>
      <c r="BG310" s="180"/>
      <c r="BH310" s="180"/>
      <c r="BI310" s="180"/>
      <c r="BJ310" s="180"/>
      <c r="BK310" s="180"/>
      <c r="BL310" s="180"/>
      <c r="BM310" s="180"/>
      <c r="BN310" s="180"/>
      <c r="BO310" s="180"/>
      <c r="BP310" s="180"/>
      <c r="BQ310" s="180"/>
      <c r="BR310" s="180"/>
      <c r="BS310" s="180"/>
      <c r="BT310" s="180"/>
      <c r="BU310" s="180"/>
      <c r="BV310" s="180"/>
      <c r="BW310" s="180"/>
      <c r="BX310" s="180"/>
      <c r="BY310" s="180"/>
      <c r="BZ310" s="180"/>
      <c r="CA310" s="180"/>
    </row>
    <row r="311" ht="15.75" customHeight="1" spans="1:79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0"/>
      <c r="AB311" s="180"/>
      <c r="AC311" s="180"/>
      <c r="AD311" s="180"/>
      <c r="AE311" s="180"/>
      <c r="AF311" s="180"/>
      <c r="AG311" s="180"/>
      <c r="AH311" s="180"/>
      <c r="AI311" s="180"/>
      <c r="AJ311" s="180"/>
      <c r="AK311" s="180"/>
      <c r="AL311" s="180"/>
      <c r="AM311" s="180"/>
      <c r="AN311" s="180"/>
      <c r="AO311" s="180"/>
      <c r="AP311" s="180"/>
      <c r="AQ311" s="180"/>
      <c r="AR311" s="180"/>
      <c r="AS311" s="180"/>
      <c r="AT311" s="180"/>
      <c r="AU311" s="180"/>
      <c r="AV311" s="180"/>
      <c r="AW311" s="180"/>
      <c r="AX311" s="180"/>
      <c r="AY311" s="180"/>
      <c r="AZ311" s="180"/>
      <c r="BA311" s="180"/>
      <c r="BB311" s="180"/>
      <c r="BC311" s="180"/>
      <c r="BD311" s="180"/>
      <c r="BE311" s="180"/>
      <c r="BF311" s="180"/>
      <c r="BG311" s="180"/>
      <c r="BH311" s="180"/>
      <c r="BI311" s="180"/>
      <c r="BJ311" s="180"/>
      <c r="BK311" s="180"/>
      <c r="BL311" s="180"/>
      <c r="BM311" s="180"/>
      <c r="BN311" s="180"/>
      <c r="BO311" s="180"/>
      <c r="BP311" s="180"/>
      <c r="BQ311" s="180"/>
      <c r="BR311" s="180"/>
      <c r="BS311" s="180"/>
      <c r="BT311" s="180"/>
      <c r="BU311" s="180"/>
      <c r="BV311" s="180"/>
      <c r="BW311" s="180"/>
      <c r="BX311" s="180"/>
      <c r="BY311" s="180"/>
      <c r="BZ311" s="180"/>
      <c r="CA311" s="180"/>
    </row>
    <row r="312" ht="15.75" customHeight="1" spans="1:79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  <c r="U312" s="180"/>
      <c r="V312" s="180"/>
      <c r="W312" s="180"/>
      <c r="X312" s="180"/>
      <c r="Y312" s="180"/>
      <c r="Z312" s="180"/>
      <c r="AA312" s="180"/>
      <c r="AB312" s="180"/>
      <c r="AC312" s="180"/>
      <c r="AD312" s="180"/>
      <c r="AE312" s="180"/>
      <c r="AF312" s="180"/>
      <c r="AG312" s="180"/>
      <c r="AH312" s="180"/>
      <c r="AI312" s="180"/>
      <c r="AJ312" s="180"/>
      <c r="AK312" s="180"/>
      <c r="AL312" s="180"/>
      <c r="AM312" s="180"/>
      <c r="AN312" s="180"/>
      <c r="AO312" s="180"/>
      <c r="AP312" s="180"/>
      <c r="AQ312" s="180"/>
      <c r="AR312" s="180"/>
      <c r="AS312" s="180"/>
      <c r="AT312" s="180"/>
      <c r="AU312" s="180"/>
      <c r="AV312" s="180"/>
      <c r="AW312" s="180"/>
      <c r="AX312" s="180"/>
      <c r="AY312" s="180"/>
      <c r="AZ312" s="180"/>
      <c r="BA312" s="180"/>
      <c r="BB312" s="180"/>
      <c r="BC312" s="180"/>
      <c r="BD312" s="180"/>
      <c r="BE312" s="180"/>
      <c r="BF312" s="180"/>
      <c r="BG312" s="180"/>
      <c r="BH312" s="180"/>
      <c r="BI312" s="180"/>
      <c r="BJ312" s="180"/>
      <c r="BK312" s="180"/>
      <c r="BL312" s="180"/>
      <c r="BM312" s="180"/>
      <c r="BN312" s="180"/>
      <c r="BO312" s="180"/>
      <c r="BP312" s="180"/>
      <c r="BQ312" s="180"/>
      <c r="BR312" s="180"/>
      <c r="BS312" s="180"/>
      <c r="BT312" s="180"/>
      <c r="BU312" s="180"/>
      <c r="BV312" s="180"/>
      <c r="BW312" s="180"/>
      <c r="BX312" s="180"/>
      <c r="BY312" s="180"/>
      <c r="BZ312" s="180"/>
      <c r="CA312" s="180"/>
    </row>
    <row r="313" ht="15.75" customHeight="1" spans="1:79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0"/>
      <c r="AB313" s="180"/>
      <c r="AC313" s="180"/>
      <c r="AD313" s="180"/>
      <c r="AE313" s="180"/>
      <c r="AF313" s="180"/>
      <c r="AG313" s="180"/>
      <c r="AH313" s="180"/>
      <c r="AI313" s="180"/>
      <c r="AJ313" s="180"/>
      <c r="AK313" s="180"/>
      <c r="AL313" s="180"/>
      <c r="AM313" s="180"/>
      <c r="AN313" s="180"/>
      <c r="AO313" s="180"/>
      <c r="AP313" s="180"/>
      <c r="AQ313" s="180"/>
      <c r="AR313" s="180"/>
      <c r="AS313" s="180"/>
      <c r="AT313" s="180"/>
      <c r="AU313" s="180"/>
      <c r="AV313" s="180"/>
      <c r="AW313" s="180"/>
      <c r="AX313" s="180"/>
      <c r="AY313" s="180"/>
      <c r="AZ313" s="180"/>
      <c r="BA313" s="180"/>
      <c r="BB313" s="180"/>
      <c r="BC313" s="180"/>
      <c r="BD313" s="180"/>
      <c r="BE313" s="180"/>
      <c r="BF313" s="180"/>
      <c r="BG313" s="180"/>
      <c r="BH313" s="180"/>
      <c r="BI313" s="180"/>
      <c r="BJ313" s="180"/>
      <c r="BK313" s="180"/>
      <c r="BL313" s="180"/>
      <c r="BM313" s="180"/>
      <c r="BN313" s="180"/>
      <c r="BO313" s="180"/>
      <c r="BP313" s="180"/>
      <c r="BQ313" s="180"/>
      <c r="BR313" s="180"/>
      <c r="BS313" s="180"/>
      <c r="BT313" s="180"/>
      <c r="BU313" s="180"/>
      <c r="BV313" s="180"/>
      <c r="BW313" s="180"/>
      <c r="BX313" s="180"/>
      <c r="BY313" s="180"/>
      <c r="BZ313" s="180"/>
      <c r="CA313" s="180"/>
    </row>
    <row r="314" ht="15.75" customHeight="1" spans="1:79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  <c r="U314" s="180"/>
      <c r="V314" s="180"/>
      <c r="W314" s="180"/>
      <c r="X314" s="180"/>
      <c r="Y314" s="180"/>
      <c r="Z314" s="180"/>
      <c r="AA314" s="180"/>
      <c r="AB314" s="180"/>
      <c r="AC314" s="180"/>
      <c r="AD314" s="180"/>
      <c r="AE314" s="180"/>
      <c r="AF314" s="180"/>
      <c r="AG314" s="180"/>
      <c r="AH314" s="180"/>
      <c r="AI314" s="180"/>
      <c r="AJ314" s="180"/>
      <c r="AK314" s="180"/>
      <c r="AL314" s="180"/>
      <c r="AM314" s="180"/>
      <c r="AN314" s="180"/>
      <c r="AO314" s="180"/>
      <c r="AP314" s="180"/>
      <c r="AQ314" s="180"/>
      <c r="AR314" s="180"/>
      <c r="AS314" s="180"/>
      <c r="AT314" s="180"/>
      <c r="AU314" s="180"/>
      <c r="AV314" s="180"/>
      <c r="AW314" s="180"/>
      <c r="AX314" s="180"/>
      <c r="AY314" s="180"/>
      <c r="AZ314" s="180"/>
      <c r="BA314" s="180"/>
      <c r="BB314" s="180"/>
      <c r="BC314" s="180"/>
      <c r="BD314" s="180"/>
      <c r="BE314" s="180"/>
      <c r="BF314" s="180"/>
      <c r="BG314" s="180"/>
      <c r="BH314" s="180"/>
      <c r="BI314" s="180"/>
      <c r="BJ314" s="180"/>
      <c r="BK314" s="180"/>
      <c r="BL314" s="180"/>
      <c r="BM314" s="180"/>
      <c r="BN314" s="180"/>
      <c r="BO314" s="180"/>
      <c r="BP314" s="180"/>
      <c r="BQ314" s="180"/>
      <c r="BR314" s="180"/>
      <c r="BS314" s="180"/>
      <c r="BT314" s="180"/>
      <c r="BU314" s="180"/>
      <c r="BV314" s="180"/>
      <c r="BW314" s="180"/>
      <c r="BX314" s="180"/>
      <c r="BY314" s="180"/>
      <c r="BZ314" s="180"/>
      <c r="CA314" s="180"/>
    </row>
    <row r="315" ht="15.75" customHeight="1" spans="1:79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  <c r="R315" s="180"/>
      <c r="S315" s="180"/>
      <c r="T315" s="180"/>
      <c r="U315" s="180"/>
      <c r="V315" s="180"/>
      <c r="W315" s="180"/>
      <c r="X315" s="180"/>
      <c r="Y315" s="180"/>
      <c r="Z315" s="180"/>
      <c r="AA315" s="180"/>
      <c r="AB315" s="180"/>
      <c r="AC315" s="180"/>
      <c r="AD315" s="180"/>
      <c r="AE315" s="180"/>
      <c r="AF315" s="180"/>
      <c r="AG315" s="180"/>
      <c r="AH315" s="180"/>
      <c r="AI315" s="180"/>
      <c r="AJ315" s="180"/>
      <c r="AK315" s="180"/>
      <c r="AL315" s="180"/>
      <c r="AM315" s="180"/>
      <c r="AN315" s="180"/>
      <c r="AO315" s="180"/>
      <c r="AP315" s="180"/>
      <c r="AQ315" s="180"/>
      <c r="AR315" s="180"/>
      <c r="AS315" s="180"/>
      <c r="AT315" s="180"/>
      <c r="AU315" s="180"/>
      <c r="AV315" s="180"/>
      <c r="AW315" s="180"/>
      <c r="AX315" s="180"/>
      <c r="AY315" s="180"/>
      <c r="AZ315" s="180"/>
      <c r="BA315" s="180"/>
      <c r="BB315" s="180"/>
      <c r="BC315" s="180"/>
      <c r="BD315" s="180"/>
      <c r="BE315" s="180"/>
      <c r="BF315" s="180"/>
      <c r="BG315" s="180"/>
      <c r="BH315" s="180"/>
      <c r="BI315" s="180"/>
      <c r="BJ315" s="180"/>
      <c r="BK315" s="180"/>
      <c r="BL315" s="180"/>
      <c r="BM315" s="180"/>
      <c r="BN315" s="180"/>
      <c r="BO315" s="180"/>
      <c r="BP315" s="180"/>
      <c r="BQ315" s="180"/>
      <c r="BR315" s="180"/>
      <c r="BS315" s="180"/>
      <c r="BT315" s="180"/>
      <c r="BU315" s="180"/>
      <c r="BV315" s="180"/>
      <c r="BW315" s="180"/>
      <c r="BX315" s="180"/>
      <c r="BY315" s="180"/>
      <c r="BZ315" s="180"/>
      <c r="CA315" s="180"/>
    </row>
    <row r="316" ht="15.75" customHeight="1" spans="1:79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  <c r="U316" s="180"/>
      <c r="V316" s="180"/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  <c r="AG316" s="180"/>
      <c r="AH316" s="180"/>
      <c r="AI316" s="180"/>
      <c r="AJ316" s="180"/>
      <c r="AK316" s="180"/>
      <c r="AL316" s="180"/>
      <c r="AM316" s="180"/>
      <c r="AN316" s="180"/>
      <c r="AO316" s="180"/>
      <c r="AP316" s="180"/>
      <c r="AQ316" s="180"/>
      <c r="AR316" s="180"/>
      <c r="AS316" s="180"/>
      <c r="AT316" s="180"/>
      <c r="AU316" s="180"/>
      <c r="AV316" s="180"/>
      <c r="AW316" s="180"/>
      <c r="AX316" s="180"/>
      <c r="AY316" s="180"/>
      <c r="AZ316" s="180"/>
      <c r="BA316" s="180"/>
      <c r="BB316" s="180"/>
      <c r="BC316" s="180"/>
      <c r="BD316" s="180"/>
      <c r="BE316" s="180"/>
      <c r="BF316" s="180"/>
      <c r="BG316" s="180"/>
      <c r="BH316" s="180"/>
      <c r="BI316" s="180"/>
      <c r="BJ316" s="180"/>
      <c r="BK316" s="180"/>
      <c r="BL316" s="180"/>
      <c r="BM316" s="180"/>
      <c r="BN316" s="180"/>
      <c r="BO316" s="180"/>
      <c r="BP316" s="180"/>
      <c r="BQ316" s="180"/>
      <c r="BR316" s="180"/>
      <c r="BS316" s="180"/>
      <c r="BT316" s="180"/>
      <c r="BU316" s="180"/>
      <c r="BV316" s="180"/>
      <c r="BW316" s="180"/>
      <c r="BX316" s="180"/>
      <c r="BY316" s="180"/>
      <c r="BZ316" s="180"/>
      <c r="CA316" s="180"/>
    </row>
    <row r="317" ht="15.75" customHeight="1" spans="1:79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  <c r="U317" s="180"/>
      <c r="V317" s="180"/>
      <c r="W317" s="180"/>
      <c r="X317" s="180"/>
      <c r="Y317" s="180"/>
      <c r="Z317" s="180"/>
      <c r="AA317" s="180"/>
      <c r="AB317" s="180"/>
      <c r="AC317" s="180"/>
      <c r="AD317" s="180"/>
      <c r="AE317" s="180"/>
      <c r="AF317" s="180"/>
      <c r="AG317" s="180"/>
      <c r="AH317" s="180"/>
      <c r="AI317" s="180"/>
      <c r="AJ317" s="180"/>
      <c r="AK317" s="180"/>
      <c r="AL317" s="180"/>
      <c r="AM317" s="180"/>
      <c r="AN317" s="180"/>
      <c r="AO317" s="180"/>
      <c r="AP317" s="180"/>
      <c r="AQ317" s="180"/>
      <c r="AR317" s="180"/>
      <c r="AS317" s="180"/>
      <c r="AT317" s="180"/>
      <c r="AU317" s="180"/>
      <c r="AV317" s="180"/>
      <c r="AW317" s="180"/>
      <c r="AX317" s="180"/>
      <c r="AY317" s="180"/>
      <c r="AZ317" s="180"/>
      <c r="BA317" s="180"/>
      <c r="BB317" s="180"/>
      <c r="BC317" s="180"/>
      <c r="BD317" s="180"/>
      <c r="BE317" s="180"/>
      <c r="BF317" s="180"/>
      <c r="BG317" s="180"/>
      <c r="BH317" s="180"/>
      <c r="BI317" s="180"/>
      <c r="BJ317" s="180"/>
      <c r="BK317" s="180"/>
      <c r="BL317" s="180"/>
      <c r="BM317" s="180"/>
      <c r="BN317" s="180"/>
      <c r="BO317" s="180"/>
      <c r="BP317" s="180"/>
      <c r="BQ317" s="180"/>
      <c r="BR317" s="180"/>
      <c r="BS317" s="180"/>
      <c r="BT317" s="180"/>
      <c r="BU317" s="180"/>
      <c r="BV317" s="180"/>
      <c r="BW317" s="180"/>
      <c r="BX317" s="180"/>
      <c r="BY317" s="180"/>
      <c r="BZ317" s="180"/>
      <c r="CA317" s="180"/>
    </row>
    <row r="318" ht="15.75" customHeight="1" spans="1:79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  <c r="U318" s="180"/>
      <c r="V318" s="180"/>
      <c r="W318" s="180"/>
      <c r="X318" s="180"/>
      <c r="Y318" s="180"/>
      <c r="Z318" s="180"/>
      <c r="AA318" s="180"/>
      <c r="AB318" s="180"/>
      <c r="AC318" s="180"/>
      <c r="AD318" s="180"/>
      <c r="AE318" s="180"/>
      <c r="AF318" s="180"/>
      <c r="AG318" s="180"/>
      <c r="AH318" s="180"/>
      <c r="AI318" s="180"/>
      <c r="AJ318" s="180"/>
      <c r="AK318" s="180"/>
      <c r="AL318" s="180"/>
      <c r="AM318" s="180"/>
      <c r="AN318" s="180"/>
      <c r="AO318" s="180"/>
      <c r="AP318" s="180"/>
      <c r="AQ318" s="180"/>
      <c r="AR318" s="180"/>
      <c r="AS318" s="180"/>
      <c r="AT318" s="180"/>
      <c r="AU318" s="180"/>
      <c r="AV318" s="180"/>
      <c r="AW318" s="180"/>
      <c r="AX318" s="180"/>
      <c r="AY318" s="180"/>
      <c r="AZ318" s="180"/>
      <c r="BA318" s="180"/>
      <c r="BB318" s="180"/>
      <c r="BC318" s="180"/>
      <c r="BD318" s="180"/>
      <c r="BE318" s="180"/>
      <c r="BF318" s="180"/>
      <c r="BG318" s="180"/>
      <c r="BH318" s="180"/>
      <c r="BI318" s="180"/>
      <c r="BJ318" s="180"/>
      <c r="BK318" s="180"/>
      <c r="BL318" s="180"/>
      <c r="BM318" s="180"/>
      <c r="BN318" s="180"/>
      <c r="BO318" s="180"/>
      <c r="BP318" s="180"/>
      <c r="BQ318" s="180"/>
      <c r="BR318" s="180"/>
      <c r="BS318" s="180"/>
      <c r="BT318" s="180"/>
      <c r="BU318" s="180"/>
      <c r="BV318" s="180"/>
      <c r="BW318" s="180"/>
      <c r="BX318" s="180"/>
      <c r="BY318" s="180"/>
      <c r="BZ318" s="180"/>
      <c r="CA318" s="180"/>
    </row>
    <row r="319" ht="15.75" customHeight="1" spans="1:79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  <c r="U319" s="180"/>
      <c r="V319" s="180"/>
      <c r="W319" s="180"/>
      <c r="X319" s="180"/>
      <c r="Y319" s="180"/>
      <c r="Z319" s="180"/>
      <c r="AA319" s="180"/>
      <c r="AB319" s="180"/>
      <c r="AC319" s="180"/>
      <c r="AD319" s="180"/>
      <c r="AE319" s="180"/>
      <c r="AF319" s="180"/>
      <c r="AG319" s="180"/>
      <c r="AH319" s="180"/>
      <c r="AI319" s="180"/>
      <c r="AJ319" s="180"/>
      <c r="AK319" s="180"/>
      <c r="AL319" s="180"/>
      <c r="AM319" s="180"/>
      <c r="AN319" s="180"/>
      <c r="AO319" s="180"/>
      <c r="AP319" s="180"/>
      <c r="AQ319" s="180"/>
      <c r="AR319" s="180"/>
      <c r="AS319" s="180"/>
      <c r="AT319" s="180"/>
      <c r="AU319" s="180"/>
      <c r="AV319" s="180"/>
      <c r="AW319" s="180"/>
      <c r="AX319" s="180"/>
      <c r="AY319" s="180"/>
      <c r="AZ319" s="180"/>
      <c r="BA319" s="180"/>
      <c r="BB319" s="180"/>
      <c r="BC319" s="180"/>
      <c r="BD319" s="180"/>
      <c r="BE319" s="180"/>
      <c r="BF319" s="180"/>
      <c r="BG319" s="180"/>
      <c r="BH319" s="180"/>
      <c r="BI319" s="180"/>
      <c r="BJ319" s="180"/>
      <c r="BK319" s="180"/>
      <c r="BL319" s="180"/>
      <c r="BM319" s="180"/>
      <c r="BN319" s="180"/>
      <c r="BO319" s="180"/>
      <c r="BP319" s="180"/>
      <c r="BQ319" s="180"/>
      <c r="BR319" s="180"/>
      <c r="BS319" s="180"/>
      <c r="BT319" s="180"/>
      <c r="BU319" s="180"/>
      <c r="BV319" s="180"/>
      <c r="BW319" s="180"/>
      <c r="BX319" s="180"/>
      <c r="BY319" s="180"/>
      <c r="BZ319" s="180"/>
      <c r="CA319" s="180"/>
    </row>
    <row r="320" ht="15.75" customHeight="1" spans="1:79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  <c r="R320" s="180"/>
      <c r="S320" s="180"/>
      <c r="T320" s="180"/>
      <c r="U320" s="180"/>
      <c r="V320" s="180"/>
      <c r="W320" s="180"/>
      <c r="X320" s="180"/>
      <c r="Y320" s="180"/>
      <c r="Z320" s="180"/>
      <c r="AA320" s="180"/>
      <c r="AB320" s="180"/>
      <c r="AC320" s="180"/>
      <c r="AD320" s="180"/>
      <c r="AE320" s="180"/>
      <c r="AF320" s="180"/>
      <c r="AG320" s="180"/>
      <c r="AH320" s="180"/>
      <c r="AI320" s="180"/>
      <c r="AJ320" s="180"/>
      <c r="AK320" s="180"/>
      <c r="AL320" s="180"/>
      <c r="AM320" s="180"/>
      <c r="AN320" s="180"/>
      <c r="AO320" s="180"/>
      <c r="AP320" s="180"/>
      <c r="AQ320" s="180"/>
      <c r="AR320" s="180"/>
      <c r="AS320" s="180"/>
      <c r="AT320" s="180"/>
      <c r="AU320" s="180"/>
      <c r="AV320" s="180"/>
      <c r="AW320" s="180"/>
      <c r="AX320" s="180"/>
      <c r="AY320" s="180"/>
      <c r="AZ320" s="180"/>
      <c r="BA320" s="180"/>
      <c r="BB320" s="180"/>
      <c r="BC320" s="180"/>
      <c r="BD320" s="180"/>
      <c r="BE320" s="180"/>
      <c r="BF320" s="180"/>
      <c r="BG320" s="180"/>
      <c r="BH320" s="180"/>
      <c r="BI320" s="180"/>
      <c r="BJ320" s="180"/>
      <c r="BK320" s="180"/>
      <c r="BL320" s="180"/>
      <c r="BM320" s="180"/>
      <c r="BN320" s="180"/>
      <c r="BO320" s="180"/>
      <c r="BP320" s="180"/>
      <c r="BQ320" s="180"/>
      <c r="BR320" s="180"/>
      <c r="BS320" s="180"/>
      <c r="BT320" s="180"/>
      <c r="BU320" s="180"/>
      <c r="BV320" s="180"/>
      <c r="BW320" s="180"/>
      <c r="BX320" s="180"/>
      <c r="BY320" s="180"/>
      <c r="BZ320" s="180"/>
      <c r="CA320" s="180"/>
    </row>
    <row r="321" ht="15.75" customHeight="1" spans="1:79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  <c r="U321" s="180"/>
      <c r="V321" s="180"/>
      <c r="W321" s="180"/>
      <c r="X321" s="180"/>
      <c r="Y321" s="180"/>
      <c r="Z321" s="180"/>
      <c r="AA321" s="180"/>
      <c r="AB321" s="180"/>
      <c r="AC321" s="180"/>
      <c r="AD321" s="180"/>
      <c r="AE321" s="180"/>
      <c r="AF321" s="180"/>
      <c r="AG321" s="180"/>
      <c r="AH321" s="180"/>
      <c r="AI321" s="180"/>
      <c r="AJ321" s="180"/>
      <c r="AK321" s="180"/>
      <c r="AL321" s="180"/>
      <c r="AM321" s="180"/>
      <c r="AN321" s="180"/>
      <c r="AO321" s="180"/>
      <c r="AP321" s="180"/>
      <c r="AQ321" s="180"/>
      <c r="AR321" s="180"/>
      <c r="AS321" s="180"/>
      <c r="AT321" s="180"/>
      <c r="AU321" s="180"/>
      <c r="AV321" s="180"/>
      <c r="AW321" s="180"/>
      <c r="AX321" s="180"/>
      <c r="AY321" s="180"/>
      <c r="AZ321" s="180"/>
      <c r="BA321" s="180"/>
      <c r="BB321" s="180"/>
      <c r="BC321" s="180"/>
      <c r="BD321" s="180"/>
      <c r="BE321" s="180"/>
      <c r="BF321" s="180"/>
      <c r="BG321" s="180"/>
      <c r="BH321" s="180"/>
      <c r="BI321" s="180"/>
      <c r="BJ321" s="180"/>
      <c r="BK321" s="180"/>
      <c r="BL321" s="180"/>
      <c r="BM321" s="180"/>
      <c r="BN321" s="180"/>
      <c r="BO321" s="180"/>
      <c r="BP321" s="180"/>
      <c r="BQ321" s="180"/>
      <c r="BR321" s="180"/>
      <c r="BS321" s="180"/>
      <c r="BT321" s="180"/>
      <c r="BU321" s="180"/>
      <c r="BV321" s="180"/>
      <c r="BW321" s="180"/>
      <c r="BX321" s="180"/>
      <c r="BY321" s="180"/>
      <c r="BZ321" s="180"/>
      <c r="CA321" s="180"/>
    </row>
    <row r="322" ht="15.75" customHeight="1" spans="1:79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  <c r="U322" s="180"/>
      <c r="V322" s="180"/>
      <c r="W322" s="180"/>
      <c r="X322" s="180"/>
      <c r="Y322" s="180"/>
      <c r="Z322" s="180"/>
      <c r="AA322" s="180"/>
      <c r="AB322" s="180"/>
      <c r="AC322" s="180"/>
      <c r="AD322" s="180"/>
      <c r="AE322" s="180"/>
      <c r="AF322" s="180"/>
      <c r="AG322" s="180"/>
      <c r="AH322" s="180"/>
      <c r="AI322" s="180"/>
      <c r="AJ322" s="180"/>
      <c r="AK322" s="180"/>
      <c r="AL322" s="180"/>
      <c r="AM322" s="180"/>
      <c r="AN322" s="180"/>
      <c r="AO322" s="180"/>
      <c r="AP322" s="180"/>
      <c r="AQ322" s="180"/>
      <c r="AR322" s="180"/>
      <c r="AS322" s="180"/>
      <c r="AT322" s="180"/>
      <c r="AU322" s="180"/>
      <c r="AV322" s="180"/>
      <c r="AW322" s="180"/>
      <c r="AX322" s="180"/>
      <c r="AY322" s="180"/>
      <c r="AZ322" s="180"/>
      <c r="BA322" s="180"/>
      <c r="BB322" s="180"/>
      <c r="BC322" s="180"/>
      <c r="BD322" s="180"/>
      <c r="BE322" s="180"/>
      <c r="BF322" s="180"/>
      <c r="BG322" s="180"/>
      <c r="BH322" s="180"/>
      <c r="BI322" s="180"/>
      <c r="BJ322" s="180"/>
      <c r="BK322" s="180"/>
      <c r="BL322" s="180"/>
      <c r="BM322" s="180"/>
      <c r="BN322" s="180"/>
      <c r="BO322" s="180"/>
      <c r="BP322" s="180"/>
      <c r="BQ322" s="180"/>
      <c r="BR322" s="180"/>
      <c r="BS322" s="180"/>
      <c r="BT322" s="180"/>
      <c r="BU322" s="180"/>
      <c r="BV322" s="180"/>
      <c r="BW322" s="180"/>
      <c r="BX322" s="180"/>
      <c r="BY322" s="180"/>
      <c r="BZ322" s="180"/>
      <c r="CA322" s="180"/>
    </row>
    <row r="323" ht="15.75" customHeight="1" spans="1:79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  <c r="Z323" s="180"/>
      <c r="AA323" s="180"/>
      <c r="AB323" s="180"/>
      <c r="AC323" s="180"/>
      <c r="AD323" s="180"/>
      <c r="AE323" s="180"/>
      <c r="AF323" s="180"/>
      <c r="AG323" s="180"/>
      <c r="AH323" s="180"/>
      <c r="AI323" s="180"/>
      <c r="AJ323" s="180"/>
      <c r="AK323" s="180"/>
      <c r="AL323" s="180"/>
      <c r="AM323" s="180"/>
      <c r="AN323" s="180"/>
      <c r="AO323" s="180"/>
      <c r="AP323" s="180"/>
      <c r="AQ323" s="180"/>
      <c r="AR323" s="180"/>
      <c r="AS323" s="180"/>
      <c r="AT323" s="180"/>
      <c r="AU323" s="180"/>
      <c r="AV323" s="180"/>
      <c r="AW323" s="180"/>
      <c r="AX323" s="180"/>
      <c r="AY323" s="180"/>
      <c r="AZ323" s="180"/>
      <c r="BA323" s="180"/>
      <c r="BB323" s="180"/>
      <c r="BC323" s="180"/>
      <c r="BD323" s="180"/>
      <c r="BE323" s="180"/>
      <c r="BF323" s="180"/>
      <c r="BG323" s="180"/>
      <c r="BH323" s="180"/>
      <c r="BI323" s="180"/>
      <c r="BJ323" s="180"/>
      <c r="BK323" s="180"/>
      <c r="BL323" s="180"/>
      <c r="BM323" s="180"/>
      <c r="BN323" s="180"/>
      <c r="BO323" s="180"/>
      <c r="BP323" s="180"/>
      <c r="BQ323" s="180"/>
      <c r="BR323" s="180"/>
      <c r="BS323" s="180"/>
      <c r="BT323" s="180"/>
      <c r="BU323" s="180"/>
      <c r="BV323" s="180"/>
      <c r="BW323" s="180"/>
      <c r="BX323" s="180"/>
      <c r="BY323" s="180"/>
      <c r="BZ323" s="180"/>
      <c r="CA323" s="180"/>
    </row>
    <row r="324" ht="15.75" customHeight="1" spans="1:79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  <c r="U324" s="180"/>
      <c r="V324" s="180"/>
      <c r="W324" s="180"/>
      <c r="X324" s="180"/>
      <c r="Y324" s="180"/>
      <c r="Z324" s="180"/>
      <c r="AA324" s="180"/>
      <c r="AB324" s="180"/>
      <c r="AC324" s="180"/>
      <c r="AD324" s="180"/>
      <c r="AE324" s="180"/>
      <c r="AF324" s="180"/>
      <c r="AG324" s="180"/>
      <c r="AH324" s="180"/>
      <c r="AI324" s="180"/>
      <c r="AJ324" s="180"/>
      <c r="AK324" s="180"/>
      <c r="AL324" s="180"/>
      <c r="AM324" s="180"/>
      <c r="AN324" s="180"/>
      <c r="AO324" s="180"/>
      <c r="AP324" s="180"/>
      <c r="AQ324" s="180"/>
      <c r="AR324" s="180"/>
      <c r="AS324" s="180"/>
      <c r="AT324" s="180"/>
      <c r="AU324" s="180"/>
      <c r="AV324" s="180"/>
      <c r="AW324" s="180"/>
      <c r="AX324" s="180"/>
      <c r="AY324" s="180"/>
      <c r="AZ324" s="180"/>
      <c r="BA324" s="180"/>
      <c r="BB324" s="180"/>
      <c r="BC324" s="180"/>
      <c r="BD324" s="180"/>
      <c r="BE324" s="180"/>
      <c r="BF324" s="180"/>
      <c r="BG324" s="180"/>
      <c r="BH324" s="180"/>
      <c r="BI324" s="180"/>
      <c r="BJ324" s="180"/>
      <c r="BK324" s="180"/>
      <c r="BL324" s="180"/>
      <c r="BM324" s="180"/>
      <c r="BN324" s="180"/>
      <c r="BO324" s="180"/>
      <c r="BP324" s="180"/>
      <c r="BQ324" s="180"/>
      <c r="BR324" s="180"/>
      <c r="BS324" s="180"/>
      <c r="BT324" s="180"/>
      <c r="BU324" s="180"/>
      <c r="BV324" s="180"/>
      <c r="BW324" s="180"/>
      <c r="BX324" s="180"/>
      <c r="BY324" s="180"/>
      <c r="BZ324" s="180"/>
      <c r="CA324" s="180"/>
    </row>
    <row r="325" ht="15.75" customHeight="1" spans="1:79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  <c r="U325" s="180"/>
      <c r="V325" s="180"/>
      <c r="W325" s="180"/>
      <c r="X325" s="180"/>
      <c r="Y325" s="180"/>
      <c r="Z325" s="180"/>
      <c r="AA325" s="180"/>
      <c r="AB325" s="180"/>
      <c r="AC325" s="180"/>
      <c r="AD325" s="180"/>
      <c r="AE325" s="180"/>
      <c r="AF325" s="180"/>
      <c r="AG325" s="180"/>
      <c r="AH325" s="180"/>
      <c r="AI325" s="180"/>
      <c r="AJ325" s="180"/>
      <c r="AK325" s="180"/>
      <c r="AL325" s="180"/>
      <c r="AM325" s="180"/>
      <c r="AN325" s="180"/>
      <c r="AO325" s="180"/>
      <c r="AP325" s="180"/>
      <c r="AQ325" s="180"/>
      <c r="AR325" s="180"/>
      <c r="AS325" s="180"/>
      <c r="AT325" s="180"/>
      <c r="AU325" s="180"/>
      <c r="AV325" s="180"/>
      <c r="AW325" s="180"/>
      <c r="AX325" s="180"/>
      <c r="AY325" s="180"/>
      <c r="AZ325" s="180"/>
      <c r="BA325" s="180"/>
      <c r="BB325" s="180"/>
      <c r="BC325" s="180"/>
      <c r="BD325" s="180"/>
      <c r="BE325" s="180"/>
      <c r="BF325" s="180"/>
      <c r="BG325" s="180"/>
      <c r="BH325" s="180"/>
      <c r="BI325" s="180"/>
      <c r="BJ325" s="180"/>
      <c r="BK325" s="180"/>
      <c r="BL325" s="180"/>
      <c r="BM325" s="180"/>
      <c r="BN325" s="180"/>
      <c r="BO325" s="180"/>
      <c r="BP325" s="180"/>
      <c r="BQ325" s="180"/>
      <c r="BR325" s="180"/>
      <c r="BS325" s="180"/>
      <c r="BT325" s="180"/>
      <c r="BU325" s="180"/>
      <c r="BV325" s="180"/>
      <c r="BW325" s="180"/>
      <c r="BX325" s="180"/>
      <c r="BY325" s="180"/>
      <c r="BZ325" s="180"/>
      <c r="CA325" s="180"/>
    </row>
    <row r="326" ht="15.75" customHeight="1" spans="1:79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  <c r="U326" s="180"/>
      <c r="V326" s="180"/>
      <c r="W326" s="180"/>
      <c r="X326" s="180"/>
      <c r="Y326" s="180"/>
      <c r="Z326" s="180"/>
      <c r="AA326" s="180"/>
      <c r="AB326" s="180"/>
      <c r="AC326" s="180"/>
      <c r="AD326" s="180"/>
      <c r="AE326" s="180"/>
      <c r="AF326" s="180"/>
      <c r="AG326" s="180"/>
      <c r="AH326" s="180"/>
      <c r="AI326" s="180"/>
      <c r="AJ326" s="180"/>
      <c r="AK326" s="180"/>
      <c r="AL326" s="180"/>
      <c r="AM326" s="180"/>
      <c r="AN326" s="180"/>
      <c r="AO326" s="180"/>
      <c r="AP326" s="180"/>
      <c r="AQ326" s="180"/>
      <c r="AR326" s="180"/>
      <c r="AS326" s="180"/>
      <c r="AT326" s="180"/>
      <c r="AU326" s="180"/>
      <c r="AV326" s="180"/>
      <c r="AW326" s="180"/>
      <c r="AX326" s="180"/>
      <c r="AY326" s="180"/>
      <c r="AZ326" s="180"/>
      <c r="BA326" s="180"/>
      <c r="BB326" s="180"/>
      <c r="BC326" s="180"/>
      <c r="BD326" s="180"/>
      <c r="BE326" s="180"/>
      <c r="BF326" s="180"/>
      <c r="BG326" s="180"/>
      <c r="BH326" s="180"/>
      <c r="BI326" s="180"/>
      <c r="BJ326" s="180"/>
      <c r="BK326" s="180"/>
      <c r="BL326" s="180"/>
      <c r="BM326" s="180"/>
      <c r="BN326" s="180"/>
      <c r="BO326" s="180"/>
      <c r="BP326" s="180"/>
      <c r="BQ326" s="180"/>
      <c r="BR326" s="180"/>
      <c r="BS326" s="180"/>
      <c r="BT326" s="180"/>
      <c r="BU326" s="180"/>
      <c r="BV326" s="180"/>
      <c r="BW326" s="180"/>
      <c r="BX326" s="180"/>
      <c r="BY326" s="180"/>
      <c r="BZ326" s="180"/>
      <c r="CA326" s="180"/>
    </row>
    <row r="327" ht="15.75" customHeight="1" spans="1:79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  <c r="U327" s="180"/>
      <c r="V327" s="180"/>
      <c r="W327" s="180"/>
      <c r="X327" s="180"/>
      <c r="Y327" s="180"/>
      <c r="Z327" s="180"/>
      <c r="AA327" s="180"/>
      <c r="AB327" s="180"/>
      <c r="AC327" s="180"/>
      <c r="AD327" s="180"/>
      <c r="AE327" s="180"/>
      <c r="AF327" s="180"/>
      <c r="AG327" s="180"/>
      <c r="AH327" s="180"/>
      <c r="AI327" s="180"/>
      <c r="AJ327" s="180"/>
      <c r="AK327" s="180"/>
      <c r="AL327" s="180"/>
      <c r="AM327" s="180"/>
      <c r="AN327" s="180"/>
      <c r="AO327" s="180"/>
      <c r="AP327" s="180"/>
      <c r="AQ327" s="180"/>
      <c r="AR327" s="180"/>
      <c r="AS327" s="180"/>
      <c r="AT327" s="180"/>
      <c r="AU327" s="180"/>
      <c r="AV327" s="180"/>
      <c r="AW327" s="180"/>
      <c r="AX327" s="180"/>
      <c r="AY327" s="180"/>
      <c r="AZ327" s="180"/>
      <c r="BA327" s="180"/>
      <c r="BB327" s="180"/>
      <c r="BC327" s="180"/>
      <c r="BD327" s="180"/>
      <c r="BE327" s="180"/>
      <c r="BF327" s="180"/>
      <c r="BG327" s="180"/>
      <c r="BH327" s="180"/>
      <c r="BI327" s="180"/>
      <c r="BJ327" s="180"/>
      <c r="BK327" s="180"/>
      <c r="BL327" s="180"/>
      <c r="BM327" s="180"/>
      <c r="BN327" s="180"/>
      <c r="BO327" s="180"/>
      <c r="BP327" s="180"/>
      <c r="BQ327" s="180"/>
      <c r="BR327" s="180"/>
      <c r="BS327" s="180"/>
      <c r="BT327" s="180"/>
      <c r="BU327" s="180"/>
      <c r="BV327" s="180"/>
      <c r="BW327" s="180"/>
      <c r="BX327" s="180"/>
      <c r="BY327" s="180"/>
      <c r="BZ327" s="180"/>
      <c r="CA327" s="180"/>
    </row>
    <row r="328" ht="15.75" customHeight="1" spans="1:79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180"/>
      <c r="AD328" s="180"/>
      <c r="AE328" s="180"/>
      <c r="AF328" s="180"/>
      <c r="AG328" s="180"/>
      <c r="AH328" s="180"/>
      <c r="AI328" s="180"/>
      <c r="AJ328" s="180"/>
      <c r="AK328" s="180"/>
      <c r="AL328" s="180"/>
      <c r="AM328" s="180"/>
      <c r="AN328" s="180"/>
      <c r="AO328" s="180"/>
      <c r="AP328" s="180"/>
      <c r="AQ328" s="180"/>
      <c r="AR328" s="180"/>
      <c r="AS328" s="180"/>
      <c r="AT328" s="180"/>
      <c r="AU328" s="180"/>
      <c r="AV328" s="180"/>
      <c r="AW328" s="180"/>
      <c r="AX328" s="180"/>
      <c r="AY328" s="180"/>
      <c r="AZ328" s="180"/>
      <c r="BA328" s="180"/>
      <c r="BB328" s="180"/>
      <c r="BC328" s="180"/>
      <c r="BD328" s="180"/>
      <c r="BE328" s="180"/>
      <c r="BF328" s="180"/>
      <c r="BG328" s="180"/>
      <c r="BH328" s="180"/>
      <c r="BI328" s="180"/>
      <c r="BJ328" s="180"/>
      <c r="BK328" s="180"/>
      <c r="BL328" s="180"/>
      <c r="BM328" s="180"/>
      <c r="BN328" s="180"/>
      <c r="BO328" s="180"/>
      <c r="BP328" s="180"/>
      <c r="BQ328" s="180"/>
      <c r="BR328" s="180"/>
      <c r="BS328" s="180"/>
      <c r="BT328" s="180"/>
      <c r="BU328" s="180"/>
      <c r="BV328" s="180"/>
      <c r="BW328" s="180"/>
      <c r="BX328" s="180"/>
      <c r="BY328" s="180"/>
      <c r="BZ328" s="180"/>
      <c r="CA328" s="180"/>
    </row>
    <row r="329" ht="15.75" customHeight="1" spans="1:79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  <c r="U329" s="180"/>
      <c r="V329" s="180"/>
      <c r="W329" s="180"/>
      <c r="X329" s="180"/>
      <c r="Y329" s="180"/>
      <c r="Z329" s="180"/>
      <c r="AA329" s="180"/>
      <c r="AB329" s="180"/>
      <c r="AC329" s="180"/>
      <c r="AD329" s="180"/>
      <c r="AE329" s="180"/>
      <c r="AF329" s="180"/>
      <c r="AG329" s="180"/>
      <c r="AH329" s="180"/>
      <c r="AI329" s="180"/>
      <c r="AJ329" s="180"/>
      <c r="AK329" s="180"/>
      <c r="AL329" s="180"/>
      <c r="AM329" s="180"/>
      <c r="AN329" s="180"/>
      <c r="AO329" s="180"/>
      <c r="AP329" s="180"/>
      <c r="AQ329" s="180"/>
      <c r="AR329" s="180"/>
      <c r="AS329" s="180"/>
      <c r="AT329" s="180"/>
      <c r="AU329" s="180"/>
      <c r="AV329" s="180"/>
      <c r="AW329" s="180"/>
      <c r="AX329" s="180"/>
      <c r="AY329" s="180"/>
      <c r="AZ329" s="180"/>
      <c r="BA329" s="180"/>
      <c r="BB329" s="180"/>
      <c r="BC329" s="180"/>
      <c r="BD329" s="180"/>
      <c r="BE329" s="180"/>
      <c r="BF329" s="180"/>
      <c r="BG329" s="180"/>
      <c r="BH329" s="180"/>
      <c r="BI329" s="180"/>
      <c r="BJ329" s="180"/>
      <c r="BK329" s="180"/>
      <c r="BL329" s="180"/>
      <c r="BM329" s="180"/>
      <c r="BN329" s="180"/>
      <c r="BO329" s="180"/>
      <c r="BP329" s="180"/>
      <c r="BQ329" s="180"/>
      <c r="BR329" s="180"/>
      <c r="BS329" s="180"/>
      <c r="BT329" s="180"/>
      <c r="BU329" s="180"/>
      <c r="BV329" s="180"/>
      <c r="BW329" s="180"/>
      <c r="BX329" s="180"/>
      <c r="BY329" s="180"/>
      <c r="BZ329" s="180"/>
      <c r="CA329" s="180"/>
    </row>
    <row r="330" ht="15.75" customHeight="1" spans="1:79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  <c r="U330" s="180"/>
      <c r="V330" s="180"/>
      <c r="W330" s="180"/>
      <c r="X330" s="180"/>
      <c r="Y330" s="180"/>
      <c r="Z330" s="180"/>
      <c r="AA330" s="180"/>
      <c r="AB330" s="180"/>
      <c r="AC330" s="180"/>
      <c r="AD330" s="180"/>
      <c r="AE330" s="180"/>
      <c r="AF330" s="180"/>
      <c r="AG330" s="180"/>
      <c r="AH330" s="180"/>
      <c r="AI330" s="180"/>
      <c r="AJ330" s="180"/>
      <c r="AK330" s="180"/>
      <c r="AL330" s="180"/>
      <c r="AM330" s="180"/>
      <c r="AN330" s="180"/>
      <c r="AO330" s="180"/>
      <c r="AP330" s="180"/>
      <c r="AQ330" s="180"/>
      <c r="AR330" s="180"/>
      <c r="AS330" s="180"/>
      <c r="AT330" s="180"/>
      <c r="AU330" s="180"/>
      <c r="AV330" s="180"/>
      <c r="AW330" s="180"/>
      <c r="AX330" s="180"/>
      <c r="AY330" s="180"/>
      <c r="AZ330" s="180"/>
      <c r="BA330" s="180"/>
      <c r="BB330" s="180"/>
      <c r="BC330" s="180"/>
      <c r="BD330" s="180"/>
      <c r="BE330" s="180"/>
      <c r="BF330" s="180"/>
      <c r="BG330" s="180"/>
      <c r="BH330" s="180"/>
      <c r="BI330" s="180"/>
      <c r="BJ330" s="180"/>
      <c r="BK330" s="180"/>
      <c r="BL330" s="180"/>
      <c r="BM330" s="180"/>
      <c r="BN330" s="180"/>
      <c r="BO330" s="180"/>
      <c r="BP330" s="180"/>
      <c r="BQ330" s="180"/>
      <c r="BR330" s="180"/>
      <c r="BS330" s="180"/>
      <c r="BT330" s="180"/>
      <c r="BU330" s="180"/>
      <c r="BV330" s="180"/>
      <c r="BW330" s="180"/>
      <c r="BX330" s="180"/>
      <c r="BY330" s="180"/>
      <c r="BZ330" s="180"/>
      <c r="CA330" s="180"/>
    </row>
    <row r="331" ht="15.75" customHeight="1" spans="1:79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  <c r="U331" s="180"/>
      <c r="V331" s="180"/>
      <c r="W331" s="180"/>
      <c r="X331" s="180"/>
      <c r="Y331" s="180"/>
      <c r="Z331" s="180"/>
      <c r="AA331" s="180"/>
      <c r="AB331" s="180"/>
      <c r="AC331" s="180"/>
      <c r="AD331" s="180"/>
      <c r="AE331" s="180"/>
      <c r="AF331" s="180"/>
      <c r="AG331" s="180"/>
      <c r="AH331" s="180"/>
      <c r="AI331" s="180"/>
      <c r="AJ331" s="180"/>
      <c r="AK331" s="180"/>
      <c r="AL331" s="180"/>
      <c r="AM331" s="180"/>
      <c r="AN331" s="180"/>
      <c r="AO331" s="180"/>
      <c r="AP331" s="180"/>
      <c r="AQ331" s="180"/>
      <c r="AR331" s="180"/>
      <c r="AS331" s="180"/>
      <c r="AT331" s="180"/>
      <c r="AU331" s="180"/>
      <c r="AV331" s="180"/>
      <c r="AW331" s="180"/>
      <c r="AX331" s="180"/>
      <c r="AY331" s="180"/>
      <c r="AZ331" s="180"/>
      <c r="BA331" s="180"/>
      <c r="BB331" s="180"/>
      <c r="BC331" s="180"/>
      <c r="BD331" s="180"/>
      <c r="BE331" s="180"/>
      <c r="BF331" s="180"/>
      <c r="BG331" s="180"/>
      <c r="BH331" s="180"/>
      <c r="BI331" s="180"/>
      <c r="BJ331" s="180"/>
      <c r="BK331" s="180"/>
      <c r="BL331" s="180"/>
      <c r="BM331" s="180"/>
      <c r="BN331" s="180"/>
      <c r="BO331" s="180"/>
      <c r="BP331" s="180"/>
      <c r="BQ331" s="180"/>
      <c r="BR331" s="180"/>
      <c r="BS331" s="180"/>
      <c r="BT331" s="180"/>
      <c r="BU331" s="180"/>
      <c r="BV331" s="180"/>
      <c r="BW331" s="180"/>
      <c r="BX331" s="180"/>
      <c r="BY331" s="180"/>
      <c r="BZ331" s="180"/>
      <c r="CA331" s="180"/>
    </row>
    <row r="332" ht="15.75" customHeight="1" spans="1:79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  <c r="Z332" s="180"/>
      <c r="AA332" s="180"/>
      <c r="AB332" s="180"/>
      <c r="AC332" s="180"/>
      <c r="AD332" s="180"/>
      <c r="AE332" s="180"/>
      <c r="AF332" s="180"/>
      <c r="AG332" s="180"/>
      <c r="AH332" s="180"/>
      <c r="AI332" s="180"/>
      <c r="AJ332" s="180"/>
      <c r="AK332" s="180"/>
      <c r="AL332" s="180"/>
      <c r="AM332" s="180"/>
      <c r="AN332" s="180"/>
      <c r="AO332" s="180"/>
      <c r="AP332" s="180"/>
      <c r="AQ332" s="180"/>
      <c r="AR332" s="180"/>
      <c r="AS332" s="180"/>
      <c r="AT332" s="180"/>
      <c r="AU332" s="180"/>
      <c r="AV332" s="180"/>
      <c r="AW332" s="180"/>
      <c r="AX332" s="180"/>
      <c r="AY332" s="180"/>
      <c r="AZ332" s="180"/>
      <c r="BA332" s="180"/>
      <c r="BB332" s="180"/>
      <c r="BC332" s="180"/>
      <c r="BD332" s="180"/>
      <c r="BE332" s="180"/>
      <c r="BF332" s="180"/>
      <c r="BG332" s="180"/>
      <c r="BH332" s="180"/>
      <c r="BI332" s="180"/>
      <c r="BJ332" s="180"/>
      <c r="BK332" s="180"/>
      <c r="BL332" s="180"/>
      <c r="BM332" s="180"/>
      <c r="BN332" s="180"/>
      <c r="BO332" s="180"/>
      <c r="BP332" s="180"/>
      <c r="BQ332" s="180"/>
      <c r="BR332" s="180"/>
      <c r="BS332" s="180"/>
      <c r="BT332" s="180"/>
      <c r="BU332" s="180"/>
      <c r="BV332" s="180"/>
      <c r="BW332" s="180"/>
      <c r="BX332" s="180"/>
      <c r="BY332" s="180"/>
      <c r="BZ332" s="180"/>
      <c r="CA332" s="180"/>
    </row>
    <row r="333" ht="15.75" customHeight="1" spans="1:79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  <c r="V333" s="180"/>
      <c r="W333" s="180"/>
      <c r="X333" s="180"/>
      <c r="Y333" s="180"/>
      <c r="Z333" s="180"/>
      <c r="AA333" s="180"/>
      <c r="AB333" s="180"/>
      <c r="AC333" s="180"/>
      <c r="AD333" s="180"/>
      <c r="AE333" s="180"/>
      <c r="AF333" s="180"/>
      <c r="AG333" s="180"/>
      <c r="AH333" s="180"/>
      <c r="AI333" s="180"/>
      <c r="AJ333" s="180"/>
      <c r="AK333" s="180"/>
      <c r="AL333" s="180"/>
      <c r="AM333" s="180"/>
      <c r="AN333" s="180"/>
      <c r="AO333" s="180"/>
      <c r="AP333" s="180"/>
      <c r="AQ333" s="180"/>
      <c r="AR333" s="180"/>
      <c r="AS333" s="180"/>
      <c r="AT333" s="180"/>
      <c r="AU333" s="180"/>
      <c r="AV333" s="180"/>
      <c r="AW333" s="180"/>
      <c r="AX333" s="180"/>
      <c r="AY333" s="180"/>
      <c r="AZ333" s="180"/>
      <c r="BA333" s="180"/>
      <c r="BB333" s="180"/>
      <c r="BC333" s="180"/>
      <c r="BD333" s="180"/>
      <c r="BE333" s="180"/>
      <c r="BF333" s="180"/>
      <c r="BG333" s="180"/>
      <c r="BH333" s="180"/>
      <c r="BI333" s="180"/>
      <c r="BJ333" s="180"/>
      <c r="BK333" s="180"/>
      <c r="BL333" s="180"/>
      <c r="BM333" s="180"/>
      <c r="BN333" s="180"/>
      <c r="BO333" s="180"/>
      <c r="BP333" s="180"/>
      <c r="BQ333" s="180"/>
      <c r="BR333" s="180"/>
      <c r="BS333" s="180"/>
      <c r="BT333" s="180"/>
      <c r="BU333" s="180"/>
      <c r="BV333" s="180"/>
      <c r="BW333" s="180"/>
      <c r="BX333" s="180"/>
      <c r="BY333" s="180"/>
      <c r="BZ333" s="180"/>
      <c r="CA333" s="180"/>
    </row>
    <row r="334" ht="15.75" customHeight="1" spans="1:79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  <c r="U334" s="180"/>
      <c r="V334" s="180"/>
      <c r="W334" s="180"/>
      <c r="X334" s="180"/>
      <c r="Y334" s="180"/>
      <c r="Z334" s="180"/>
      <c r="AA334" s="180"/>
      <c r="AB334" s="180"/>
      <c r="AC334" s="180"/>
      <c r="AD334" s="180"/>
      <c r="AE334" s="180"/>
      <c r="AF334" s="180"/>
      <c r="AG334" s="180"/>
      <c r="AH334" s="180"/>
      <c r="AI334" s="180"/>
      <c r="AJ334" s="180"/>
      <c r="AK334" s="180"/>
      <c r="AL334" s="180"/>
      <c r="AM334" s="180"/>
      <c r="AN334" s="180"/>
      <c r="AO334" s="180"/>
      <c r="AP334" s="180"/>
      <c r="AQ334" s="180"/>
      <c r="AR334" s="180"/>
      <c r="AS334" s="180"/>
      <c r="AT334" s="180"/>
      <c r="AU334" s="180"/>
      <c r="AV334" s="180"/>
      <c r="AW334" s="180"/>
      <c r="AX334" s="180"/>
      <c r="AY334" s="180"/>
      <c r="AZ334" s="180"/>
      <c r="BA334" s="180"/>
      <c r="BB334" s="180"/>
      <c r="BC334" s="180"/>
      <c r="BD334" s="180"/>
      <c r="BE334" s="180"/>
      <c r="BF334" s="180"/>
      <c r="BG334" s="180"/>
      <c r="BH334" s="180"/>
      <c r="BI334" s="180"/>
      <c r="BJ334" s="180"/>
      <c r="BK334" s="180"/>
      <c r="BL334" s="180"/>
      <c r="BM334" s="180"/>
      <c r="BN334" s="180"/>
      <c r="BO334" s="180"/>
      <c r="BP334" s="180"/>
      <c r="BQ334" s="180"/>
      <c r="BR334" s="180"/>
      <c r="BS334" s="180"/>
      <c r="BT334" s="180"/>
      <c r="BU334" s="180"/>
      <c r="BV334" s="180"/>
      <c r="BW334" s="180"/>
      <c r="BX334" s="180"/>
      <c r="BY334" s="180"/>
      <c r="BZ334" s="180"/>
      <c r="CA334" s="180"/>
    </row>
    <row r="335" ht="15.75" customHeight="1" spans="1:79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  <c r="U335" s="180"/>
      <c r="V335" s="180"/>
      <c r="W335" s="180"/>
      <c r="X335" s="180"/>
      <c r="Y335" s="180"/>
      <c r="Z335" s="180"/>
      <c r="AA335" s="180"/>
      <c r="AB335" s="180"/>
      <c r="AC335" s="180"/>
      <c r="AD335" s="180"/>
      <c r="AE335" s="180"/>
      <c r="AF335" s="180"/>
      <c r="AG335" s="180"/>
      <c r="AH335" s="180"/>
      <c r="AI335" s="180"/>
      <c r="AJ335" s="180"/>
      <c r="AK335" s="180"/>
      <c r="AL335" s="180"/>
      <c r="AM335" s="180"/>
      <c r="AN335" s="180"/>
      <c r="AO335" s="180"/>
      <c r="AP335" s="180"/>
      <c r="AQ335" s="180"/>
      <c r="AR335" s="180"/>
      <c r="AS335" s="180"/>
      <c r="AT335" s="180"/>
      <c r="AU335" s="180"/>
      <c r="AV335" s="180"/>
      <c r="AW335" s="180"/>
      <c r="AX335" s="180"/>
      <c r="AY335" s="180"/>
      <c r="AZ335" s="180"/>
      <c r="BA335" s="180"/>
      <c r="BB335" s="180"/>
      <c r="BC335" s="180"/>
      <c r="BD335" s="180"/>
      <c r="BE335" s="180"/>
      <c r="BF335" s="180"/>
      <c r="BG335" s="180"/>
      <c r="BH335" s="180"/>
      <c r="BI335" s="180"/>
      <c r="BJ335" s="180"/>
      <c r="BK335" s="180"/>
      <c r="BL335" s="180"/>
      <c r="BM335" s="180"/>
      <c r="BN335" s="180"/>
      <c r="BO335" s="180"/>
      <c r="BP335" s="180"/>
      <c r="BQ335" s="180"/>
      <c r="BR335" s="180"/>
      <c r="BS335" s="180"/>
      <c r="BT335" s="180"/>
      <c r="BU335" s="180"/>
      <c r="BV335" s="180"/>
      <c r="BW335" s="180"/>
      <c r="BX335" s="180"/>
      <c r="BY335" s="180"/>
      <c r="BZ335" s="180"/>
      <c r="CA335" s="180"/>
    </row>
    <row r="336" ht="15.75" customHeight="1" spans="1:79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  <c r="U336" s="180"/>
      <c r="V336" s="180"/>
      <c r="W336" s="180"/>
      <c r="X336" s="180"/>
      <c r="Y336" s="180"/>
      <c r="Z336" s="180"/>
      <c r="AA336" s="180"/>
      <c r="AB336" s="180"/>
      <c r="AC336" s="180"/>
      <c r="AD336" s="180"/>
      <c r="AE336" s="180"/>
      <c r="AF336" s="180"/>
      <c r="AG336" s="180"/>
      <c r="AH336" s="180"/>
      <c r="AI336" s="180"/>
      <c r="AJ336" s="180"/>
      <c r="AK336" s="180"/>
      <c r="AL336" s="180"/>
      <c r="AM336" s="180"/>
      <c r="AN336" s="180"/>
      <c r="AO336" s="180"/>
      <c r="AP336" s="180"/>
      <c r="AQ336" s="180"/>
      <c r="AR336" s="180"/>
      <c r="AS336" s="180"/>
      <c r="AT336" s="180"/>
      <c r="AU336" s="180"/>
      <c r="AV336" s="180"/>
      <c r="AW336" s="180"/>
      <c r="AX336" s="180"/>
      <c r="AY336" s="180"/>
      <c r="AZ336" s="180"/>
      <c r="BA336" s="180"/>
      <c r="BB336" s="180"/>
      <c r="BC336" s="180"/>
      <c r="BD336" s="180"/>
      <c r="BE336" s="180"/>
      <c r="BF336" s="180"/>
      <c r="BG336" s="180"/>
      <c r="BH336" s="180"/>
      <c r="BI336" s="180"/>
      <c r="BJ336" s="180"/>
      <c r="BK336" s="180"/>
      <c r="BL336" s="180"/>
      <c r="BM336" s="180"/>
      <c r="BN336" s="180"/>
      <c r="BO336" s="180"/>
      <c r="BP336" s="180"/>
      <c r="BQ336" s="180"/>
      <c r="BR336" s="180"/>
      <c r="BS336" s="180"/>
      <c r="BT336" s="180"/>
      <c r="BU336" s="180"/>
      <c r="BV336" s="180"/>
      <c r="BW336" s="180"/>
      <c r="BX336" s="180"/>
      <c r="BY336" s="180"/>
      <c r="BZ336" s="180"/>
      <c r="CA336" s="180"/>
    </row>
    <row r="337" ht="15.75" customHeight="1" spans="1:79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  <c r="U337" s="180"/>
      <c r="V337" s="180"/>
      <c r="W337" s="180"/>
      <c r="X337" s="180"/>
      <c r="Y337" s="180"/>
      <c r="Z337" s="180"/>
      <c r="AA337" s="180"/>
      <c r="AB337" s="180"/>
      <c r="AC337" s="180"/>
      <c r="AD337" s="180"/>
      <c r="AE337" s="180"/>
      <c r="AF337" s="180"/>
      <c r="AG337" s="180"/>
      <c r="AH337" s="180"/>
      <c r="AI337" s="180"/>
      <c r="AJ337" s="180"/>
      <c r="AK337" s="180"/>
      <c r="AL337" s="180"/>
      <c r="AM337" s="180"/>
      <c r="AN337" s="180"/>
      <c r="AO337" s="180"/>
      <c r="AP337" s="180"/>
      <c r="AQ337" s="180"/>
      <c r="AR337" s="180"/>
      <c r="AS337" s="180"/>
      <c r="AT337" s="180"/>
      <c r="AU337" s="180"/>
      <c r="AV337" s="180"/>
      <c r="AW337" s="180"/>
      <c r="AX337" s="180"/>
      <c r="AY337" s="180"/>
      <c r="AZ337" s="180"/>
      <c r="BA337" s="180"/>
      <c r="BB337" s="180"/>
      <c r="BC337" s="180"/>
      <c r="BD337" s="180"/>
      <c r="BE337" s="180"/>
      <c r="BF337" s="180"/>
      <c r="BG337" s="180"/>
      <c r="BH337" s="180"/>
      <c r="BI337" s="180"/>
      <c r="BJ337" s="180"/>
      <c r="BK337" s="180"/>
      <c r="BL337" s="180"/>
      <c r="BM337" s="180"/>
      <c r="BN337" s="180"/>
      <c r="BO337" s="180"/>
      <c r="BP337" s="180"/>
      <c r="BQ337" s="180"/>
      <c r="BR337" s="180"/>
      <c r="BS337" s="180"/>
      <c r="BT337" s="180"/>
      <c r="BU337" s="180"/>
      <c r="BV337" s="180"/>
      <c r="BW337" s="180"/>
      <c r="BX337" s="180"/>
      <c r="BY337" s="180"/>
      <c r="BZ337" s="180"/>
      <c r="CA337" s="180"/>
    </row>
    <row r="338" ht="15.75" customHeight="1" spans="1:79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  <c r="U338" s="180"/>
      <c r="V338" s="180"/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  <c r="AG338" s="180"/>
      <c r="AH338" s="180"/>
      <c r="AI338" s="180"/>
      <c r="AJ338" s="180"/>
      <c r="AK338" s="180"/>
      <c r="AL338" s="180"/>
      <c r="AM338" s="180"/>
      <c r="AN338" s="180"/>
      <c r="AO338" s="180"/>
      <c r="AP338" s="180"/>
      <c r="AQ338" s="180"/>
      <c r="AR338" s="180"/>
      <c r="AS338" s="180"/>
      <c r="AT338" s="180"/>
      <c r="AU338" s="180"/>
      <c r="AV338" s="180"/>
      <c r="AW338" s="180"/>
      <c r="AX338" s="180"/>
      <c r="AY338" s="180"/>
      <c r="AZ338" s="180"/>
      <c r="BA338" s="180"/>
      <c r="BB338" s="180"/>
      <c r="BC338" s="180"/>
      <c r="BD338" s="180"/>
      <c r="BE338" s="180"/>
      <c r="BF338" s="180"/>
      <c r="BG338" s="180"/>
      <c r="BH338" s="180"/>
      <c r="BI338" s="180"/>
      <c r="BJ338" s="180"/>
      <c r="BK338" s="180"/>
      <c r="BL338" s="180"/>
      <c r="BM338" s="180"/>
      <c r="BN338" s="180"/>
      <c r="BO338" s="180"/>
      <c r="BP338" s="180"/>
      <c r="BQ338" s="180"/>
      <c r="BR338" s="180"/>
      <c r="BS338" s="180"/>
      <c r="BT338" s="180"/>
      <c r="BU338" s="180"/>
      <c r="BV338" s="180"/>
      <c r="BW338" s="180"/>
      <c r="BX338" s="180"/>
      <c r="BY338" s="180"/>
      <c r="BZ338" s="180"/>
      <c r="CA338" s="180"/>
    </row>
    <row r="339" ht="15.75" customHeight="1" spans="1:79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  <c r="R339" s="180"/>
      <c r="S339" s="180"/>
      <c r="T339" s="180"/>
      <c r="U339" s="180"/>
      <c r="V339" s="180"/>
      <c r="W339" s="180"/>
      <c r="X339" s="180"/>
      <c r="Y339" s="180"/>
      <c r="Z339" s="180"/>
      <c r="AA339" s="180"/>
      <c r="AB339" s="180"/>
      <c r="AC339" s="180"/>
      <c r="AD339" s="180"/>
      <c r="AE339" s="180"/>
      <c r="AF339" s="180"/>
      <c r="AG339" s="180"/>
      <c r="AH339" s="180"/>
      <c r="AI339" s="180"/>
      <c r="AJ339" s="180"/>
      <c r="AK339" s="180"/>
      <c r="AL339" s="180"/>
      <c r="AM339" s="180"/>
      <c r="AN339" s="180"/>
      <c r="AO339" s="180"/>
      <c r="AP339" s="180"/>
      <c r="AQ339" s="180"/>
      <c r="AR339" s="180"/>
      <c r="AS339" s="180"/>
      <c r="AT339" s="180"/>
      <c r="AU339" s="180"/>
      <c r="AV339" s="180"/>
      <c r="AW339" s="180"/>
      <c r="AX339" s="180"/>
      <c r="AY339" s="180"/>
      <c r="AZ339" s="180"/>
      <c r="BA339" s="180"/>
      <c r="BB339" s="180"/>
      <c r="BC339" s="180"/>
      <c r="BD339" s="180"/>
      <c r="BE339" s="180"/>
      <c r="BF339" s="180"/>
      <c r="BG339" s="180"/>
      <c r="BH339" s="180"/>
      <c r="BI339" s="180"/>
      <c r="BJ339" s="180"/>
      <c r="BK339" s="180"/>
      <c r="BL339" s="180"/>
      <c r="BM339" s="180"/>
      <c r="BN339" s="180"/>
      <c r="BO339" s="180"/>
      <c r="BP339" s="180"/>
      <c r="BQ339" s="180"/>
      <c r="BR339" s="180"/>
      <c r="BS339" s="180"/>
      <c r="BT339" s="180"/>
      <c r="BU339" s="180"/>
      <c r="BV339" s="180"/>
      <c r="BW339" s="180"/>
      <c r="BX339" s="180"/>
      <c r="BY339" s="180"/>
      <c r="BZ339" s="180"/>
      <c r="CA339" s="180"/>
    </row>
    <row r="340" ht="15.75" customHeight="1" spans="1:79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  <c r="U340" s="180"/>
      <c r="V340" s="180"/>
      <c r="W340" s="180"/>
      <c r="X340" s="180"/>
      <c r="Y340" s="180"/>
      <c r="Z340" s="180"/>
      <c r="AA340" s="180"/>
      <c r="AB340" s="180"/>
      <c r="AC340" s="180"/>
      <c r="AD340" s="180"/>
      <c r="AE340" s="180"/>
      <c r="AF340" s="180"/>
      <c r="AG340" s="180"/>
      <c r="AH340" s="180"/>
      <c r="AI340" s="180"/>
      <c r="AJ340" s="180"/>
      <c r="AK340" s="180"/>
      <c r="AL340" s="180"/>
      <c r="AM340" s="180"/>
      <c r="AN340" s="180"/>
      <c r="AO340" s="180"/>
      <c r="AP340" s="180"/>
      <c r="AQ340" s="180"/>
      <c r="AR340" s="180"/>
      <c r="AS340" s="180"/>
      <c r="AT340" s="180"/>
      <c r="AU340" s="180"/>
      <c r="AV340" s="180"/>
      <c r="AW340" s="180"/>
      <c r="AX340" s="180"/>
      <c r="AY340" s="180"/>
      <c r="AZ340" s="180"/>
      <c r="BA340" s="180"/>
      <c r="BB340" s="180"/>
      <c r="BC340" s="180"/>
      <c r="BD340" s="180"/>
      <c r="BE340" s="180"/>
      <c r="BF340" s="180"/>
      <c r="BG340" s="180"/>
      <c r="BH340" s="180"/>
      <c r="BI340" s="180"/>
      <c r="BJ340" s="180"/>
      <c r="BK340" s="180"/>
      <c r="BL340" s="180"/>
      <c r="BM340" s="180"/>
      <c r="BN340" s="180"/>
      <c r="BO340" s="180"/>
      <c r="BP340" s="180"/>
      <c r="BQ340" s="180"/>
      <c r="BR340" s="180"/>
      <c r="BS340" s="180"/>
      <c r="BT340" s="180"/>
      <c r="BU340" s="180"/>
      <c r="BV340" s="180"/>
      <c r="BW340" s="180"/>
      <c r="BX340" s="180"/>
      <c r="BY340" s="180"/>
      <c r="BZ340" s="180"/>
      <c r="CA340" s="180"/>
    </row>
    <row r="341" ht="15.75" customHeight="1" spans="1:79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  <c r="U341" s="180"/>
      <c r="V341" s="180"/>
      <c r="W341" s="180"/>
      <c r="X341" s="180"/>
      <c r="Y341" s="180"/>
      <c r="Z341" s="180"/>
      <c r="AA341" s="180"/>
      <c r="AB341" s="180"/>
      <c r="AC341" s="180"/>
      <c r="AD341" s="180"/>
      <c r="AE341" s="180"/>
      <c r="AF341" s="180"/>
      <c r="AG341" s="180"/>
      <c r="AH341" s="180"/>
      <c r="AI341" s="180"/>
      <c r="AJ341" s="180"/>
      <c r="AK341" s="180"/>
      <c r="AL341" s="180"/>
      <c r="AM341" s="180"/>
      <c r="AN341" s="180"/>
      <c r="AO341" s="180"/>
      <c r="AP341" s="180"/>
      <c r="AQ341" s="180"/>
      <c r="AR341" s="180"/>
      <c r="AS341" s="180"/>
      <c r="AT341" s="180"/>
      <c r="AU341" s="180"/>
      <c r="AV341" s="180"/>
      <c r="AW341" s="180"/>
      <c r="AX341" s="180"/>
      <c r="AY341" s="180"/>
      <c r="AZ341" s="180"/>
      <c r="BA341" s="180"/>
      <c r="BB341" s="180"/>
      <c r="BC341" s="180"/>
      <c r="BD341" s="180"/>
      <c r="BE341" s="180"/>
      <c r="BF341" s="180"/>
      <c r="BG341" s="180"/>
      <c r="BH341" s="180"/>
      <c r="BI341" s="180"/>
      <c r="BJ341" s="180"/>
      <c r="BK341" s="180"/>
      <c r="BL341" s="180"/>
      <c r="BM341" s="180"/>
      <c r="BN341" s="180"/>
      <c r="BO341" s="180"/>
      <c r="BP341" s="180"/>
      <c r="BQ341" s="180"/>
      <c r="BR341" s="180"/>
      <c r="BS341" s="180"/>
      <c r="BT341" s="180"/>
      <c r="BU341" s="180"/>
      <c r="BV341" s="180"/>
      <c r="BW341" s="180"/>
      <c r="BX341" s="180"/>
      <c r="BY341" s="180"/>
      <c r="BZ341" s="180"/>
      <c r="CA341" s="180"/>
    </row>
    <row r="342" ht="15.75" customHeight="1" spans="1:79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  <c r="U342" s="180"/>
      <c r="V342" s="180"/>
      <c r="W342" s="180"/>
      <c r="X342" s="180"/>
      <c r="Y342" s="180"/>
      <c r="Z342" s="180"/>
      <c r="AA342" s="180"/>
      <c r="AB342" s="180"/>
      <c r="AC342" s="180"/>
      <c r="AD342" s="180"/>
      <c r="AE342" s="180"/>
      <c r="AF342" s="180"/>
      <c r="AG342" s="180"/>
      <c r="AH342" s="180"/>
      <c r="AI342" s="180"/>
      <c r="AJ342" s="180"/>
      <c r="AK342" s="180"/>
      <c r="AL342" s="180"/>
      <c r="AM342" s="180"/>
      <c r="AN342" s="180"/>
      <c r="AO342" s="180"/>
      <c r="AP342" s="180"/>
      <c r="AQ342" s="180"/>
      <c r="AR342" s="180"/>
      <c r="AS342" s="180"/>
      <c r="AT342" s="180"/>
      <c r="AU342" s="180"/>
      <c r="AV342" s="180"/>
      <c r="AW342" s="180"/>
      <c r="AX342" s="180"/>
      <c r="AY342" s="180"/>
      <c r="AZ342" s="180"/>
      <c r="BA342" s="180"/>
      <c r="BB342" s="180"/>
      <c r="BC342" s="180"/>
      <c r="BD342" s="180"/>
      <c r="BE342" s="180"/>
      <c r="BF342" s="180"/>
      <c r="BG342" s="180"/>
      <c r="BH342" s="180"/>
      <c r="BI342" s="180"/>
      <c r="BJ342" s="180"/>
      <c r="BK342" s="180"/>
      <c r="BL342" s="180"/>
      <c r="BM342" s="180"/>
      <c r="BN342" s="180"/>
      <c r="BO342" s="180"/>
      <c r="BP342" s="180"/>
      <c r="BQ342" s="180"/>
      <c r="BR342" s="180"/>
      <c r="BS342" s="180"/>
      <c r="BT342" s="180"/>
      <c r="BU342" s="180"/>
      <c r="BV342" s="180"/>
      <c r="BW342" s="180"/>
      <c r="BX342" s="180"/>
      <c r="BY342" s="180"/>
      <c r="BZ342" s="180"/>
      <c r="CA342" s="180"/>
    </row>
    <row r="343" ht="15.75" customHeight="1" spans="1:79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  <c r="U343" s="180"/>
      <c r="V343" s="180"/>
      <c r="W343" s="180"/>
      <c r="X343" s="180"/>
      <c r="Y343" s="180"/>
      <c r="Z343" s="180"/>
      <c r="AA343" s="180"/>
      <c r="AB343" s="180"/>
      <c r="AC343" s="180"/>
      <c r="AD343" s="180"/>
      <c r="AE343" s="180"/>
      <c r="AF343" s="180"/>
      <c r="AG343" s="180"/>
      <c r="AH343" s="180"/>
      <c r="AI343" s="180"/>
      <c r="AJ343" s="180"/>
      <c r="AK343" s="180"/>
      <c r="AL343" s="180"/>
      <c r="AM343" s="180"/>
      <c r="AN343" s="180"/>
      <c r="AO343" s="180"/>
      <c r="AP343" s="180"/>
      <c r="AQ343" s="180"/>
      <c r="AR343" s="180"/>
      <c r="AS343" s="180"/>
      <c r="AT343" s="180"/>
      <c r="AU343" s="180"/>
      <c r="AV343" s="180"/>
      <c r="AW343" s="180"/>
      <c r="AX343" s="180"/>
      <c r="AY343" s="180"/>
      <c r="AZ343" s="180"/>
      <c r="BA343" s="180"/>
      <c r="BB343" s="180"/>
      <c r="BC343" s="180"/>
      <c r="BD343" s="180"/>
      <c r="BE343" s="180"/>
      <c r="BF343" s="180"/>
      <c r="BG343" s="180"/>
      <c r="BH343" s="180"/>
      <c r="BI343" s="180"/>
      <c r="BJ343" s="180"/>
      <c r="BK343" s="180"/>
      <c r="BL343" s="180"/>
      <c r="BM343" s="180"/>
      <c r="BN343" s="180"/>
      <c r="BO343" s="180"/>
      <c r="BP343" s="180"/>
      <c r="BQ343" s="180"/>
      <c r="BR343" s="180"/>
      <c r="BS343" s="180"/>
      <c r="BT343" s="180"/>
      <c r="BU343" s="180"/>
      <c r="BV343" s="180"/>
      <c r="BW343" s="180"/>
      <c r="BX343" s="180"/>
      <c r="BY343" s="180"/>
      <c r="BZ343" s="180"/>
      <c r="CA343" s="180"/>
    </row>
    <row r="344" ht="15.75" customHeight="1" spans="1:79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  <c r="R344" s="180"/>
      <c r="S344" s="180"/>
      <c r="T344" s="180"/>
      <c r="U344" s="180"/>
      <c r="V344" s="180"/>
      <c r="W344" s="180"/>
      <c r="X344" s="180"/>
      <c r="Y344" s="180"/>
      <c r="Z344" s="180"/>
      <c r="AA344" s="180"/>
      <c r="AB344" s="180"/>
      <c r="AC344" s="180"/>
      <c r="AD344" s="180"/>
      <c r="AE344" s="180"/>
      <c r="AF344" s="180"/>
      <c r="AG344" s="180"/>
      <c r="AH344" s="180"/>
      <c r="AI344" s="180"/>
      <c r="AJ344" s="180"/>
      <c r="AK344" s="180"/>
      <c r="AL344" s="180"/>
      <c r="AM344" s="180"/>
      <c r="AN344" s="180"/>
      <c r="AO344" s="180"/>
      <c r="AP344" s="180"/>
      <c r="AQ344" s="180"/>
      <c r="AR344" s="180"/>
      <c r="AS344" s="180"/>
      <c r="AT344" s="180"/>
      <c r="AU344" s="180"/>
      <c r="AV344" s="180"/>
      <c r="AW344" s="180"/>
      <c r="AX344" s="180"/>
      <c r="AY344" s="180"/>
      <c r="AZ344" s="180"/>
      <c r="BA344" s="180"/>
      <c r="BB344" s="180"/>
      <c r="BC344" s="180"/>
      <c r="BD344" s="180"/>
      <c r="BE344" s="180"/>
      <c r="BF344" s="180"/>
      <c r="BG344" s="180"/>
      <c r="BH344" s="180"/>
      <c r="BI344" s="180"/>
      <c r="BJ344" s="180"/>
      <c r="BK344" s="180"/>
      <c r="BL344" s="180"/>
      <c r="BM344" s="180"/>
      <c r="BN344" s="180"/>
      <c r="BO344" s="180"/>
      <c r="BP344" s="180"/>
      <c r="BQ344" s="180"/>
      <c r="BR344" s="180"/>
      <c r="BS344" s="180"/>
      <c r="BT344" s="180"/>
      <c r="BU344" s="180"/>
      <c r="BV344" s="180"/>
      <c r="BW344" s="180"/>
      <c r="BX344" s="180"/>
      <c r="BY344" s="180"/>
      <c r="BZ344" s="180"/>
      <c r="CA344" s="180"/>
    </row>
    <row r="345" ht="15.75" customHeight="1" spans="1:79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  <c r="R345" s="180"/>
      <c r="S345" s="180"/>
      <c r="T345" s="180"/>
      <c r="U345" s="180"/>
      <c r="V345" s="180"/>
      <c r="W345" s="180"/>
      <c r="X345" s="180"/>
      <c r="Y345" s="180"/>
      <c r="Z345" s="180"/>
      <c r="AA345" s="180"/>
      <c r="AB345" s="180"/>
      <c r="AC345" s="180"/>
      <c r="AD345" s="180"/>
      <c r="AE345" s="180"/>
      <c r="AF345" s="180"/>
      <c r="AG345" s="180"/>
      <c r="AH345" s="180"/>
      <c r="AI345" s="180"/>
      <c r="AJ345" s="180"/>
      <c r="AK345" s="180"/>
      <c r="AL345" s="180"/>
      <c r="AM345" s="180"/>
      <c r="AN345" s="180"/>
      <c r="AO345" s="180"/>
      <c r="AP345" s="180"/>
      <c r="AQ345" s="180"/>
      <c r="AR345" s="180"/>
      <c r="AS345" s="180"/>
      <c r="AT345" s="180"/>
      <c r="AU345" s="180"/>
      <c r="AV345" s="180"/>
      <c r="AW345" s="180"/>
      <c r="AX345" s="180"/>
      <c r="AY345" s="180"/>
      <c r="AZ345" s="180"/>
      <c r="BA345" s="180"/>
      <c r="BB345" s="180"/>
      <c r="BC345" s="180"/>
      <c r="BD345" s="180"/>
      <c r="BE345" s="180"/>
      <c r="BF345" s="180"/>
      <c r="BG345" s="180"/>
      <c r="BH345" s="180"/>
      <c r="BI345" s="180"/>
      <c r="BJ345" s="180"/>
      <c r="BK345" s="180"/>
      <c r="BL345" s="180"/>
      <c r="BM345" s="180"/>
      <c r="BN345" s="180"/>
      <c r="BO345" s="180"/>
      <c r="BP345" s="180"/>
      <c r="BQ345" s="180"/>
      <c r="BR345" s="180"/>
      <c r="BS345" s="180"/>
      <c r="BT345" s="180"/>
      <c r="BU345" s="180"/>
      <c r="BV345" s="180"/>
      <c r="BW345" s="180"/>
      <c r="BX345" s="180"/>
      <c r="BY345" s="180"/>
      <c r="BZ345" s="180"/>
      <c r="CA345" s="180"/>
    </row>
    <row r="346" ht="15.75" customHeight="1" spans="1:79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180"/>
      <c r="T346" s="180"/>
      <c r="U346" s="180"/>
      <c r="V346" s="180"/>
      <c r="W346" s="180"/>
      <c r="X346" s="180"/>
      <c r="Y346" s="180"/>
      <c r="Z346" s="180"/>
      <c r="AA346" s="180"/>
      <c r="AB346" s="180"/>
      <c r="AC346" s="180"/>
      <c r="AD346" s="180"/>
      <c r="AE346" s="180"/>
      <c r="AF346" s="180"/>
      <c r="AG346" s="180"/>
      <c r="AH346" s="180"/>
      <c r="AI346" s="180"/>
      <c r="AJ346" s="180"/>
      <c r="AK346" s="180"/>
      <c r="AL346" s="180"/>
      <c r="AM346" s="180"/>
      <c r="AN346" s="180"/>
      <c r="AO346" s="180"/>
      <c r="AP346" s="180"/>
      <c r="AQ346" s="180"/>
      <c r="AR346" s="180"/>
      <c r="AS346" s="180"/>
      <c r="AT346" s="180"/>
      <c r="AU346" s="180"/>
      <c r="AV346" s="180"/>
      <c r="AW346" s="180"/>
      <c r="AX346" s="180"/>
      <c r="AY346" s="180"/>
      <c r="AZ346" s="180"/>
      <c r="BA346" s="180"/>
      <c r="BB346" s="180"/>
      <c r="BC346" s="180"/>
      <c r="BD346" s="180"/>
      <c r="BE346" s="180"/>
      <c r="BF346" s="180"/>
      <c r="BG346" s="180"/>
      <c r="BH346" s="180"/>
      <c r="BI346" s="180"/>
      <c r="BJ346" s="180"/>
      <c r="BK346" s="180"/>
      <c r="BL346" s="180"/>
      <c r="BM346" s="180"/>
      <c r="BN346" s="180"/>
      <c r="BO346" s="180"/>
      <c r="BP346" s="180"/>
      <c r="BQ346" s="180"/>
      <c r="BR346" s="180"/>
      <c r="BS346" s="180"/>
      <c r="BT346" s="180"/>
      <c r="BU346" s="180"/>
      <c r="BV346" s="180"/>
      <c r="BW346" s="180"/>
      <c r="BX346" s="180"/>
      <c r="BY346" s="180"/>
      <c r="BZ346" s="180"/>
      <c r="CA346" s="180"/>
    </row>
    <row r="347" ht="15.75" customHeight="1" spans="1:79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0"/>
      <c r="Z347" s="180"/>
      <c r="AA347" s="180"/>
      <c r="AB347" s="180"/>
      <c r="AC347" s="180"/>
      <c r="AD347" s="180"/>
      <c r="AE347" s="180"/>
      <c r="AF347" s="180"/>
      <c r="AG347" s="180"/>
      <c r="AH347" s="180"/>
      <c r="AI347" s="180"/>
      <c r="AJ347" s="180"/>
      <c r="AK347" s="180"/>
      <c r="AL347" s="180"/>
      <c r="AM347" s="180"/>
      <c r="AN347" s="180"/>
      <c r="AO347" s="180"/>
      <c r="AP347" s="180"/>
      <c r="AQ347" s="180"/>
      <c r="AR347" s="180"/>
      <c r="AS347" s="180"/>
      <c r="AT347" s="180"/>
      <c r="AU347" s="180"/>
      <c r="AV347" s="180"/>
      <c r="AW347" s="180"/>
      <c r="AX347" s="180"/>
      <c r="AY347" s="180"/>
      <c r="AZ347" s="180"/>
      <c r="BA347" s="180"/>
      <c r="BB347" s="180"/>
      <c r="BC347" s="180"/>
      <c r="BD347" s="180"/>
      <c r="BE347" s="180"/>
      <c r="BF347" s="180"/>
      <c r="BG347" s="180"/>
      <c r="BH347" s="180"/>
      <c r="BI347" s="180"/>
      <c r="BJ347" s="180"/>
      <c r="BK347" s="180"/>
      <c r="BL347" s="180"/>
      <c r="BM347" s="180"/>
      <c r="BN347" s="180"/>
      <c r="BO347" s="180"/>
      <c r="BP347" s="180"/>
      <c r="BQ347" s="180"/>
      <c r="BR347" s="180"/>
      <c r="BS347" s="180"/>
      <c r="BT347" s="180"/>
      <c r="BU347" s="180"/>
      <c r="BV347" s="180"/>
      <c r="BW347" s="180"/>
      <c r="BX347" s="180"/>
      <c r="BY347" s="180"/>
      <c r="BZ347" s="180"/>
      <c r="CA347" s="180"/>
    </row>
    <row r="348" ht="15.75" customHeight="1" spans="1:79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  <c r="R348" s="180"/>
      <c r="S348" s="180"/>
      <c r="T348" s="180"/>
      <c r="U348" s="180"/>
      <c r="V348" s="180"/>
      <c r="W348" s="180"/>
      <c r="X348" s="180"/>
      <c r="Y348" s="180"/>
      <c r="Z348" s="180"/>
      <c r="AA348" s="180"/>
      <c r="AB348" s="180"/>
      <c r="AC348" s="180"/>
      <c r="AD348" s="180"/>
      <c r="AE348" s="180"/>
      <c r="AF348" s="180"/>
      <c r="AG348" s="180"/>
      <c r="AH348" s="180"/>
      <c r="AI348" s="180"/>
      <c r="AJ348" s="180"/>
      <c r="AK348" s="180"/>
      <c r="AL348" s="180"/>
      <c r="AM348" s="180"/>
      <c r="AN348" s="180"/>
      <c r="AO348" s="180"/>
      <c r="AP348" s="180"/>
      <c r="AQ348" s="180"/>
      <c r="AR348" s="180"/>
      <c r="AS348" s="180"/>
      <c r="AT348" s="180"/>
      <c r="AU348" s="180"/>
      <c r="AV348" s="180"/>
      <c r="AW348" s="180"/>
      <c r="AX348" s="180"/>
      <c r="AY348" s="180"/>
      <c r="AZ348" s="180"/>
      <c r="BA348" s="180"/>
      <c r="BB348" s="180"/>
      <c r="BC348" s="180"/>
      <c r="BD348" s="180"/>
      <c r="BE348" s="180"/>
      <c r="BF348" s="180"/>
      <c r="BG348" s="180"/>
      <c r="BH348" s="180"/>
      <c r="BI348" s="180"/>
      <c r="BJ348" s="180"/>
      <c r="BK348" s="180"/>
      <c r="BL348" s="180"/>
      <c r="BM348" s="180"/>
      <c r="BN348" s="180"/>
      <c r="BO348" s="180"/>
      <c r="BP348" s="180"/>
      <c r="BQ348" s="180"/>
      <c r="BR348" s="180"/>
      <c r="BS348" s="180"/>
      <c r="BT348" s="180"/>
      <c r="BU348" s="180"/>
      <c r="BV348" s="180"/>
      <c r="BW348" s="180"/>
      <c r="BX348" s="180"/>
      <c r="BY348" s="180"/>
      <c r="BZ348" s="180"/>
      <c r="CA348" s="180"/>
    </row>
    <row r="349" ht="15.75" customHeight="1" spans="1:79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  <c r="U349" s="180"/>
      <c r="V349" s="180"/>
      <c r="W349" s="180"/>
      <c r="X349" s="180"/>
      <c r="Y349" s="180"/>
      <c r="Z349" s="180"/>
      <c r="AA349" s="180"/>
      <c r="AB349" s="180"/>
      <c r="AC349" s="180"/>
      <c r="AD349" s="180"/>
      <c r="AE349" s="180"/>
      <c r="AF349" s="180"/>
      <c r="AG349" s="180"/>
      <c r="AH349" s="180"/>
      <c r="AI349" s="180"/>
      <c r="AJ349" s="180"/>
      <c r="AK349" s="180"/>
      <c r="AL349" s="180"/>
      <c r="AM349" s="180"/>
      <c r="AN349" s="180"/>
      <c r="AO349" s="180"/>
      <c r="AP349" s="180"/>
      <c r="AQ349" s="180"/>
      <c r="AR349" s="180"/>
      <c r="AS349" s="180"/>
      <c r="AT349" s="180"/>
      <c r="AU349" s="180"/>
      <c r="AV349" s="180"/>
      <c r="AW349" s="180"/>
      <c r="AX349" s="180"/>
      <c r="AY349" s="180"/>
      <c r="AZ349" s="180"/>
      <c r="BA349" s="180"/>
      <c r="BB349" s="180"/>
      <c r="BC349" s="180"/>
      <c r="BD349" s="180"/>
      <c r="BE349" s="180"/>
      <c r="BF349" s="180"/>
      <c r="BG349" s="180"/>
      <c r="BH349" s="180"/>
      <c r="BI349" s="180"/>
      <c r="BJ349" s="180"/>
      <c r="BK349" s="180"/>
      <c r="BL349" s="180"/>
      <c r="BM349" s="180"/>
      <c r="BN349" s="180"/>
      <c r="BO349" s="180"/>
      <c r="BP349" s="180"/>
      <c r="BQ349" s="180"/>
      <c r="BR349" s="180"/>
      <c r="BS349" s="180"/>
      <c r="BT349" s="180"/>
      <c r="BU349" s="180"/>
      <c r="BV349" s="180"/>
      <c r="BW349" s="180"/>
      <c r="BX349" s="180"/>
      <c r="BY349" s="180"/>
      <c r="BZ349" s="180"/>
      <c r="CA349" s="180"/>
    </row>
    <row r="350" ht="15.75" customHeight="1" spans="1:79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  <c r="R350" s="180"/>
      <c r="S350" s="180"/>
      <c r="T350" s="180"/>
      <c r="U350" s="180"/>
      <c r="V350" s="180"/>
      <c r="W350" s="180"/>
      <c r="X350" s="180"/>
      <c r="Y350" s="180"/>
      <c r="Z350" s="180"/>
      <c r="AA350" s="180"/>
      <c r="AB350" s="180"/>
      <c r="AC350" s="180"/>
      <c r="AD350" s="180"/>
      <c r="AE350" s="180"/>
      <c r="AF350" s="180"/>
      <c r="AG350" s="180"/>
      <c r="AH350" s="180"/>
      <c r="AI350" s="180"/>
      <c r="AJ350" s="180"/>
      <c r="AK350" s="180"/>
      <c r="AL350" s="180"/>
      <c r="AM350" s="180"/>
      <c r="AN350" s="180"/>
      <c r="AO350" s="180"/>
      <c r="AP350" s="180"/>
      <c r="AQ350" s="180"/>
      <c r="AR350" s="180"/>
      <c r="AS350" s="180"/>
      <c r="AT350" s="180"/>
      <c r="AU350" s="180"/>
      <c r="AV350" s="180"/>
      <c r="AW350" s="180"/>
      <c r="AX350" s="180"/>
      <c r="AY350" s="180"/>
      <c r="AZ350" s="180"/>
      <c r="BA350" s="180"/>
      <c r="BB350" s="180"/>
      <c r="BC350" s="180"/>
      <c r="BD350" s="180"/>
      <c r="BE350" s="180"/>
      <c r="BF350" s="180"/>
      <c r="BG350" s="180"/>
      <c r="BH350" s="180"/>
      <c r="BI350" s="180"/>
      <c r="BJ350" s="180"/>
      <c r="BK350" s="180"/>
      <c r="BL350" s="180"/>
      <c r="BM350" s="180"/>
      <c r="BN350" s="180"/>
      <c r="BO350" s="180"/>
      <c r="BP350" s="180"/>
      <c r="BQ350" s="180"/>
      <c r="BR350" s="180"/>
      <c r="BS350" s="180"/>
      <c r="BT350" s="180"/>
      <c r="BU350" s="180"/>
      <c r="BV350" s="180"/>
      <c r="BW350" s="180"/>
      <c r="BX350" s="180"/>
      <c r="BY350" s="180"/>
      <c r="BZ350" s="180"/>
      <c r="CA350" s="180"/>
    </row>
    <row r="351" ht="15.75" customHeight="1" spans="1:79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180"/>
      <c r="AD351" s="180"/>
      <c r="AE351" s="180"/>
      <c r="AF351" s="180"/>
      <c r="AG351" s="180"/>
      <c r="AH351" s="180"/>
      <c r="AI351" s="180"/>
      <c r="AJ351" s="180"/>
      <c r="AK351" s="180"/>
      <c r="AL351" s="180"/>
      <c r="AM351" s="180"/>
      <c r="AN351" s="180"/>
      <c r="AO351" s="180"/>
      <c r="AP351" s="180"/>
      <c r="AQ351" s="180"/>
      <c r="AR351" s="180"/>
      <c r="AS351" s="180"/>
      <c r="AT351" s="180"/>
      <c r="AU351" s="180"/>
      <c r="AV351" s="180"/>
      <c r="AW351" s="180"/>
      <c r="AX351" s="180"/>
      <c r="AY351" s="180"/>
      <c r="AZ351" s="180"/>
      <c r="BA351" s="180"/>
      <c r="BB351" s="180"/>
      <c r="BC351" s="180"/>
      <c r="BD351" s="180"/>
      <c r="BE351" s="180"/>
      <c r="BF351" s="180"/>
      <c r="BG351" s="180"/>
      <c r="BH351" s="180"/>
      <c r="BI351" s="180"/>
      <c r="BJ351" s="180"/>
      <c r="BK351" s="180"/>
      <c r="BL351" s="180"/>
      <c r="BM351" s="180"/>
      <c r="BN351" s="180"/>
      <c r="BO351" s="180"/>
      <c r="BP351" s="180"/>
      <c r="BQ351" s="180"/>
      <c r="BR351" s="180"/>
      <c r="BS351" s="180"/>
      <c r="BT351" s="180"/>
      <c r="BU351" s="180"/>
      <c r="BV351" s="180"/>
      <c r="BW351" s="180"/>
      <c r="BX351" s="180"/>
      <c r="BY351" s="180"/>
      <c r="BZ351" s="180"/>
      <c r="CA351" s="180"/>
    </row>
    <row r="352" ht="15.75" customHeight="1" spans="1:79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  <c r="U352" s="180"/>
      <c r="V352" s="180"/>
      <c r="W352" s="180"/>
      <c r="X352" s="180"/>
      <c r="Y352" s="180"/>
      <c r="Z352" s="180"/>
      <c r="AA352" s="180"/>
      <c r="AB352" s="180"/>
      <c r="AC352" s="180"/>
      <c r="AD352" s="180"/>
      <c r="AE352" s="180"/>
      <c r="AF352" s="180"/>
      <c r="AG352" s="180"/>
      <c r="AH352" s="180"/>
      <c r="AI352" s="180"/>
      <c r="AJ352" s="180"/>
      <c r="AK352" s="180"/>
      <c r="AL352" s="180"/>
      <c r="AM352" s="180"/>
      <c r="AN352" s="180"/>
      <c r="AO352" s="180"/>
      <c r="AP352" s="180"/>
      <c r="AQ352" s="180"/>
      <c r="AR352" s="180"/>
      <c r="AS352" s="180"/>
      <c r="AT352" s="180"/>
      <c r="AU352" s="180"/>
      <c r="AV352" s="180"/>
      <c r="AW352" s="180"/>
      <c r="AX352" s="180"/>
      <c r="AY352" s="180"/>
      <c r="AZ352" s="180"/>
      <c r="BA352" s="180"/>
      <c r="BB352" s="180"/>
      <c r="BC352" s="180"/>
      <c r="BD352" s="180"/>
      <c r="BE352" s="180"/>
      <c r="BF352" s="180"/>
      <c r="BG352" s="180"/>
      <c r="BH352" s="180"/>
      <c r="BI352" s="180"/>
      <c r="BJ352" s="180"/>
      <c r="BK352" s="180"/>
      <c r="BL352" s="180"/>
      <c r="BM352" s="180"/>
      <c r="BN352" s="180"/>
      <c r="BO352" s="180"/>
      <c r="BP352" s="180"/>
      <c r="BQ352" s="180"/>
      <c r="BR352" s="180"/>
      <c r="BS352" s="180"/>
      <c r="BT352" s="180"/>
      <c r="BU352" s="180"/>
      <c r="BV352" s="180"/>
      <c r="BW352" s="180"/>
      <c r="BX352" s="180"/>
      <c r="BY352" s="180"/>
      <c r="BZ352" s="180"/>
      <c r="CA352" s="180"/>
    </row>
    <row r="353" ht="15.75" customHeight="1" spans="1:79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  <c r="U353" s="180"/>
      <c r="V353" s="180"/>
      <c r="W353" s="180"/>
      <c r="X353" s="180"/>
      <c r="Y353" s="180"/>
      <c r="Z353" s="180"/>
      <c r="AA353" s="180"/>
      <c r="AB353" s="180"/>
      <c r="AC353" s="180"/>
      <c r="AD353" s="180"/>
      <c r="AE353" s="180"/>
      <c r="AF353" s="180"/>
      <c r="AG353" s="180"/>
      <c r="AH353" s="180"/>
      <c r="AI353" s="180"/>
      <c r="AJ353" s="180"/>
      <c r="AK353" s="180"/>
      <c r="AL353" s="180"/>
      <c r="AM353" s="180"/>
      <c r="AN353" s="180"/>
      <c r="AO353" s="180"/>
      <c r="AP353" s="180"/>
      <c r="AQ353" s="180"/>
      <c r="AR353" s="180"/>
      <c r="AS353" s="180"/>
      <c r="AT353" s="180"/>
      <c r="AU353" s="180"/>
      <c r="AV353" s="180"/>
      <c r="AW353" s="180"/>
      <c r="AX353" s="180"/>
      <c r="AY353" s="180"/>
      <c r="AZ353" s="180"/>
      <c r="BA353" s="180"/>
      <c r="BB353" s="180"/>
      <c r="BC353" s="180"/>
      <c r="BD353" s="180"/>
      <c r="BE353" s="180"/>
      <c r="BF353" s="180"/>
      <c r="BG353" s="180"/>
      <c r="BH353" s="180"/>
      <c r="BI353" s="180"/>
      <c r="BJ353" s="180"/>
      <c r="BK353" s="180"/>
      <c r="BL353" s="180"/>
      <c r="BM353" s="180"/>
      <c r="BN353" s="180"/>
      <c r="BO353" s="180"/>
      <c r="BP353" s="180"/>
      <c r="BQ353" s="180"/>
      <c r="BR353" s="180"/>
      <c r="BS353" s="180"/>
      <c r="BT353" s="180"/>
      <c r="BU353" s="180"/>
      <c r="BV353" s="180"/>
      <c r="BW353" s="180"/>
      <c r="BX353" s="180"/>
      <c r="BY353" s="180"/>
      <c r="BZ353" s="180"/>
      <c r="CA353" s="180"/>
    </row>
    <row r="354" ht="15.75" customHeight="1" spans="1:79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  <c r="V354" s="180"/>
      <c r="W354" s="180"/>
      <c r="X354" s="180"/>
      <c r="Y354" s="180"/>
      <c r="Z354" s="180"/>
      <c r="AA354" s="180"/>
      <c r="AB354" s="180"/>
      <c r="AC354" s="180"/>
      <c r="AD354" s="180"/>
      <c r="AE354" s="180"/>
      <c r="AF354" s="180"/>
      <c r="AG354" s="180"/>
      <c r="AH354" s="180"/>
      <c r="AI354" s="180"/>
      <c r="AJ354" s="180"/>
      <c r="AK354" s="180"/>
      <c r="AL354" s="180"/>
      <c r="AM354" s="180"/>
      <c r="AN354" s="180"/>
      <c r="AO354" s="180"/>
      <c r="AP354" s="180"/>
      <c r="AQ354" s="180"/>
      <c r="AR354" s="180"/>
      <c r="AS354" s="180"/>
      <c r="AT354" s="180"/>
      <c r="AU354" s="180"/>
      <c r="AV354" s="180"/>
      <c r="AW354" s="180"/>
      <c r="AX354" s="180"/>
      <c r="AY354" s="180"/>
      <c r="AZ354" s="180"/>
      <c r="BA354" s="180"/>
      <c r="BB354" s="180"/>
      <c r="BC354" s="180"/>
      <c r="BD354" s="180"/>
      <c r="BE354" s="180"/>
      <c r="BF354" s="180"/>
      <c r="BG354" s="180"/>
      <c r="BH354" s="180"/>
      <c r="BI354" s="180"/>
      <c r="BJ354" s="180"/>
      <c r="BK354" s="180"/>
      <c r="BL354" s="180"/>
      <c r="BM354" s="180"/>
      <c r="BN354" s="180"/>
      <c r="BO354" s="180"/>
      <c r="BP354" s="180"/>
      <c r="BQ354" s="180"/>
      <c r="BR354" s="180"/>
      <c r="BS354" s="180"/>
      <c r="BT354" s="180"/>
      <c r="BU354" s="180"/>
      <c r="BV354" s="180"/>
      <c r="BW354" s="180"/>
      <c r="BX354" s="180"/>
      <c r="BY354" s="180"/>
      <c r="BZ354" s="180"/>
      <c r="CA354" s="180"/>
    </row>
    <row r="355" ht="15.75" customHeight="1" spans="1:79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180"/>
      <c r="T355" s="180"/>
      <c r="U355" s="180"/>
      <c r="V355" s="180"/>
      <c r="W355" s="180"/>
      <c r="X355" s="180"/>
      <c r="Y355" s="180"/>
      <c r="Z355" s="180"/>
      <c r="AA355" s="180"/>
      <c r="AB355" s="180"/>
      <c r="AC355" s="180"/>
      <c r="AD355" s="180"/>
      <c r="AE355" s="180"/>
      <c r="AF355" s="180"/>
      <c r="AG355" s="180"/>
      <c r="AH355" s="180"/>
      <c r="AI355" s="180"/>
      <c r="AJ355" s="180"/>
      <c r="AK355" s="180"/>
      <c r="AL355" s="180"/>
      <c r="AM355" s="180"/>
      <c r="AN355" s="180"/>
      <c r="AO355" s="180"/>
      <c r="AP355" s="180"/>
      <c r="AQ355" s="180"/>
      <c r="AR355" s="180"/>
      <c r="AS355" s="180"/>
      <c r="AT355" s="180"/>
      <c r="AU355" s="180"/>
      <c r="AV355" s="180"/>
      <c r="AW355" s="180"/>
      <c r="AX355" s="180"/>
      <c r="AY355" s="180"/>
      <c r="AZ355" s="180"/>
      <c r="BA355" s="180"/>
      <c r="BB355" s="180"/>
      <c r="BC355" s="180"/>
      <c r="BD355" s="180"/>
      <c r="BE355" s="180"/>
      <c r="BF355" s="180"/>
      <c r="BG355" s="180"/>
      <c r="BH355" s="180"/>
      <c r="BI355" s="180"/>
      <c r="BJ355" s="180"/>
      <c r="BK355" s="180"/>
      <c r="BL355" s="180"/>
      <c r="BM355" s="180"/>
      <c r="BN355" s="180"/>
      <c r="BO355" s="180"/>
      <c r="BP355" s="180"/>
      <c r="BQ355" s="180"/>
      <c r="BR355" s="180"/>
      <c r="BS355" s="180"/>
      <c r="BT355" s="180"/>
      <c r="BU355" s="180"/>
      <c r="BV355" s="180"/>
      <c r="BW355" s="180"/>
      <c r="BX355" s="180"/>
      <c r="BY355" s="180"/>
      <c r="BZ355" s="180"/>
      <c r="CA355" s="180"/>
    </row>
    <row r="356" ht="15.75" customHeight="1" spans="1:79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  <c r="S356" s="180"/>
      <c r="T356" s="180"/>
      <c r="U356" s="180"/>
      <c r="V356" s="180"/>
      <c r="W356" s="180"/>
      <c r="X356" s="180"/>
      <c r="Y356" s="180"/>
      <c r="Z356" s="180"/>
      <c r="AA356" s="180"/>
      <c r="AB356" s="180"/>
      <c r="AC356" s="180"/>
      <c r="AD356" s="180"/>
      <c r="AE356" s="180"/>
      <c r="AF356" s="180"/>
      <c r="AG356" s="180"/>
      <c r="AH356" s="180"/>
      <c r="AI356" s="180"/>
      <c r="AJ356" s="180"/>
      <c r="AK356" s="180"/>
      <c r="AL356" s="180"/>
      <c r="AM356" s="180"/>
      <c r="AN356" s="180"/>
      <c r="AO356" s="180"/>
      <c r="AP356" s="180"/>
      <c r="AQ356" s="180"/>
      <c r="AR356" s="180"/>
      <c r="AS356" s="180"/>
      <c r="AT356" s="180"/>
      <c r="AU356" s="180"/>
      <c r="AV356" s="180"/>
      <c r="AW356" s="180"/>
      <c r="AX356" s="180"/>
      <c r="AY356" s="180"/>
      <c r="AZ356" s="180"/>
      <c r="BA356" s="180"/>
      <c r="BB356" s="180"/>
      <c r="BC356" s="180"/>
      <c r="BD356" s="180"/>
      <c r="BE356" s="180"/>
      <c r="BF356" s="180"/>
      <c r="BG356" s="180"/>
      <c r="BH356" s="180"/>
      <c r="BI356" s="180"/>
      <c r="BJ356" s="180"/>
      <c r="BK356" s="180"/>
      <c r="BL356" s="180"/>
      <c r="BM356" s="180"/>
      <c r="BN356" s="180"/>
      <c r="BO356" s="180"/>
      <c r="BP356" s="180"/>
      <c r="BQ356" s="180"/>
      <c r="BR356" s="180"/>
      <c r="BS356" s="180"/>
      <c r="BT356" s="180"/>
      <c r="BU356" s="180"/>
      <c r="BV356" s="180"/>
      <c r="BW356" s="180"/>
      <c r="BX356" s="180"/>
      <c r="BY356" s="180"/>
      <c r="BZ356" s="180"/>
      <c r="CA356" s="180"/>
    </row>
    <row r="357" ht="15.75" customHeight="1" spans="1:79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180"/>
      <c r="T357" s="180"/>
      <c r="U357" s="180"/>
      <c r="V357" s="180"/>
      <c r="W357" s="180"/>
      <c r="X357" s="180"/>
      <c r="Y357" s="180"/>
      <c r="Z357" s="180"/>
      <c r="AA357" s="180"/>
      <c r="AB357" s="180"/>
      <c r="AC357" s="180"/>
      <c r="AD357" s="180"/>
      <c r="AE357" s="180"/>
      <c r="AF357" s="180"/>
      <c r="AG357" s="180"/>
      <c r="AH357" s="180"/>
      <c r="AI357" s="180"/>
      <c r="AJ357" s="180"/>
      <c r="AK357" s="180"/>
      <c r="AL357" s="180"/>
      <c r="AM357" s="180"/>
      <c r="AN357" s="180"/>
      <c r="AO357" s="180"/>
      <c r="AP357" s="180"/>
      <c r="AQ357" s="180"/>
      <c r="AR357" s="180"/>
      <c r="AS357" s="180"/>
      <c r="AT357" s="180"/>
      <c r="AU357" s="180"/>
      <c r="AV357" s="180"/>
      <c r="AW357" s="180"/>
      <c r="AX357" s="180"/>
      <c r="AY357" s="180"/>
      <c r="AZ357" s="180"/>
      <c r="BA357" s="180"/>
      <c r="BB357" s="180"/>
      <c r="BC357" s="180"/>
      <c r="BD357" s="180"/>
      <c r="BE357" s="180"/>
      <c r="BF357" s="180"/>
      <c r="BG357" s="180"/>
      <c r="BH357" s="180"/>
      <c r="BI357" s="180"/>
      <c r="BJ357" s="180"/>
      <c r="BK357" s="180"/>
      <c r="BL357" s="180"/>
      <c r="BM357" s="180"/>
      <c r="BN357" s="180"/>
      <c r="BO357" s="180"/>
      <c r="BP357" s="180"/>
      <c r="BQ357" s="180"/>
      <c r="BR357" s="180"/>
      <c r="BS357" s="180"/>
      <c r="BT357" s="180"/>
      <c r="BU357" s="180"/>
      <c r="BV357" s="180"/>
      <c r="BW357" s="180"/>
      <c r="BX357" s="180"/>
      <c r="BY357" s="180"/>
      <c r="BZ357" s="180"/>
      <c r="CA357" s="180"/>
    </row>
    <row r="358" ht="15.75" customHeight="1" spans="1:79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  <c r="S358" s="180"/>
      <c r="T358" s="180"/>
      <c r="U358" s="180"/>
      <c r="V358" s="180"/>
      <c r="W358" s="180"/>
      <c r="X358" s="180"/>
      <c r="Y358" s="180"/>
      <c r="Z358" s="180"/>
      <c r="AA358" s="180"/>
      <c r="AB358" s="180"/>
      <c r="AC358" s="180"/>
      <c r="AD358" s="180"/>
      <c r="AE358" s="180"/>
      <c r="AF358" s="180"/>
      <c r="AG358" s="180"/>
      <c r="AH358" s="180"/>
      <c r="AI358" s="180"/>
      <c r="AJ358" s="180"/>
      <c r="AK358" s="180"/>
      <c r="AL358" s="180"/>
      <c r="AM358" s="180"/>
      <c r="AN358" s="180"/>
      <c r="AO358" s="180"/>
      <c r="AP358" s="180"/>
      <c r="AQ358" s="180"/>
      <c r="AR358" s="180"/>
      <c r="AS358" s="180"/>
      <c r="AT358" s="180"/>
      <c r="AU358" s="180"/>
      <c r="AV358" s="180"/>
      <c r="AW358" s="180"/>
      <c r="AX358" s="180"/>
      <c r="AY358" s="180"/>
      <c r="AZ358" s="180"/>
      <c r="BA358" s="180"/>
      <c r="BB358" s="180"/>
      <c r="BC358" s="180"/>
      <c r="BD358" s="180"/>
      <c r="BE358" s="180"/>
      <c r="BF358" s="180"/>
      <c r="BG358" s="180"/>
      <c r="BH358" s="180"/>
      <c r="BI358" s="180"/>
      <c r="BJ358" s="180"/>
      <c r="BK358" s="180"/>
      <c r="BL358" s="180"/>
      <c r="BM358" s="180"/>
      <c r="BN358" s="180"/>
      <c r="BO358" s="180"/>
      <c r="BP358" s="180"/>
      <c r="BQ358" s="180"/>
      <c r="BR358" s="180"/>
      <c r="BS358" s="180"/>
      <c r="BT358" s="180"/>
      <c r="BU358" s="180"/>
      <c r="BV358" s="180"/>
      <c r="BW358" s="180"/>
      <c r="BX358" s="180"/>
      <c r="BY358" s="180"/>
      <c r="BZ358" s="180"/>
      <c r="CA358" s="180"/>
    </row>
    <row r="359" ht="15.75" customHeight="1" spans="1:79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180"/>
      <c r="T359" s="180"/>
      <c r="U359" s="180"/>
      <c r="V359" s="180"/>
      <c r="W359" s="180"/>
      <c r="X359" s="180"/>
      <c r="Y359" s="180"/>
      <c r="Z359" s="180"/>
      <c r="AA359" s="180"/>
      <c r="AB359" s="180"/>
      <c r="AC359" s="180"/>
      <c r="AD359" s="180"/>
      <c r="AE359" s="180"/>
      <c r="AF359" s="180"/>
      <c r="AG359" s="180"/>
      <c r="AH359" s="180"/>
      <c r="AI359" s="180"/>
      <c r="AJ359" s="180"/>
      <c r="AK359" s="180"/>
      <c r="AL359" s="180"/>
      <c r="AM359" s="180"/>
      <c r="AN359" s="180"/>
      <c r="AO359" s="180"/>
      <c r="AP359" s="180"/>
      <c r="AQ359" s="180"/>
      <c r="AR359" s="180"/>
      <c r="AS359" s="180"/>
      <c r="AT359" s="180"/>
      <c r="AU359" s="180"/>
      <c r="AV359" s="180"/>
      <c r="AW359" s="180"/>
      <c r="AX359" s="180"/>
      <c r="AY359" s="180"/>
      <c r="AZ359" s="180"/>
      <c r="BA359" s="180"/>
      <c r="BB359" s="180"/>
      <c r="BC359" s="180"/>
      <c r="BD359" s="180"/>
      <c r="BE359" s="180"/>
      <c r="BF359" s="180"/>
      <c r="BG359" s="180"/>
      <c r="BH359" s="180"/>
      <c r="BI359" s="180"/>
      <c r="BJ359" s="180"/>
      <c r="BK359" s="180"/>
      <c r="BL359" s="180"/>
      <c r="BM359" s="180"/>
      <c r="BN359" s="180"/>
      <c r="BO359" s="180"/>
      <c r="BP359" s="180"/>
      <c r="BQ359" s="180"/>
      <c r="BR359" s="180"/>
      <c r="BS359" s="180"/>
      <c r="BT359" s="180"/>
      <c r="BU359" s="180"/>
      <c r="BV359" s="180"/>
      <c r="BW359" s="180"/>
      <c r="BX359" s="180"/>
      <c r="BY359" s="180"/>
      <c r="BZ359" s="180"/>
      <c r="CA359" s="180"/>
    </row>
    <row r="360" ht="15.75" customHeight="1" spans="1:79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  <c r="U360" s="180"/>
      <c r="V360" s="180"/>
      <c r="W360" s="180"/>
      <c r="X360" s="180"/>
      <c r="Y360" s="180"/>
      <c r="Z360" s="180"/>
      <c r="AA360" s="180"/>
      <c r="AB360" s="180"/>
      <c r="AC360" s="180"/>
      <c r="AD360" s="180"/>
      <c r="AE360" s="180"/>
      <c r="AF360" s="180"/>
      <c r="AG360" s="180"/>
      <c r="AH360" s="180"/>
      <c r="AI360" s="180"/>
      <c r="AJ360" s="180"/>
      <c r="AK360" s="180"/>
      <c r="AL360" s="180"/>
      <c r="AM360" s="180"/>
      <c r="AN360" s="180"/>
      <c r="AO360" s="180"/>
      <c r="AP360" s="180"/>
      <c r="AQ360" s="180"/>
      <c r="AR360" s="180"/>
      <c r="AS360" s="180"/>
      <c r="AT360" s="180"/>
      <c r="AU360" s="180"/>
      <c r="AV360" s="180"/>
      <c r="AW360" s="180"/>
      <c r="AX360" s="180"/>
      <c r="AY360" s="180"/>
      <c r="AZ360" s="180"/>
      <c r="BA360" s="180"/>
      <c r="BB360" s="180"/>
      <c r="BC360" s="180"/>
      <c r="BD360" s="180"/>
      <c r="BE360" s="180"/>
      <c r="BF360" s="180"/>
      <c r="BG360" s="180"/>
      <c r="BH360" s="180"/>
      <c r="BI360" s="180"/>
      <c r="BJ360" s="180"/>
      <c r="BK360" s="180"/>
      <c r="BL360" s="180"/>
      <c r="BM360" s="180"/>
      <c r="BN360" s="180"/>
      <c r="BO360" s="180"/>
      <c r="BP360" s="180"/>
      <c r="BQ360" s="180"/>
      <c r="BR360" s="180"/>
      <c r="BS360" s="180"/>
      <c r="BT360" s="180"/>
      <c r="BU360" s="180"/>
      <c r="BV360" s="180"/>
      <c r="BW360" s="180"/>
      <c r="BX360" s="180"/>
      <c r="BY360" s="180"/>
      <c r="BZ360" s="180"/>
      <c r="CA360" s="180"/>
    </row>
    <row r="361" ht="15.75" customHeight="1" spans="1:79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180"/>
      <c r="T361" s="180"/>
      <c r="U361" s="180"/>
      <c r="V361" s="180"/>
      <c r="W361" s="180"/>
      <c r="X361" s="180"/>
      <c r="Y361" s="180"/>
      <c r="Z361" s="180"/>
      <c r="AA361" s="180"/>
      <c r="AB361" s="180"/>
      <c r="AC361" s="180"/>
      <c r="AD361" s="180"/>
      <c r="AE361" s="180"/>
      <c r="AF361" s="180"/>
      <c r="AG361" s="180"/>
      <c r="AH361" s="180"/>
      <c r="AI361" s="180"/>
      <c r="AJ361" s="180"/>
      <c r="AK361" s="180"/>
      <c r="AL361" s="180"/>
      <c r="AM361" s="180"/>
      <c r="AN361" s="180"/>
      <c r="AO361" s="180"/>
      <c r="AP361" s="180"/>
      <c r="AQ361" s="180"/>
      <c r="AR361" s="180"/>
      <c r="AS361" s="180"/>
      <c r="AT361" s="180"/>
      <c r="AU361" s="180"/>
      <c r="AV361" s="180"/>
      <c r="AW361" s="180"/>
      <c r="AX361" s="180"/>
      <c r="AY361" s="180"/>
      <c r="AZ361" s="180"/>
      <c r="BA361" s="180"/>
      <c r="BB361" s="180"/>
      <c r="BC361" s="180"/>
      <c r="BD361" s="180"/>
      <c r="BE361" s="180"/>
      <c r="BF361" s="180"/>
      <c r="BG361" s="180"/>
      <c r="BH361" s="180"/>
      <c r="BI361" s="180"/>
      <c r="BJ361" s="180"/>
      <c r="BK361" s="180"/>
      <c r="BL361" s="180"/>
      <c r="BM361" s="180"/>
      <c r="BN361" s="180"/>
      <c r="BO361" s="180"/>
      <c r="BP361" s="180"/>
      <c r="BQ361" s="180"/>
      <c r="BR361" s="180"/>
      <c r="BS361" s="180"/>
      <c r="BT361" s="180"/>
      <c r="BU361" s="180"/>
      <c r="BV361" s="180"/>
      <c r="BW361" s="180"/>
      <c r="BX361" s="180"/>
      <c r="BY361" s="180"/>
      <c r="BZ361" s="180"/>
      <c r="CA361" s="180"/>
    </row>
    <row r="362" ht="15.75" customHeight="1" spans="1:79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  <c r="U362" s="180"/>
      <c r="V362" s="180"/>
      <c r="W362" s="180"/>
      <c r="X362" s="180"/>
      <c r="Y362" s="180"/>
      <c r="Z362" s="180"/>
      <c r="AA362" s="180"/>
      <c r="AB362" s="180"/>
      <c r="AC362" s="180"/>
      <c r="AD362" s="180"/>
      <c r="AE362" s="180"/>
      <c r="AF362" s="180"/>
      <c r="AG362" s="180"/>
      <c r="AH362" s="180"/>
      <c r="AI362" s="180"/>
      <c r="AJ362" s="180"/>
      <c r="AK362" s="180"/>
      <c r="AL362" s="180"/>
      <c r="AM362" s="180"/>
      <c r="AN362" s="180"/>
      <c r="AO362" s="180"/>
      <c r="AP362" s="180"/>
      <c r="AQ362" s="180"/>
      <c r="AR362" s="180"/>
      <c r="AS362" s="180"/>
      <c r="AT362" s="180"/>
      <c r="AU362" s="180"/>
      <c r="AV362" s="180"/>
      <c r="AW362" s="180"/>
      <c r="AX362" s="180"/>
      <c r="AY362" s="180"/>
      <c r="AZ362" s="180"/>
      <c r="BA362" s="180"/>
      <c r="BB362" s="180"/>
      <c r="BC362" s="180"/>
      <c r="BD362" s="180"/>
      <c r="BE362" s="180"/>
      <c r="BF362" s="180"/>
      <c r="BG362" s="180"/>
      <c r="BH362" s="180"/>
      <c r="BI362" s="180"/>
      <c r="BJ362" s="180"/>
      <c r="BK362" s="180"/>
      <c r="BL362" s="180"/>
      <c r="BM362" s="180"/>
      <c r="BN362" s="180"/>
      <c r="BO362" s="180"/>
      <c r="BP362" s="180"/>
      <c r="BQ362" s="180"/>
      <c r="BR362" s="180"/>
      <c r="BS362" s="180"/>
      <c r="BT362" s="180"/>
      <c r="BU362" s="180"/>
      <c r="BV362" s="180"/>
      <c r="BW362" s="180"/>
      <c r="BX362" s="180"/>
      <c r="BY362" s="180"/>
      <c r="BZ362" s="180"/>
      <c r="CA362" s="180"/>
    </row>
    <row r="363" ht="15.75" customHeight="1" spans="1:79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  <c r="U363" s="180"/>
      <c r="V363" s="180"/>
      <c r="W363" s="180"/>
      <c r="X363" s="180"/>
      <c r="Y363" s="180"/>
      <c r="Z363" s="180"/>
      <c r="AA363" s="180"/>
      <c r="AB363" s="180"/>
      <c r="AC363" s="180"/>
      <c r="AD363" s="180"/>
      <c r="AE363" s="180"/>
      <c r="AF363" s="180"/>
      <c r="AG363" s="180"/>
      <c r="AH363" s="180"/>
      <c r="AI363" s="180"/>
      <c r="AJ363" s="180"/>
      <c r="AK363" s="180"/>
      <c r="AL363" s="180"/>
      <c r="AM363" s="180"/>
      <c r="AN363" s="180"/>
      <c r="AO363" s="180"/>
      <c r="AP363" s="180"/>
      <c r="AQ363" s="180"/>
      <c r="AR363" s="180"/>
      <c r="AS363" s="180"/>
      <c r="AT363" s="180"/>
      <c r="AU363" s="180"/>
      <c r="AV363" s="180"/>
      <c r="AW363" s="180"/>
      <c r="AX363" s="180"/>
      <c r="AY363" s="180"/>
      <c r="AZ363" s="180"/>
      <c r="BA363" s="180"/>
      <c r="BB363" s="180"/>
      <c r="BC363" s="180"/>
      <c r="BD363" s="180"/>
      <c r="BE363" s="180"/>
      <c r="BF363" s="180"/>
      <c r="BG363" s="180"/>
      <c r="BH363" s="180"/>
      <c r="BI363" s="180"/>
      <c r="BJ363" s="180"/>
      <c r="BK363" s="180"/>
      <c r="BL363" s="180"/>
      <c r="BM363" s="180"/>
      <c r="BN363" s="180"/>
      <c r="BO363" s="180"/>
      <c r="BP363" s="180"/>
      <c r="BQ363" s="180"/>
      <c r="BR363" s="180"/>
      <c r="BS363" s="180"/>
      <c r="BT363" s="180"/>
      <c r="BU363" s="180"/>
      <c r="BV363" s="180"/>
      <c r="BW363" s="180"/>
      <c r="BX363" s="180"/>
      <c r="BY363" s="180"/>
      <c r="BZ363" s="180"/>
      <c r="CA363" s="180"/>
    </row>
    <row r="364" ht="15.75" customHeight="1" spans="1:79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  <c r="U364" s="180"/>
      <c r="V364" s="180"/>
      <c r="W364" s="180"/>
      <c r="X364" s="180"/>
      <c r="Y364" s="180"/>
      <c r="Z364" s="180"/>
      <c r="AA364" s="180"/>
      <c r="AB364" s="180"/>
      <c r="AC364" s="180"/>
      <c r="AD364" s="180"/>
      <c r="AE364" s="180"/>
      <c r="AF364" s="180"/>
      <c r="AG364" s="180"/>
      <c r="AH364" s="180"/>
      <c r="AI364" s="180"/>
      <c r="AJ364" s="180"/>
      <c r="AK364" s="180"/>
      <c r="AL364" s="180"/>
      <c r="AM364" s="180"/>
      <c r="AN364" s="180"/>
      <c r="AO364" s="180"/>
      <c r="AP364" s="180"/>
      <c r="AQ364" s="180"/>
      <c r="AR364" s="180"/>
      <c r="AS364" s="180"/>
      <c r="AT364" s="180"/>
      <c r="AU364" s="180"/>
      <c r="AV364" s="180"/>
      <c r="AW364" s="180"/>
      <c r="AX364" s="180"/>
      <c r="AY364" s="180"/>
      <c r="AZ364" s="180"/>
      <c r="BA364" s="180"/>
      <c r="BB364" s="180"/>
      <c r="BC364" s="180"/>
      <c r="BD364" s="180"/>
      <c r="BE364" s="180"/>
      <c r="BF364" s="180"/>
      <c r="BG364" s="180"/>
      <c r="BH364" s="180"/>
      <c r="BI364" s="180"/>
      <c r="BJ364" s="180"/>
      <c r="BK364" s="180"/>
      <c r="BL364" s="180"/>
      <c r="BM364" s="180"/>
      <c r="BN364" s="180"/>
      <c r="BO364" s="180"/>
      <c r="BP364" s="180"/>
      <c r="BQ364" s="180"/>
      <c r="BR364" s="180"/>
      <c r="BS364" s="180"/>
      <c r="BT364" s="180"/>
      <c r="BU364" s="180"/>
      <c r="BV364" s="180"/>
      <c r="BW364" s="180"/>
      <c r="BX364" s="180"/>
      <c r="BY364" s="180"/>
      <c r="BZ364" s="180"/>
      <c r="CA364" s="180"/>
    </row>
    <row r="365" ht="15.75" customHeight="1" spans="1:79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  <c r="U365" s="180"/>
      <c r="V365" s="180"/>
      <c r="W365" s="180"/>
      <c r="X365" s="180"/>
      <c r="Y365" s="180"/>
      <c r="Z365" s="180"/>
      <c r="AA365" s="180"/>
      <c r="AB365" s="180"/>
      <c r="AC365" s="180"/>
      <c r="AD365" s="180"/>
      <c r="AE365" s="180"/>
      <c r="AF365" s="180"/>
      <c r="AG365" s="180"/>
      <c r="AH365" s="180"/>
      <c r="AI365" s="180"/>
      <c r="AJ365" s="180"/>
      <c r="AK365" s="180"/>
      <c r="AL365" s="180"/>
      <c r="AM365" s="180"/>
      <c r="AN365" s="180"/>
      <c r="AO365" s="180"/>
      <c r="AP365" s="180"/>
      <c r="AQ365" s="180"/>
      <c r="AR365" s="180"/>
      <c r="AS365" s="180"/>
      <c r="AT365" s="180"/>
      <c r="AU365" s="180"/>
      <c r="AV365" s="180"/>
      <c r="AW365" s="180"/>
      <c r="AX365" s="180"/>
      <c r="AY365" s="180"/>
      <c r="AZ365" s="180"/>
      <c r="BA365" s="180"/>
      <c r="BB365" s="180"/>
      <c r="BC365" s="180"/>
      <c r="BD365" s="180"/>
      <c r="BE365" s="180"/>
      <c r="BF365" s="180"/>
      <c r="BG365" s="180"/>
      <c r="BH365" s="180"/>
      <c r="BI365" s="180"/>
      <c r="BJ365" s="180"/>
      <c r="BK365" s="180"/>
      <c r="BL365" s="180"/>
      <c r="BM365" s="180"/>
      <c r="BN365" s="180"/>
      <c r="BO365" s="180"/>
      <c r="BP365" s="180"/>
      <c r="BQ365" s="180"/>
      <c r="BR365" s="180"/>
      <c r="BS365" s="180"/>
      <c r="BT365" s="180"/>
      <c r="BU365" s="180"/>
      <c r="BV365" s="180"/>
      <c r="BW365" s="180"/>
      <c r="BX365" s="180"/>
      <c r="BY365" s="180"/>
      <c r="BZ365" s="180"/>
      <c r="CA365" s="180"/>
    </row>
    <row r="366" ht="15.75" customHeight="1" spans="1:79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  <c r="U366" s="180"/>
      <c r="V366" s="180"/>
      <c r="W366" s="180"/>
      <c r="X366" s="180"/>
      <c r="Y366" s="180"/>
      <c r="Z366" s="180"/>
      <c r="AA366" s="180"/>
      <c r="AB366" s="180"/>
      <c r="AC366" s="180"/>
      <c r="AD366" s="180"/>
      <c r="AE366" s="180"/>
      <c r="AF366" s="180"/>
      <c r="AG366" s="180"/>
      <c r="AH366" s="180"/>
      <c r="AI366" s="180"/>
      <c r="AJ366" s="180"/>
      <c r="AK366" s="180"/>
      <c r="AL366" s="180"/>
      <c r="AM366" s="180"/>
      <c r="AN366" s="180"/>
      <c r="AO366" s="180"/>
      <c r="AP366" s="180"/>
      <c r="AQ366" s="180"/>
      <c r="AR366" s="180"/>
      <c r="AS366" s="180"/>
      <c r="AT366" s="180"/>
      <c r="AU366" s="180"/>
      <c r="AV366" s="180"/>
      <c r="AW366" s="180"/>
      <c r="AX366" s="180"/>
      <c r="AY366" s="180"/>
      <c r="AZ366" s="180"/>
      <c r="BA366" s="180"/>
      <c r="BB366" s="180"/>
      <c r="BC366" s="180"/>
      <c r="BD366" s="180"/>
      <c r="BE366" s="180"/>
      <c r="BF366" s="180"/>
      <c r="BG366" s="180"/>
      <c r="BH366" s="180"/>
      <c r="BI366" s="180"/>
      <c r="BJ366" s="180"/>
      <c r="BK366" s="180"/>
      <c r="BL366" s="180"/>
      <c r="BM366" s="180"/>
      <c r="BN366" s="180"/>
      <c r="BO366" s="180"/>
      <c r="BP366" s="180"/>
      <c r="BQ366" s="180"/>
      <c r="BR366" s="180"/>
      <c r="BS366" s="180"/>
      <c r="BT366" s="180"/>
      <c r="BU366" s="180"/>
      <c r="BV366" s="180"/>
      <c r="BW366" s="180"/>
      <c r="BX366" s="180"/>
      <c r="BY366" s="180"/>
      <c r="BZ366" s="180"/>
      <c r="CA366" s="180"/>
    </row>
    <row r="367" ht="15.75" customHeight="1" spans="1:79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  <c r="U367" s="180"/>
      <c r="V367" s="180"/>
      <c r="W367" s="180"/>
      <c r="X367" s="180"/>
      <c r="Y367" s="180"/>
      <c r="Z367" s="180"/>
      <c r="AA367" s="180"/>
      <c r="AB367" s="180"/>
      <c r="AC367" s="180"/>
      <c r="AD367" s="180"/>
      <c r="AE367" s="180"/>
      <c r="AF367" s="180"/>
      <c r="AG367" s="180"/>
      <c r="AH367" s="180"/>
      <c r="AI367" s="180"/>
      <c r="AJ367" s="180"/>
      <c r="AK367" s="180"/>
      <c r="AL367" s="180"/>
      <c r="AM367" s="180"/>
      <c r="AN367" s="180"/>
      <c r="AO367" s="180"/>
      <c r="AP367" s="180"/>
      <c r="AQ367" s="180"/>
      <c r="AR367" s="180"/>
      <c r="AS367" s="180"/>
      <c r="AT367" s="180"/>
      <c r="AU367" s="180"/>
      <c r="AV367" s="180"/>
      <c r="AW367" s="180"/>
      <c r="AX367" s="180"/>
      <c r="AY367" s="180"/>
      <c r="AZ367" s="180"/>
      <c r="BA367" s="180"/>
      <c r="BB367" s="180"/>
      <c r="BC367" s="180"/>
      <c r="BD367" s="180"/>
      <c r="BE367" s="180"/>
      <c r="BF367" s="180"/>
      <c r="BG367" s="180"/>
      <c r="BH367" s="180"/>
      <c r="BI367" s="180"/>
      <c r="BJ367" s="180"/>
      <c r="BK367" s="180"/>
      <c r="BL367" s="180"/>
      <c r="BM367" s="180"/>
      <c r="BN367" s="180"/>
      <c r="BO367" s="180"/>
      <c r="BP367" s="180"/>
      <c r="BQ367" s="180"/>
      <c r="BR367" s="180"/>
      <c r="BS367" s="180"/>
      <c r="BT367" s="180"/>
      <c r="BU367" s="180"/>
      <c r="BV367" s="180"/>
      <c r="BW367" s="180"/>
      <c r="BX367" s="180"/>
      <c r="BY367" s="180"/>
      <c r="BZ367" s="180"/>
      <c r="CA367" s="180"/>
    </row>
    <row r="368" ht="15.75" customHeight="1" spans="1:79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180"/>
      <c r="T368" s="180"/>
      <c r="U368" s="180"/>
      <c r="V368" s="180"/>
      <c r="W368" s="180"/>
      <c r="X368" s="180"/>
      <c r="Y368" s="180"/>
      <c r="Z368" s="180"/>
      <c r="AA368" s="180"/>
      <c r="AB368" s="180"/>
      <c r="AC368" s="180"/>
      <c r="AD368" s="180"/>
      <c r="AE368" s="180"/>
      <c r="AF368" s="180"/>
      <c r="AG368" s="180"/>
      <c r="AH368" s="180"/>
      <c r="AI368" s="180"/>
      <c r="AJ368" s="180"/>
      <c r="AK368" s="180"/>
      <c r="AL368" s="180"/>
      <c r="AM368" s="180"/>
      <c r="AN368" s="180"/>
      <c r="AO368" s="180"/>
      <c r="AP368" s="180"/>
      <c r="AQ368" s="180"/>
      <c r="AR368" s="180"/>
      <c r="AS368" s="180"/>
      <c r="AT368" s="180"/>
      <c r="AU368" s="180"/>
      <c r="AV368" s="180"/>
      <c r="AW368" s="180"/>
      <c r="AX368" s="180"/>
      <c r="AY368" s="180"/>
      <c r="AZ368" s="180"/>
      <c r="BA368" s="180"/>
      <c r="BB368" s="180"/>
      <c r="BC368" s="180"/>
      <c r="BD368" s="180"/>
      <c r="BE368" s="180"/>
      <c r="BF368" s="180"/>
      <c r="BG368" s="180"/>
      <c r="BH368" s="180"/>
      <c r="BI368" s="180"/>
      <c r="BJ368" s="180"/>
      <c r="BK368" s="180"/>
      <c r="BL368" s="180"/>
      <c r="BM368" s="180"/>
      <c r="BN368" s="180"/>
      <c r="BO368" s="180"/>
      <c r="BP368" s="180"/>
      <c r="BQ368" s="180"/>
      <c r="BR368" s="180"/>
      <c r="BS368" s="180"/>
      <c r="BT368" s="180"/>
      <c r="BU368" s="180"/>
      <c r="BV368" s="180"/>
      <c r="BW368" s="180"/>
      <c r="BX368" s="180"/>
      <c r="BY368" s="180"/>
      <c r="BZ368" s="180"/>
      <c r="CA368" s="180"/>
    </row>
    <row r="369" ht="15.75" customHeight="1" spans="1:79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  <c r="U369" s="180"/>
      <c r="V369" s="180"/>
      <c r="W369" s="180"/>
      <c r="X369" s="180"/>
      <c r="Y369" s="180"/>
      <c r="Z369" s="180"/>
      <c r="AA369" s="180"/>
      <c r="AB369" s="180"/>
      <c r="AC369" s="180"/>
      <c r="AD369" s="180"/>
      <c r="AE369" s="180"/>
      <c r="AF369" s="180"/>
      <c r="AG369" s="180"/>
      <c r="AH369" s="180"/>
      <c r="AI369" s="180"/>
      <c r="AJ369" s="180"/>
      <c r="AK369" s="180"/>
      <c r="AL369" s="180"/>
      <c r="AM369" s="180"/>
      <c r="AN369" s="180"/>
      <c r="AO369" s="180"/>
      <c r="AP369" s="180"/>
      <c r="AQ369" s="180"/>
      <c r="AR369" s="180"/>
      <c r="AS369" s="180"/>
      <c r="AT369" s="180"/>
      <c r="AU369" s="180"/>
      <c r="AV369" s="180"/>
      <c r="AW369" s="180"/>
      <c r="AX369" s="180"/>
      <c r="AY369" s="180"/>
      <c r="AZ369" s="180"/>
      <c r="BA369" s="180"/>
      <c r="BB369" s="180"/>
      <c r="BC369" s="180"/>
      <c r="BD369" s="180"/>
      <c r="BE369" s="180"/>
      <c r="BF369" s="180"/>
      <c r="BG369" s="180"/>
      <c r="BH369" s="180"/>
      <c r="BI369" s="180"/>
      <c r="BJ369" s="180"/>
      <c r="BK369" s="180"/>
      <c r="BL369" s="180"/>
      <c r="BM369" s="180"/>
      <c r="BN369" s="180"/>
      <c r="BO369" s="180"/>
      <c r="BP369" s="180"/>
      <c r="BQ369" s="180"/>
      <c r="BR369" s="180"/>
      <c r="BS369" s="180"/>
      <c r="BT369" s="180"/>
      <c r="BU369" s="180"/>
      <c r="BV369" s="180"/>
      <c r="BW369" s="180"/>
      <c r="BX369" s="180"/>
      <c r="BY369" s="180"/>
      <c r="BZ369" s="180"/>
      <c r="CA369" s="180"/>
    </row>
    <row r="370" ht="15.75" customHeight="1" spans="1:79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  <c r="U370" s="180"/>
      <c r="V370" s="180"/>
      <c r="W370" s="180"/>
      <c r="X370" s="180"/>
      <c r="Y370" s="180"/>
      <c r="Z370" s="180"/>
      <c r="AA370" s="180"/>
      <c r="AB370" s="180"/>
      <c r="AC370" s="180"/>
      <c r="AD370" s="180"/>
      <c r="AE370" s="180"/>
      <c r="AF370" s="180"/>
      <c r="AG370" s="180"/>
      <c r="AH370" s="180"/>
      <c r="AI370" s="180"/>
      <c r="AJ370" s="180"/>
      <c r="AK370" s="180"/>
      <c r="AL370" s="180"/>
      <c r="AM370" s="180"/>
      <c r="AN370" s="180"/>
      <c r="AO370" s="180"/>
      <c r="AP370" s="180"/>
      <c r="AQ370" s="180"/>
      <c r="AR370" s="180"/>
      <c r="AS370" s="180"/>
      <c r="AT370" s="180"/>
      <c r="AU370" s="180"/>
      <c r="AV370" s="180"/>
      <c r="AW370" s="180"/>
      <c r="AX370" s="180"/>
      <c r="AY370" s="180"/>
      <c r="AZ370" s="180"/>
      <c r="BA370" s="180"/>
      <c r="BB370" s="180"/>
      <c r="BC370" s="180"/>
      <c r="BD370" s="180"/>
      <c r="BE370" s="180"/>
      <c r="BF370" s="180"/>
      <c r="BG370" s="180"/>
      <c r="BH370" s="180"/>
      <c r="BI370" s="180"/>
      <c r="BJ370" s="180"/>
      <c r="BK370" s="180"/>
      <c r="BL370" s="180"/>
      <c r="BM370" s="180"/>
      <c r="BN370" s="180"/>
      <c r="BO370" s="180"/>
      <c r="BP370" s="180"/>
      <c r="BQ370" s="180"/>
      <c r="BR370" s="180"/>
      <c r="BS370" s="180"/>
      <c r="BT370" s="180"/>
      <c r="BU370" s="180"/>
      <c r="BV370" s="180"/>
      <c r="BW370" s="180"/>
      <c r="BX370" s="180"/>
      <c r="BY370" s="180"/>
      <c r="BZ370" s="180"/>
      <c r="CA370" s="180"/>
    </row>
    <row r="371" ht="15.75" customHeight="1" spans="1:79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  <c r="U371" s="180"/>
      <c r="V371" s="180"/>
      <c r="W371" s="180"/>
      <c r="X371" s="180"/>
      <c r="Y371" s="180"/>
      <c r="Z371" s="180"/>
      <c r="AA371" s="180"/>
      <c r="AB371" s="180"/>
      <c r="AC371" s="180"/>
      <c r="AD371" s="180"/>
      <c r="AE371" s="180"/>
      <c r="AF371" s="180"/>
      <c r="AG371" s="180"/>
      <c r="AH371" s="180"/>
      <c r="AI371" s="180"/>
      <c r="AJ371" s="180"/>
      <c r="AK371" s="180"/>
      <c r="AL371" s="180"/>
      <c r="AM371" s="180"/>
      <c r="AN371" s="180"/>
      <c r="AO371" s="180"/>
      <c r="AP371" s="180"/>
      <c r="AQ371" s="180"/>
      <c r="AR371" s="180"/>
      <c r="AS371" s="180"/>
      <c r="AT371" s="180"/>
      <c r="AU371" s="180"/>
      <c r="AV371" s="180"/>
      <c r="AW371" s="180"/>
      <c r="AX371" s="180"/>
      <c r="AY371" s="180"/>
      <c r="AZ371" s="180"/>
      <c r="BA371" s="180"/>
      <c r="BB371" s="180"/>
      <c r="BC371" s="180"/>
      <c r="BD371" s="180"/>
      <c r="BE371" s="180"/>
      <c r="BF371" s="180"/>
      <c r="BG371" s="180"/>
      <c r="BH371" s="180"/>
      <c r="BI371" s="180"/>
      <c r="BJ371" s="180"/>
      <c r="BK371" s="180"/>
      <c r="BL371" s="180"/>
      <c r="BM371" s="180"/>
      <c r="BN371" s="180"/>
      <c r="BO371" s="180"/>
      <c r="BP371" s="180"/>
      <c r="BQ371" s="180"/>
      <c r="BR371" s="180"/>
      <c r="BS371" s="180"/>
      <c r="BT371" s="180"/>
      <c r="BU371" s="180"/>
      <c r="BV371" s="180"/>
      <c r="BW371" s="180"/>
      <c r="BX371" s="180"/>
      <c r="BY371" s="180"/>
      <c r="BZ371" s="180"/>
      <c r="CA371" s="180"/>
    </row>
    <row r="372" ht="15.75" customHeight="1" spans="1:79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  <c r="U372" s="180"/>
      <c r="V372" s="180"/>
      <c r="W372" s="180"/>
      <c r="X372" s="180"/>
      <c r="Y372" s="180"/>
      <c r="Z372" s="180"/>
      <c r="AA372" s="180"/>
      <c r="AB372" s="180"/>
      <c r="AC372" s="180"/>
      <c r="AD372" s="180"/>
      <c r="AE372" s="180"/>
      <c r="AF372" s="180"/>
      <c r="AG372" s="180"/>
      <c r="AH372" s="180"/>
      <c r="AI372" s="180"/>
      <c r="AJ372" s="180"/>
      <c r="AK372" s="180"/>
      <c r="AL372" s="180"/>
      <c r="AM372" s="180"/>
      <c r="AN372" s="180"/>
      <c r="AO372" s="180"/>
      <c r="AP372" s="180"/>
      <c r="AQ372" s="180"/>
      <c r="AR372" s="180"/>
      <c r="AS372" s="180"/>
      <c r="AT372" s="180"/>
      <c r="AU372" s="180"/>
      <c r="AV372" s="180"/>
      <c r="AW372" s="180"/>
      <c r="AX372" s="180"/>
      <c r="AY372" s="180"/>
      <c r="AZ372" s="180"/>
      <c r="BA372" s="180"/>
      <c r="BB372" s="180"/>
      <c r="BC372" s="180"/>
      <c r="BD372" s="180"/>
      <c r="BE372" s="180"/>
      <c r="BF372" s="180"/>
      <c r="BG372" s="180"/>
      <c r="BH372" s="180"/>
      <c r="BI372" s="180"/>
      <c r="BJ372" s="180"/>
      <c r="BK372" s="180"/>
      <c r="BL372" s="180"/>
      <c r="BM372" s="180"/>
      <c r="BN372" s="180"/>
      <c r="BO372" s="180"/>
      <c r="BP372" s="180"/>
      <c r="BQ372" s="180"/>
      <c r="BR372" s="180"/>
      <c r="BS372" s="180"/>
      <c r="BT372" s="180"/>
      <c r="BU372" s="180"/>
      <c r="BV372" s="180"/>
      <c r="BW372" s="180"/>
      <c r="BX372" s="180"/>
      <c r="BY372" s="180"/>
      <c r="BZ372" s="180"/>
      <c r="CA372" s="180"/>
    </row>
    <row r="373" ht="15.75" customHeight="1" spans="1:79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  <c r="S373" s="180"/>
      <c r="T373" s="180"/>
      <c r="U373" s="180"/>
      <c r="V373" s="180"/>
      <c r="W373" s="180"/>
      <c r="X373" s="180"/>
      <c r="Y373" s="180"/>
      <c r="Z373" s="180"/>
      <c r="AA373" s="180"/>
      <c r="AB373" s="180"/>
      <c r="AC373" s="180"/>
      <c r="AD373" s="180"/>
      <c r="AE373" s="180"/>
      <c r="AF373" s="180"/>
      <c r="AG373" s="180"/>
      <c r="AH373" s="180"/>
      <c r="AI373" s="180"/>
      <c r="AJ373" s="180"/>
      <c r="AK373" s="180"/>
      <c r="AL373" s="180"/>
      <c r="AM373" s="180"/>
      <c r="AN373" s="180"/>
      <c r="AO373" s="180"/>
      <c r="AP373" s="180"/>
      <c r="AQ373" s="180"/>
      <c r="AR373" s="180"/>
      <c r="AS373" s="180"/>
      <c r="AT373" s="180"/>
      <c r="AU373" s="180"/>
      <c r="AV373" s="180"/>
      <c r="AW373" s="180"/>
      <c r="AX373" s="180"/>
      <c r="AY373" s="180"/>
      <c r="AZ373" s="180"/>
      <c r="BA373" s="180"/>
      <c r="BB373" s="180"/>
      <c r="BC373" s="180"/>
      <c r="BD373" s="180"/>
      <c r="BE373" s="180"/>
      <c r="BF373" s="180"/>
      <c r="BG373" s="180"/>
      <c r="BH373" s="180"/>
      <c r="BI373" s="180"/>
      <c r="BJ373" s="180"/>
      <c r="BK373" s="180"/>
      <c r="BL373" s="180"/>
      <c r="BM373" s="180"/>
      <c r="BN373" s="180"/>
      <c r="BO373" s="180"/>
      <c r="BP373" s="180"/>
      <c r="BQ373" s="180"/>
      <c r="BR373" s="180"/>
      <c r="BS373" s="180"/>
      <c r="BT373" s="180"/>
      <c r="BU373" s="180"/>
      <c r="BV373" s="180"/>
      <c r="BW373" s="180"/>
      <c r="BX373" s="180"/>
      <c r="BY373" s="180"/>
      <c r="BZ373" s="180"/>
      <c r="CA373" s="180"/>
    </row>
    <row r="374" ht="15.75" customHeight="1" spans="1:79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  <c r="S374" s="180"/>
      <c r="T374" s="180"/>
      <c r="U374" s="180"/>
      <c r="V374" s="180"/>
      <c r="W374" s="180"/>
      <c r="X374" s="180"/>
      <c r="Y374" s="180"/>
      <c r="Z374" s="180"/>
      <c r="AA374" s="180"/>
      <c r="AB374" s="180"/>
      <c r="AC374" s="180"/>
      <c r="AD374" s="180"/>
      <c r="AE374" s="180"/>
      <c r="AF374" s="180"/>
      <c r="AG374" s="180"/>
      <c r="AH374" s="180"/>
      <c r="AI374" s="180"/>
      <c r="AJ374" s="180"/>
      <c r="AK374" s="180"/>
      <c r="AL374" s="180"/>
      <c r="AM374" s="180"/>
      <c r="AN374" s="180"/>
      <c r="AO374" s="180"/>
      <c r="AP374" s="180"/>
      <c r="AQ374" s="180"/>
      <c r="AR374" s="180"/>
      <c r="AS374" s="180"/>
      <c r="AT374" s="180"/>
      <c r="AU374" s="180"/>
      <c r="AV374" s="180"/>
      <c r="AW374" s="180"/>
      <c r="AX374" s="180"/>
      <c r="AY374" s="180"/>
      <c r="AZ374" s="180"/>
      <c r="BA374" s="180"/>
      <c r="BB374" s="180"/>
      <c r="BC374" s="180"/>
      <c r="BD374" s="180"/>
      <c r="BE374" s="180"/>
      <c r="BF374" s="180"/>
      <c r="BG374" s="180"/>
      <c r="BH374" s="180"/>
      <c r="BI374" s="180"/>
      <c r="BJ374" s="180"/>
      <c r="BK374" s="180"/>
      <c r="BL374" s="180"/>
      <c r="BM374" s="180"/>
      <c r="BN374" s="180"/>
      <c r="BO374" s="180"/>
      <c r="BP374" s="180"/>
      <c r="BQ374" s="180"/>
      <c r="BR374" s="180"/>
      <c r="BS374" s="180"/>
      <c r="BT374" s="180"/>
      <c r="BU374" s="180"/>
      <c r="BV374" s="180"/>
      <c r="BW374" s="180"/>
      <c r="BX374" s="180"/>
      <c r="BY374" s="180"/>
      <c r="BZ374" s="180"/>
      <c r="CA374" s="180"/>
    </row>
    <row r="375" ht="15.75" customHeight="1" spans="1:79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  <c r="S375" s="180"/>
      <c r="T375" s="180"/>
      <c r="U375" s="180"/>
      <c r="V375" s="180"/>
      <c r="W375" s="180"/>
      <c r="X375" s="180"/>
      <c r="Y375" s="180"/>
      <c r="Z375" s="180"/>
      <c r="AA375" s="180"/>
      <c r="AB375" s="180"/>
      <c r="AC375" s="180"/>
      <c r="AD375" s="180"/>
      <c r="AE375" s="180"/>
      <c r="AF375" s="180"/>
      <c r="AG375" s="180"/>
      <c r="AH375" s="180"/>
      <c r="AI375" s="180"/>
      <c r="AJ375" s="180"/>
      <c r="AK375" s="180"/>
      <c r="AL375" s="180"/>
      <c r="AM375" s="180"/>
      <c r="AN375" s="180"/>
      <c r="AO375" s="180"/>
      <c r="AP375" s="180"/>
      <c r="AQ375" s="180"/>
      <c r="AR375" s="180"/>
      <c r="AS375" s="180"/>
      <c r="AT375" s="180"/>
      <c r="AU375" s="180"/>
      <c r="AV375" s="180"/>
      <c r="AW375" s="180"/>
      <c r="AX375" s="180"/>
      <c r="AY375" s="180"/>
      <c r="AZ375" s="180"/>
      <c r="BA375" s="180"/>
      <c r="BB375" s="180"/>
      <c r="BC375" s="180"/>
      <c r="BD375" s="180"/>
      <c r="BE375" s="180"/>
      <c r="BF375" s="180"/>
      <c r="BG375" s="180"/>
      <c r="BH375" s="180"/>
      <c r="BI375" s="180"/>
      <c r="BJ375" s="180"/>
      <c r="BK375" s="180"/>
      <c r="BL375" s="180"/>
      <c r="BM375" s="180"/>
      <c r="BN375" s="180"/>
      <c r="BO375" s="180"/>
      <c r="BP375" s="180"/>
      <c r="BQ375" s="180"/>
      <c r="BR375" s="180"/>
      <c r="BS375" s="180"/>
      <c r="BT375" s="180"/>
      <c r="BU375" s="180"/>
      <c r="BV375" s="180"/>
      <c r="BW375" s="180"/>
      <c r="BX375" s="180"/>
      <c r="BY375" s="180"/>
      <c r="BZ375" s="180"/>
      <c r="CA375" s="180"/>
    </row>
    <row r="376" ht="15.75" customHeight="1" spans="1:79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  <c r="R376" s="180"/>
      <c r="S376" s="180"/>
      <c r="T376" s="180"/>
      <c r="U376" s="180"/>
      <c r="V376" s="180"/>
      <c r="W376" s="180"/>
      <c r="X376" s="180"/>
      <c r="Y376" s="180"/>
      <c r="Z376" s="180"/>
      <c r="AA376" s="180"/>
      <c r="AB376" s="180"/>
      <c r="AC376" s="180"/>
      <c r="AD376" s="180"/>
      <c r="AE376" s="180"/>
      <c r="AF376" s="180"/>
      <c r="AG376" s="180"/>
      <c r="AH376" s="180"/>
      <c r="AI376" s="180"/>
      <c r="AJ376" s="180"/>
      <c r="AK376" s="180"/>
      <c r="AL376" s="180"/>
      <c r="AM376" s="180"/>
      <c r="AN376" s="180"/>
      <c r="AO376" s="180"/>
      <c r="AP376" s="180"/>
      <c r="AQ376" s="180"/>
      <c r="AR376" s="180"/>
      <c r="AS376" s="180"/>
      <c r="AT376" s="180"/>
      <c r="AU376" s="180"/>
      <c r="AV376" s="180"/>
      <c r="AW376" s="180"/>
      <c r="AX376" s="180"/>
      <c r="AY376" s="180"/>
      <c r="AZ376" s="180"/>
      <c r="BA376" s="180"/>
      <c r="BB376" s="180"/>
      <c r="BC376" s="180"/>
      <c r="BD376" s="180"/>
      <c r="BE376" s="180"/>
      <c r="BF376" s="180"/>
      <c r="BG376" s="180"/>
      <c r="BH376" s="180"/>
      <c r="BI376" s="180"/>
      <c r="BJ376" s="180"/>
      <c r="BK376" s="180"/>
      <c r="BL376" s="180"/>
      <c r="BM376" s="180"/>
      <c r="BN376" s="180"/>
      <c r="BO376" s="180"/>
      <c r="BP376" s="180"/>
      <c r="BQ376" s="180"/>
      <c r="BR376" s="180"/>
      <c r="BS376" s="180"/>
      <c r="BT376" s="180"/>
      <c r="BU376" s="180"/>
      <c r="BV376" s="180"/>
      <c r="BW376" s="180"/>
      <c r="BX376" s="180"/>
      <c r="BY376" s="180"/>
      <c r="BZ376" s="180"/>
      <c r="CA376" s="180"/>
    </row>
    <row r="377" ht="15.75" customHeight="1" spans="1:79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  <c r="R377" s="180"/>
      <c r="S377" s="180"/>
      <c r="T377" s="180"/>
      <c r="U377" s="180"/>
      <c r="V377" s="180"/>
      <c r="W377" s="180"/>
      <c r="X377" s="180"/>
      <c r="Y377" s="180"/>
      <c r="Z377" s="180"/>
      <c r="AA377" s="180"/>
      <c r="AB377" s="180"/>
      <c r="AC377" s="180"/>
      <c r="AD377" s="180"/>
      <c r="AE377" s="180"/>
      <c r="AF377" s="180"/>
      <c r="AG377" s="180"/>
      <c r="AH377" s="180"/>
      <c r="AI377" s="180"/>
      <c r="AJ377" s="180"/>
      <c r="AK377" s="180"/>
      <c r="AL377" s="180"/>
      <c r="AM377" s="180"/>
      <c r="AN377" s="180"/>
      <c r="AO377" s="180"/>
      <c r="AP377" s="180"/>
      <c r="AQ377" s="180"/>
      <c r="AR377" s="180"/>
      <c r="AS377" s="180"/>
      <c r="AT377" s="180"/>
      <c r="AU377" s="180"/>
      <c r="AV377" s="180"/>
      <c r="AW377" s="180"/>
      <c r="AX377" s="180"/>
      <c r="AY377" s="180"/>
      <c r="AZ377" s="180"/>
      <c r="BA377" s="180"/>
      <c r="BB377" s="180"/>
      <c r="BC377" s="180"/>
      <c r="BD377" s="180"/>
      <c r="BE377" s="180"/>
      <c r="BF377" s="180"/>
      <c r="BG377" s="180"/>
      <c r="BH377" s="180"/>
      <c r="BI377" s="180"/>
      <c r="BJ377" s="180"/>
      <c r="BK377" s="180"/>
      <c r="BL377" s="180"/>
      <c r="BM377" s="180"/>
      <c r="BN377" s="180"/>
      <c r="BO377" s="180"/>
      <c r="BP377" s="180"/>
      <c r="BQ377" s="180"/>
      <c r="BR377" s="180"/>
      <c r="BS377" s="180"/>
      <c r="BT377" s="180"/>
      <c r="BU377" s="180"/>
      <c r="BV377" s="180"/>
      <c r="BW377" s="180"/>
      <c r="BX377" s="180"/>
      <c r="BY377" s="180"/>
      <c r="BZ377" s="180"/>
      <c r="CA377" s="180"/>
    </row>
    <row r="378" ht="15.75" customHeight="1" spans="1:79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  <c r="U378" s="180"/>
      <c r="V378" s="180"/>
      <c r="W378" s="180"/>
      <c r="X378" s="180"/>
      <c r="Y378" s="180"/>
      <c r="Z378" s="180"/>
      <c r="AA378" s="180"/>
      <c r="AB378" s="180"/>
      <c r="AC378" s="180"/>
      <c r="AD378" s="180"/>
      <c r="AE378" s="180"/>
      <c r="AF378" s="180"/>
      <c r="AG378" s="180"/>
      <c r="AH378" s="180"/>
      <c r="AI378" s="180"/>
      <c r="AJ378" s="180"/>
      <c r="AK378" s="180"/>
      <c r="AL378" s="180"/>
      <c r="AM378" s="180"/>
      <c r="AN378" s="180"/>
      <c r="AO378" s="180"/>
      <c r="AP378" s="180"/>
      <c r="AQ378" s="180"/>
      <c r="AR378" s="180"/>
      <c r="AS378" s="180"/>
      <c r="AT378" s="180"/>
      <c r="AU378" s="180"/>
      <c r="AV378" s="180"/>
      <c r="AW378" s="180"/>
      <c r="AX378" s="180"/>
      <c r="AY378" s="180"/>
      <c r="AZ378" s="180"/>
      <c r="BA378" s="180"/>
      <c r="BB378" s="180"/>
      <c r="BC378" s="180"/>
      <c r="BD378" s="180"/>
      <c r="BE378" s="180"/>
      <c r="BF378" s="180"/>
      <c r="BG378" s="180"/>
      <c r="BH378" s="180"/>
      <c r="BI378" s="180"/>
      <c r="BJ378" s="180"/>
      <c r="BK378" s="180"/>
      <c r="BL378" s="180"/>
      <c r="BM378" s="180"/>
      <c r="BN378" s="180"/>
      <c r="BO378" s="180"/>
      <c r="BP378" s="180"/>
      <c r="BQ378" s="180"/>
      <c r="BR378" s="180"/>
      <c r="BS378" s="180"/>
      <c r="BT378" s="180"/>
      <c r="BU378" s="180"/>
      <c r="BV378" s="180"/>
      <c r="BW378" s="180"/>
      <c r="BX378" s="180"/>
      <c r="BY378" s="180"/>
      <c r="BZ378" s="180"/>
      <c r="CA378" s="180"/>
    </row>
    <row r="379" ht="15.75" customHeight="1" spans="1:79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  <c r="R379" s="180"/>
      <c r="S379" s="180"/>
      <c r="T379" s="180"/>
      <c r="U379" s="180"/>
      <c r="V379" s="180"/>
      <c r="W379" s="180"/>
      <c r="X379" s="180"/>
      <c r="Y379" s="180"/>
      <c r="Z379" s="180"/>
      <c r="AA379" s="180"/>
      <c r="AB379" s="180"/>
      <c r="AC379" s="180"/>
      <c r="AD379" s="180"/>
      <c r="AE379" s="180"/>
      <c r="AF379" s="180"/>
      <c r="AG379" s="180"/>
      <c r="AH379" s="180"/>
      <c r="AI379" s="180"/>
      <c r="AJ379" s="180"/>
      <c r="AK379" s="180"/>
      <c r="AL379" s="180"/>
      <c r="AM379" s="180"/>
      <c r="AN379" s="180"/>
      <c r="AO379" s="180"/>
      <c r="AP379" s="180"/>
      <c r="AQ379" s="180"/>
      <c r="AR379" s="180"/>
      <c r="AS379" s="180"/>
      <c r="AT379" s="180"/>
      <c r="AU379" s="180"/>
      <c r="AV379" s="180"/>
      <c r="AW379" s="180"/>
      <c r="AX379" s="180"/>
      <c r="AY379" s="180"/>
      <c r="AZ379" s="180"/>
      <c r="BA379" s="180"/>
      <c r="BB379" s="180"/>
      <c r="BC379" s="180"/>
      <c r="BD379" s="180"/>
      <c r="BE379" s="180"/>
      <c r="BF379" s="180"/>
      <c r="BG379" s="180"/>
      <c r="BH379" s="180"/>
      <c r="BI379" s="180"/>
      <c r="BJ379" s="180"/>
      <c r="BK379" s="180"/>
      <c r="BL379" s="180"/>
      <c r="BM379" s="180"/>
      <c r="BN379" s="180"/>
      <c r="BO379" s="180"/>
      <c r="BP379" s="180"/>
      <c r="BQ379" s="180"/>
      <c r="BR379" s="180"/>
      <c r="BS379" s="180"/>
      <c r="BT379" s="180"/>
      <c r="BU379" s="180"/>
      <c r="BV379" s="180"/>
      <c r="BW379" s="180"/>
      <c r="BX379" s="180"/>
      <c r="BY379" s="180"/>
      <c r="BZ379" s="180"/>
      <c r="CA379" s="180"/>
    </row>
    <row r="380" ht="15.75" customHeight="1" spans="1:79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  <c r="S380" s="180"/>
      <c r="T380" s="180"/>
      <c r="U380" s="180"/>
      <c r="V380" s="180"/>
      <c r="W380" s="180"/>
      <c r="X380" s="180"/>
      <c r="Y380" s="180"/>
      <c r="Z380" s="180"/>
      <c r="AA380" s="180"/>
      <c r="AB380" s="180"/>
      <c r="AC380" s="180"/>
      <c r="AD380" s="180"/>
      <c r="AE380" s="180"/>
      <c r="AF380" s="180"/>
      <c r="AG380" s="180"/>
      <c r="AH380" s="180"/>
      <c r="AI380" s="180"/>
      <c r="AJ380" s="180"/>
      <c r="AK380" s="180"/>
      <c r="AL380" s="180"/>
      <c r="AM380" s="180"/>
      <c r="AN380" s="180"/>
      <c r="AO380" s="180"/>
      <c r="AP380" s="180"/>
      <c r="AQ380" s="180"/>
      <c r="AR380" s="180"/>
      <c r="AS380" s="180"/>
      <c r="AT380" s="180"/>
      <c r="AU380" s="180"/>
      <c r="AV380" s="180"/>
      <c r="AW380" s="180"/>
      <c r="AX380" s="180"/>
      <c r="AY380" s="180"/>
      <c r="AZ380" s="180"/>
      <c r="BA380" s="180"/>
      <c r="BB380" s="180"/>
      <c r="BC380" s="180"/>
      <c r="BD380" s="180"/>
      <c r="BE380" s="180"/>
      <c r="BF380" s="180"/>
      <c r="BG380" s="180"/>
      <c r="BH380" s="180"/>
      <c r="BI380" s="180"/>
      <c r="BJ380" s="180"/>
      <c r="BK380" s="180"/>
      <c r="BL380" s="180"/>
      <c r="BM380" s="180"/>
      <c r="BN380" s="180"/>
      <c r="BO380" s="180"/>
      <c r="BP380" s="180"/>
      <c r="BQ380" s="180"/>
      <c r="BR380" s="180"/>
      <c r="BS380" s="180"/>
      <c r="BT380" s="180"/>
      <c r="BU380" s="180"/>
      <c r="BV380" s="180"/>
      <c r="BW380" s="180"/>
      <c r="BX380" s="180"/>
      <c r="BY380" s="180"/>
      <c r="BZ380" s="180"/>
      <c r="CA380" s="180"/>
    </row>
    <row r="381" ht="15.75" customHeight="1" spans="1:79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0"/>
      <c r="AG381" s="180"/>
      <c r="AH381" s="180"/>
      <c r="AI381" s="180"/>
      <c r="AJ381" s="180"/>
      <c r="AK381" s="180"/>
      <c r="AL381" s="180"/>
      <c r="AM381" s="180"/>
      <c r="AN381" s="180"/>
      <c r="AO381" s="180"/>
      <c r="AP381" s="180"/>
      <c r="AQ381" s="180"/>
      <c r="AR381" s="180"/>
      <c r="AS381" s="180"/>
      <c r="AT381" s="180"/>
      <c r="AU381" s="180"/>
      <c r="AV381" s="180"/>
      <c r="AW381" s="180"/>
      <c r="AX381" s="180"/>
      <c r="AY381" s="180"/>
      <c r="AZ381" s="180"/>
      <c r="BA381" s="180"/>
      <c r="BB381" s="180"/>
      <c r="BC381" s="180"/>
      <c r="BD381" s="180"/>
      <c r="BE381" s="180"/>
      <c r="BF381" s="180"/>
      <c r="BG381" s="180"/>
      <c r="BH381" s="180"/>
      <c r="BI381" s="180"/>
      <c r="BJ381" s="180"/>
      <c r="BK381" s="180"/>
      <c r="BL381" s="180"/>
      <c r="BM381" s="180"/>
      <c r="BN381" s="180"/>
      <c r="BO381" s="180"/>
      <c r="BP381" s="180"/>
      <c r="BQ381" s="180"/>
      <c r="BR381" s="180"/>
      <c r="BS381" s="180"/>
      <c r="BT381" s="180"/>
      <c r="BU381" s="180"/>
      <c r="BV381" s="180"/>
      <c r="BW381" s="180"/>
      <c r="BX381" s="180"/>
      <c r="BY381" s="180"/>
      <c r="BZ381" s="180"/>
      <c r="CA381" s="180"/>
    </row>
    <row r="382" ht="15.75" customHeight="1" spans="1:79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  <c r="S382" s="180"/>
      <c r="T382" s="180"/>
      <c r="U382" s="180"/>
      <c r="V382" s="180"/>
      <c r="W382" s="180"/>
      <c r="X382" s="180"/>
      <c r="Y382" s="180"/>
      <c r="Z382" s="180"/>
      <c r="AA382" s="180"/>
      <c r="AB382" s="180"/>
      <c r="AC382" s="180"/>
      <c r="AD382" s="180"/>
      <c r="AE382" s="180"/>
      <c r="AF382" s="180"/>
      <c r="AG382" s="180"/>
      <c r="AH382" s="180"/>
      <c r="AI382" s="180"/>
      <c r="AJ382" s="180"/>
      <c r="AK382" s="180"/>
      <c r="AL382" s="180"/>
      <c r="AM382" s="180"/>
      <c r="AN382" s="180"/>
      <c r="AO382" s="180"/>
      <c r="AP382" s="180"/>
      <c r="AQ382" s="180"/>
      <c r="AR382" s="180"/>
      <c r="AS382" s="180"/>
      <c r="AT382" s="180"/>
      <c r="AU382" s="180"/>
      <c r="AV382" s="180"/>
      <c r="AW382" s="180"/>
      <c r="AX382" s="180"/>
      <c r="AY382" s="180"/>
      <c r="AZ382" s="180"/>
      <c r="BA382" s="180"/>
      <c r="BB382" s="180"/>
      <c r="BC382" s="180"/>
      <c r="BD382" s="180"/>
      <c r="BE382" s="180"/>
      <c r="BF382" s="180"/>
      <c r="BG382" s="180"/>
      <c r="BH382" s="180"/>
      <c r="BI382" s="180"/>
      <c r="BJ382" s="180"/>
      <c r="BK382" s="180"/>
      <c r="BL382" s="180"/>
      <c r="BM382" s="180"/>
      <c r="BN382" s="180"/>
      <c r="BO382" s="180"/>
      <c r="BP382" s="180"/>
      <c r="BQ382" s="180"/>
      <c r="BR382" s="180"/>
      <c r="BS382" s="180"/>
      <c r="BT382" s="180"/>
      <c r="BU382" s="180"/>
      <c r="BV382" s="180"/>
      <c r="BW382" s="180"/>
      <c r="BX382" s="180"/>
      <c r="BY382" s="180"/>
      <c r="BZ382" s="180"/>
      <c r="CA382" s="180"/>
    </row>
    <row r="383" ht="15.75" customHeight="1" spans="1:79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  <c r="R383" s="180"/>
      <c r="S383" s="180"/>
      <c r="T383" s="180"/>
      <c r="U383" s="180"/>
      <c r="V383" s="180"/>
      <c r="W383" s="180"/>
      <c r="X383" s="180"/>
      <c r="Y383" s="180"/>
      <c r="Z383" s="180"/>
      <c r="AA383" s="180"/>
      <c r="AB383" s="180"/>
      <c r="AC383" s="180"/>
      <c r="AD383" s="180"/>
      <c r="AE383" s="180"/>
      <c r="AF383" s="180"/>
      <c r="AG383" s="180"/>
      <c r="AH383" s="180"/>
      <c r="AI383" s="180"/>
      <c r="AJ383" s="180"/>
      <c r="AK383" s="180"/>
      <c r="AL383" s="180"/>
      <c r="AM383" s="180"/>
      <c r="AN383" s="180"/>
      <c r="AO383" s="180"/>
      <c r="AP383" s="180"/>
      <c r="AQ383" s="180"/>
      <c r="AR383" s="180"/>
      <c r="AS383" s="180"/>
      <c r="AT383" s="180"/>
      <c r="AU383" s="180"/>
      <c r="AV383" s="180"/>
      <c r="AW383" s="180"/>
      <c r="AX383" s="180"/>
      <c r="AY383" s="180"/>
      <c r="AZ383" s="180"/>
      <c r="BA383" s="180"/>
      <c r="BB383" s="180"/>
      <c r="BC383" s="180"/>
      <c r="BD383" s="180"/>
      <c r="BE383" s="180"/>
      <c r="BF383" s="180"/>
      <c r="BG383" s="180"/>
      <c r="BH383" s="180"/>
      <c r="BI383" s="180"/>
      <c r="BJ383" s="180"/>
      <c r="BK383" s="180"/>
      <c r="BL383" s="180"/>
      <c r="BM383" s="180"/>
      <c r="BN383" s="180"/>
      <c r="BO383" s="180"/>
      <c r="BP383" s="180"/>
      <c r="BQ383" s="180"/>
      <c r="BR383" s="180"/>
      <c r="BS383" s="180"/>
      <c r="BT383" s="180"/>
      <c r="BU383" s="180"/>
      <c r="BV383" s="180"/>
      <c r="BW383" s="180"/>
      <c r="BX383" s="180"/>
      <c r="BY383" s="180"/>
      <c r="BZ383" s="180"/>
      <c r="CA383" s="180"/>
    </row>
    <row r="384" ht="15.75" customHeight="1" spans="1:79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0"/>
      <c r="Z384" s="180"/>
      <c r="AA384" s="180"/>
      <c r="AB384" s="180"/>
      <c r="AC384" s="180"/>
      <c r="AD384" s="180"/>
      <c r="AE384" s="180"/>
      <c r="AF384" s="180"/>
      <c r="AG384" s="180"/>
      <c r="AH384" s="180"/>
      <c r="AI384" s="180"/>
      <c r="AJ384" s="180"/>
      <c r="AK384" s="180"/>
      <c r="AL384" s="180"/>
      <c r="AM384" s="180"/>
      <c r="AN384" s="180"/>
      <c r="AO384" s="180"/>
      <c r="AP384" s="180"/>
      <c r="AQ384" s="180"/>
      <c r="AR384" s="180"/>
      <c r="AS384" s="180"/>
      <c r="AT384" s="180"/>
      <c r="AU384" s="180"/>
      <c r="AV384" s="180"/>
      <c r="AW384" s="180"/>
      <c r="AX384" s="180"/>
      <c r="AY384" s="180"/>
      <c r="AZ384" s="180"/>
      <c r="BA384" s="180"/>
      <c r="BB384" s="180"/>
      <c r="BC384" s="180"/>
      <c r="BD384" s="180"/>
      <c r="BE384" s="180"/>
      <c r="BF384" s="180"/>
      <c r="BG384" s="180"/>
      <c r="BH384" s="180"/>
      <c r="BI384" s="180"/>
      <c r="BJ384" s="180"/>
      <c r="BK384" s="180"/>
      <c r="BL384" s="180"/>
      <c r="BM384" s="180"/>
      <c r="BN384" s="180"/>
      <c r="BO384" s="180"/>
      <c r="BP384" s="180"/>
      <c r="BQ384" s="180"/>
      <c r="BR384" s="180"/>
      <c r="BS384" s="180"/>
      <c r="BT384" s="180"/>
      <c r="BU384" s="180"/>
      <c r="BV384" s="180"/>
      <c r="BW384" s="180"/>
      <c r="BX384" s="180"/>
      <c r="BY384" s="180"/>
      <c r="BZ384" s="180"/>
      <c r="CA384" s="180"/>
    </row>
    <row r="385" ht="15.75" customHeight="1" spans="1:79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  <c r="U385" s="180"/>
      <c r="V385" s="180"/>
      <c r="W385" s="180"/>
      <c r="X385" s="180"/>
      <c r="Y385" s="180"/>
      <c r="Z385" s="180"/>
      <c r="AA385" s="180"/>
      <c r="AB385" s="180"/>
      <c r="AC385" s="180"/>
      <c r="AD385" s="180"/>
      <c r="AE385" s="180"/>
      <c r="AF385" s="180"/>
      <c r="AG385" s="180"/>
      <c r="AH385" s="180"/>
      <c r="AI385" s="180"/>
      <c r="AJ385" s="180"/>
      <c r="AK385" s="180"/>
      <c r="AL385" s="180"/>
      <c r="AM385" s="180"/>
      <c r="AN385" s="180"/>
      <c r="AO385" s="180"/>
      <c r="AP385" s="180"/>
      <c r="AQ385" s="180"/>
      <c r="AR385" s="180"/>
      <c r="AS385" s="180"/>
      <c r="AT385" s="180"/>
      <c r="AU385" s="180"/>
      <c r="AV385" s="180"/>
      <c r="AW385" s="180"/>
      <c r="AX385" s="180"/>
      <c r="AY385" s="180"/>
      <c r="AZ385" s="180"/>
      <c r="BA385" s="180"/>
      <c r="BB385" s="180"/>
      <c r="BC385" s="180"/>
      <c r="BD385" s="180"/>
      <c r="BE385" s="180"/>
      <c r="BF385" s="180"/>
      <c r="BG385" s="180"/>
      <c r="BH385" s="180"/>
      <c r="BI385" s="180"/>
      <c r="BJ385" s="180"/>
      <c r="BK385" s="180"/>
      <c r="BL385" s="180"/>
      <c r="BM385" s="180"/>
      <c r="BN385" s="180"/>
      <c r="BO385" s="180"/>
      <c r="BP385" s="180"/>
      <c r="BQ385" s="180"/>
      <c r="BR385" s="180"/>
      <c r="BS385" s="180"/>
      <c r="BT385" s="180"/>
      <c r="BU385" s="180"/>
      <c r="BV385" s="180"/>
      <c r="BW385" s="180"/>
      <c r="BX385" s="180"/>
      <c r="BY385" s="180"/>
      <c r="BZ385" s="180"/>
      <c r="CA385" s="180"/>
    </row>
    <row r="386" ht="15.75" customHeight="1" spans="1:79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  <c r="R386" s="180"/>
      <c r="S386" s="180"/>
      <c r="T386" s="180"/>
      <c r="U386" s="180"/>
      <c r="V386" s="180"/>
      <c r="W386" s="180"/>
      <c r="X386" s="180"/>
      <c r="Y386" s="180"/>
      <c r="Z386" s="180"/>
      <c r="AA386" s="180"/>
      <c r="AB386" s="180"/>
      <c r="AC386" s="180"/>
      <c r="AD386" s="180"/>
      <c r="AE386" s="180"/>
      <c r="AF386" s="180"/>
      <c r="AG386" s="180"/>
      <c r="AH386" s="180"/>
      <c r="AI386" s="180"/>
      <c r="AJ386" s="180"/>
      <c r="AK386" s="180"/>
      <c r="AL386" s="180"/>
      <c r="AM386" s="180"/>
      <c r="AN386" s="180"/>
      <c r="AO386" s="180"/>
      <c r="AP386" s="180"/>
      <c r="AQ386" s="180"/>
      <c r="AR386" s="180"/>
      <c r="AS386" s="180"/>
      <c r="AT386" s="180"/>
      <c r="AU386" s="180"/>
      <c r="AV386" s="180"/>
      <c r="AW386" s="180"/>
      <c r="AX386" s="180"/>
      <c r="AY386" s="180"/>
      <c r="AZ386" s="180"/>
      <c r="BA386" s="180"/>
      <c r="BB386" s="180"/>
      <c r="BC386" s="180"/>
      <c r="BD386" s="180"/>
      <c r="BE386" s="180"/>
      <c r="BF386" s="180"/>
      <c r="BG386" s="180"/>
      <c r="BH386" s="180"/>
      <c r="BI386" s="180"/>
      <c r="BJ386" s="180"/>
      <c r="BK386" s="180"/>
      <c r="BL386" s="180"/>
      <c r="BM386" s="180"/>
      <c r="BN386" s="180"/>
      <c r="BO386" s="180"/>
      <c r="BP386" s="180"/>
      <c r="BQ386" s="180"/>
      <c r="BR386" s="180"/>
      <c r="BS386" s="180"/>
      <c r="BT386" s="180"/>
      <c r="BU386" s="180"/>
      <c r="BV386" s="180"/>
      <c r="BW386" s="180"/>
      <c r="BX386" s="180"/>
      <c r="BY386" s="180"/>
      <c r="BZ386" s="180"/>
      <c r="CA386" s="180"/>
    </row>
    <row r="387" ht="15.75" customHeight="1" spans="1:79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  <c r="R387" s="180"/>
      <c r="S387" s="180"/>
      <c r="T387" s="180"/>
      <c r="U387" s="180"/>
      <c r="V387" s="180"/>
      <c r="W387" s="180"/>
      <c r="X387" s="180"/>
      <c r="Y387" s="180"/>
      <c r="Z387" s="180"/>
      <c r="AA387" s="180"/>
      <c r="AB387" s="180"/>
      <c r="AC387" s="180"/>
      <c r="AD387" s="180"/>
      <c r="AE387" s="180"/>
      <c r="AF387" s="180"/>
      <c r="AG387" s="180"/>
      <c r="AH387" s="180"/>
      <c r="AI387" s="180"/>
      <c r="AJ387" s="180"/>
      <c r="AK387" s="180"/>
      <c r="AL387" s="180"/>
      <c r="AM387" s="180"/>
      <c r="AN387" s="180"/>
      <c r="AO387" s="180"/>
      <c r="AP387" s="180"/>
      <c r="AQ387" s="180"/>
      <c r="AR387" s="180"/>
      <c r="AS387" s="180"/>
      <c r="AT387" s="180"/>
      <c r="AU387" s="180"/>
      <c r="AV387" s="180"/>
      <c r="AW387" s="180"/>
      <c r="AX387" s="180"/>
      <c r="AY387" s="180"/>
      <c r="AZ387" s="180"/>
      <c r="BA387" s="180"/>
      <c r="BB387" s="180"/>
      <c r="BC387" s="180"/>
      <c r="BD387" s="180"/>
      <c r="BE387" s="180"/>
      <c r="BF387" s="180"/>
      <c r="BG387" s="180"/>
      <c r="BH387" s="180"/>
      <c r="BI387" s="180"/>
      <c r="BJ387" s="180"/>
      <c r="BK387" s="180"/>
      <c r="BL387" s="180"/>
      <c r="BM387" s="180"/>
      <c r="BN387" s="180"/>
      <c r="BO387" s="180"/>
      <c r="BP387" s="180"/>
      <c r="BQ387" s="180"/>
      <c r="BR387" s="180"/>
      <c r="BS387" s="180"/>
      <c r="BT387" s="180"/>
      <c r="BU387" s="180"/>
      <c r="BV387" s="180"/>
      <c r="BW387" s="180"/>
      <c r="BX387" s="180"/>
      <c r="BY387" s="180"/>
      <c r="BZ387" s="180"/>
      <c r="CA387" s="180"/>
    </row>
    <row r="388" ht="15.75" customHeight="1" spans="1:79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  <c r="R388" s="180"/>
      <c r="S388" s="180"/>
      <c r="T388" s="180"/>
      <c r="U388" s="180"/>
      <c r="V388" s="180"/>
      <c r="W388" s="180"/>
      <c r="X388" s="180"/>
      <c r="Y388" s="180"/>
      <c r="Z388" s="180"/>
      <c r="AA388" s="180"/>
      <c r="AB388" s="180"/>
      <c r="AC388" s="180"/>
      <c r="AD388" s="180"/>
      <c r="AE388" s="180"/>
      <c r="AF388" s="180"/>
      <c r="AG388" s="180"/>
      <c r="AH388" s="180"/>
      <c r="AI388" s="180"/>
      <c r="AJ388" s="180"/>
      <c r="AK388" s="180"/>
      <c r="AL388" s="180"/>
      <c r="AM388" s="180"/>
      <c r="AN388" s="180"/>
      <c r="AO388" s="180"/>
      <c r="AP388" s="180"/>
      <c r="AQ388" s="180"/>
      <c r="AR388" s="180"/>
      <c r="AS388" s="180"/>
      <c r="AT388" s="180"/>
      <c r="AU388" s="180"/>
      <c r="AV388" s="180"/>
      <c r="AW388" s="180"/>
      <c r="AX388" s="180"/>
      <c r="AY388" s="180"/>
      <c r="AZ388" s="180"/>
      <c r="BA388" s="180"/>
      <c r="BB388" s="180"/>
      <c r="BC388" s="180"/>
      <c r="BD388" s="180"/>
      <c r="BE388" s="180"/>
      <c r="BF388" s="180"/>
      <c r="BG388" s="180"/>
      <c r="BH388" s="180"/>
      <c r="BI388" s="180"/>
      <c r="BJ388" s="180"/>
      <c r="BK388" s="180"/>
      <c r="BL388" s="180"/>
      <c r="BM388" s="180"/>
      <c r="BN388" s="180"/>
      <c r="BO388" s="180"/>
      <c r="BP388" s="180"/>
      <c r="BQ388" s="180"/>
      <c r="BR388" s="180"/>
      <c r="BS388" s="180"/>
      <c r="BT388" s="180"/>
      <c r="BU388" s="180"/>
      <c r="BV388" s="180"/>
      <c r="BW388" s="180"/>
      <c r="BX388" s="180"/>
      <c r="BY388" s="180"/>
      <c r="BZ388" s="180"/>
      <c r="CA388" s="180"/>
    </row>
    <row r="389" ht="15.75" customHeight="1" spans="1:79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180"/>
      <c r="T389" s="180"/>
      <c r="U389" s="180"/>
      <c r="V389" s="180"/>
      <c r="W389" s="180"/>
      <c r="X389" s="180"/>
      <c r="Y389" s="180"/>
      <c r="Z389" s="180"/>
      <c r="AA389" s="180"/>
      <c r="AB389" s="180"/>
      <c r="AC389" s="180"/>
      <c r="AD389" s="180"/>
      <c r="AE389" s="180"/>
      <c r="AF389" s="180"/>
      <c r="AG389" s="180"/>
      <c r="AH389" s="180"/>
      <c r="AI389" s="180"/>
      <c r="AJ389" s="180"/>
      <c r="AK389" s="180"/>
      <c r="AL389" s="180"/>
      <c r="AM389" s="180"/>
      <c r="AN389" s="180"/>
      <c r="AO389" s="180"/>
      <c r="AP389" s="180"/>
      <c r="AQ389" s="180"/>
      <c r="AR389" s="180"/>
      <c r="AS389" s="180"/>
      <c r="AT389" s="180"/>
      <c r="AU389" s="180"/>
      <c r="AV389" s="180"/>
      <c r="AW389" s="180"/>
      <c r="AX389" s="180"/>
      <c r="AY389" s="180"/>
      <c r="AZ389" s="180"/>
      <c r="BA389" s="180"/>
      <c r="BB389" s="180"/>
      <c r="BC389" s="180"/>
      <c r="BD389" s="180"/>
      <c r="BE389" s="180"/>
      <c r="BF389" s="180"/>
      <c r="BG389" s="180"/>
      <c r="BH389" s="180"/>
      <c r="BI389" s="180"/>
      <c r="BJ389" s="180"/>
      <c r="BK389" s="180"/>
      <c r="BL389" s="180"/>
      <c r="BM389" s="180"/>
      <c r="BN389" s="180"/>
      <c r="BO389" s="180"/>
      <c r="BP389" s="180"/>
      <c r="BQ389" s="180"/>
      <c r="BR389" s="180"/>
      <c r="BS389" s="180"/>
      <c r="BT389" s="180"/>
      <c r="BU389" s="180"/>
      <c r="BV389" s="180"/>
      <c r="BW389" s="180"/>
      <c r="BX389" s="180"/>
      <c r="BY389" s="180"/>
      <c r="BZ389" s="180"/>
      <c r="CA389" s="180"/>
    </row>
    <row r="390" ht="15.75" customHeight="1" spans="1:79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  <c r="S390" s="180"/>
      <c r="T390" s="180"/>
      <c r="U390" s="180"/>
      <c r="V390" s="180"/>
      <c r="W390" s="180"/>
      <c r="X390" s="180"/>
      <c r="Y390" s="180"/>
      <c r="Z390" s="180"/>
      <c r="AA390" s="180"/>
      <c r="AB390" s="180"/>
      <c r="AC390" s="180"/>
      <c r="AD390" s="180"/>
      <c r="AE390" s="180"/>
      <c r="AF390" s="180"/>
      <c r="AG390" s="180"/>
      <c r="AH390" s="180"/>
      <c r="AI390" s="180"/>
      <c r="AJ390" s="180"/>
      <c r="AK390" s="180"/>
      <c r="AL390" s="180"/>
      <c r="AM390" s="180"/>
      <c r="AN390" s="180"/>
      <c r="AO390" s="180"/>
      <c r="AP390" s="180"/>
      <c r="AQ390" s="180"/>
      <c r="AR390" s="180"/>
      <c r="AS390" s="180"/>
      <c r="AT390" s="180"/>
      <c r="AU390" s="180"/>
      <c r="AV390" s="180"/>
      <c r="AW390" s="180"/>
      <c r="AX390" s="180"/>
      <c r="AY390" s="180"/>
      <c r="AZ390" s="180"/>
      <c r="BA390" s="180"/>
      <c r="BB390" s="180"/>
      <c r="BC390" s="180"/>
      <c r="BD390" s="180"/>
      <c r="BE390" s="180"/>
      <c r="BF390" s="180"/>
      <c r="BG390" s="180"/>
      <c r="BH390" s="180"/>
      <c r="BI390" s="180"/>
      <c r="BJ390" s="180"/>
      <c r="BK390" s="180"/>
      <c r="BL390" s="180"/>
      <c r="BM390" s="180"/>
      <c r="BN390" s="180"/>
      <c r="BO390" s="180"/>
      <c r="BP390" s="180"/>
      <c r="BQ390" s="180"/>
      <c r="BR390" s="180"/>
      <c r="BS390" s="180"/>
      <c r="BT390" s="180"/>
      <c r="BU390" s="180"/>
      <c r="BV390" s="180"/>
      <c r="BW390" s="180"/>
      <c r="BX390" s="180"/>
      <c r="BY390" s="180"/>
      <c r="BZ390" s="180"/>
      <c r="CA390" s="180"/>
    </row>
    <row r="391" ht="15.75" customHeight="1" spans="1:79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  <c r="S391" s="180"/>
      <c r="T391" s="180"/>
      <c r="U391" s="180"/>
      <c r="V391" s="180"/>
      <c r="W391" s="180"/>
      <c r="X391" s="180"/>
      <c r="Y391" s="180"/>
      <c r="Z391" s="180"/>
      <c r="AA391" s="180"/>
      <c r="AB391" s="180"/>
      <c r="AC391" s="180"/>
      <c r="AD391" s="180"/>
      <c r="AE391" s="180"/>
      <c r="AF391" s="180"/>
      <c r="AG391" s="180"/>
      <c r="AH391" s="180"/>
      <c r="AI391" s="180"/>
      <c r="AJ391" s="180"/>
      <c r="AK391" s="180"/>
      <c r="AL391" s="180"/>
      <c r="AM391" s="180"/>
      <c r="AN391" s="180"/>
      <c r="AO391" s="180"/>
      <c r="AP391" s="180"/>
      <c r="AQ391" s="180"/>
      <c r="AR391" s="180"/>
      <c r="AS391" s="180"/>
      <c r="AT391" s="180"/>
      <c r="AU391" s="180"/>
      <c r="AV391" s="180"/>
      <c r="AW391" s="180"/>
      <c r="AX391" s="180"/>
      <c r="AY391" s="180"/>
      <c r="AZ391" s="180"/>
      <c r="BA391" s="180"/>
      <c r="BB391" s="180"/>
      <c r="BC391" s="180"/>
      <c r="BD391" s="180"/>
      <c r="BE391" s="180"/>
      <c r="BF391" s="180"/>
      <c r="BG391" s="180"/>
      <c r="BH391" s="180"/>
      <c r="BI391" s="180"/>
      <c r="BJ391" s="180"/>
      <c r="BK391" s="180"/>
      <c r="BL391" s="180"/>
      <c r="BM391" s="180"/>
      <c r="BN391" s="180"/>
      <c r="BO391" s="180"/>
      <c r="BP391" s="180"/>
      <c r="BQ391" s="180"/>
      <c r="BR391" s="180"/>
      <c r="BS391" s="180"/>
      <c r="BT391" s="180"/>
      <c r="BU391" s="180"/>
      <c r="BV391" s="180"/>
      <c r="BW391" s="180"/>
      <c r="BX391" s="180"/>
      <c r="BY391" s="180"/>
      <c r="BZ391" s="180"/>
      <c r="CA391" s="180"/>
    </row>
    <row r="392" ht="15.75" customHeight="1" spans="1:79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  <c r="S392" s="180"/>
      <c r="T392" s="180"/>
      <c r="U392" s="180"/>
      <c r="V392" s="180"/>
      <c r="W392" s="180"/>
      <c r="X392" s="180"/>
      <c r="Y392" s="180"/>
      <c r="Z392" s="180"/>
      <c r="AA392" s="180"/>
      <c r="AB392" s="180"/>
      <c r="AC392" s="180"/>
      <c r="AD392" s="180"/>
      <c r="AE392" s="180"/>
      <c r="AF392" s="180"/>
      <c r="AG392" s="180"/>
      <c r="AH392" s="180"/>
      <c r="AI392" s="180"/>
      <c r="AJ392" s="180"/>
      <c r="AK392" s="180"/>
      <c r="AL392" s="180"/>
      <c r="AM392" s="180"/>
      <c r="AN392" s="180"/>
      <c r="AO392" s="180"/>
      <c r="AP392" s="180"/>
      <c r="AQ392" s="180"/>
      <c r="AR392" s="180"/>
      <c r="AS392" s="180"/>
      <c r="AT392" s="180"/>
      <c r="AU392" s="180"/>
      <c r="AV392" s="180"/>
      <c r="AW392" s="180"/>
      <c r="AX392" s="180"/>
      <c r="AY392" s="180"/>
      <c r="AZ392" s="180"/>
      <c r="BA392" s="180"/>
      <c r="BB392" s="180"/>
      <c r="BC392" s="180"/>
      <c r="BD392" s="180"/>
      <c r="BE392" s="180"/>
      <c r="BF392" s="180"/>
      <c r="BG392" s="180"/>
      <c r="BH392" s="180"/>
      <c r="BI392" s="180"/>
      <c r="BJ392" s="180"/>
      <c r="BK392" s="180"/>
      <c r="BL392" s="180"/>
      <c r="BM392" s="180"/>
      <c r="BN392" s="180"/>
      <c r="BO392" s="180"/>
      <c r="BP392" s="180"/>
      <c r="BQ392" s="180"/>
      <c r="BR392" s="180"/>
      <c r="BS392" s="180"/>
      <c r="BT392" s="180"/>
      <c r="BU392" s="180"/>
      <c r="BV392" s="180"/>
      <c r="BW392" s="180"/>
      <c r="BX392" s="180"/>
      <c r="BY392" s="180"/>
      <c r="BZ392" s="180"/>
      <c r="CA392" s="180"/>
    </row>
    <row r="393" ht="15.75" customHeight="1" spans="1:79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  <c r="Z393" s="180"/>
      <c r="AA393" s="180"/>
      <c r="AB393" s="180"/>
      <c r="AC393" s="180"/>
      <c r="AD393" s="180"/>
      <c r="AE393" s="180"/>
      <c r="AF393" s="180"/>
      <c r="AG393" s="180"/>
      <c r="AH393" s="180"/>
      <c r="AI393" s="180"/>
      <c r="AJ393" s="180"/>
      <c r="AK393" s="180"/>
      <c r="AL393" s="180"/>
      <c r="AM393" s="180"/>
      <c r="AN393" s="180"/>
      <c r="AO393" s="180"/>
      <c r="AP393" s="180"/>
      <c r="AQ393" s="180"/>
      <c r="AR393" s="180"/>
      <c r="AS393" s="180"/>
      <c r="AT393" s="180"/>
      <c r="AU393" s="180"/>
      <c r="AV393" s="180"/>
      <c r="AW393" s="180"/>
      <c r="AX393" s="180"/>
      <c r="AY393" s="180"/>
      <c r="AZ393" s="180"/>
      <c r="BA393" s="180"/>
      <c r="BB393" s="180"/>
      <c r="BC393" s="180"/>
      <c r="BD393" s="180"/>
      <c r="BE393" s="180"/>
      <c r="BF393" s="180"/>
      <c r="BG393" s="180"/>
      <c r="BH393" s="180"/>
      <c r="BI393" s="180"/>
      <c r="BJ393" s="180"/>
      <c r="BK393" s="180"/>
      <c r="BL393" s="180"/>
      <c r="BM393" s="180"/>
      <c r="BN393" s="180"/>
      <c r="BO393" s="180"/>
      <c r="BP393" s="180"/>
      <c r="BQ393" s="180"/>
      <c r="BR393" s="180"/>
      <c r="BS393" s="180"/>
      <c r="BT393" s="180"/>
      <c r="BU393" s="180"/>
      <c r="BV393" s="180"/>
      <c r="BW393" s="180"/>
      <c r="BX393" s="180"/>
      <c r="BY393" s="180"/>
      <c r="BZ393" s="180"/>
      <c r="CA393" s="180"/>
    </row>
    <row r="394" ht="15.75" customHeight="1" spans="1:79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  <c r="U394" s="180"/>
      <c r="V394" s="180"/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0"/>
      <c r="AG394" s="180"/>
      <c r="AH394" s="180"/>
      <c r="AI394" s="180"/>
      <c r="AJ394" s="180"/>
      <c r="AK394" s="180"/>
      <c r="AL394" s="180"/>
      <c r="AM394" s="180"/>
      <c r="AN394" s="180"/>
      <c r="AO394" s="180"/>
      <c r="AP394" s="180"/>
      <c r="AQ394" s="180"/>
      <c r="AR394" s="180"/>
      <c r="AS394" s="180"/>
      <c r="AT394" s="180"/>
      <c r="AU394" s="180"/>
      <c r="AV394" s="180"/>
      <c r="AW394" s="180"/>
      <c r="AX394" s="180"/>
      <c r="AY394" s="180"/>
      <c r="AZ394" s="180"/>
      <c r="BA394" s="180"/>
      <c r="BB394" s="180"/>
      <c r="BC394" s="180"/>
      <c r="BD394" s="180"/>
      <c r="BE394" s="180"/>
      <c r="BF394" s="180"/>
      <c r="BG394" s="180"/>
      <c r="BH394" s="180"/>
      <c r="BI394" s="180"/>
      <c r="BJ394" s="180"/>
      <c r="BK394" s="180"/>
      <c r="BL394" s="180"/>
      <c r="BM394" s="180"/>
      <c r="BN394" s="180"/>
      <c r="BO394" s="180"/>
      <c r="BP394" s="180"/>
      <c r="BQ394" s="180"/>
      <c r="BR394" s="180"/>
      <c r="BS394" s="180"/>
      <c r="BT394" s="180"/>
      <c r="BU394" s="180"/>
      <c r="BV394" s="180"/>
      <c r="BW394" s="180"/>
      <c r="BX394" s="180"/>
      <c r="BY394" s="180"/>
      <c r="BZ394" s="180"/>
      <c r="CA394" s="180"/>
    </row>
    <row r="395" ht="15.75" customHeight="1" spans="1:79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  <c r="AB395" s="180"/>
      <c r="AC395" s="180"/>
      <c r="AD395" s="180"/>
      <c r="AE395" s="180"/>
      <c r="AF395" s="180"/>
      <c r="AG395" s="180"/>
      <c r="AH395" s="180"/>
      <c r="AI395" s="180"/>
      <c r="AJ395" s="180"/>
      <c r="AK395" s="180"/>
      <c r="AL395" s="180"/>
      <c r="AM395" s="180"/>
      <c r="AN395" s="180"/>
      <c r="AO395" s="180"/>
      <c r="AP395" s="180"/>
      <c r="AQ395" s="180"/>
      <c r="AR395" s="180"/>
      <c r="AS395" s="180"/>
      <c r="AT395" s="180"/>
      <c r="AU395" s="180"/>
      <c r="AV395" s="180"/>
      <c r="AW395" s="180"/>
      <c r="AX395" s="180"/>
      <c r="AY395" s="180"/>
      <c r="AZ395" s="180"/>
      <c r="BA395" s="180"/>
      <c r="BB395" s="180"/>
      <c r="BC395" s="180"/>
      <c r="BD395" s="180"/>
      <c r="BE395" s="180"/>
      <c r="BF395" s="180"/>
      <c r="BG395" s="180"/>
      <c r="BH395" s="180"/>
      <c r="BI395" s="180"/>
      <c r="BJ395" s="180"/>
      <c r="BK395" s="180"/>
      <c r="BL395" s="180"/>
      <c r="BM395" s="180"/>
      <c r="BN395" s="180"/>
      <c r="BO395" s="180"/>
      <c r="BP395" s="180"/>
      <c r="BQ395" s="180"/>
      <c r="BR395" s="180"/>
      <c r="BS395" s="180"/>
      <c r="BT395" s="180"/>
      <c r="BU395" s="180"/>
      <c r="BV395" s="180"/>
      <c r="BW395" s="180"/>
      <c r="BX395" s="180"/>
      <c r="BY395" s="180"/>
      <c r="BZ395" s="180"/>
      <c r="CA395" s="180"/>
    </row>
    <row r="396" ht="15.75" customHeight="1" spans="1:79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180"/>
      <c r="T396" s="180"/>
      <c r="U396" s="180"/>
      <c r="V396" s="180"/>
      <c r="W396" s="180"/>
      <c r="X396" s="180"/>
      <c r="Y396" s="180"/>
      <c r="Z396" s="180"/>
      <c r="AA396" s="180"/>
      <c r="AB396" s="180"/>
      <c r="AC396" s="180"/>
      <c r="AD396" s="180"/>
      <c r="AE396" s="180"/>
      <c r="AF396" s="180"/>
      <c r="AG396" s="180"/>
      <c r="AH396" s="180"/>
      <c r="AI396" s="180"/>
      <c r="AJ396" s="180"/>
      <c r="AK396" s="180"/>
      <c r="AL396" s="180"/>
      <c r="AM396" s="180"/>
      <c r="AN396" s="180"/>
      <c r="AO396" s="180"/>
      <c r="AP396" s="180"/>
      <c r="AQ396" s="180"/>
      <c r="AR396" s="180"/>
      <c r="AS396" s="180"/>
      <c r="AT396" s="180"/>
      <c r="AU396" s="180"/>
      <c r="AV396" s="180"/>
      <c r="AW396" s="180"/>
      <c r="AX396" s="180"/>
      <c r="AY396" s="180"/>
      <c r="AZ396" s="180"/>
      <c r="BA396" s="180"/>
      <c r="BB396" s="180"/>
      <c r="BC396" s="180"/>
      <c r="BD396" s="180"/>
      <c r="BE396" s="180"/>
      <c r="BF396" s="180"/>
      <c r="BG396" s="180"/>
      <c r="BH396" s="180"/>
      <c r="BI396" s="180"/>
      <c r="BJ396" s="180"/>
      <c r="BK396" s="180"/>
      <c r="BL396" s="180"/>
      <c r="BM396" s="180"/>
      <c r="BN396" s="180"/>
      <c r="BO396" s="180"/>
      <c r="BP396" s="180"/>
      <c r="BQ396" s="180"/>
      <c r="BR396" s="180"/>
      <c r="BS396" s="180"/>
      <c r="BT396" s="180"/>
      <c r="BU396" s="180"/>
      <c r="BV396" s="180"/>
      <c r="BW396" s="180"/>
      <c r="BX396" s="180"/>
      <c r="BY396" s="180"/>
      <c r="BZ396" s="180"/>
      <c r="CA396" s="180"/>
    </row>
    <row r="397" ht="15.75" customHeight="1" spans="1:79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  <c r="R397" s="180"/>
      <c r="S397" s="180"/>
      <c r="T397" s="180"/>
      <c r="U397" s="180"/>
      <c r="V397" s="180"/>
      <c r="W397" s="180"/>
      <c r="X397" s="180"/>
      <c r="Y397" s="180"/>
      <c r="Z397" s="180"/>
      <c r="AA397" s="180"/>
      <c r="AB397" s="180"/>
      <c r="AC397" s="180"/>
      <c r="AD397" s="180"/>
      <c r="AE397" s="180"/>
      <c r="AF397" s="180"/>
      <c r="AG397" s="180"/>
      <c r="AH397" s="180"/>
      <c r="AI397" s="180"/>
      <c r="AJ397" s="180"/>
      <c r="AK397" s="180"/>
      <c r="AL397" s="180"/>
      <c r="AM397" s="180"/>
      <c r="AN397" s="180"/>
      <c r="AO397" s="180"/>
      <c r="AP397" s="180"/>
      <c r="AQ397" s="180"/>
      <c r="AR397" s="180"/>
      <c r="AS397" s="180"/>
      <c r="AT397" s="180"/>
      <c r="AU397" s="180"/>
      <c r="AV397" s="180"/>
      <c r="AW397" s="180"/>
      <c r="AX397" s="180"/>
      <c r="AY397" s="180"/>
      <c r="AZ397" s="180"/>
      <c r="BA397" s="180"/>
      <c r="BB397" s="180"/>
      <c r="BC397" s="180"/>
      <c r="BD397" s="180"/>
      <c r="BE397" s="180"/>
      <c r="BF397" s="180"/>
      <c r="BG397" s="180"/>
      <c r="BH397" s="180"/>
      <c r="BI397" s="180"/>
      <c r="BJ397" s="180"/>
      <c r="BK397" s="180"/>
      <c r="BL397" s="180"/>
      <c r="BM397" s="180"/>
      <c r="BN397" s="180"/>
      <c r="BO397" s="180"/>
      <c r="BP397" s="180"/>
      <c r="BQ397" s="180"/>
      <c r="BR397" s="180"/>
      <c r="BS397" s="180"/>
      <c r="BT397" s="180"/>
      <c r="BU397" s="180"/>
      <c r="BV397" s="180"/>
      <c r="BW397" s="180"/>
      <c r="BX397" s="180"/>
      <c r="BY397" s="180"/>
      <c r="BZ397" s="180"/>
      <c r="CA397" s="180"/>
    </row>
    <row r="398" ht="15.75" customHeight="1" spans="1:79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  <c r="R398" s="180"/>
      <c r="S398" s="180"/>
      <c r="T398" s="180"/>
      <c r="U398" s="180"/>
      <c r="V398" s="180"/>
      <c r="W398" s="180"/>
      <c r="X398" s="180"/>
      <c r="Y398" s="180"/>
      <c r="Z398" s="180"/>
      <c r="AA398" s="180"/>
      <c r="AB398" s="180"/>
      <c r="AC398" s="180"/>
      <c r="AD398" s="180"/>
      <c r="AE398" s="180"/>
      <c r="AF398" s="180"/>
      <c r="AG398" s="180"/>
      <c r="AH398" s="180"/>
      <c r="AI398" s="180"/>
      <c r="AJ398" s="180"/>
      <c r="AK398" s="180"/>
      <c r="AL398" s="180"/>
      <c r="AM398" s="180"/>
      <c r="AN398" s="180"/>
      <c r="AO398" s="180"/>
      <c r="AP398" s="180"/>
      <c r="AQ398" s="180"/>
      <c r="AR398" s="180"/>
      <c r="AS398" s="180"/>
      <c r="AT398" s="180"/>
      <c r="AU398" s="180"/>
      <c r="AV398" s="180"/>
      <c r="AW398" s="180"/>
      <c r="AX398" s="180"/>
      <c r="AY398" s="180"/>
      <c r="AZ398" s="180"/>
      <c r="BA398" s="180"/>
      <c r="BB398" s="180"/>
      <c r="BC398" s="180"/>
      <c r="BD398" s="180"/>
      <c r="BE398" s="180"/>
      <c r="BF398" s="180"/>
      <c r="BG398" s="180"/>
      <c r="BH398" s="180"/>
      <c r="BI398" s="180"/>
      <c r="BJ398" s="180"/>
      <c r="BK398" s="180"/>
      <c r="BL398" s="180"/>
      <c r="BM398" s="180"/>
      <c r="BN398" s="180"/>
      <c r="BO398" s="180"/>
      <c r="BP398" s="180"/>
      <c r="BQ398" s="180"/>
      <c r="BR398" s="180"/>
      <c r="BS398" s="180"/>
      <c r="BT398" s="180"/>
      <c r="BU398" s="180"/>
      <c r="BV398" s="180"/>
      <c r="BW398" s="180"/>
      <c r="BX398" s="180"/>
      <c r="BY398" s="180"/>
      <c r="BZ398" s="180"/>
      <c r="CA398" s="180"/>
    </row>
    <row r="399" ht="15.75" customHeight="1" spans="1:79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  <c r="U399" s="180"/>
      <c r="V399" s="180"/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/>
      <c r="AJ399" s="180"/>
      <c r="AK399" s="180"/>
      <c r="AL399" s="180"/>
      <c r="AM399" s="180"/>
      <c r="AN399" s="180"/>
      <c r="AO399" s="180"/>
      <c r="AP399" s="180"/>
      <c r="AQ399" s="180"/>
      <c r="AR399" s="180"/>
      <c r="AS399" s="180"/>
      <c r="AT399" s="180"/>
      <c r="AU399" s="180"/>
      <c r="AV399" s="180"/>
      <c r="AW399" s="180"/>
      <c r="AX399" s="180"/>
      <c r="AY399" s="180"/>
      <c r="AZ399" s="180"/>
      <c r="BA399" s="180"/>
      <c r="BB399" s="180"/>
      <c r="BC399" s="180"/>
      <c r="BD399" s="180"/>
      <c r="BE399" s="180"/>
      <c r="BF399" s="180"/>
      <c r="BG399" s="180"/>
      <c r="BH399" s="180"/>
      <c r="BI399" s="180"/>
      <c r="BJ399" s="180"/>
      <c r="BK399" s="180"/>
      <c r="BL399" s="180"/>
      <c r="BM399" s="180"/>
      <c r="BN399" s="180"/>
      <c r="BO399" s="180"/>
      <c r="BP399" s="180"/>
      <c r="BQ399" s="180"/>
      <c r="BR399" s="180"/>
      <c r="BS399" s="180"/>
      <c r="BT399" s="180"/>
      <c r="BU399" s="180"/>
      <c r="BV399" s="180"/>
      <c r="BW399" s="180"/>
      <c r="BX399" s="180"/>
      <c r="BY399" s="180"/>
      <c r="BZ399" s="180"/>
      <c r="CA399" s="180"/>
    </row>
    <row r="400" ht="15.75" customHeight="1" spans="1:79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  <c r="R400" s="180"/>
      <c r="S400" s="180"/>
      <c r="T400" s="180"/>
      <c r="U400" s="180"/>
      <c r="V400" s="180"/>
      <c r="W400" s="180"/>
      <c r="X400" s="180"/>
      <c r="Y400" s="180"/>
      <c r="Z400" s="180"/>
      <c r="AA400" s="180"/>
      <c r="AB400" s="180"/>
      <c r="AC400" s="180"/>
      <c r="AD400" s="180"/>
      <c r="AE400" s="180"/>
      <c r="AF400" s="180"/>
      <c r="AG400" s="180"/>
      <c r="AH400" s="180"/>
      <c r="AI400" s="180"/>
      <c r="AJ400" s="180"/>
      <c r="AK400" s="180"/>
      <c r="AL400" s="180"/>
      <c r="AM400" s="180"/>
      <c r="AN400" s="180"/>
      <c r="AO400" s="180"/>
      <c r="AP400" s="180"/>
      <c r="AQ400" s="180"/>
      <c r="AR400" s="180"/>
      <c r="AS400" s="180"/>
      <c r="AT400" s="180"/>
      <c r="AU400" s="180"/>
      <c r="AV400" s="180"/>
      <c r="AW400" s="180"/>
      <c r="AX400" s="180"/>
      <c r="AY400" s="180"/>
      <c r="AZ400" s="180"/>
      <c r="BA400" s="180"/>
      <c r="BB400" s="180"/>
      <c r="BC400" s="180"/>
      <c r="BD400" s="180"/>
      <c r="BE400" s="180"/>
      <c r="BF400" s="180"/>
      <c r="BG400" s="180"/>
      <c r="BH400" s="180"/>
      <c r="BI400" s="180"/>
      <c r="BJ400" s="180"/>
      <c r="BK400" s="180"/>
      <c r="BL400" s="180"/>
      <c r="BM400" s="180"/>
      <c r="BN400" s="180"/>
      <c r="BO400" s="180"/>
      <c r="BP400" s="180"/>
      <c r="BQ400" s="180"/>
      <c r="BR400" s="180"/>
      <c r="BS400" s="180"/>
      <c r="BT400" s="180"/>
      <c r="BU400" s="180"/>
      <c r="BV400" s="180"/>
      <c r="BW400" s="180"/>
      <c r="BX400" s="180"/>
      <c r="BY400" s="180"/>
      <c r="BZ400" s="180"/>
      <c r="CA400" s="180"/>
    </row>
    <row r="401" ht="15.75" customHeight="1" spans="1:79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80"/>
      <c r="S401" s="180"/>
      <c r="T401" s="180"/>
      <c r="U401" s="180"/>
      <c r="V401" s="180"/>
      <c r="W401" s="180"/>
      <c r="X401" s="180"/>
      <c r="Y401" s="180"/>
      <c r="Z401" s="180"/>
      <c r="AA401" s="180"/>
      <c r="AB401" s="180"/>
      <c r="AC401" s="180"/>
      <c r="AD401" s="180"/>
      <c r="AE401" s="180"/>
      <c r="AF401" s="180"/>
      <c r="AG401" s="180"/>
      <c r="AH401" s="180"/>
      <c r="AI401" s="180"/>
      <c r="AJ401" s="180"/>
      <c r="AK401" s="180"/>
      <c r="AL401" s="180"/>
      <c r="AM401" s="180"/>
      <c r="AN401" s="180"/>
      <c r="AO401" s="180"/>
      <c r="AP401" s="180"/>
      <c r="AQ401" s="180"/>
      <c r="AR401" s="180"/>
      <c r="AS401" s="180"/>
      <c r="AT401" s="180"/>
      <c r="AU401" s="180"/>
      <c r="AV401" s="180"/>
      <c r="AW401" s="180"/>
      <c r="AX401" s="180"/>
      <c r="AY401" s="180"/>
      <c r="AZ401" s="180"/>
      <c r="BA401" s="180"/>
      <c r="BB401" s="180"/>
      <c r="BC401" s="180"/>
      <c r="BD401" s="180"/>
      <c r="BE401" s="180"/>
      <c r="BF401" s="180"/>
      <c r="BG401" s="180"/>
      <c r="BH401" s="180"/>
      <c r="BI401" s="180"/>
      <c r="BJ401" s="180"/>
      <c r="BK401" s="180"/>
      <c r="BL401" s="180"/>
      <c r="BM401" s="180"/>
      <c r="BN401" s="180"/>
      <c r="BO401" s="180"/>
      <c r="BP401" s="180"/>
      <c r="BQ401" s="180"/>
      <c r="BR401" s="180"/>
      <c r="BS401" s="180"/>
      <c r="BT401" s="180"/>
      <c r="BU401" s="180"/>
      <c r="BV401" s="180"/>
      <c r="BW401" s="180"/>
      <c r="BX401" s="180"/>
      <c r="BY401" s="180"/>
      <c r="BZ401" s="180"/>
      <c r="CA401" s="180"/>
    </row>
    <row r="402" ht="15.75" customHeight="1" spans="1:79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  <c r="R402" s="180"/>
      <c r="S402" s="180"/>
      <c r="T402" s="180"/>
      <c r="U402" s="180"/>
      <c r="V402" s="180"/>
      <c r="W402" s="180"/>
      <c r="X402" s="180"/>
      <c r="Y402" s="180"/>
      <c r="Z402" s="180"/>
      <c r="AA402" s="180"/>
      <c r="AB402" s="180"/>
      <c r="AC402" s="180"/>
      <c r="AD402" s="180"/>
      <c r="AE402" s="180"/>
      <c r="AF402" s="180"/>
      <c r="AG402" s="180"/>
      <c r="AH402" s="180"/>
      <c r="AI402" s="180"/>
      <c r="AJ402" s="180"/>
      <c r="AK402" s="180"/>
      <c r="AL402" s="180"/>
      <c r="AM402" s="180"/>
      <c r="AN402" s="180"/>
      <c r="AO402" s="180"/>
      <c r="AP402" s="180"/>
      <c r="AQ402" s="180"/>
      <c r="AR402" s="180"/>
      <c r="AS402" s="180"/>
      <c r="AT402" s="180"/>
      <c r="AU402" s="180"/>
      <c r="AV402" s="180"/>
      <c r="AW402" s="180"/>
      <c r="AX402" s="180"/>
      <c r="AY402" s="180"/>
      <c r="AZ402" s="180"/>
      <c r="BA402" s="180"/>
      <c r="BB402" s="180"/>
      <c r="BC402" s="180"/>
      <c r="BD402" s="180"/>
      <c r="BE402" s="180"/>
      <c r="BF402" s="180"/>
      <c r="BG402" s="180"/>
      <c r="BH402" s="180"/>
      <c r="BI402" s="180"/>
      <c r="BJ402" s="180"/>
      <c r="BK402" s="180"/>
      <c r="BL402" s="180"/>
      <c r="BM402" s="180"/>
      <c r="BN402" s="180"/>
      <c r="BO402" s="180"/>
      <c r="BP402" s="180"/>
      <c r="BQ402" s="180"/>
      <c r="BR402" s="180"/>
      <c r="BS402" s="180"/>
      <c r="BT402" s="180"/>
      <c r="BU402" s="180"/>
      <c r="BV402" s="180"/>
      <c r="BW402" s="180"/>
      <c r="BX402" s="180"/>
      <c r="BY402" s="180"/>
      <c r="BZ402" s="180"/>
      <c r="CA402" s="180"/>
    </row>
    <row r="403" ht="15.75" customHeight="1" spans="1:79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  <c r="R403" s="180"/>
      <c r="S403" s="180"/>
      <c r="T403" s="180"/>
      <c r="U403" s="180"/>
      <c r="V403" s="180"/>
      <c r="W403" s="180"/>
      <c r="X403" s="180"/>
      <c r="Y403" s="180"/>
      <c r="Z403" s="180"/>
      <c r="AA403" s="180"/>
      <c r="AB403" s="180"/>
      <c r="AC403" s="180"/>
      <c r="AD403" s="180"/>
      <c r="AE403" s="180"/>
      <c r="AF403" s="180"/>
      <c r="AG403" s="180"/>
      <c r="AH403" s="180"/>
      <c r="AI403" s="180"/>
      <c r="AJ403" s="180"/>
      <c r="AK403" s="180"/>
      <c r="AL403" s="180"/>
      <c r="AM403" s="180"/>
      <c r="AN403" s="180"/>
      <c r="AO403" s="180"/>
      <c r="AP403" s="180"/>
      <c r="AQ403" s="180"/>
      <c r="AR403" s="180"/>
      <c r="AS403" s="180"/>
      <c r="AT403" s="180"/>
      <c r="AU403" s="180"/>
      <c r="AV403" s="180"/>
      <c r="AW403" s="180"/>
      <c r="AX403" s="180"/>
      <c r="AY403" s="180"/>
      <c r="AZ403" s="180"/>
      <c r="BA403" s="180"/>
      <c r="BB403" s="180"/>
      <c r="BC403" s="180"/>
      <c r="BD403" s="180"/>
      <c r="BE403" s="180"/>
      <c r="BF403" s="180"/>
      <c r="BG403" s="180"/>
      <c r="BH403" s="180"/>
      <c r="BI403" s="180"/>
      <c r="BJ403" s="180"/>
      <c r="BK403" s="180"/>
      <c r="BL403" s="180"/>
      <c r="BM403" s="180"/>
      <c r="BN403" s="180"/>
      <c r="BO403" s="180"/>
      <c r="BP403" s="180"/>
      <c r="BQ403" s="180"/>
      <c r="BR403" s="180"/>
      <c r="BS403" s="180"/>
      <c r="BT403" s="180"/>
      <c r="BU403" s="180"/>
      <c r="BV403" s="180"/>
      <c r="BW403" s="180"/>
      <c r="BX403" s="180"/>
      <c r="BY403" s="180"/>
      <c r="BZ403" s="180"/>
      <c r="CA403" s="180"/>
    </row>
    <row r="404" ht="15.75" customHeight="1" spans="1:79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180"/>
      <c r="AD404" s="180"/>
      <c r="AE404" s="180"/>
      <c r="AF404" s="180"/>
      <c r="AG404" s="180"/>
      <c r="AH404" s="180"/>
      <c r="AI404" s="180"/>
      <c r="AJ404" s="180"/>
      <c r="AK404" s="180"/>
      <c r="AL404" s="180"/>
      <c r="AM404" s="180"/>
      <c r="AN404" s="180"/>
      <c r="AO404" s="180"/>
      <c r="AP404" s="180"/>
      <c r="AQ404" s="180"/>
      <c r="AR404" s="180"/>
      <c r="AS404" s="180"/>
      <c r="AT404" s="180"/>
      <c r="AU404" s="180"/>
      <c r="AV404" s="180"/>
      <c r="AW404" s="180"/>
      <c r="AX404" s="180"/>
      <c r="AY404" s="180"/>
      <c r="AZ404" s="180"/>
      <c r="BA404" s="180"/>
      <c r="BB404" s="180"/>
      <c r="BC404" s="180"/>
      <c r="BD404" s="180"/>
      <c r="BE404" s="180"/>
      <c r="BF404" s="180"/>
      <c r="BG404" s="180"/>
      <c r="BH404" s="180"/>
      <c r="BI404" s="180"/>
      <c r="BJ404" s="180"/>
      <c r="BK404" s="180"/>
      <c r="BL404" s="180"/>
      <c r="BM404" s="180"/>
      <c r="BN404" s="180"/>
      <c r="BO404" s="180"/>
      <c r="BP404" s="180"/>
      <c r="BQ404" s="180"/>
      <c r="BR404" s="180"/>
      <c r="BS404" s="180"/>
      <c r="BT404" s="180"/>
      <c r="BU404" s="180"/>
      <c r="BV404" s="180"/>
      <c r="BW404" s="180"/>
      <c r="BX404" s="180"/>
      <c r="BY404" s="180"/>
      <c r="BZ404" s="180"/>
      <c r="CA404" s="180"/>
    </row>
    <row r="405" ht="15.75" customHeight="1" spans="1:79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  <c r="R405" s="180"/>
      <c r="S405" s="180"/>
      <c r="T405" s="180"/>
      <c r="U405" s="180"/>
      <c r="V405" s="180"/>
      <c r="W405" s="180"/>
      <c r="X405" s="180"/>
      <c r="Y405" s="180"/>
      <c r="Z405" s="180"/>
      <c r="AA405" s="180"/>
      <c r="AB405" s="180"/>
      <c r="AC405" s="180"/>
      <c r="AD405" s="180"/>
      <c r="AE405" s="180"/>
      <c r="AF405" s="180"/>
      <c r="AG405" s="180"/>
      <c r="AH405" s="180"/>
      <c r="AI405" s="180"/>
      <c r="AJ405" s="180"/>
      <c r="AK405" s="180"/>
      <c r="AL405" s="180"/>
      <c r="AM405" s="180"/>
      <c r="AN405" s="180"/>
      <c r="AO405" s="180"/>
      <c r="AP405" s="180"/>
      <c r="AQ405" s="180"/>
      <c r="AR405" s="180"/>
      <c r="AS405" s="180"/>
      <c r="AT405" s="180"/>
      <c r="AU405" s="180"/>
      <c r="AV405" s="180"/>
      <c r="AW405" s="180"/>
      <c r="AX405" s="180"/>
      <c r="AY405" s="180"/>
      <c r="AZ405" s="180"/>
      <c r="BA405" s="180"/>
      <c r="BB405" s="180"/>
      <c r="BC405" s="180"/>
      <c r="BD405" s="180"/>
      <c r="BE405" s="180"/>
      <c r="BF405" s="180"/>
      <c r="BG405" s="180"/>
      <c r="BH405" s="180"/>
      <c r="BI405" s="180"/>
      <c r="BJ405" s="180"/>
      <c r="BK405" s="180"/>
      <c r="BL405" s="180"/>
      <c r="BM405" s="180"/>
      <c r="BN405" s="180"/>
      <c r="BO405" s="180"/>
      <c r="BP405" s="180"/>
      <c r="BQ405" s="180"/>
      <c r="BR405" s="180"/>
      <c r="BS405" s="180"/>
      <c r="BT405" s="180"/>
      <c r="BU405" s="180"/>
      <c r="BV405" s="180"/>
      <c r="BW405" s="180"/>
      <c r="BX405" s="180"/>
      <c r="BY405" s="180"/>
      <c r="BZ405" s="180"/>
      <c r="CA405" s="180"/>
    </row>
    <row r="406" ht="15.75" customHeight="1" spans="1:79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  <c r="R406" s="180"/>
      <c r="S406" s="180"/>
      <c r="T406" s="180"/>
      <c r="U406" s="180"/>
      <c r="V406" s="180"/>
      <c r="W406" s="180"/>
      <c r="X406" s="180"/>
      <c r="Y406" s="180"/>
      <c r="Z406" s="180"/>
      <c r="AA406" s="180"/>
      <c r="AB406" s="180"/>
      <c r="AC406" s="180"/>
      <c r="AD406" s="180"/>
      <c r="AE406" s="180"/>
      <c r="AF406" s="180"/>
      <c r="AG406" s="180"/>
      <c r="AH406" s="180"/>
      <c r="AI406" s="180"/>
      <c r="AJ406" s="180"/>
      <c r="AK406" s="180"/>
      <c r="AL406" s="180"/>
      <c r="AM406" s="180"/>
      <c r="AN406" s="180"/>
      <c r="AO406" s="180"/>
      <c r="AP406" s="180"/>
      <c r="AQ406" s="180"/>
      <c r="AR406" s="180"/>
      <c r="AS406" s="180"/>
      <c r="AT406" s="180"/>
      <c r="AU406" s="180"/>
      <c r="AV406" s="180"/>
      <c r="AW406" s="180"/>
      <c r="AX406" s="180"/>
      <c r="AY406" s="180"/>
      <c r="AZ406" s="180"/>
      <c r="BA406" s="180"/>
      <c r="BB406" s="180"/>
      <c r="BC406" s="180"/>
      <c r="BD406" s="180"/>
      <c r="BE406" s="180"/>
      <c r="BF406" s="180"/>
      <c r="BG406" s="180"/>
      <c r="BH406" s="180"/>
      <c r="BI406" s="180"/>
      <c r="BJ406" s="180"/>
      <c r="BK406" s="180"/>
      <c r="BL406" s="180"/>
      <c r="BM406" s="180"/>
      <c r="BN406" s="180"/>
      <c r="BO406" s="180"/>
      <c r="BP406" s="180"/>
      <c r="BQ406" s="180"/>
      <c r="BR406" s="180"/>
      <c r="BS406" s="180"/>
      <c r="BT406" s="180"/>
      <c r="BU406" s="180"/>
      <c r="BV406" s="180"/>
      <c r="BW406" s="180"/>
      <c r="BX406" s="180"/>
      <c r="BY406" s="180"/>
      <c r="BZ406" s="180"/>
      <c r="CA406" s="180"/>
    </row>
    <row r="407" ht="15.75" customHeight="1" spans="1:79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180"/>
      <c r="T407" s="180"/>
      <c r="U407" s="180"/>
      <c r="V407" s="180"/>
      <c r="W407" s="180"/>
      <c r="X407" s="180"/>
      <c r="Y407" s="180"/>
      <c r="Z407" s="180"/>
      <c r="AA407" s="180"/>
      <c r="AB407" s="180"/>
      <c r="AC407" s="180"/>
      <c r="AD407" s="180"/>
      <c r="AE407" s="180"/>
      <c r="AF407" s="180"/>
      <c r="AG407" s="180"/>
      <c r="AH407" s="180"/>
      <c r="AI407" s="180"/>
      <c r="AJ407" s="180"/>
      <c r="AK407" s="180"/>
      <c r="AL407" s="180"/>
      <c r="AM407" s="180"/>
      <c r="AN407" s="180"/>
      <c r="AO407" s="180"/>
      <c r="AP407" s="180"/>
      <c r="AQ407" s="180"/>
      <c r="AR407" s="180"/>
      <c r="AS407" s="180"/>
      <c r="AT407" s="180"/>
      <c r="AU407" s="180"/>
      <c r="AV407" s="180"/>
      <c r="AW407" s="180"/>
      <c r="AX407" s="180"/>
      <c r="AY407" s="180"/>
      <c r="AZ407" s="180"/>
      <c r="BA407" s="180"/>
      <c r="BB407" s="180"/>
      <c r="BC407" s="180"/>
      <c r="BD407" s="180"/>
      <c r="BE407" s="180"/>
      <c r="BF407" s="180"/>
      <c r="BG407" s="180"/>
      <c r="BH407" s="180"/>
      <c r="BI407" s="180"/>
      <c r="BJ407" s="180"/>
      <c r="BK407" s="180"/>
      <c r="BL407" s="180"/>
      <c r="BM407" s="180"/>
      <c r="BN407" s="180"/>
      <c r="BO407" s="180"/>
      <c r="BP407" s="180"/>
      <c r="BQ407" s="180"/>
      <c r="BR407" s="180"/>
      <c r="BS407" s="180"/>
      <c r="BT407" s="180"/>
      <c r="BU407" s="180"/>
      <c r="BV407" s="180"/>
      <c r="BW407" s="180"/>
      <c r="BX407" s="180"/>
      <c r="BY407" s="180"/>
      <c r="BZ407" s="180"/>
      <c r="CA407" s="180"/>
    </row>
    <row r="408" ht="15.75" customHeight="1" spans="1:79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  <c r="R408" s="180"/>
      <c r="S408" s="180"/>
      <c r="T408" s="180"/>
      <c r="U408" s="180"/>
      <c r="V408" s="180"/>
      <c r="W408" s="180"/>
      <c r="X408" s="180"/>
      <c r="Y408" s="180"/>
      <c r="Z408" s="180"/>
      <c r="AA408" s="180"/>
      <c r="AB408" s="180"/>
      <c r="AC408" s="180"/>
      <c r="AD408" s="180"/>
      <c r="AE408" s="180"/>
      <c r="AF408" s="180"/>
      <c r="AG408" s="180"/>
      <c r="AH408" s="180"/>
      <c r="AI408" s="180"/>
      <c r="AJ408" s="180"/>
      <c r="AK408" s="180"/>
      <c r="AL408" s="180"/>
      <c r="AM408" s="180"/>
      <c r="AN408" s="180"/>
      <c r="AO408" s="180"/>
      <c r="AP408" s="180"/>
      <c r="AQ408" s="180"/>
      <c r="AR408" s="180"/>
      <c r="AS408" s="180"/>
      <c r="AT408" s="180"/>
      <c r="AU408" s="180"/>
      <c r="AV408" s="180"/>
      <c r="AW408" s="180"/>
      <c r="AX408" s="180"/>
      <c r="AY408" s="180"/>
      <c r="AZ408" s="180"/>
      <c r="BA408" s="180"/>
      <c r="BB408" s="180"/>
      <c r="BC408" s="180"/>
      <c r="BD408" s="180"/>
      <c r="BE408" s="180"/>
      <c r="BF408" s="180"/>
      <c r="BG408" s="180"/>
      <c r="BH408" s="180"/>
      <c r="BI408" s="180"/>
      <c r="BJ408" s="180"/>
      <c r="BK408" s="180"/>
      <c r="BL408" s="180"/>
      <c r="BM408" s="180"/>
      <c r="BN408" s="180"/>
      <c r="BO408" s="180"/>
      <c r="BP408" s="180"/>
      <c r="BQ408" s="180"/>
      <c r="BR408" s="180"/>
      <c r="BS408" s="180"/>
      <c r="BT408" s="180"/>
      <c r="BU408" s="180"/>
      <c r="BV408" s="180"/>
      <c r="BW408" s="180"/>
      <c r="BX408" s="180"/>
      <c r="BY408" s="180"/>
      <c r="BZ408" s="180"/>
      <c r="CA408" s="180"/>
    </row>
    <row r="409" ht="15.75" customHeight="1" spans="1:79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  <c r="R409" s="180"/>
      <c r="S409" s="180"/>
      <c r="T409" s="180"/>
      <c r="U409" s="180"/>
      <c r="V409" s="180"/>
      <c r="W409" s="180"/>
      <c r="X409" s="180"/>
      <c r="Y409" s="180"/>
      <c r="Z409" s="180"/>
      <c r="AA409" s="180"/>
      <c r="AB409" s="180"/>
      <c r="AC409" s="180"/>
      <c r="AD409" s="180"/>
      <c r="AE409" s="180"/>
      <c r="AF409" s="180"/>
      <c r="AG409" s="180"/>
      <c r="AH409" s="180"/>
      <c r="AI409" s="180"/>
      <c r="AJ409" s="180"/>
      <c r="AK409" s="180"/>
      <c r="AL409" s="180"/>
      <c r="AM409" s="180"/>
      <c r="AN409" s="180"/>
      <c r="AO409" s="180"/>
      <c r="AP409" s="180"/>
      <c r="AQ409" s="180"/>
      <c r="AR409" s="180"/>
      <c r="AS409" s="180"/>
      <c r="AT409" s="180"/>
      <c r="AU409" s="180"/>
      <c r="AV409" s="180"/>
      <c r="AW409" s="180"/>
      <c r="AX409" s="180"/>
      <c r="AY409" s="180"/>
      <c r="AZ409" s="180"/>
      <c r="BA409" s="180"/>
      <c r="BB409" s="180"/>
      <c r="BC409" s="180"/>
      <c r="BD409" s="180"/>
      <c r="BE409" s="180"/>
      <c r="BF409" s="180"/>
      <c r="BG409" s="180"/>
      <c r="BH409" s="180"/>
      <c r="BI409" s="180"/>
      <c r="BJ409" s="180"/>
      <c r="BK409" s="180"/>
      <c r="BL409" s="180"/>
      <c r="BM409" s="180"/>
      <c r="BN409" s="180"/>
      <c r="BO409" s="180"/>
      <c r="BP409" s="180"/>
      <c r="BQ409" s="180"/>
      <c r="BR409" s="180"/>
      <c r="BS409" s="180"/>
      <c r="BT409" s="180"/>
      <c r="BU409" s="180"/>
      <c r="BV409" s="180"/>
      <c r="BW409" s="180"/>
      <c r="BX409" s="180"/>
      <c r="BY409" s="180"/>
      <c r="BZ409" s="180"/>
      <c r="CA409" s="180"/>
    </row>
    <row r="410" ht="15.75" customHeight="1" spans="1:79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  <c r="R410" s="180"/>
      <c r="S410" s="180"/>
      <c r="T410" s="180"/>
      <c r="U410" s="180"/>
      <c r="V410" s="180"/>
      <c r="W410" s="180"/>
      <c r="X410" s="180"/>
      <c r="Y410" s="180"/>
      <c r="Z410" s="180"/>
      <c r="AA410" s="180"/>
      <c r="AB410" s="180"/>
      <c r="AC410" s="180"/>
      <c r="AD410" s="180"/>
      <c r="AE410" s="180"/>
      <c r="AF410" s="180"/>
      <c r="AG410" s="180"/>
      <c r="AH410" s="180"/>
      <c r="AI410" s="180"/>
      <c r="AJ410" s="180"/>
      <c r="AK410" s="180"/>
      <c r="AL410" s="180"/>
      <c r="AM410" s="180"/>
      <c r="AN410" s="180"/>
      <c r="AO410" s="180"/>
      <c r="AP410" s="180"/>
      <c r="AQ410" s="180"/>
      <c r="AR410" s="180"/>
      <c r="AS410" s="180"/>
      <c r="AT410" s="180"/>
      <c r="AU410" s="180"/>
      <c r="AV410" s="180"/>
      <c r="AW410" s="180"/>
      <c r="AX410" s="180"/>
      <c r="AY410" s="180"/>
      <c r="AZ410" s="180"/>
      <c r="BA410" s="180"/>
      <c r="BB410" s="180"/>
      <c r="BC410" s="180"/>
      <c r="BD410" s="180"/>
      <c r="BE410" s="180"/>
      <c r="BF410" s="180"/>
      <c r="BG410" s="180"/>
      <c r="BH410" s="180"/>
      <c r="BI410" s="180"/>
      <c r="BJ410" s="180"/>
      <c r="BK410" s="180"/>
      <c r="BL410" s="180"/>
      <c r="BM410" s="180"/>
      <c r="BN410" s="180"/>
      <c r="BO410" s="180"/>
      <c r="BP410" s="180"/>
      <c r="BQ410" s="180"/>
      <c r="BR410" s="180"/>
      <c r="BS410" s="180"/>
      <c r="BT410" s="180"/>
      <c r="BU410" s="180"/>
      <c r="BV410" s="180"/>
      <c r="BW410" s="180"/>
      <c r="BX410" s="180"/>
      <c r="BY410" s="180"/>
      <c r="BZ410" s="180"/>
      <c r="CA410" s="180"/>
    </row>
    <row r="411" ht="15.75" customHeight="1" spans="1:79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  <c r="U411" s="180"/>
      <c r="V411" s="180"/>
      <c r="W411" s="180"/>
      <c r="X411" s="180"/>
      <c r="Y411" s="180"/>
      <c r="Z411" s="180"/>
      <c r="AA411" s="180"/>
      <c r="AB411" s="180"/>
      <c r="AC411" s="180"/>
      <c r="AD411" s="180"/>
      <c r="AE411" s="180"/>
      <c r="AF411" s="180"/>
      <c r="AG411" s="180"/>
      <c r="AH411" s="180"/>
      <c r="AI411" s="180"/>
      <c r="AJ411" s="180"/>
      <c r="AK411" s="180"/>
      <c r="AL411" s="180"/>
      <c r="AM411" s="180"/>
      <c r="AN411" s="180"/>
      <c r="AO411" s="180"/>
      <c r="AP411" s="180"/>
      <c r="AQ411" s="180"/>
      <c r="AR411" s="180"/>
      <c r="AS411" s="180"/>
      <c r="AT411" s="180"/>
      <c r="AU411" s="180"/>
      <c r="AV411" s="180"/>
      <c r="AW411" s="180"/>
      <c r="AX411" s="180"/>
      <c r="AY411" s="180"/>
      <c r="AZ411" s="180"/>
      <c r="BA411" s="180"/>
      <c r="BB411" s="180"/>
      <c r="BC411" s="180"/>
      <c r="BD411" s="180"/>
      <c r="BE411" s="180"/>
      <c r="BF411" s="180"/>
      <c r="BG411" s="180"/>
      <c r="BH411" s="180"/>
      <c r="BI411" s="180"/>
      <c r="BJ411" s="180"/>
      <c r="BK411" s="180"/>
      <c r="BL411" s="180"/>
      <c r="BM411" s="180"/>
      <c r="BN411" s="180"/>
      <c r="BO411" s="180"/>
      <c r="BP411" s="180"/>
      <c r="BQ411" s="180"/>
      <c r="BR411" s="180"/>
      <c r="BS411" s="180"/>
      <c r="BT411" s="180"/>
      <c r="BU411" s="180"/>
      <c r="BV411" s="180"/>
      <c r="BW411" s="180"/>
      <c r="BX411" s="180"/>
      <c r="BY411" s="180"/>
      <c r="BZ411" s="180"/>
      <c r="CA411" s="180"/>
    </row>
    <row r="412" ht="15.75" customHeight="1" spans="1:79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  <c r="U412" s="180"/>
      <c r="V412" s="180"/>
      <c r="W412" s="180"/>
      <c r="X412" s="180"/>
      <c r="Y412" s="180"/>
      <c r="Z412" s="180"/>
      <c r="AA412" s="180"/>
      <c r="AB412" s="180"/>
      <c r="AC412" s="180"/>
      <c r="AD412" s="180"/>
      <c r="AE412" s="180"/>
      <c r="AF412" s="180"/>
      <c r="AG412" s="180"/>
      <c r="AH412" s="180"/>
      <c r="AI412" s="180"/>
      <c r="AJ412" s="180"/>
      <c r="AK412" s="180"/>
      <c r="AL412" s="180"/>
      <c r="AM412" s="180"/>
      <c r="AN412" s="180"/>
      <c r="AO412" s="180"/>
      <c r="AP412" s="180"/>
      <c r="AQ412" s="180"/>
      <c r="AR412" s="180"/>
      <c r="AS412" s="180"/>
      <c r="AT412" s="180"/>
      <c r="AU412" s="180"/>
      <c r="AV412" s="180"/>
      <c r="AW412" s="180"/>
      <c r="AX412" s="180"/>
      <c r="AY412" s="180"/>
      <c r="AZ412" s="180"/>
      <c r="BA412" s="180"/>
      <c r="BB412" s="180"/>
      <c r="BC412" s="180"/>
      <c r="BD412" s="180"/>
      <c r="BE412" s="180"/>
      <c r="BF412" s="180"/>
      <c r="BG412" s="180"/>
      <c r="BH412" s="180"/>
      <c r="BI412" s="180"/>
      <c r="BJ412" s="180"/>
      <c r="BK412" s="180"/>
      <c r="BL412" s="180"/>
      <c r="BM412" s="180"/>
      <c r="BN412" s="180"/>
      <c r="BO412" s="180"/>
      <c r="BP412" s="180"/>
      <c r="BQ412" s="180"/>
      <c r="BR412" s="180"/>
      <c r="BS412" s="180"/>
      <c r="BT412" s="180"/>
      <c r="BU412" s="180"/>
      <c r="BV412" s="180"/>
      <c r="BW412" s="180"/>
      <c r="BX412" s="180"/>
      <c r="BY412" s="180"/>
      <c r="BZ412" s="180"/>
      <c r="CA412" s="180"/>
    </row>
    <row r="413" ht="15.75" customHeight="1" spans="1:79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180"/>
      <c r="T413" s="180"/>
      <c r="U413" s="180"/>
      <c r="V413" s="180"/>
      <c r="W413" s="180"/>
      <c r="X413" s="180"/>
      <c r="Y413" s="180"/>
      <c r="Z413" s="180"/>
      <c r="AA413" s="180"/>
      <c r="AB413" s="180"/>
      <c r="AC413" s="180"/>
      <c r="AD413" s="180"/>
      <c r="AE413" s="180"/>
      <c r="AF413" s="180"/>
      <c r="AG413" s="180"/>
      <c r="AH413" s="180"/>
      <c r="AI413" s="180"/>
      <c r="AJ413" s="180"/>
      <c r="AK413" s="180"/>
      <c r="AL413" s="180"/>
      <c r="AM413" s="180"/>
      <c r="AN413" s="180"/>
      <c r="AO413" s="180"/>
      <c r="AP413" s="180"/>
      <c r="AQ413" s="180"/>
      <c r="AR413" s="180"/>
      <c r="AS413" s="180"/>
      <c r="AT413" s="180"/>
      <c r="AU413" s="180"/>
      <c r="AV413" s="180"/>
      <c r="AW413" s="180"/>
      <c r="AX413" s="180"/>
      <c r="AY413" s="180"/>
      <c r="AZ413" s="180"/>
      <c r="BA413" s="180"/>
      <c r="BB413" s="180"/>
      <c r="BC413" s="180"/>
      <c r="BD413" s="180"/>
      <c r="BE413" s="180"/>
      <c r="BF413" s="180"/>
      <c r="BG413" s="180"/>
      <c r="BH413" s="180"/>
      <c r="BI413" s="180"/>
      <c r="BJ413" s="180"/>
      <c r="BK413" s="180"/>
      <c r="BL413" s="180"/>
      <c r="BM413" s="180"/>
      <c r="BN413" s="180"/>
      <c r="BO413" s="180"/>
      <c r="BP413" s="180"/>
      <c r="BQ413" s="180"/>
      <c r="BR413" s="180"/>
      <c r="BS413" s="180"/>
      <c r="BT413" s="180"/>
      <c r="BU413" s="180"/>
      <c r="BV413" s="180"/>
      <c r="BW413" s="180"/>
      <c r="BX413" s="180"/>
      <c r="BY413" s="180"/>
      <c r="BZ413" s="180"/>
      <c r="CA413" s="180"/>
    </row>
    <row r="414" ht="15.75" customHeight="1" spans="1:79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180"/>
      <c r="T414" s="180"/>
      <c r="U414" s="180"/>
      <c r="V414" s="180"/>
      <c r="W414" s="180"/>
      <c r="X414" s="180"/>
      <c r="Y414" s="180"/>
      <c r="Z414" s="180"/>
      <c r="AA414" s="180"/>
      <c r="AB414" s="180"/>
      <c r="AC414" s="180"/>
      <c r="AD414" s="180"/>
      <c r="AE414" s="180"/>
      <c r="AF414" s="180"/>
      <c r="AG414" s="180"/>
      <c r="AH414" s="180"/>
      <c r="AI414" s="180"/>
      <c r="AJ414" s="180"/>
      <c r="AK414" s="180"/>
      <c r="AL414" s="180"/>
      <c r="AM414" s="180"/>
      <c r="AN414" s="180"/>
      <c r="AO414" s="180"/>
      <c r="AP414" s="180"/>
      <c r="AQ414" s="180"/>
      <c r="AR414" s="180"/>
      <c r="AS414" s="180"/>
      <c r="AT414" s="180"/>
      <c r="AU414" s="180"/>
      <c r="AV414" s="180"/>
      <c r="AW414" s="180"/>
      <c r="AX414" s="180"/>
      <c r="AY414" s="180"/>
      <c r="AZ414" s="180"/>
      <c r="BA414" s="180"/>
      <c r="BB414" s="180"/>
      <c r="BC414" s="180"/>
      <c r="BD414" s="180"/>
      <c r="BE414" s="180"/>
      <c r="BF414" s="180"/>
      <c r="BG414" s="180"/>
      <c r="BH414" s="180"/>
      <c r="BI414" s="180"/>
      <c r="BJ414" s="180"/>
      <c r="BK414" s="180"/>
      <c r="BL414" s="180"/>
      <c r="BM414" s="180"/>
      <c r="BN414" s="180"/>
      <c r="BO414" s="180"/>
      <c r="BP414" s="180"/>
      <c r="BQ414" s="180"/>
      <c r="BR414" s="180"/>
      <c r="BS414" s="180"/>
      <c r="BT414" s="180"/>
      <c r="BU414" s="180"/>
      <c r="BV414" s="180"/>
      <c r="BW414" s="180"/>
      <c r="BX414" s="180"/>
      <c r="BY414" s="180"/>
      <c r="BZ414" s="180"/>
      <c r="CA414" s="180"/>
    </row>
    <row r="415" ht="15.75" customHeight="1" spans="1:79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180"/>
      <c r="T415" s="180"/>
      <c r="U415" s="180"/>
      <c r="V415" s="180"/>
      <c r="W415" s="180"/>
      <c r="X415" s="180"/>
      <c r="Y415" s="180"/>
      <c r="Z415" s="180"/>
      <c r="AA415" s="180"/>
      <c r="AB415" s="180"/>
      <c r="AC415" s="180"/>
      <c r="AD415" s="180"/>
      <c r="AE415" s="180"/>
      <c r="AF415" s="180"/>
      <c r="AG415" s="180"/>
      <c r="AH415" s="180"/>
      <c r="AI415" s="180"/>
      <c r="AJ415" s="180"/>
      <c r="AK415" s="180"/>
      <c r="AL415" s="180"/>
      <c r="AM415" s="180"/>
      <c r="AN415" s="180"/>
      <c r="AO415" s="180"/>
      <c r="AP415" s="180"/>
      <c r="AQ415" s="180"/>
      <c r="AR415" s="180"/>
      <c r="AS415" s="180"/>
      <c r="AT415" s="180"/>
      <c r="AU415" s="180"/>
      <c r="AV415" s="180"/>
      <c r="AW415" s="180"/>
      <c r="AX415" s="180"/>
      <c r="AY415" s="180"/>
      <c r="AZ415" s="180"/>
      <c r="BA415" s="180"/>
      <c r="BB415" s="180"/>
      <c r="BC415" s="180"/>
      <c r="BD415" s="180"/>
      <c r="BE415" s="180"/>
      <c r="BF415" s="180"/>
      <c r="BG415" s="180"/>
      <c r="BH415" s="180"/>
      <c r="BI415" s="180"/>
      <c r="BJ415" s="180"/>
      <c r="BK415" s="180"/>
      <c r="BL415" s="180"/>
      <c r="BM415" s="180"/>
      <c r="BN415" s="180"/>
      <c r="BO415" s="180"/>
      <c r="BP415" s="180"/>
      <c r="BQ415" s="180"/>
      <c r="BR415" s="180"/>
      <c r="BS415" s="180"/>
      <c r="BT415" s="180"/>
      <c r="BU415" s="180"/>
      <c r="BV415" s="180"/>
      <c r="BW415" s="180"/>
      <c r="BX415" s="180"/>
      <c r="BY415" s="180"/>
      <c r="BZ415" s="180"/>
      <c r="CA415" s="180"/>
    </row>
    <row r="416" ht="15.75" customHeight="1" spans="1:79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180"/>
      <c r="T416" s="180"/>
      <c r="U416" s="180"/>
      <c r="V416" s="180"/>
      <c r="W416" s="180"/>
      <c r="X416" s="180"/>
      <c r="Y416" s="180"/>
      <c r="Z416" s="180"/>
      <c r="AA416" s="180"/>
      <c r="AB416" s="180"/>
      <c r="AC416" s="180"/>
      <c r="AD416" s="180"/>
      <c r="AE416" s="180"/>
      <c r="AF416" s="180"/>
      <c r="AG416" s="180"/>
      <c r="AH416" s="180"/>
      <c r="AI416" s="180"/>
      <c r="AJ416" s="180"/>
      <c r="AK416" s="180"/>
      <c r="AL416" s="180"/>
      <c r="AM416" s="180"/>
      <c r="AN416" s="180"/>
      <c r="AO416" s="180"/>
      <c r="AP416" s="180"/>
      <c r="AQ416" s="180"/>
      <c r="AR416" s="180"/>
      <c r="AS416" s="180"/>
      <c r="AT416" s="180"/>
      <c r="AU416" s="180"/>
      <c r="AV416" s="180"/>
      <c r="AW416" s="180"/>
      <c r="AX416" s="180"/>
      <c r="AY416" s="180"/>
      <c r="AZ416" s="180"/>
      <c r="BA416" s="180"/>
      <c r="BB416" s="180"/>
      <c r="BC416" s="180"/>
      <c r="BD416" s="180"/>
      <c r="BE416" s="180"/>
      <c r="BF416" s="180"/>
      <c r="BG416" s="180"/>
      <c r="BH416" s="180"/>
      <c r="BI416" s="180"/>
      <c r="BJ416" s="180"/>
      <c r="BK416" s="180"/>
      <c r="BL416" s="180"/>
      <c r="BM416" s="180"/>
      <c r="BN416" s="180"/>
      <c r="BO416" s="180"/>
      <c r="BP416" s="180"/>
      <c r="BQ416" s="180"/>
      <c r="BR416" s="180"/>
      <c r="BS416" s="180"/>
      <c r="BT416" s="180"/>
      <c r="BU416" s="180"/>
      <c r="BV416" s="180"/>
      <c r="BW416" s="180"/>
      <c r="BX416" s="180"/>
      <c r="BY416" s="180"/>
      <c r="BZ416" s="180"/>
      <c r="CA416" s="180"/>
    </row>
    <row r="417" ht="15.75" customHeight="1" spans="1:79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180"/>
      <c r="T417" s="180"/>
      <c r="U417" s="180"/>
      <c r="V417" s="180"/>
      <c r="W417" s="180"/>
      <c r="X417" s="180"/>
      <c r="Y417" s="180"/>
      <c r="Z417" s="180"/>
      <c r="AA417" s="180"/>
      <c r="AB417" s="180"/>
      <c r="AC417" s="180"/>
      <c r="AD417" s="180"/>
      <c r="AE417" s="180"/>
      <c r="AF417" s="180"/>
      <c r="AG417" s="180"/>
      <c r="AH417" s="180"/>
      <c r="AI417" s="180"/>
      <c r="AJ417" s="180"/>
      <c r="AK417" s="180"/>
      <c r="AL417" s="180"/>
      <c r="AM417" s="180"/>
      <c r="AN417" s="180"/>
      <c r="AO417" s="180"/>
      <c r="AP417" s="180"/>
      <c r="AQ417" s="180"/>
      <c r="AR417" s="180"/>
      <c r="AS417" s="180"/>
      <c r="AT417" s="180"/>
      <c r="AU417" s="180"/>
      <c r="AV417" s="180"/>
      <c r="AW417" s="180"/>
      <c r="AX417" s="180"/>
      <c r="AY417" s="180"/>
      <c r="AZ417" s="180"/>
      <c r="BA417" s="180"/>
      <c r="BB417" s="180"/>
      <c r="BC417" s="180"/>
      <c r="BD417" s="180"/>
      <c r="BE417" s="180"/>
      <c r="BF417" s="180"/>
      <c r="BG417" s="180"/>
      <c r="BH417" s="180"/>
      <c r="BI417" s="180"/>
      <c r="BJ417" s="180"/>
      <c r="BK417" s="180"/>
      <c r="BL417" s="180"/>
      <c r="BM417" s="180"/>
      <c r="BN417" s="180"/>
      <c r="BO417" s="180"/>
      <c r="BP417" s="180"/>
      <c r="BQ417" s="180"/>
      <c r="BR417" s="180"/>
      <c r="BS417" s="180"/>
      <c r="BT417" s="180"/>
      <c r="BU417" s="180"/>
      <c r="BV417" s="180"/>
      <c r="BW417" s="180"/>
      <c r="BX417" s="180"/>
      <c r="BY417" s="180"/>
      <c r="BZ417" s="180"/>
      <c r="CA417" s="180"/>
    </row>
    <row r="418" ht="15.75" customHeight="1" spans="1:79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  <c r="R418" s="180"/>
      <c r="S418" s="180"/>
      <c r="T418" s="180"/>
      <c r="U418" s="180"/>
      <c r="V418" s="180"/>
      <c r="W418" s="180"/>
      <c r="X418" s="180"/>
      <c r="Y418" s="180"/>
      <c r="Z418" s="180"/>
      <c r="AA418" s="180"/>
      <c r="AB418" s="180"/>
      <c r="AC418" s="180"/>
      <c r="AD418" s="180"/>
      <c r="AE418" s="180"/>
      <c r="AF418" s="180"/>
      <c r="AG418" s="180"/>
      <c r="AH418" s="180"/>
      <c r="AI418" s="180"/>
      <c r="AJ418" s="180"/>
      <c r="AK418" s="180"/>
      <c r="AL418" s="180"/>
      <c r="AM418" s="180"/>
      <c r="AN418" s="180"/>
      <c r="AO418" s="180"/>
      <c r="AP418" s="180"/>
      <c r="AQ418" s="180"/>
      <c r="AR418" s="180"/>
      <c r="AS418" s="180"/>
      <c r="AT418" s="180"/>
      <c r="AU418" s="180"/>
      <c r="AV418" s="180"/>
      <c r="AW418" s="180"/>
      <c r="AX418" s="180"/>
      <c r="AY418" s="180"/>
      <c r="AZ418" s="180"/>
      <c r="BA418" s="180"/>
      <c r="BB418" s="180"/>
      <c r="BC418" s="180"/>
      <c r="BD418" s="180"/>
      <c r="BE418" s="180"/>
      <c r="BF418" s="180"/>
      <c r="BG418" s="180"/>
      <c r="BH418" s="180"/>
      <c r="BI418" s="180"/>
      <c r="BJ418" s="180"/>
      <c r="BK418" s="180"/>
      <c r="BL418" s="180"/>
      <c r="BM418" s="180"/>
      <c r="BN418" s="180"/>
      <c r="BO418" s="180"/>
      <c r="BP418" s="180"/>
      <c r="BQ418" s="180"/>
      <c r="BR418" s="180"/>
      <c r="BS418" s="180"/>
      <c r="BT418" s="180"/>
      <c r="BU418" s="180"/>
      <c r="BV418" s="180"/>
      <c r="BW418" s="180"/>
      <c r="BX418" s="180"/>
      <c r="BY418" s="180"/>
      <c r="BZ418" s="180"/>
      <c r="CA418" s="180"/>
    </row>
    <row r="419" ht="15.75" customHeight="1" spans="1:79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  <c r="R419" s="180"/>
      <c r="S419" s="180"/>
      <c r="T419" s="180"/>
      <c r="U419" s="180"/>
      <c r="V419" s="180"/>
      <c r="W419" s="180"/>
      <c r="X419" s="180"/>
      <c r="Y419" s="180"/>
      <c r="Z419" s="180"/>
      <c r="AA419" s="180"/>
      <c r="AB419" s="180"/>
      <c r="AC419" s="180"/>
      <c r="AD419" s="180"/>
      <c r="AE419" s="180"/>
      <c r="AF419" s="180"/>
      <c r="AG419" s="180"/>
      <c r="AH419" s="180"/>
      <c r="AI419" s="180"/>
      <c r="AJ419" s="180"/>
      <c r="AK419" s="180"/>
      <c r="AL419" s="180"/>
      <c r="AM419" s="180"/>
      <c r="AN419" s="180"/>
      <c r="AO419" s="180"/>
      <c r="AP419" s="180"/>
      <c r="AQ419" s="180"/>
      <c r="AR419" s="180"/>
      <c r="AS419" s="180"/>
      <c r="AT419" s="180"/>
      <c r="AU419" s="180"/>
      <c r="AV419" s="180"/>
      <c r="AW419" s="180"/>
      <c r="AX419" s="180"/>
      <c r="AY419" s="180"/>
      <c r="AZ419" s="180"/>
      <c r="BA419" s="180"/>
      <c r="BB419" s="180"/>
      <c r="BC419" s="180"/>
      <c r="BD419" s="180"/>
      <c r="BE419" s="180"/>
      <c r="BF419" s="180"/>
      <c r="BG419" s="180"/>
      <c r="BH419" s="180"/>
      <c r="BI419" s="180"/>
      <c r="BJ419" s="180"/>
      <c r="BK419" s="180"/>
      <c r="BL419" s="180"/>
      <c r="BM419" s="180"/>
      <c r="BN419" s="180"/>
      <c r="BO419" s="180"/>
      <c r="BP419" s="180"/>
      <c r="BQ419" s="180"/>
      <c r="BR419" s="180"/>
      <c r="BS419" s="180"/>
      <c r="BT419" s="180"/>
      <c r="BU419" s="180"/>
      <c r="BV419" s="180"/>
      <c r="BW419" s="180"/>
      <c r="BX419" s="180"/>
      <c r="BY419" s="180"/>
      <c r="BZ419" s="180"/>
      <c r="CA419" s="180"/>
    </row>
    <row r="420" ht="15.75" customHeight="1" spans="1:79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  <c r="S420" s="180"/>
      <c r="T420" s="180"/>
      <c r="U420" s="180"/>
      <c r="V420" s="180"/>
      <c r="W420" s="180"/>
      <c r="X420" s="180"/>
      <c r="Y420" s="180"/>
      <c r="Z420" s="180"/>
      <c r="AA420" s="180"/>
      <c r="AB420" s="180"/>
      <c r="AC420" s="180"/>
      <c r="AD420" s="180"/>
      <c r="AE420" s="180"/>
      <c r="AF420" s="180"/>
      <c r="AG420" s="180"/>
      <c r="AH420" s="180"/>
      <c r="AI420" s="180"/>
      <c r="AJ420" s="180"/>
      <c r="AK420" s="180"/>
      <c r="AL420" s="180"/>
      <c r="AM420" s="180"/>
      <c r="AN420" s="180"/>
      <c r="AO420" s="180"/>
      <c r="AP420" s="180"/>
      <c r="AQ420" s="180"/>
      <c r="AR420" s="180"/>
      <c r="AS420" s="180"/>
      <c r="AT420" s="180"/>
      <c r="AU420" s="180"/>
      <c r="AV420" s="180"/>
      <c r="AW420" s="180"/>
      <c r="AX420" s="180"/>
      <c r="AY420" s="180"/>
      <c r="AZ420" s="180"/>
      <c r="BA420" s="180"/>
      <c r="BB420" s="180"/>
      <c r="BC420" s="180"/>
      <c r="BD420" s="180"/>
      <c r="BE420" s="180"/>
      <c r="BF420" s="180"/>
      <c r="BG420" s="180"/>
      <c r="BH420" s="180"/>
      <c r="BI420" s="180"/>
      <c r="BJ420" s="180"/>
      <c r="BK420" s="180"/>
      <c r="BL420" s="180"/>
      <c r="BM420" s="180"/>
      <c r="BN420" s="180"/>
      <c r="BO420" s="180"/>
      <c r="BP420" s="180"/>
      <c r="BQ420" s="180"/>
      <c r="BR420" s="180"/>
      <c r="BS420" s="180"/>
      <c r="BT420" s="180"/>
      <c r="BU420" s="180"/>
      <c r="BV420" s="180"/>
      <c r="BW420" s="180"/>
      <c r="BX420" s="180"/>
      <c r="BY420" s="180"/>
      <c r="BZ420" s="180"/>
      <c r="CA420" s="180"/>
    </row>
    <row r="421" ht="15.75" customHeight="1" spans="1:79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  <c r="AG421" s="180"/>
      <c r="AH421" s="180"/>
      <c r="AI421" s="180"/>
      <c r="AJ421" s="180"/>
      <c r="AK421" s="180"/>
      <c r="AL421" s="180"/>
      <c r="AM421" s="180"/>
      <c r="AN421" s="180"/>
      <c r="AO421" s="180"/>
      <c r="AP421" s="180"/>
      <c r="AQ421" s="180"/>
      <c r="AR421" s="180"/>
      <c r="AS421" s="180"/>
      <c r="AT421" s="180"/>
      <c r="AU421" s="180"/>
      <c r="AV421" s="180"/>
      <c r="AW421" s="180"/>
      <c r="AX421" s="180"/>
      <c r="AY421" s="180"/>
      <c r="AZ421" s="180"/>
      <c r="BA421" s="180"/>
      <c r="BB421" s="180"/>
      <c r="BC421" s="180"/>
      <c r="BD421" s="180"/>
      <c r="BE421" s="180"/>
      <c r="BF421" s="180"/>
      <c r="BG421" s="180"/>
      <c r="BH421" s="180"/>
      <c r="BI421" s="180"/>
      <c r="BJ421" s="180"/>
      <c r="BK421" s="180"/>
      <c r="BL421" s="180"/>
      <c r="BM421" s="180"/>
      <c r="BN421" s="180"/>
      <c r="BO421" s="180"/>
      <c r="BP421" s="180"/>
      <c r="BQ421" s="180"/>
      <c r="BR421" s="180"/>
      <c r="BS421" s="180"/>
      <c r="BT421" s="180"/>
      <c r="BU421" s="180"/>
      <c r="BV421" s="180"/>
      <c r="BW421" s="180"/>
      <c r="BX421" s="180"/>
      <c r="BY421" s="180"/>
      <c r="BZ421" s="180"/>
      <c r="CA421" s="180"/>
    </row>
    <row r="422" ht="15.75" customHeight="1" spans="1:79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  <c r="S422" s="180"/>
      <c r="T422" s="180"/>
      <c r="U422" s="180"/>
      <c r="V422" s="180"/>
      <c r="W422" s="180"/>
      <c r="X422" s="180"/>
      <c r="Y422" s="180"/>
      <c r="Z422" s="180"/>
      <c r="AA422" s="180"/>
      <c r="AB422" s="180"/>
      <c r="AC422" s="180"/>
      <c r="AD422" s="180"/>
      <c r="AE422" s="180"/>
      <c r="AF422" s="180"/>
      <c r="AG422" s="180"/>
      <c r="AH422" s="180"/>
      <c r="AI422" s="180"/>
      <c r="AJ422" s="180"/>
      <c r="AK422" s="180"/>
      <c r="AL422" s="180"/>
      <c r="AM422" s="180"/>
      <c r="AN422" s="180"/>
      <c r="AO422" s="180"/>
      <c r="AP422" s="180"/>
      <c r="AQ422" s="180"/>
      <c r="AR422" s="180"/>
      <c r="AS422" s="180"/>
      <c r="AT422" s="180"/>
      <c r="AU422" s="180"/>
      <c r="AV422" s="180"/>
      <c r="AW422" s="180"/>
      <c r="AX422" s="180"/>
      <c r="AY422" s="180"/>
      <c r="AZ422" s="180"/>
      <c r="BA422" s="180"/>
      <c r="BB422" s="180"/>
      <c r="BC422" s="180"/>
      <c r="BD422" s="180"/>
      <c r="BE422" s="180"/>
      <c r="BF422" s="180"/>
      <c r="BG422" s="180"/>
      <c r="BH422" s="180"/>
      <c r="BI422" s="180"/>
      <c r="BJ422" s="180"/>
      <c r="BK422" s="180"/>
      <c r="BL422" s="180"/>
      <c r="BM422" s="180"/>
      <c r="BN422" s="180"/>
      <c r="BO422" s="180"/>
      <c r="BP422" s="180"/>
      <c r="BQ422" s="180"/>
      <c r="BR422" s="180"/>
      <c r="BS422" s="180"/>
      <c r="BT422" s="180"/>
      <c r="BU422" s="180"/>
      <c r="BV422" s="180"/>
      <c r="BW422" s="180"/>
      <c r="BX422" s="180"/>
      <c r="BY422" s="180"/>
      <c r="BZ422" s="180"/>
      <c r="CA422" s="180"/>
    </row>
    <row r="423" ht="15.75" customHeight="1" spans="1:79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  <c r="R423" s="180"/>
      <c r="S423" s="180"/>
      <c r="T423" s="180"/>
      <c r="U423" s="180"/>
      <c r="V423" s="180"/>
      <c r="W423" s="180"/>
      <c r="X423" s="180"/>
      <c r="Y423" s="180"/>
      <c r="Z423" s="180"/>
      <c r="AA423" s="180"/>
      <c r="AB423" s="180"/>
      <c r="AC423" s="180"/>
      <c r="AD423" s="180"/>
      <c r="AE423" s="180"/>
      <c r="AF423" s="180"/>
      <c r="AG423" s="180"/>
      <c r="AH423" s="180"/>
      <c r="AI423" s="180"/>
      <c r="AJ423" s="180"/>
      <c r="AK423" s="180"/>
      <c r="AL423" s="180"/>
      <c r="AM423" s="180"/>
      <c r="AN423" s="180"/>
      <c r="AO423" s="180"/>
      <c r="AP423" s="180"/>
      <c r="AQ423" s="180"/>
      <c r="AR423" s="180"/>
      <c r="AS423" s="180"/>
      <c r="AT423" s="180"/>
      <c r="AU423" s="180"/>
      <c r="AV423" s="180"/>
      <c r="AW423" s="180"/>
      <c r="AX423" s="180"/>
      <c r="AY423" s="180"/>
      <c r="AZ423" s="180"/>
      <c r="BA423" s="180"/>
      <c r="BB423" s="180"/>
      <c r="BC423" s="180"/>
      <c r="BD423" s="180"/>
      <c r="BE423" s="180"/>
      <c r="BF423" s="180"/>
      <c r="BG423" s="180"/>
      <c r="BH423" s="180"/>
      <c r="BI423" s="180"/>
      <c r="BJ423" s="180"/>
      <c r="BK423" s="180"/>
      <c r="BL423" s="180"/>
      <c r="BM423" s="180"/>
      <c r="BN423" s="180"/>
      <c r="BO423" s="180"/>
      <c r="BP423" s="180"/>
      <c r="BQ423" s="180"/>
      <c r="BR423" s="180"/>
      <c r="BS423" s="180"/>
      <c r="BT423" s="180"/>
      <c r="BU423" s="180"/>
      <c r="BV423" s="180"/>
      <c r="BW423" s="180"/>
      <c r="BX423" s="180"/>
      <c r="BY423" s="180"/>
      <c r="BZ423" s="180"/>
      <c r="CA423" s="180"/>
    </row>
    <row r="424" ht="15.75" customHeight="1" spans="1:79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180"/>
      <c r="T424" s="180"/>
      <c r="U424" s="180"/>
      <c r="V424" s="180"/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0"/>
      <c r="AG424" s="180"/>
      <c r="AH424" s="180"/>
      <c r="AI424" s="180"/>
      <c r="AJ424" s="180"/>
      <c r="AK424" s="180"/>
      <c r="AL424" s="180"/>
      <c r="AM424" s="180"/>
      <c r="AN424" s="180"/>
      <c r="AO424" s="180"/>
      <c r="AP424" s="180"/>
      <c r="AQ424" s="180"/>
      <c r="AR424" s="180"/>
      <c r="AS424" s="180"/>
      <c r="AT424" s="180"/>
      <c r="AU424" s="180"/>
      <c r="AV424" s="180"/>
      <c r="AW424" s="180"/>
      <c r="AX424" s="180"/>
      <c r="AY424" s="180"/>
      <c r="AZ424" s="180"/>
      <c r="BA424" s="180"/>
      <c r="BB424" s="180"/>
      <c r="BC424" s="180"/>
      <c r="BD424" s="180"/>
      <c r="BE424" s="180"/>
      <c r="BF424" s="180"/>
      <c r="BG424" s="180"/>
      <c r="BH424" s="180"/>
      <c r="BI424" s="180"/>
      <c r="BJ424" s="180"/>
      <c r="BK424" s="180"/>
      <c r="BL424" s="180"/>
      <c r="BM424" s="180"/>
      <c r="BN424" s="180"/>
      <c r="BO424" s="180"/>
      <c r="BP424" s="180"/>
      <c r="BQ424" s="180"/>
      <c r="BR424" s="180"/>
      <c r="BS424" s="180"/>
      <c r="BT424" s="180"/>
      <c r="BU424" s="180"/>
      <c r="BV424" s="180"/>
      <c r="BW424" s="180"/>
      <c r="BX424" s="180"/>
      <c r="BY424" s="180"/>
      <c r="BZ424" s="180"/>
      <c r="CA424" s="180"/>
    </row>
    <row r="425" ht="15.75" customHeight="1" spans="1:79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180"/>
      <c r="T425" s="180"/>
      <c r="U425" s="180"/>
      <c r="V425" s="180"/>
      <c r="W425" s="180"/>
      <c r="X425" s="180"/>
      <c r="Y425" s="180"/>
      <c r="Z425" s="180"/>
      <c r="AA425" s="180"/>
      <c r="AB425" s="180"/>
      <c r="AC425" s="180"/>
      <c r="AD425" s="180"/>
      <c r="AE425" s="180"/>
      <c r="AF425" s="180"/>
      <c r="AG425" s="180"/>
      <c r="AH425" s="180"/>
      <c r="AI425" s="180"/>
      <c r="AJ425" s="180"/>
      <c r="AK425" s="180"/>
      <c r="AL425" s="180"/>
      <c r="AM425" s="180"/>
      <c r="AN425" s="180"/>
      <c r="AO425" s="180"/>
      <c r="AP425" s="180"/>
      <c r="AQ425" s="180"/>
      <c r="AR425" s="180"/>
      <c r="AS425" s="180"/>
      <c r="AT425" s="180"/>
      <c r="AU425" s="180"/>
      <c r="AV425" s="180"/>
      <c r="AW425" s="180"/>
      <c r="AX425" s="180"/>
      <c r="AY425" s="180"/>
      <c r="AZ425" s="180"/>
      <c r="BA425" s="180"/>
      <c r="BB425" s="180"/>
      <c r="BC425" s="180"/>
      <c r="BD425" s="180"/>
      <c r="BE425" s="180"/>
      <c r="BF425" s="180"/>
      <c r="BG425" s="180"/>
      <c r="BH425" s="180"/>
      <c r="BI425" s="180"/>
      <c r="BJ425" s="180"/>
      <c r="BK425" s="180"/>
      <c r="BL425" s="180"/>
      <c r="BM425" s="180"/>
      <c r="BN425" s="180"/>
      <c r="BO425" s="180"/>
      <c r="BP425" s="180"/>
      <c r="BQ425" s="180"/>
      <c r="BR425" s="180"/>
      <c r="BS425" s="180"/>
      <c r="BT425" s="180"/>
      <c r="BU425" s="180"/>
      <c r="BV425" s="180"/>
      <c r="BW425" s="180"/>
      <c r="BX425" s="180"/>
      <c r="BY425" s="180"/>
      <c r="BZ425" s="180"/>
      <c r="CA425" s="180"/>
    </row>
    <row r="426" ht="15.75" customHeight="1" spans="1:79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  <c r="R426" s="180"/>
      <c r="S426" s="180"/>
      <c r="T426" s="180"/>
      <c r="U426" s="180"/>
      <c r="V426" s="180"/>
      <c r="W426" s="180"/>
      <c r="X426" s="180"/>
      <c r="Y426" s="180"/>
      <c r="Z426" s="180"/>
      <c r="AA426" s="180"/>
      <c r="AB426" s="180"/>
      <c r="AC426" s="180"/>
      <c r="AD426" s="180"/>
      <c r="AE426" s="180"/>
      <c r="AF426" s="180"/>
      <c r="AG426" s="180"/>
      <c r="AH426" s="180"/>
      <c r="AI426" s="180"/>
      <c r="AJ426" s="180"/>
      <c r="AK426" s="180"/>
      <c r="AL426" s="180"/>
      <c r="AM426" s="180"/>
      <c r="AN426" s="180"/>
      <c r="AO426" s="180"/>
      <c r="AP426" s="180"/>
      <c r="AQ426" s="180"/>
      <c r="AR426" s="180"/>
      <c r="AS426" s="180"/>
      <c r="AT426" s="180"/>
      <c r="AU426" s="180"/>
      <c r="AV426" s="180"/>
      <c r="AW426" s="180"/>
      <c r="AX426" s="180"/>
      <c r="AY426" s="180"/>
      <c r="AZ426" s="180"/>
      <c r="BA426" s="180"/>
      <c r="BB426" s="180"/>
      <c r="BC426" s="180"/>
      <c r="BD426" s="180"/>
      <c r="BE426" s="180"/>
      <c r="BF426" s="180"/>
      <c r="BG426" s="180"/>
      <c r="BH426" s="180"/>
      <c r="BI426" s="180"/>
      <c r="BJ426" s="180"/>
      <c r="BK426" s="180"/>
      <c r="BL426" s="180"/>
      <c r="BM426" s="180"/>
      <c r="BN426" s="180"/>
      <c r="BO426" s="180"/>
      <c r="BP426" s="180"/>
      <c r="BQ426" s="180"/>
      <c r="BR426" s="180"/>
      <c r="BS426" s="180"/>
      <c r="BT426" s="180"/>
      <c r="BU426" s="180"/>
      <c r="BV426" s="180"/>
      <c r="BW426" s="180"/>
      <c r="BX426" s="180"/>
      <c r="BY426" s="180"/>
      <c r="BZ426" s="180"/>
      <c r="CA426" s="180"/>
    </row>
    <row r="427" ht="15.75" customHeight="1" spans="1:79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180"/>
      <c r="AD427" s="180"/>
      <c r="AE427" s="180"/>
      <c r="AF427" s="180"/>
      <c r="AG427" s="180"/>
      <c r="AH427" s="180"/>
      <c r="AI427" s="180"/>
      <c r="AJ427" s="180"/>
      <c r="AK427" s="180"/>
      <c r="AL427" s="180"/>
      <c r="AM427" s="180"/>
      <c r="AN427" s="180"/>
      <c r="AO427" s="180"/>
      <c r="AP427" s="180"/>
      <c r="AQ427" s="180"/>
      <c r="AR427" s="180"/>
      <c r="AS427" s="180"/>
      <c r="AT427" s="180"/>
      <c r="AU427" s="180"/>
      <c r="AV427" s="180"/>
      <c r="AW427" s="180"/>
      <c r="AX427" s="180"/>
      <c r="AY427" s="180"/>
      <c r="AZ427" s="180"/>
      <c r="BA427" s="180"/>
      <c r="BB427" s="180"/>
      <c r="BC427" s="180"/>
      <c r="BD427" s="180"/>
      <c r="BE427" s="180"/>
      <c r="BF427" s="180"/>
      <c r="BG427" s="180"/>
      <c r="BH427" s="180"/>
      <c r="BI427" s="180"/>
      <c r="BJ427" s="180"/>
      <c r="BK427" s="180"/>
      <c r="BL427" s="180"/>
      <c r="BM427" s="180"/>
      <c r="BN427" s="180"/>
      <c r="BO427" s="180"/>
      <c r="BP427" s="180"/>
      <c r="BQ427" s="180"/>
      <c r="BR427" s="180"/>
      <c r="BS427" s="180"/>
      <c r="BT427" s="180"/>
      <c r="BU427" s="180"/>
      <c r="BV427" s="180"/>
      <c r="BW427" s="180"/>
      <c r="BX427" s="180"/>
      <c r="BY427" s="180"/>
      <c r="BZ427" s="180"/>
      <c r="CA427" s="180"/>
    </row>
    <row r="428" ht="15.75" customHeight="1" spans="1:79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  <c r="R428" s="180"/>
      <c r="S428" s="180"/>
      <c r="T428" s="180"/>
      <c r="U428" s="180"/>
      <c r="V428" s="180"/>
      <c r="W428" s="180"/>
      <c r="X428" s="180"/>
      <c r="Y428" s="180"/>
      <c r="Z428" s="180"/>
      <c r="AA428" s="180"/>
      <c r="AB428" s="180"/>
      <c r="AC428" s="180"/>
      <c r="AD428" s="180"/>
      <c r="AE428" s="180"/>
      <c r="AF428" s="180"/>
      <c r="AG428" s="180"/>
      <c r="AH428" s="180"/>
      <c r="AI428" s="180"/>
      <c r="AJ428" s="180"/>
      <c r="AK428" s="180"/>
      <c r="AL428" s="180"/>
      <c r="AM428" s="180"/>
      <c r="AN428" s="180"/>
      <c r="AO428" s="180"/>
      <c r="AP428" s="180"/>
      <c r="AQ428" s="180"/>
      <c r="AR428" s="180"/>
      <c r="AS428" s="180"/>
      <c r="AT428" s="180"/>
      <c r="AU428" s="180"/>
      <c r="AV428" s="180"/>
      <c r="AW428" s="180"/>
      <c r="AX428" s="180"/>
      <c r="AY428" s="180"/>
      <c r="AZ428" s="180"/>
      <c r="BA428" s="180"/>
      <c r="BB428" s="180"/>
      <c r="BC428" s="180"/>
      <c r="BD428" s="180"/>
      <c r="BE428" s="180"/>
      <c r="BF428" s="180"/>
      <c r="BG428" s="180"/>
      <c r="BH428" s="180"/>
      <c r="BI428" s="180"/>
      <c r="BJ428" s="180"/>
      <c r="BK428" s="180"/>
      <c r="BL428" s="180"/>
      <c r="BM428" s="180"/>
      <c r="BN428" s="180"/>
      <c r="BO428" s="180"/>
      <c r="BP428" s="180"/>
      <c r="BQ428" s="180"/>
      <c r="BR428" s="180"/>
      <c r="BS428" s="180"/>
      <c r="BT428" s="180"/>
      <c r="BU428" s="180"/>
      <c r="BV428" s="180"/>
      <c r="BW428" s="180"/>
      <c r="BX428" s="180"/>
      <c r="BY428" s="180"/>
      <c r="BZ428" s="180"/>
      <c r="CA428" s="180"/>
    </row>
    <row r="429" ht="15.75" customHeight="1" spans="1:79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  <c r="S429" s="180"/>
      <c r="T429" s="180"/>
      <c r="U429" s="180"/>
      <c r="V429" s="180"/>
      <c r="W429" s="180"/>
      <c r="X429" s="180"/>
      <c r="Y429" s="180"/>
      <c r="Z429" s="180"/>
      <c r="AA429" s="180"/>
      <c r="AB429" s="180"/>
      <c r="AC429" s="180"/>
      <c r="AD429" s="180"/>
      <c r="AE429" s="180"/>
      <c r="AF429" s="180"/>
      <c r="AG429" s="180"/>
      <c r="AH429" s="180"/>
      <c r="AI429" s="180"/>
      <c r="AJ429" s="180"/>
      <c r="AK429" s="180"/>
      <c r="AL429" s="180"/>
      <c r="AM429" s="180"/>
      <c r="AN429" s="180"/>
      <c r="AO429" s="180"/>
      <c r="AP429" s="180"/>
      <c r="AQ429" s="180"/>
      <c r="AR429" s="180"/>
      <c r="AS429" s="180"/>
      <c r="AT429" s="180"/>
      <c r="AU429" s="180"/>
      <c r="AV429" s="180"/>
      <c r="AW429" s="180"/>
      <c r="AX429" s="180"/>
      <c r="AY429" s="180"/>
      <c r="AZ429" s="180"/>
      <c r="BA429" s="180"/>
      <c r="BB429" s="180"/>
      <c r="BC429" s="180"/>
      <c r="BD429" s="180"/>
      <c r="BE429" s="180"/>
      <c r="BF429" s="180"/>
      <c r="BG429" s="180"/>
      <c r="BH429" s="180"/>
      <c r="BI429" s="180"/>
      <c r="BJ429" s="180"/>
      <c r="BK429" s="180"/>
      <c r="BL429" s="180"/>
      <c r="BM429" s="180"/>
      <c r="BN429" s="180"/>
      <c r="BO429" s="180"/>
      <c r="BP429" s="180"/>
      <c r="BQ429" s="180"/>
      <c r="BR429" s="180"/>
      <c r="BS429" s="180"/>
      <c r="BT429" s="180"/>
      <c r="BU429" s="180"/>
      <c r="BV429" s="180"/>
      <c r="BW429" s="180"/>
      <c r="BX429" s="180"/>
      <c r="BY429" s="180"/>
      <c r="BZ429" s="180"/>
      <c r="CA429" s="180"/>
    </row>
    <row r="430" ht="15.75" customHeight="1" spans="1:79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  <c r="S430" s="180"/>
      <c r="T430" s="180"/>
      <c r="U430" s="180"/>
      <c r="V430" s="180"/>
      <c r="W430" s="180"/>
      <c r="X430" s="180"/>
      <c r="Y430" s="180"/>
      <c r="Z430" s="180"/>
      <c r="AA430" s="180"/>
      <c r="AB430" s="180"/>
      <c r="AC430" s="180"/>
      <c r="AD430" s="180"/>
      <c r="AE430" s="180"/>
      <c r="AF430" s="180"/>
      <c r="AG430" s="180"/>
      <c r="AH430" s="180"/>
      <c r="AI430" s="180"/>
      <c r="AJ430" s="180"/>
      <c r="AK430" s="180"/>
      <c r="AL430" s="180"/>
      <c r="AM430" s="180"/>
      <c r="AN430" s="180"/>
      <c r="AO430" s="180"/>
      <c r="AP430" s="180"/>
      <c r="AQ430" s="180"/>
      <c r="AR430" s="180"/>
      <c r="AS430" s="180"/>
      <c r="AT430" s="180"/>
      <c r="AU430" s="180"/>
      <c r="AV430" s="180"/>
      <c r="AW430" s="180"/>
      <c r="AX430" s="180"/>
      <c r="AY430" s="180"/>
      <c r="AZ430" s="180"/>
      <c r="BA430" s="180"/>
      <c r="BB430" s="180"/>
      <c r="BC430" s="180"/>
      <c r="BD430" s="180"/>
      <c r="BE430" s="180"/>
      <c r="BF430" s="180"/>
      <c r="BG430" s="180"/>
      <c r="BH430" s="180"/>
      <c r="BI430" s="180"/>
      <c r="BJ430" s="180"/>
      <c r="BK430" s="180"/>
      <c r="BL430" s="180"/>
      <c r="BM430" s="180"/>
      <c r="BN430" s="180"/>
      <c r="BO430" s="180"/>
      <c r="BP430" s="180"/>
      <c r="BQ430" s="180"/>
      <c r="BR430" s="180"/>
      <c r="BS430" s="180"/>
      <c r="BT430" s="180"/>
      <c r="BU430" s="180"/>
      <c r="BV430" s="180"/>
      <c r="BW430" s="180"/>
      <c r="BX430" s="180"/>
      <c r="BY430" s="180"/>
      <c r="BZ430" s="180"/>
      <c r="CA430" s="180"/>
    </row>
    <row r="431" ht="15.75" customHeight="1" spans="1:79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180"/>
      <c r="T431" s="180"/>
      <c r="U431" s="180"/>
      <c r="V431" s="180"/>
      <c r="W431" s="180"/>
      <c r="X431" s="180"/>
      <c r="Y431" s="180"/>
      <c r="Z431" s="180"/>
      <c r="AA431" s="180"/>
      <c r="AB431" s="180"/>
      <c r="AC431" s="180"/>
      <c r="AD431" s="180"/>
      <c r="AE431" s="180"/>
      <c r="AF431" s="180"/>
      <c r="AG431" s="180"/>
      <c r="AH431" s="180"/>
      <c r="AI431" s="180"/>
      <c r="AJ431" s="180"/>
      <c r="AK431" s="180"/>
      <c r="AL431" s="180"/>
      <c r="AM431" s="180"/>
      <c r="AN431" s="180"/>
      <c r="AO431" s="180"/>
      <c r="AP431" s="180"/>
      <c r="AQ431" s="180"/>
      <c r="AR431" s="180"/>
      <c r="AS431" s="180"/>
      <c r="AT431" s="180"/>
      <c r="AU431" s="180"/>
      <c r="AV431" s="180"/>
      <c r="AW431" s="180"/>
      <c r="AX431" s="180"/>
      <c r="AY431" s="180"/>
      <c r="AZ431" s="180"/>
      <c r="BA431" s="180"/>
      <c r="BB431" s="180"/>
      <c r="BC431" s="180"/>
      <c r="BD431" s="180"/>
      <c r="BE431" s="180"/>
      <c r="BF431" s="180"/>
      <c r="BG431" s="180"/>
      <c r="BH431" s="180"/>
      <c r="BI431" s="180"/>
      <c r="BJ431" s="180"/>
      <c r="BK431" s="180"/>
      <c r="BL431" s="180"/>
      <c r="BM431" s="180"/>
      <c r="BN431" s="180"/>
      <c r="BO431" s="180"/>
      <c r="BP431" s="180"/>
      <c r="BQ431" s="180"/>
      <c r="BR431" s="180"/>
      <c r="BS431" s="180"/>
      <c r="BT431" s="180"/>
      <c r="BU431" s="180"/>
      <c r="BV431" s="180"/>
      <c r="BW431" s="180"/>
      <c r="BX431" s="180"/>
      <c r="BY431" s="180"/>
      <c r="BZ431" s="180"/>
      <c r="CA431" s="180"/>
    </row>
    <row r="432" ht="15.75" customHeight="1" spans="1:79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  <c r="R432" s="180"/>
      <c r="S432" s="180"/>
      <c r="T432" s="180"/>
      <c r="U432" s="180"/>
      <c r="V432" s="180"/>
      <c r="W432" s="180"/>
      <c r="X432" s="180"/>
      <c r="Y432" s="180"/>
      <c r="Z432" s="180"/>
      <c r="AA432" s="180"/>
      <c r="AB432" s="180"/>
      <c r="AC432" s="180"/>
      <c r="AD432" s="180"/>
      <c r="AE432" s="180"/>
      <c r="AF432" s="180"/>
      <c r="AG432" s="180"/>
      <c r="AH432" s="180"/>
      <c r="AI432" s="180"/>
      <c r="AJ432" s="180"/>
      <c r="AK432" s="180"/>
      <c r="AL432" s="180"/>
      <c r="AM432" s="180"/>
      <c r="AN432" s="180"/>
      <c r="AO432" s="180"/>
      <c r="AP432" s="180"/>
      <c r="AQ432" s="180"/>
      <c r="AR432" s="180"/>
      <c r="AS432" s="180"/>
      <c r="AT432" s="180"/>
      <c r="AU432" s="180"/>
      <c r="AV432" s="180"/>
      <c r="AW432" s="180"/>
      <c r="AX432" s="180"/>
      <c r="AY432" s="180"/>
      <c r="AZ432" s="180"/>
      <c r="BA432" s="180"/>
      <c r="BB432" s="180"/>
      <c r="BC432" s="180"/>
      <c r="BD432" s="180"/>
      <c r="BE432" s="180"/>
      <c r="BF432" s="180"/>
      <c r="BG432" s="180"/>
      <c r="BH432" s="180"/>
      <c r="BI432" s="180"/>
      <c r="BJ432" s="180"/>
      <c r="BK432" s="180"/>
      <c r="BL432" s="180"/>
      <c r="BM432" s="180"/>
      <c r="BN432" s="180"/>
      <c r="BO432" s="180"/>
      <c r="BP432" s="180"/>
      <c r="BQ432" s="180"/>
      <c r="BR432" s="180"/>
      <c r="BS432" s="180"/>
      <c r="BT432" s="180"/>
      <c r="BU432" s="180"/>
      <c r="BV432" s="180"/>
      <c r="BW432" s="180"/>
      <c r="BX432" s="180"/>
      <c r="BY432" s="180"/>
      <c r="BZ432" s="180"/>
      <c r="CA432" s="180"/>
    </row>
    <row r="433" ht="15.75" customHeight="1" spans="1:79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180"/>
      <c r="T433" s="180"/>
      <c r="U433" s="180"/>
      <c r="V433" s="180"/>
      <c r="W433" s="180"/>
      <c r="X433" s="180"/>
      <c r="Y433" s="180"/>
      <c r="Z433" s="180"/>
      <c r="AA433" s="180"/>
      <c r="AB433" s="180"/>
      <c r="AC433" s="180"/>
      <c r="AD433" s="180"/>
      <c r="AE433" s="180"/>
      <c r="AF433" s="180"/>
      <c r="AG433" s="180"/>
      <c r="AH433" s="180"/>
      <c r="AI433" s="180"/>
      <c r="AJ433" s="180"/>
      <c r="AK433" s="180"/>
      <c r="AL433" s="180"/>
      <c r="AM433" s="180"/>
      <c r="AN433" s="180"/>
      <c r="AO433" s="180"/>
      <c r="AP433" s="180"/>
      <c r="AQ433" s="180"/>
      <c r="AR433" s="180"/>
      <c r="AS433" s="180"/>
      <c r="AT433" s="180"/>
      <c r="AU433" s="180"/>
      <c r="AV433" s="180"/>
      <c r="AW433" s="180"/>
      <c r="AX433" s="180"/>
      <c r="AY433" s="180"/>
      <c r="AZ433" s="180"/>
      <c r="BA433" s="180"/>
      <c r="BB433" s="180"/>
      <c r="BC433" s="180"/>
      <c r="BD433" s="180"/>
      <c r="BE433" s="180"/>
      <c r="BF433" s="180"/>
      <c r="BG433" s="180"/>
      <c r="BH433" s="180"/>
      <c r="BI433" s="180"/>
      <c r="BJ433" s="180"/>
      <c r="BK433" s="180"/>
      <c r="BL433" s="180"/>
      <c r="BM433" s="180"/>
      <c r="BN433" s="180"/>
      <c r="BO433" s="180"/>
      <c r="BP433" s="180"/>
      <c r="BQ433" s="180"/>
      <c r="BR433" s="180"/>
      <c r="BS433" s="180"/>
      <c r="BT433" s="180"/>
      <c r="BU433" s="180"/>
      <c r="BV433" s="180"/>
      <c r="BW433" s="180"/>
      <c r="BX433" s="180"/>
      <c r="BY433" s="180"/>
      <c r="BZ433" s="180"/>
      <c r="CA433" s="180"/>
    </row>
    <row r="434" ht="15.75" customHeight="1" spans="1:79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  <c r="U434" s="180"/>
      <c r="V434" s="180"/>
      <c r="W434" s="180"/>
      <c r="X434" s="180"/>
      <c r="Y434" s="180"/>
      <c r="Z434" s="180"/>
      <c r="AA434" s="180"/>
      <c r="AB434" s="180"/>
      <c r="AC434" s="180"/>
      <c r="AD434" s="180"/>
      <c r="AE434" s="180"/>
      <c r="AF434" s="180"/>
      <c r="AG434" s="180"/>
      <c r="AH434" s="180"/>
      <c r="AI434" s="180"/>
      <c r="AJ434" s="180"/>
      <c r="AK434" s="180"/>
      <c r="AL434" s="180"/>
      <c r="AM434" s="180"/>
      <c r="AN434" s="180"/>
      <c r="AO434" s="180"/>
      <c r="AP434" s="180"/>
      <c r="AQ434" s="180"/>
      <c r="AR434" s="180"/>
      <c r="AS434" s="180"/>
      <c r="AT434" s="180"/>
      <c r="AU434" s="180"/>
      <c r="AV434" s="180"/>
      <c r="AW434" s="180"/>
      <c r="AX434" s="180"/>
      <c r="AY434" s="180"/>
      <c r="AZ434" s="180"/>
      <c r="BA434" s="180"/>
      <c r="BB434" s="180"/>
      <c r="BC434" s="180"/>
      <c r="BD434" s="180"/>
      <c r="BE434" s="180"/>
      <c r="BF434" s="180"/>
      <c r="BG434" s="180"/>
      <c r="BH434" s="180"/>
      <c r="BI434" s="180"/>
      <c r="BJ434" s="180"/>
      <c r="BK434" s="180"/>
      <c r="BL434" s="180"/>
      <c r="BM434" s="180"/>
      <c r="BN434" s="180"/>
      <c r="BO434" s="180"/>
      <c r="BP434" s="180"/>
      <c r="BQ434" s="180"/>
      <c r="BR434" s="180"/>
      <c r="BS434" s="180"/>
      <c r="BT434" s="180"/>
      <c r="BU434" s="180"/>
      <c r="BV434" s="180"/>
      <c r="BW434" s="180"/>
      <c r="BX434" s="180"/>
      <c r="BY434" s="180"/>
      <c r="BZ434" s="180"/>
      <c r="CA434" s="180"/>
    </row>
    <row r="435" ht="15.75" customHeight="1" spans="1:79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  <c r="U435" s="180"/>
      <c r="V435" s="180"/>
      <c r="W435" s="180"/>
      <c r="X435" s="180"/>
      <c r="Y435" s="180"/>
      <c r="Z435" s="180"/>
      <c r="AA435" s="180"/>
      <c r="AB435" s="180"/>
      <c r="AC435" s="180"/>
      <c r="AD435" s="180"/>
      <c r="AE435" s="180"/>
      <c r="AF435" s="180"/>
      <c r="AG435" s="180"/>
      <c r="AH435" s="180"/>
      <c r="AI435" s="180"/>
      <c r="AJ435" s="180"/>
      <c r="AK435" s="180"/>
      <c r="AL435" s="180"/>
      <c r="AM435" s="180"/>
      <c r="AN435" s="180"/>
      <c r="AO435" s="180"/>
      <c r="AP435" s="180"/>
      <c r="AQ435" s="180"/>
      <c r="AR435" s="180"/>
      <c r="AS435" s="180"/>
      <c r="AT435" s="180"/>
      <c r="AU435" s="180"/>
      <c r="AV435" s="180"/>
      <c r="AW435" s="180"/>
      <c r="AX435" s="180"/>
      <c r="AY435" s="180"/>
      <c r="AZ435" s="180"/>
      <c r="BA435" s="180"/>
      <c r="BB435" s="180"/>
      <c r="BC435" s="180"/>
      <c r="BD435" s="180"/>
      <c r="BE435" s="180"/>
      <c r="BF435" s="180"/>
      <c r="BG435" s="180"/>
      <c r="BH435" s="180"/>
      <c r="BI435" s="180"/>
      <c r="BJ435" s="180"/>
      <c r="BK435" s="180"/>
      <c r="BL435" s="180"/>
      <c r="BM435" s="180"/>
      <c r="BN435" s="180"/>
      <c r="BO435" s="180"/>
      <c r="BP435" s="180"/>
      <c r="BQ435" s="180"/>
      <c r="BR435" s="180"/>
      <c r="BS435" s="180"/>
      <c r="BT435" s="180"/>
      <c r="BU435" s="180"/>
      <c r="BV435" s="180"/>
      <c r="BW435" s="180"/>
      <c r="BX435" s="180"/>
      <c r="BY435" s="180"/>
      <c r="BZ435" s="180"/>
      <c r="CA435" s="180"/>
    </row>
    <row r="436" ht="15.75" customHeight="1" spans="1:79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  <c r="U436" s="180"/>
      <c r="V436" s="180"/>
      <c r="W436" s="180"/>
      <c r="X436" s="180"/>
      <c r="Y436" s="180"/>
      <c r="Z436" s="180"/>
      <c r="AA436" s="180"/>
      <c r="AB436" s="180"/>
      <c r="AC436" s="180"/>
      <c r="AD436" s="180"/>
      <c r="AE436" s="180"/>
      <c r="AF436" s="180"/>
      <c r="AG436" s="180"/>
      <c r="AH436" s="180"/>
      <c r="AI436" s="180"/>
      <c r="AJ436" s="180"/>
      <c r="AK436" s="180"/>
      <c r="AL436" s="180"/>
      <c r="AM436" s="180"/>
      <c r="AN436" s="180"/>
      <c r="AO436" s="180"/>
      <c r="AP436" s="180"/>
      <c r="AQ436" s="180"/>
      <c r="AR436" s="180"/>
      <c r="AS436" s="180"/>
      <c r="AT436" s="180"/>
      <c r="AU436" s="180"/>
      <c r="AV436" s="180"/>
      <c r="AW436" s="180"/>
      <c r="AX436" s="180"/>
      <c r="AY436" s="180"/>
      <c r="AZ436" s="180"/>
      <c r="BA436" s="180"/>
      <c r="BB436" s="180"/>
      <c r="BC436" s="180"/>
      <c r="BD436" s="180"/>
      <c r="BE436" s="180"/>
      <c r="BF436" s="180"/>
      <c r="BG436" s="180"/>
      <c r="BH436" s="180"/>
      <c r="BI436" s="180"/>
      <c r="BJ436" s="180"/>
      <c r="BK436" s="180"/>
      <c r="BL436" s="180"/>
      <c r="BM436" s="180"/>
      <c r="BN436" s="180"/>
      <c r="BO436" s="180"/>
      <c r="BP436" s="180"/>
      <c r="BQ436" s="180"/>
      <c r="BR436" s="180"/>
      <c r="BS436" s="180"/>
      <c r="BT436" s="180"/>
      <c r="BU436" s="180"/>
      <c r="BV436" s="180"/>
      <c r="BW436" s="180"/>
      <c r="BX436" s="180"/>
      <c r="BY436" s="180"/>
      <c r="BZ436" s="180"/>
      <c r="CA436" s="180"/>
    </row>
    <row r="437" ht="15.75" customHeight="1" spans="1:79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  <c r="U437" s="180"/>
      <c r="V437" s="180"/>
      <c r="W437" s="180"/>
      <c r="X437" s="180"/>
      <c r="Y437" s="180"/>
      <c r="Z437" s="180"/>
      <c r="AA437" s="180"/>
      <c r="AB437" s="180"/>
      <c r="AC437" s="180"/>
      <c r="AD437" s="180"/>
      <c r="AE437" s="180"/>
      <c r="AF437" s="180"/>
      <c r="AG437" s="180"/>
      <c r="AH437" s="180"/>
      <c r="AI437" s="180"/>
      <c r="AJ437" s="180"/>
      <c r="AK437" s="180"/>
      <c r="AL437" s="180"/>
      <c r="AM437" s="180"/>
      <c r="AN437" s="180"/>
      <c r="AO437" s="180"/>
      <c r="AP437" s="180"/>
      <c r="AQ437" s="180"/>
      <c r="AR437" s="180"/>
      <c r="AS437" s="180"/>
      <c r="AT437" s="180"/>
      <c r="AU437" s="180"/>
      <c r="AV437" s="180"/>
      <c r="AW437" s="180"/>
      <c r="AX437" s="180"/>
      <c r="AY437" s="180"/>
      <c r="AZ437" s="180"/>
      <c r="BA437" s="180"/>
      <c r="BB437" s="180"/>
      <c r="BC437" s="180"/>
      <c r="BD437" s="180"/>
      <c r="BE437" s="180"/>
      <c r="BF437" s="180"/>
      <c r="BG437" s="180"/>
      <c r="BH437" s="180"/>
      <c r="BI437" s="180"/>
      <c r="BJ437" s="180"/>
      <c r="BK437" s="180"/>
      <c r="BL437" s="180"/>
      <c r="BM437" s="180"/>
      <c r="BN437" s="180"/>
      <c r="BO437" s="180"/>
      <c r="BP437" s="180"/>
      <c r="BQ437" s="180"/>
      <c r="BR437" s="180"/>
      <c r="BS437" s="180"/>
      <c r="BT437" s="180"/>
      <c r="BU437" s="180"/>
      <c r="BV437" s="180"/>
      <c r="BW437" s="180"/>
      <c r="BX437" s="180"/>
      <c r="BY437" s="180"/>
      <c r="BZ437" s="180"/>
      <c r="CA437" s="180"/>
    </row>
    <row r="438" ht="15.75" customHeight="1" spans="1:79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  <c r="S438" s="180"/>
      <c r="T438" s="180"/>
      <c r="U438" s="180"/>
      <c r="V438" s="180"/>
      <c r="W438" s="180"/>
      <c r="X438" s="180"/>
      <c r="Y438" s="180"/>
      <c r="Z438" s="180"/>
      <c r="AA438" s="180"/>
      <c r="AB438" s="180"/>
      <c r="AC438" s="180"/>
      <c r="AD438" s="180"/>
      <c r="AE438" s="180"/>
      <c r="AF438" s="180"/>
      <c r="AG438" s="180"/>
      <c r="AH438" s="180"/>
      <c r="AI438" s="180"/>
      <c r="AJ438" s="180"/>
      <c r="AK438" s="180"/>
      <c r="AL438" s="180"/>
      <c r="AM438" s="180"/>
      <c r="AN438" s="180"/>
      <c r="AO438" s="180"/>
      <c r="AP438" s="180"/>
      <c r="AQ438" s="180"/>
      <c r="AR438" s="180"/>
      <c r="AS438" s="180"/>
      <c r="AT438" s="180"/>
      <c r="AU438" s="180"/>
      <c r="AV438" s="180"/>
      <c r="AW438" s="180"/>
      <c r="AX438" s="180"/>
      <c r="AY438" s="180"/>
      <c r="AZ438" s="180"/>
      <c r="BA438" s="180"/>
      <c r="BB438" s="180"/>
      <c r="BC438" s="180"/>
      <c r="BD438" s="180"/>
      <c r="BE438" s="180"/>
      <c r="BF438" s="180"/>
      <c r="BG438" s="180"/>
      <c r="BH438" s="180"/>
      <c r="BI438" s="180"/>
      <c r="BJ438" s="180"/>
      <c r="BK438" s="180"/>
      <c r="BL438" s="180"/>
      <c r="BM438" s="180"/>
      <c r="BN438" s="180"/>
      <c r="BO438" s="180"/>
      <c r="BP438" s="180"/>
      <c r="BQ438" s="180"/>
      <c r="BR438" s="180"/>
      <c r="BS438" s="180"/>
      <c r="BT438" s="180"/>
      <c r="BU438" s="180"/>
      <c r="BV438" s="180"/>
      <c r="BW438" s="180"/>
      <c r="BX438" s="180"/>
      <c r="BY438" s="180"/>
      <c r="BZ438" s="180"/>
      <c r="CA438" s="180"/>
    </row>
    <row r="439" ht="15.75" customHeight="1" spans="1:79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  <c r="S439" s="180"/>
      <c r="T439" s="180"/>
      <c r="U439" s="180"/>
      <c r="V439" s="180"/>
      <c r="W439" s="180"/>
      <c r="X439" s="180"/>
      <c r="Y439" s="180"/>
      <c r="Z439" s="180"/>
      <c r="AA439" s="180"/>
      <c r="AB439" s="180"/>
      <c r="AC439" s="180"/>
      <c r="AD439" s="180"/>
      <c r="AE439" s="180"/>
      <c r="AF439" s="180"/>
      <c r="AG439" s="180"/>
      <c r="AH439" s="180"/>
      <c r="AI439" s="180"/>
      <c r="AJ439" s="180"/>
      <c r="AK439" s="180"/>
      <c r="AL439" s="180"/>
      <c r="AM439" s="180"/>
      <c r="AN439" s="180"/>
      <c r="AO439" s="180"/>
      <c r="AP439" s="180"/>
      <c r="AQ439" s="180"/>
      <c r="AR439" s="180"/>
      <c r="AS439" s="180"/>
      <c r="AT439" s="180"/>
      <c r="AU439" s="180"/>
      <c r="AV439" s="180"/>
      <c r="AW439" s="180"/>
      <c r="AX439" s="180"/>
      <c r="AY439" s="180"/>
      <c r="AZ439" s="180"/>
      <c r="BA439" s="180"/>
      <c r="BB439" s="180"/>
      <c r="BC439" s="180"/>
      <c r="BD439" s="180"/>
      <c r="BE439" s="180"/>
      <c r="BF439" s="180"/>
      <c r="BG439" s="180"/>
      <c r="BH439" s="180"/>
      <c r="BI439" s="180"/>
      <c r="BJ439" s="180"/>
      <c r="BK439" s="180"/>
      <c r="BL439" s="180"/>
      <c r="BM439" s="180"/>
      <c r="BN439" s="180"/>
      <c r="BO439" s="180"/>
      <c r="BP439" s="180"/>
      <c r="BQ439" s="180"/>
      <c r="BR439" s="180"/>
      <c r="BS439" s="180"/>
      <c r="BT439" s="180"/>
      <c r="BU439" s="180"/>
      <c r="BV439" s="180"/>
      <c r="BW439" s="180"/>
      <c r="BX439" s="180"/>
      <c r="BY439" s="180"/>
      <c r="BZ439" s="180"/>
      <c r="CA439" s="180"/>
    </row>
    <row r="440" ht="15.75" customHeight="1" spans="1:79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  <c r="R440" s="180"/>
      <c r="S440" s="180"/>
      <c r="T440" s="180"/>
      <c r="U440" s="180"/>
      <c r="V440" s="180"/>
      <c r="W440" s="180"/>
      <c r="X440" s="180"/>
      <c r="Y440" s="180"/>
      <c r="Z440" s="180"/>
      <c r="AA440" s="180"/>
      <c r="AB440" s="180"/>
      <c r="AC440" s="180"/>
      <c r="AD440" s="180"/>
      <c r="AE440" s="180"/>
      <c r="AF440" s="180"/>
      <c r="AG440" s="180"/>
      <c r="AH440" s="180"/>
      <c r="AI440" s="180"/>
      <c r="AJ440" s="180"/>
      <c r="AK440" s="180"/>
      <c r="AL440" s="180"/>
      <c r="AM440" s="180"/>
      <c r="AN440" s="180"/>
      <c r="AO440" s="180"/>
      <c r="AP440" s="180"/>
      <c r="AQ440" s="180"/>
      <c r="AR440" s="180"/>
      <c r="AS440" s="180"/>
      <c r="AT440" s="180"/>
      <c r="AU440" s="180"/>
      <c r="AV440" s="180"/>
      <c r="AW440" s="180"/>
      <c r="AX440" s="180"/>
      <c r="AY440" s="180"/>
      <c r="AZ440" s="180"/>
      <c r="BA440" s="180"/>
      <c r="BB440" s="180"/>
      <c r="BC440" s="180"/>
      <c r="BD440" s="180"/>
      <c r="BE440" s="180"/>
      <c r="BF440" s="180"/>
      <c r="BG440" s="180"/>
      <c r="BH440" s="180"/>
      <c r="BI440" s="180"/>
      <c r="BJ440" s="180"/>
      <c r="BK440" s="180"/>
      <c r="BL440" s="180"/>
      <c r="BM440" s="180"/>
      <c r="BN440" s="180"/>
      <c r="BO440" s="180"/>
      <c r="BP440" s="180"/>
      <c r="BQ440" s="180"/>
      <c r="BR440" s="180"/>
      <c r="BS440" s="180"/>
      <c r="BT440" s="180"/>
      <c r="BU440" s="180"/>
      <c r="BV440" s="180"/>
      <c r="BW440" s="180"/>
      <c r="BX440" s="180"/>
      <c r="BY440" s="180"/>
      <c r="BZ440" s="180"/>
      <c r="CA440" s="180"/>
    </row>
    <row r="441" ht="15.75" customHeight="1" spans="1:79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  <c r="R441" s="180"/>
      <c r="S441" s="180"/>
      <c r="T441" s="180"/>
      <c r="U441" s="180"/>
      <c r="V441" s="180"/>
      <c r="W441" s="180"/>
      <c r="X441" s="180"/>
      <c r="Y441" s="180"/>
      <c r="Z441" s="180"/>
      <c r="AA441" s="180"/>
      <c r="AB441" s="180"/>
      <c r="AC441" s="180"/>
      <c r="AD441" s="180"/>
      <c r="AE441" s="180"/>
      <c r="AF441" s="180"/>
      <c r="AG441" s="180"/>
      <c r="AH441" s="180"/>
      <c r="AI441" s="180"/>
      <c r="AJ441" s="180"/>
      <c r="AK441" s="180"/>
      <c r="AL441" s="180"/>
      <c r="AM441" s="180"/>
      <c r="AN441" s="180"/>
      <c r="AO441" s="180"/>
      <c r="AP441" s="180"/>
      <c r="AQ441" s="180"/>
      <c r="AR441" s="180"/>
      <c r="AS441" s="180"/>
      <c r="AT441" s="180"/>
      <c r="AU441" s="180"/>
      <c r="AV441" s="180"/>
      <c r="AW441" s="180"/>
      <c r="AX441" s="180"/>
      <c r="AY441" s="180"/>
      <c r="AZ441" s="180"/>
      <c r="BA441" s="180"/>
      <c r="BB441" s="180"/>
      <c r="BC441" s="180"/>
      <c r="BD441" s="180"/>
      <c r="BE441" s="180"/>
      <c r="BF441" s="180"/>
      <c r="BG441" s="180"/>
      <c r="BH441" s="180"/>
      <c r="BI441" s="180"/>
      <c r="BJ441" s="180"/>
      <c r="BK441" s="180"/>
      <c r="BL441" s="180"/>
      <c r="BM441" s="180"/>
      <c r="BN441" s="180"/>
      <c r="BO441" s="180"/>
      <c r="BP441" s="180"/>
      <c r="BQ441" s="180"/>
      <c r="BR441" s="180"/>
      <c r="BS441" s="180"/>
      <c r="BT441" s="180"/>
      <c r="BU441" s="180"/>
      <c r="BV441" s="180"/>
      <c r="BW441" s="180"/>
      <c r="BX441" s="180"/>
      <c r="BY441" s="180"/>
      <c r="BZ441" s="180"/>
      <c r="CA441" s="180"/>
    </row>
    <row r="442" ht="15.75" customHeight="1" spans="1:79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  <c r="R442" s="180"/>
      <c r="S442" s="180"/>
      <c r="T442" s="180"/>
      <c r="U442" s="180"/>
      <c r="V442" s="180"/>
      <c r="W442" s="180"/>
      <c r="X442" s="180"/>
      <c r="Y442" s="180"/>
      <c r="Z442" s="180"/>
      <c r="AA442" s="180"/>
      <c r="AB442" s="180"/>
      <c r="AC442" s="180"/>
      <c r="AD442" s="180"/>
      <c r="AE442" s="180"/>
      <c r="AF442" s="180"/>
      <c r="AG442" s="180"/>
      <c r="AH442" s="180"/>
      <c r="AI442" s="180"/>
      <c r="AJ442" s="180"/>
      <c r="AK442" s="180"/>
      <c r="AL442" s="180"/>
      <c r="AM442" s="180"/>
      <c r="AN442" s="180"/>
      <c r="AO442" s="180"/>
      <c r="AP442" s="180"/>
      <c r="AQ442" s="180"/>
      <c r="AR442" s="180"/>
      <c r="AS442" s="180"/>
      <c r="AT442" s="180"/>
      <c r="AU442" s="180"/>
      <c r="AV442" s="180"/>
      <c r="AW442" s="180"/>
      <c r="AX442" s="180"/>
      <c r="AY442" s="180"/>
      <c r="AZ442" s="180"/>
      <c r="BA442" s="180"/>
      <c r="BB442" s="180"/>
      <c r="BC442" s="180"/>
      <c r="BD442" s="180"/>
      <c r="BE442" s="180"/>
      <c r="BF442" s="180"/>
      <c r="BG442" s="180"/>
      <c r="BH442" s="180"/>
      <c r="BI442" s="180"/>
      <c r="BJ442" s="180"/>
      <c r="BK442" s="180"/>
      <c r="BL442" s="180"/>
      <c r="BM442" s="180"/>
      <c r="BN442" s="180"/>
      <c r="BO442" s="180"/>
      <c r="BP442" s="180"/>
      <c r="BQ442" s="180"/>
      <c r="BR442" s="180"/>
      <c r="BS442" s="180"/>
      <c r="BT442" s="180"/>
      <c r="BU442" s="180"/>
      <c r="BV442" s="180"/>
      <c r="BW442" s="180"/>
      <c r="BX442" s="180"/>
      <c r="BY442" s="180"/>
      <c r="BZ442" s="180"/>
      <c r="CA442" s="180"/>
    </row>
    <row r="443" ht="15.75" customHeight="1" spans="1:79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  <c r="R443" s="180"/>
      <c r="S443" s="180"/>
      <c r="T443" s="180"/>
      <c r="U443" s="180"/>
      <c r="V443" s="180"/>
      <c r="W443" s="180"/>
      <c r="X443" s="180"/>
      <c r="Y443" s="180"/>
      <c r="Z443" s="180"/>
      <c r="AA443" s="180"/>
      <c r="AB443" s="180"/>
      <c r="AC443" s="180"/>
      <c r="AD443" s="180"/>
      <c r="AE443" s="180"/>
      <c r="AF443" s="180"/>
      <c r="AG443" s="180"/>
      <c r="AH443" s="180"/>
      <c r="AI443" s="180"/>
      <c r="AJ443" s="180"/>
      <c r="AK443" s="180"/>
      <c r="AL443" s="180"/>
      <c r="AM443" s="180"/>
      <c r="AN443" s="180"/>
      <c r="AO443" s="180"/>
      <c r="AP443" s="180"/>
      <c r="AQ443" s="180"/>
      <c r="AR443" s="180"/>
      <c r="AS443" s="180"/>
      <c r="AT443" s="180"/>
      <c r="AU443" s="180"/>
      <c r="AV443" s="180"/>
      <c r="AW443" s="180"/>
      <c r="AX443" s="180"/>
      <c r="AY443" s="180"/>
      <c r="AZ443" s="180"/>
      <c r="BA443" s="180"/>
      <c r="BB443" s="180"/>
      <c r="BC443" s="180"/>
      <c r="BD443" s="180"/>
      <c r="BE443" s="180"/>
      <c r="BF443" s="180"/>
      <c r="BG443" s="180"/>
      <c r="BH443" s="180"/>
      <c r="BI443" s="180"/>
      <c r="BJ443" s="180"/>
      <c r="BK443" s="180"/>
      <c r="BL443" s="180"/>
      <c r="BM443" s="180"/>
      <c r="BN443" s="180"/>
      <c r="BO443" s="180"/>
      <c r="BP443" s="180"/>
      <c r="BQ443" s="180"/>
      <c r="BR443" s="180"/>
      <c r="BS443" s="180"/>
      <c r="BT443" s="180"/>
      <c r="BU443" s="180"/>
      <c r="BV443" s="180"/>
      <c r="BW443" s="180"/>
      <c r="BX443" s="180"/>
      <c r="BY443" s="180"/>
      <c r="BZ443" s="180"/>
      <c r="CA443" s="180"/>
    </row>
    <row r="444" ht="15.75" customHeight="1" spans="1:79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  <c r="U444" s="180"/>
      <c r="V444" s="180"/>
      <c r="W444" s="180"/>
      <c r="X444" s="180"/>
      <c r="Y444" s="180"/>
      <c r="Z444" s="180"/>
      <c r="AA444" s="180"/>
      <c r="AB444" s="180"/>
      <c r="AC444" s="180"/>
      <c r="AD444" s="180"/>
      <c r="AE444" s="180"/>
      <c r="AF444" s="180"/>
      <c r="AG444" s="180"/>
      <c r="AH444" s="180"/>
      <c r="AI444" s="180"/>
      <c r="AJ444" s="180"/>
      <c r="AK444" s="180"/>
      <c r="AL444" s="180"/>
      <c r="AM444" s="180"/>
      <c r="AN444" s="180"/>
      <c r="AO444" s="180"/>
      <c r="AP444" s="180"/>
      <c r="AQ444" s="180"/>
      <c r="AR444" s="180"/>
      <c r="AS444" s="180"/>
      <c r="AT444" s="180"/>
      <c r="AU444" s="180"/>
      <c r="AV444" s="180"/>
      <c r="AW444" s="180"/>
      <c r="AX444" s="180"/>
      <c r="AY444" s="180"/>
      <c r="AZ444" s="180"/>
      <c r="BA444" s="180"/>
      <c r="BB444" s="180"/>
      <c r="BC444" s="180"/>
      <c r="BD444" s="180"/>
      <c r="BE444" s="180"/>
      <c r="BF444" s="180"/>
      <c r="BG444" s="180"/>
      <c r="BH444" s="180"/>
      <c r="BI444" s="180"/>
      <c r="BJ444" s="180"/>
      <c r="BK444" s="180"/>
      <c r="BL444" s="180"/>
      <c r="BM444" s="180"/>
      <c r="BN444" s="180"/>
      <c r="BO444" s="180"/>
      <c r="BP444" s="180"/>
      <c r="BQ444" s="180"/>
      <c r="BR444" s="180"/>
      <c r="BS444" s="180"/>
      <c r="BT444" s="180"/>
      <c r="BU444" s="180"/>
      <c r="BV444" s="180"/>
      <c r="BW444" s="180"/>
      <c r="BX444" s="180"/>
      <c r="BY444" s="180"/>
      <c r="BZ444" s="180"/>
      <c r="CA444" s="180"/>
    </row>
    <row r="445" ht="15.75" customHeight="1" spans="1:79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  <c r="R445" s="180"/>
      <c r="S445" s="180"/>
      <c r="T445" s="180"/>
      <c r="U445" s="180"/>
      <c r="V445" s="180"/>
      <c r="W445" s="180"/>
      <c r="X445" s="180"/>
      <c r="Y445" s="180"/>
      <c r="Z445" s="180"/>
      <c r="AA445" s="180"/>
      <c r="AB445" s="180"/>
      <c r="AC445" s="180"/>
      <c r="AD445" s="180"/>
      <c r="AE445" s="180"/>
      <c r="AF445" s="180"/>
      <c r="AG445" s="180"/>
      <c r="AH445" s="180"/>
      <c r="AI445" s="180"/>
      <c r="AJ445" s="180"/>
      <c r="AK445" s="180"/>
      <c r="AL445" s="180"/>
      <c r="AM445" s="180"/>
      <c r="AN445" s="180"/>
      <c r="AO445" s="180"/>
      <c r="AP445" s="180"/>
      <c r="AQ445" s="180"/>
      <c r="AR445" s="180"/>
      <c r="AS445" s="180"/>
      <c r="AT445" s="180"/>
      <c r="AU445" s="180"/>
      <c r="AV445" s="180"/>
      <c r="AW445" s="180"/>
      <c r="AX445" s="180"/>
      <c r="AY445" s="180"/>
      <c r="AZ445" s="180"/>
      <c r="BA445" s="180"/>
      <c r="BB445" s="180"/>
      <c r="BC445" s="180"/>
      <c r="BD445" s="180"/>
      <c r="BE445" s="180"/>
      <c r="BF445" s="180"/>
      <c r="BG445" s="180"/>
      <c r="BH445" s="180"/>
      <c r="BI445" s="180"/>
      <c r="BJ445" s="180"/>
      <c r="BK445" s="180"/>
      <c r="BL445" s="180"/>
      <c r="BM445" s="180"/>
      <c r="BN445" s="180"/>
      <c r="BO445" s="180"/>
      <c r="BP445" s="180"/>
      <c r="BQ445" s="180"/>
      <c r="BR445" s="180"/>
      <c r="BS445" s="180"/>
      <c r="BT445" s="180"/>
      <c r="BU445" s="180"/>
      <c r="BV445" s="180"/>
      <c r="BW445" s="180"/>
      <c r="BX445" s="180"/>
      <c r="BY445" s="180"/>
      <c r="BZ445" s="180"/>
      <c r="CA445" s="180"/>
    </row>
    <row r="446" ht="15.75" customHeight="1" spans="1:79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  <c r="R446" s="180"/>
      <c r="S446" s="180"/>
      <c r="T446" s="180"/>
      <c r="U446" s="180"/>
      <c r="V446" s="180"/>
      <c r="W446" s="180"/>
      <c r="X446" s="180"/>
      <c r="Y446" s="180"/>
      <c r="Z446" s="180"/>
      <c r="AA446" s="180"/>
      <c r="AB446" s="180"/>
      <c r="AC446" s="180"/>
      <c r="AD446" s="180"/>
      <c r="AE446" s="180"/>
      <c r="AF446" s="180"/>
      <c r="AG446" s="180"/>
      <c r="AH446" s="180"/>
      <c r="AI446" s="180"/>
      <c r="AJ446" s="180"/>
      <c r="AK446" s="180"/>
      <c r="AL446" s="180"/>
      <c r="AM446" s="180"/>
      <c r="AN446" s="180"/>
      <c r="AO446" s="180"/>
      <c r="AP446" s="180"/>
      <c r="AQ446" s="180"/>
      <c r="AR446" s="180"/>
      <c r="AS446" s="180"/>
      <c r="AT446" s="180"/>
      <c r="AU446" s="180"/>
      <c r="AV446" s="180"/>
      <c r="AW446" s="180"/>
      <c r="AX446" s="180"/>
      <c r="AY446" s="180"/>
      <c r="AZ446" s="180"/>
      <c r="BA446" s="180"/>
      <c r="BB446" s="180"/>
      <c r="BC446" s="180"/>
      <c r="BD446" s="180"/>
      <c r="BE446" s="180"/>
      <c r="BF446" s="180"/>
      <c r="BG446" s="180"/>
      <c r="BH446" s="180"/>
      <c r="BI446" s="180"/>
      <c r="BJ446" s="180"/>
      <c r="BK446" s="180"/>
      <c r="BL446" s="180"/>
      <c r="BM446" s="180"/>
      <c r="BN446" s="180"/>
      <c r="BO446" s="180"/>
      <c r="BP446" s="180"/>
      <c r="BQ446" s="180"/>
      <c r="BR446" s="180"/>
      <c r="BS446" s="180"/>
      <c r="BT446" s="180"/>
      <c r="BU446" s="180"/>
      <c r="BV446" s="180"/>
      <c r="BW446" s="180"/>
      <c r="BX446" s="180"/>
      <c r="BY446" s="180"/>
      <c r="BZ446" s="180"/>
      <c r="CA446" s="180"/>
    </row>
    <row r="447" ht="15.75" customHeight="1" spans="1:79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  <c r="R447" s="180"/>
      <c r="S447" s="180"/>
      <c r="T447" s="180"/>
      <c r="U447" s="180"/>
      <c r="V447" s="180"/>
      <c r="W447" s="180"/>
      <c r="X447" s="180"/>
      <c r="Y447" s="180"/>
      <c r="Z447" s="180"/>
      <c r="AA447" s="180"/>
      <c r="AB447" s="180"/>
      <c r="AC447" s="180"/>
      <c r="AD447" s="180"/>
      <c r="AE447" s="180"/>
      <c r="AF447" s="180"/>
      <c r="AG447" s="180"/>
      <c r="AH447" s="180"/>
      <c r="AI447" s="180"/>
      <c r="AJ447" s="180"/>
      <c r="AK447" s="180"/>
      <c r="AL447" s="180"/>
      <c r="AM447" s="180"/>
      <c r="AN447" s="180"/>
      <c r="AO447" s="180"/>
      <c r="AP447" s="180"/>
      <c r="AQ447" s="180"/>
      <c r="AR447" s="180"/>
      <c r="AS447" s="180"/>
      <c r="AT447" s="180"/>
      <c r="AU447" s="180"/>
      <c r="AV447" s="180"/>
      <c r="AW447" s="180"/>
      <c r="AX447" s="180"/>
      <c r="AY447" s="180"/>
      <c r="AZ447" s="180"/>
      <c r="BA447" s="180"/>
      <c r="BB447" s="180"/>
      <c r="BC447" s="180"/>
      <c r="BD447" s="180"/>
      <c r="BE447" s="180"/>
      <c r="BF447" s="180"/>
      <c r="BG447" s="180"/>
      <c r="BH447" s="180"/>
      <c r="BI447" s="180"/>
      <c r="BJ447" s="180"/>
      <c r="BK447" s="180"/>
      <c r="BL447" s="180"/>
      <c r="BM447" s="180"/>
      <c r="BN447" s="180"/>
      <c r="BO447" s="180"/>
      <c r="BP447" s="180"/>
      <c r="BQ447" s="180"/>
      <c r="BR447" s="180"/>
      <c r="BS447" s="180"/>
      <c r="BT447" s="180"/>
      <c r="BU447" s="180"/>
      <c r="BV447" s="180"/>
      <c r="BW447" s="180"/>
      <c r="BX447" s="180"/>
      <c r="BY447" s="180"/>
      <c r="BZ447" s="180"/>
      <c r="CA447" s="180"/>
    </row>
    <row r="448" ht="15.75" customHeight="1" spans="1:79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  <c r="R448" s="180"/>
      <c r="S448" s="180"/>
      <c r="T448" s="180"/>
      <c r="U448" s="180"/>
      <c r="V448" s="180"/>
      <c r="W448" s="180"/>
      <c r="X448" s="180"/>
      <c r="Y448" s="180"/>
      <c r="Z448" s="180"/>
      <c r="AA448" s="180"/>
      <c r="AB448" s="180"/>
      <c r="AC448" s="180"/>
      <c r="AD448" s="180"/>
      <c r="AE448" s="180"/>
      <c r="AF448" s="180"/>
      <c r="AG448" s="180"/>
      <c r="AH448" s="180"/>
      <c r="AI448" s="180"/>
      <c r="AJ448" s="180"/>
      <c r="AK448" s="180"/>
      <c r="AL448" s="180"/>
      <c r="AM448" s="180"/>
      <c r="AN448" s="180"/>
      <c r="AO448" s="180"/>
      <c r="AP448" s="180"/>
      <c r="AQ448" s="180"/>
      <c r="AR448" s="180"/>
      <c r="AS448" s="180"/>
      <c r="AT448" s="180"/>
      <c r="AU448" s="180"/>
      <c r="AV448" s="180"/>
      <c r="AW448" s="180"/>
      <c r="AX448" s="180"/>
      <c r="AY448" s="180"/>
      <c r="AZ448" s="180"/>
      <c r="BA448" s="180"/>
      <c r="BB448" s="180"/>
      <c r="BC448" s="180"/>
      <c r="BD448" s="180"/>
      <c r="BE448" s="180"/>
      <c r="BF448" s="180"/>
      <c r="BG448" s="180"/>
      <c r="BH448" s="180"/>
      <c r="BI448" s="180"/>
      <c r="BJ448" s="180"/>
      <c r="BK448" s="180"/>
      <c r="BL448" s="180"/>
      <c r="BM448" s="180"/>
      <c r="BN448" s="180"/>
      <c r="BO448" s="180"/>
      <c r="BP448" s="180"/>
      <c r="BQ448" s="180"/>
      <c r="BR448" s="180"/>
      <c r="BS448" s="180"/>
      <c r="BT448" s="180"/>
      <c r="BU448" s="180"/>
      <c r="BV448" s="180"/>
      <c r="BW448" s="180"/>
      <c r="BX448" s="180"/>
      <c r="BY448" s="180"/>
      <c r="BZ448" s="180"/>
      <c r="CA448" s="180"/>
    </row>
    <row r="449" ht="15.75" customHeight="1" spans="1:79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  <c r="R449" s="180"/>
      <c r="S449" s="180"/>
      <c r="T449" s="180"/>
      <c r="U449" s="180"/>
      <c r="V449" s="180"/>
      <c r="W449" s="180"/>
      <c r="X449" s="180"/>
      <c r="Y449" s="180"/>
      <c r="Z449" s="180"/>
      <c r="AA449" s="180"/>
      <c r="AB449" s="180"/>
      <c r="AC449" s="180"/>
      <c r="AD449" s="180"/>
      <c r="AE449" s="180"/>
      <c r="AF449" s="180"/>
      <c r="AG449" s="180"/>
      <c r="AH449" s="180"/>
      <c r="AI449" s="180"/>
      <c r="AJ449" s="180"/>
      <c r="AK449" s="180"/>
      <c r="AL449" s="180"/>
      <c r="AM449" s="180"/>
      <c r="AN449" s="180"/>
      <c r="AO449" s="180"/>
      <c r="AP449" s="180"/>
      <c r="AQ449" s="180"/>
      <c r="AR449" s="180"/>
      <c r="AS449" s="180"/>
      <c r="AT449" s="180"/>
      <c r="AU449" s="180"/>
      <c r="AV449" s="180"/>
      <c r="AW449" s="180"/>
      <c r="AX449" s="180"/>
      <c r="AY449" s="180"/>
      <c r="AZ449" s="180"/>
      <c r="BA449" s="180"/>
      <c r="BB449" s="180"/>
      <c r="BC449" s="180"/>
      <c r="BD449" s="180"/>
      <c r="BE449" s="180"/>
      <c r="BF449" s="180"/>
      <c r="BG449" s="180"/>
      <c r="BH449" s="180"/>
      <c r="BI449" s="180"/>
      <c r="BJ449" s="180"/>
      <c r="BK449" s="180"/>
      <c r="BL449" s="180"/>
      <c r="BM449" s="180"/>
      <c r="BN449" s="180"/>
      <c r="BO449" s="180"/>
      <c r="BP449" s="180"/>
      <c r="BQ449" s="180"/>
      <c r="BR449" s="180"/>
      <c r="BS449" s="180"/>
      <c r="BT449" s="180"/>
      <c r="BU449" s="180"/>
      <c r="BV449" s="180"/>
      <c r="BW449" s="180"/>
      <c r="BX449" s="180"/>
      <c r="BY449" s="180"/>
      <c r="BZ449" s="180"/>
      <c r="CA449" s="180"/>
    </row>
    <row r="450" ht="15.75" customHeight="1" spans="1:79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  <c r="U450" s="180"/>
      <c r="V450" s="180"/>
      <c r="W450" s="180"/>
      <c r="X450" s="180"/>
      <c r="Y450" s="180"/>
      <c r="Z450" s="180"/>
      <c r="AA450" s="180"/>
      <c r="AB450" s="180"/>
      <c r="AC450" s="180"/>
      <c r="AD450" s="180"/>
      <c r="AE450" s="180"/>
      <c r="AF450" s="180"/>
      <c r="AG450" s="180"/>
      <c r="AH450" s="180"/>
      <c r="AI450" s="180"/>
      <c r="AJ450" s="180"/>
      <c r="AK450" s="180"/>
      <c r="AL450" s="180"/>
      <c r="AM450" s="180"/>
      <c r="AN450" s="180"/>
      <c r="AO450" s="180"/>
      <c r="AP450" s="180"/>
      <c r="AQ450" s="180"/>
      <c r="AR450" s="180"/>
      <c r="AS450" s="180"/>
      <c r="AT450" s="180"/>
      <c r="AU450" s="180"/>
      <c r="AV450" s="180"/>
      <c r="AW450" s="180"/>
      <c r="AX450" s="180"/>
      <c r="AY450" s="180"/>
      <c r="AZ450" s="180"/>
      <c r="BA450" s="180"/>
      <c r="BB450" s="180"/>
      <c r="BC450" s="180"/>
      <c r="BD450" s="180"/>
      <c r="BE450" s="180"/>
      <c r="BF450" s="180"/>
      <c r="BG450" s="180"/>
      <c r="BH450" s="180"/>
      <c r="BI450" s="180"/>
      <c r="BJ450" s="180"/>
      <c r="BK450" s="180"/>
      <c r="BL450" s="180"/>
      <c r="BM450" s="180"/>
      <c r="BN450" s="180"/>
      <c r="BO450" s="180"/>
      <c r="BP450" s="180"/>
      <c r="BQ450" s="180"/>
      <c r="BR450" s="180"/>
      <c r="BS450" s="180"/>
      <c r="BT450" s="180"/>
      <c r="BU450" s="180"/>
      <c r="BV450" s="180"/>
      <c r="BW450" s="180"/>
      <c r="BX450" s="180"/>
      <c r="BY450" s="180"/>
      <c r="BZ450" s="180"/>
      <c r="CA450" s="180"/>
    </row>
    <row r="451" ht="15.75" customHeight="1" spans="1:79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  <c r="R451" s="180"/>
      <c r="S451" s="180"/>
      <c r="T451" s="180"/>
      <c r="U451" s="180"/>
      <c r="V451" s="180"/>
      <c r="W451" s="180"/>
      <c r="X451" s="180"/>
      <c r="Y451" s="180"/>
      <c r="Z451" s="180"/>
      <c r="AA451" s="180"/>
      <c r="AB451" s="180"/>
      <c r="AC451" s="180"/>
      <c r="AD451" s="180"/>
      <c r="AE451" s="180"/>
      <c r="AF451" s="180"/>
      <c r="AG451" s="180"/>
      <c r="AH451" s="180"/>
      <c r="AI451" s="180"/>
      <c r="AJ451" s="180"/>
      <c r="AK451" s="180"/>
      <c r="AL451" s="180"/>
      <c r="AM451" s="180"/>
      <c r="AN451" s="180"/>
      <c r="AO451" s="180"/>
      <c r="AP451" s="180"/>
      <c r="AQ451" s="180"/>
      <c r="AR451" s="180"/>
      <c r="AS451" s="180"/>
      <c r="AT451" s="180"/>
      <c r="AU451" s="180"/>
      <c r="AV451" s="180"/>
      <c r="AW451" s="180"/>
      <c r="AX451" s="180"/>
      <c r="AY451" s="180"/>
      <c r="AZ451" s="180"/>
      <c r="BA451" s="180"/>
      <c r="BB451" s="180"/>
      <c r="BC451" s="180"/>
      <c r="BD451" s="180"/>
      <c r="BE451" s="180"/>
      <c r="BF451" s="180"/>
      <c r="BG451" s="180"/>
      <c r="BH451" s="180"/>
      <c r="BI451" s="180"/>
      <c r="BJ451" s="180"/>
      <c r="BK451" s="180"/>
      <c r="BL451" s="180"/>
      <c r="BM451" s="180"/>
      <c r="BN451" s="180"/>
      <c r="BO451" s="180"/>
      <c r="BP451" s="180"/>
      <c r="BQ451" s="180"/>
      <c r="BR451" s="180"/>
      <c r="BS451" s="180"/>
      <c r="BT451" s="180"/>
      <c r="BU451" s="180"/>
      <c r="BV451" s="180"/>
      <c r="BW451" s="180"/>
      <c r="BX451" s="180"/>
      <c r="BY451" s="180"/>
      <c r="BZ451" s="180"/>
      <c r="CA451" s="180"/>
    </row>
    <row r="452" ht="15.75" customHeight="1" spans="1:79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  <c r="U452" s="180"/>
      <c r="V452" s="180"/>
      <c r="W452" s="180"/>
      <c r="X452" s="180"/>
      <c r="Y452" s="180"/>
      <c r="Z452" s="180"/>
      <c r="AA452" s="180"/>
      <c r="AB452" s="180"/>
      <c r="AC452" s="180"/>
      <c r="AD452" s="180"/>
      <c r="AE452" s="180"/>
      <c r="AF452" s="180"/>
      <c r="AG452" s="180"/>
      <c r="AH452" s="180"/>
      <c r="AI452" s="180"/>
      <c r="AJ452" s="180"/>
      <c r="AK452" s="180"/>
      <c r="AL452" s="180"/>
      <c r="AM452" s="180"/>
      <c r="AN452" s="180"/>
      <c r="AO452" s="180"/>
      <c r="AP452" s="180"/>
      <c r="AQ452" s="180"/>
      <c r="AR452" s="180"/>
      <c r="AS452" s="180"/>
      <c r="AT452" s="180"/>
      <c r="AU452" s="180"/>
      <c r="AV452" s="180"/>
      <c r="AW452" s="180"/>
      <c r="AX452" s="180"/>
      <c r="AY452" s="180"/>
      <c r="AZ452" s="180"/>
      <c r="BA452" s="180"/>
      <c r="BB452" s="180"/>
      <c r="BC452" s="180"/>
      <c r="BD452" s="180"/>
      <c r="BE452" s="180"/>
      <c r="BF452" s="180"/>
      <c r="BG452" s="180"/>
      <c r="BH452" s="180"/>
      <c r="BI452" s="180"/>
      <c r="BJ452" s="180"/>
      <c r="BK452" s="180"/>
      <c r="BL452" s="180"/>
      <c r="BM452" s="180"/>
      <c r="BN452" s="180"/>
      <c r="BO452" s="180"/>
      <c r="BP452" s="180"/>
      <c r="BQ452" s="180"/>
      <c r="BR452" s="180"/>
      <c r="BS452" s="180"/>
      <c r="BT452" s="180"/>
      <c r="BU452" s="180"/>
      <c r="BV452" s="180"/>
      <c r="BW452" s="180"/>
      <c r="BX452" s="180"/>
      <c r="BY452" s="180"/>
      <c r="BZ452" s="180"/>
      <c r="CA452" s="180"/>
    </row>
    <row r="453" ht="15.75" customHeight="1" spans="1:79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  <c r="R453" s="180"/>
      <c r="S453" s="180"/>
      <c r="T453" s="180"/>
      <c r="U453" s="180"/>
      <c r="V453" s="180"/>
      <c r="W453" s="180"/>
      <c r="X453" s="180"/>
      <c r="Y453" s="180"/>
      <c r="Z453" s="180"/>
      <c r="AA453" s="180"/>
      <c r="AB453" s="180"/>
      <c r="AC453" s="180"/>
      <c r="AD453" s="180"/>
      <c r="AE453" s="180"/>
      <c r="AF453" s="180"/>
      <c r="AG453" s="180"/>
      <c r="AH453" s="180"/>
      <c r="AI453" s="180"/>
      <c r="AJ453" s="180"/>
      <c r="AK453" s="180"/>
      <c r="AL453" s="180"/>
      <c r="AM453" s="180"/>
      <c r="AN453" s="180"/>
      <c r="AO453" s="180"/>
      <c r="AP453" s="180"/>
      <c r="AQ453" s="180"/>
      <c r="AR453" s="180"/>
      <c r="AS453" s="180"/>
      <c r="AT453" s="180"/>
      <c r="AU453" s="180"/>
      <c r="AV453" s="180"/>
      <c r="AW453" s="180"/>
      <c r="AX453" s="180"/>
      <c r="AY453" s="180"/>
      <c r="AZ453" s="180"/>
      <c r="BA453" s="180"/>
      <c r="BB453" s="180"/>
      <c r="BC453" s="180"/>
      <c r="BD453" s="180"/>
      <c r="BE453" s="180"/>
      <c r="BF453" s="180"/>
      <c r="BG453" s="180"/>
      <c r="BH453" s="180"/>
      <c r="BI453" s="180"/>
      <c r="BJ453" s="180"/>
      <c r="BK453" s="180"/>
      <c r="BL453" s="180"/>
      <c r="BM453" s="180"/>
      <c r="BN453" s="180"/>
      <c r="BO453" s="180"/>
      <c r="BP453" s="180"/>
      <c r="BQ453" s="180"/>
      <c r="BR453" s="180"/>
      <c r="BS453" s="180"/>
      <c r="BT453" s="180"/>
      <c r="BU453" s="180"/>
      <c r="BV453" s="180"/>
      <c r="BW453" s="180"/>
      <c r="BX453" s="180"/>
      <c r="BY453" s="180"/>
      <c r="BZ453" s="180"/>
      <c r="CA453" s="180"/>
    </row>
    <row r="454" ht="15.75" customHeight="1" spans="1:79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80"/>
      <c r="S454" s="180"/>
      <c r="T454" s="180"/>
      <c r="U454" s="180"/>
      <c r="V454" s="180"/>
      <c r="W454" s="180"/>
      <c r="X454" s="180"/>
      <c r="Y454" s="180"/>
      <c r="Z454" s="180"/>
      <c r="AA454" s="180"/>
      <c r="AB454" s="180"/>
      <c r="AC454" s="180"/>
      <c r="AD454" s="180"/>
      <c r="AE454" s="180"/>
      <c r="AF454" s="180"/>
      <c r="AG454" s="180"/>
      <c r="AH454" s="180"/>
      <c r="AI454" s="180"/>
      <c r="AJ454" s="180"/>
      <c r="AK454" s="180"/>
      <c r="AL454" s="180"/>
      <c r="AM454" s="180"/>
      <c r="AN454" s="180"/>
      <c r="AO454" s="180"/>
      <c r="AP454" s="180"/>
      <c r="AQ454" s="180"/>
      <c r="AR454" s="180"/>
      <c r="AS454" s="180"/>
      <c r="AT454" s="180"/>
      <c r="AU454" s="180"/>
      <c r="AV454" s="180"/>
      <c r="AW454" s="180"/>
      <c r="AX454" s="180"/>
      <c r="AY454" s="180"/>
      <c r="AZ454" s="180"/>
      <c r="BA454" s="180"/>
      <c r="BB454" s="180"/>
      <c r="BC454" s="180"/>
      <c r="BD454" s="180"/>
      <c r="BE454" s="180"/>
      <c r="BF454" s="180"/>
      <c r="BG454" s="180"/>
      <c r="BH454" s="180"/>
      <c r="BI454" s="180"/>
      <c r="BJ454" s="180"/>
      <c r="BK454" s="180"/>
      <c r="BL454" s="180"/>
      <c r="BM454" s="180"/>
      <c r="BN454" s="180"/>
      <c r="BO454" s="180"/>
      <c r="BP454" s="180"/>
      <c r="BQ454" s="180"/>
      <c r="BR454" s="180"/>
      <c r="BS454" s="180"/>
      <c r="BT454" s="180"/>
      <c r="BU454" s="180"/>
      <c r="BV454" s="180"/>
      <c r="BW454" s="180"/>
      <c r="BX454" s="180"/>
      <c r="BY454" s="180"/>
      <c r="BZ454" s="180"/>
      <c r="CA454" s="180"/>
    </row>
    <row r="455" ht="15.75" customHeight="1" spans="1:79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  <c r="R455" s="180"/>
      <c r="S455" s="180"/>
      <c r="T455" s="180"/>
      <c r="U455" s="180"/>
      <c r="V455" s="180"/>
      <c r="W455" s="180"/>
      <c r="X455" s="180"/>
      <c r="Y455" s="180"/>
      <c r="Z455" s="180"/>
      <c r="AA455" s="180"/>
      <c r="AB455" s="180"/>
      <c r="AC455" s="180"/>
      <c r="AD455" s="180"/>
      <c r="AE455" s="180"/>
      <c r="AF455" s="180"/>
      <c r="AG455" s="180"/>
      <c r="AH455" s="180"/>
      <c r="AI455" s="180"/>
      <c r="AJ455" s="180"/>
      <c r="AK455" s="180"/>
      <c r="AL455" s="180"/>
      <c r="AM455" s="180"/>
      <c r="AN455" s="180"/>
      <c r="AO455" s="180"/>
      <c r="AP455" s="180"/>
      <c r="AQ455" s="180"/>
      <c r="AR455" s="180"/>
      <c r="AS455" s="180"/>
      <c r="AT455" s="180"/>
      <c r="AU455" s="180"/>
      <c r="AV455" s="180"/>
      <c r="AW455" s="180"/>
      <c r="AX455" s="180"/>
      <c r="AY455" s="180"/>
      <c r="AZ455" s="180"/>
      <c r="BA455" s="180"/>
      <c r="BB455" s="180"/>
      <c r="BC455" s="180"/>
      <c r="BD455" s="180"/>
      <c r="BE455" s="180"/>
      <c r="BF455" s="180"/>
      <c r="BG455" s="180"/>
      <c r="BH455" s="180"/>
      <c r="BI455" s="180"/>
      <c r="BJ455" s="180"/>
      <c r="BK455" s="180"/>
      <c r="BL455" s="180"/>
      <c r="BM455" s="180"/>
      <c r="BN455" s="180"/>
      <c r="BO455" s="180"/>
      <c r="BP455" s="180"/>
      <c r="BQ455" s="180"/>
      <c r="BR455" s="180"/>
      <c r="BS455" s="180"/>
      <c r="BT455" s="180"/>
      <c r="BU455" s="180"/>
      <c r="BV455" s="180"/>
      <c r="BW455" s="180"/>
      <c r="BX455" s="180"/>
      <c r="BY455" s="180"/>
      <c r="BZ455" s="180"/>
      <c r="CA455" s="180"/>
    </row>
    <row r="456" ht="15.75" customHeight="1" spans="1:79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  <c r="R456" s="180"/>
      <c r="S456" s="180"/>
      <c r="T456" s="180"/>
      <c r="U456" s="180"/>
      <c r="V456" s="180"/>
      <c r="W456" s="180"/>
      <c r="X456" s="180"/>
      <c r="Y456" s="180"/>
      <c r="Z456" s="180"/>
      <c r="AA456" s="180"/>
      <c r="AB456" s="180"/>
      <c r="AC456" s="180"/>
      <c r="AD456" s="180"/>
      <c r="AE456" s="180"/>
      <c r="AF456" s="180"/>
      <c r="AG456" s="180"/>
      <c r="AH456" s="180"/>
      <c r="AI456" s="180"/>
      <c r="AJ456" s="180"/>
      <c r="AK456" s="180"/>
      <c r="AL456" s="180"/>
      <c r="AM456" s="180"/>
      <c r="AN456" s="180"/>
      <c r="AO456" s="180"/>
      <c r="AP456" s="180"/>
      <c r="AQ456" s="180"/>
      <c r="AR456" s="180"/>
      <c r="AS456" s="180"/>
      <c r="AT456" s="180"/>
      <c r="AU456" s="180"/>
      <c r="AV456" s="180"/>
      <c r="AW456" s="180"/>
      <c r="AX456" s="180"/>
      <c r="AY456" s="180"/>
      <c r="AZ456" s="180"/>
      <c r="BA456" s="180"/>
      <c r="BB456" s="180"/>
      <c r="BC456" s="180"/>
      <c r="BD456" s="180"/>
      <c r="BE456" s="180"/>
      <c r="BF456" s="180"/>
      <c r="BG456" s="180"/>
      <c r="BH456" s="180"/>
      <c r="BI456" s="180"/>
      <c r="BJ456" s="180"/>
      <c r="BK456" s="180"/>
      <c r="BL456" s="180"/>
      <c r="BM456" s="180"/>
      <c r="BN456" s="180"/>
      <c r="BO456" s="180"/>
      <c r="BP456" s="180"/>
      <c r="BQ456" s="180"/>
      <c r="BR456" s="180"/>
      <c r="BS456" s="180"/>
      <c r="BT456" s="180"/>
      <c r="BU456" s="180"/>
      <c r="BV456" s="180"/>
      <c r="BW456" s="180"/>
      <c r="BX456" s="180"/>
      <c r="BY456" s="180"/>
      <c r="BZ456" s="180"/>
      <c r="CA456" s="180"/>
    </row>
    <row r="457" ht="15.75" customHeight="1" spans="1:79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  <c r="AA457" s="180"/>
      <c r="AB457" s="180"/>
      <c r="AC457" s="180"/>
      <c r="AD457" s="180"/>
      <c r="AE457" s="180"/>
      <c r="AF457" s="180"/>
      <c r="AG457" s="180"/>
      <c r="AH457" s="180"/>
      <c r="AI457" s="180"/>
      <c r="AJ457" s="180"/>
      <c r="AK457" s="180"/>
      <c r="AL457" s="180"/>
      <c r="AM457" s="180"/>
      <c r="AN457" s="180"/>
      <c r="AO457" s="180"/>
      <c r="AP457" s="180"/>
      <c r="AQ457" s="180"/>
      <c r="AR457" s="180"/>
      <c r="AS457" s="180"/>
      <c r="AT457" s="180"/>
      <c r="AU457" s="180"/>
      <c r="AV457" s="180"/>
      <c r="AW457" s="180"/>
      <c r="AX457" s="180"/>
      <c r="AY457" s="180"/>
      <c r="AZ457" s="180"/>
      <c r="BA457" s="180"/>
      <c r="BB457" s="180"/>
      <c r="BC457" s="180"/>
      <c r="BD457" s="180"/>
      <c r="BE457" s="180"/>
      <c r="BF457" s="180"/>
      <c r="BG457" s="180"/>
      <c r="BH457" s="180"/>
      <c r="BI457" s="180"/>
      <c r="BJ457" s="180"/>
      <c r="BK457" s="180"/>
      <c r="BL457" s="180"/>
      <c r="BM457" s="180"/>
      <c r="BN457" s="180"/>
      <c r="BO457" s="180"/>
      <c r="BP457" s="180"/>
      <c r="BQ457" s="180"/>
      <c r="BR457" s="180"/>
      <c r="BS457" s="180"/>
      <c r="BT457" s="180"/>
      <c r="BU457" s="180"/>
      <c r="BV457" s="180"/>
      <c r="BW457" s="180"/>
      <c r="BX457" s="180"/>
      <c r="BY457" s="180"/>
      <c r="BZ457" s="180"/>
      <c r="CA457" s="180"/>
    </row>
    <row r="458" ht="15.75" customHeight="1" spans="1:79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  <c r="U458" s="180"/>
      <c r="V458" s="180"/>
      <c r="W458" s="180"/>
      <c r="X458" s="180"/>
      <c r="Y458" s="180"/>
      <c r="Z458" s="180"/>
      <c r="AA458" s="180"/>
      <c r="AB458" s="180"/>
      <c r="AC458" s="180"/>
      <c r="AD458" s="180"/>
      <c r="AE458" s="180"/>
      <c r="AF458" s="180"/>
      <c r="AG458" s="180"/>
      <c r="AH458" s="180"/>
      <c r="AI458" s="180"/>
      <c r="AJ458" s="180"/>
      <c r="AK458" s="180"/>
      <c r="AL458" s="180"/>
      <c r="AM458" s="180"/>
      <c r="AN458" s="180"/>
      <c r="AO458" s="180"/>
      <c r="AP458" s="180"/>
      <c r="AQ458" s="180"/>
      <c r="AR458" s="180"/>
      <c r="AS458" s="180"/>
      <c r="AT458" s="180"/>
      <c r="AU458" s="180"/>
      <c r="AV458" s="180"/>
      <c r="AW458" s="180"/>
      <c r="AX458" s="180"/>
      <c r="AY458" s="180"/>
      <c r="AZ458" s="180"/>
      <c r="BA458" s="180"/>
      <c r="BB458" s="180"/>
      <c r="BC458" s="180"/>
      <c r="BD458" s="180"/>
      <c r="BE458" s="180"/>
      <c r="BF458" s="180"/>
      <c r="BG458" s="180"/>
      <c r="BH458" s="180"/>
      <c r="BI458" s="180"/>
      <c r="BJ458" s="180"/>
      <c r="BK458" s="180"/>
      <c r="BL458" s="180"/>
      <c r="BM458" s="180"/>
      <c r="BN458" s="180"/>
      <c r="BO458" s="180"/>
      <c r="BP458" s="180"/>
      <c r="BQ458" s="180"/>
      <c r="BR458" s="180"/>
      <c r="BS458" s="180"/>
      <c r="BT458" s="180"/>
      <c r="BU458" s="180"/>
      <c r="BV458" s="180"/>
      <c r="BW458" s="180"/>
      <c r="BX458" s="180"/>
      <c r="BY458" s="180"/>
      <c r="BZ458" s="180"/>
      <c r="CA458" s="180"/>
    </row>
    <row r="459" ht="15.75" customHeight="1" spans="1:79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  <c r="V459" s="180"/>
      <c r="W459" s="180"/>
      <c r="X459" s="180"/>
      <c r="Y459" s="180"/>
      <c r="Z459" s="180"/>
      <c r="AA459" s="180"/>
      <c r="AB459" s="180"/>
      <c r="AC459" s="180"/>
      <c r="AD459" s="180"/>
      <c r="AE459" s="180"/>
      <c r="AF459" s="180"/>
      <c r="AG459" s="180"/>
      <c r="AH459" s="180"/>
      <c r="AI459" s="180"/>
      <c r="AJ459" s="180"/>
      <c r="AK459" s="180"/>
      <c r="AL459" s="180"/>
      <c r="AM459" s="180"/>
      <c r="AN459" s="180"/>
      <c r="AO459" s="180"/>
      <c r="AP459" s="180"/>
      <c r="AQ459" s="180"/>
      <c r="AR459" s="180"/>
      <c r="AS459" s="180"/>
      <c r="AT459" s="180"/>
      <c r="AU459" s="180"/>
      <c r="AV459" s="180"/>
      <c r="AW459" s="180"/>
      <c r="AX459" s="180"/>
      <c r="AY459" s="180"/>
      <c r="AZ459" s="180"/>
      <c r="BA459" s="180"/>
      <c r="BB459" s="180"/>
      <c r="BC459" s="180"/>
      <c r="BD459" s="180"/>
      <c r="BE459" s="180"/>
      <c r="BF459" s="180"/>
      <c r="BG459" s="180"/>
      <c r="BH459" s="180"/>
      <c r="BI459" s="180"/>
      <c r="BJ459" s="180"/>
      <c r="BK459" s="180"/>
      <c r="BL459" s="180"/>
      <c r="BM459" s="180"/>
      <c r="BN459" s="180"/>
      <c r="BO459" s="180"/>
      <c r="BP459" s="180"/>
      <c r="BQ459" s="180"/>
      <c r="BR459" s="180"/>
      <c r="BS459" s="180"/>
      <c r="BT459" s="180"/>
      <c r="BU459" s="180"/>
      <c r="BV459" s="180"/>
      <c r="BW459" s="180"/>
      <c r="BX459" s="180"/>
      <c r="BY459" s="180"/>
      <c r="BZ459" s="180"/>
      <c r="CA459" s="180"/>
    </row>
    <row r="460" ht="15.75" customHeight="1" spans="1:79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  <c r="U460" s="180"/>
      <c r="V460" s="180"/>
      <c r="W460" s="180"/>
      <c r="X460" s="180"/>
      <c r="Y460" s="180"/>
      <c r="Z460" s="180"/>
      <c r="AA460" s="180"/>
      <c r="AB460" s="180"/>
      <c r="AC460" s="180"/>
      <c r="AD460" s="180"/>
      <c r="AE460" s="180"/>
      <c r="AF460" s="180"/>
      <c r="AG460" s="180"/>
      <c r="AH460" s="180"/>
      <c r="AI460" s="180"/>
      <c r="AJ460" s="180"/>
      <c r="AK460" s="180"/>
      <c r="AL460" s="180"/>
      <c r="AM460" s="180"/>
      <c r="AN460" s="180"/>
      <c r="AO460" s="180"/>
      <c r="AP460" s="180"/>
      <c r="AQ460" s="180"/>
      <c r="AR460" s="180"/>
      <c r="AS460" s="180"/>
      <c r="AT460" s="180"/>
      <c r="AU460" s="180"/>
      <c r="AV460" s="180"/>
      <c r="AW460" s="180"/>
      <c r="AX460" s="180"/>
      <c r="AY460" s="180"/>
      <c r="AZ460" s="180"/>
      <c r="BA460" s="180"/>
      <c r="BB460" s="180"/>
      <c r="BC460" s="180"/>
      <c r="BD460" s="180"/>
      <c r="BE460" s="180"/>
      <c r="BF460" s="180"/>
      <c r="BG460" s="180"/>
      <c r="BH460" s="180"/>
      <c r="BI460" s="180"/>
      <c r="BJ460" s="180"/>
      <c r="BK460" s="180"/>
      <c r="BL460" s="180"/>
      <c r="BM460" s="180"/>
      <c r="BN460" s="180"/>
      <c r="BO460" s="180"/>
      <c r="BP460" s="180"/>
      <c r="BQ460" s="180"/>
      <c r="BR460" s="180"/>
      <c r="BS460" s="180"/>
      <c r="BT460" s="180"/>
      <c r="BU460" s="180"/>
      <c r="BV460" s="180"/>
      <c r="BW460" s="180"/>
      <c r="BX460" s="180"/>
      <c r="BY460" s="180"/>
      <c r="BZ460" s="180"/>
      <c r="CA460" s="180"/>
    </row>
    <row r="461" ht="15.75" customHeight="1" spans="1:79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  <c r="R461" s="180"/>
      <c r="S461" s="180"/>
      <c r="T461" s="180"/>
      <c r="U461" s="180"/>
      <c r="V461" s="180"/>
      <c r="W461" s="180"/>
      <c r="X461" s="180"/>
      <c r="Y461" s="180"/>
      <c r="Z461" s="180"/>
      <c r="AA461" s="180"/>
      <c r="AB461" s="180"/>
      <c r="AC461" s="180"/>
      <c r="AD461" s="180"/>
      <c r="AE461" s="180"/>
      <c r="AF461" s="180"/>
      <c r="AG461" s="180"/>
      <c r="AH461" s="180"/>
      <c r="AI461" s="180"/>
      <c r="AJ461" s="180"/>
      <c r="AK461" s="180"/>
      <c r="AL461" s="180"/>
      <c r="AM461" s="180"/>
      <c r="AN461" s="180"/>
      <c r="AO461" s="180"/>
      <c r="AP461" s="180"/>
      <c r="AQ461" s="180"/>
      <c r="AR461" s="180"/>
      <c r="AS461" s="180"/>
      <c r="AT461" s="180"/>
      <c r="AU461" s="180"/>
      <c r="AV461" s="180"/>
      <c r="AW461" s="180"/>
      <c r="AX461" s="180"/>
      <c r="AY461" s="180"/>
      <c r="AZ461" s="180"/>
      <c r="BA461" s="180"/>
      <c r="BB461" s="180"/>
      <c r="BC461" s="180"/>
      <c r="BD461" s="180"/>
      <c r="BE461" s="180"/>
      <c r="BF461" s="180"/>
      <c r="BG461" s="180"/>
      <c r="BH461" s="180"/>
      <c r="BI461" s="180"/>
      <c r="BJ461" s="180"/>
      <c r="BK461" s="180"/>
      <c r="BL461" s="180"/>
      <c r="BM461" s="180"/>
      <c r="BN461" s="180"/>
      <c r="BO461" s="180"/>
      <c r="BP461" s="180"/>
      <c r="BQ461" s="180"/>
      <c r="BR461" s="180"/>
      <c r="BS461" s="180"/>
      <c r="BT461" s="180"/>
      <c r="BU461" s="180"/>
      <c r="BV461" s="180"/>
      <c r="BW461" s="180"/>
      <c r="BX461" s="180"/>
      <c r="BY461" s="180"/>
      <c r="BZ461" s="180"/>
      <c r="CA461" s="180"/>
    </row>
    <row r="462" ht="15.75" customHeight="1" spans="1:79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  <c r="R462" s="180"/>
      <c r="S462" s="180"/>
      <c r="T462" s="180"/>
      <c r="U462" s="180"/>
      <c r="V462" s="180"/>
      <c r="W462" s="180"/>
      <c r="X462" s="180"/>
      <c r="Y462" s="180"/>
      <c r="Z462" s="180"/>
      <c r="AA462" s="180"/>
      <c r="AB462" s="180"/>
      <c r="AC462" s="180"/>
      <c r="AD462" s="180"/>
      <c r="AE462" s="180"/>
      <c r="AF462" s="180"/>
      <c r="AG462" s="180"/>
      <c r="AH462" s="180"/>
      <c r="AI462" s="180"/>
      <c r="AJ462" s="180"/>
      <c r="AK462" s="180"/>
      <c r="AL462" s="180"/>
      <c r="AM462" s="180"/>
      <c r="AN462" s="180"/>
      <c r="AO462" s="180"/>
      <c r="AP462" s="180"/>
      <c r="AQ462" s="180"/>
      <c r="AR462" s="180"/>
      <c r="AS462" s="180"/>
      <c r="AT462" s="180"/>
      <c r="AU462" s="180"/>
      <c r="AV462" s="180"/>
      <c r="AW462" s="180"/>
      <c r="AX462" s="180"/>
      <c r="AY462" s="180"/>
      <c r="AZ462" s="180"/>
      <c r="BA462" s="180"/>
      <c r="BB462" s="180"/>
      <c r="BC462" s="180"/>
      <c r="BD462" s="180"/>
      <c r="BE462" s="180"/>
      <c r="BF462" s="180"/>
      <c r="BG462" s="180"/>
      <c r="BH462" s="180"/>
      <c r="BI462" s="180"/>
      <c r="BJ462" s="180"/>
      <c r="BK462" s="180"/>
      <c r="BL462" s="180"/>
      <c r="BM462" s="180"/>
      <c r="BN462" s="180"/>
      <c r="BO462" s="180"/>
      <c r="BP462" s="180"/>
      <c r="BQ462" s="180"/>
      <c r="BR462" s="180"/>
      <c r="BS462" s="180"/>
      <c r="BT462" s="180"/>
      <c r="BU462" s="180"/>
      <c r="BV462" s="180"/>
      <c r="BW462" s="180"/>
      <c r="BX462" s="180"/>
      <c r="BY462" s="180"/>
      <c r="BZ462" s="180"/>
      <c r="CA462" s="180"/>
    </row>
    <row r="463" ht="15.75" customHeight="1" spans="1:79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  <c r="R463" s="180"/>
      <c r="S463" s="180"/>
      <c r="T463" s="180"/>
      <c r="U463" s="180"/>
      <c r="V463" s="180"/>
      <c r="W463" s="180"/>
      <c r="X463" s="180"/>
      <c r="Y463" s="180"/>
      <c r="Z463" s="180"/>
      <c r="AA463" s="180"/>
      <c r="AB463" s="180"/>
      <c r="AC463" s="180"/>
      <c r="AD463" s="180"/>
      <c r="AE463" s="180"/>
      <c r="AF463" s="180"/>
      <c r="AG463" s="180"/>
      <c r="AH463" s="180"/>
      <c r="AI463" s="180"/>
      <c r="AJ463" s="180"/>
      <c r="AK463" s="180"/>
      <c r="AL463" s="180"/>
      <c r="AM463" s="180"/>
      <c r="AN463" s="180"/>
      <c r="AO463" s="180"/>
      <c r="AP463" s="180"/>
      <c r="AQ463" s="180"/>
      <c r="AR463" s="180"/>
      <c r="AS463" s="180"/>
      <c r="AT463" s="180"/>
      <c r="AU463" s="180"/>
      <c r="AV463" s="180"/>
      <c r="AW463" s="180"/>
      <c r="AX463" s="180"/>
      <c r="AY463" s="180"/>
      <c r="AZ463" s="180"/>
      <c r="BA463" s="180"/>
      <c r="BB463" s="180"/>
      <c r="BC463" s="180"/>
      <c r="BD463" s="180"/>
      <c r="BE463" s="180"/>
      <c r="BF463" s="180"/>
      <c r="BG463" s="180"/>
      <c r="BH463" s="180"/>
      <c r="BI463" s="180"/>
      <c r="BJ463" s="180"/>
      <c r="BK463" s="180"/>
      <c r="BL463" s="180"/>
      <c r="BM463" s="180"/>
      <c r="BN463" s="180"/>
      <c r="BO463" s="180"/>
      <c r="BP463" s="180"/>
      <c r="BQ463" s="180"/>
      <c r="BR463" s="180"/>
      <c r="BS463" s="180"/>
      <c r="BT463" s="180"/>
      <c r="BU463" s="180"/>
      <c r="BV463" s="180"/>
      <c r="BW463" s="180"/>
      <c r="BX463" s="180"/>
      <c r="BY463" s="180"/>
      <c r="BZ463" s="180"/>
      <c r="CA463" s="180"/>
    </row>
    <row r="464" ht="15.75" customHeight="1" spans="1:79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0"/>
      <c r="AB464" s="180"/>
      <c r="AC464" s="180"/>
      <c r="AD464" s="180"/>
      <c r="AE464" s="180"/>
      <c r="AF464" s="180"/>
      <c r="AG464" s="180"/>
      <c r="AH464" s="180"/>
      <c r="AI464" s="180"/>
      <c r="AJ464" s="180"/>
      <c r="AK464" s="180"/>
      <c r="AL464" s="180"/>
      <c r="AM464" s="180"/>
      <c r="AN464" s="180"/>
      <c r="AO464" s="180"/>
      <c r="AP464" s="180"/>
      <c r="AQ464" s="180"/>
      <c r="AR464" s="180"/>
      <c r="AS464" s="180"/>
      <c r="AT464" s="180"/>
      <c r="AU464" s="180"/>
      <c r="AV464" s="180"/>
      <c r="AW464" s="180"/>
      <c r="AX464" s="180"/>
      <c r="AY464" s="180"/>
      <c r="AZ464" s="180"/>
      <c r="BA464" s="180"/>
      <c r="BB464" s="180"/>
      <c r="BC464" s="180"/>
      <c r="BD464" s="180"/>
      <c r="BE464" s="180"/>
      <c r="BF464" s="180"/>
      <c r="BG464" s="180"/>
      <c r="BH464" s="180"/>
      <c r="BI464" s="180"/>
      <c r="BJ464" s="180"/>
      <c r="BK464" s="180"/>
      <c r="BL464" s="180"/>
      <c r="BM464" s="180"/>
      <c r="BN464" s="180"/>
      <c r="BO464" s="180"/>
      <c r="BP464" s="180"/>
      <c r="BQ464" s="180"/>
      <c r="BR464" s="180"/>
      <c r="BS464" s="180"/>
      <c r="BT464" s="180"/>
      <c r="BU464" s="180"/>
      <c r="BV464" s="180"/>
      <c r="BW464" s="180"/>
      <c r="BX464" s="180"/>
      <c r="BY464" s="180"/>
      <c r="BZ464" s="180"/>
      <c r="CA464" s="180"/>
    </row>
    <row r="465" ht="15.75" customHeight="1" spans="1:79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80"/>
      <c r="S465" s="180"/>
      <c r="T465" s="180"/>
      <c r="U465" s="180"/>
      <c r="V465" s="180"/>
      <c r="W465" s="180"/>
      <c r="X465" s="180"/>
      <c r="Y465" s="180"/>
      <c r="Z465" s="180"/>
      <c r="AA465" s="180"/>
      <c r="AB465" s="180"/>
      <c r="AC465" s="180"/>
      <c r="AD465" s="180"/>
      <c r="AE465" s="180"/>
      <c r="AF465" s="180"/>
      <c r="AG465" s="180"/>
      <c r="AH465" s="180"/>
      <c r="AI465" s="180"/>
      <c r="AJ465" s="180"/>
      <c r="AK465" s="180"/>
      <c r="AL465" s="180"/>
      <c r="AM465" s="180"/>
      <c r="AN465" s="180"/>
      <c r="AO465" s="180"/>
      <c r="AP465" s="180"/>
      <c r="AQ465" s="180"/>
      <c r="AR465" s="180"/>
      <c r="AS465" s="180"/>
      <c r="AT465" s="180"/>
      <c r="AU465" s="180"/>
      <c r="AV465" s="180"/>
      <c r="AW465" s="180"/>
      <c r="AX465" s="180"/>
      <c r="AY465" s="180"/>
      <c r="AZ465" s="180"/>
      <c r="BA465" s="180"/>
      <c r="BB465" s="180"/>
      <c r="BC465" s="180"/>
      <c r="BD465" s="180"/>
      <c r="BE465" s="180"/>
      <c r="BF465" s="180"/>
      <c r="BG465" s="180"/>
      <c r="BH465" s="180"/>
      <c r="BI465" s="180"/>
      <c r="BJ465" s="180"/>
      <c r="BK465" s="180"/>
      <c r="BL465" s="180"/>
      <c r="BM465" s="180"/>
      <c r="BN465" s="180"/>
      <c r="BO465" s="180"/>
      <c r="BP465" s="180"/>
      <c r="BQ465" s="180"/>
      <c r="BR465" s="180"/>
      <c r="BS465" s="180"/>
      <c r="BT465" s="180"/>
      <c r="BU465" s="180"/>
      <c r="BV465" s="180"/>
      <c r="BW465" s="180"/>
      <c r="BX465" s="180"/>
      <c r="BY465" s="180"/>
      <c r="BZ465" s="180"/>
      <c r="CA465" s="180"/>
    </row>
    <row r="466" ht="15.75" customHeight="1" spans="1:79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  <c r="U466" s="180"/>
      <c r="V466" s="180"/>
      <c r="W466" s="180"/>
      <c r="X466" s="180"/>
      <c r="Y466" s="180"/>
      <c r="Z466" s="180"/>
      <c r="AA466" s="180"/>
      <c r="AB466" s="180"/>
      <c r="AC466" s="180"/>
      <c r="AD466" s="180"/>
      <c r="AE466" s="180"/>
      <c r="AF466" s="180"/>
      <c r="AG466" s="180"/>
      <c r="AH466" s="180"/>
      <c r="AI466" s="180"/>
      <c r="AJ466" s="180"/>
      <c r="AK466" s="180"/>
      <c r="AL466" s="180"/>
      <c r="AM466" s="180"/>
      <c r="AN466" s="180"/>
      <c r="AO466" s="180"/>
      <c r="AP466" s="180"/>
      <c r="AQ466" s="180"/>
      <c r="AR466" s="180"/>
      <c r="AS466" s="180"/>
      <c r="AT466" s="180"/>
      <c r="AU466" s="180"/>
      <c r="AV466" s="180"/>
      <c r="AW466" s="180"/>
      <c r="AX466" s="180"/>
      <c r="AY466" s="180"/>
      <c r="AZ466" s="180"/>
      <c r="BA466" s="180"/>
      <c r="BB466" s="180"/>
      <c r="BC466" s="180"/>
      <c r="BD466" s="180"/>
      <c r="BE466" s="180"/>
      <c r="BF466" s="180"/>
      <c r="BG466" s="180"/>
      <c r="BH466" s="180"/>
      <c r="BI466" s="180"/>
      <c r="BJ466" s="180"/>
      <c r="BK466" s="180"/>
      <c r="BL466" s="180"/>
      <c r="BM466" s="180"/>
      <c r="BN466" s="180"/>
      <c r="BO466" s="180"/>
      <c r="BP466" s="180"/>
      <c r="BQ466" s="180"/>
      <c r="BR466" s="180"/>
      <c r="BS466" s="180"/>
      <c r="BT466" s="180"/>
      <c r="BU466" s="180"/>
      <c r="BV466" s="180"/>
      <c r="BW466" s="180"/>
      <c r="BX466" s="180"/>
      <c r="BY466" s="180"/>
      <c r="BZ466" s="180"/>
      <c r="CA466" s="180"/>
    </row>
    <row r="467" ht="15.75" customHeight="1" spans="1:79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0"/>
      <c r="AB467" s="180"/>
      <c r="AC467" s="180"/>
      <c r="AD467" s="180"/>
      <c r="AE467" s="180"/>
      <c r="AF467" s="180"/>
      <c r="AG467" s="180"/>
      <c r="AH467" s="180"/>
      <c r="AI467" s="180"/>
      <c r="AJ467" s="180"/>
      <c r="AK467" s="180"/>
      <c r="AL467" s="180"/>
      <c r="AM467" s="180"/>
      <c r="AN467" s="180"/>
      <c r="AO467" s="180"/>
      <c r="AP467" s="180"/>
      <c r="AQ467" s="180"/>
      <c r="AR467" s="180"/>
      <c r="AS467" s="180"/>
      <c r="AT467" s="180"/>
      <c r="AU467" s="180"/>
      <c r="AV467" s="180"/>
      <c r="AW467" s="180"/>
      <c r="AX467" s="180"/>
      <c r="AY467" s="180"/>
      <c r="AZ467" s="180"/>
      <c r="BA467" s="180"/>
      <c r="BB467" s="180"/>
      <c r="BC467" s="180"/>
      <c r="BD467" s="180"/>
      <c r="BE467" s="180"/>
      <c r="BF467" s="180"/>
      <c r="BG467" s="180"/>
      <c r="BH467" s="180"/>
      <c r="BI467" s="180"/>
      <c r="BJ467" s="180"/>
      <c r="BK467" s="180"/>
      <c r="BL467" s="180"/>
      <c r="BM467" s="180"/>
      <c r="BN467" s="180"/>
      <c r="BO467" s="180"/>
      <c r="BP467" s="180"/>
      <c r="BQ467" s="180"/>
      <c r="BR467" s="180"/>
      <c r="BS467" s="180"/>
      <c r="BT467" s="180"/>
      <c r="BU467" s="180"/>
      <c r="BV467" s="180"/>
      <c r="BW467" s="180"/>
      <c r="BX467" s="180"/>
      <c r="BY467" s="180"/>
      <c r="BZ467" s="180"/>
      <c r="CA467" s="180"/>
    </row>
    <row r="468" ht="15.75" customHeight="1" spans="1:79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180"/>
      <c r="S468" s="180"/>
      <c r="T468" s="180"/>
      <c r="U468" s="180"/>
      <c r="V468" s="180"/>
      <c r="W468" s="180"/>
      <c r="X468" s="180"/>
      <c r="Y468" s="180"/>
      <c r="Z468" s="180"/>
      <c r="AA468" s="180"/>
      <c r="AB468" s="180"/>
      <c r="AC468" s="180"/>
      <c r="AD468" s="180"/>
      <c r="AE468" s="180"/>
      <c r="AF468" s="180"/>
      <c r="AG468" s="180"/>
      <c r="AH468" s="180"/>
      <c r="AI468" s="180"/>
      <c r="AJ468" s="180"/>
      <c r="AK468" s="180"/>
      <c r="AL468" s="180"/>
      <c r="AM468" s="180"/>
      <c r="AN468" s="180"/>
      <c r="AO468" s="180"/>
      <c r="AP468" s="180"/>
      <c r="AQ468" s="180"/>
      <c r="AR468" s="180"/>
      <c r="AS468" s="180"/>
      <c r="AT468" s="180"/>
      <c r="AU468" s="180"/>
      <c r="AV468" s="180"/>
      <c r="AW468" s="180"/>
      <c r="AX468" s="180"/>
      <c r="AY468" s="180"/>
      <c r="AZ468" s="180"/>
      <c r="BA468" s="180"/>
      <c r="BB468" s="180"/>
      <c r="BC468" s="180"/>
      <c r="BD468" s="180"/>
      <c r="BE468" s="180"/>
      <c r="BF468" s="180"/>
      <c r="BG468" s="180"/>
      <c r="BH468" s="180"/>
      <c r="BI468" s="180"/>
      <c r="BJ468" s="180"/>
      <c r="BK468" s="180"/>
      <c r="BL468" s="180"/>
      <c r="BM468" s="180"/>
      <c r="BN468" s="180"/>
      <c r="BO468" s="180"/>
      <c r="BP468" s="180"/>
      <c r="BQ468" s="180"/>
      <c r="BR468" s="180"/>
      <c r="BS468" s="180"/>
      <c r="BT468" s="180"/>
      <c r="BU468" s="180"/>
      <c r="BV468" s="180"/>
      <c r="BW468" s="180"/>
      <c r="BX468" s="180"/>
      <c r="BY468" s="180"/>
      <c r="BZ468" s="180"/>
      <c r="CA468" s="180"/>
    </row>
    <row r="469" ht="15.75" customHeight="1" spans="1:79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180"/>
      <c r="S469" s="180"/>
      <c r="T469" s="180"/>
      <c r="U469" s="180"/>
      <c r="V469" s="180"/>
      <c r="W469" s="180"/>
      <c r="X469" s="180"/>
      <c r="Y469" s="180"/>
      <c r="Z469" s="180"/>
      <c r="AA469" s="180"/>
      <c r="AB469" s="180"/>
      <c r="AC469" s="180"/>
      <c r="AD469" s="180"/>
      <c r="AE469" s="180"/>
      <c r="AF469" s="180"/>
      <c r="AG469" s="180"/>
      <c r="AH469" s="180"/>
      <c r="AI469" s="180"/>
      <c r="AJ469" s="180"/>
      <c r="AK469" s="180"/>
      <c r="AL469" s="180"/>
      <c r="AM469" s="180"/>
      <c r="AN469" s="180"/>
      <c r="AO469" s="180"/>
      <c r="AP469" s="180"/>
      <c r="AQ469" s="180"/>
      <c r="AR469" s="180"/>
      <c r="AS469" s="180"/>
      <c r="AT469" s="180"/>
      <c r="AU469" s="180"/>
      <c r="AV469" s="180"/>
      <c r="AW469" s="180"/>
      <c r="AX469" s="180"/>
      <c r="AY469" s="180"/>
      <c r="AZ469" s="180"/>
      <c r="BA469" s="180"/>
      <c r="BB469" s="180"/>
      <c r="BC469" s="180"/>
      <c r="BD469" s="180"/>
      <c r="BE469" s="180"/>
      <c r="BF469" s="180"/>
      <c r="BG469" s="180"/>
      <c r="BH469" s="180"/>
      <c r="BI469" s="180"/>
      <c r="BJ469" s="180"/>
      <c r="BK469" s="180"/>
      <c r="BL469" s="180"/>
      <c r="BM469" s="180"/>
      <c r="BN469" s="180"/>
      <c r="BO469" s="180"/>
      <c r="BP469" s="180"/>
      <c r="BQ469" s="180"/>
      <c r="BR469" s="180"/>
      <c r="BS469" s="180"/>
      <c r="BT469" s="180"/>
      <c r="BU469" s="180"/>
      <c r="BV469" s="180"/>
      <c r="BW469" s="180"/>
      <c r="BX469" s="180"/>
      <c r="BY469" s="180"/>
      <c r="BZ469" s="180"/>
      <c r="CA469" s="180"/>
    </row>
    <row r="470" ht="15.75" customHeight="1" spans="1:79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180"/>
      <c r="S470" s="180"/>
      <c r="T470" s="180"/>
      <c r="U470" s="180"/>
      <c r="V470" s="180"/>
      <c r="W470" s="180"/>
      <c r="X470" s="180"/>
      <c r="Y470" s="180"/>
      <c r="Z470" s="180"/>
      <c r="AA470" s="180"/>
      <c r="AB470" s="180"/>
      <c r="AC470" s="180"/>
      <c r="AD470" s="180"/>
      <c r="AE470" s="180"/>
      <c r="AF470" s="180"/>
      <c r="AG470" s="180"/>
      <c r="AH470" s="180"/>
      <c r="AI470" s="180"/>
      <c r="AJ470" s="180"/>
      <c r="AK470" s="180"/>
      <c r="AL470" s="180"/>
      <c r="AM470" s="180"/>
      <c r="AN470" s="180"/>
      <c r="AO470" s="180"/>
      <c r="AP470" s="180"/>
      <c r="AQ470" s="180"/>
      <c r="AR470" s="180"/>
      <c r="AS470" s="180"/>
      <c r="AT470" s="180"/>
      <c r="AU470" s="180"/>
      <c r="AV470" s="180"/>
      <c r="AW470" s="180"/>
      <c r="AX470" s="180"/>
      <c r="AY470" s="180"/>
      <c r="AZ470" s="180"/>
      <c r="BA470" s="180"/>
      <c r="BB470" s="180"/>
      <c r="BC470" s="180"/>
      <c r="BD470" s="180"/>
      <c r="BE470" s="180"/>
      <c r="BF470" s="180"/>
      <c r="BG470" s="180"/>
      <c r="BH470" s="180"/>
      <c r="BI470" s="180"/>
      <c r="BJ470" s="180"/>
      <c r="BK470" s="180"/>
      <c r="BL470" s="180"/>
      <c r="BM470" s="180"/>
      <c r="BN470" s="180"/>
      <c r="BO470" s="180"/>
      <c r="BP470" s="180"/>
      <c r="BQ470" s="180"/>
      <c r="BR470" s="180"/>
      <c r="BS470" s="180"/>
      <c r="BT470" s="180"/>
      <c r="BU470" s="180"/>
      <c r="BV470" s="180"/>
      <c r="BW470" s="180"/>
      <c r="BX470" s="180"/>
      <c r="BY470" s="180"/>
      <c r="BZ470" s="180"/>
      <c r="CA470" s="180"/>
    </row>
    <row r="471" ht="15.75" customHeight="1" spans="1:79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  <c r="U471" s="180"/>
      <c r="V471" s="180"/>
      <c r="W471" s="180"/>
      <c r="X471" s="180"/>
      <c r="Y471" s="180"/>
      <c r="Z471" s="180"/>
      <c r="AA471" s="180"/>
      <c r="AB471" s="180"/>
      <c r="AC471" s="180"/>
      <c r="AD471" s="180"/>
      <c r="AE471" s="180"/>
      <c r="AF471" s="180"/>
      <c r="AG471" s="180"/>
      <c r="AH471" s="180"/>
      <c r="AI471" s="180"/>
      <c r="AJ471" s="180"/>
      <c r="AK471" s="180"/>
      <c r="AL471" s="180"/>
      <c r="AM471" s="180"/>
      <c r="AN471" s="180"/>
      <c r="AO471" s="180"/>
      <c r="AP471" s="180"/>
      <c r="AQ471" s="180"/>
      <c r="AR471" s="180"/>
      <c r="AS471" s="180"/>
      <c r="AT471" s="180"/>
      <c r="AU471" s="180"/>
      <c r="AV471" s="180"/>
      <c r="AW471" s="180"/>
      <c r="AX471" s="180"/>
      <c r="AY471" s="180"/>
      <c r="AZ471" s="180"/>
      <c r="BA471" s="180"/>
      <c r="BB471" s="180"/>
      <c r="BC471" s="180"/>
      <c r="BD471" s="180"/>
      <c r="BE471" s="180"/>
      <c r="BF471" s="180"/>
      <c r="BG471" s="180"/>
      <c r="BH471" s="180"/>
      <c r="BI471" s="180"/>
      <c r="BJ471" s="180"/>
      <c r="BK471" s="180"/>
      <c r="BL471" s="180"/>
      <c r="BM471" s="180"/>
      <c r="BN471" s="180"/>
      <c r="BO471" s="180"/>
      <c r="BP471" s="180"/>
      <c r="BQ471" s="180"/>
      <c r="BR471" s="180"/>
      <c r="BS471" s="180"/>
      <c r="BT471" s="180"/>
      <c r="BU471" s="180"/>
      <c r="BV471" s="180"/>
      <c r="BW471" s="180"/>
      <c r="BX471" s="180"/>
      <c r="BY471" s="180"/>
      <c r="BZ471" s="180"/>
      <c r="CA471" s="180"/>
    </row>
    <row r="472" ht="15.75" customHeight="1" spans="1:79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180"/>
      <c r="S472" s="180"/>
      <c r="T472" s="180"/>
      <c r="U472" s="180"/>
      <c r="V472" s="180"/>
      <c r="W472" s="180"/>
      <c r="X472" s="180"/>
      <c r="Y472" s="180"/>
      <c r="Z472" s="180"/>
      <c r="AA472" s="180"/>
      <c r="AB472" s="180"/>
      <c r="AC472" s="180"/>
      <c r="AD472" s="180"/>
      <c r="AE472" s="180"/>
      <c r="AF472" s="180"/>
      <c r="AG472" s="180"/>
      <c r="AH472" s="180"/>
      <c r="AI472" s="180"/>
      <c r="AJ472" s="180"/>
      <c r="AK472" s="180"/>
      <c r="AL472" s="180"/>
      <c r="AM472" s="180"/>
      <c r="AN472" s="180"/>
      <c r="AO472" s="180"/>
      <c r="AP472" s="180"/>
      <c r="AQ472" s="180"/>
      <c r="AR472" s="180"/>
      <c r="AS472" s="180"/>
      <c r="AT472" s="180"/>
      <c r="AU472" s="180"/>
      <c r="AV472" s="180"/>
      <c r="AW472" s="180"/>
      <c r="AX472" s="180"/>
      <c r="AY472" s="180"/>
      <c r="AZ472" s="180"/>
      <c r="BA472" s="180"/>
      <c r="BB472" s="180"/>
      <c r="BC472" s="180"/>
      <c r="BD472" s="180"/>
      <c r="BE472" s="180"/>
      <c r="BF472" s="180"/>
      <c r="BG472" s="180"/>
      <c r="BH472" s="180"/>
      <c r="BI472" s="180"/>
      <c r="BJ472" s="180"/>
      <c r="BK472" s="180"/>
      <c r="BL472" s="180"/>
      <c r="BM472" s="180"/>
      <c r="BN472" s="180"/>
      <c r="BO472" s="180"/>
      <c r="BP472" s="180"/>
      <c r="BQ472" s="180"/>
      <c r="BR472" s="180"/>
      <c r="BS472" s="180"/>
      <c r="BT472" s="180"/>
      <c r="BU472" s="180"/>
      <c r="BV472" s="180"/>
      <c r="BW472" s="180"/>
      <c r="BX472" s="180"/>
      <c r="BY472" s="180"/>
      <c r="BZ472" s="180"/>
      <c r="CA472" s="180"/>
    </row>
    <row r="473" ht="15.75" customHeight="1" spans="1:79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  <c r="R473" s="180"/>
      <c r="S473" s="180"/>
      <c r="T473" s="180"/>
      <c r="U473" s="180"/>
      <c r="V473" s="180"/>
      <c r="W473" s="180"/>
      <c r="X473" s="180"/>
      <c r="Y473" s="180"/>
      <c r="Z473" s="180"/>
      <c r="AA473" s="180"/>
      <c r="AB473" s="180"/>
      <c r="AC473" s="180"/>
      <c r="AD473" s="180"/>
      <c r="AE473" s="180"/>
      <c r="AF473" s="180"/>
      <c r="AG473" s="180"/>
      <c r="AH473" s="180"/>
      <c r="AI473" s="180"/>
      <c r="AJ473" s="180"/>
      <c r="AK473" s="180"/>
      <c r="AL473" s="180"/>
      <c r="AM473" s="180"/>
      <c r="AN473" s="180"/>
      <c r="AO473" s="180"/>
      <c r="AP473" s="180"/>
      <c r="AQ473" s="180"/>
      <c r="AR473" s="180"/>
      <c r="AS473" s="180"/>
      <c r="AT473" s="180"/>
      <c r="AU473" s="180"/>
      <c r="AV473" s="180"/>
      <c r="AW473" s="180"/>
      <c r="AX473" s="180"/>
      <c r="AY473" s="180"/>
      <c r="AZ473" s="180"/>
      <c r="BA473" s="180"/>
      <c r="BB473" s="180"/>
      <c r="BC473" s="180"/>
      <c r="BD473" s="180"/>
      <c r="BE473" s="180"/>
      <c r="BF473" s="180"/>
      <c r="BG473" s="180"/>
      <c r="BH473" s="180"/>
      <c r="BI473" s="180"/>
      <c r="BJ473" s="180"/>
      <c r="BK473" s="180"/>
      <c r="BL473" s="180"/>
      <c r="BM473" s="180"/>
      <c r="BN473" s="180"/>
      <c r="BO473" s="180"/>
      <c r="BP473" s="180"/>
      <c r="BQ473" s="180"/>
      <c r="BR473" s="180"/>
      <c r="BS473" s="180"/>
      <c r="BT473" s="180"/>
      <c r="BU473" s="180"/>
      <c r="BV473" s="180"/>
      <c r="BW473" s="180"/>
      <c r="BX473" s="180"/>
      <c r="BY473" s="180"/>
      <c r="BZ473" s="180"/>
      <c r="CA473" s="180"/>
    </row>
    <row r="474" ht="15.75" customHeight="1" spans="1:79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180"/>
      <c r="T474" s="180"/>
      <c r="U474" s="180"/>
      <c r="V474" s="180"/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0"/>
      <c r="AG474" s="180"/>
      <c r="AH474" s="180"/>
      <c r="AI474" s="180"/>
      <c r="AJ474" s="180"/>
      <c r="AK474" s="180"/>
      <c r="AL474" s="180"/>
      <c r="AM474" s="180"/>
      <c r="AN474" s="180"/>
      <c r="AO474" s="180"/>
      <c r="AP474" s="180"/>
      <c r="AQ474" s="180"/>
      <c r="AR474" s="180"/>
      <c r="AS474" s="180"/>
      <c r="AT474" s="180"/>
      <c r="AU474" s="180"/>
      <c r="AV474" s="180"/>
      <c r="AW474" s="180"/>
      <c r="AX474" s="180"/>
      <c r="AY474" s="180"/>
      <c r="AZ474" s="180"/>
      <c r="BA474" s="180"/>
      <c r="BB474" s="180"/>
      <c r="BC474" s="180"/>
      <c r="BD474" s="180"/>
      <c r="BE474" s="180"/>
      <c r="BF474" s="180"/>
      <c r="BG474" s="180"/>
      <c r="BH474" s="180"/>
      <c r="BI474" s="180"/>
      <c r="BJ474" s="180"/>
      <c r="BK474" s="180"/>
      <c r="BL474" s="180"/>
      <c r="BM474" s="180"/>
      <c r="BN474" s="180"/>
      <c r="BO474" s="180"/>
      <c r="BP474" s="180"/>
      <c r="BQ474" s="180"/>
      <c r="BR474" s="180"/>
      <c r="BS474" s="180"/>
      <c r="BT474" s="180"/>
      <c r="BU474" s="180"/>
      <c r="BV474" s="180"/>
      <c r="BW474" s="180"/>
      <c r="BX474" s="180"/>
      <c r="BY474" s="180"/>
      <c r="BZ474" s="180"/>
      <c r="CA474" s="180"/>
    </row>
    <row r="475" ht="15.75" customHeight="1" spans="1:79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  <c r="S475" s="180"/>
      <c r="T475" s="180"/>
      <c r="U475" s="180"/>
      <c r="V475" s="180"/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0"/>
      <c r="AG475" s="180"/>
      <c r="AH475" s="180"/>
      <c r="AI475" s="180"/>
      <c r="AJ475" s="180"/>
      <c r="AK475" s="180"/>
      <c r="AL475" s="180"/>
      <c r="AM475" s="180"/>
      <c r="AN475" s="180"/>
      <c r="AO475" s="180"/>
      <c r="AP475" s="180"/>
      <c r="AQ475" s="180"/>
      <c r="AR475" s="180"/>
      <c r="AS475" s="180"/>
      <c r="AT475" s="180"/>
      <c r="AU475" s="180"/>
      <c r="AV475" s="180"/>
      <c r="AW475" s="180"/>
      <c r="AX475" s="180"/>
      <c r="AY475" s="180"/>
      <c r="AZ475" s="180"/>
      <c r="BA475" s="180"/>
      <c r="BB475" s="180"/>
      <c r="BC475" s="180"/>
      <c r="BD475" s="180"/>
      <c r="BE475" s="180"/>
      <c r="BF475" s="180"/>
      <c r="BG475" s="180"/>
      <c r="BH475" s="180"/>
      <c r="BI475" s="180"/>
      <c r="BJ475" s="180"/>
      <c r="BK475" s="180"/>
      <c r="BL475" s="180"/>
      <c r="BM475" s="180"/>
      <c r="BN475" s="180"/>
      <c r="BO475" s="180"/>
      <c r="BP475" s="180"/>
      <c r="BQ475" s="180"/>
      <c r="BR475" s="180"/>
      <c r="BS475" s="180"/>
      <c r="BT475" s="180"/>
      <c r="BU475" s="180"/>
      <c r="BV475" s="180"/>
      <c r="BW475" s="180"/>
      <c r="BX475" s="180"/>
      <c r="BY475" s="180"/>
      <c r="BZ475" s="180"/>
      <c r="CA475" s="180"/>
    </row>
    <row r="476" ht="15.75" customHeight="1" spans="1:79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180"/>
      <c r="T476" s="180"/>
      <c r="U476" s="180"/>
      <c r="V476" s="180"/>
      <c r="W476" s="180"/>
      <c r="X476" s="180"/>
      <c r="Y476" s="180"/>
      <c r="Z476" s="180"/>
      <c r="AA476" s="180"/>
      <c r="AB476" s="180"/>
      <c r="AC476" s="180"/>
      <c r="AD476" s="180"/>
      <c r="AE476" s="180"/>
      <c r="AF476" s="180"/>
      <c r="AG476" s="180"/>
      <c r="AH476" s="180"/>
      <c r="AI476" s="180"/>
      <c r="AJ476" s="180"/>
      <c r="AK476" s="180"/>
      <c r="AL476" s="180"/>
      <c r="AM476" s="180"/>
      <c r="AN476" s="180"/>
      <c r="AO476" s="180"/>
      <c r="AP476" s="180"/>
      <c r="AQ476" s="180"/>
      <c r="AR476" s="180"/>
      <c r="AS476" s="180"/>
      <c r="AT476" s="180"/>
      <c r="AU476" s="180"/>
      <c r="AV476" s="180"/>
      <c r="AW476" s="180"/>
      <c r="AX476" s="180"/>
      <c r="AY476" s="180"/>
      <c r="AZ476" s="180"/>
      <c r="BA476" s="180"/>
      <c r="BB476" s="180"/>
      <c r="BC476" s="180"/>
      <c r="BD476" s="180"/>
      <c r="BE476" s="180"/>
      <c r="BF476" s="180"/>
      <c r="BG476" s="180"/>
      <c r="BH476" s="180"/>
      <c r="BI476" s="180"/>
      <c r="BJ476" s="180"/>
      <c r="BK476" s="180"/>
      <c r="BL476" s="180"/>
      <c r="BM476" s="180"/>
      <c r="BN476" s="180"/>
      <c r="BO476" s="180"/>
      <c r="BP476" s="180"/>
      <c r="BQ476" s="180"/>
      <c r="BR476" s="180"/>
      <c r="BS476" s="180"/>
      <c r="BT476" s="180"/>
      <c r="BU476" s="180"/>
      <c r="BV476" s="180"/>
      <c r="BW476" s="180"/>
      <c r="BX476" s="180"/>
      <c r="BY476" s="180"/>
      <c r="BZ476" s="180"/>
      <c r="CA476" s="180"/>
    </row>
    <row r="477" ht="15.75" customHeight="1" spans="1:79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  <c r="R477" s="180"/>
      <c r="S477" s="180"/>
      <c r="T477" s="180"/>
      <c r="U477" s="180"/>
      <c r="V477" s="180"/>
      <c r="W477" s="180"/>
      <c r="X477" s="180"/>
      <c r="Y477" s="180"/>
      <c r="Z477" s="180"/>
      <c r="AA477" s="180"/>
      <c r="AB477" s="180"/>
      <c r="AC477" s="180"/>
      <c r="AD477" s="180"/>
      <c r="AE477" s="180"/>
      <c r="AF477" s="180"/>
      <c r="AG477" s="180"/>
      <c r="AH477" s="180"/>
      <c r="AI477" s="180"/>
      <c r="AJ477" s="180"/>
      <c r="AK477" s="180"/>
      <c r="AL477" s="180"/>
      <c r="AM477" s="180"/>
      <c r="AN477" s="180"/>
      <c r="AO477" s="180"/>
      <c r="AP477" s="180"/>
      <c r="AQ477" s="180"/>
      <c r="AR477" s="180"/>
      <c r="AS477" s="180"/>
      <c r="AT477" s="180"/>
      <c r="AU477" s="180"/>
      <c r="AV477" s="180"/>
      <c r="AW477" s="180"/>
      <c r="AX477" s="180"/>
      <c r="AY477" s="180"/>
      <c r="AZ477" s="180"/>
      <c r="BA477" s="180"/>
      <c r="BB477" s="180"/>
      <c r="BC477" s="180"/>
      <c r="BD477" s="180"/>
      <c r="BE477" s="180"/>
      <c r="BF477" s="180"/>
      <c r="BG477" s="180"/>
      <c r="BH477" s="180"/>
      <c r="BI477" s="180"/>
      <c r="BJ477" s="180"/>
      <c r="BK477" s="180"/>
      <c r="BL477" s="180"/>
      <c r="BM477" s="180"/>
      <c r="BN477" s="180"/>
      <c r="BO477" s="180"/>
      <c r="BP477" s="180"/>
      <c r="BQ477" s="180"/>
      <c r="BR477" s="180"/>
      <c r="BS477" s="180"/>
      <c r="BT477" s="180"/>
      <c r="BU477" s="180"/>
      <c r="BV477" s="180"/>
      <c r="BW477" s="180"/>
      <c r="BX477" s="180"/>
      <c r="BY477" s="180"/>
      <c r="BZ477" s="180"/>
      <c r="CA477" s="180"/>
    </row>
    <row r="478" ht="15.75" customHeight="1" spans="1:79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  <c r="R478" s="180"/>
      <c r="S478" s="180"/>
      <c r="T478" s="180"/>
      <c r="U478" s="180"/>
      <c r="V478" s="180"/>
      <c r="W478" s="180"/>
      <c r="X478" s="180"/>
      <c r="Y478" s="180"/>
      <c r="Z478" s="180"/>
      <c r="AA478" s="180"/>
      <c r="AB478" s="180"/>
      <c r="AC478" s="180"/>
      <c r="AD478" s="180"/>
      <c r="AE478" s="180"/>
      <c r="AF478" s="180"/>
      <c r="AG478" s="180"/>
      <c r="AH478" s="180"/>
      <c r="AI478" s="180"/>
      <c r="AJ478" s="180"/>
      <c r="AK478" s="180"/>
      <c r="AL478" s="180"/>
      <c r="AM478" s="180"/>
      <c r="AN478" s="180"/>
      <c r="AO478" s="180"/>
      <c r="AP478" s="180"/>
      <c r="AQ478" s="180"/>
      <c r="AR478" s="180"/>
      <c r="AS478" s="180"/>
      <c r="AT478" s="180"/>
      <c r="AU478" s="180"/>
      <c r="AV478" s="180"/>
      <c r="AW478" s="180"/>
      <c r="AX478" s="180"/>
      <c r="AY478" s="180"/>
      <c r="AZ478" s="180"/>
      <c r="BA478" s="180"/>
      <c r="BB478" s="180"/>
      <c r="BC478" s="180"/>
      <c r="BD478" s="180"/>
      <c r="BE478" s="180"/>
      <c r="BF478" s="180"/>
      <c r="BG478" s="180"/>
      <c r="BH478" s="180"/>
      <c r="BI478" s="180"/>
      <c r="BJ478" s="180"/>
      <c r="BK478" s="180"/>
      <c r="BL478" s="180"/>
      <c r="BM478" s="180"/>
      <c r="BN478" s="180"/>
      <c r="BO478" s="180"/>
      <c r="BP478" s="180"/>
      <c r="BQ478" s="180"/>
      <c r="BR478" s="180"/>
      <c r="BS478" s="180"/>
      <c r="BT478" s="180"/>
      <c r="BU478" s="180"/>
      <c r="BV478" s="180"/>
      <c r="BW478" s="180"/>
      <c r="BX478" s="180"/>
      <c r="BY478" s="180"/>
      <c r="BZ478" s="180"/>
      <c r="CA478" s="180"/>
    </row>
    <row r="479" ht="15.75" customHeight="1" spans="1:79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  <c r="R479" s="180"/>
      <c r="S479" s="180"/>
      <c r="T479" s="180"/>
      <c r="U479" s="180"/>
      <c r="V479" s="180"/>
      <c r="W479" s="180"/>
      <c r="X479" s="180"/>
      <c r="Y479" s="180"/>
      <c r="Z479" s="180"/>
      <c r="AA479" s="180"/>
      <c r="AB479" s="180"/>
      <c r="AC479" s="180"/>
      <c r="AD479" s="180"/>
      <c r="AE479" s="180"/>
      <c r="AF479" s="180"/>
      <c r="AG479" s="180"/>
      <c r="AH479" s="180"/>
      <c r="AI479" s="180"/>
      <c r="AJ479" s="180"/>
      <c r="AK479" s="180"/>
      <c r="AL479" s="180"/>
      <c r="AM479" s="180"/>
      <c r="AN479" s="180"/>
      <c r="AO479" s="180"/>
      <c r="AP479" s="180"/>
      <c r="AQ479" s="180"/>
      <c r="AR479" s="180"/>
      <c r="AS479" s="180"/>
      <c r="AT479" s="180"/>
      <c r="AU479" s="180"/>
      <c r="AV479" s="180"/>
      <c r="AW479" s="180"/>
      <c r="AX479" s="180"/>
      <c r="AY479" s="180"/>
      <c r="AZ479" s="180"/>
      <c r="BA479" s="180"/>
      <c r="BB479" s="180"/>
      <c r="BC479" s="180"/>
      <c r="BD479" s="180"/>
      <c r="BE479" s="180"/>
      <c r="BF479" s="180"/>
      <c r="BG479" s="180"/>
      <c r="BH479" s="180"/>
      <c r="BI479" s="180"/>
      <c r="BJ479" s="180"/>
      <c r="BK479" s="180"/>
      <c r="BL479" s="180"/>
      <c r="BM479" s="180"/>
      <c r="BN479" s="180"/>
      <c r="BO479" s="180"/>
      <c r="BP479" s="180"/>
      <c r="BQ479" s="180"/>
      <c r="BR479" s="180"/>
      <c r="BS479" s="180"/>
      <c r="BT479" s="180"/>
      <c r="BU479" s="180"/>
      <c r="BV479" s="180"/>
      <c r="BW479" s="180"/>
      <c r="BX479" s="180"/>
      <c r="BY479" s="180"/>
      <c r="BZ479" s="180"/>
      <c r="CA479" s="180"/>
    </row>
    <row r="480" ht="15.75" customHeight="1" spans="1:79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  <c r="V480" s="180"/>
      <c r="W480" s="180"/>
      <c r="X480" s="180"/>
      <c r="Y480" s="180"/>
      <c r="Z480" s="180"/>
      <c r="AA480" s="180"/>
      <c r="AB480" s="180"/>
      <c r="AC480" s="180"/>
      <c r="AD480" s="180"/>
      <c r="AE480" s="180"/>
      <c r="AF480" s="180"/>
      <c r="AG480" s="180"/>
      <c r="AH480" s="180"/>
      <c r="AI480" s="180"/>
      <c r="AJ480" s="180"/>
      <c r="AK480" s="180"/>
      <c r="AL480" s="180"/>
      <c r="AM480" s="180"/>
      <c r="AN480" s="180"/>
      <c r="AO480" s="180"/>
      <c r="AP480" s="180"/>
      <c r="AQ480" s="180"/>
      <c r="AR480" s="180"/>
      <c r="AS480" s="180"/>
      <c r="AT480" s="180"/>
      <c r="AU480" s="180"/>
      <c r="AV480" s="180"/>
      <c r="AW480" s="180"/>
      <c r="AX480" s="180"/>
      <c r="AY480" s="180"/>
      <c r="AZ480" s="180"/>
      <c r="BA480" s="180"/>
      <c r="BB480" s="180"/>
      <c r="BC480" s="180"/>
      <c r="BD480" s="180"/>
      <c r="BE480" s="180"/>
      <c r="BF480" s="180"/>
      <c r="BG480" s="180"/>
      <c r="BH480" s="180"/>
      <c r="BI480" s="180"/>
      <c r="BJ480" s="180"/>
      <c r="BK480" s="180"/>
      <c r="BL480" s="180"/>
      <c r="BM480" s="180"/>
      <c r="BN480" s="180"/>
      <c r="BO480" s="180"/>
      <c r="BP480" s="180"/>
      <c r="BQ480" s="180"/>
      <c r="BR480" s="180"/>
      <c r="BS480" s="180"/>
      <c r="BT480" s="180"/>
      <c r="BU480" s="180"/>
      <c r="BV480" s="180"/>
      <c r="BW480" s="180"/>
      <c r="BX480" s="180"/>
      <c r="BY480" s="180"/>
      <c r="BZ480" s="180"/>
      <c r="CA480" s="180"/>
    </row>
    <row r="481" ht="15.75" customHeight="1" spans="1:79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  <c r="U481" s="180"/>
      <c r="V481" s="180"/>
      <c r="W481" s="180"/>
      <c r="X481" s="180"/>
      <c r="Y481" s="180"/>
      <c r="Z481" s="180"/>
      <c r="AA481" s="180"/>
      <c r="AB481" s="180"/>
      <c r="AC481" s="180"/>
      <c r="AD481" s="180"/>
      <c r="AE481" s="180"/>
      <c r="AF481" s="180"/>
      <c r="AG481" s="180"/>
      <c r="AH481" s="180"/>
      <c r="AI481" s="180"/>
      <c r="AJ481" s="180"/>
      <c r="AK481" s="180"/>
      <c r="AL481" s="180"/>
      <c r="AM481" s="180"/>
      <c r="AN481" s="180"/>
      <c r="AO481" s="180"/>
      <c r="AP481" s="180"/>
      <c r="AQ481" s="180"/>
      <c r="AR481" s="180"/>
      <c r="AS481" s="180"/>
      <c r="AT481" s="180"/>
      <c r="AU481" s="180"/>
      <c r="AV481" s="180"/>
      <c r="AW481" s="180"/>
      <c r="AX481" s="180"/>
      <c r="AY481" s="180"/>
      <c r="AZ481" s="180"/>
      <c r="BA481" s="180"/>
      <c r="BB481" s="180"/>
      <c r="BC481" s="180"/>
      <c r="BD481" s="180"/>
      <c r="BE481" s="180"/>
      <c r="BF481" s="180"/>
      <c r="BG481" s="180"/>
      <c r="BH481" s="180"/>
      <c r="BI481" s="180"/>
      <c r="BJ481" s="180"/>
      <c r="BK481" s="180"/>
      <c r="BL481" s="180"/>
      <c r="BM481" s="180"/>
      <c r="BN481" s="180"/>
      <c r="BO481" s="180"/>
      <c r="BP481" s="180"/>
      <c r="BQ481" s="180"/>
      <c r="BR481" s="180"/>
      <c r="BS481" s="180"/>
      <c r="BT481" s="180"/>
      <c r="BU481" s="180"/>
      <c r="BV481" s="180"/>
      <c r="BW481" s="180"/>
      <c r="BX481" s="180"/>
      <c r="BY481" s="180"/>
      <c r="BZ481" s="180"/>
      <c r="CA481" s="180"/>
    </row>
    <row r="482" ht="15.75" customHeight="1" spans="1:79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  <c r="S482" s="180"/>
      <c r="T482" s="180"/>
      <c r="U482" s="180"/>
      <c r="V482" s="180"/>
      <c r="W482" s="180"/>
      <c r="X482" s="180"/>
      <c r="Y482" s="180"/>
      <c r="Z482" s="180"/>
      <c r="AA482" s="180"/>
      <c r="AB482" s="180"/>
      <c r="AC482" s="180"/>
      <c r="AD482" s="180"/>
      <c r="AE482" s="180"/>
      <c r="AF482" s="180"/>
      <c r="AG482" s="180"/>
      <c r="AH482" s="180"/>
      <c r="AI482" s="180"/>
      <c r="AJ482" s="180"/>
      <c r="AK482" s="180"/>
      <c r="AL482" s="180"/>
      <c r="AM482" s="180"/>
      <c r="AN482" s="180"/>
      <c r="AO482" s="180"/>
      <c r="AP482" s="180"/>
      <c r="AQ482" s="180"/>
      <c r="AR482" s="180"/>
      <c r="AS482" s="180"/>
      <c r="AT482" s="180"/>
      <c r="AU482" s="180"/>
      <c r="AV482" s="180"/>
      <c r="AW482" s="180"/>
      <c r="AX482" s="180"/>
      <c r="AY482" s="180"/>
      <c r="AZ482" s="180"/>
      <c r="BA482" s="180"/>
      <c r="BB482" s="180"/>
      <c r="BC482" s="180"/>
      <c r="BD482" s="180"/>
      <c r="BE482" s="180"/>
      <c r="BF482" s="180"/>
      <c r="BG482" s="180"/>
      <c r="BH482" s="180"/>
      <c r="BI482" s="180"/>
      <c r="BJ482" s="180"/>
      <c r="BK482" s="180"/>
      <c r="BL482" s="180"/>
      <c r="BM482" s="180"/>
      <c r="BN482" s="180"/>
      <c r="BO482" s="180"/>
      <c r="BP482" s="180"/>
      <c r="BQ482" s="180"/>
      <c r="BR482" s="180"/>
      <c r="BS482" s="180"/>
      <c r="BT482" s="180"/>
      <c r="BU482" s="180"/>
      <c r="BV482" s="180"/>
      <c r="BW482" s="180"/>
      <c r="BX482" s="180"/>
      <c r="BY482" s="180"/>
      <c r="BZ482" s="180"/>
      <c r="CA482" s="180"/>
    </row>
    <row r="483" ht="15.75" customHeight="1" spans="1:79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180"/>
      <c r="T483" s="180"/>
      <c r="U483" s="180"/>
      <c r="V483" s="180"/>
      <c r="W483" s="180"/>
      <c r="X483" s="180"/>
      <c r="Y483" s="180"/>
      <c r="Z483" s="180"/>
      <c r="AA483" s="180"/>
      <c r="AB483" s="180"/>
      <c r="AC483" s="180"/>
      <c r="AD483" s="180"/>
      <c r="AE483" s="180"/>
      <c r="AF483" s="180"/>
      <c r="AG483" s="180"/>
      <c r="AH483" s="180"/>
      <c r="AI483" s="180"/>
      <c r="AJ483" s="180"/>
      <c r="AK483" s="180"/>
      <c r="AL483" s="180"/>
      <c r="AM483" s="180"/>
      <c r="AN483" s="180"/>
      <c r="AO483" s="180"/>
      <c r="AP483" s="180"/>
      <c r="AQ483" s="180"/>
      <c r="AR483" s="180"/>
      <c r="AS483" s="180"/>
      <c r="AT483" s="180"/>
      <c r="AU483" s="180"/>
      <c r="AV483" s="180"/>
      <c r="AW483" s="180"/>
      <c r="AX483" s="180"/>
      <c r="AY483" s="180"/>
      <c r="AZ483" s="180"/>
      <c r="BA483" s="180"/>
      <c r="BB483" s="180"/>
      <c r="BC483" s="180"/>
      <c r="BD483" s="180"/>
      <c r="BE483" s="180"/>
      <c r="BF483" s="180"/>
      <c r="BG483" s="180"/>
      <c r="BH483" s="180"/>
      <c r="BI483" s="180"/>
      <c r="BJ483" s="180"/>
      <c r="BK483" s="180"/>
      <c r="BL483" s="180"/>
      <c r="BM483" s="180"/>
      <c r="BN483" s="180"/>
      <c r="BO483" s="180"/>
      <c r="BP483" s="180"/>
      <c r="BQ483" s="180"/>
      <c r="BR483" s="180"/>
      <c r="BS483" s="180"/>
      <c r="BT483" s="180"/>
      <c r="BU483" s="180"/>
      <c r="BV483" s="180"/>
      <c r="BW483" s="180"/>
      <c r="BX483" s="180"/>
      <c r="BY483" s="180"/>
      <c r="BZ483" s="180"/>
      <c r="CA483" s="180"/>
    </row>
    <row r="484" ht="15.75" customHeight="1" spans="1:79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  <c r="R484" s="180"/>
      <c r="S484" s="180"/>
      <c r="T484" s="180"/>
      <c r="U484" s="180"/>
      <c r="V484" s="180"/>
      <c r="W484" s="180"/>
      <c r="X484" s="180"/>
      <c r="Y484" s="180"/>
      <c r="Z484" s="180"/>
      <c r="AA484" s="180"/>
      <c r="AB484" s="180"/>
      <c r="AC484" s="180"/>
      <c r="AD484" s="180"/>
      <c r="AE484" s="180"/>
      <c r="AF484" s="180"/>
      <c r="AG484" s="180"/>
      <c r="AH484" s="180"/>
      <c r="AI484" s="180"/>
      <c r="AJ484" s="180"/>
      <c r="AK484" s="180"/>
      <c r="AL484" s="180"/>
      <c r="AM484" s="180"/>
      <c r="AN484" s="180"/>
      <c r="AO484" s="180"/>
      <c r="AP484" s="180"/>
      <c r="AQ484" s="180"/>
      <c r="AR484" s="180"/>
      <c r="AS484" s="180"/>
      <c r="AT484" s="180"/>
      <c r="AU484" s="180"/>
      <c r="AV484" s="180"/>
      <c r="AW484" s="180"/>
      <c r="AX484" s="180"/>
      <c r="AY484" s="180"/>
      <c r="AZ484" s="180"/>
      <c r="BA484" s="180"/>
      <c r="BB484" s="180"/>
      <c r="BC484" s="180"/>
      <c r="BD484" s="180"/>
      <c r="BE484" s="180"/>
      <c r="BF484" s="180"/>
      <c r="BG484" s="180"/>
      <c r="BH484" s="180"/>
      <c r="BI484" s="180"/>
      <c r="BJ484" s="180"/>
      <c r="BK484" s="180"/>
      <c r="BL484" s="180"/>
      <c r="BM484" s="180"/>
      <c r="BN484" s="180"/>
      <c r="BO484" s="180"/>
      <c r="BP484" s="180"/>
      <c r="BQ484" s="180"/>
      <c r="BR484" s="180"/>
      <c r="BS484" s="180"/>
      <c r="BT484" s="180"/>
      <c r="BU484" s="180"/>
      <c r="BV484" s="180"/>
      <c r="BW484" s="180"/>
      <c r="BX484" s="180"/>
      <c r="BY484" s="180"/>
      <c r="BZ484" s="180"/>
      <c r="CA484" s="180"/>
    </row>
    <row r="485" ht="15.75" customHeight="1" spans="1:79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  <c r="R485" s="180"/>
      <c r="S485" s="180"/>
      <c r="T485" s="180"/>
      <c r="U485" s="180"/>
      <c r="V485" s="180"/>
      <c r="W485" s="180"/>
      <c r="X485" s="180"/>
      <c r="Y485" s="180"/>
      <c r="Z485" s="180"/>
      <c r="AA485" s="180"/>
      <c r="AB485" s="180"/>
      <c r="AC485" s="180"/>
      <c r="AD485" s="180"/>
      <c r="AE485" s="180"/>
      <c r="AF485" s="180"/>
      <c r="AG485" s="180"/>
      <c r="AH485" s="180"/>
      <c r="AI485" s="180"/>
      <c r="AJ485" s="180"/>
      <c r="AK485" s="180"/>
      <c r="AL485" s="180"/>
      <c r="AM485" s="180"/>
      <c r="AN485" s="180"/>
      <c r="AO485" s="180"/>
      <c r="AP485" s="180"/>
      <c r="AQ485" s="180"/>
      <c r="AR485" s="180"/>
      <c r="AS485" s="180"/>
      <c r="AT485" s="180"/>
      <c r="AU485" s="180"/>
      <c r="AV485" s="180"/>
      <c r="AW485" s="180"/>
      <c r="AX485" s="180"/>
      <c r="AY485" s="180"/>
      <c r="AZ485" s="180"/>
      <c r="BA485" s="180"/>
      <c r="BB485" s="180"/>
      <c r="BC485" s="180"/>
      <c r="BD485" s="180"/>
      <c r="BE485" s="180"/>
      <c r="BF485" s="180"/>
      <c r="BG485" s="180"/>
      <c r="BH485" s="180"/>
      <c r="BI485" s="180"/>
      <c r="BJ485" s="180"/>
      <c r="BK485" s="180"/>
      <c r="BL485" s="180"/>
      <c r="BM485" s="180"/>
      <c r="BN485" s="180"/>
      <c r="BO485" s="180"/>
      <c r="BP485" s="180"/>
      <c r="BQ485" s="180"/>
      <c r="BR485" s="180"/>
      <c r="BS485" s="180"/>
      <c r="BT485" s="180"/>
      <c r="BU485" s="180"/>
      <c r="BV485" s="180"/>
      <c r="BW485" s="180"/>
      <c r="BX485" s="180"/>
      <c r="BY485" s="180"/>
      <c r="BZ485" s="180"/>
      <c r="CA485" s="180"/>
    </row>
    <row r="486" ht="15.75" customHeight="1" spans="1:79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180"/>
      <c r="S486" s="180"/>
      <c r="T486" s="180"/>
      <c r="U486" s="180"/>
      <c r="V486" s="180"/>
      <c r="W486" s="180"/>
      <c r="X486" s="180"/>
      <c r="Y486" s="180"/>
      <c r="Z486" s="180"/>
      <c r="AA486" s="180"/>
      <c r="AB486" s="180"/>
      <c r="AC486" s="180"/>
      <c r="AD486" s="180"/>
      <c r="AE486" s="180"/>
      <c r="AF486" s="180"/>
      <c r="AG486" s="180"/>
      <c r="AH486" s="180"/>
      <c r="AI486" s="180"/>
      <c r="AJ486" s="180"/>
      <c r="AK486" s="180"/>
      <c r="AL486" s="180"/>
      <c r="AM486" s="180"/>
      <c r="AN486" s="180"/>
      <c r="AO486" s="180"/>
      <c r="AP486" s="180"/>
      <c r="AQ486" s="180"/>
      <c r="AR486" s="180"/>
      <c r="AS486" s="180"/>
      <c r="AT486" s="180"/>
      <c r="AU486" s="180"/>
      <c r="AV486" s="180"/>
      <c r="AW486" s="180"/>
      <c r="AX486" s="180"/>
      <c r="AY486" s="180"/>
      <c r="AZ486" s="180"/>
      <c r="BA486" s="180"/>
      <c r="BB486" s="180"/>
      <c r="BC486" s="180"/>
      <c r="BD486" s="180"/>
      <c r="BE486" s="180"/>
      <c r="BF486" s="180"/>
      <c r="BG486" s="180"/>
      <c r="BH486" s="180"/>
      <c r="BI486" s="180"/>
      <c r="BJ486" s="180"/>
      <c r="BK486" s="180"/>
      <c r="BL486" s="180"/>
      <c r="BM486" s="180"/>
      <c r="BN486" s="180"/>
      <c r="BO486" s="180"/>
      <c r="BP486" s="180"/>
      <c r="BQ486" s="180"/>
      <c r="BR486" s="180"/>
      <c r="BS486" s="180"/>
      <c r="BT486" s="180"/>
      <c r="BU486" s="180"/>
      <c r="BV486" s="180"/>
      <c r="BW486" s="180"/>
      <c r="BX486" s="180"/>
      <c r="BY486" s="180"/>
      <c r="BZ486" s="180"/>
      <c r="CA486" s="180"/>
    </row>
    <row r="487" ht="15.75" customHeight="1" spans="1:79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180"/>
      <c r="S487" s="180"/>
      <c r="T487" s="180"/>
      <c r="U487" s="180"/>
      <c r="V487" s="180"/>
      <c r="W487" s="180"/>
      <c r="X487" s="180"/>
      <c r="Y487" s="180"/>
      <c r="Z487" s="180"/>
      <c r="AA487" s="180"/>
      <c r="AB487" s="180"/>
      <c r="AC487" s="180"/>
      <c r="AD487" s="180"/>
      <c r="AE487" s="180"/>
      <c r="AF487" s="180"/>
      <c r="AG487" s="180"/>
      <c r="AH487" s="180"/>
      <c r="AI487" s="180"/>
      <c r="AJ487" s="180"/>
      <c r="AK487" s="180"/>
      <c r="AL487" s="180"/>
      <c r="AM487" s="180"/>
      <c r="AN487" s="180"/>
      <c r="AO487" s="180"/>
      <c r="AP487" s="180"/>
      <c r="AQ487" s="180"/>
      <c r="AR487" s="180"/>
      <c r="AS487" s="180"/>
      <c r="AT487" s="180"/>
      <c r="AU487" s="180"/>
      <c r="AV487" s="180"/>
      <c r="AW487" s="180"/>
      <c r="AX487" s="180"/>
      <c r="AY487" s="180"/>
      <c r="AZ487" s="180"/>
      <c r="BA487" s="180"/>
      <c r="BB487" s="180"/>
      <c r="BC487" s="180"/>
      <c r="BD487" s="180"/>
      <c r="BE487" s="180"/>
      <c r="BF487" s="180"/>
      <c r="BG487" s="180"/>
      <c r="BH487" s="180"/>
      <c r="BI487" s="180"/>
      <c r="BJ487" s="180"/>
      <c r="BK487" s="180"/>
      <c r="BL487" s="180"/>
      <c r="BM487" s="180"/>
      <c r="BN487" s="180"/>
      <c r="BO487" s="180"/>
      <c r="BP487" s="180"/>
      <c r="BQ487" s="180"/>
      <c r="BR487" s="180"/>
      <c r="BS487" s="180"/>
      <c r="BT487" s="180"/>
      <c r="BU487" s="180"/>
      <c r="BV487" s="180"/>
      <c r="BW487" s="180"/>
      <c r="BX487" s="180"/>
      <c r="BY487" s="180"/>
      <c r="BZ487" s="180"/>
      <c r="CA487" s="180"/>
    </row>
    <row r="488" ht="15.75" customHeight="1" spans="1:79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180"/>
      <c r="S488" s="180"/>
      <c r="T488" s="180"/>
      <c r="U488" s="180"/>
      <c r="V488" s="180"/>
      <c r="W488" s="180"/>
      <c r="X488" s="180"/>
      <c r="Y488" s="180"/>
      <c r="Z488" s="180"/>
      <c r="AA488" s="180"/>
      <c r="AB488" s="180"/>
      <c r="AC488" s="180"/>
      <c r="AD488" s="180"/>
      <c r="AE488" s="180"/>
      <c r="AF488" s="180"/>
      <c r="AG488" s="180"/>
      <c r="AH488" s="180"/>
      <c r="AI488" s="180"/>
      <c r="AJ488" s="180"/>
      <c r="AK488" s="180"/>
      <c r="AL488" s="180"/>
      <c r="AM488" s="180"/>
      <c r="AN488" s="180"/>
      <c r="AO488" s="180"/>
      <c r="AP488" s="180"/>
      <c r="AQ488" s="180"/>
      <c r="AR488" s="180"/>
      <c r="AS488" s="180"/>
      <c r="AT488" s="180"/>
      <c r="AU488" s="180"/>
      <c r="AV488" s="180"/>
      <c r="AW488" s="180"/>
      <c r="AX488" s="180"/>
      <c r="AY488" s="180"/>
      <c r="AZ488" s="180"/>
      <c r="BA488" s="180"/>
      <c r="BB488" s="180"/>
      <c r="BC488" s="180"/>
      <c r="BD488" s="180"/>
      <c r="BE488" s="180"/>
      <c r="BF488" s="180"/>
      <c r="BG488" s="180"/>
      <c r="BH488" s="180"/>
      <c r="BI488" s="180"/>
      <c r="BJ488" s="180"/>
      <c r="BK488" s="180"/>
      <c r="BL488" s="180"/>
      <c r="BM488" s="180"/>
      <c r="BN488" s="180"/>
      <c r="BO488" s="180"/>
      <c r="BP488" s="180"/>
      <c r="BQ488" s="180"/>
      <c r="BR488" s="180"/>
      <c r="BS488" s="180"/>
      <c r="BT488" s="180"/>
      <c r="BU488" s="180"/>
      <c r="BV488" s="180"/>
      <c r="BW488" s="180"/>
      <c r="BX488" s="180"/>
      <c r="BY488" s="180"/>
      <c r="BZ488" s="180"/>
      <c r="CA488" s="180"/>
    </row>
    <row r="489" ht="15.75" customHeight="1" spans="1:79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  <c r="U489" s="180"/>
      <c r="V489" s="180"/>
      <c r="W489" s="180"/>
      <c r="X489" s="180"/>
      <c r="Y489" s="180"/>
      <c r="Z489" s="180"/>
      <c r="AA489" s="180"/>
      <c r="AB489" s="180"/>
      <c r="AC489" s="180"/>
      <c r="AD489" s="180"/>
      <c r="AE489" s="180"/>
      <c r="AF489" s="180"/>
      <c r="AG489" s="180"/>
      <c r="AH489" s="180"/>
      <c r="AI489" s="180"/>
      <c r="AJ489" s="180"/>
      <c r="AK489" s="180"/>
      <c r="AL489" s="180"/>
      <c r="AM489" s="180"/>
      <c r="AN489" s="180"/>
      <c r="AO489" s="180"/>
      <c r="AP489" s="180"/>
      <c r="AQ489" s="180"/>
      <c r="AR489" s="180"/>
      <c r="AS489" s="180"/>
      <c r="AT489" s="180"/>
      <c r="AU489" s="180"/>
      <c r="AV489" s="180"/>
      <c r="AW489" s="180"/>
      <c r="AX489" s="180"/>
      <c r="AY489" s="180"/>
      <c r="AZ489" s="180"/>
      <c r="BA489" s="180"/>
      <c r="BB489" s="180"/>
      <c r="BC489" s="180"/>
      <c r="BD489" s="180"/>
      <c r="BE489" s="180"/>
      <c r="BF489" s="180"/>
      <c r="BG489" s="180"/>
      <c r="BH489" s="180"/>
      <c r="BI489" s="180"/>
      <c r="BJ489" s="180"/>
      <c r="BK489" s="180"/>
      <c r="BL489" s="180"/>
      <c r="BM489" s="180"/>
      <c r="BN489" s="180"/>
      <c r="BO489" s="180"/>
      <c r="BP489" s="180"/>
      <c r="BQ489" s="180"/>
      <c r="BR489" s="180"/>
      <c r="BS489" s="180"/>
      <c r="BT489" s="180"/>
      <c r="BU489" s="180"/>
      <c r="BV489" s="180"/>
      <c r="BW489" s="180"/>
      <c r="BX489" s="180"/>
      <c r="BY489" s="180"/>
      <c r="BZ489" s="180"/>
      <c r="CA489" s="180"/>
    </row>
    <row r="490" ht="15.75" customHeight="1" spans="1:79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  <c r="U490" s="180"/>
      <c r="V490" s="180"/>
      <c r="W490" s="180"/>
      <c r="X490" s="180"/>
      <c r="Y490" s="180"/>
      <c r="Z490" s="180"/>
      <c r="AA490" s="180"/>
      <c r="AB490" s="180"/>
      <c r="AC490" s="180"/>
      <c r="AD490" s="180"/>
      <c r="AE490" s="180"/>
      <c r="AF490" s="180"/>
      <c r="AG490" s="180"/>
      <c r="AH490" s="180"/>
      <c r="AI490" s="180"/>
      <c r="AJ490" s="180"/>
      <c r="AK490" s="180"/>
      <c r="AL490" s="180"/>
      <c r="AM490" s="180"/>
      <c r="AN490" s="180"/>
      <c r="AO490" s="180"/>
      <c r="AP490" s="180"/>
      <c r="AQ490" s="180"/>
      <c r="AR490" s="180"/>
      <c r="AS490" s="180"/>
      <c r="AT490" s="180"/>
      <c r="AU490" s="180"/>
      <c r="AV490" s="180"/>
      <c r="AW490" s="180"/>
      <c r="AX490" s="180"/>
      <c r="AY490" s="180"/>
      <c r="AZ490" s="180"/>
      <c r="BA490" s="180"/>
      <c r="BB490" s="180"/>
      <c r="BC490" s="180"/>
      <c r="BD490" s="180"/>
      <c r="BE490" s="180"/>
      <c r="BF490" s="180"/>
      <c r="BG490" s="180"/>
      <c r="BH490" s="180"/>
      <c r="BI490" s="180"/>
      <c r="BJ490" s="180"/>
      <c r="BK490" s="180"/>
      <c r="BL490" s="180"/>
      <c r="BM490" s="180"/>
      <c r="BN490" s="180"/>
      <c r="BO490" s="180"/>
      <c r="BP490" s="180"/>
      <c r="BQ490" s="180"/>
      <c r="BR490" s="180"/>
      <c r="BS490" s="180"/>
      <c r="BT490" s="180"/>
      <c r="BU490" s="180"/>
      <c r="BV490" s="180"/>
      <c r="BW490" s="180"/>
      <c r="BX490" s="180"/>
      <c r="BY490" s="180"/>
      <c r="BZ490" s="180"/>
      <c r="CA490" s="180"/>
    </row>
    <row r="491" ht="15.75" customHeight="1" spans="1:79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  <c r="S491" s="180"/>
      <c r="T491" s="180"/>
      <c r="U491" s="180"/>
      <c r="V491" s="180"/>
      <c r="W491" s="180"/>
      <c r="X491" s="180"/>
      <c r="Y491" s="180"/>
      <c r="Z491" s="180"/>
      <c r="AA491" s="180"/>
      <c r="AB491" s="180"/>
      <c r="AC491" s="180"/>
      <c r="AD491" s="180"/>
      <c r="AE491" s="180"/>
      <c r="AF491" s="180"/>
      <c r="AG491" s="180"/>
      <c r="AH491" s="180"/>
      <c r="AI491" s="180"/>
      <c r="AJ491" s="180"/>
      <c r="AK491" s="180"/>
      <c r="AL491" s="180"/>
      <c r="AM491" s="180"/>
      <c r="AN491" s="180"/>
      <c r="AO491" s="180"/>
      <c r="AP491" s="180"/>
      <c r="AQ491" s="180"/>
      <c r="AR491" s="180"/>
      <c r="AS491" s="180"/>
      <c r="AT491" s="180"/>
      <c r="AU491" s="180"/>
      <c r="AV491" s="180"/>
      <c r="AW491" s="180"/>
      <c r="AX491" s="180"/>
      <c r="AY491" s="180"/>
      <c r="AZ491" s="180"/>
      <c r="BA491" s="180"/>
      <c r="BB491" s="180"/>
      <c r="BC491" s="180"/>
      <c r="BD491" s="180"/>
      <c r="BE491" s="180"/>
      <c r="BF491" s="180"/>
      <c r="BG491" s="180"/>
      <c r="BH491" s="180"/>
      <c r="BI491" s="180"/>
      <c r="BJ491" s="180"/>
      <c r="BK491" s="180"/>
      <c r="BL491" s="180"/>
      <c r="BM491" s="180"/>
      <c r="BN491" s="180"/>
      <c r="BO491" s="180"/>
      <c r="BP491" s="180"/>
      <c r="BQ491" s="180"/>
      <c r="BR491" s="180"/>
      <c r="BS491" s="180"/>
      <c r="BT491" s="180"/>
      <c r="BU491" s="180"/>
      <c r="BV491" s="180"/>
      <c r="BW491" s="180"/>
      <c r="BX491" s="180"/>
      <c r="BY491" s="180"/>
      <c r="BZ491" s="180"/>
      <c r="CA491" s="180"/>
    </row>
    <row r="492" ht="15.75" customHeight="1" spans="1:79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  <c r="S492" s="180"/>
      <c r="T492" s="180"/>
      <c r="U492" s="180"/>
      <c r="V492" s="180"/>
      <c r="W492" s="180"/>
      <c r="X492" s="180"/>
      <c r="Y492" s="180"/>
      <c r="Z492" s="180"/>
      <c r="AA492" s="180"/>
      <c r="AB492" s="180"/>
      <c r="AC492" s="180"/>
      <c r="AD492" s="180"/>
      <c r="AE492" s="180"/>
      <c r="AF492" s="180"/>
      <c r="AG492" s="180"/>
      <c r="AH492" s="180"/>
      <c r="AI492" s="180"/>
      <c r="AJ492" s="180"/>
      <c r="AK492" s="180"/>
      <c r="AL492" s="180"/>
      <c r="AM492" s="180"/>
      <c r="AN492" s="180"/>
      <c r="AO492" s="180"/>
      <c r="AP492" s="180"/>
      <c r="AQ492" s="180"/>
      <c r="AR492" s="180"/>
      <c r="AS492" s="180"/>
      <c r="AT492" s="180"/>
      <c r="AU492" s="180"/>
      <c r="AV492" s="180"/>
      <c r="AW492" s="180"/>
      <c r="AX492" s="180"/>
      <c r="AY492" s="180"/>
      <c r="AZ492" s="180"/>
      <c r="BA492" s="180"/>
      <c r="BB492" s="180"/>
      <c r="BC492" s="180"/>
      <c r="BD492" s="180"/>
      <c r="BE492" s="180"/>
      <c r="BF492" s="180"/>
      <c r="BG492" s="180"/>
      <c r="BH492" s="180"/>
      <c r="BI492" s="180"/>
      <c r="BJ492" s="180"/>
      <c r="BK492" s="180"/>
      <c r="BL492" s="180"/>
      <c r="BM492" s="180"/>
      <c r="BN492" s="180"/>
      <c r="BO492" s="180"/>
      <c r="BP492" s="180"/>
      <c r="BQ492" s="180"/>
      <c r="BR492" s="180"/>
      <c r="BS492" s="180"/>
      <c r="BT492" s="180"/>
      <c r="BU492" s="180"/>
      <c r="BV492" s="180"/>
      <c r="BW492" s="180"/>
      <c r="BX492" s="180"/>
      <c r="BY492" s="180"/>
      <c r="BZ492" s="180"/>
      <c r="CA492" s="180"/>
    </row>
    <row r="493" ht="15.75" customHeight="1" spans="1:79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  <c r="S493" s="180"/>
      <c r="T493" s="180"/>
      <c r="U493" s="180"/>
      <c r="V493" s="180"/>
      <c r="W493" s="180"/>
      <c r="X493" s="180"/>
      <c r="Y493" s="180"/>
      <c r="Z493" s="180"/>
      <c r="AA493" s="180"/>
      <c r="AB493" s="180"/>
      <c r="AC493" s="180"/>
      <c r="AD493" s="180"/>
      <c r="AE493" s="180"/>
      <c r="AF493" s="180"/>
      <c r="AG493" s="180"/>
      <c r="AH493" s="180"/>
      <c r="AI493" s="180"/>
      <c r="AJ493" s="180"/>
      <c r="AK493" s="180"/>
      <c r="AL493" s="180"/>
      <c r="AM493" s="180"/>
      <c r="AN493" s="180"/>
      <c r="AO493" s="180"/>
      <c r="AP493" s="180"/>
      <c r="AQ493" s="180"/>
      <c r="AR493" s="180"/>
      <c r="AS493" s="180"/>
      <c r="AT493" s="180"/>
      <c r="AU493" s="180"/>
      <c r="AV493" s="180"/>
      <c r="AW493" s="180"/>
      <c r="AX493" s="180"/>
      <c r="AY493" s="180"/>
      <c r="AZ493" s="180"/>
      <c r="BA493" s="180"/>
      <c r="BB493" s="180"/>
      <c r="BC493" s="180"/>
      <c r="BD493" s="180"/>
      <c r="BE493" s="180"/>
      <c r="BF493" s="180"/>
      <c r="BG493" s="180"/>
      <c r="BH493" s="180"/>
      <c r="BI493" s="180"/>
      <c r="BJ493" s="180"/>
      <c r="BK493" s="180"/>
      <c r="BL493" s="180"/>
      <c r="BM493" s="180"/>
      <c r="BN493" s="180"/>
      <c r="BO493" s="180"/>
      <c r="BP493" s="180"/>
      <c r="BQ493" s="180"/>
      <c r="BR493" s="180"/>
      <c r="BS493" s="180"/>
      <c r="BT493" s="180"/>
      <c r="BU493" s="180"/>
      <c r="BV493" s="180"/>
      <c r="BW493" s="180"/>
      <c r="BX493" s="180"/>
      <c r="BY493" s="180"/>
      <c r="BZ493" s="180"/>
      <c r="CA493" s="180"/>
    </row>
    <row r="494" ht="15.75" customHeight="1" spans="1:79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180"/>
      <c r="S494" s="180"/>
      <c r="T494" s="180"/>
      <c r="U494" s="180"/>
      <c r="V494" s="180"/>
      <c r="W494" s="180"/>
      <c r="X494" s="180"/>
      <c r="Y494" s="180"/>
      <c r="Z494" s="180"/>
      <c r="AA494" s="180"/>
      <c r="AB494" s="180"/>
      <c r="AC494" s="180"/>
      <c r="AD494" s="180"/>
      <c r="AE494" s="180"/>
      <c r="AF494" s="180"/>
      <c r="AG494" s="180"/>
      <c r="AH494" s="180"/>
      <c r="AI494" s="180"/>
      <c r="AJ494" s="180"/>
      <c r="AK494" s="180"/>
      <c r="AL494" s="180"/>
      <c r="AM494" s="180"/>
      <c r="AN494" s="180"/>
      <c r="AO494" s="180"/>
      <c r="AP494" s="180"/>
      <c r="AQ494" s="180"/>
      <c r="AR494" s="180"/>
      <c r="AS494" s="180"/>
      <c r="AT494" s="180"/>
      <c r="AU494" s="180"/>
      <c r="AV494" s="180"/>
      <c r="AW494" s="180"/>
      <c r="AX494" s="180"/>
      <c r="AY494" s="180"/>
      <c r="AZ494" s="180"/>
      <c r="BA494" s="180"/>
      <c r="BB494" s="180"/>
      <c r="BC494" s="180"/>
      <c r="BD494" s="180"/>
      <c r="BE494" s="180"/>
      <c r="BF494" s="180"/>
      <c r="BG494" s="180"/>
      <c r="BH494" s="180"/>
      <c r="BI494" s="180"/>
      <c r="BJ494" s="180"/>
      <c r="BK494" s="180"/>
      <c r="BL494" s="180"/>
      <c r="BM494" s="180"/>
      <c r="BN494" s="180"/>
      <c r="BO494" s="180"/>
      <c r="BP494" s="180"/>
      <c r="BQ494" s="180"/>
      <c r="BR494" s="180"/>
      <c r="BS494" s="180"/>
      <c r="BT494" s="180"/>
      <c r="BU494" s="180"/>
      <c r="BV494" s="180"/>
      <c r="BW494" s="180"/>
      <c r="BX494" s="180"/>
      <c r="BY494" s="180"/>
      <c r="BZ494" s="180"/>
      <c r="CA494" s="180"/>
    </row>
    <row r="495" ht="15.75" customHeight="1" spans="1:79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180"/>
      <c r="T495" s="180"/>
      <c r="U495" s="180"/>
      <c r="V495" s="180"/>
      <c r="W495" s="180"/>
      <c r="X495" s="180"/>
      <c r="Y495" s="180"/>
      <c r="Z495" s="180"/>
      <c r="AA495" s="180"/>
      <c r="AB495" s="180"/>
      <c r="AC495" s="180"/>
      <c r="AD495" s="180"/>
      <c r="AE495" s="180"/>
      <c r="AF495" s="180"/>
      <c r="AG495" s="180"/>
      <c r="AH495" s="180"/>
      <c r="AI495" s="180"/>
      <c r="AJ495" s="180"/>
      <c r="AK495" s="180"/>
      <c r="AL495" s="180"/>
      <c r="AM495" s="180"/>
      <c r="AN495" s="180"/>
      <c r="AO495" s="180"/>
      <c r="AP495" s="180"/>
      <c r="AQ495" s="180"/>
      <c r="AR495" s="180"/>
      <c r="AS495" s="180"/>
      <c r="AT495" s="180"/>
      <c r="AU495" s="180"/>
      <c r="AV495" s="180"/>
      <c r="AW495" s="180"/>
      <c r="AX495" s="180"/>
      <c r="AY495" s="180"/>
      <c r="AZ495" s="180"/>
      <c r="BA495" s="180"/>
      <c r="BB495" s="180"/>
      <c r="BC495" s="180"/>
      <c r="BD495" s="180"/>
      <c r="BE495" s="180"/>
      <c r="BF495" s="180"/>
      <c r="BG495" s="180"/>
      <c r="BH495" s="180"/>
      <c r="BI495" s="180"/>
      <c r="BJ495" s="180"/>
      <c r="BK495" s="180"/>
      <c r="BL495" s="180"/>
      <c r="BM495" s="180"/>
      <c r="BN495" s="180"/>
      <c r="BO495" s="180"/>
      <c r="BP495" s="180"/>
      <c r="BQ495" s="180"/>
      <c r="BR495" s="180"/>
      <c r="BS495" s="180"/>
      <c r="BT495" s="180"/>
      <c r="BU495" s="180"/>
      <c r="BV495" s="180"/>
      <c r="BW495" s="180"/>
      <c r="BX495" s="180"/>
      <c r="BY495" s="180"/>
      <c r="BZ495" s="180"/>
      <c r="CA495" s="180"/>
    </row>
    <row r="496" ht="15.75" customHeight="1" spans="1:79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  <c r="V496" s="180"/>
      <c r="W496" s="180"/>
      <c r="X496" s="180"/>
      <c r="Y496" s="180"/>
      <c r="Z496" s="180"/>
      <c r="AA496" s="180"/>
      <c r="AB496" s="180"/>
      <c r="AC496" s="180"/>
      <c r="AD496" s="180"/>
      <c r="AE496" s="180"/>
      <c r="AF496" s="180"/>
      <c r="AG496" s="180"/>
      <c r="AH496" s="180"/>
      <c r="AI496" s="180"/>
      <c r="AJ496" s="180"/>
      <c r="AK496" s="180"/>
      <c r="AL496" s="180"/>
      <c r="AM496" s="180"/>
      <c r="AN496" s="180"/>
      <c r="AO496" s="180"/>
      <c r="AP496" s="180"/>
      <c r="AQ496" s="180"/>
      <c r="AR496" s="180"/>
      <c r="AS496" s="180"/>
      <c r="AT496" s="180"/>
      <c r="AU496" s="180"/>
      <c r="AV496" s="180"/>
      <c r="AW496" s="180"/>
      <c r="AX496" s="180"/>
      <c r="AY496" s="180"/>
      <c r="AZ496" s="180"/>
      <c r="BA496" s="180"/>
      <c r="BB496" s="180"/>
      <c r="BC496" s="180"/>
      <c r="BD496" s="180"/>
      <c r="BE496" s="180"/>
      <c r="BF496" s="180"/>
      <c r="BG496" s="180"/>
      <c r="BH496" s="180"/>
      <c r="BI496" s="180"/>
      <c r="BJ496" s="180"/>
      <c r="BK496" s="180"/>
      <c r="BL496" s="180"/>
      <c r="BM496" s="180"/>
      <c r="BN496" s="180"/>
      <c r="BO496" s="180"/>
      <c r="BP496" s="180"/>
      <c r="BQ496" s="180"/>
      <c r="BR496" s="180"/>
      <c r="BS496" s="180"/>
      <c r="BT496" s="180"/>
      <c r="BU496" s="180"/>
      <c r="BV496" s="180"/>
      <c r="BW496" s="180"/>
      <c r="BX496" s="180"/>
      <c r="BY496" s="180"/>
      <c r="BZ496" s="180"/>
      <c r="CA496" s="180"/>
    </row>
    <row r="497" ht="15.75" customHeight="1" spans="1:79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180"/>
      <c r="S497" s="180"/>
      <c r="T497" s="180"/>
      <c r="U497" s="180"/>
      <c r="V497" s="180"/>
      <c r="W497" s="180"/>
      <c r="X497" s="180"/>
      <c r="Y497" s="180"/>
      <c r="Z497" s="180"/>
      <c r="AA497" s="180"/>
      <c r="AB497" s="180"/>
      <c r="AC497" s="180"/>
      <c r="AD497" s="180"/>
      <c r="AE497" s="180"/>
      <c r="AF497" s="180"/>
      <c r="AG497" s="180"/>
      <c r="AH497" s="180"/>
      <c r="AI497" s="180"/>
      <c r="AJ497" s="180"/>
      <c r="AK497" s="180"/>
      <c r="AL497" s="180"/>
      <c r="AM497" s="180"/>
      <c r="AN497" s="180"/>
      <c r="AO497" s="180"/>
      <c r="AP497" s="180"/>
      <c r="AQ497" s="180"/>
      <c r="AR497" s="180"/>
      <c r="AS497" s="180"/>
      <c r="AT497" s="180"/>
      <c r="AU497" s="180"/>
      <c r="AV497" s="180"/>
      <c r="AW497" s="180"/>
      <c r="AX497" s="180"/>
      <c r="AY497" s="180"/>
      <c r="AZ497" s="180"/>
      <c r="BA497" s="180"/>
      <c r="BB497" s="180"/>
      <c r="BC497" s="180"/>
      <c r="BD497" s="180"/>
      <c r="BE497" s="180"/>
      <c r="BF497" s="180"/>
      <c r="BG497" s="180"/>
      <c r="BH497" s="180"/>
      <c r="BI497" s="180"/>
      <c r="BJ497" s="180"/>
      <c r="BK497" s="180"/>
      <c r="BL497" s="180"/>
      <c r="BM497" s="180"/>
      <c r="BN497" s="180"/>
      <c r="BO497" s="180"/>
      <c r="BP497" s="180"/>
      <c r="BQ497" s="180"/>
      <c r="BR497" s="180"/>
      <c r="BS497" s="180"/>
      <c r="BT497" s="180"/>
      <c r="BU497" s="180"/>
      <c r="BV497" s="180"/>
      <c r="BW497" s="180"/>
      <c r="BX497" s="180"/>
      <c r="BY497" s="180"/>
      <c r="BZ497" s="180"/>
      <c r="CA497" s="180"/>
    </row>
    <row r="498" ht="15.75" customHeight="1" spans="1:79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  <c r="U498" s="180"/>
      <c r="V498" s="180"/>
      <c r="W498" s="180"/>
      <c r="X498" s="180"/>
      <c r="Y498" s="180"/>
      <c r="Z498" s="180"/>
      <c r="AA498" s="180"/>
      <c r="AB498" s="180"/>
      <c r="AC498" s="180"/>
      <c r="AD498" s="180"/>
      <c r="AE498" s="180"/>
      <c r="AF498" s="180"/>
      <c r="AG498" s="180"/>
      <c r="AH498" s="180"/>
      <c r="AI498" s="180"/>
      <c r="AJ498" s="180"/>
      <c r="AK498" s="180"/>
      <c r="AL498" s="180"/>
      <c r="AM498" s="180"/>
      <c r="AN498" s="180"/>
      <c r="AO498" s="180"/>
      <c r="AP498" s="180"/>
      <c r="AQ498" s="180"/>
      <c r="AR498" s="180"/>
      <c r="AS498" s="180"/>
      <c r="AT498" s="180"/>
      <c r="AU498" s="180"/>
      <c r="AV498" s="180"/>
      <c r="AW498" s="180"/>
      <c r="AX498" s="180"/>
      <c r="AY498" s="180"/>
      <c r="AZ498" s="180"/>
      <c r="BA498" s="180"/>
      <c r="BB498" s="180"/>
      <c r="BC498" s="180"/>
      <c r="BD498" s="180"/>
      <c r="BE498" s="180"/>
      <c r="BF498" s="180"/>
      <c r="BG498" s="180"/>
      <c r="BH498" s="180"/>
      <c r="BI498" s="180"/>
      <c r="BJ498" s="180"/>
      <c r="BK498" s="180"/>
      <c r="BL498" s="180"/>
      <c r="BM498" s="180"/>
      <c r="BN498" s="180"/>
      <c r="BO498" s="180"/>
      <c r="BP498" s="180"/>
      <c r="BQ498" s="180"/>
      <c r="BR498" s="180"/>
      <c r="BS498" s="180"/>
      <c r="BT498" s="180"/>
      <c r="BU498" s="180"/>
      <c r="BV498" s="180"/>
      <c r="BW498" s="180"/>
      <c r="BX498" s="180"/>
      <c r="BY498" s="180"/>
      <c r="BZ498" s="180"/>
      <c r="CA498" s="180"/>
    </row>
    <row r="499" ht="15.75" customHeight="1" spans="1:79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  <c r="U499" s="180"/>
      <c r="V499" s="180"/>
      <c r="W499" s="180"/>
      <c r="X499" s="180"/>
      <c r="Y499" s="180"/>
      <c r="Z499" s="180"/>
      <c r="AA499" s="180"/>
      <c r="AB499" s="180"/>
      <c r="AC499" s="180"/>
      <c r="AD499" s="180"/>
      <c r="AE499" s="180"/>
      <c r="AF499" s="180"/>
      <c r="AG499" s="180"/>
      <c r="AH499" s="180"/>
      <c r="AI499" s="180"/>
      <c r="AJ499" s="180"/>
      <c r="AK499" s="180"/>
      <c r="AL499" s="180"/>
      <c r="AM499" s="180"/>
      <c r="AN499" s="180"/>
      <c r="AO499" s="180"/>
      <c r="AP499" s="180"/>
      <c r="AQ499" s="180"/>
      <c r="AR499" s="180"/>
      <c r="AS499" s="180"/>
      <c r="AT499" s="180"/>
      <c r="AU499" s="180"/>
      <c r="AV499" s="180"/>
      <c r="AW499" s="180"/>
      <c r="AX499" s="180"/>
      <c r="AY499" s="180"/>
      <c r="AZ499" s="180"/>
      <c r="BA499" s="180"/>
      <c r="BB499" s="180"/>
      <c r="BC499" s="180"/>
      <c r="BD499" s="180"/>
      <c r="BE499" s="180"/>
      <c r="BF499" s="180"/>
      <c r="BG499" s="180"/>
      <c r="BH499" s="180"/>
      <c r="BI499" s="180"/>
      <c r="BJ499" s="180"/>
      <c r="BK499" s="180"/>
      <c r="BL499" s="180"/>
      <c r="BM499" s="180"/>
      <c r="BN499" s="180"/>
      <c r="BO499" s="180"/>
      <c r="BP499" s="180"/>
      <c r="BQ499" s="180"/>
      <c r="BR499" s="180"/>
      <c r="BS499" s="180"/>
      <c r="BT499" s="180"/>
      <c r="BU499" s="180"/>
      <c r="BV499" s="180"/>
      <c r="BW499" s="180"/>
      <c r="BX499" s="180"/>
      <c r="BY499" s="180"/>
      <c r="BZ499" s="180"/>
      <c r="CA499" s="180"/>
    </row>
    <row r="500" ht="15.75" customHeight="1" spans="1:79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180"/>
      <c r="S500" s="180"/>
      <c r="T500" s="180"/>
      <c r="U500" s="180"/>
      <c r="V500" s="180"/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  <c r="AG500" s="180"/>
      <c r="AH500" s="180"/>
      <c r="AI500" s="180"/>
      <c r="AJ500" s="180"/>
      <c r="AK500" s="180"/>
      <c r="AL500" s="180"/>
      <c r="AM500" s="180"/>
      <c r="AN500" s="180"/>
      <c r="AO500" s="180"/>
      <c r="AP500" s="180"/>
      <c r="AQ500" s="180"/>
      <c r="AR500" s="180"/>
      <c r="AS500" s="180"/>
      <c r="AT500" s="180"/>
      <c r="AU500" s="180"/>
      <c r="AV500" s="180"/>
      <c r="AW500" s="180"/>
      <c r="AX500" s="180"/>
      <c r="AY500" s="180"/>
      <c r="AZ500" s="180"/>
      <c r="BA500" s="180"/>
      <c r="BB500" s="180"/>
      <c r="BC500" s="180"/>
      <c r="BD500" s="180"/>
      <c r="BE500" s="180"/>
      <c r="BF500" s="180"/>
      <c r="BG500" s="180"/>
      <c r="BH500" s="180"/>
      <c r="BI500" s="180"/>
      <c r="BJ500" s="180"/>
      <c r="BK500" s="180"/>
      <c r="BL500" s="180"/>
      <c r="BM500" s="180"/>
      <c r="BN500" s="180"/>
      <c r="BO500" s="180"/>
      <c r="BP500" s="180"/>
      <c r="BQ500" s="180"/>
      <c r="BR500" s="180"/>
      <c r="BS500" s="180"/>
      <c r="BT500" s="180"/>
      <c r="BU500" s="180"/>
      <c r="BV500" s="180"/>
      <c r="BW500" s="180"/>
      <c r="BX500" s="180"/>
      <c r="BY500" s="180"/>
      <c r="BZ500" s="180"/>
      <c r="CA500" s="180"/>
    </row>
    <row r="501" ht="15.75" customHeight="1" spans="1:79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180"/>
      <c r="S501" s="180"/>
      <c r="T501" s="180"/>
      <c r="U501" s="180"/>
      <c r="V501" s="180"/>
      <c r="W501" s="180"/>
      <c r="X501" s="180"/>
      <c r="Y501" s="180"/>
      <c r="Z501" s="180"/>
      <c r="AA501" s="180"/>
      <c r="AB501" s="180"/>
      <c r="AC501" s="180"/>
      <c r="AD501" s="180"/>
      <c r="AE501" s="180"/>
      <c r="AF501" s="180"/>
      <c r="AG501" s="180"/>
      <c r="AH501" s="180"/>
      <c r="AI501" s="180"/>
      <c r="AJ501" s="180"/>
      <c r="AK501" s="180"/>
      <c r="AL501" s="180"/>
      <c r="AM501" s="180"/>
      <c r="AN501" s="180"/>
      <c r="AO501" s="180"/>
      <c r="AP501" s="180"/>
      <c r="AQ501" s="180"/>
      <c r="AR501" s="180"/>
      <c r="AS501" s="180"/>
      <c r="AT501" s="180"/>
      <c r="AU501" s="180"/>
      <c r="AV501" s="180"/>
      <c r="AW501" s="180"/>
      <c r="AX501" s="180"/>
      <c r="AY501" s="180"/>
      <c r="AZ501" s="180"/>
      <c r="BA501" s="180"/>
      <c r="BB501" s="180"/>
      <c r="BC501" s="180"/>
      <c r="BD501" s="180"/>
      <c r="BE501" s="180"/>
      <c r="BF501" s="180"/>
      <c r="BG501" s="180"/>
      <c r="BH501" s="180"/>
      <c r="BI501" s="180"/>
      <c r="BJ501" s="180"/>
      <c r="BK501" s="180"/>
      <c r="BL501" s="180"/>
      <c r="BM501" s="180"/>
      <c r="BN501" s="180"/>
      <c r="BO501" s="180"/>
      <c r="BP501" s="180"/>
      <c r="BQ501" s="180"/>
      <c r="BR501" s="180"/>
      <c r="BS501" s="180"/>
      <c r="BT501" s="180"/>
      <c r="BU501" s="180"/>
      <c r="BV501" s="180"/>
      <c r="BW501" s="180"/>
      <c r="BX501" s="180"/>
      <c r="BY501" s="180"/>
      <c r="BZ501" s="180"/>
      <c r="CA501" s="180"/>
    </row>
    <row r="502" ht="15.75" customHeight="1" spans="1:79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180"/>
      <c r="T502" s="180"/>
      <c r="U502" s="180"/>
      <c r="V502" s="180"/>
      <c r="W502" s="180"/>
      <c r="X502" s="180"/>
      <c r="Y502" s="180"/>
      <c r="Z502" s="180"/>
      <c r="AA502" s="180"/>
      <c r="AB502" s="180"/>
      <c r="AC502" s="180"/>
      <c r="AD502" s="180"/>
      <c r="AE502" s="180"/>
      <c r="AF502" s="180"/>
      <c r="AG502" s="180"/>
      <c r="AH502" s="180"/>
      <c r="AI502" s="180"/>
      <c r="AJ502" s="180"/>
      <c r="AK502" s="180"/>
      <c r="AL502" s="180"/>
      <c r="AM502" s="180"/>
      <c r="AN502" s="180"/>
      <c r="AO502" s="180"/>
      <c r="AP502" s="180"/>
      <c r="AQ502" s="180"/>
      <c r="AR502" s="180"/>
      <c r="AS502" s="180"/>
      <c r="AT502" s="180"/>
      <c r="AU502" s="180"/>
      <c r="AV502" s="180"/>
      <c r="AW502" s="180"/>
      <c r="AX502" s="180"/>
      <c r="AY502" s="180"/>
      <c r="AZ502" s="180"/>
      <c r="BA502" s="180"/>
      <c r="BB502" s="180"/>
      <c r="BC502" s="180"/>
      <c r="BD502" s="180"/>
      <c r="BE502" s="180"/>
      <c r="BF502" s="180"/>
      <c r="BG502" s="180"/>
      <c r="BH502" s="180"/>
      <c r="BI502" s="180"/>
      <c r="BJ502" s="180"/>
      <c r="BK502" s="180"/>
      <c r="BL502" s="180"/>
      <c r="BM502" s="180"/>
      <c r="BN502" s="180"/>
      <c r="BO502" s="180"/>
      <c r="BP502" s="180"/>
      <c r="BQ502" s="180"/>
      <c r="BR502" s="180"/>
      <c r="BS502" s="180"/>
      <c r="BT502" s="180"/>
      <c r="BU502" s="180"/>
      <c r="BV502" s="180"/>
      <c r="BW502" s="180"/>
      <c r="BX502" s="180"/>
      <c r="BY502" s="180"/>
      <c r="BZ502" s="180"/>
      <c r="CA502" s="180"/>
    </row>
    <row r="503" ht="15.75" customHeight="1" spans="1:79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  <c r="AA503" s="180"/>
      <c r="AB503" s="180"/>
      <c r="AC503" s="180"/>
      <c r="AD503" s="180"/>
      <c r="AE503" s="180"/>
      <c r="AF503" s="180"/>
      <c r="AG503" s="180"/>
      <c r="AH503" s="180"/>
      <c r="AI503" s="180"/>
      <c r="AJ503" s="180"/>
      <c r="AK503" s="180"/>
      <c r="AL503" s="180"/>
      <c r="AM503" s="180"/>
      <c r="AN503" s="180"/>
      <c r="AO503" s="180"/>
      <c r="AP503" s="180"/>
      <c r="AQ503" s="180"/>
      <c r="AR503" s="180"/>
      <c r="AS503" s="180"/>
      <c r="AT503" s="180"/>
      <c r="AU503" s="180"/>
      <c r="AV503" s="180"/>
      <c r="AW503" s="180"/>
      <c r="AX503" s="180"/>
      <c r="AY503" s="180"/>
      <c r="AZ503" s="180"/>
      <c r="BA503" s="180"/>
      <c r="BB503" s="180"/>
      <c r="BC503" s="180"/>
      <c r="BD503" s="180"/>
      <c r="BE503" s="180"/>
      <c r="BF503" s="180"/>
      <c r="BG503" s="180"/>
      <c r="BH503" s="180"/>
      <c r="BI503" s="180"/>
      <c r="BJ503" s="180"/>
      <c r="BK503" s="180"/>
      <c r="BL503" s="180"/>
      <c r="BM503" s="180"/>
      <c r="BN503" s="180"/>
      <c r="BO503" s="180"/>
      <c r="BP503" s="180"/>
      <c r="BQ503" s="180"/>
      <c r="BR503" s="180"/>
      <c r="BS503" s="180"/>
      <c r="BT503" s="180"/>
      <c r="BU503" s="180"/>
      <c r="BV503" s="180"/>
      <c r="BW503" s="180"/>
      <c r="BX503" s="180"/>
      <c r="BY503" s="180"/>
      <c r="BZ503" s="180"/>
      <c r="CA503" s="180"/>
    </row>
    <row r="504" ht="15.75" customHeight="1" spans="1:79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  <c r="U504" s="180"/>
      <c r="V504" s="180"/>
      <c r="W504" s="180"/>
      <c r="X504" s="180"/>
      <c r="Y504" s="180"/>
      <c r="Z504" s="180"/>
      <c r="AA504" s="180"/>
      <c r="AB504" s="180"/>
      <c r="AC504" s="180"/>
      <c r="AD504" s="180"/>
      <c r="AE504" s="180"/>
      <c r="AF504" s="180"/>
      <c r="AG504" s="180"/>
      <c r="AH504" s="180"/>
      <c r="AI504" s="180"/>
      <c r="AJ504" s="180"/>
      <c r="AK504" s="180"/>
      <c r="AL504" s="180"/>
      <c r="AM504" s="180"/>
      <c r="AN504" s="180"/>
      <c r="AO504" s="180"/>
      <c r="AP504" s="180"/>
      <c r="AQ504" s="180"/>
      <c r="AR504" s="180"/>
      <c r="AS504" s="180"/>
      <c r="AT504" s="180"/>
      <c r="AU504" s="180"/>
      <c r="AV504" s="180"/>
      <c r="AW504" s="180"/>
      <c r="AX504" s="180"/>
      <c r="AY504" s="180"/>
      <c r="AZ504" s="180"/>
      <c r="BA504" s="180"/>
      <c r="BB504" s="180"/>
      <c r="BC504" s="180"/>
      <c r="BD504" s="180"/>
      <c r="BE504" s="180"/>
      <c r="BF504" s="180"/>
      <c r="BG504" s="180"/>
      <c r="BH504" s="180"/>
      <c r="BI504" s="180"/>
      <c r="BJ504" s="180"/>
      <c r="BK504" s="180"/>
      <c r="BL504" s="180"/>
      <c r="BM504" s="180"/>
      <c r="BN504" s="180"/>
      <c r="BO504" s="180"/>
      <c r="BP504" s="180"/>
      <c r="BQ504" s="180"/>
      <c r="BR504" s="180"/>
      <c r="BS504" s="180"/>
      <c r="BT504" s="180"/>
      <c r="BU504" s="180"/>
      <c r="BV504" s="180"/>
      <c r="BW504" s="180"/>
      <c r="BX504" s="180"/>
      <c r="BY504" s="180"/>
      <c r="BZ504" s="180"/>
      <c r="CA504" s="180"/>
    </row>
    <row r="505" ht="15.75" customHeight="1" spans="1:79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  <c r="R505" s="180"/>
      <c r="S505" s="180"/>
      <c r="T505" s="180"/>
      <c r="U505" s="180"/>
      <c r="V505" s="180"/>
      <c r="W505" s="180"/>
      <c r="X505" s="180"/>
      <c r="Y505" s="180"/>
      <c r="Z505" s="180"/>
      <c r="AA505" s="180"/>
      <c r="AB505" s="180"/>
      <c r="AC505" s="180"/>
      <c r="AD505" s="180"/>
      <c r="AE505" s="180"/>
      <c r="AF505" s="180"/>
      <c r="AG505" s="180"/>
      <c r="AH505" s="180"/>
      <c r="AI505" s="180"/>
      <c r="AJ505" s="180"/>
      <c r="AK505" s="180"/>
      <c r="AL505" s="180"/>
      <c r="AM505" s="180"/>
      <c r="AN505" s="180"/>
      <c r="AO505" s="180"/>
      <c r="AP505" s="180"/>
      <c r="AQ505" s="180"/>
      <c r="AR505" s="180"/>
      <c r="AS505" s="180"/>
      <c r="AT505" s="180"/>
      <c r="AU505" s="180"/>
      <c r="AV505" s="180"/>
      <c r="AW505" s="180"/>
      <c r="AX505" s="180"/>
      <c r="AY505" s="180"/>
      <c r="AZ505" s="180"/>
      <c r="BA505" s="180"/>
      <c r="BB505" s="180"/>
      <c r="BC505" s="180"/>
      <c r="BD505" s="180"/>
      <c r="BE505" s="180"/>
      <c r="BF505" s="180"/>
      <c r="BG505" s="180"/>
      <c r="BH505" s="180"/>
      <c r="BI505" s="180"/>
      <c r="BJ505" s="180"/>
      <c r="BK505" s="180"/>
      <c r="BL505" s="180"/>
      <c r="BM505" s="180"/>
      <c r="BN505" s="180"/>
      <c r="BO505" s="180"/>
      <c r="BP505" s="180"/>
      <c r="BQ505" s="180"/>
      <c r="BR505" s="180"/>
      <c r="BS505" s="180"/>
      <c r="BT505" s="180"/>
      <c r="BU505" s="180"/>
      <c r="BV505" s="180"/>
      <c r="BW505" s="180"/>
      <c r="BX505" s="180"/>
      <c r="BY505" s="180"/>
      <c r="BZ505" s="180"/>
      <c r="CA505" s="180"/>
    </row>
    <row r="506" ht="15.75" customHeight="1" spans="1:79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  <c r="R506" s="180"/>
      <c r="S506" s="180"/>
      <c r="T506" s="180"/>
      <c r="U506" s="180"/>
      <c r="V506" s="180"/>
      <c r="W506" s="180"/>
      <c r="X506" s="180"/>
      <c r="Y506" s="180"/>
      <c r="Z506" s="180"/>
      <c r="AA506" s="180"/>
      <c r="AB506" s="180"/>
      <c r="AC506" s="180"/>
      <c r="AD506" s="180"/>
      <c r="AE506" s="180"/>
      <c r="AF506" s="180"/>
      <c r="AG506" s="180"/>
      <c r="AH506" s="180"/>
      <c r="AI506" s="180"/>
      <c r="AJ506" s="180"/>
      <c r="AK506" s="180"/>
      <c r="AL506" s="180"/>
      <c r="AM506" s="180"/>
      <c r="AN506" s="180"/>
      <c r="AO506" s="180"/>
      <c r="AP506" s="180"/>
      <c r="AQ506" s="180"/>
      <c r="AR506" s="180"/>
      <c r="AS506" s="180"/>
      <c r="AT506" s="180"/>
      <c r="AU506" s="180"/>
      <c r="AV506" s="180"/>
      <c r="AW506" s="180"/>
      <c r="AX506" s="180"/>
      <c r="AY506" s="180"/>
      <c r="AZ506" s="180"/>
      <c r="BA506" s="180"/>
      <c r="BB506" s="180"/>
      <c r="BC506" s="180"/>
      <c r="BD506" s="180"/>
      <c r="BE506" s="180"/>
      <c r="BF506" s="180"/>
      <c r="BG506" s="180"/>
      <c r="BH506" s="180"/>
      <c r="BI506" s="180"/>
      <c r="BJ506" s="180"/>
      <c r="BK506" s="180"/>
      <c r="BL506" s="180"/>
      <c r="BM506" s="180"/>
      <c r="BN506" s="180"/>
      <c r="BO506" s="180"/>
      <c r="BP506" s="180"/>
      <c r="BQ506" s="180"/>
      <c r="BR506" s="180"/>
      <c r="BS506" s="180"/>
      <c r="BT506" s="180"/>
      <c r="BU506" s="180"/>
      <c r="BV506" s="180"/>
      <c r="BW506" s="180"/>
      <c r="BX506" s="180"/>
      <c r="BY506" s="180"/>
      <c r="BZ506" s="180"/>
      <c r="CA506" s="180"/>
    </row>
    <row r="507" ht="15.75" customHeight="1" spans="1:79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  <c r="R507" s="180"/>
      <c r="S507" s="180"/>
      <c r="T507" s="180"/>
      <c r="U507" s="180"/>
      <c r="V507" s="180"/>
      <c r="W507" s="180"/>
      <c r="X507" s="180"/>
      <c r="Y507" s="180"/>
      <c r="Z507" s="180"/>
      <c r="AA507" s="180"/>
      <c r="AB507" s="180"/>
      <c r="AC507" s="180"/>
      <c r="AD507" s="180"/>
      <c r="AE507" s="180"/>
      <c r="AF507" s="180"/>
      <c r="AG507" s="180"/>
      <c r="AH507" s="180"/>
      <c r="AI507" s="180"/>
      <c r="AJ507" s="180"/>
      <c r="AK507" s="180"/>
      <c r="AL507" s="180"/>
      <c r="AM507" s="180"/>
      <c r="AN507" s="180"/>
      <c r="AO507" s="180"/>
      <c r="AP507" s="180"/>
      <c r="AQ507" s="180"/>
      <c r="AR507" s="180"/>
      <c r="AS507" s="180"/>
      <c r="AT507" s="180"/>
      <c r="AU507" s="180"/>
      <c r="AV507" s="180"/>
      <c r="AW507" s="180"/>
      <c r="AX507" s="180"/>
      <c r="AY507" s="180"/>
      <c r="AZ507" s="180"/>
      <c r="BA507" s="180"/>
      <c r="BB507" s="180"/>
      <c r="BC507" s="180"/>
      <c r="BD507" s="180"/>
      <c r="BE507" s="180"/>
      <c r="BF507" s="180"/>
      <c r="BG507" s="180"/>
      <c r="BH507" s="180"/>
      <c r="BI507" s="180"/>
      <c r="BJ507" s="180"/>
      <c r="BK507" s="180"/>
      <c r="BL507" s="180"/>
      <c r="BM507" s="180"/>
      <c r="BN507" s="180"/>
      <c r="BO507" s="180"/>
      <c r="BP507" s="180"/>
      <c r="BQ507" s="180"/>
      <c r="BR507" s="180"/>
      <c r="BS507" s="180"/>
      <c r="BT507" s="180"/>
      <c r="BU507" s="180"/>
      <c r="BV507" s="180"/>
      <c r="BW507" s="180"/>
      <c r="BX507" s="180"/>
      <c r="BY507" s="180"/>
      <c r="BZ507" s="180"/>
      <c r="CA507" s="180"/>
    </row>
    <row r="508" ht="15.75" customHeight="1" spans="1:79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180"/>
      <c r="T508" s="180"/>
      <c r="U508" s="180"/>
      <c r="V508" s="180"/>
      <c r="W508" s="180"/>
      <c r="X508" s="180"/>
      <c r="Y508" s="180"/>
      <c r="Z508" s="180"/>
      <c r="AA508" s="180"/>
      <c r="AB508" s="180"/>
      <c r="AC508" s="180"/>
      <c r="AD508" s="180"/>
      <c r="AE508" s="180"/>
      <c r="AF508" s="180"/>
      <c r="AG508" s="180"/>
      <c r="AH508" s="180"/>
      <c r="AI508" s="180"/>
      <c r="AJ508" s="180"/>
      <c r="AK508" s="180"/>
      <c r="AL508" s="180"/>
      <c r="AM508" s="180"/>
      <c r="AN508" s="180"/>
      <c r="AO508" s="180"/>
      <c r="AP508" s="180"/>
      <c r="AQ508" s="180"/>
      <c r="AR508" s="180"/>
      <c r="AS508" s="180"/>
      <c r="AT508" s="180"/>
      <c r="AU508" s="180"/>
      <c r="AV508" s="180"/>
      <c r="AW508" s="180"/>
      <c r="AX508" s="180"/>
      <c r="AY508" s="180"/>
      <c r="AZ508" s="180"/>
      <c r="BA508" s="180"/>
      <c r="BB508" s="180"/>
      <c r="BC508" s="180"/>
      <c r="BD508" s="180"/>
      <c r="BE508" s="180"/>
      <c r="BF508" s="180"/>
      <c r="BG508" s="180"/>
      <c r="BH508" s="180"/>
      <c r="BI508" s="180"/>
      <c r="BJ508" s="180"/>
      <c r="BK508" s="180"/>
      <c r="BL508" s="180"/>
      <c r="BM508" s="180"/>
      <c r="BN508" s="180"/>
      <c r="BO508" s="180"/>
      <c r="BP508" s="180"/>
      <c r="BQ508" s="180"/>
      <c r="BR508" s="180"/>
      <c r="BS508" s="180"/>
      <c r="BT508" s="180"/>
      <c r="BU508" s="180"/>
      <c r="BV508" s="180"/>
      <c r="BW508" s="180"/>
      <c r="BX508" s="180"/>
      <c r="BY508" s="180"/>
      <c r="BZ508" s="180"/>
      <c r="CA508" s="180"/>
    </row>
    <row r="509" ht="15.75" customHeight="1" spans="1:79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  <c r="U509" s="180"/>
      <c r="V509" s="180"/>
      <c r="W509" s="180"/>
      <c r="X509" s="180"/>
      <c r="Y509" s="180"/>
      <c r="Z509" s="180"/>
      <c r="AA509" s="180"/>
      <c r="AB509" s="180"/>
      <c r="AC509" s="180"/>
      <c r="AD509" s="180"/>
      <c r="AE509" s="180"/>
      <c r="AF509" s="180"/>
      <c r="AG509" s="180"/>
      <c r="AH509" s="180"/>
      <c r="AI509" s="180"/>
      <c r="AJ509" s="180"/>
      <c r="AK509" s="180"/>
      <c r="AL509" s="180"/>
      <c r="AM509" s="180"/>
      <c r="AN509" s="180"/>
      <c r="AO509" s="180"/>
      <c r="AP509" s="180"/>
      <c r="AQ509" s="180"/>
      <c r="AR509" s="180"/>
      <c r="AS509" s="180"/>
      <c r="AT509" s="180"/>
      <c r="AU509" s="180"/>
      <c r="AV509" s="180"/>
      <c r="AW509" s="180"/>
      <c r="AX509" s="180"/>
      <c r="AY509" s="180"/>
      <c r="AZ509" s="180"/>
      <c r="BA509" s="180"/>
      <c r="BB509" s="180"/>
      <c r="BC509" s="180"/>
      <c r="BD509" s="180"/>
      <c r="BE509" s="180"/>
      <c r="BF509" s="180"/>
      <c r="BG509" s="180"/>
      <c r="BH509" s="180"/>
      <c r="BI509" s="180"/>
      <c r="BJ509" s="180"/>
      <c r="BK509" s="180"/>
      <c r="BL509" s="180"/>
      <c r="BM509" s="180"/>
      <c r="BN509" s="180"/>
      <c r="BO509" s="180"/>
      <c r="BP509" s="180"/>
      <c r="BQ509" s="180"/>
      <c r="BR509" s="180"/>
      <c r="BS509" s="180"/>
      <c r="BT509" s="180"/>
      <c r="BU509" s="180"/>
      <c r="BV509" s="180"/>
      <c r="BW509" s="180"/>
      <c r="BX509" s="180"/>
      <c r="BY509" s="180"/>
      <c r="BZ509" s="180"/>
      <c r="CA509" s="180"/>
    </row>
    <row r="510" ht="15.75" customHeight="1" spans="1:79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  <c r="R510" s="180"/>
      <c r="S510" s="180"/>
      <c r="T510" s="180"/>
      <c r="U510" s="180"/>
      <c r="V510" s="180"/>
      <c r="W510" s="180"/>
      <c r="X510" s="180"/>
      <c r="Y510" s="180"/>
      <c r="Z510" s="180"/>
      <c r="AA510" s="180"/>
      <c r="AB510" s="180"/>
      <c r="AC510" s="180"/>
      <c r="AD510" s="180"/>
      <c r="AE510" s="180"/>
      <c r="AF510" s="180"/>
      <c r="AG510" s="180"/>
      <c r="AH510" s="180"/>
      <c r="AI510" s="180"/>
      <c r="AJ510" s="180"/>
      <c r="AK510" s="180"/>
      <c r="AL510" s="180"/>
      <c r="AM510" s="180"/>
      <c r="AN510" s="180"/>
      <c r="AO510" s="180"/>
      <c r="AP510" s="180"/>
      <c r="AQ510" s="180"/>
      <c r="AR510" s="180"/>
      <c r="AS510" s="180"/>
      <c r="AT510" s="180"/>
      <c r="AU510" s="180"/>
      <c r="AV510" s="180"/>
      <c r="AW510" s="180"/>
      <c r="AX510" s="180"/>
      <c r="AY510" s="180"/>
      <c r="AZ510" s="180"/>
      <c r="BA510" s="180"/>
      <c r="BB510" s="180"/>
      <c r="BC510" s="180"/>
      <c r="BD510" s="180"/>
      <c r="BE510" s="180"/>
      <c r="BF510" s="180"/>
      <c r="BG510" s="180"/>
      <c r="BH510" s="180"/>
      <c r="BI510" s="180"/>
      <c r="BJ510" s="180"/>
      <c r="BK510" s="180"/>
      <c r="BL510" s="180"/>
      <c r="BM510" s="180"/>
      <c r="BN510" s="180"/>
      <c r="BO510" s="180"/>
      <c r="BP510" s="180"/>
      <c r="BQ510" s="180"/>
      <c r="BR510" s="180"/>
      <c r="BS510" s="180"/>
      <c r="BT510" s="180"/>
      <c r="BU510" s="180"/>
      <c r="BV510" s="180"/>
      <c r="BW510" s="180"/>
      <c r="BX510" s="180"/>
      <c r="BY510" s="180"/>
      <c r="BZ510" s="180"/>
      <c r="CA510" s="180"/>
    </row>
    <row r="511" ht="15.75" customHeight="1" spans="1:79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  <c r="R511" s="180"/>
      <c r="S511" s="180"/>
      <c r="T511" s="180"/>
      <c r="U511" s="180"/>
      <c r="V511" s="180"/>
      <c r="W511" s="180"/>
      <c r="X511" s="180"/>
      <c r="Y511" s="180"/>
      <c r="Z511" s="180"/>
      <c r="AA511" s="180"/>
      <c r="AB511" s="180"/>
      <c r="AC511" s="180"/>
      <c r="AD511" s="180"/>
      <c r="AE511" s="180"/>
      <c r="AF511" s="180"/>
      <c r="AG511" s="180"/>
      <c r="AH511" s="180"/>
      <c r="AI511" s="180"/>
      <c r="AJ511" s="180"/>
      <c r="AK511" s="180"/>
      <c r="AL511" s="180"/>
      <c r="AM511" s="180"/>
      <c r="AN511" s="180"/>
      <c r="AO511" s="180"/>
      <c r="AP511" s="180"/>
      <c r="AQ511" s="180"/>
      <c r="AR511" s="180"/>
      <c r="AS511" s="180"/>
      <c r="AT511" s="180"/>
      <c r="AU511" s="180"/>
      <c r="AV511" s="180"/>
      <c r="AW511" s="180"/>
      <c r="AX511" s="180"/>
      <c r="AY511" s="180"/>
      <c r="AZ511" s="180"/>
      <c r="BA511" s="180"/>
      <c r="BB511" s="180"/>
      <c r="BC511" s="180"/>
      <c r="BD511" s="180"/>
      <c r="BE511" s="180"/>
      <c r="BF511" s="180"/>
      <c r="BG511" s="180"/>
      <c r="BH511" s="180"/>
      <c r="BI511" s="180"/>
      <c r="BJ511" s="180"/>
      <c r="BK511" s="180"/>
      <c r="BL511" s="180"/>
      <c r="BM511" s="180"/>
      <c r="BN511" s="180"/>
      <c r="BO511" s="180"/>
      <c r="BP511" s="180"/>
      <c r="BQ511" s="180"/>
      <c r="BR511" s="180"/>
      <c r="BS511" s="180"/>
      <c r="BT511" s="180"/>
      <c r="BU511" s="180"/>
      <c r="BV511" s="180"/>
      <c r="BW511" s="180"/>
      <c r="BX511" s="180"/>
      <c r="BY511" s="180"/>
      <c r="BZ511" s="180"/>
      <c r="CA511" s="180"/>
    </row>
    <row r="512" ht="15.75" customHeight="1" spans="1:79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  <c r="R512" s="180"/>
      <c r="S512" s="180"/>
      <c r="T512" s="180"/>
      <c r="U512" s="180"/>
      <c r="V512" s="180"/>
      <c r="W512" s="180"/>
      <c r="X512" s="180"/>
      <c r="Y512" s="180"/>
      <c r="Z512" s="180"/>
      <c r="AA512" s="180"/>
      <c r="AB512" s="180"/>
      <c r="AC512" s="180"/>
      <c r="AD512" s="180"/>
      <c r="AE512" s="180"/>
      <c r="AF512" s="180"/>
      <c r="AG512" s="180"/>
      <c r="AH512" s="180"/>
      <c r="AI512" s="180"/>
      <c r="AJ512" s="180"/>
      <c r="AK512" s="180"/>
      <c r="AL512" s="180"/>
      <c r="AM512" s="180"/>
      <c r="AN512" s="180"/>
      <c r="AO512" s="180"/>
      <c r="AP512" s="180"/>
      <c r="AQ512" s="180"/>
      <c r="AR512" s="180"/>
      <c r="AS512" s="180"/>
      <c r="AT512" s="180"/>
      <c r="AU512" s="180"/>
      <c r="AV512" s="180"/>
      <c r="AW512" s="180"/>
      <c r="AX512" s="180"/>
      <c r="AY512" s="180"/>
      <c r="AZ512" s="180"/>
      <c r="BA512" s="180"/>
      <c r="BB512" s="180"/>
      <c r="BC512" s="180"/>
      <c r="BD512" s="180"/>
      <c r="BE512" s="180"/>
      <c r="BF512" s="180"/>
      <c r="BG512" s="180"/>
      <c r="BH512" s="180"/>
      <c r="BI512" s="180"/>
      <c r="BJ512" s="180"/>
      <c r="BK512" s="180"/>
      <c r="BL512" s="180"/>
      <c r="BM512" s="180"/>
      <c r="BN512" s="180"/>
      <c r="BO512" s="180"/>
      <c r="BP512" s="180"/>
      <c r="BQ512" s="180"/>
      <c r="BR512" s="180"/>
      <c r="BS512" s="180"/>
      <c r="BT512" s="180"/>
      <c r="BU512" s="180"/>
      <c r="BV512" s="180"/>
      <c r="BW512" s="180"/>
      <c r="BX512" s="180"/>
      <c r="BY512" s="180"/>
      <c r="BZ512" s="180"/>
      <c r="CA512" s="180"/>
    </row>
    <row r="513" ht="15.75" customHeight="1" spans="1:79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180"/>
      <c r="T513" s="180"/>
      <c r="U513" s="180"/>
      <c r="V513" s="180"/>
      <c r="W513" s="180"/>
      <c r="X513" s="180"/>
      <c r="Y513" s="180"/>
      <c r="Z513" s="180"/>
      <c r="AA513" s="180"/>
      <c r="AB513" s="180"/>
      <c r="AC513" s="180"/>
      <c r="AD513" s="180"/>
      <c r="AE513" s="180"/>
      <c r="AF513" s="180"/>
      <c r="AG513" s="180"/>
      <c r="AH513" s="180"/>
      <c r="AI513" s="180"/>
      <c r="AJ513" s="180"/>
      <c r="AK513" s="180"/>
      <c r="AL513" s="180"/>
      <c r="AM513" s="180"/>
      <c r="AN513" s="180"/>
      <c r="AO513" s="180"/>
      <c r="AP513" s="180"/>
      <c r="AQ513" s="180"/>
      <c r="AR513" s="180"/>
      <c r="AS513" s="180"/>
      <c r="AT513" s="180"/>
      <c r="AU513" s="180"/>
      <c r="AV513" s="180"/>
      <c r="AW513" s="180"/>
      <c r="AX513" s="180"/>
      <c r="AY513" s="180"/>
      <c r="AZ513" s="180"/>
      <c r="BA513" s="180"/>
      <c r="BB513" s="180"/>
      <c r="BC513" s="180"/>
      <c r="BD513" s="180"/>
      <c r="BE513" s="180"/>
      <c r="BF513" s="180"/>
      <c r="BG513" s="180"/>
      <c r="BH513" s="180"/>
      <c r="BI513" s="180"/>
      <c r="BJ513" s="180"/>
      <c r="BK513" s="180"/>
      <c r="BL513" s="180"/>
      <c r="BM513" s="180"/>
      <c r="BN513" s="180"/>
      <c r="BO513" s="180"/>
      <c r="BP513" s="180"/>
      <c r="BQ513" s="180"/>
      <c r="BR513" s="180"/>
      <c r="BS513" s="180"/>
      <c r="BT513" s="180"/>
      <c r="BU513" s="180"/>
      <c r="BV513" s="180"/>
      <c r="BW513" s="180"/>
      <c r="BX513" s="180"/>
      <c r="BY513" s="180"/>
      <c r="BZ513" s="180"/>
      <c r="CA513" s="180"/>
    </row>
    <row r="514" ht="15.75" customHeight="1" spans="1:79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  <c r="U514" s="180"/>
      <c r="V514" s="180"/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0"/>
      <c r="AG514" s="180"/>
      <c r="AH514" s="180"/>
      <c r="AI514" s="180"/>
      <c r="AJ514" s="180"/>
      <c r="AK514" s="180"/>
      <c r="AL514" s="180"/>
      <c r="AM514" s="180"/>
      <c r="AN514" s="180"/>
      <c r="AO514" s="180"/>
      <c r="AP514" s="180"/>
      <c r="AQ514" s="180"/>
      <c r="AR514" s="180"/>
      <c r="AS514" s="180"/>
      <c r="AT514" s="180"/>
      <c r="AU514" s="180"/>
      <c r="AV514" s="180"/>
      <c r="AW514" s="180"/>
      <c r="AX514" s="180"/>
      <c r="AY514" s="180"/>
      <c r="AZ514" s="180"/>
      <c r="BA514" s="180"/>
      <c r="BB514" s="180"/>
      <c r="BC514" s="180"/>
      <c r="BD514" s="180"/>
      <c r="BE514" s="180"/>
      <c r="BF514" s="180"/>
      <c r="BG514" s="180"/>
      <c r="BH514" s="180"/>
      <c r="BI514" s="180"/>
      <c r="BJ514" s="180"/>
      <c r="BK514" s="180"/>
      <c r="BL514" s="180"/>
      <c r="BM514" s="180"/>
      <c r="BN514" s="180"/>
      <c r="BO514" s="180"/>
      <c r="BP514" s="180"/>
      <c r="BQ514" s="180"/>
      <c r="BR514" s="180"/>
      <c r="BS514" s="180"/>
      <c r="BT514" s="180"/>
      <c r="BU514" s="180"/>
      <c r="BV514" s="180"/>
      <c r="BW514" s="180"/>
      <c r="BX514" s="180"/>
      <c r="BY514" s="180"/>
      <c r="BZ514" s="180"/>
      <c r="CA514" s="180"/>
    </row>
    <row r="515" ht="15.75" customHeight="1" spans="1:79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  <c r="R515" s="180"/>
      <c r="S515" s="180"/>
      <c r="T515" s="180"/>
      <c r="U515" s="180"/>
      <c r="V515" s="180"/>
      <c r="W515" s="180"/>
      <c r="X515" s="180"/>
      <c r="Y515" s="180"/>
      <c r="Z515" s="180"/>
      <c r="AA515" s="180"/>
      <c r="AB515" s="180"/>
      <c r="AC515" s="180"/>
      <c r="AD515" s="180"/>
      <c r="AE515" s="180"/>
      <c r="AF515" s="180"/>
      <c r="AG515" s="180"/>
      <c r="AH515" s="180"/>
      <c r="AI515" s="180"/>
      <c r="AJ515" s="180"/>
      <c r="AK515" s="180"/>
      <c r="AL515" s="180"/>
      <c r="AM515" s="180"/>
      <c r="AN515" s="180"/>
      <c r="AO515" s="180"/>
      <c r="AP515" s="180"/>
      <c r="AQ515" s="180"/>
      <c r="AR515" s="180"/>
      <c r="AS515" s="180"/>
      <c r="AT515" s="180"/>
      <c r="AU515" s="180"/>
      <c r="AV515" s="180"/>
      <c r="AW515" s="180"/>
      <c r="AX515" s="180"/>
      <c r="AY515" s="180"/>
      <c r="AZ515" s="180"/>
      <c r="BA515" s="180"/>
      <c r="BB515" s="180"/>
      <c r="BC515" s="180"/>
      <c r="BD515" s="180"/>
      <c r="BE515" s="180"/>
      <c r="BF515" s="180"/>
      <c r="BG515" s="180"/>
      <c r="BH515" s="180"/>
      <c r="BI515" s="180"/>
      <c r="BJ515" s="180"/>
      <c r="BK515" s="180"/>
      <c r="BL515" s="180"/>
      <c r="BM515" s="180"/>
      <c r="BN515" s="180"/>
      <c r="BO515" s="180"/>
      <c r="BP515" s="180"/>
      <c r="BQ515" s="180"/>
      <c r="BR515" s="180"/>
      <c r="BS515" s="180"/>
      <c r="BT515" s="180"/>
      <c r="BU515" s="180"/>
      <c r="BV515" s="180"/>
      <c r="BW515" s="180"/>
      <c r="BX515" s="180"/>
      <c r="BY515" s="180"/>
      <c r="BZ515" s="180"/>
      <c r="CA515" s="180"/>
    </row>
    <row r="516" ht="15.75" customHeight="1" spans="1:79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  <c r="R516" s="180"/>
      <c r="S516" s="180"/>
      <c r="T516" s="180"/>
      <c r="U516" s="180"/>
      <c r="V516" s="180"/>
      <c r="W516" s="180"/>
      <c r="X516" s="180"/>
      <c r="Y516" s="180"/>
      <c r="Z516" s="180"/>
      <c r="AA516" s="180"/>
      <c r="AB516" s="180"/>
      <c r="AC516" s="180"/>
      <c r="AD516" s="180"/>
      <c r="AE516" s="180"/>
      <c r="AF516" s="180"/>
      <c r="AG516" s="180"/>
      <c r="AH516" s="180"/>
      <c r="AI516" s="180"/>
      <c r="AJ516" s="180"/>
      <c r="AK516" s="180"/>
      <c r="AL516" s="180"/>
      <c r="AM516" s="180"/>
      <c r="AN516" s="180"/>
      <c r="AO516" s="180"/>
      <c r="AP516" s="180"/>
      <c r="AQ516" s="180"/>
      <c r="AR516" s="180"/>
      <c r="AS516" s="180"/>
      <c r="AT516" s="180"/>
      <c r="AU516" s="180"/>
      <c r="AV516" s="180"/>
      <c r="AW516" s="180"/>
      <c r="AX516" s="180"/>
      <c r="AY516" s="180"/>
      <c r="AZ516" s="180"/>
      <c r="BA516" s="180"/>
      <c r="BB516" s="180"/>
      <c r="BC516" s="180"/>
      <c r="BD516" s="180"/>
      <c r="BE516" s="180"/>
      <c r="BF516" s="180"/>
      <c r="BG516" s="180"/>
      <c r="BH516" s="180"/>
      <c r="BI516" s="180"/>
      <c r="BJ516" s="180"/>
      <c r="BK516" s="180"/>
      <c r="BL516" s="180"/>
      <c r="BM516" s="180"/>
      <c r="BN516" s="180"/>
      <c r="BO516" s="180"/>
      <c r="BP516" s="180"/>
      <c r="BQ516" s="180"/>
      <c r="BR516" s="180"/>
      <c r="BS516" s="180"/>
      <c r="BT516" s="180"/>
      <c r="BU516" s="180"/>
      <c r="BV516" s="180"/>
      <c r="BW516" s="180"/>
      <c r="BX516" s="180"/>
      <c r="BY516" s="180"/>
      <c r="BZ516" s="180"/>
      <c r="CA516" s="180"/>
    </row>
    <row r="517" ht="15.75" customHeight="1" spans="1:79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180"/>
      <c r="T517" s="180"/>
      <c r="U517" s="180"/>
      <c r="V517" s="180"/>
      <c r="W517" s="180"/>
      <c r="X517" s="180"/>
      <c r="Y517" s="180"/>
      <c r="Z517" s="180"/>
      <c r="AA517" s="180"/>
      <c r="AB517" s="180"/>
      <c r="AC517" s="180"/>
      <c r="AD517" s="180"/>
      <c r="AE517" s="180"/>
      <c r="AF517" s="180"/>
      <c r="AG517" s="180"/>
      <c r="AH517" s="180"/>
      <c r="AI517" s="180"/>
      <c r="AJ517" s="180"/>
      <c r="AK517" s="180"/>
      <c r="AL517" s="180"/>
      <c r="AM517" s="180"/>
      <c r="AN517" s="180"/>
      <c r="AO517" s="180"/>
      <c r="AP517" s="180"/>
      <c r="AQ517" s="180"/>
      <c r="AR517" s="180"/>
      <c r="AS517" s="180"/>
      <c r="AT517" s="180"/>
      <c r="AU517" s="180"/>
      <c r="AV517" s="180"/>
      <c r="AW517" s="180"/>
      <c r="AX517" s="180"/>
      <c r="AY517" s="180"/>
      <c r="AZ517" s="180"/>
      <c r="BA517" s="180"/>
      <c r="BB517" s="180"/>
      <c r="BC517" s="180"/>
      <c r="BD517" s="180"/>
      <c r="BE517" s="180"/>
      <c r="BF517" s="180"/>
      <c r="BG517" s="180"/>
      <c r="BH517" s="180"/>
      <c r="BI517" s="180"/>
      <c r="BJ517" s="180"/>
      <c r="BK517" s="180"/>
      <c r="BL517" s="180"/>
      <c r="BM517" s="180"/>
      <c r="BN517" s="180"/>
      <c r="BO517" s="180"/>
      <c r="BP517" s="180"/>
      <c r="BQ517" s="180"/>
      <c r="BR517" s="180"/>
      <c r="BS517" s="180"/>
      <c r="BT517" s="180"/>
      <c r="BU517" s="180"/>
      <c r="BV517" s="180"/>
      <c r="BW517" s="180"/>
      <c r="BX517" s="180"/>
      <c r="BY517" s="180"/>
      <c r="BZ517" s="180"/>
      <c r="CA517" s="180"/>
    </row>
    <row r="518" ht="15.75" customHeight="1" spans="1:79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  <c r="R518" s="180"/>
      <c r="S518" s="180"/>
      <c r="T518" s="180"/>
      <c r="U518" s="180"/>
      <c r="V518" s="180"/>
      <c r="W518" s="180"/>
      <c r="X518" s="180"/>
      <c r="Y518" s="180"/>
      <c r="Z518" s="180"/>
      <c r="AA518" s="180"/>
      <c r="AB518" s="180"/>
      <c r="AC518" s="180"/>
      <c r="AD518" s="180"/>
      <c r="AE518" s="180"/>
      <c r="AF518" s="180"/>
      <c r="AG518" s="180"/>
      <c r="AH518" s="180"/>
      <c r="AI518" s="180"/>
      <c r="AJ518" s="180"/>
      <c r="AK518" s="180"/>
      <c r="AL518" s="180"/>
      <c r="AM518" s="180"/>
      <c r="AN518" s="180"/>
      <c r="AO518" s="180"/>
      <c r="AP518" s="180"/>
      <c r="AQ518" s="180"/>
      <c r="AR518" s="180"/>
      <c r="AS518" s="180"/>
      <c r="AT518" s="180"/>
      <c r="AU518" s="180"/>
      <c r="AV518" s="180"/>
      <c r="AW518" s="180"/>
      <c r="AX518" s="180"/>
      <c r="AY518" s="180"/>
      <c r="AZ518" s="180"/>
      <c r="BA518" s="180"/>
      <c r="BB518" s="180"/>
      <c r="BC518" s="180"/>
      <c r="BD518" s="180"/>
      <c r="BE518" s="180"/>
      <c r="BF518" s="180"/>
      <c r="BG518" s="180"/>
      <c r="BH518" s="180"/>
      <c r="BI518" s="180"/>
      <c r="BJ518" s="180"/>
      <c r="BK518" s="180"/>
      <c r="BL518" s="180"/>
      <c r="BM518" s="180"/>
      <c r="BN518" s="180"/>
      <c r="BO518" s="180"/>
      <c r="BP518" s="180"/>
      <c r="BQ518" s="180"/>
      <c r="BR518" s="180"/>
      <c r="BS518" s="180"/>
      <c r="BT518" s="180"/>
      <c r="BU518" s="180"/>
      <c r="BV518" s="180"/>
      <c r="BW518" s="180"/>
      <c r="BX518" s="180"/>
      <c r="BY518" s="180"/>
      <c r="BZ518" s="180"/>
      <c r="CA518" s="180"/>
    </row>
    <row r="519" ht="15.75" customHeight="1" spans="1:79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  <c r="R519" s="180"/>
      <c r="S519" s="180"/>
      <c r="T519" s="180"/>
      <c r="U519" s="180"/>
      <c r="V519" s="180"/>
      <c r="W519" s="180"/>
      <c r="X519" s="180"/>
      <c r="Y519" s="180"/>
      <c r="Z519" s="180"/>
      <c r="AA519" s="180"/>
      <c r="AB519" s="180"/>
      <c r="AC519" s="180"/>
      <c r="AD519" s="180"/>
      <c r="AE519" s="180"/>
      <c r="AF519" s="180"/>
      <c r="AG519" s="180"/>
      <c r="AH519" s="180"/>
      <c r="AI519" s="180"/>
      <c r="AJ519" s="180"/>
      <c r="AK519" s="180"/>
      <c r="AL519" s="180"/>
      <c r="AM519" s="180"/>
      <c r="AN519" s="180"/>
      <c r="AO519" s="180"/>
      <c r="AP519" s="180"/>
      <c r="AQ519" s="180"/>
      <c r="AR519" s="180"/>
      <c r="AS519" s="180"/>
      <c r="AT519" s="180"/>
      <c r="AU519" s="180"/>
      <c r="AV519" s="180"/>
      <c r="AW519" s="180"/>
      <c r="AX519" s="180"/>
      <c r="AY519" s="180"/>
      <c r="AZ519" s="180"/>
      <c r="BA519" s="180"/>
      <c r="BB519" s="180"/>
      <c r="BC519" s="180"/>
      <c r="BD519" s="180"/>
      <c r="BE519" s="180"/>
      <c r="BF519" s="180"/>
      <c r="BG519" s="180"/>
      <c r="BH519" s="180"/>
      <c r="BI519" s="180"/>
      <c r="BJ519" s="180"/>
      <c r="BK519" s="180"/>
      <c r="BL519" s="180"/>
      <c r="BM519" s="180"/>
      <c r="BN519" s="180"/>
      <c r="BO519" s="180"/>
      <c r="BP519" s="180"/>
      <c r="BQ519" s="180"/>
      <c r="BR519" s="180"/>
      <c r="BS519" s="180"/>
      <c r="BT519" s="180"/>
      <c r="BU519" s="180"/>
      <c r="BV519" s="180"/>
      <c r="BW519" s="180"/>
      <c r="BX519" s="180"/>
      <c r="BY519" s="180"/>
      <c r="BZ519" s="180"/>
      <c r="CA519" s="180"/>
    </row>
    <row r="520" ht="15.75" customHeight="1" spans="1:79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  <c r="R520" s="180"/>
      <c r="S520" s="180"/>
      <c r="T520" s="180"/>
      <c r="U520" s="180"/>
      <c r="V520" s="180"/>
      <c r="W520" s="180"/>
      <c r="X520" s="180"/>
      <c r="Y520" s="180"/>
      <c r="Z520" s="180"/>
      <c r="AA520" s="180"/>
      <c r="AB520" s="180"/>
      <c r="AC520" s="180"/>
      <c r="AD520" s="180"/>
      <c r="AE520" s="180"/>
      <c r="AF520" s="180"/>
      <c r="AG520" s="180"/>
      <c r="AH520" s="180"/>
      <c r="AI520" s="180"/>
      <c r="AJ520" s="180"/>
      <c r="AK520" s="180"/>
      <c r="AL520" s="180"/>
      <c r="AM520" s="180"/>
      <c r="AN520" s="180"/>
      <c r="AO520" s="180"/>
      <c r="AP520" s="180"/>
      <c r="AQ520" s="180"/>
      <c r="AR520" s="180"/>
      <c r="AS520" s="180"/>
      <c r="AT520" s="180"/>
      <c r="AU520" s="180"/>
      <c r="AV520" s="180"/>
      <c r="AW520" s="180"/>
      <c r="AX520" s="180"/>
      <c r="AY520" s="180"/>
      <c r="AZ520" s="180"/>
      <c r="BA520" s="180"/>
      <c r="BB520" s="180"/>
      <c r="BC520" s="180"/>
      <c r="BD520" s="180"/>
      <c r="BE520" s="180"/>
      <c r="BF520" s="180"/>
      <c r="BG520" s="180"/>
      <c r="BH520" s="180"/>
      <c r="BI520" s="180"/>
      <c r="BJ520" s="180"/>
      <c r="BK520" s="180"/>
      <c r="BL520" s="180"/>
      <c r="BM520" s="180"/>
      <c r="BN520" s="180"/>
      <c r="BO520" s="180"/>
      <c r="BP520" s="180"/>
      <c r="BQ520" s="180"/>
      <c r="BR520" s="180"/>
      <c r="BS520" s="180"/>
      <c r="BT520" s="180"/>
      <c r="BU520" s="180"/>
      <c r="BV520" s="180"/>
      <c r="BW520" s="180"/>
      <c r="BX520" s="180"/>
      <c r="BY520" s="180"/>
      <c r="BZ520" s="180"/>
      <c r="CA520" s="180"/>
    </row>
    <row r="521" ht="15.75" customHeight="1" spans="1:79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  <c r="R521" s="180"/>
      <c r="S521" s="180"/>
      <c r="T521" s="180"/>
      <c r="U521" s="180"/>
      <c r="V521" s="180"/>
      <c r="W521" s="180"/>
      <c r="X521" s="180"/>
      <c r="Y521" s="180"/>
      <c r="Z521" s="180"/>
      <c r="AA521" s="180"/>
      <c r="AB521" s="180"/>
      <c r="AC521" s="180"/>
      <c r="AD521" s="180"/>
      <c r="AE521" s="180"/>
      <c r="AF521" s="180"/>
      <c r="AG521" s="180"/>
      <c r="AH521" s="180"/>
      <c r="AI521" s="180"/>
      <c r="AJ521" s="180"/>
      <c r="AK521" s="180"/>
      <c r="AL521" s="180"/>
      <c r="AM521" s="180"/>
      <c r="AN521" s="180"/>
      <c r="AO521" s="180"/>
      <c r="AP521" s="180"/>
      <c r="AQ521" s="180"/>
      <c r="AR521" s="180"/>
      <c r="AS521" s="180"/>
      <c r="AT521" s="180"/>
      <c r="AU521" s="180"/>
      <c r="AV521" s="180"/>
      <c r="AW521" s="180"/>
      <c r="AX521" s="180"/>
      <c r="AY521" s="180"/>
      <c r="AZ521" s="180"/>
      <c r="BA521" s="180"/>
      <c r="BB521" s="180"/>
      <c r="BC521" s="180"/>
      <c r="BD521" s="180"/>
      <c r="BE521" s="180"/>
      <c r="BF521" s="180"/>
      <c r="BG521" s="180"/>
      <c r="BH521" s="180"/>
      <c r="BI521" s="180"/>
      <c r="BJ521" s="180"/>
      <c r="BK521" s="180"/>
      <c r="BL521" s="180"/>
      <c r="BM521" s="180"/>
      <c r="BN521" s="180"/>
      <c r="BO521" s="180"/>
      <c r="BP521" s="180"/>
      <c r="BQ521" s="180"/>
      <c r="BR521" s="180"/>
      <c r="BS521" s="180"/>
      <c r="BT521" s="180"/>
      <c r="BU521" s="180"/>
      <c r="BV521" s="180"/>
      <c r="BW521" s="180"/>
      <c r="BX521" s="180"/>
      <c r="BY521" s="180"/>
      <c r="BZ521" s="180"/>
      <c r="CA521" s="180"/>
    </row>
    <row r="522" ht="15.75" customHeight="1" spans="1:79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  <c r="R522" s="180"/>
      <c r="S522" s="180"/>
      <c r="T522" s="180"/>
      <c r="U522" s="180"/>
      <c r="V522" s="180"/>
      <c r="W522" s="180"/>
      <c r="X522" s="180"/>
      <c r="Y522" s="180"/>
      <c r="Z522" s="180"/>
      <c r="AA522" s="180"/>
      <c r="AB522" s="180"/>
      <c r="AC522" s="180"/>
      <c r="AD522" s="180"/>
      <c r="AE522" s="180"/>
      <c r="AF522" s="180"/>
      <c r="AG522" s="180"/>
      <c r="AH522" s="180"/>
      <c r="AI522" s="180"/>
      <c r="AJ522" s="180"/>
      <c r="AK522" s="180"/>
      <c r="AL522" s="180"/>
      <c r="AM522" s="180"/>
      <c r="AN522" s="180"/>
      <c r="AO522" s="180"/>
      <c r="AP522" s="180"/>
      <c r="AQ522" s="180"/>
      <c r="AR522" s="180"/>
      <c r="AS522" s="180"/>
      <c r="AT522" s="180"/>
      <c r="AU522" s="180"/>
      <c r="AV522" s="180"/>
      <c r="AW522" s="180"/>
      <c r="AX522" s="180"/>
      <c r="AY522" s="180"/>
      <c r="AZ522" s="180"/>
      <c r="BA522" s="180"/>
      <c r="BB522" s="180"/>
      <c r="BC522" s="180"/>
      <c r="BD522" s="180"/>
      <c r="BE522" s="180"/>
      <c r="BF522" s="180"/>
      <c r="BG522" s="180"/>
      <c r="BH522" s="180"/>
      <c r="BI522" s="180"/>
      <c r="BJ522" s="180"/>
      <c r="BK522" s="180"/>
      <c r="BL522" s="180"/>
      <c r="BM522" s="180"/>
      <c r="BN522" s="180"/>
      <c r="BO522" s="180"/>
      <c r="BP522" s="180"/>
      <c r="BQ522" s="180"/>
      <c r="BR522" s="180"/>
      <c r="BS522" s="180"/>
      <c r="BT522" s="180"/>
      <c r="BU522" s="180"/>
      <c r="BV522" s="180"/>
      <c r="BW522" s="180"/>
      <c r="BX522" s="180"/>
      <c r="BY522" s="180"/>
      <c r="BZ522" s="180"/>
      <c r="CA522" s="180"/>
    </row>
    <row r="523" ht="15.75" customHeight="1" spans="1:79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  <c r="R523" s="180"/>
      <c r="S523" s="180"/>
      <c r="T523" s="180"/>
      <c r="U523" s="180"/>
      <c r="V523" s="180"/>
      <c r="W523" s="180"/>
      <c r="X523" s="180"/>
      <c r="Y523" s="180"/>
      <c r="Z523" s="180"/>
      <c r="AA523" s="180"/>
      <c r="AB523" s="180"/>
      <c r="AC523" s="180"/>
      <c r="AD523" s="180"/>
      <c r="AE523" s="180"/>
      <c r="AF523" s="180"/>
      <c r="AG523" s="180"/>
      <c r="AH523" s="180"/>
      <c r="AI523" s="180"/>
      <c r="AJ523" s="180"/>
      <c r="AK523" s="180"/>
      <c r="AL523" s="180"/>
      <c r="AM523" s="180"/>
      <c r="AN523" s="180"/>
      <c r="AO523" s="180"/>
      <c r="AP523" s="180"/>
      <c r="AQ523" s="180"/>
      <c r="AR523" s="180"/>
      <c r="AS523" s="180"/>
      <c r="AT523" s="180"/>
      <c r="AU523" s="180"/>
      <c r="AV523" s="180"/>
      <c r="AW523" s="180"/>
      <c r="AX523" s="180"/>
      <c r="AY523" s="180"/>
      <c r="AZ523" s="180"/>
      <c r="BA523" s="180"/>
      <c r="BB523" s="180"/>
      <c r="BC523" s="180"/>
      <c r="BD523" s="180"/>
      <c r="BE523" s="180"/>
      <c r="BF523" s="180"/>
      <c r="BG523" s="180"/>
      <c r="BH523" s="180"/>
      <c r="BI523" s="180"/>
      <c r="BJ523" s="180"/>
      <c r="BK523" s="180"/>
      <c r="BL523" s="180"/>
      <c r="BM523" s="180"/>
      <c r="BN523" s="180"/>
      <c r="BO523" s="180"/>
      <c r="BP523" s="180"/>
      <c r="BQ523" s="180"/>
      <c r="BR523" s="180"/>
      <c r="BS523" s="180"/>
      <c r="BT523" s="180"/>
      <c r="BU523" s="180"/>
      <c r="BV523" s="180"/>
      <c r="BW523" s="180"/>
      <c r="BX523" s="180"/>
      <c r="BY523" s="180"/>
      <c r="BZ523" s="180"/>
      <c r="CA523" s="180"/>
    </row>
    <row r="524" ht="15.75" customHeight="1" spans="1:79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  <c r="S524" s="180"/>
      <c r="T524" s="180"/>
      <c r="U524" s="180"/>
      <c r="V524" s="180"/>
      <c r="W524" s="180"/>
      <c r="X524" s="180"/>
      <c r="Y524" s="180"/>
      <c r="Z524" s="180"/>
      <c r="AA524" s="180"/>
      <c r="AB524" s="180"/>
      <c r="AC524" s="180"/>
      <c r="AD524" s="180"/>
      <c r="AE524" s="180"/>
      <c r="AF524" s="180"/>
      <c r="AG524" s="180"/>
      <c r="AH524" s="180"/>
      <c r="AI524" s="180"/>
      <c r="AJ524" s="180"/>
      <c r="AK524" s="180"/>
      <c r="AL524" s="180"/>
      <c r="AM524" s="180"/>
      <c r="AN524" s="180"/>
      <c r="AO524" s="180"/>
      <c r="AP524" s="180"/>
      <c r="AQ524" s="180"/>
      <c r="AR524" s="180"/>
      <c r="AS524" s="180"/>
      <c r="AT524" s="180"/>
      <c r="AU524" s="180"/>
      <c r="AV524" s="180"/>
      <c r="AW524" s="180"/>
      <c r="AX524" s="180"/>
      <c r="AY524" s="180"/>
      <c r="AZ524" s="180"/>
      <c r="BA524" s="180"/>
      <c r="BB524" s="180"/>
      <c r="BC524" s="180"/>
      <c r="BD524" s="180"/>
      <c r="BE524" s="180"/>
      <c r="BF524" s="180"/>
      <c r="BG524" s="180"/>
      <c r="BH524" s="180"/>
      <c r="BI524" s="180"/>
      <c r="BJ524" s="180"/>
      <c r="BK524" s="180"/>
      <c r="BL524" s="180"/>
      <c r="BM524" s="180"/>
      <c r="BN524" s="180"/>
      <c r="BO524" s="180"/>
      <c r="BP524" s="180"/>
      <c r="BQ524" s="180"/>
      <c r="BR524" s="180"/>
      <c r="BS524" s="180"/>
      <c r="BT524" s="180"/>
      <c r="BU524" s="180"/>
      <c r="BV524" s="180"/>
      <c r="BW524" s="180"/>
      <c r="BX524" s="180"/>
      <c r="BY524" s="180"/>
      <c r="BZ524" s="180"/>
      <c r="CA524" s="180"/>
    </row>
    <row r="525" ht="15.75" customHeight="1" spans="1:79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  <c r="S525" s="180"/>
      <c r="T525" s="180"/>
      <c r="U525" s="180"/>
      <c r="V525" s="180"/>
      <c r="W525" s="180"/>
      <c r="X525" s="180"/>
      <c r="Y525" s="180"/>
      <c r="Z525" s="180"/>
      <c r="AA525" s="180"/>
      <c r="AB525" s="180"/>
      <c r="AC525" s="180"/>
      <c r="AD525" s="180"/>
      <c r="AE525" s="180"/>
      <c r="AF525" s="180"/>
      <c r="AG525" s="180"/>
      <c r="AH525" s="180"/>
      <c r="AI525" s="180"/>
      <c r="AJ525" s="180"/>
      <c r="AK525" s="180"/>
      <c r="AL525" s="180"/>
      <c r="AM525" s="180"/>
      <c r="AN525" s="180"/>
      <c r="AO525" s="180"/>
      <c r="AP525" s="180"/>
      <c r="AQ525" s="180"/>
      <c r="AR525" s="180"/>
      <c r="AS525" s="180"/>
      <c r="AT525" s="180"/>
      <c r="AU525" s="180"/>
      <c r="AV525" s="180"/>
      <c r="AW525" s="180"/>
      <c r="AX525" s="180"/>
      <c r="AY525" s="180"/>
      <c r="AZ525" s="180"/>
      <c r="BA525" s="180"/>
      <c r="BB525" s="180"/>
      <c r="BC525" s="180"/>
      <c r="BD525" s="180"/>
      <c r="BE525" s="180"/>
      <c r="BF525" s="180"/>
      <c r="BG525" s="180"/>
      <c r="BH525" s="180"/>
      <c r="BI525" s="180"/>
      <c r="BJ525" s="180"/>
      <c r="BK525" s="180"/>
      <c r="BL525" s="180"/>
      <c r="BM525" s="180"/>
      <c r="BN525" s="180"/>
      <c r="BO525" s="180"/>
      <c r="BP525" s="180"/>
      <c r="BQ525" s="180"/>
      <c r="BR525" s="180"/>
      <c r="BS525" s="180"/>
      <c r="BT525" s="180"/>
      <c r="BU525" s="180"/>
      <c r="BV525" s="180"/>
      <c r="BW525" s="180"/>
      <c r="BX525" s="180"/>
      <c r="BY525" s="180"/>
      <c r="BZ525" s="180"/>
      <c r="CA525" s="180"/>
    </row>
    <row r="526" ht="15.75" customHeight="1" spans="1:79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  <c r="S526" s="180"/>
      <c r="T526" s="180"/>
      <c r="U526" s="180"/>
      <c r="V526" s="180"/>
      <c r="W526" s="180"/>
      <c r="X526" s="180"/>
      <c r="Y526" s="180"/>
      <c r="Z526" s="180"/>
      <c r="AA526" s="180"/>
      <c r="AB526" s="180"/>
      <c r="AC526" s="180"/>
      <c r="AD526" s="180"/>
      <c r="AE526" s="180"/>
      <c r="AF526" s="180"/>
      <c r="AG526" s="180"/>
      <c r="AH526" s="180"/>
      <c r="AI526" s="180"/>
      <c r="AJ526" s="180"/>
      <c r="AK526" s="180"/>
      <c r="AL526" s="180"/>
      <c r="AM526" s="180"/>
      <c r="AN526" s="180"/>
      <c r="AO526" s="180"/>
      <c r="AP526" s="180"/>
      <c r="AQ526" s="180"/>
      <c r="AR526" s="180"/>
      <c r="AS526" s="180"/>
      <c r="AT526" s="180"/>
      <c r="AU526" s="180"/>
      <c r="AV526" s="180"/>
      <c r="AW526" s="180"/>
      <c r="AX526" s="180"/>
      <c r="AY526" s="180"/>
      <c r="AZ526" s="180"/>
      <c r="BA526" s="180"/>
      <c r="BB526" s="180"/>
      <c r="BC526" s="180"/>
      <c r="BD526" s="180"/>
      <c r="BE526" s="180"/>
      <c r="BF526" s="180"/>
      <c r="BG526" s="180"/>
      <c r="BH526" s="180"/>
      <c r="BI526" s="180"/>
      <c r="BJ526" s="180"/>
      <c r="BK526" s="180"/>
      <c r="BL526" s="180"/>
      <c r="BM526" s="180"/>
      <c r="BN526" s="180"/>
      <c r="BO526" s="180"/>
      <c r="BP526" s="180"/>
      <c r="BQ526" s="180"/>
      <c r="BR526" s="180"/>
      <c r="BS526" s="180"/>
      <c r="BT526" s="180"/>
      <c r="BU526" s="180"/>
      <c r="BV526" s="180"/>
      <c r="BW526" s="180"/>
      <c r="BX526" s="180"/>
      <c r="BY526" s="180"/>
      <c r="BZ526" s="180"/>
      <c r="CA526" s="180"/>
    </row>
    <row r="527" ht="15.75" customHeight="1" spans="1:79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  <c r="R527" s="180"/>
      <c r="S527" s="180"/>
      <c r="T527" s="180"/>
      <c r="U527" s="180"/>
      <c r="V527" s="180"/>
      <c r="W527" s="180"/>
      <c r="X527" s="180"/>
      <c r="Y527" s="180"/>
      <c r="Z527" s="180"/>
      <c r="AA527" s="180"/>
      <c r="AB527" s="180"/>
      <c r="AC527" s="180"/>
      <c r="AD527" s="180"/>
      <c r="AE527" s="180"/>
      <c r="AF527" s="180"/>
      <c r="AG527" s="180"/>
      <c r="AH527" s="180"/>
      <c r="AI527" s="180"/>
      <c r="AJ527" s="180"/>
      <c r="AK527" s="180"/>
      <c r="AL527" s="180"/>
      <c r="AM527" s="180"/>
      <c r="AN527" s="180"/>
      <c r="AO527" s="180"/>
      <c r="AP527" s="180"/>
      <c r="AQ527" s="180"/>
      <c r="AR527" s="180"/>
      <c r="AS527" s="180"/>
      <c r="AT527" s="180"/>
      <c r="AU527" s="180"/>
      <c r="AV527" s="180"/>
      <c r="AW527" s="180"/>
      <c r="AX527" s="180"/>
      <c r="AY527" s="180"/>
      <c r="AZ527" s="180"/>
      <c r="BA527" s="180"/>
      <c r="BB527" s="180"/>
      <c r="BC527" s="180"/>
      <c r="BD527" s="180"/>
      <c r="BE527" s="180"/>
      <c r="BF527" s="180"/>
      <c r="BG527" s="180"/>
      <c r="BH527" s="180"/>
      <c r="BI527" s="180"/>
      <c r="BJ527" s="180"/>
      <c r="BK527" s="180"/>
      <c r="BL527" s="180"/>
      <c r="BM527" s="180"/>
      <c r="BN527" s="180"/>
      <c r="BO527" s="180"/>
      <c r="BP527" s="180"/>
      <c r="BQ527" s="180"/>
      <c r="BR527" s="180"/>
      <c r="BS527" s="180"/>
      <c r="BT527" s="180"/>
      <c r="BU527" s="180"/>
      <c r="BV527" s="180"/>
      <c r="BW527" s="180"/>
      <c r="BX527" s="180"/>
      <c r="BY527" s="180"/>
      <c r="BZ527" s="180"/>
      <c r="CA527" s="180"/>
    </row>
    <row r="528" ht="15.75" customHeight="1" spans="1:79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  <c r="U528" s="180"/>
      <c r="V528" s="180"/>
      <c r="W528" s="180"/>
      <c r="X528" s="180"/>
      <c r="Y528" s="180"/>
      <c r="Z528" s="180"/>
      <c r="AA528" s="180"/>
      <c r="AB528" s="180"/>
      <c r="AC528" s="180"/>
      <c r="AD528" s="180"/>
      <c r="AE528" s="180"/>
      <c r="AF528" s="180"/>
      <c r="AG528" s="180"/>
      <c r="AH528" s="180"/>
      <c r="AI528" s="180"/>
      <c r="AJ528" s="180"/>
      <c r="AK528" s="180"/>
      <c r="AL528" s="180"/>
      <c r="AM528" s="180"/>
      <c r="AN528" s="180"/>
      <c r="AO528" s="180"/>
      <c r="AP528" s="180"/>
      <c r="AQ528" s="180"/>
      <c r="AR528" s="180"/>
      <c r="AS528" s="180"/>
      <c r="AT528" s="180"/>
      <c r="AU528" s="180"/>
      <c r="AV528" s="180"/>
      <c r="AW528" s="180"/>
      <c r="AX528" s="180"/>
      <c r="AY528" s="180"/>
      <c r="AZ528" s="180"/>
      <c r="BA528" s="180"/>
      <c r="BB528" s="180"/>
      <c r="BC528" s="180"/>
      <c r="BD528" s="180"/>
      <c r="BE528" s="180"/>
      <c r="BF528" s="180"/>
      <c r="BG528" s="180"/>
      <c r="BH528" s="180"/>
      <c r="BI528" s="180"/>
      <c r="BJ528" s="180"/>
      <c r="BK528" s="180"/>
      <c r="BL528" s="180"/>
      <c r="BM528" s="180"/>
      <c r="BN528" s="180"/>
      <c r="BO528" s="180"/>
      <c r="BP528" s="180"/>
      <c r="BQ528" s="180"/>
      <c r="BR528" s="180"/>
      <c r="BS528" s="180"/>
      <c r="BT528" s="180"/>
      <c r="BU528" s="180"/>
      <c r="BV528" s="180"/>
      <c r="BW528" s="180"/>
      <c r="BX528" s="180"/>
      <c r="BY528" s="180"/>
      <c r="BZ528" s="180"/>
      <c r="CA528" s="180"/>
    </row>
    <row r="529" ht="15.75" customHeight="1" spans="1:79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  <c r="U529" s="180"/>
      <c r="V529" s="180"/>
      <c r="W529" s="180"/>
      <c r="X529" s="180"/>
      <c r="Y529" s="180"/>
      <c r="Z529" s="180"/>
      <c r="AA529" s="180"/>
      <c r="AB529" s="180"/>
      <c r="AC529" s="180"/>
      <c r="AD529" s="180"/>
      <c r="AE529" s="180"/>
      <c r="AF529" s="180"/>
      <c r="AG529" s="180"/>
      <c r="AH529" s="180"/>
      <c r="AI529" s="180"/>
      <c r="AJ529" s="180"/>
      <c r="AK529" s="180"/>
      <c r="AL529" s="180"/>
      <c r="AM529" s="180"/>
      <c r="AN529" s="180"/>
      <c r="AO529" s="180"/>
      <c r="AP529" s="180"/>
      <c r="AQ529" s="180"/>
      <c r="AR529" s="180"/>
      <c r="AS529" s="180"/>
      <c r="AT529" s="180"/>
      <c r="AU529" s="180"/>
      <c r="AV529" s="180"/>
      <c r="AW529" s="180"/>
      <c r="AX529" s="180"/>
      <c r="AY529" s="180"/>
      <c r="AZ529" s="180"/>
      <c r="BA529" s="180"/>
      <c r="BB529" s="180"/>
      <c r="BC529" s="180"/>
      <c r="BD529" s="180"/>
      <c r="BE529" s="180"/>
      <c r="BF529" s="180"/>
      <c r="BG529" s="180"/>
      <c r="BH529" s="180"/>
      <c r="BI529" s="180"/>
      <c r="BJ529" s="180"/>
      <c r="BK529" s="180"/>
      <c r="BL529" s="180"/>
      <c r="BM529" s="180"/>
      <c r="BN529" s="180"/>
      <c r="BO529" s="180"/>
      <c r="BP529" s="180"/>
      <c r="BQ529" s="180"/>
      <c r="BR529" s="180"/>
      <c r="BS529" s="180"/>
      <c r="BT529" s="180"/>
      <c r="BU529" s="180"/>
      <c r="BV529" s="180"/>
      <c r="BW529" s="180"/>
      <c r="BX529" s="180"/>
      <c r="BY529" s="180"/>
      <c r="BZ529" s="180"/>
      <c r="CA529" s="180"/>
    </row>
    <row r="530" ht="15.75" customHeight="1" spans="1:79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80"/>
      <c r="V530" s="180"/>
      <c r="W530" s="180"/>
      <c r="X530" s="180"/>
      <c r="Y530" s="180"/>
      <c r="Z530" s="180"/>
      <c r="AA530" s="180"/>
      <c r="AB530" s="180"/>
      <c r="AC530" s="180"/>
      <c r="AD530" s="180"/>
      <c r="AE530" s="180"/>
      <c r="AF530" s="180"/>
      <c r="AG530" s="180"/>
      <c r="AH530" s="180"/>
      <c r="AI530" s="180"/>
      <c r="AJ530" s="180"/>
      <c r="AK530" s="180"/>
      <c r="AL530" s="180"/>
      <c r="AM530" s="180"/>
      <c r="AN530" s="180"/>
      <c r="AO530" s="180"/>
      <c r="AP530" s="180"/>
      <c r="AQ530" s="180"/>
      <c r="AR530" s="180"/>
      <c r="AS530" s="180"/>
      <c r="AT530" s="180"/>
      <c r="AU530" s="180"/>
      <c r="AV530" s="180"/>
      <c r="AW530" s="180"/>
      <c r="AX530" s="180"/>
      <c r="AY530" s="180"/>
      <c r="AZ530" s="180"/>
      <c r="BA530" s="180"/>
      <c r="BB530" s="180"/>
      <c r="BC530" s="180"/>
      <c r="BD530" s="180"/>
      <c r="BE530" s="180"/>
      <c r="BF530" s="180"/>
      <c r="BG530" s="180"/>
      <c r="BH530" s="180"/>
      <c r="BI530" s="180"/>
      <c r="BJ530" s="180"/>
      <c r="BK530" s="180"/>
      <c r="BL530" s="180"/>
      <c r="BM530" s="180"/>
      <c r="BN530" s="180"/>
      <c r="BO530" s="180"/>
      <c r="BP530" s="180"/>
      <c r="BQ530" s="180"/>
      <c r="BR530" s="180"/>
      <c r="BS530" s="180"/>
      <c r="BT530" s="180"/>
      <c r="BU530" s="180"/>
      <c r="BV530" s="180"/>
      <c r="BW530" s="180"/>
      <c r="BX530" s="180"/>
      <c r="BY530" s="180"/>
      <c r="BZ530" s="180"/>
      <c r="CA530" s="180"/>
    </row>
    <row r="531" ht="15.75" customHeight="1" spans="1:79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80"/>
      <c r="V531" s="180"/>
      <c r="W531" s="180"/>
      <c r="X531" s="180"/>
      <c r="Y531" s="180"/>
      <c r="Z531" s="180"/>
      <c r="AA531" s="180"/>
      <c r="AB531" s="180"/>
      <c r="AC531" s="180"/>
      <c r="AD531" s="180"/>
      <c r="AE531" s="180"/>
      <c r="AF531" s="180"/>
      <c r="AG531" s="180"/>
      <c r="AH531" s="180"/>
      <c r="AI531" s="180"/>
      <c r="AJ531" s="180"/>
      <c r="AK531" s="180"/>
      <c r="AL531" s="180"/>
      <c r="AM531" s="180"/>
      <c r="AN531" s="180"/>
      <c r="AO531" s="180"/>
      <c r="AP531" s="180"/>
      <c r="AQ531" s="180"/>
      <c r="AR531" s="180"/>
      <c r="AS531" s="180"/>
      <c r="AT531" s="180"/>
      <c r="AU531" s="180"/>
      <c r="AV531" s="180"/>
      <c r="AW531" s="180"/>
      <c r="AX531" s="180"/>
      <c r="AY531" s="180"/>
      <c r="AZ531" s="180"/>
      <c r="BA531" s="180"/>
      <c r="BB531" s="180"/>
      <c r="BC531" s="180"/>
      <c r="BD531" s="180"/>
      <c r="BE531" s="180"/>
      <c r="BF531" s="180"/>
      <c r="BG531" s="180"/>
      <c r="BH531" s="180"/>
      <c r="BI531" s="180"/>
      <c r="BJ531" s="180"/>
      <c r="BK531" s="180"/>
      <c r="BL531" s="180"/>
      <c r="BM531" s="180"/>
      <c r="BN531" s="180"/>
      <c r="BO531" s="180"/>
      <c r="BP531" s="180"/>
      <c r="BQ531" s="180"/>
      <c r="BR531" s="180"/>
      <c r="BS531" s="180"/>
      <c r="BT531" s="180"/>
      <c r="BU531" s="180"/>
      <c r="BV531" s="180"/>
      <c r="BW531" s="180"/>
      <c r="BX531" s="180"/>
      <c r="BY531" s="180"/>
      <c r="BZ531" s="180"/>
      <c r="CA531" s="180"/>
    </row>
    <row r="532" ht="15.75" customHeight="1" spans="1:79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80"/>
      <c r="V532" s="180"/>
      <c r="W532" s="180"/>
      <c r="X532" s="180"/>
      <c r="Y532" s="180"/>
      <c r="Z532" s="180"/>
      <c r="AA532" s="180"/>
      <c r="AB532" s="180"/>
      <c r="AC532" s="180"/>
      <c r="AD532" s="180"/>
      <c r="AE532" s="180"/>
      <c r="AF532" s="180"/>
      <c r="AG532" s="180"/>
      <c r="AH532" s="180"/>
      <c r="AI532" s="180"/>
      <c r="AJ532" s="180"/>
      <c r="AK532" s="180"/>
      <c r="AL532" s="180"/>
      <c r="AM532" s="180"/>
      <c r="AN532" s="180"/>
      <c r="AO532" s="180"/>
      <c r="AP532" s="180"/>
      <c r="AQ532" s="180"/>
      <c r="AR532" s="180"/>
      <c r="AS532" s="180"/>
      <c r="AT532" s="180"/>
      <c r="AU532" s="180"/>
      <c r="AV532" s="180"/>
      <c r="AW532" s="180"/>
      <c r="AX532" s="180"/>
      <c r="AY532" s="180"/>
      <c r="AZ532" s="180"/>
      <c r="BA532" s="180"/>
      <c r="BB532" s="180"/>
      <c r="BC532" s="180"/>
      <c r="BD532" s="180"/>
      <c r="BE532" s="180"/>
      <c r="BF532" s="180"/>
      <c r="BG532" s="180"/>
      <c r="BH532" s="180"/>
      <c r="BI532" s="180"/>
      <c r="BJ532" s="180"/>
      <c r="BK532" s="180"/>
      <c r="BL532" s="180"/>
      <c r="BM532" s="180"/>
      <c r="BN532" s="180"/>
      <c r="BO532" s="180"/>
      <c r="BP532" s="180"/>
      <c r="BQ532" s="180"/>
      <c r="BR532" s="180"/>
      <c r="BS532" s="180"/>
      <c r="BT532" s="180"/>
      <c r="BU532" s="180"/>
      <c r="BV532" s="180"/>
      <c r="BW532" s="180"/>
      <c r="BX532" s="180"/>
      <c r="BY532" s="180"/>
      <c r="BZ532" s="180"/>
      <c r="CA532" s="180"/>
    </row>
    <row r="533" ht="15.75" customHeight="1" spans="1:79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180"/>
      <c r="AD533" s="180"/>
      <c r="AE533" s="180"/>
      <c r="AF533" s="180"/>
      <c r="AG533" s="180"/>
      <c r="AH533" s="180"/>
      <c r="AI533" s="180"/>
      <c r="AJ533" s="180"/>
      <c r="AK533" s="180"/>
      <c r="AL533" s="180"/>
      <c r="AM533" s="180"/>
      <c r="AN533" s="180"/>
      <c r="AO533" s="180"/>
      <c r="AP533" s="180"/>
      <c r="AQ533" s="180"/>
      <c r="AR533" s="180"/>
      <c r="AS533" s="180"/>
      <c r="AT533" s="180"/>
      <c r="AU533" s="180"/>
      <c r="AV533" s="180"/>
      <c r="AW533" s="180"/>
      <c r="AX533" s="180"/>
      <c r="AY533" s="180"/>
      <c r="AZ533" s="180"/>
      <c r="BA533" s="180"/>
      <c r="BB533" s="180"/>
      <c r="BC533" s="180"/>
      <c r="BD533" s="180"/>
      <c r="BE533" s="180"/>
      <c r="BF533" s="180"/>
      <c r="BG533" s="180"/>
      <c r="BH533" s="180"/>
      <c r="BI533" s="180"/>
      <c r="BJ533" s="180"/>
      <c r="BK533" s="180"/>
      <c r="BL533" s="180"/>
      <c r="BM533" s="180"/>
      <c r="BN533" s="180"/>
      <c r="BO533" s="180"/>
      <c r="BP533" s="180"/>
      <c r="BQ533" s="180"/>
      <c r="BR533" s="180"/>
      <c r="BS533" s="180"/>
      <c r="BT533" s="180"/>
      <c r="BU533" s="180"/>
      <c r="BV533" s="180"/>
      <c r="BW533" s="180"/>
      <c r="BX533" s="180"/>
      <c r="BY533" s="180"/>
      <c r="BZ533" s="180"/>
      <c r="CA533" s="180"/>
    </row>
    <row r="534" ht="15.75" customHeight="1" spans="1:79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  <c r="Y534" s="180"/>
      <c r="Z534" s="180"/>
      <c r="AA534" s="180"/>
      <c r="AB534" s="180"/>
      <c r="AC534" s="180"/>
      <c r="AD534" s="180"/>
      <c r="AE534" s="180"/>
      <c r="AF534" s="180"/>
      <c r="AG534" s="180"/>
      <c r="AH534" s="180"/>
      <c r="AI534" s="180"/>
      <c r="AJ534" s="180"/>
      <c r="AK534" s="180"/>
      <c r="AL534" s="180"/>
      <c r="AM534" s="180"/>
      <c r="AN534" s="180"/>
      <c r="AO534" s="180"/>
      <c r="AP534" s="180"/>
      <c r="AQ534" s="180"/>
      <c r="AR534" s="180"/>
      <c r="AS534" s="180"/>
      <c r="AT534" s="180"/>
      <c r="AU534" s="180"/>
      <c r="AV534" s="180"/>
      <c r="AW534" s="180"/>
      <c r="AX534" s="180"/>
      <c r="AY534" s="180"/>
      <c r="AZ534" s="180"/>
      <c r="BA534" s="180"/>
      <c r="BB534" s="180"/>
      <c r="BC534" s="180"/>
      <c r="BD534" s="180"/>
      <c r="BE534" s="180"/>
      <c r="BF534" s="180"/>
      <c r="BG534" s="180"/>
      <c r="BH534" s="180"/>
      <c r="BI534" s="180"/>
      <c r="BJ534" s="180"/>
      <c r="BK534" s="180"/>
      <c r="BL534" s="180"/>
      <c r="BM534" s="180"/>
      <c r="BN534" s="180"/>
      <c r="BO534" s="180"/>
      <c r="BP534" s="180"/>
      <c r="BQ534" s="180"/>
      <c r="BR534" s="180"/>
      <c r="BS534" s="180"/>
      <c r="BT534" s="180"/>
      <c r="BU534" s="180"/>
      <c r="BV534" s="180"/>
      <c r="BW534" s="180"/>
      <c r="BX534" s="180"/>
      <c r="BY534" s="180"/>
      <c r="BZ534" s="180"/>
      <c r="CA534" s="180"/>
    </row>
    <row r="535" ht="15.75" customHeight="1" spans="1:79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  <c r="V535" s="180"/>
      <c r="W535" s="180"/>
      <c r="X535" s="180"/>
      <c r="Y535" s="180"/>
      <c r="Z535" s="180"/>
      <c r="AA535" s="180"/>
      <c r="AB535" s="180"/>
      <c r="AC535" s="180"/>
      <c r="AD535" s="180"/>
      <c r="AE535" s="180"/>
      <c r="AF535" s="180"/>
      <c r="AG535" s="180"/>
      <c r="AH535" s="180"/>
      <c r="AI535" s="180"/>
      <c r="AJ535" s="180"/>
      <c r="AK535" s="180"/>
      <c r="AL535" s="180"/>
      <c r="AM535" s="180"/>
      <c r="AN535" s="180"/>
      <c r="AO535" s="180"/>
      <c r="AP535" s="180"/>
      <c r="AQ535" s="180"/>
      <c r="AR535" s="180"/>
      <c r="AS535" s="180"/>
      <c r="AT535" s="180"/>
      <c r="AU535" s="180"/>
      <c r="AV535" s="180"/>
      <c r="AW535" s="180"/>
      <c r="AX535" s="180"/>
      <c r="AY535" s="180"/>
      <c r="AZ535" s="180"/>
      <c r="BA535" s="180"/>
      <c r="BB535" s="180"/>
      <c r="BC535" s="180"/>
      <c r="BD535" s="180"/>
      <c r="BE535" s="180"/>
      <c r="BF535" s="180"/>
      <c r="BG535" s="180"/>
      <c r="BH535" s="180"/>
      <c r="BI535" s="180"/>
      <c r="BJ535" s="180"/>
      <c r="BK535" s="180"/>
      <c r="BL535" s="180"/>
      <c r="BM535" s="180"/>
      <c r="BN535" s="180"/>
      <c r="BO535" s="180"/>
      <c r="BP535" s="180"/>
      <c r="BQ535" s="180"/>
      <c r="BR535" s="180"/>
      <c r="BS535" s="180"/>
      <c r="BT535" s="180"/>
      <c r="BU535" s="180"/>
      <c r="BV535" s="180"/>
      <c r="BW535" s="180"/>
      <c r="BX535" s="180"/>
      <c r="BY535" s="180"/>
      <c r="BZ535" s="180"/>
      <c r="CA535" s="180"/>
    </row>
    <row r="536" ht="15.75" customHeight="1" spans="1:79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  <c r="V536" s="180"/>
      <c r="W536" s="180"/>
      <c r="X536" s="180"/>
      <c r="Y536" s="180"/>
      <c r="Z536" s="180"/>
      <c r="AA536" s="180"/>
      <c r="AB536" s="180"/>
      <c r="AC536" s="180"/>
      <c r="AD536" s="180"/>
      <c r="AE536" s="180"/>
      <c r="AF536" s="180"/>
      <c r="AG536" s="180"/>
      <c r="AH536" s="180"/>
      <c r="AI536" s="180"/>
      <c r="AJ536" s="180"/>
      <c r="AK536" s="180"/>
      <c r="AL536" s="180"/>
      <c r="AM536" s="180"/>
      <c r="AN536" s="180"/>
      <c r="AO536" s="180"/>
      <c r="AP536" s="180"/>
      <c r="AQ536" s="180"/>
      <c r="AR536" s="180"/>
      <c r="AS536" s="180"/>
      <c r="AT536" s="180"/>
      <c r="AU536" s="180"/>
      <c r="AV536" s="180"/>
      <c r="AW536" s="180"/>
      <c r="AX536" s="180"/>
      <c r="AY536" s="180"/>
      <c r="AZ536" s="180"/>
      <c r="BA536" s="180"/>
      <c r="BB536" s="180"/>
      <c r="BC536" s="180"/>
      <c r="BD536" s="180"/>
      <c r="BE536" s="180"/>
      <c r="BF536" s="180"/>
      <c r="BG536" s="180"/>
      <c r="BH536" s="180"/>
      <c r="BI536" s="180"/>
      <c r="BJ536" s="180"/>
      <c r="BK536" s="180"/>
      <c r="BL536" s="180"/>
      <c r="BM536" s="180"/>
      <c r="BN536" s="180"/>
      <c r="BO536" s="180"/>
      <c r="BP536" s="180"/>
      <c r="BQ536" s="180"/>
      <c r="BR536" s="180"/>
      <c r="BS536" s="180"/>
      <c r="BT536" s="180"/>
      <c r="BU536" s="180"/>
      <c r="BV536" s="180"/>
      <c r="BW536" s="180"/>
      <c r="BX536" s="180"/>
      <c r="BY536" s="180"/>
      <c r="BZ536" s="180"/>
      <c r="CA536" s="180"/>
    </row>
    <row r="537" ht="15.75" customHeight="1" spans="1:79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  <c r="V537" s="180"/>
      <c r="W537" s="180"/>
      <c r="X537" s="180"/>
      <c r="Y537" s="180"/>
      <c r="Z537" s="180"/>
      <c r="AA537" s="180"/>
      <c r="AB537" s="180"/>
      <c r="AC537" s="180"/>
      <c r="AD537" s="180"/>
      <c r="AE537" s="180"/>
      <c r="AF537" s="180"/>
      <c r="AG537" s="180"/>
      <c r="AH537" s="180"/>
      <c r="AI537" s="180"/>
      <c r="AJ537" s="180"/>
      <c r="AK537" s="180"/>
      <c r="AL537" s="180"/>
      <c r="AM537" s="180"/>
      <c r="AN537" s="180"/>
      <c r="AO537" s="180"/>
      <c r="AP537" s="180"/>
      <c r="AQ537" s="180"/>
      <c r="AR537" s="180"/>
      <c r="AS537" s="180"/>
      <c r="AT537" s="180"/>
      <c r="AU537" s="180"/>
      <c r="AV537" s="180"/>
      <c r="AW537" s="180"/>
      <c r="AX537" s="180"/>
      <c r="AY537" s="180"/>
      <c r="AZ537" s="180"/>
      <c r="BA537" s="180"/>
      <c r="BB537" s="180"/>
      <c r="BC537" s="180"/>
      <c r="BD537" s="180"/>
      <c r="BE537" s="180"/>
      <c r="BF537" s="180"/>
      <c r="BG537" s="180"/>
      <c r="BH537" s="180"/>
      <c r="BI537" s="180"/>
      <c r="BJ537" s="180"/>
      <c r="BK537" s="180"/>
      <c r="BL537" s="180"/>
      <c r="BM537" s="180"/>
      <c r="BN537" s="180"/>
      <c r="BO537" s="180"/>
      <c r="BP537" s="180"/>
      <c r="BQ537" s="180"/>
      <c r="BR537" s="180"/>
      <c r="BS537" s="180"/>
      <c r="BT537" s="180"/>
      <c r="BU537" s="180"/>
      <c r="BV537" s="180"/>
      <c r="BW537" s="180"/>
      <c r="BX537" s="180"/>
      <c r="BY537" s="180"/>
      <c r="BZ537" s="180"/>
      <c r="CA537" s="180"/>
    </row>
    <row r="538" ht="15.75" customHeight="1" spans="1:79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  <c r="V538" s="180"/>
      <c r="W538" s="180"/>
      <c r="X538" s="180"/>
      <c r="Y538" s="180"/>
      <c r="Z538" s="180"/>
      <c r="AA538" s="180"/>
      <c r="AB538" s="180"/>
      <c r="AC538" s="180"/>
      <c r="AD538" s="180"/>
      <c r="AE538" s="180"/>
      <c r="AF538" s="180"/>
      <c r="AG538" s="180"/>
      <c r="AH538" s="180"/>
      <c r="AI538" s="180"/>
      <c r="AJ538" s="180"/>
      <c r="AK538" s="180"/>
      <c r="AL538" s="180"/>
      <c r="AM538" s="180"/>
      <c r="AN538" s="180"/>
      <c r="AO538" s="180"/>
      <c r="AP538" s="180"/>
      <c r="AQ538" s="180"/>
      <c r="AR538" s="180"/>
      <c r="AS538" s="180"/>
      <c r="AT538" s="180"/>
      <c r="AU538" s="180"/>
      <c r="AV538" s="180"/>
      <c r="AW538" s="180"/>
      <c r="AX538" s="180"/>
      <c r="AY538" s="180"/>
      <c r="AZ538" s="180"/>
      <c r="BA538" s="180"/>
      <c r="BB538" s="180"/>
      <c r="BC538" s="180"/>
      <c r="BD538" s="180"/>
      <c r="BE538" s="180"/>
      <c r="BF538" s="180"/>
      <c r="BG538" s="180"/>
      <c r="BH538" s="180"/>
      <c r="BI538" s="180"/>
      <c r="BJ538" s="180"/>
      <c r="BK538" s="180"/>
      <c r="BL538" s="180"/>
      <c r="BM538" s="180"/>
      <c r="BN538" s="180"/>
      <c r="BO538" s="180"/>
      <c r="BP538" s="180"/>
      <c r="BQ538" s="180"/>
      <c r="BR538" s="180"/>
      <c r="BS538" s="180"/>
      <c r="BT538" s="180"/>
      <c r="BU538" s="180"/>
      <c r="BV538" s="180"/>
      <c r="BW538" s="180"/>
      <c r="BX538" s="180"/>
      <c r="BY538" s="180"/>
      <c r="BZ538" s="180"/>
      <c r="CA538" s="180"/>
    </row>
    <row r="539" ht="15.75" customHeight="1" spans="1:79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  <c r="U539" s="180"/>
      <c r="V539" s="180"/>
      <c r="W539" s="180"/>
      <c r="X539" s="180"/>
      <c r="Y539" s="180"/>
      <c r="Z539" s="180"/>
      <c r="AA539" s="180"/>
      <c r="AB539" s="180"/>
      <c r="AC539" s="180"/>
      <c r="AD539" s="180"/>
      <c r="AE539" s="180"/>
      <c r="AF539" s="180"/>
      <c r="AG539" s="180"/>
      <c r="AH539" s="180"/>
      <c r="AI539" s="180"/>
      <c r="AJ539" s="180"/>
      <c r="AK539" s="180"/>
      <c r="AL539" s="180"/>
      <c r="AM539" s="180"/>
      <c r="AN539" s="180"/>
      <c r="AO539" s="180"/>
      <c r="AP539" s="180"/>
      <c r="AQ539" s="180"/>
      <c r="AR539" s="180"/>
      <c r="AS539" s="180"/>
      <c r="AT539" s="180"/>
      <c r="AU539" s="180"/>
      <c r="AV539" s="180"/>
      <c r="AW539" s="180"/>
      <c r="AX539" s="180"/>
      <c r="AY539" s="180"/>
      <c r="AZ539" s="180"/>
      <c r="BA539" s="180"/>
      <c r="BB539" s="180"/>
      <c r="BC539" s="180"/>
      <c r="BD539" s="180"/>
      <c r="BE539" s="180"/>
      <c r="BF539" s="180"/>
      <c r="BG539" s="180"/>
      <c r="BH539" s="180"/>
      <c r="BI539" s="180"/>
      <c r="BJ539" s="180"/>
      <c r="BK539" s="180"/>
      <c r="BL539" s="180"/>
      <c r="BM539" s="180"/>
      <c r="BN539" s="180"/>
      <c r="BO539" s="180"/>
      <c r="BP539" s="180"/>
      <c r="BQ539" s="180"/>
      <c r="BR539" s="180"/>
      <c r="BS539" s="180"/>
      <c r="BT539" s="180"/>
      <c r="BU539" s="180"/>
      <c r="BV539" s="180"/>
      <c r="BW539" s="180"/>
      <c r="BX539" s="180"/>
      <c r="BY539" s="180"/>
      <c r="BZ539" s="180"/>
      <c r="CA539" s="180"/>
    </row>
    <row r="540" ht="15.75" customHeight="1" spans="1:79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  <c r="Y540" s="180"/>
      <c r="Z540" s="180"/>
      <c r="AA540" s="180"/>
      <c r="AB540" s="180"/>
      <c r="AC540" s="180"/>
      <c r="AD540" s="180"/>
      <c r="AE540" s="180"/>
      <c r="AF540" s="180"/>
      <c r="AG540" s="180"/>
      <c r="AH540" s="180"/>
      <c r="AI540" s="180"/>
      <c r="AJ540" s="180"/>
      <c r="AK540" s="180"/>
      <c r="AL540" s="180"/>
      <c r="AM540" s="180"/>
      <c r="AN540" s="180"/>
      <c r="AO540" s="180"/>
      <c r="AP540" s="180"/>
      <c r="AQ540" s="180"/>
      <c r="AR540" s="180"/>
      <c r="AS540" s="180"/>
      <c r="AT540" s="180"/>
      <c r="AU540" s="180"/>
      <c r="AV540" s="180"/>
      <c r="AW540" s="180"/>
      <c r="AX540" s="180"/>
      <c r="AY540" s="180"/>
      <c r="AZ540" s="180"/>
      <c r="BA540" s="180"/>
      <c r="BB540" s="180"/>
      <c r="BC540" s="180"/>
      <c r="BD540" s="180"/>
      <c r="BE540" s="180"/>
      <c r="BF540" s="180"/>
      <c r="BG540" s="180"/>
      <c r="BH540" s="180"/>
      <c r="BI540" s="180"/>
      <c r="BJ540" s="180"/>
      <c r="BK540" s="180"/>
      <c r="BL540" s="180"/>
      <c r="BM540" s="180"/>
      <c r="BN540" s="180"/>
      <c r="BO540" s="180"/>
      <c r="BP540" s="180"/>
      <c r="BQ540" s="180"/>
      <c r="BR540" s="180"/>
      <c r="BS540" s="180"/>
      <c r="BT540" s="180"/>
      <c r="BU540" s="180"/>
      <c r="BV540" s="180"/>
      <c r="BW540" s="180"/>
      <c r="BX540" s="180"/>
      <c r="BY540" s="180"/>
      <c r="BZ540" s="180"/>
      <c r="CA540" s="180"/>
    </row>
    <row r="541" ht="15.75" customHeight="1" spans="1:79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  <c r="Y541" s="180"/>
      <c r="Z541" s="180"/>
      <c r="AA541" s="180"/>
      <c r="AB541" s="180"/>
      <c r="AC541" s="180"/>
      <c r="AD541" s="180"/>
      <c r="AE541" s="180"/>
      <c r="AF541" s="180"/>
      <c r="AG541" s="180"/>
      <c r="AH541" s="180"/>
      <c r="AI541" s="180"/>
      <c r="AJ541" s="180"/>
      <c r="AK541" s="180"/>
      <c r="AL541" s="180"/>
      <c r="AM541" s="180"/>
      <c r="AN541" s="180"/>
      <c r="AO541" s="180"/>
      <c r="AP541" s="180"/>
      <c r="AQ541" s="180"/>
      <c r="AR541" s="180"/>
      <c r="AS541" s="180"/>
      <c r="AT541" s="180"/>
      <c r="AU541" s="180"/>
      <c r="AV541" s="180"/>
      <c r="AW541" s="180"/>
      <c r="AX541" s="180"/>
      <c r="AY541" s="180"/>
      <c r="AZ541" s="180"/>
      <c r="BA541" s="180"/>
      <c r="BB541" s="180"/>
      <c r="BC541" s="180"/>
      <c r="BD541" s="180"/>
      <c r="BE541" s="180"/>
      <c r="BF541" s="180"/>
      <c r="BG541" s="180"/>
      <c r="BH541" s="180"/>
      <c r="BI541" s="180"/>
      <c r="BJ541" s="180"/>
      <c r="BK541" s="180"/>
      <c r="BL541" s="180"/>
      <c r="BM541" s="180"/>
      <c r="BN541" s="180"/>
      <c r="BO541" s="180"/>
      <c r="BP541" s="180"/>
      <c r="BQ541" s="180"/>
      <c r="BR541" s="180"/>
      <c r="BS541" s="180"/>
      <c r="BT541" s="180"/>
      <c r="BU541" s="180"/>
      <c r="BV541" s="180"/>
      <c r="BW541" s="180"/>
      <c r="BX541" s="180"/>
      <c r="BY541" s="180"/>
      <c r="BZ541" s="180"/>
      <c r="CA541" s="180"/>
    </row>
    <row r="542" ht="15.75" customHeight="1" spans="1:79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  <c r="AA542" s="180"/>
      <c r="AB542" s="180"/>
      <c r="AC542" s="180"/>
      <c r="AD542" s="180"/>
      <c r="AE542" s="180"/>
      <c r="AF542" s="180"/>
      <c r="AG542" s="180"/>
      <c r="AH542" s="180"/>
      <c r="AI542" s="180"/>
      <c r="AJ542" s="180"/>
      <c r="AK542" s="180"/>
      <c r="AL542" s="180"/>
      <c r="AM542" s="180"/>
      <c r="AN542" s="180"/>
      <c r="AO542" s="180"/>
      <c r="AP542" s="180"/>
      <c r="AQ542" s="180"/>
      <c r="AR542" s="180"/>
      <c r="AS542" s="180"/>
      <c r="AT542" s="180"/>
      <c r="AU542" s="180"/>
      <c r="AV542" s="180"/>
      <c r="AW542" s="180"/>
      <c r="AX542" s="180"/>
      <c r="AY542" s="180"/>
      <c r="AZ542" s="180"/>
      <c r="BA542" s="180"/>
      <c r="BB542" s="180"/>
      <c r="BC542" s="180"/>
      <c r="BD542" s="180"/>
      <c r="BE542" s="180"/>
      <c r="BF542" s="180"/>
      <c r="BG542" s="180"/>
      <c r="BH542" s="180"/>
      <c r="BI542" s="180"/>
      <c r="BJ542" s="180"/>
      <c r="BK542" s="180"/>
      <c r="BL542" s="180"/>
      <c r="BM542" s="180"/>
      <c r="BN542" s="180"/>
      <c r="BO542" s="180"/>
      <c r="BP542" s="180"/>
      <c r="BQ542" s="180"/>
      <c r="BR542" s="180"/>
      <c r="BS542" s="180"/>
      <c r="BT542" s="180"/>
      <c r="BU542" s="180"/>
      <c r="BV542" s="180"/>
      <c r="BW542" s="180"/>
      <c r="BX542" s="180"/>
      <c r="BY542" s="180"/>
      <c r="BZ542" s="180"/>
      <c r="CA542" s="180"/>
    </row>
    <row r="543" ht="15.75" customHeight="1" spans="1:79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  <c r="Y543" s="180"/>
      <c r="Z543" s="180"/>
      <c r="AA543" s="180"/>
      <c r="AB543" s="180"/>
      <c r="AC543" s="180"/>
      <c r="AD543" s="180"/>
      <c r="AE543" s="180"/>
      <c r="AF543" s="180"/>
      <c r="AG543" s="180"/>
      <c r="AH543" s="180"/>
      <c r="AI543" s="180"/>
      <c r="AJ543" s="180"/>
      <c r="AK543" s="180"/>
      <c r="AL543" s="180"/>
      <c r="AM543" s="180"/>
      <c r="AN543" s="180"/>
      <c r="AO543" s="180"/>
      <c r="AP543" s="180"/>
      <c r="AQ543" s="180"/>
      <c r="AR543" s="180"/>
      <c r="AS543" s="180"/>
      <c r="AT543" s="180"/>
      <c r="AU543" s="180"/>
      <c r="AV543" s="180"/>
      <c r="AW543" s="180"/>
      <c r="AX543" s="180"/>
      <c r="AY543" s="180"/>
      <c r="AZ543" s="180"/>
      <c r="BA543" s="180"/>
      <c r="BB543" s="180"/>
      <c r="BC543" s="180"/>
      <c r="BD543" s="180"/>
      <c r="BE543" s="180"/>
      <c r="BF543" s="180"/>
      <c r="BG543" s="180"/>
      <c r="BH543" s="180"/>
      <c r="BI543" s="180"/>
      <c r="BJ543" s="180"/>
      <c r="BK543" s="180"/>
      <c r="BL543" s="180"/>
      <c r="BM543" s="180"/>
      <c r="BN543" s="180"/>
      <c r="BO543" s="180"/>
      <c r="BP543" s="180"/>
      <c r="BQ543" s="180"/>
      <c r="BR543" s="180"/>
      <c r="BS543" s="180"/>
      <c r="BT543" s="180"/>
      <c r="BU543" s="180"/>
      <c r="BV543" s="180"/>
      <c r="BW543" s="180"/>
      <c r="BX543" s="180"/>
      <c r="BY543" s="180"/>
      <c r="BZ543" s="180"/>
      <c r="CA543" s="180"/>
    </row>
    <row r="544" ht="15.75" customHeight="1" spans="1:79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  <c r="Y544" s="180"/>
      <c r="Z544" s="180"/>
      <c r="AA544" s="180"/>
      <c r="AB544" s="180"/>
      <c r="AC544" s="180"/>
      <c r="AD544" s="180"/>
      <c r="AE544" s="180"/>
      <c r="AF544" s="180"/>
      <c r="AG544" s="180"/>
      <c r="AH544" s="180"/>
      <c r="AI544" s="180"/>
      <c r="AJ544" s="180"/>
      <c r="AK544" s="180"/>
      <c r="AL544" s="180"/>
      <c r="AM544" s="180"/>
      <c r="AN544" s="180"/>
      <c r="AO544" s="180"/>
      <c r="AP544" s="180"/>
      <c r="AQ544" s="180"/>
      <c r="AR544" s="180"/>
      <c r="AS544" s="180"/>
      <c r="AT544" s="180"/>
      <c r="AU544" s="180"/>
      <c r="AV544" s="180"/>
      <c r="AW544" s="180"/>
      <c r="AX544" s="180"/>
      <c r="AY544" s="180"/>
      <c r="AZ544" s="180"/>
      <c r="BA544" s="180"/>
      <c r="BB544" s="180"/>
      <c r="BC544" s="180"/>
      <c r="BD544" s="180"/>
      <c r="BE544" s="180"/>
      <c r="BF544" s="180"/>
      <c r="BG544" s="180"/>
      <c r="BH544" s="180"/>
      <c r="BI544" s="180"/>
      <c r="BJ544" s="180"/>
      <c r="BK544" s="180"/>
      <c r="BL544" s="180"/>
      <c r="BM544" s="180"/>
      <c r="BN544" s="180"/>
      <c r="BO544" s="180"/>
      <c r="BP544" s="180"/>
      <c r="BQ544" s="180"/>
      <c r="BR544" s="180"/>
      <c r="BS544" s="180"/>
      <c r="BT544" s="180"/>
      <c r="BU544" s="180"/>
      <c r="BV544" s="180"/>
      <c r="BW544" s="180"/>
      <c r="BX544" s="180"/>
      <c r="BY544" s="180"/>
      <c r="BZ544" s="180"/>
      <c r="CA544" s="180"/>
    </row>
    <row r="545" ht="15.75" customHeight="1" spans="1:79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80"/>
      <c r="V545" s="180"/>
      <c r="W545" s="180"/>
      <c r="X545" s="180"/>
      <c r="Y545" s="180"/>
      <c r="Z545" s="180"/>
      <c r="AA545" s="180"/>
      <c r="AB545" s="180"/>
      <c r="AC545" s="180"/>
      <c r="AD545" s="180"/>
      <c r="AE545" s="180"/>
      <c r="AF545" s="180"/>
      <c r="AG545" s="180"/>
      <c r="AH545" s="180"/>
      <c r="AI545" s="180"/>
      <c r="AJ545" s="180"/>
      <c r="AK545" s="180"/>
      <c r="AL545" s="180"/>
      <c r="AM545" s="180"/>
      <c r="AN545" s="180"/>
      <c r="AO545" s="180"/>
      <c r="AP545" s="180"/>
      <c r="AQ545" s="180"/>
      <c r="AR545" s="180"/>
      <c r="AS545" s="180"/>
      <c r="AT545" s="180"/>
      <c r="AU545" s="180"/>
      <c r="AV545" s="180"/>
      <c r="AW545" s="180"/>
      <c r="AX545" s="180"/>
      <c r="AY545" s="180"/>
      <c r="AZ545" s="180"/>
      <c r="BA545" s="180"/>
      <c r="BB545" s="180"/>
      <c r="BC545" s="180"/>
      <c r="BD545" s="180"/>
      <c r="BE545" s="180"/>
      <c r="BF545" s="180"/>
      <c r="BG545" s="180"/>
      <c r="BH545" s="180"/>
      <c r="BI545" s="180"/>
      <c r="BJ545" s="180"/>
      <c r="BK545" s="180"/>
      <c r="BL545" s="180"/>
      <c r="BM545" s="180"/>
      <c r="BN545" s="180"/>
      <c r="BO545" s="180"/>
      <c r="BP545" s="180"/>
      <c r="BQ545" s="180"/>
      <c r="BR545" s="180"/>
      <c r="BS545" s="180"/>
      <c r="BT545" s="180"/>
      <c r="BU545" s="180"/>
      <c r="BV545" s="180"/>
      <c r="BW545" s="180"/>
      <c r="BX545" s="180"/>
      <c r="BY545" s="180"/>
      <c r="BZ545" s="180"/>
      <c r="CA545" s="180"/>
    </row>
    <row r="546" ht="15.75" customHeight="1" spans="1:79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  <c r="Y546" s="180"/>
      <c r="Z546" s="180"/>
      <c r="AA546" s="180"/>
      <c r="AB546" s="180"/>
      <c r="AC546" s="180"/>
      <c r="AD546" s="180"/>
      <c r="AE546" s="180"/>
      <c r="AF546" s="180"/>
      <c r="AG546" s="180"/>
      <c r="AH546" s="180"/>
      <c r="AI546" s="180"/>
      <c r="AJ546" s="180"/>
      <c r="AK546" s="180"/>
      <c r="AL546" s="180"/>
      <c r="AM546" s="180"/>
      <c r="AN546" s="180"/>
      <c r="AO546" s="180"/>
      <c r="AP546" s="180"/>
      <c r="AQ546" s="180"/>
      <c r="AR546" s="180"/>
      <c r="AS546" s="180"/>
      <c r="AT546" s="180"/>
      <c r="AU546" s="180"/>
      <c r="AV546" s="180"/>
      <c r="AW546" s="180"/>
      <c r="AX546" s="180"/>
      <c r="AY546" s="180"/>
      <c r="AZ546" s="180"/>
      <c r="BA546" s="180"/>
      <c r="BB546" s="180"/>
      <c r="BC546" s="180"/>
      <c r="BD546" s="180"/>
      <c r="BE546" s="180"/>
      <c r="BF546" s="180"/>
      <c r="BG546" s="180"/>
      <c r="BH546" s="180"/>
      <c r="BI546" s="180"/>
      <c r="BJ546" s="180"/>
      <c r="BK546" s="180"/>
      <c r="BL546" s="180"/>
      <c r="BM546" s="180"/>
      <c r="BN546" s="180"/>
      <c r="BO546" s="180"/>
      <c r="BP546" s="180"/>
      <c r="BQ546" s="180"/>
      <c r="BR546" s="180"/>
      <c r="BS546" s="180"/>
      <c r="BT546" s="180"/>
      <c r="BU546" s="180"/>
      <c r="BV546" s="180"/>
      <c r="BW546" s="180"/>
      <c r="BX546" s="180"/>
      <c r="BY546" s="180"/>
      <c r="BZ546" s="180"/>
      <c r="CA546" s="180"/>
    </row>
    <row r="547" ht="15.75" customHeight="1" spans="1:79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  <c r="Y547" s="180"/>
      <c r="Z547" s="180"/>
      <c r="AA547" s="180"/>
      <c r="AB547" s="180"/>
      <c r="AC547" s="180"/>
      <c r="AD547" s="180"/>
      <c r="AE547" s="180"/>
      <c r="AF547" s="180"/>
      <c r="AG547" s="180"/>
      <c r="AH547" s="180"/>
      <c r="AI547" s="180"/>
      <c r="AJ547" s="180"/>
      <c r="AK547" s="180"/>
      <c r="AL547" s="180"/>
      <c r="AM547" s="180"/>
      <c r="AN547" s="180"/>
      <c r="AO547" s="180"/>
      <c r="AP547" s="180"/>
      <c r="AQ547" s="180"/>
      <c r="AR547" s="180"/>
      <c r="AS547" s="180"/>
      <c r="AT547" s="180"/>
      <c r="AU547" s="180"/>
      <c r="AV547" s="180"/>
      <c r="AW547" s="180"/>
      <c r="AX547" s="180"/>
      <c r="AY547" s="180"/>
      <c r="AZ547" s="180"/>
      <c r="BA547" s="180"/>
      <c r="BB547" s="180"/>
      <c r="BC547" s="180"/>
      <c r="BD547" s="180"/>
      <c r="BE547" s="180"/>
      <c r="BF547" s="180"/>
      <c r="BG547" s="180"/>
      <c r="BH547" s="180"/>
      <c r="BI547" s="180"/>
      <c r="BJ547" s="180"/>
      <c r="BK547" s="180"/>
      <c r="BL547" s="180"/>
      <c r="BM547" s="180"/>
      <c r="BN547" s="180"/>
      <c r="BO547" s="180"/>
      <c r="BP547" s="180"/>
      <c r="BQ547" s="180"/>
      <c r="BR547" s="180"/>
      <c r="BS547" s="180"/>
      <c r="BT547" s="180"/>
      <c r="BU547" s="180"/>
      <c r="BV547" s="180"/>
      <c r="BW547" s="180"/>
      <c r="BX547" s="180"/>
      <c r="BY547" s="180"/>
      <c r="BZ547" s="180"/>
      <c r="CA547" s="180"/>
    </row>
    <row r="548" ht="15.75" customHeight="1" spans="1:79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  <c r="Y548" s="180"/>
      <c r="Z548" s="180"/>
      <c r="AA548" s="180"/>
      <c r="AB548" s="180"/>
      <c r="AC548" s="180"/>
      <c r="AD548" s="180"/>
      <c r="AE548" s="180"/>
      <c r="AF548" s="180"/>
      <c r="AG548" s="180"/>
      <c r="AH548" s="180"/>
      <c r="AI548" s="180"/>
      <c r="AJ548" s="180"/>
      <c r="AK548" s="180"/>
      <c r="AL548" s="180"/>
      <c r="AM548" s="180"/>
      <c r="AN548" s="180"/>
      <c r="AO548" s="180"/>
      <c r="AP548" s="180"/>
      <c r="AQ548" s="180"/>
      <c r="AR548" s="180"/>
      <c r="AS548" s="180"/>
      <c r="AT548" s="180"/>
      <c r="AU548" s="180"/>
      <c r="AV548" s="180"/>
      <c r="AW548" s="180"/>
      <c r="AX548" s="180"/>
      <c r="AY548" s="180"/>
      <c r="AZ548" s="180"/>
      <c r="BA548" s="180"/>
      <c r="BB548" s="180"/>
      <c r="BC548" s="180"/>
      <c r="BD548" s="180"/>
      <c r="BE548" s="180"/>
      <c r="BF548" s="180"/>
      <c r="BG548" s="180"/>
      <c r="BH548" s="180"/>
      <c r="BI548" s="180"/>
      <c r="BJ548" s="180"/>
      <c r="BK548" s="180"/>
      <c r="BL548" s="180"/>
      <c r="BM548" s="180"/>
      <c r="BN548" s="180"/>
      <c r="BO548" s="180"/>
      <c r="BP548" s="180"/>
      <c r="BQ548" s="180"/>
      <c r="BR548" s="180"/>
      <c r="BS548" s="180"/>
      <c r="BT548" s="180"/>
      <c r="BU548" s="180"/>
      <c r="BV548" s="180"/>
      <c r="BW548" s="180"/>
      <c r="BX548" s="180"/>
      <c r="BY548" s="180"/>
      <c r="BZ548" s="180"/>
      <c r="CA548" s="180"/>
    </row>
    <row r="549" ht="15.75" customHeight="1" spans="1:79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  <c r="Y549" s="180"/>
      <c r="Z549" s="180"/>
      <c r="AA549" s="180"/>
      <c r="AB549" s="180"/>
      <c r="AC549" s="180"/>
      <c r="AD549" s="180"/>
      <c r="AE549" s="180"/>
      <c r="AF549" s="180"/>
      <c r="AG549" s="180"/>
      <c r="AH549" s="180"/>
      <c r="AI549" s="180"/>
      <c r="AJ549" s="180"/>
      <c r="AK549" s="180"/>
      <c r="AL549" s="180"/>
      <c r="AM549" s="180"/>
      <c r="AN549" s="180"/>
      <c r="AO549" s="180"/>
      <c r="AP549" s="180"/>
      <c r="AQ549" s="180"/>
      <c r="AR549" s="180"/>
      <c r="AS549" s="180"/>
      <c r="AT549" s="180"/>
      <c r="AU549" s="180"/>
      <c r="AV549" s="180"/>
      <c r="AW549" s="180"/>
      <c r="AX549" s="180"/>
      <c r="AY549" s="180"/>
      <c r="AZ549" s="180"/>
      <c r="BA549" s="180"/>
      <c r="BB549" s="180"/>
      <c r="BC549" s="180"/>
      <c r="BD549" s="180"/>
      <c r="BE549" s="180"/>
      <c r="BF549" s="180"/>
      <c r="BG549" s="180"/>
      <c r="BH549" s="180"/>
      <c r="BI549" s="180"/>
      <c r="BJ549" s="180"/>
      <c r="BK549" s="180"/>
      <c r="BL549" s="180"/>
      <c r="BM549" s="180"/>
      <c r="BN549" s="180"/>
      <c r="BO549" s="180"/>
      <c r="BP549" s="180"/>
      <c r="BQ549" s="180"/>
      <c r="BR549" s="180"/>
      <c r="BS549" s="180"/>
      <c r="BT549" s="180"/>
      <c r="BU549" s="180"/>
      <c r="BV549" s="180"/>
      <c r="BW549" s="180"/>
      <c r="BX549" s="180"/>
      <c r="BY549" s="180"/>
      <c r="BZ549" s="180"/>
      <c r="CA549" s="180"/>
    </row>
    <row r="550" ht="15.75" customHeight="1" spans="1:79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  <c r="V550" s="180"/>
      <c r="W550" s="180"/>
      <c r="X550" s="180"/>
      <c r="Y550" s="180"/>
      <c r="Z550" s="180"/>
      <c r="AA550" s="180"/>
      <c r="AB550" s="180"/>
      <c r="AC550" s="180"/>
      <c r="AD550" s="180"/>
      <c r="AE550" s="180"/>
      <c r="AF550" s="180"/>
      <c r="AG550" s="180"/>
      <c r="AH550" s="180"/>
      <c r="AI550" s="180"/>
      <c r="AJ550" s="180"/>
      <c r="AK550" s="180"/>
      <c r="AL550" s="180"/>
      <c r="AM550" s="180"/>
      <c r="AN550" s="180"/>
      <c r="AO550" s="180"/>
      <c r="AP550" s="180"/>
      <c r="AQ550" s="180"/>
      <c r="AR550" s="180"/>
      <c r="AS550" s="180"/>
      <c r="AT550" s="180"/>
      <c r="AU550" s="180"/>
      <c r="AV550" s="180"/>
      <c r="AW550" s="180"/>
      <c r="AX550" s="180"/>
      <c r="AY550" s="180"/>
      <c r="AZ550" s="180"/>
      <c r="BA550" s="180"/>
      <c r="BB550" s="180"/>
      <c r="BC550" s="180"/>
      <c r="BD550" s="180"/>
      <c r="BE550" s="180"/>
      <c r="BF550" s="180"/>
      <c r="BG550" s="180"/>
      <c r="BH550" s="180"/>
      <c r="BI550" s="180"/>
      <c r="BJ550" s="180"/>
      <c r="BK550" s="180"/>
      <c r="BL550" s="180"/>
      <c r="BM550" s="180"/>
      <c r="BN550" s="180"/>
      <c r="BO550" s="180"/>
      <c r="BP550" s="180"/>
      <c r="BQ550" s="180"/>
      <c r="BR550" s="180"/>
      <c r="BS550" s="180"/>
      <c r="BT550" s="180"/>
      <c r="BU550" s="180"/>
      <c r="BV550" s="180"/>
      <c r="BW550" s="180"/>
      <c r="BX550" s="180"/>
      <c r="BY550" s="180"/>
      <c r="BZ550" s="180"/>
      <c r="CA550" s="180"/>
    </row>
    <row r="551" ht="15.75" customHeight="1" spans="1:79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  <c r="V551" s="180"/>
      <c r="W551" s="180"/>
      <c r="X551" s="180"/>
      <c r="Y551" s="180"/>
      <c r="Z551" s="180"/>
      <c r="AA551" s="180"/>
      <c r="AB551" s="180"/>
      <c r="AC551" s="180"/>
      <c r="AD551" s="180"/>
      <c r="AE551" s="180"/>
      <c r="AF551" s="180"/>
      <c r="AG551" s="180"/>
      <c r="AH551" s="180"/>
      <c r="AI551" s="180"/>
      <c r="AJ551" s="180"/>
      <c r="AK551" s="180"/>
      <c r="AL551" s="180"/>
      <c r="AM551" s="180"/>
      <c r="AN551" s="180"/>
      <c r="AO551" s="180"/>
      <c r="AP551" s="180"/>
      <c r="AQ551" s="180"/>
      <c r="AR551" s="180"/>
      <c r="AS551" s="180"/>
      <c r="AT551" s="180"/>
      <c r="AU551" s="180"/>
      <c r="AV551" s="180"/>
      <c r="AW551" s="180"/>
      <c r="AX551" s="180"/>
      <c r="AY551" s="180"/>
      <c r="AZ551" s="180"/>
      <c r="BA551" s="180"/>
      <c r="BB551" s="180"/>
      <c r="BC551" s="180"/>
      <c r="BD551" s="180"/>
      <c r="BE551" s="180"/>
      <c r="BF551" s="180"/>
      <c r="BG551" s="180"/>
      <c r="BH551" s="180"/>
      <c r="BI551" s="180"/>
      <c r="BJ551" s="180"/>
      <c r="BK551" s="180"/>
      <c r="BL551" s="180"/>
      <c r="BM551" s="180"/>
      <c r="BN551" s="180"/>
      <c r="BO551" s="180"/>
      <c r="BP551" s="180"/>
      <c r="BQ551" s="180"/>
      <c r="BR551" s="180"/>
      <c r="BS551" s="180"/>
      <c r="BT551" s="180"/>
      <c r="BU551" s="180"/>
      <c r="BV551" s="180"/>
      <c r="BW551" s="180"/>
      <c r="BX551" s="180"/>
      <c r="BY551" s="180"/>
      <c r="BZ551" s="180"/>
      <c r="CA551" s="180"/>
    </row>
    <row r="552" ht="15.75" customHeight="1" spans="1:79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  <c r="S552" s="180"/>
      <c r="T552" s="180"/>
      <c r="U552" s="180"/>
      <c r="V552" s="180"/>
      <c r="W552" s="180"/>
      <c r="X552" s="180"/>
      <c r="Y552" s="180"/>
      <c r="Z552" s="180"/>
      <c r="AA552" s="180"/>
      <c r="AB552" s="180"/>
      <c r="AC552" s="180"/>
      <c r="AD552" s="180"/>
      <c r="AE552" s="180"/>
      <c r="AF552" s="180"/>
      <c r="AG552" s="180"/>
      <c r="AH552" s="180"/>
      <c r="AI552" s="180"/>
      <c r="AJ552" s="180"/>
      <c r="AK552" s="180"/>
      <c r="AL552" s="180"/>
      <c r="AM552" s="180"/>
      <c r="AN552" s="180"/>
      <c r="AO552" s="180"/>
      <c r="AP552" s="180"/>
      <c r="AQ552" s="180"/>
      <c r="AR552" s="180"/>
      <c r="AS552" s="180"/>
      <c r="AT552" s="180"/>
      <c r="AU552" s="180"/>
      <c r="AV552" s="180"/>
      <c r="AW552" s="180"/>
      <c r="AX552" s="180"/>
      <c r="AY552" s="180"/>
      <c r="AZ552" s="180"/>
      <c r="BA552" s="180"/>
      <c r="BB552" s="180"/>
      <c r="BC552" s="180"/>
      <c r="BD552" s="180"/>
      <c r="BE552" s="180"/>
      <c r="BF552" s="180"/>
      <c r="BG552" s="180"/>
      <c r="BH552" s="180"/>
      <c r="BI552" s="180"/>
      <c r="BJ552" s="180"/>
      <c r="BK552" s="180"/>
      <c r="BL552" s="180"/>
      <c r="BM552" s="180"/>
      <c r="BN552" s="180"/>
      <c r="BO552" s="180"/>
      <c r="BP552" s="180"/>
      <c r="BQ552" s="180"/>
      <c r="BR552" s="180"/>
      <c r="BS552" s="180"/>
      <c r="BT552" s="180"/>
      <c r="BU552" s="180"/>
      <c r="BV552" s="180"/>
      <c r="BW552" s="180"/>
      <c r="BX552" s="180"/>
      <c r="BY552" s="180"/>
      <c r="BZ552" s="180"/>
      <c r="CA552" s="180"/>
    </row>
    <row r="553" ht="15.75" customHeight="1" spans="1:79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  <c r="V553" s="180"/>
      <c r="W553" s="180"/>
      <c r="X553" s="180"/>
      <c r="Y553" s="180"/>
      <c r="Z553" s="180"/>
      <c r="AA553" s="180"/>
      <c r="AB553" s="180"/>
      <c r="AC553" s="180"/>
      <c r="AD553" s="180"/>
      <c r="AE553" s="180"/>
      <c r="AF553" s="180"/>
      <c r="AG553" s="180"/>
      <c r="AH553" s="180"/>
      <c r="AI553" s="180"/>
      <c r="AJ553" s="180"/>
      <c r="AK553" s="180"/>
      <c r="AL553" s="180"/>
      <c r="AM553" s="180"/>
      <c r="AN553" s="180"/>
      <c r="AO553" s="180"/>
      <c r="AP553" s="180"/>
      <c r="AQ553" s="180"/>
      <c r="AR553" s="180"/>
      <c r="AS553" s="180"/>
      <c r="AT553" s="180"/>
      <c r="AU553" s="180"/>
      <c r="AV553" s="180"/>
      <c r="AW553" s="180"/>
      <c r="AX553" s="180"/>
      <c r="AY553" s="180"/>
      <c r="AZ553" s="180"/>
      <c r="BA553" s="180"/>
      <c r="BB553" s="180"/>
      <c r="BC553" s="180"/>
      <c r="BD553" s="180"/>
      <c r="BE553" s="180"/>
      <c r="BF553" s="180"/>
      <c r="BG553" s="180"/>
      <c r="BH553" s="180"/>
      <c r="BI553" s="180"/>
      <c r="BJ553" s="180"/>
      <c r="BK553" s="180"/>
      <c r="BL553" s="180"/>
      <c r="BM553" s="180"/>
      <c r="BN553" s="180"/>
      <c r="BO553" s="180"/>
      <c r="BP553" s="180"/>
      <c r="BQ553" s="180"/>
      <c r="BR553" s="180"/>
      <c r="BS553" s="180"/>
      <c r="BT553" s="180"/>
      <c r="BU553" s="180"/>
      <c r="BV553" s="180"/>
      <c r="BW553" s="180"/>
      <c r="BX553" s="180"/>
      <c r="BY553" s="180"/>
      <c r="BZ553" s="180"/>
      <c r="CA553" s="180"/>
    </row>
    <row r="554" ht="15.75" customHeight="1" spans="1:79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  <c r="Z554" s="180"/>
      <c r="AA554" s="180"/>
      <c r="AB554" s="180"/>
      <c r="AC554" s="180"/>
      <c r="AD554" s="180"/>
      <c r="AE554" s="180"/>
      <c r="AF554" s="180"/>
      <c r="AG554" s="180"/>
      <c r="AH554" s="180"/>
      <c r="AI554" s="180"/>
      <c r="AJ554" s="180"/>
      <c r="AK554" s="180"/>
      <c r="AL554" s="180"/>
      <c r="AM554" s="180"/>
      <c r="AN554" s="180"/>
      <c r="AO554" s="180"/>
      <c r="AP554" s="180"/>
      <c r="AQ554" s="180"/>
      <c r="AR554" s="180"/>
      <c r="AS554" s="180"/>
      <c r="AT554" s="180"/>
      <c r="AU554" s="180"/>
      <c r="AV554" s="180"/>
      <c r="AW554" s="180"/>
      <c r="AX554" s="180"/>
      <c r="AY554" s="180"/>
      <c r="AZ554" s="180"/>
      <c r="BA554" s="180"/>
      <c r="BB554" s="180"/>
      <c r="BC554" s="180"/>
      <c r="BD554" s="180"/>
      <c r="BE554" s="180"/>
      <c r="BF554" s="180"/>
      <c r="BG554" s="180"/>
      <c r="BH554" s="180"/>
      <c r="BI554" s="180"/>
      <c r="BJ554" s="180"/>
      <c r="BK554" s="180"/>
      <c r="BL554" s="180"/>
      <c r="BM554" s="180"/>
      <c r="BN554" s="180"/>
      <c r="BO554" s="180"/>
      <c r="BP554" s="180"/>
      <c r="BQ554" s="180"/>
      <c r="BR554" s="180"/>
      <c r="BS554" s="180"/>
      <c r="BT554" s="180"/>
      <c r="BU554" s="180"/>
      <c r="BV554" s="180"/>
      <c r="BW554" s="180"/>
      <c r="BX554" s="180"/>
      <c r="BY554" s="180"/>
      <c r="BZ554" s="180"/>
      <c r="CA554" s="180"/>
    </row>
    <row r="555" ht="15.75" customHeight="1" spans="1:79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/>
      <c r="AJ555" s="180"/>
      <c r="AK555" s="180"/>
      <c r="AL555" s="180"/>
      <c r="AM555" s="180"/>
      <c r="AN555" s="180"/>
      <c r="AO555" s="180"/>
      <c r="AP555" s="180"/>
      <c r="AQ555" s="180"/>
      <c r="AR555" s="180"/>
      <c r="AS555" s="180"/>
      <c r="AT555" s="180"/>
      <c r="AU555" s="180"/>
      <c r="AV555" s="180"/>
      <c r="AW555" s="180"/>
      <c r="AX555" s="180"/>
      <c r="AY555" s="180"/>
      <c r="AZ555" s="180"/>
      <c r="BA555" s="180"/>
      <c r="BB555" s="180"/>
      <c r="BC555" s="180"/>
      <c r="BD555" s="180"/>
      <c r="BE555" s="180"/>
      <c r="BF555" s="180"/>
      <c r="BG555" s="180"/>
      <c r="BH555" s="180"/>
      <c r="BI555" s="180"/>
      <c r="BJ555" s="180"/>
      <c r="BK555" s="180"/>
      <c r="BL555" s="180"/>
      <c r="BM555" s="180"/>
      <c r="BN555" s="180"/>
      <c r="BO555" s="180"/>
      <c r="BP555" s="180"/>
      <c r="BQ555" s="180"/>
      <c r="BR555" s="180"/>
      <c r="BS555" s="180"/>
      <c r="BT555" s="180"/>
      <c r="BU555" s="180"/>
      <c r="BV555" s="180"/>
      <c r="BW555" s="180"/>
      <c r="BX555" s="180"/>
      <c r="BY555" s="180"/>
      <c r="BZ555" s="180"/>
      <c r="CA555" s="180"/>
    </row>
    <row r="556" ht="15.75" customHeight="1" spans="1:79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180"/>
      <c r="AD556" s="180"/>
      <c r="AE556" s="180"/>
      <c r="AF556" s="180"/>
      <c r="AG556" s="180"/>
      <c r="AH556" s="180"/>
      <c r="AI556" s="180"/>
      <c r="AJ556" s="180"/>
      <c r="AK556" s="180"/>
      <c r="AL556" s="180"/>
      <c r="AM556" s="180"/>
      <c r="AN556" s="180"/>
      <c r="AO556" s="180"/>
      <c r="AP556" s="180"/>
      <c r="AQ556" s="180"/>
      <c r="AR556" s="180"/>
      <c r="AS556" s="180"/>
      <c r="AT556" s="180"/>
      <c r="AU556" s="180"/>
      <c r="AV556" s="180"/>
      <c r="AW556" s="180"/>
      <c r="AX556" s="180"/>
      <c r="AY556" s="180"/>
      <c r="AZ556" s="180"/>
      <c r="BA556" s="180"/>
      <c r="BB556" s="180"/>
      <c r="BC556" s="180"/>
      <c r="BD556" s="180"/>
      <c r="BE556" s="180"/>
      <c r="BF556" s="180"/>
      <c r="BG556" s="180"/>
      <c r="BH556" s="180"/>
      <c r="BI556" s="180"/>
      <c r="BJ556" s="180"/>
      <c r="BK556" s="180"/>
      <c r="BL556" s="180"/>
      <c r="BM556" s="180"/>
      <c r="BN556" s="180"/>
      <c r="BO556" s="180"/>
      <c r="BP556" s="180"/>
      <c r="BQ556" s="180"/>
      <c r="BR556" s="180"/>
      <c r="BS556" s="180"/>
      <c r="BT556" s="180"/>
      <c r="BU556" s="180"/>
      <c r="BV556" s="180"/>
      <c r="BW556" s="180"/>
      <c r="BX556" s="180"/>
      <c r="BY556" s="180"/>
      <c r="BZ556" s="180"/>
      <c r="CA556" s="180"/>
    </row>
    <row r="557" ht="15.75" customHeight="1" spans="1:79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  <c r="Y557" s="180"/>
      <c r="Z557" s="180"/>
      <c r="AA557" s="180"/>
      <c r="AB557" s="180"/>
      <c r="AC557" s="180"/>
      <c r="AD557" s="180"/>
      <c r="AE557" s="180"/>
      <c r="AF557" s="180"/>
      <c r="AG557" s="180"/>
      <c r="AH557" s="180"/>
      <c r="AI557" s="180"/>
      <c r="AJ557" s="180"/>
      <c r="AK557" s="180"/>
      <c r="AL557" s="180"/>
      <c r="AM557" s="180"/>
      <c r="AN557" s="180"/>
      <c r="AO557" s="180"/>
      <c r="AP557" s="180"/>
      <c r="AQ557" s="180"/>
      <c r="AR557" s="180"/>
      <c r="AS557" s="180"/>
      <c r="AT557" s="180"/>
      <c r="AU557" s="180"/>
      <c r="AV557" s="180"/>
      <c r="AW557" s="180"/>
      <c r="AX557" s="180"/>
      <c r="AY557" s="180"/>
      <c r="AZ557" s="180"/>
      <c r="BA557" s="180"/>
      <c r="BB557" s="180"/>
      <c r="BC557" s="180"/>
      <c r="BD557" s="180"/>
      <c r="BE557" s="180"/>
      <c r="BF557" s="180"/>
      <c r="BG557" s="180"/>
      <c r="BH557" s="180"/>
      <c r="BI557" s="180"/>
      <c r="BJ557" s="180"/>
      <c r="BK557" s="180"/>
      <c r="BL557" s="180"/>
      <c r="BM557" s="180"/>
      <c r="BN557" s="180"/>
      <c r="BO557" s="180"/>
      <c r="BP557" s="180"/>
      <c r="BQ557" s="180"/>
      <c r="BR557" s="180"/>
      <c r="BS557" s="180"/>
      <c r="BT557" s="180"/>
      <c r="BU557" s="180"/>
      <c r="BV557" s="180"/>
      <c r="BW557" s="180"/>
      <c r="BX557" s="180"/>
      <c r="BY557" s="180"/>
      <c r="BZ557" s="180"/>
      <c r="CA557" s="180"/>
    </row>
    <row r="558" ht="15.75" customHeight="1" spans="1:79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80"/>
      <c r="V558" s="180"/>
      <c r="W558" s="180"/>
      <c r="X558" s="180"/>
      <c r="Y558" s="180"/>
      <c r="Z558" s="180"/>
      <c r="AA558" s="180"/>
      <c r="AB558" s="180"/>
      <c r="AC558" s="180"/>
      <c r="AD558" s="180"/>
      <c r="AE558" s="180"/>
      <c r="AF558" s="180"/>
      <c r="AG558" s="180"/>
      <c r="AH558" s="180"/>
      <c r="AI558" s="180"/>
      <c r="AJ558" s="180"/>
      <c r="AK558" s="180"/>
      <c r="AL558" s="180"/>
      <c r="AM558" s="180"/>
      <c r="AN558" s="180"/>
      <c r="AO558" s="180"/>
      <c r="AP558" s="180"/>
      <c r="AQ558" s="180"/>
      <c r="AR558" s="180"/>
      <c r="AS558" s="180"/>
      <c r="AT558" s="180"/>
      <c r="AU558" s="180"/>
      <c r="AV558" s="180"/>
      <c r="AW558" s="180"/>
      <c r="AX558" s="180"/>
      <c r="AY558" s="180"/>
      <c r="AZ558" s="180"/>
      <c r="BA558" s="180"/>
      <c r="BB558" s="180"/>
      <c r="BC558" s="180"/>
      <c r="BD558" s="180"/>
      <c r="BE558" s="180"/>
      <c r="BF558" s="180"/>
      <c r="BG558" s="180"/>
      <c r="BH558" s="180"/>
      <c r="BI558" s="180"/>
      <c r="BJ558" s="180"/>
      <c r="BK558" s="180"/>
      <c r="BL558" s="180"/>
      <c r="BM558" s="180"/>
      <c r="BN558" s="180"/>
      <c r="BO558" s="180"/>
      <c r="BP558" s="180"/>
      <c r="BQ558" s="180"/>
      <c r="BR558" s="180"/>
      <c r="BS558" s="180"/>
      <c r="BT558" s="180"/>
      <c r="BU558" s="180"/>
      <c r="BV558" s="180"/>
      <c r="BW558" s="180"/>
      <c r="BX558" s="180"/>
      <c r="BY558" s="180"/>
      <c r="BZ558" s="180"/>
      <c r="CA558" s="180"/>
    </row>
    <row r="559" ht="15.75" customHeight="1" spans="1:79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  <c r="V559" s="180"/>
      <c r="W559" s="180"/>
      <c r="X559" s="180"/>
      <c r="Y559" s="180"/>
      <c r="Z559" s="180"/>
      <c r="AA559" s="180"/>
      <c r="AB559" s="180"/>
      <c r="AC559" s="180"/>
      <c r="AD559" s="180"/>
      <c r="AE559" s="180"/>
      <c r="AF559" s="180"/>
      <c r="AG559" s="180"/>
      <c r="AH559" s="180"/>
      <c r="AI559" s="180"/>
      <c r="AJ559" s="180"/>
      <c r="AK559" s="180"/>
      <c r="AL559" s="180"/>
      <c r="AM559" s="180"/>
      <c r="AN559" s="180"/>
      <c r="AO559" s="180"/>
      <c r="AP559" s="180"/>
      <c r="AQ559" s="180"/>
      <c r="AR559" s="180"/>
      <c r="AS559" s="180"/>
      <c r="AT559" s="180"/>
      <c r="AU559" s="180"/>
      <c r="AV559" s="180"/>
      <c r="AW559" s="180"/>
      <c r="AX559" s="180"/>
      <c r="AY559" s="180"/>
      <c r="AZ559" s="180"/>
      <c r="BA559" s="180"/>
      <c r="BB559" s="180"/>
      <c r="BC559" s="180"/>
      <c r="BD559" s="180"/>
      <c r="BE559" s="180"/>
      <c r="BF559" s="180"/>
      <c r="BG559" s="180"/>
      <c r="BH559" s="180"/>
      <c r="BI559" s="180"/>
      <c r="BJ559" s="180"/>
      <c r="BK559" s="180"/>
      <c r="BL559" s="180"/>
      <c r="BM559" s="180"/>
      <c r="BN559" s="180"/>
      <c r="BO559" s="180"/>
      <c r="BP559" s="180"/>
      <c r="BQ559" s="180"/>
      <c r="BR559" s="180"/>
      <c r="BS559" s="180"/>
      <c r="BT559" s="180"/>
      <c r="BU559" s="180"/>
      <c r="BV559" s="180"/>
      <c r="BW559" s="180"/>
      <c r="BX559" s="180"/>
      <c r="BY559" s="180"/>
      <c r="BZ559" s="180"/>
      <c r="CA559" s="180"/>
    </row>
    <row r="560" ht="15.75" customHeight="1" spans="1:79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  <c r="Y560" s="180"/>
      <c r="Z560" s="180"/>
      <c r="AA560" s="180"/>
      <c r="AB560" s="180"/>
      <c r="AC560" s="180"/>
      <c r="AD560" s="180"/>
      <c r="AE560" s="180"/>
      <c r="AF560" s="180"/>
      <c r="AG560" s="180"/>
      <c r="AH560" s="180"/>
      <c r="AI560" s="180"/>
      <c r="AJ560" s="180"/>
      <c r="AK560" s="180"/>
      <c r="AL560" s="180"/>
      <c r="AM560" s="180"/>
      <c r="AN560" s="180"/>
      <c r="AO560" s="180"/>
      <c r="AP560" s="180"/>
      <c r="AQ560" s="180"/>
      <c r="AR560" s="180"/>
      <c r="AS560" s="180"/>
      <c r="AT560" s="180"/>
      <c r="AU560" s="180"/>
      <c r="AV560" s="180"/>
      <c r="AW560" s="180"/>
      <c r="AX560" s="180"/>
      <c r="AY560" s="180"/>
      <c r="AZ560" s="180"/>
      <c r="BA560" s="180"/>
      <c r="BB560" s="180"/>
      <c r="BC560" s="180"/>
      <c r="BD560" s="180"/>
      <c r="BE560" s="180"/>
      <c r="BF560" s="180"/>
      <c r="BG560" s="180"/>
      <c r="BH560" s="180"/>
      <c r="BI560" s="180"/>
      <c r="BJ560" s="180"/>
      <c r="BK560" s="180"/>
      <c r="BL560" s="180"/>
      <c r="BM560" s="180"/>
      <c r="BN560" s="180"/>
      <c r="BO560" s="180"/>
      <c r="BP560" s="180"/>
      <c r="BQ560" s="180"/>
      <c r="BR560" s="180"/>
      <c r="BS560" s="180"/>
      <c r="BT560" s="180"/>
      <c r="BU560" s="180"/>
      <c r="BV560" s="180"/>
      <c r="BW560" s="180"/>
      <c r="BX560" s="180"/>
      <c r="BY560" s="180"/>
      <c r="BZ560" s="180"/>
      <c r="CA560" s="180"/>
    </row>
    <row r="561" ht="15.75" customHeight="1" spans="1:79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  <c r="Y561" s="180"/>
      <c r="Z561" s="180"/>
      <c r="AA561" s="180"/>
      <c r="AB561" s="180"/>
      <c r="AC561" s="180"/>
      <c r="AD561" s="180"/>
      <c r="AE561" s="180"/>
      <c r="AF561" s="180"/>
      <c r="AG561" s="180"/>
      <c r="AH561" s="180"/>
      <c r="AI561" s="180"/>
      <c r="AJ561" s="180"/>
      <c r="AK561" s="180"/>
      <c r="AL561" s="180"/>
      <c r="AM561" s="180"/>
      <c r="AN561" s="180"/>
      <c r="AO561" s="180"/>
      <c r="AP561" s="180"/>
      <c r="AQ561" s="180"/>
      <c r="AR561" s="180"/>
      <c r="AS561" s="180"/>
      <c r="AT561" s="180"/>
      <c r="AU561" s="180"/>
      <c r="AV561" s="180"/>
      <c r="AW561" s="180"/>
      <c r="AX561" s="180"/>
      <c r="AY561" s="180"/>
      <c r="AZ561" s="180"/>
      <c r="BA561" s="180"/>
      <c r="BB561" s="180"/>
      <c r="BC561" s="180"/>
      <c r="BD561" s="180"/>
      <c r="BE561" s="180"/>
      <c r="BF561" s="180"/>
      <c r="BG561" s="180"/>
      <c r="BH561" s="180"/>
      <c r="BI561" s="180"/>
      <c r="BJ561" s="180"/>
      <c r="BK561" s="180"/>
      <c r="BL561" s="180"/>
      <c r="BM561" s="180"/>
      <c r="BN561" s="180"/>
      <c r="BO561" s="180"/>
      <c r="BP561" s="180"/>
      <c r="BQ561" s="180"/>
      <c r="BR561" s="180"/>
      <c r="BS561" s="180"/>
      <c r="BT561" s="180"/>
      <c r="BU561" s="180"/>
      <c r="BV561" s="180"/>
      <c r="BW561" s="180"/>
      <c r="BX561" s="180"/>
      <c r="BY561" s="180"/>
      <c r="BZ561" s="180"/>
      <c r="CA561" s="180"/>
    </row>
    <row r="562" ht="15.75" customHeight="1" spans="1:79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  <c r="V562" s="180"/>
      <c r="W562" s="180"/>
      <c r="X562" s="180"/>
      <c r="Y562" s="180"/>
      <c r="Z562" s="180"/>
      <c r="AA562" s="180"/>
      <c r="AB562" s="180"/>
      <c r="AC562" s="180"/>
      <c r="AD562" s="180"/>
      <c r="AE562" s="180"/>
      <c r="AF562" s="180"/>
      <c r="AG562" s="180"/>
      <c r="AH562" s="180"/>
      <c r="AI562" s="180"/>
      <c r="AJ562" s="180"/>
      <c r="AK562" s="180"/>
      <c r="AL562" s="180"/>
      <c r="AM562" s="180"/>
      <c r="AN562" s="180"/>
      <c r="AO562" s="180"/>
      <c r="AP562" s="180"/>
      <c r="AQ562" s="180"/>
      <c r="AR562" s="180"/>
      <c r="AS562" s="180"/>
      <c r="AT562" s="180"/>
      <c r="AU562" s="180"/>
      <c r="AV562" s="180"/>
      <c r="AW562" s="180"/>
      <c r="AX562" s="180"/>
      <c r="AY562" s="180"/>
      <c r="AZ562" s="180"/>
      <c r="BA562" s="180"/>
      <c r="BB562" s="180"/>
      <c r="BC562" s="180"/>
      <c r="BD562" s="180"/>
      <c r="BE562" s="180"/>
      <c r="BF562" s="180"/>
      <c r="BG562" s="180"/>
      <c r="BH562" s="180"/>
      <c r="BI562" s="180"/>
      <c r="BJ562" s="180"/>
      <c r="BK562" s="180"/>
      <c r="BL562" s="180"/>
      <c r="BM562" s="180"/>
      <c r="BN562" s="180"/>
      <c r="BO562" s="180"/>
      <c r="BP562" s="180"/>
      <c r="BQ562" s="180"/>
      <c r="BR562" s="180"/>
      <c r="BS562" s="180"/>
      <c r="BT562" s="180"/>
      <c r="BU562" s="180"/>
      <c r="BV562" s="180"/>
      <c r="BW562" s="180"/>
      <c r="BX562" s="180"/>
      <c r="BY562" s="180"/>
      <c r="BZ562" s="180"/>
      <c r="CA562" s="180"/>
    </row>
    <row r="563" ht="15.75" customHeight="1" spans="1:79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80"/>
      <c r="V563" s="180"/>
      <c r="W563" s="180"/>
      <c r="X563" s="180"/>
      <c r="Y563" s="180"/>
      <c r="Z563" s="180"/>
      <c r="AA563" s="180"/>
      <c r="AB563" s="180"/>
      <c r="AC563" s="180"/>
      <c r="AD563" s="180"/>
      <c r="AE563" s="180"/>
      <c r="AF563" s="180"/>
      <c r="AG563" s="180"/>
      <c r="AH563" s="180"/>
      <c r="AI563" s="180"/>
      <c r="AJ563" s="180"/>
      <c r="AK563" s="180"/>
      <c r="AL563" s="180"/>
      <c r="AM563" s="180"/>
      <c r="AN563" s="180"/>
      <c r="AO563" s="180"/>
      <c r="AP563" s="180"/>
      <c r="AQ563" s="180"/>
      <c r="AR563" s="180"/>
      <c r="AS563" s="180"/>
      <c r="AT563" s="180"/>
      <c r="AU563" s="180"/>
      <c r="AV563" s="180"/>
      <c r="AW563" s="180"/>
      <c r="AX563" s="180"/>
      <c r="AY563" s="180"/>
      <c r="AZ563" s="180"/>
      <c r="BA563" s="180"/>
      <c r="BB563" s="180"/>
      <c r="BC563" s="180"/>
      <c r="BD563" s="180"/>
      <c r="BE563" s="180"/>
      <c r="BF563" s="180"/>
      <c r="BG563" s="180"/>
      <c r="BH563" s="180"/>
      <c r="BI563" s="180"/>
      <c r="BJ563" s="180"/>
      <c r="BK563" s="180"/>
      <c r="BL563" s="180"/>
      <c r="BM563" s="180"/>
      <c r="BN563" s="180"/>
      <c r="BO563" s="180"/>
      <c r="BP563" s="180"/>
      <c r="BQ563" s="180"/>
      <c r="BR563" s="180"/>
      <c r="BS563" s="180"/>
      <c r="BT563" s="180"/>
      <c r="BU563" s="180"/>
      <c r="BV563" s="180"/>
      <c r="BW563" s="180"/>
      <c r="BX563" s="180"/>
      <c r="BY563" s="180"/>
      <c r="BZ563" s="180"/>
      <c r="CA563" s="180"/>
    </row>
    <row r="564" ht="15.75" customHeight="1" spans="1:79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80"/>
      <c r="V564" s="180"/>
      <c r="W564" s="180"/>
      <c r="X564" s="180"/>
      <c r="Y564" s="180"/>
      <c r="Z564" s="180"/>
      <c r="AA564" s="180"/>
      <c r="AB564" s="180"/>
      <c r="AC564" s="180"/>
      <c r="AD564" s="180"/>
      <c r="AE564" s="180"/>
      <c r="AF564" s="180"/>
      <c r="AG564" s="180"/>
      <c r="AH564" s="180"/>
      <c r="AI564" s="180"/>
      <c r="AJ564" s="180"/>
      <c r="AK564" s="180"/>
      <c r="AL564" s="180"/>
      <c r="AM564" s="180"/>
      <c r="AN564" s="180"/>
      <c r="AO564" s="180"/>
      <c r="AP564" s="180"/>
      <c r="AQ564" s="180"/>
      <c r="AR564" s="180"/>
      <c r="AS564" s="180"/>
      <c r="AT564" s="180"/>
      <c r="AU564" s="180"/>
      <c r="AV564" s="180"/>
      <c r="AW564" s="180"/>
      <c r="AX564" s="180"/>
      <c r="AY564" s="180"/>
      <c r="AZ564" s="180"/>
      <c r="BA564" s="180"/>
      <c r="BB564" s="180"/>
      <c r="BC564" s="180"/>
      <c r="BD564" s="180"/>
      <c r="BE564" s="180"/>
      <c r="BF564" s="180"/>
      <c r="BG564" s="180"/>
      <c r="BH564" s="180"/>
      <c r="BI564" s="180"/>
      <c r="BJ564" s="180"/>
      <c r="BK564" s="180"/>
      <c r="BL564" s="180"/>
      <c r="BM564" s="180"/>
      <c r="BN564" s="180"/>
      <c r="BO564" s="180"/>
      <c r="BP564" s="180"/>
      <c r="BQ564" s="180"/>
      <c r="BR564" s="180"/>
      <c r="BS564" s="180"/>
      <c r="BT564" s="180"/>
      <c r="BU564" s="180"/>
      <c r="BV564" s="180"/>
      <c r="BW564" s="180"/>
      <c r="BX564" s="180"/>
      <c r="BY564" s="180"/>
      <c r="BZ564" s="180"/>
      <c r="CA564" s="180"/>
    </row>
    <row r="565" ht="15.75" customHeight="1" spans="1:79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  <c r="S565" s="180"/>
      <c r="T565" s="180"/>
      <c r="U565" s="180"/>
      <c r="V565" s="180"/>
      <c r="W565" s="180"/>
      <c r="X565" s="180"/>
      <c r="Y565" s="180"/>
      <c r="Z565" s="180"/>
      <c r="AA565" s="180"/>
      <c r="AB565" s="180"/>
      <c r="AC565" s="180"/>
      <c r="AD565" s="180"/>
      <c r="AE565" s="180"/>
      <c r="AF565" s="180"/>
      <c r="AG565" s="180"/>
      <c r="AH565" s="180"/>
      <c r="AI565" s="180"/>
      <c r="AJ565" s="180"/>
      <c r="AK565" s="180"/>
      <c r="AL565" s="180"/>
      <c r="AM565" s="180"/>
      <c r="AN565" s="180"/>
      <c r="AO565" s="180"/>
      <c r="AP565" s="180"/>
      <c r="AQ565" s="180"/>
      <c r="AR565" s="180"/>
      <c r="AS565" s="180"/>
      <c r="AT565" s="180"/>
      <c r="AU565" s="180"/>
      <c r="AV565" s="180"/>
      <c r="AW565" s="180"/>
      <c r="AX565" s="180"/>
      <c r="AY565" s="180"/>
      <c r="AZ565" s="180"/>
      <c r="BA565" s="180"/>
      <c r="BB565" s="180"/>
      <c r="BC565" s="180"/>
      <c r="BD565" s="180"/>
      <c r="BE565" s="180"/>
      <c r="BF565" s="180"/>
      <c r="BG565" s="180"/>
      <c r="BH565" s="180"/>
      <c r="BI565" s="180"/>
      <c r="BJ565" s="180"/>
      <c r="BK565" s="180"/>
      <c r="BL565" s="180"/>
      <c r="BM565" s="180"/>
      <c r="BN565" s="180"/>
      <c r="BO565" s="180"/>
      <c r="BP565" s="180"/>
      <c r="BQ565" s="180"/>
      <c r="BR565" s="180"/>
      <c r="BS565" s="180"/>
      <c r="BT565" s="180"/>
      <c r="BU565" s="180"/>
      <c r="BV565" s="180"/>
      <c r="BW565" s="180"/>
      <c r="BX565" s="180"/>
      <c r="BY565" s="180"/>
      <c r="BZ565" s="180"/>
      <c r="CA565" s="180"/>
    </row>
    <row r="566" ht="15.75" customHeight="1" spans="1:79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80"/>
      <c r="V566" s="180"/>
      <c r="W566" s="180"/>
      <c r="X566" s="180"/>
      <c r="Y566" s="180"/>
      <c r="Z566" s="180"/>
      <c r="AA566" s="180"/>
      <c r="AB566" s="180"/>
      <c r="AC566" s="180"/>
      <c r="AD566" s="180"/>
      <c r="AE566" s="180"/>
      <c r="AF566" s="180"/>
      <c r="AG566" s="180"/>
      <c r="AH566" s="180"/>
      <c r="AI566" s="180"/>
      <c r="AJ566" s="180"/>
      <c r="AK566" s="180"/>
      <c r="AL566" s="180"/>
      <c r="AM566" s="180"/>
      <c r="AN566" s="180"/>
      <c r="AO566" s="180"/>
      <c r="AP566" s="180"/>
      <c r="AQ566" s="180"/>
      <c r="AR566" s="180"/>
      <c r="AS566" s="180"/>
      <c r="AT566" s="180"/>
      <c r="AU566" s="180"/>
      <c r="AV566" s="180"/>
      <c r="AW566" s="180"/>
      <c r="AX566" s="180"/>
      <c r="AY566" s="180"/>
      <c r="AZ566" s="180"/>
      <c r="BA566" s="180"/>
      <c r="BB566" s="180"/>
      <c r="BC566" s="180"/>
      <c r="BD566" s="180"/>
      <c r="BE566" s="180"/>
      <c r="BF566" s="180"/>
      <c r="BG566" s="180"/>
      <c r="BH566" s="180"/>
      <c r="BI566" s="180"/>
      <c r="BJ566" s="180"/>
      <c r="BK566" s="180"/>
      <c r="BL566" s="180"/>
      <c r="BM566" s="180"/>
      <c r="BN566" s="180"/>
      <c r="BO566" s="180"/>
      <c r="BP566" s="180"/>
      <c r="BQ566" s="180"/>
      <c r="BR566" s="180"/>
      <c r="BS566" s="180"/>
      <c r="BT566" s="180"/>
      <c r="BU566" s="180"/>
      <c r="BV566" s="180"/>
      <c r="BW566" s="180"/>
      <c r="BX566" s="180"/>
      <c r="BY566" s="180"/>
      <c r="BZ566" s="180"/>
      <c r="CA566" s="180"/>
    </row>
    <row r="567" ht="15.75" customHeight="1" spans="1:79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  <c r="Y567" s="180"/>
      <c r="Z567" s="180"/>
      <c r="AA567" s="180"/>
      <c r="AB567" s="180"/>
      <c r="AC567" s="180"/>
      <c r="AD567" s="180"/>
      <c r="AE567" s="180"/>
      <c r="AF567" s="180"/>
      <c r="AG567" s="180"/>
      <c r="AH567" s="180"/>
      <c r="AI567" s="180"/>
      <c r="AJ567" s="180"/>
      <c r="AK567" s="180"/>
      <c r="AL567" s="180"/>
      <c r="AM567" s="180"/>
      <c r="AN567" s="180"/>
      <c r="AO567" s="180"/>
      <c r="AP567" s="180"/>
      <c r="AQ567" s="180"/>
      <c r="AR567" s="180"/>
      <c r="AS567" s="180"/>
      <c r="AT567" s="180"/>
      <c r="AU567" s="180"/>
      <c r="AV567" s="180"/>
      <c r="AW567" s="180"/>
      <c r="AX567" s="180"/>
      <c r="AY567" s="180"/>
      <c r="AZ567" s="180"/>
      <c r="BA567" s="180"/>
      <c r="BB567" s="180"/>
      <c r="BC567" s="180"/>
      <c r="BD567" s="180"/>
      <c r="BE567" s="180"/>
      <c r="BF567" s="180"/>
      <c r="BG567" s="180"/>
      <c r="BH567" s="180"/>
      <c r="BI567" s="180"/>
      <c r="BJ567" s="180"/>
      <c r="BK567" s="180"/>
      <c r="BL567" s="180"/>
      <c r="BM567" s="180"/>
      <c r="BN567" s="180"/>
      <c r="BO567" s="180"/>
      <c r="BP567" s="180"/>
      <c r="BQ567" s="180"/>
      <c r="BR567" s="180"/>
      <c r="BS567" s="180"/>
      <c r="BT567" s="180"/>
      <c r="BU567" s="180"/>
      <c r="BV567" s="180"/>
      <c r="BW567" s="180"/>
      <c r="BX567" s="180"/>
      <c r="BY567" s="180"/>
      <c r="BZ567" s="180"/>
      <c r="CA567" s="180"/>
    </row>
    <row r="568" ht="15.75" customHeight="1" spans="1:79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  <c r="Y568" s="180"/>
      <c r="Z568" s="180"/>
      <c r="AA568" s="180"/>
      <c r="AB568" s="180"/>
      <c r="AC568" s="180"/>
      <c r="AD568" s="180"/>
      <c r="AE568" s="180"/>
      <c r="AF568" s="180"/>
      <c r="AG568" s="180"/>
      <c r="AH568" s="180"/>
      <c r="AI568" s="180"/>
      <c r="AJ568" s="180"/>
      <c r="AK568" s="180"/>
      <c r="AL568" s="180"/>
      <c r="AM568" s="180"/>
      <c r="AN568" s="180"/>
      <c r="AO568" s="180"/>
      <c r="AP568" s="180"/>
      <c r="AQ568" s="180"/>
      <c r="AR568" s="180"/>
      <c r="AS568" s="180"/>
      <c r="AT568" s="180"/>
      <c r="AU568" s="180"/>
      <c r="AV568" s="180"/>
      <c r="AW568" s="180"/>
      <c r="AX568" s="180"/>
      <c r="AY568" s="180"/>
      <c r="AZ568" s="180"/>
      <c r="BA568" s="180"/>
      <c r="BB568" s="180"/>
      <c r="BC568" s="180"/>
      <c r="BD568" s="180"/>
      <c r="BE568" s="180"/>
      <c r="BF568" s="180"/>
      <c r="BG568" s="180"/>
      <c r="BH568" s="180"/>
      <c r="BI568" s="180"/>
      <c r="BJ568" s="180"/>
      <c r="BK568" s="180"/>
      <c r="BL568" s="180"/>
      <c r="BM568" s="180"/>
      <c r="BN568" s="180"/>
      <c r="BO568" s="180"/>
      <c r="BP568" s="180"/>
      <c r="BQ568" s="180"/>
      <c r="BR568" s="180"/>
      <c r="BS568" s="180"/>
      <c r="BT568" s="180"/>
      <c r="BU568" s="180"/>
      <c r="BV568" s="180"/>
      <c r="BW568" s="180"/>
      <c r="BX568" s="180"/>
      <c r="BY568" s="180"/>
      <c r="BZ568" s="180"/>
      <c r="CA568" s="180"/>
    </row>
    <row r="569" ht="15.75" customHeight="1" spans="1:79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  <c r="V569" s="180"/>
      <c r="W569" s="180"/>
      <c r="X569" s="180"/>
      <c r="Y569" s="180"/>
      <c r="Z569" s="180"/>
      <c r="AA569" s="180"/>
      <c r="AB569" s="180"/>
      <c r="AC569" s="180"/>
      <c r="AD569" s="180"/>
      <c r="AE569" s="180"/>
      <c r="AF569" s="180"/>
      <c r="AG569" s="180"/>
      <c r="AH569" s="180"/>
      <c r="AI569" s="180"/>
      <c r="AJ569" s="180"/>
      <c r="AK569" s="180"/>
      <c r="AL569" s="180"/>
      <c r="AM569" s="180"/>
      <c r="AN569" s="180"/>
      <c r="AO569" s="180"/>
      <c r="AP569" s="180"/>
      <c r="AQ569" s="180"/>
      <c r="AR569" s="180"/>
      <c r="AS569" s="180"/>
      <c r="AT569" s="180"/>
      <c r="AU569" s="180"/>
      <c r="AV569" s="180"/>
      <c r="AW569" s="180"/>
      <c r="AX569" s="180"/>
      <c r="AY569" s="180"/>
      <c r="AZ569" s="180"/>
      <c r="BA569" s="180"/>
      <c r="BB569" s="180"/>
      <c r="BC569" s="180"/>
      <c r="BD569" s="180"/>
      <c r="BE569" s="180"/>
      <c r="BF569" s="180"/>
      <c r="BG569" s="180"/>
      <c r="BH569" s="180"/>
      <c r="BI569" s="180"/>
      <c r="BJ569" s="180"/>
      <c r="BK569" s="180"/>
      <c r="BL569" s="180"/>
      <c r="BM569" s="180"/>
      <c r="BN569" s="180"/>
      <c r="BO569" s="180"/>
      <c r="BP569" s="180"/>
      <c r="BQ569" s="180"/>
      <c r="BR569" s="180"/>
      <c r="BS569" s="180"/>
      <c r="BT569" s="180"/>
      <c r="BU569" s="180"/>
      <c r="BV569" s="180"/>
      <c r="BW569" s="180"/>
      <c r="BX569" s="180"/>
      <c r="BY569" s="180"/>
      <c r="BZ569" s="180"/>
      <c r="CA569" s="180"/>
    </row>
    <row r="570" ht="15.75" customHeight="1" spans="1:79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0"/>
      <c r="Z570" s="180"/>
      <c r="AA570" s="180"/>
      <c r="AB570" s="180"/>
      <c r="AC570" s="180"/>
      <c r="AD570" s="180"/>
      <c r="AE570" s="180"/>
      <c r="AF570" s="180"/>
      <c r="AG570" s="180"/>
      <c r="AH570" s="180"/>
      <c r="AI570" s="180"/>
      <c r="AJ570" s="180"/>
      <c r="AK570" s="180"/>
      <c r="AL570" s="180"/>
      <c r="AM570" s="180"/>
      <c r="AN570" s="180"/>
      <c r="AO570" s="180"/>
      <c r="AP570" s="180"/>
      <c r="AQ570" s="180"/>
      <c r="AR570" s="180"/>
      <c r="AS570" s="180"/>
      <c r="AT570" s="180"/>
      <c r="AU570" s="180"/>
      <c r="AV570" s="180"/>
      <c r="AW570" s="180"/>
      <c r="AX570" s="180"/>
      <c r="AY570" s="180"/>
      <c r="AZ570" s="180"/>
      <c r="BA570" s="180"/>
      <c r="BB570" s="180"/>
      <c r="BC570" s="180"/>
      <c r="BD570" s="180"/>
      <c r="BE570" s="180"/>
      <c r="BF570" s="180"/>
      <c r="BG570" s="180"/>
      <c r="BH570" s="180"/>
      <c r="BI570" s="180"/>
      <c r="BJ570" s="180"/>
      <c r="BK570" s="180"/>
      <c r="BL570" s="180"/>
      <c r="BM570" s="180"/>
      <c r="BN570" s="180"/>
      <c r="BO570" s="180"/>
      <c r="BP570" s="180"/>
      <c r="BQ570" s="180"/>
      <c r="BR570" s="180"/>
      <c r="BS570" s="180"/>
      <c r="BT570" s="180"/>
      <c r="BU570" s="180"/>
      <c r="BV570" s="180"/>
      <c r="BW570" s="180"/>
      <c r="BX570" s="180"/>
      <c r="BY570" s="180"/>
      <c r="BZ570" s="180"/>
      <c r="CA570" s="180"/>
    </row>
    <row r="571" ht="15.75" customHeight="1" spans="1:79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80"/>
      <c r="V571" s="180"/>
      <c r="W571" s="180"/>
      <c r="X571" s="180"/>
      <c r="Y571" s="180"/>
      <c r="Z571" s="180"/>
      <c r="AA571" s="180"/>
      <c r="AB571" s="180"/>
      <c r="AC571" s="180"/>
      <c r="AD571" s="180"/>
      <c r="AE571" s="180"/>
      <c r="AF571" s="180"/>
      <c r="AG571" s="180"/>
      <c r="AH571" s="180"/>
      <c r="AI571" s="180"/>
      <c r="AJ571" s="180"/>
      <c r="AK571" s="180"/>
      <c r="AL571" s="180"/>
      <c r="AM571" s="180"/>
      <c r="AN571" s="180"/>
      <c r="AO571" s="180"/>
      <c r="AP571" s="180"/>
      <c r="AQ571" s="180"/>
      <c r="AR571" s="180"/>
      <c r="AS571" s="180"/>
      <c r="AT571" s="180"/>
      <c r="AU571" s="180"/>
      <c r="AV571" s="180"/>
      <c r="AW571" s="180"/>
      <c r="AX571" s="180"/>
      <c r="AY571" s="180"/>
      <c r="AZ571" s="180"/>
      <c r="BA571" s="180"/>
      <c r="BB571" s="180"/>
      <c r="BC571" s="180"/>
      <c r="BD571" s="180"/>
      <c r="BE571" s="180"/>
      <c r="BF571" s="180"/>
      <c r="BG571" s="180"/>
      <c r="BH571" s="180"/>
      <c r="BI571" s="180"/>
      <c r="BJ571" s="180"/>
      <c r="BK571" s="180"/>
      <c r="BL571" s="180"/>
      <c r="BM571" s="180"/>
      <c r="BN571" s="180"/>
      <c r="BO571" s="180"/>
      <c r="BP571" s="180"/>
      <c r="BQ571" s="180"/>
      <c r="BR571" s="180"/>
      <c r="BS571" s="180"/>
      <c r="BT571" s="180"/>
      <c r="BU571" s="180"/>
      <c r="BV571" s="180"/>
      <c r="BW571" s="180"/>
      <c r="BX571" s="180"/>
      <c r="BY571" s="180"/>
      <c r="BZ571" s="180"/>
      <c r="CA571" s="180"/>
    </row>
    <row r="572" ht="15.75" customHeight="1" spans="1:79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80"/>
      <c r="V572" s="180"/>
      <c r="W572" s="180"/>
      <c r="X572" s="180"/>
      <c r="Y572" s="180"/>
      <c r="Z572" s="180"/>
      <c r="AA572" s="180"/>
      <c r="AB572" s="180"/>
      <c r="AC572" s="180"/>
      <c r="AD572" s="180"/>
      <c r="AE572" s="180"/>
      <c r="AF572" s="180"/>
      <c r="AG572" s="180"/>
      <c r="AH572" s="180"/>
      <c r="AI572" s="180"/>
      <c r="AJ572" s="180"/>
      <c r="AK572" s="180"/>
      <c r="AL572" s="180"/>
      <c r="AM572" s="180"/>
      <c r="AN572" s="180"/>
      <c r="AO572" s="180"/>
      <c r="AP572" s="180"/>
      <c r="AQ572" s="180"/>
      <c r="AR572" s="180"/>
      <c r="AS572" s="180"/>
      <c r="AT572" s="180"/>
      <c r="AU572" s="180"/>
      <c r="AV572" s="180"/>
      <c r="AW572" s="180"/>
      <c r="AX572" s="180"/>
      <c r="AY572" s="180"/>
      <c r="AZ572" s="180"/>
      <c r="BA572" s="180"/>
      <c r="BB572" s="180"/>
      <c r="BC572" s="180"/>
      <c r="BD572" s="180"/>
      <c r="BE572" s="180"/>
      <c r="BF572" s="180"/>
      <c r="BG572" s="180"/>
      <c r="BH572" s="180"/>
      <c r="BI572" s="180"/>
      <c r="BJ572" s="180"/>
      <c r="BK572" s="180"/>
      <c r="BL572" s="180"/>
      <c r="BM572" s="180"/>
      <c r="BN572" s="180"/>
      <c r="BO572" s="180"/>
      <c r="BP572" s="180"/>
      <c r="BQ572" s="180"/>
      <c r="BR572" s="180"/>
      <c r="BS572" s="180"/>
      <c r="BT572" s="180"/>
      <c r="BU572" s="180"/>
      <c r="BV572" s="180"/>
      <c r="BW572" s="180"/>
      <c r="BX572" s="180"/>
      <c r="BY572" s="180"/>
      <c r="BZ572" s="180"/>
      <c r="CA572" s="180"/>
    </row>
    <row r="573" ht="15.75" customHeight="1" spans="1:79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80"/>
      <c r="V573" s="180"/>
      <c r="W573" s="180"/>
      <c r="X573" s="180"/>
      <c r="Y573" s="180"/>
      <c r="Z573" s="180"/>
      <c r="AA573" s="180"/>
      <c r="AB573" s="180"/>
      <c r="AC573" s="180"/>
      <c r="AD573" s="180"/>
      <c r="AE573" s="180"/>
      <c r="AF573" s="180"/>
      <c r="AG573" s="180"/>
      <c r="AH573" s="180"/>
      <c r="AI573" s="180"/>
      <c r="AJ573" s="180"/>
      <c r="AK573" s="180"/>
      <c r="AL573" s="180"/>
      <c r="AM573" s="180"/>
      <c r="AN573" s="180"/>
      <c r="AO573" s="180"/>
      <c r="AP573" s="180"/>
      <c r="AQ573" s="180"/>
      <c r="AR573" s="180"/>
      <c r="AS573" s="180"/>
      <c r="AT573" s="180"/>
      <c r="AU573" s="180"/>
      <c r="AV573" s="180"/>
      <c r="AW573" s="180"/>
      <c r="AX573" s="180"/>
      <c r="AY573" s="180"/>
      <c r="AZ573" s="180"/>
      <c r="BA573" s="180"/>
      <c r="BB573" s="180"/>
      <c r="BC573" s="180"/>
      <c r="BD573" s="180"/>
      <c r="BE573" s="180"/>
      <c r="BF573" s="180"/>
      <c r="BG573" s="180"/>
      <c r="BH573" s="180"/>
      <c r="BI573" s="180"/>
      <c r="BJ573" s="180"/>
      <c r="BK573" s="180"/>
      <c r="BL573" s="180"/>
      <c r="BM573" s="180"/>
      <c r="BN573" s="180"/>
      <c r="BO573" s="180"/>
      <c r="BP573" s="180"/>
      <c r="BQ573" s="180"/>
      <c r="BR573" s="180"/>
      <c r="BS573" s="180"/>
      <c r="BT573" s="180"/>
      <c r="BU573" s="180"/>
      <c r="BV573" s="180"/>
      <c r="BW573" s="180"/>
      <c r="BX573" s="180"/>
      <c r="BY573" s="180"/>
      <c r="BZ573" s="180"/>
      <c r="CA573" s="180"/>
    </row>
    <row r="574" ht="15.75" customHeight="1" spans="1:79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80"/>
      <c r="V574" s="180"/>
      <c r="W574" s="180"/>
      <c r="X574" s="180"/>
      <c r="Y574" s="180"/>
      <c r="Z574" s="180"/>
      <c r="AA574" s="180"/>
      <c r="AB574" s="180"/>
      <c r="AC574" s="180"/>
      <c r="AD574" s="180"/>
      <c r="AE574" s="180"/>
      <c r="AF574" s="180"/>
      <c r="AG574" s="180"/>
      <c r="AH574" s="180"/>
      <c r="AI574" s="180"/>
      <c r="AJ574" s="180"/>
      <c r="AK574" s="180"/>
      <c r="AL574" s="180"/>
      <c r="AM574" s="180"/>
      <c r="AN574" s="180"/>
      <c r="AO574" s="180"/>
      <c r="AP574" s="180"/>
      <c r="AQ574" s="180"/>
      <c r="AR574" s="180"/>
      <c r="AS574" s="180"/>
      <c r="AT574" s="180"/>
      <c r="AU574" s="180"/>
      <c r="AV574" s="180"/>
      <c r="AW574" s="180"/>
      <c r="AX574" s="180"/>
      <c r="AY574" s="180"/>
      <c r="AZ574" s="180"/>
      <c r="BA574" s="180"/>
      <c r="BB574" s="180"/>
      <c r="BC574" s="180"/>
      <c r="BD574" s="180"/>
      <c r="BE574" s="180"/>
      <c r="BF574" s="180"/>
      <c r="BG574" s="180"/>
      <c r="BH574" s="180"/>
      <c r="BI574" s="180"/>
      <c r="BJ574" s="180"/>
      <c r="BK574" s="180"/>
      <c r="BL574" s="180"/>
      <c r="BM574" s="180"/>
      <c r="BN574" s="180"/>
      <c r="BO574" s="180"/>
      <c r="BP574" s="180"/>
      <c r="BQ574" s="180"/>
      <c r="BR574" s="180"/>
      <c r="BS574" s="180"/>
      <c r="BT574" s="180"/>
      <c r="BU574" s="180"/>
      <c r="BV574" s="180"/>
      <c r="BW574" s="180"/>
      <c r="BX574" s="180"/>
      <c r="BY574" s="180"/>
      <c r="BZ574" s="180"/>
      <c r="CA574" s="180"/>
    </row>
    <row r="575" ht="15.75" customHeight="1" spans="1:79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  <c r="V575" s="180"/>
      <c r="W575" s="180"/>
      <c r="X575" s="180"/>
      <c r="Y575" s="180"/>
      <c r="Z575" s="180"/>
      <c r="AA575" s="180"/>
      <c r="AB575" s="180"/>
      <c r="AC575" s="180"/>
      <c r="AD575" s="180"/>
      <c r="AE575" s="180"/>
      <c r="AF575" s="180"/>
      <c r="AG575" s="180"/>
      <c r="AH575" s="180"/>
      <c r="AI575" s="180"/>
      <c r="AJ575" s="180"/>
      <c r="AK575" s="180"/>
      <c r="AL575" s="180"/>
      <c r="AM575" s="180"/>
      <c r="AN575" s="180"/>
      <c r="AO575" s="180"/>
      <c r="AP575" s="180"/>
      <c r="AQ575" s="180"/>
      <c r="AR575" s="180"/>
      <c r="AS575" s="180"/>
      <c r="AT575" s="180"/>
      <c r="AU575" s="180"/>
      <c r="AV575" s="180"/>
      <c r="AW575" s="180"/>
      <c r="AX575" s="180"/>
      <c r="AY575" s="180"/>
      <c r="AZ575" s="180"/>
      <c r="BA575" s="180"/>
      <c r="BB575" s="180"/>
      <c r="BC575" s="180"/>
      <c r="BD575" s="180"/>
      <c r="BE575" s="180"/>
      <c r="BF575" s="180"/>
      <c r="BG575" s="180"/>
      <c r="BH575" s="180"/>
      <c r="BI575" s="180"/>
      <c r="BJ575" s="180"/>
      <c r="BK575" s="180"/>
      <c r="BL575" s="180"/>
      <c r="BM575" s="180"/>
      <c r="BN575" s="180"/>
      <c r="BO575" s="180"/>
      <c r="BP575" s="180"/>
      <c r="BQ575" s="180"/>
      <c r="BR575" s="180"/>
      <c r="BS575" s="180"/>
      <c r="BT575" s="180"/>
      <c r="BU575" s="180"/>
      <c r="BV575" s="180"/>
      <c r="BW575" s="180"/>
      <c r="BX575" s="180"/>
      <c r="BY575" s="180"/>
      <c r="BZ575" s="180"/>
      <c r="CA575" s="180"/>
    </row>
    <row r="576" ht="15.75" customHeight="1" spans="1:79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80"/>
      <c r="V576" s="180"/>
      <c r="W576" s="180"/>
      <c r="X576" s="180"/>
      <c r="Y576" s="180"/>
      <c r="Z576" s="180"/>
      <c r="AA576" s="180"/>
      <c r="AB576" s="180"/>
      <c r="AC576" s="180"/>
      <c r="AD576" s="180"/>
      <c r="AE576" s="180"/>
      <c r="AF576" s="180"/>
      <c r="AG576" s="180"/>
      <c r="AH576" s="180"/>
      <c r="AI576" s="180"/>
      <c r="AJ576" s="180"/>
      <c r="AK576" s="180"/>
      <c r="AL576" s="180"/>
      <c r="AM576" s="180"/>
      <c r="AN576" s="180"/>
      <c r="AO576" s="180"/>
      <c r="AP576" s="180"/>
      <c r="AQ576" s="180"/>
      <c r="AR576" s="180"/>
      <c r="AS576" s="180"/>
      <c r="AT576" s="180"/>
      <c r="AU576" s="180"/>
      <c r="AV576" s="180"/>
      <c r="AW576" s="180"/>
      <c r="AX576" s="180"/>
      <c r="AY576" s="180"/>
      <c r="AZ576" s="180"/>
      <c r="BA576" s="180"/>
      <c r="BB576" s="180"/>
      <c r="BC576" s="180"/>
      <c r="BD576" s="180"/>
      <c r="BE576" s="180"/>
      <c r="BF576" s="180"/>
      <c r="BG576" s="180"/>
      <c r="BH576" s="180"/>
      <c r="BI576" s="180"/>
      <c r="BJ576" s="180"/>
      <c r="BK576" s="180"/>
      <c r="BL576" s="180"/>
      <c r="BM576" s="180"/>
      <c r="BN576" s="180"/>
      <c r="BO576" s="180"/>
      <c r="BP576" s="180"/>
      <c r="BQ576" s="180"/>
      <c r="BR576" s="180"/>
      <c r="BS576" s="180"/>
      <c r="BT576" s="180"/>
      <c r="BU576" s="180"/>
      <c r="BV576" s="180"/>
      <c r="BW576" s="180"/>
      <c r="BX576" s="180"/>
      <c r="BY576" s="180"/>
      <c r="BZ576" s="180"/>
      <c r="CA576" s="180"/>
    </row>
    <row r="577" ht="15.75" customHeight="1" spans="1:79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80"/>
      <c r="V577" s="180"/>
      <c r="W577" s="180"/>
      <c r="X577" s="180"/>
      <c r="Y577" s="180"/>
      <c r="Z577" s="180"/>
      <c r="AA577" s="180"/>
      <c r="AB577" s="180"/>
      <c r="AC577" s="180"/>
      <c r="AD577" s="180"/>
      <c r="AE577" s="180"/>
      <c r="AF577" s="180"/>
      <c r="AG577" s="180"/>
      <c r="AH577" s="180"/>
      <c r="AI577" s="180"/>
      <c r="AJ577" s="180"/>
      <c r="AK577" s="180"/>
      <c r="AL577" s="180"/>
      <c r="AM577" s="180"/>
      <c r="AN577" s="180"/>
      <c r="AO577" s="180"/>
      <c r="AP577" s="180"/>
      <c r="AQ577" s="180"/>
      <c r="AR577" s="180"/>
      <c r="AS577" s="180"/>
      <c r="AT577" s="180"/>
      <c r="AU577" s="180"/>
      <c r="AV577" s="180"/>
      <c r="AW577" s="180"/>
      <c r="AX577" s="180"/>
      <c r="AY577" s="180"/>
      <c r="AZ577" s="180"/>
      <c r="BA577" s="180"/>
      <c r="BB577" s="180"/>
      <c r="BC577" s="180"/>
      <c r="BD577" s="180"/>
      <c r="BE577" s="180"/>
      <c r="BF577" s="180"/>
      <c r="BG577" s="180"/>
      <c r="BH577" s="180"/>
      <c r="BI577" s="180"/>
      <c r="BJ577" s="180"/>
      <c r="BK577" s="180"/>
      <c r="BL577" s="180"/>
      <c r="BM577" s="180"/>
      <c r="BN577" s="180"/>
      <c r="BO577" s="180"/>
      <c r="BP577" s="180"/>
      <c r="BQ577" s="180"/>
      <c r="BR577" s="180"/>
      <c r="BS577" s="180"/>
      <c r="BT577" s="180"/>
      <c r="BU577" s="180"/>
      <c r="BV577" s="180"/>
      <c r="BW577" s="180"/>
      <c r="BX577" s="180"/>
      <c r="BY577" s="180"/>
      <c r="BZ577" s="180"/>
      <c r="CA577" s="180"/>
    </row>
    <row r="578" ht="15.75" customHeight="1" spans="1:79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  <c r="S578" s="180"/>
      <c r="T578" s="180"/>
      <c r="U578" s="180"/>
      <c r="V578" s="180"/>
      <c r="W578" s="180"/>
      <c r="X578" s="180"/>
      <c r="Y578" s="180"/>
      <c r="Z578" s="180"/>
      <c r="AA578" s="180"/>
      <c r="AB578" s="180"/>
      <c r="AC578" s="180"/>
      <c r="AD578" s="180"/>
      <c r="AE578" s="180"/>
      <c r="AF578" s="180"/>
      <c r="AG578" s="180"/>
      <c r="AH578" s="180"/>
      <c r="AI578" s="180"/>
      <c r="AJ578" s="180"/>
      <c r="AK578" s="180"/>
      <c r="AL578" s="180"/>
      <c r="AM578" s="180"/>
      <c r="AN578" s="180"/>
      <c r="AO578" s="180"/>
      <c r="AP578" s="180"/>
      <c r="AQ578" s="180"/>
      <c r="AR578" s="180"/>
      <c r="AS578" s="180"/>
      <c r="AT578" s="180"/>
      <c r="AU578" s="180"/>
      <c r="AV578" s="180"/>
      <c r="AW578" s="180"/>
      <c r="AX578" s="180"/>
      <c r="AY578" s="180"/>
      <c r="AZ578" s="180"/>
      <c r="BA578" s="180"/>
      <c r="BB578" s="180"/>
      <c r="BC578" s="180"/>
      <c r="BD578" s="180"/>
      <c r="BE578" s="180"/>
      <c r="BF578" s="180"/>
      <c r="BG578" s="180"/>
      <c r="BH578" s="180"/>
      <c r="BI578" s="180"/>
      <c r="BJ578" s="180"/>
      <c r="BK578" s="180"/>
      <c r="BL578" s="180"/>
      <c r="BM578" s="180"/>
      <c r="BN578" s="180"/>
      <c r="BO578" s="180"/>
      <c r="BP578" s="180"/>
      <c r="BQ578" s="180"/>
      <c r="BR578" s="180"/>
      <c r="BS578" s="180"/>
      <c r="BT578" s="180"/>
      <c r="BU578" s="180"/>
      <c r="BV578" s="180"/>
      <c r="BW578" s="180"/>
      <c r="BX578" s="180"/>
      <c r="BY578" s="180"/>
      <c r="BZ578" s="180"/>
      <c r="CA578" s="180"/>
    </row>
    <row r="579" ht="15.75" customHeight="1" spans="1:79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  <c r="AB579" s="180"/>
      <c r="AC579" s="180"/>
      <c r="AD579" s="180"/>
      <c r="AE579" s="180"/>
      <c r="AF579" s="180"/>
      <c r="AG579" s="180"/>
      <c r="AH579" s="180"/>
      <c r="AI579" s="180"/>
      <c r="AJ579" s="180"/>
      <c r="AK579" s="180"/>
      <c r="AL579" s="180"/>
      <c r="AM579" s="180"/>
      <c r="AN579" s="180"/>
      <c r="AO579" s="180"/>
      <c r="AP579" s="180"/>
      <c r="AQ579" s="180"/>
      <c r="AR579" s="180"/>
      <c r="AS579" s="180"/>
      <c r="AT579" s="180"/>
      <c r="AU579" s="180"/>
      <c r="AV579" s="180"/>
      <c r="AW579" s="180"/>
      <c r="AX579" s="180"/>
      <c r="AY579" s="180"/>
      <c r="AZ579" s="180"/>
      <c r="BA579" s="180"/>
      <c r="BB579" s="180"/>
      <c r="BC579" s="180"/>
      <c r="BD579" s="180"/>
      <c r="BE579" s="180"/>
      <c r="BF579" s="180"/>
      <c r="BG579" s="180"/>
      <c r="BH579" s="180"/>
      <c r="BI579" s="180"/>
      <c r="BJ579" s="180"/>
      <c r="BK579" s="180"/>
      <c r="BL579" s="180"/>
      <c r="BM579" s="180"/>
      <c r="BN579" s="180"/>
      <c r="BO579" s="180"/>
      <c r="BP579" s="180"/>
      <c r="BQ579" s="180"/>
      <c r="BR579" s="180"/>
      <c r="BS579" s="180"/>
      <c r="BT579" s="180"/>
      <c r="BU579" s="180"/>
      <c r="BV579" s="180"/>
      <c r="BW579" s="180"/>
      <c r="BX579" s="180"/>
      <c r="BY579" s="180"/>
      <c r="BZ579" s="180"/>
      <c r="CA579" s="180"/>
    </row>
    <row r="580" ht="15.75" customHeight="1" spans="1:79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80"/>
      <c r="V580" s="180"/>
      <c r="W580" s="180"/>
      <c r="X580" s="180"/>
      <c r="Y580" s="180"/>
      <c r="Z580" s="180"/>
      <c r="AA580" s="180"/>
      <c r="AB580" s="180"/>
      <c r="AC580" s="180"/>
      <c r="AD580" s="180"/>
      <c r="AE580" s="180"/>
      <c r="AF580" s="180"/>
      <c r="AG580" s="180"/>
      <c r="AH580" s="180"/>
      <c r="AI580" s="180"/>
      <c r="AJ580" s="180"/>
      <c r="AK580" s="180"/>
      <c r="AL580" s="180"/>
      <c r="AM580" s="180"/>
      <c r="AN580" s="180"/>
      <c r="AO580" s="180"/>
      <c r="AP580" s="180"/>
      <c r="AQ580" s="180"/>
      <c r="AR580" s="180"/>
      <c r="AS580" s="180"/>
      <c r="AT580" s="180"/>
      <c r="AU580" s="180"/>
      <c r="AV580" s="180"/>
      <c r="AW580" s="180"/>
      <c r="AX580" s="180"/>
      <c r="AY580" s="180"/>
      <c r="AZ580" s="180"/>
      <c r="BA580" s="180"/>
      <c r="BB580" s="180"/>
      <c r="BC580" s="180"/>
      <c r="BD580" s="180"/>
      <c r="BE580" s="180"/>
      <c r="BF580" s="180"/>
      <c r="BG580" s="180"/>
      <c r="BH580" s="180"/>
      <c r="BI580" s="180"/>
      <c r="BJ580" s="180"/>
      <c r="BK580" s="180"/>
      <c r="BL580" s="180"/>
      <c r="BM580" s="180"/>
      <c r="BN580" s="180"/>
      <c r="BO580" s="180"/>
      <c r="BP580" s="180"/>
      <c r="BQ580" s="180"/>
      <c r="BR580" s="180"/>
      <c r="BS580" s="180"/>
      <c r="BT580" s="180"/>
      <c r="BU580" s="180"/>
      <c r="BV580" s="180"/>
      <c r="BW580" s="180"/>
      <c r="BX580" s="180"/>
      <c r="BY580" s="180"/>
      <c r="BZ580" s="180"/>
      <c r="CA580" s="180"/>
    </row>
    <row r="581" ht="15.75" customHeight="1" spans="1:79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80"/>
      <c r="V581" s="180"/>
      <c r="W581" s="180"/>
      <c r="X581" s="180"/>
      <c r="Y581" s="180"/>
      <c r="Z581" s="180"/>
      <c r="AA581" s="180"/>
      <c r="AB581" s="180"/>
      <c r="AC581" s="180"/>
      <c r="AD581" s="180"/>
      <c r="AE581" s="180"/>
      <c r="AF581" s="180"/>
      <c r="AG581" s="180"/>
      <c r="AH581" s="180"/>
      <c r="AI581" s="180"/>
      <c r="AJ581" s="180"/>
      <c r="AK581" s="180"/>
      <c r="AL581" s="180"/>
      <c r="AM581" s="180"/>
      <c r="AN581" s="180"/>
      <c r="AO581" s="180"/>
      <c r="AP581" s="180"/>
      <c r="AQ581" s="180"/>
      <c r="AR581" s="180"/>
      <c r="AS581" s="180"/>
      <c r="AT581" s="180"/>
      <c r="AU581" s="180"/>
      <c r="AV581" s="180"/>
      <c r="AW581" s="180"/>
      <c r="AX581" s="180"/>
      <c r="AY581" s="180"/>
      <c r="AZ581" s="180"/>
      <c r="BA581" s="180"/>
      <c r="BB581" s="180"/>
      <c r="BC581" s="180"/>
      <c r="BD581" s="180"/>
      <c r="BE581" s="180"/>
      <c r="BF581" s="180"/>
      <c r="BG581" s="180"/>
      <c r="BH581" s="180"/>
      <c r="BI581" s="180"/>
      <c r="BJ581" s="180"/>
      <c r="BK581" s="180"/>
      <c r="BL581" s="180"/>
      <c r="BM581" s="180"/>
      <c r="BN581" s="180"/>
      <c r="BO581" s="180"/>
      <c r="BP581" s="180"/>
      <c r="BQ581" s="180"/>
      <c r="BR581" s="180"/>
      <c r="BS581" s="180"/>
      <c r="BT581" s="180"/>
      <c r="BU581" s="180"/>
      <c r="BV581" s="180"/>
      <c r="BW581" s="180"/>
      <c r="BX581" s="180"/>
      <c r="BY581" s="180"/>
      <c r="BZ581" s="180"/>
      <c r="CA581" s="180"/>
    </row>
    <row r="582" ht="15.75" customHeight="1" spans="1:79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80"/>
      <c r="V582" s="180"/>
      <c r="W582" s="180"/>
      <c r="X582" s="180"/>
      <c r="Y582" s="180"/>
      <c r="Z582" s="180"/>
      <c r="AA582" s="180"/>
      <c r="AB582" s="180"/>
      <c r="AC582" s="180"/>
      <c r="AD582" s="180"/>
      <c r="AE582" s="180"/>
      <c r="AF582" s="180"/>
      <c r="AG582" s="180"/>
      <c r="AH582" s="180"/>
      <c r="AI582" s="180"/>
      <c r="AJ582" s="180"/>
      <c r="AK582" s="180"/>
      <c r="AL582" s="180"/>
      <c r="AM582" s="180"/>
      <c r="AN582" s="180"/>
      <c r="AO582" s="180"/>
      <c r="AP582" s="180"/>
      <c r="AQ582" s="180"/>
      <c r="AR582" s="180"/>
      <c r="AS582" s="180"/>
      <c r="AT582" s="180"/>
      <c r="AU582" s="180"/>
      <c r="AV582" s="180"/>
      <c r="AW582" s="180"/>
      <c r="AX582" s="180"/>
      <c r="AY582" s="180"/>
      <c r="AZ582" s="180"/>
      <c r="BA582" s="180"/>
      <c r="BB582" s="180"/>
      <c r="BC582" s="180"/>
      <c r="BD582" s="180"/>
      <c r="BE582" s="180"/>
      <c r="BF582" s="180"/>
      <c r="BG582" s="180"/>
      <c r="BH582" s="180"/>
      <c r="BI582" s="180"/>
      <c r="BJ582" s="180"/>
      <c r="BK582" s="180"/>
      <c r="BL582" s="180"/>
      <c r="BM582" s="180"/>
      <c r="BN582" s="180"/>
      <c r="BO582" s="180"/>
      <c r="BP582" s="180"/>
      <c r="BQ582" s="180"/>
      <c r="BR582" s="180"/>
      <c r="BS582" s="180"/>
      <c r="BT582" s="180"/>
      <c r="BU582" s="180"/>
      <c r="BV582" s="180"/>
      <c r="BW582" s="180"/>
      <c r="BX582" s="180"/>
      <c r="BY582" s="180"/>
      <c r="BZ582" s="180"/>
      <c r="CA582" s="180"/>
    </row>
    <row r="583" ht="15.75" customHeight="1" spans="1:79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80"/>
      <c r="V583" s="180"/>
      <c r="W583" s="180"/>
      <c r="X583" s="180"/>
      <c r="Y583" s="180"/>
      <c r="Z583" s="180"/>
      <c r="AA583" s="180"/>
      <c r="AB583" s="180"/>
      <c r="AC583" s="180"/>
      <c r="AD583" s="180"/>
      <c r="AE583" s="180"/>
      <c r="AF583" s="180"/>
      <c r="AG583" s="180"/>
      <c r="AH583" s="180"/>
      <c r="AI583" s="180"/>
      <c r="AJ583" s="180"/>
      <c r="AK583" s="180"/>
      <c r="AL583" s="180"/>
      <c r="AM583" s="180"/>
      <c r="AN583" s="180"/>
      <c r="AO583" s="180"/>
      <c r="AP583" s="180"/>
      <c r="AQ583" s="180"/>
      <c r="AR583" s="180"/>
      <c r="AS583" s="180"/>
      <c r="AT583" s="180"/>
      <c r="AU583" s="180"/>
      <c r="AV583" s="180"/>
      <c r="AW583" s="180"/>
      <c r="AX583" s="180"/>
      <c r="AY583" s="180"/>
      <c r="AZ583" s="180"/>
      <c r="BA583" s="180"/>
      <c r="BB583" s="180"/>
      <c r="BC583" s="180"/>
      <c r="BD583" s="180"/>
      <c r="BE583" s="180"/>
      <c r="BF583" s="180"/>
      <c r="BG583" s="180"/>
      <c r="BH583" s="180"/>
      <c r="BI583" s="180"/>
      <c r="BJ583" s="180"/>
      <c r="BK583" s="180"/>
      <c r="BL583" s="180"/>
      <c r="BM583" s="180"/>
      <c r="BN583" s="180"/>
      <c r="BO583" s="180"/>
      <c r="BP583" s="180"/>
      <c r="BQ583" s="180"/>
      <c r="BR583" s="180"/>
      <c r="BS583" s="180"/>
      <c r="BT583" s="180"/>
      <c r="BU583" s="180"/>
      <c r="BV583" s="180"/>
      <c r="BW583" s="180"/>
      <c r="BX583" s="180"/>
      <c r="BY583" s="180"/>
      <c r="BZ583" s="180"/>
      <c r="CA583" s="180"/>
    </row>
    <row r="584" ht="15.75" customHeight="1" spans="1:79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80"/>
      <c r="V584" s="180"/>
      <c r="W584" s="180"/>
      <c r="X584" s="180"/>
      <c r="Y584" s="180"/>
      <c r="Z584" s="180"/>
      <c r="AA584" s="180"/>
      <c r="AB584" s="180"/>
      <c r="AC584" s="180"/>
      <c r="AD584" s="180"/>
      <c r="AE584" s="180"/>
      <c r="AF584" s="180"/>
      <c r="AG584" s="180"/>
      <c r="AH584" s="180"/>
      <c r="AI584" s="180"/>
      <c r="AJ584" s="180"/>
      <c r="AK584" s="180"/>
      <c r="AL584" s="180"/>
      <c r="AM584" s="180"/>
      <c r="AN584" s="180"/>
      <c r="AO584" s="180"/>
      <c r="AP584" s="180"/>
      <c r="AQ584" s="180"/>
      <c r="AR584" s="180"/>
      <c r="AS584" s="180"/>
      <c r="AT584" s="180"/>
      <c r="AU584" s="180"/>
      <c r="AV584" s="180"/>
      <c r="AW584" s="180"/>
      <c r="AX584" s="180"/>
      <c r="AY584" s="180"/>
      <c r="AZ584" s="180"/>
      <c r="BA584" s="180"/>
      <c r="BB584" s="180"/>
      <c r="BC584" s="180"/>
      <c r="BD584" s="180"/>
      <c r="BE584" s="180"/>
      <c r="BF584" s="180"/>
      <c r="BG584" s="180"/>
      <c r="BH584" s="180"/>
      <c r="BI584" s="180"/>
      <c r="BJ584" s="180"/>
      <c r="BK584" s="180"/>
      <c r="BL584" s="180"/>
      <c r="BM584" s="180"/>
      <c r="BN584" s="180"/>
      <c r="BO584" s="180"/>
      <c r="BP584" s="180"/>
      <c r="BQ584" s="180"/>
      <c r="BR584" s="180"/>
      <c r="BS584" s="180"/>
      <c r="BT584" s="180"/>
      <c r="BU584" s="180"/>
      <c r="BV584" s="180"/>
      <c r="BW584" s="180"/>
      <c r="BX584" s="180"/>
      <c r="BY584" s="180"/>
      <c r="BZ584" s="180"/>
      <c r="CA584" s="180"/>
    </row>
    <row r="585" ht="15.75" customHeight="1" spans="1:79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80"/>
      <c r="V585" s="180"/>
      <c r="W585" s="180"/>
      <c r="X585" s="180"/>
      <c r="Y585" s="180"/>
      <c r="Z585" s="180"/>
      <c r="AA585" s="180"/>
      <c r="AB585" s="180"/>
      <c r="AC585" s="180"/>
      <c r="AD585" s="180"/>
      <c r="AE585" s="180"/>
      <c r="AF585" s="180"/>
      <c r="AG585" s="180"/>
      <c r="AH585" s="180"/>
      <c r="AI585" s="180"/>
      <c r="AJ585" s="180"/>
      <c r="AK585" s="180"/>
      <c r="AL585" s="180"/>
      <c r="AM585" s="180"/>
      <c r="AN585" s="180"/>
      <c r="AO585" s="180"/>
      <c r="AP585" s="180"/>
      <c r="AQ585" s="180"/>
      <c r="AR585" s="180"/>
      <c r="AS585" s="180"/>
      <c r="AT585" s="180"/>
      <c r="AU585" s="180"/>
      <c r="AV585" s="180"/>
      <c r="AW585" s="180"/>
      <c r="AX585" s="180"/>
      <c r="AY585" s="180"/>
      <c r="AZ585" s="180"/>
      <c r="BA585" s="180"/>
      <c r="BB585" s="180"/>
      <c r="BC585" s="180"/>
      <c r="BD585" s="180"/>
      <c r="BE585" s="180"/>
      <c r="BF585" s="180"/>
      <c r="BG585" s="180"/>
      <c r="BH585" s="180"/>
      <c r="BI585" s="180"/>
      <c r="BJ585" s="180"/>
      <c r="BK585" s="180"/>
      <c r="BL585" s="180"/>
      <c r="BM585" s="180"/>
      <c r="BN585" s="180"/>
      <c r="BO585" s="180"/>
      <c r="BP585" s="180"/>
      <c r="BQ585" s="180"/>
      <c r="BR585" s="180"/>
      <c r="BS585" s="180"/>
      <c r="BT585" s="180"/>
      <c r="BU585" s="180"/>
      <c r="BV585" s="180"/>
      <c r="BW585" s="180"/>
      <c r="BX585" s="180"/>
      <c r="BY585" s="180"/>
      <c r="BZ585" s="180"/>
      <c r="CA585" s="180"/>
    </row>
    <row r="586" ht="15.75" customHeight="1" spans="1:79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  <c r="V586" s="180"/>
      <c r="W586" s="180"/>
      <c r="X586" s="180"/>
      <c r="Y586" s="180"/>
      <c r="Z586" s="180"/>
      <c r="AA586" s="180"/>
      <c r="AB586" s="180"/>
      <c r="AC586" s="180"/>
      <c r="AD586" s="180"/>
      <c r="AE586" s="180"/>
      <c r="AF586" s="180"/>
      <c r="AG586" s="180"/>
      <c r="AH586" s="180"/>
      <c r="AI586" s="180"/>
      <c r="AJ586" s="180"/>
      <c r="AK586" s="180"/>
      <c r="AL586" s="180"/>
      <c r="AM586" s="180"/>
      <c r="AN586" s="180"/>
      <c r="AO586" s="180"/>
      <c r="AP586" s="180"/>
      <c r="AQ586" s="180"/>
      <c r="AR586" s="180"/>
      <c r="AS586" s="180"/>
      <c r="AT586" s="180"/>
      <c r="AU586" s="180"/>
      <c r="AV586" s="180"/>
      <c r="AW586" s="180"/>
      <c r="AX586" s="180"/>
      <c r="AY586" s="180"/>
      <c r="AZ586" s="180"/>
      <c r="BA586" s="180"/>
      <c r="BB586" s="180"/>
      <c r="BC586" s="180"/>
      <c r="BD586" s="180"/>
      <c r="BE586" s="180"/>
      <c r="BF586" s="180"/>
      <c r="BG586" s="180"/>
      <c r="BH586" s="180"/>
      <c r="BI586" s="180"/>
      <c r="BJ586" s="180"/>
      <c r="BK586" s="180"/>
      <c r="BL586" s="180"/>
      <c r="BM586" s="180"/>
      <c r="BN586" s="180"/>
      <c r="BO586" s="180"/>
      <c r="BP586" s="180"/>
      <c r="BQ586" s="180"/>
      <c r="BR586" s="180"/>
      <c r="BS586" s="180"/>
      <c r="BT586" s="180"/>
      <c r="BU586" s="180"/>
      <c r="BV586" s="180"/>
      <c r="BW586" s="180"/>
      <c r="BX586" s="180"/>
      <c r="BY586" s="180"/>
      <c r="BZ586" s="180"/>
      <c r="CA586" s="180"/>
    </row>
    <row r="587" ht="15.75" customHeight="1" spans="1:79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  <c r="U587" s="180"/>
      <c r="V587" s="180"/>
      <c r="W587" s="180"/>
      <c r="X587" s="180"/>
      <c r="Y587" s="180"/>
      <c r="Z587" s="180"/>
      <c r="AA587" s="180"/>
      <c r="AB587" s="180"/>
      <c r="AC587" s="180"/>
      <c r="AD587" s="180"/>
      <c r="AE587" s="180"/>
      <c r="AF587" s="180"/>
      <c r="AG587" s="180"/>
      <c r="AH587" s="180"/>
      <c r="AI587" s="180"/>
      <c r="AJ587" s="180"/>
      <c r="AK587" s="180"/>
      <c r="AL587" s="180"/>
      <c r="AM587" s="180"/>
      <c r="AN587" s="180"/>
      <c r="AO587" s="180"/>
      <c r="AP587" s="180"/>
      <c r="AQ587" s="180"/>
      <c r="AR587" s="180"/>
      <c r="AS587" s="180"/>
      <c r="AT587" s="180"/>
      <c r="AU587" s="180"/>
      <c r="AV587" s="180"/>
      <c r="AW587" s="180"/>
      <c r="AX587" s="180"/>
      <c r="AY587" s="180"/>
      <c r="AZ587" s="180"/>
      <c r="BA587" s="180"/>
      <c r="BB587" s="180"/>
      <c r="BC587" s="180"/>
      <c r="BD587" s="180"/>
      <c r="BE587" s="180"/>
      <c r="BF587" s="180"/>
      <c r="BG587" s="180"/>
      <c r="BH587" s="180"/>
      <c r="BI587" s="180"/>
      <c r="BJ587" s="180"/>
      <c r="BK587" s="180"/>
      <c r="BL587" s="180"/>
      <c r="BM587" s="180"/>
      <c r="BN587" s="180"/>
      <c r="BO587" s="180"/>
      <c r="BP587" s="180"/>
      <c r="BQ587" s="180"/>
      <c r="BR587" s="180"/>
      <c r="BS587" s="180"/>
      <c r="BT587" s="180"/>
      <c r="BU587" s="180"/>
      <c r="BV587" s="180"/>
      <c r="BW587" s="180"/>
      <c r="BX587" s="180"/>
      <c r="BY587" s="180"/>
      <c r="BZ587" s="180"/>
      <c r="CA587" s="180"/>
    </row>
    <row r="588" ht="15.75" customHeight="1" spans="1:79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80"/>
      <c r="V588" s="180"/>
      <c r="W588" s="180"/>
      <c r="X588" s="180"/>
      <c r="Y588" s="180"/>
      <c r="Z588" s="180"/>
      <c r="AA588" s="180"/>
      <c r="AB588" s="180"/>
      <c r="AC588" s="180"/>
      <c r="AD588" s="180"/>
      <c r="AE588" s="180"/>
      <c r="AF588" s="180"/>
      <c r="AG588" s="180"/>
      <c r="AH588" s="180"/>
      <c r="AI588" s="180"/>
      <c r="AJ588" s="180"/>
      <c r="AK588" s="180"/>
      <c r="AL588" s="180"/>
      <c r="AM588" s="180"/>
      <c r="AN588" s="180"/>
      <c r="AO588" s="180"/>
      <c r="AP588" s="180"/>
      <c r="AQ588" s="180"/>
      <c r="AR588" s="180"/>
      <c r="AS588" s="180"/>
      <c r="AT588" s="180"/>
      <c r="AU588" s="180"/>
      <c r="AV588" s="180"/>
      <c r="AW588" s="180"/>
      <c r="AX588" s="180"/>
      <c r="AY588" s="180"/>
      <c r="AZ588" s="180"/>
      <c r="BA588" s="180"/>
      <c r="BB588" s="180"/>
      <c r="BC588" s="180"/>
      <c r="BD588" s="180"/>
      <c r="BE588" s="180"/>
      <c r="BF588" s="180"/>
      <c r="BG588" s="180"/>
      <c r="BH588" s="180"/>
      <c r="BI588" s="180"/>
      <c r="BJ588" s="180"/>
      <c r="BK588" s="180"/>
      <c r="BL588" s="180"/>
      <c r="BM588" s="180"/>
      <c r="BN588" s="180"/>
      <c r="BO588" s="180"/>
      <c r="BP588" s="180"/>
      <c r="BQ588" s="180"/>
      <c r="BR588" s="180"/>
      <c r="BS588" s="180"/>
      <c r="BT588" s="180"/>
      <c r="BU588" s="180"/>
      <c r="BV588" s="180"/>
      <c r="BW588" s="180"/>
      <c r="BX588" s="180"/>
      <c r="BY588" s="180"/>
      <c r="BZ588" s="180"/>
      <c r="CA588" s="180"/>
    </row>
    <row r="589" ht="15.75" customHeight="1" spans="1:79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80"/>
      <c r="V589" s="180"/>
      <c r="W589" s="180"/>
      <c r="X589" s="180"/>
      <c r="Y589" s="180"/>
      <c r="Z589" s="180"/>
      <c r="AA589" s="180"/>
      <c r="AB589" s="180"/>
      <c r="AC589" s="180"/>
      <c r="AD589" s="180"/>
      <c r="AE589" s="180"/>
      <c r="AF589" s="180"/>
      <c r="AG589" s="180"/>
      <c r="AH589" s="180"/>
      <c r="AI589" s="180"/>
      <c r="AJ589" s="180"/>
      <c r="AK589" s="180"/>
      <c r="AL589" s="180"/>
      <c r="AM589" s="180"/>
      <c r="AN589" s="180"/>
      <c r="AO589" s="180"/>
      <c r="AP589" s="180"/>
      <c r="AQ589" s="180"/>
      <c r="AR589" s="180"/>
      <c r="AS589" s="180"/>
      <c r="AT589" s="180"/>
      <c r="AU589" s="180"/>
      <c r="AV589" s="180"/>
      <c r="AW589" s="180"/>
      <c r="AX589" s="180"/>
      <c r="AY589" s="180"/>
      <c r="AZ589" s="180"/>
      <c r="BA589" s="180"/>
      <c r="BB589" s="180"/>
      <c r="BC589" s="180"/>
      <c r="BD589" s="180"/>
      <c r="BE589" s="180"/>
      <c r="BF589" s="180"/>
      <c r="BG589" s="180"/>
      <c r="BH589" s="180"/>
      <c r="BI589" s="180"/>
      <c r="BJ589" s="180"/>
      <c r="BK589" s="180"/>
      <c r="BL589" s="180"/>
      <c r="BM589" s="180"/>
      <c r="BN589" s="180"/>
      <c r="BO589" s="180"/>
      <c r="BP589" s="180"/>
      <c r="BQ589" s="180"/>
      <c r="BR589" s="180"/>
      <c r="BS589" s="180"/>
      <c r="BT589" s="180"/>
      <c r="BU589" s="180"/>
      <c r="BV589" s="180"/>
      <c r="BW589" s="180"/>
      <c r="BX589" s="180"/>
      <c r="BY589" s="180"/>
      <c r="BZ589" s="180"/>
      <c r="CA589" s="180"/>
    </row>
    <row r="590" ht="15.75" customHeight="1" spans="1:79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80"/>
      <c r="V590" s="180"/>
      <c r="W590" s="180"/>
      <c r="X590" s="180"/>
      <c r="Y590" s="180"/>
      <c r="Z590" s="180"/>
      <c r="AA590" s="180"/>
      <c r="AB590" s="180"/>
      <c r="AC590" s="180"/>
      <c r="AD590" s="180"/>
      <c r="AE590" s="180"/>
      <c r="AF590" s="180"/>
      <c r="AG590" s="180"/>
      <c r="AH590" s="180"/>
      <c r="AI590" s="180"/>
      <c r="AJ590" s="180"/>
      <c r="AK590" s="180"/>
      <c r="AL590" s="180"/>
      <c r="AM590" s="180"/>
      <c r="AN590" s="180"/>
      <c r="AO590" s="180"/>
      <c r="AP590" s="180"/>
      <c r="AQ590" s="180"/>
      <c r="AR590" s="180"/>
      <c r="AS590" s="180"/>
      <c r="AT590" s="180"/>
      <c r="AU590" s="180"/>
      <c r="AV590" s="180"/>
      <c r="AW590" s="180"/>
      <c r="AX590" s="180"/>
      <c r="AY590" s="180"/>
      <c r="AZ590" s="180"/>
      <c r="BA590" s="180"/>
      <c r="BB590" s="180"/>
      <c r="BC590" s="180"/>
      <c r="BD590" s="180"/>
      <c r="BE590" s="180"/>
      <c r="BF590" s="180"/>
      <c r="BG590" s="180"/>
      <c r="BH590" s="180"/>
      <c r="BI590" s="180"/>
      <c r="BJ590" s="180"/>
      <c r="BK590" s="180"/>
      <c r="BL590" s="180"/>
      <c r="BM590" s="180"/>
      <c r="BN590" s="180"/>
      <c r="BO590" s="180"/>
      <c r="BP590" s="180"/>
      <c r="BQ590" s="180"/>
      <c r="BR590" s="180"/>
      <c r="BS590" s="180"/>
      <c r="BT590" s="180"/>
      <c r="BU590" s="180"/>
      <c r="BV590" s="180"/>
      <c r="BW590" s="180"/>
      <c r="BX590" s="180"/>
      <c r="BY590" s="180"/>
      <c r="BZ590" s="180"/>
      <c r="CA590" s="180"/>
    </row>
    <row r="591" ht="15.75" customHeight="1" spans="1:79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  <c r="S591" s="180"/>
      <c r="T591" s="180"/>
      <c r="U591" s="180"/>
      <c r="V591" s="180"/>
      <c r="W591" s="180"/>
      <c r="X591" s="180"/>
      <c r="Y591" s="180"/>
      <c r="Z591" s="180"/>
      <c r="AA591" s="180"/>
      <c r="AB591" s="180"/>
      <c r="AC591" s="180"/>
      <c r="AD591" s="180"/>
      <c r="AE591" s="180"/>
      <c r="AF591" s="180"/>
      <c r="AG591" s="180"/>
      <c r="AH591" s="180"/>
      <c r="AI591" s="180"/>
      <c r="AJ591" s="180"/>
      <c r="AK591" s="180"/>
      <c r="AL591" s="180"/>
      <c r="AM591" s="180"/>
      <c r="AN591" s="180"/>
      <c r="AO591" s="180"/>
      <c r="AP591" s="180"/>
      <c r="AQ591" s="180"/>
      <c r="AR591" s="180"/>
      <c r="AS591" s="180"/>
      <c r="AT591" s="180"/>
      <c r="AU591" s="180"/>
      <c r="AV591" s="180"/>
      <c r="AW591" s="180"/>
      <c r="AX591" s="180"/>
      <c r="AY591" s="180"/>
      <c r="AZ591" s="180"/>
      <c r="BA591" s="180"/>
      <c r="BB591" s="180"/>
      <c r="BC591" s="180"/>
      <c r="BD591" s="180"/>
      <c r="BE591" s="180"/>
      <c r="BF591" s="180"/>
      <c r="BG591" s="180"/>
      <c r="BH591" s="180"/>
      <c r="BI591" s="180"/>
      <c r="BJ591" s="180"/>
      <c r="BK591" s="180"/>
      <c r="BL591" s="180"/>
      <c r="BM591" s="180"/>
      <c r="BN591" s="180"/>
      <c r="BO591" s="180"/>
      <c r="BP591" s="180"/>
      <c r="BQ591" s="180"/>
      <c r="BR591" s="180"/>
      <c r="BS591" s="180"/>
      <c r="BT591" s="180"/>
      <c r="BU591" s="180"/>
      <c r="BV591" s="180"/>
      <c r="BW591" s="180"/>
      <c r="BX591" s="180"/>
      <c r="BY591" s="180"/>
      <c r="BZ591" s="180"/>
      <c r="CA591" s="180"/>
    </row>
    <row r="592" ht="15.75" customHeight="1" spans="1:79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  <c r="U592" s="180"/>
      <c r="V592" s="180"/>
      <c r="W592" s="180"/>
      <c r="X592" s="180"/>
      <c r="Y592" s="180"/>
      <c r="Z592" s="180"/>
      <c r="AA592" s="180"/>
      <c r="AB592" s="180"/>
      <c r="AC592" s="180"/>
      <c r="AD592" s="180"/>
      <c r="AE592" s="180"/>
      <c r="AF592" s="180"/>
      <c r="AG592" s="180"/>
      <c r="AH592" s="180"/>
      <c r="AI592" s="180"/>
      <c r="AJ592" s="180"/>
      <c r="AK592" s="180"/>
      <c r="AL592" s="180"/>
      <c r="AM592" s="180"/>
      <c r="AN592" s="180"/>
      <c r="AO592" s="180"/>
      <c r="AP592" s="180"/>
      <c r="AQ592" s="180"/>
      <c r="AR592" s="180"/>
      <c r="AS592" s="180"/>
      <c r="AT592" s="180"/>
      <c r="AU592" s="180"/>
      <c r="AV592" s="180"/>
      <c r="AW592" s="180"/>
      <c r="AX592" s="180"/>
      <c r="AY592" s="180"/>
      <c r="AZ592" s="180"/>
      <c r="BA592" s="180"/>
      <c r="BB592" s="180"/>
      <c r="BC592" s="180"/>
      <c r="BD592" s="180"/>
      <c r="BE592" s="180"/>
      <c r="BF592" s="180"/>
      <c r="BG592" s="180"/>
      <c r="BH592" s="180"/>
      <c r="BI592" s="180"/>
      <c r="BJ592" s="180"/>
      <c r="BK592" s="180"/>
      <c r="BL592" s="180"/>
      <c r="BM592" s="180"/>
      <c r="BN592" s="180"/>
      <c r="BO592" s="180"/>
      <c r="BP592" s="180"/>
      <c r="BQ592" s="180"/>
      <c r="BR592" s="180"/>
      <c r="BS592" s="180"/>
      <c r="BT592" s="180"/>
      <c r="BU592" s="180"/>
      <c r="BV592" s="180"/>
      <c r="BW592" s="180"/>
      <c r="BX592" s="180"/>
      <c r="BY592" s="180"/>
      <c r="BZ592" s="180"/>
      <c r="CA592" s="180"/>
    </row>
    <row r="593" ht="15.75" customHeight="1" spans="1:79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80"/>
      <c r="V593" s="180"/>
      <c r="W593" s="180"/>
      <c r="X593" s="180"/>
      <c r="Y593" s="180"/>
      <c r="Z593" s="180"/>
      <c r="AA593" s="180"/>
      <c r="AB593" s="180"/>
      <c r="AC593" s="180"/>
      <c r="AD593" s="180"/>
      <c r="AE593" s="180"/>
      <c r="AF593" s="180"/>
      <c r="AG593" s="180"/>
      <c r="AH593" s="180"/>
      <c r="AI593" s="180"/>
      <c r="AJ593" s="180"/>
      <c r="AK593" s="180"/>
      <c r="AL593" s="180"/>
      <c r="AM593" s="180"/>
      <c r="AN593" s="180"/>
      <c r="AO593" s="180"/>
      <c r="AP593" s="180"/>
      <c r="AQ593" s="180"/>
      <c r="AR593" s="180"/>
      <c r="AS593" s="180"/>
      <c r="AT593" s="180"/>
      <c r="AU593" s="180"/>
      <c r="AV593" s="180"/>
      <c r="AW593" s="180"/>
      <c r="AX593" s="180"/>
      <c r="AY593" s="180"/>
      <c r="AZ593" s="180"/>
      <c r="BA593" s="180"/>
      <c r="BB593" s="180"/>
      <c r="BC593" s="180"/>
      <c r="BD593" s="180"/>
      <c r="BE593" s="180"/>
      <c r="BF593" s="180"/>
      <c r="BG593" s="180"/>
      <c r="BH593" s="180"/>
      <c r="BI593" s="180"/>
      <c r="BJ593" s="180"/>
      <c r="BK593" s="180"/>
      <c r="BL593" s="180"/>
      <c r="BM593" s="180"/>
      <c r="BN593" s="180"/>
      <c r="BO593" s="180"/>
      <c r="BP593" s="180"/>
      <c r="BQ593" s="180"/>
      <c r="BR593" s="180"/>
      <c r="BS593" s="180"/>
      <c r="BT593" s="180"/>
      <c r="BU593" s="180"/>
      <c r="BV593" s="180"/>
      <c r="BW593" s="180"/>
      <c r="BX593" s="180"/>
      <c r="BY593" s="180"/>
      <c r="BZ593" s="180"/>
      <c r="CA593" s="180"/>
    </row>
    <row r="594" ht="15.75" customHeight="1" spans="1:79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80"/>
      <c r="V594" s="180"/>
      <c r="W594" s="180"/>
      <c r="X594" s="180"/>
      <c r="Y594" s="180"/>
      <c r="Z594" s="180"/>
      <c r="AA594" s="180"/>
      <c r="AB594" s="180"/>
      <c r="AC594" s="180"/>
      <c r="AD594" s="180"/>
      <c r="AE594" s="180"/>
      <c r="AF594" s="180"/>
      <c r="AG594" s="180"/>
      <c r="AH594" s="180"/>
      <c r="AI594" s="180"/>
      <c r="AJ594" s="180"/>
      <c r="AK594" s="180"/>
      <c r="AL594" s="180"/>
      <c r="AM594" s="180"/>
      <c r="AN594" s="180"/>
      <c r="AO594" s="180"/>
      <c r="AP594" s="180"/>
      <c r="AQ594" s="180"/>
      <c r="AR594" s="180"/>
      <c r="AS594" s="180"/>
      <c r="AT594" s="180"/>
      <c r="AU594" s="180"/>
      <c r="AV594" s="180"/>
      <c r="AW594" s="180"/>
      <c r="AX594" s="180"/>
      <c r="AY594" s="180"/>
      <c r="AZ594" s="180"/>
      <c r="BA594" s="180"/>
      <c r="BB594" s="180"/>
      <c r="BC594" s="180"/>
      <c r="BD594" s="180"/>
      <c r="BE594" s="180"/>
      <c r="BF594" s="180"/>
      <c r="BG594" s="180"/>
      <c r="BH594" s="180"/>
      <c r="BI594" s="180"/>
      <c r="BJ594" s="180"/>
      <c r="BK594" s="180"/>
      <c r="BL594" s="180"/>
      <c r="BM594" s="180"/>
      <c r="BN594" s="180"/>
      <c r="BO594" s="180"/>
      <c r="BP594" s="180"/>
      <c r="BQ594" s="180"/>
      <c r="BR594" s="180"/>
      <c r="BS594" s="180"/>
      <c r="BT594" s="180"/>
      <c r="BU594" s="180"/>
      <c r="BV594" s="180"/>
      <c r="BW594" s="180"/>
      <c r="BX594" s="180"/>
      <c r="BY594" s="180"/>
      <c r="BZ594" s="180"/>
      <c r="CA594" s="180"/>
    </row>
    <row r="595" ht="15.75" customHeight="1" spans="1:79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80"/>
      <c r="V595" s="180"/>
      <c r="W595" s="180"/>
      <c r="X595" s="180"/>
      <c r="Y595" s="180"/>
      <c r="Z595" s="180"/>
      <c r="AA595" s="180"/>
      <c r="AB595" s="180"/>
      <c r="AC595" s="180"/>
      <c r="AD595" s="180"/>
      <c r="AE595" s="180"/>
      <c r="AF595" s="180"/>
      <c r="AG595" s="180"/>
      <c r="AH595" s="180"/>
      <c r="AI595" s="180"/>
      <c r="AJ595" s="180"/>
      <c r="AK595" s="180"/>
      <c r="AL595" s="180"/>
      <c r="AM595" s="180"/>
      <c r="AN595" s="180"/>
      <c r="AO595" s="180"/>
      <c r="AP595" s="180"/>
      <c r="AQ595" s="180"/>
      <c r="AR595" s="180"/>
      <c r="AS595" s="180"/>
      <c r="AT595" s="180"/>
      <c r="AU595" s="180"/>
      <c r="AV595" s="180"/>
      <c r="AW595" s="180"/>
      <c r="AX595" s="180"/>
      <c r="AY595" s="180"/>
      <c r="AZ595" s="180"/>
      <c r="BA595" s="180"/>
      <c r="BB595" s="180"/>
      <c r="BC595" s="180"/>
      <c r="BD595" s="180"/>
      <c r="BE595" s="180"/>
      <c r="BF595" s="180"/>
      <c r="BG595" s="180"/>
      <c r="BH595" s="180"/>
      <c r="BI595" s="180"/>
      <c r="BJ595" s="180"/>
      <c r="BK595" s="180"/>
      <c r="BL595" s="180"/>
      <c r="BM595" s="180"/>
      <c r="BN595" s="180"/>
      <c r="BO595" s="180"/>
      <c r="BP595" s="180"/>
      <c r="BQ595" s="180"/>
      <c r="BR595" s="180"/>
      <c r="BS595" s="180"/>
      <c r="BT595" s="180"/>
      <c r="BU595" s="180"/>
      <c r="BV595" s="180"/>
      <c r="BW595" s="180"/>
      <c r="BX595" s="180"/>
      <c r="BY595" s="180"/>
      <c r="BZ595" s="180"/>
      <c r="CA595" s="180"/>
    </row>
    <row r="596" ht="15.75" customHeight="1" spans="1:79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80"/>
      <c r="V596" s="180"/>
      <c r="W596" s="180"/>
      <c r="X596" s="180"/>
      <c r="Y596" s="180"/>
      <c r="Z596" s="180"/>
      <c r="AA596" s="180"/>
      <c r="AB596" s="180"/>
      <c r="AC596" s="180"/>
      <c r="AD596" s="180"/>
      <c r="AE596" s="180"/>
      <c r="AF596" s="180"/>
      <c r="AG596" s="180"/>
      <c r="AH596" s="180"/>
      <c r="AI596" s="180"/>
      <c r="AJ596" s="180"/>
      <c r="AK596" s="180"/>
      <c r="AL596" s="180"/>
      <c r="AM596" s="180"/>
      <c r="AN596" s="180"/>
      <c r="AO596" s="180"/>
      <c r="AP596" s="180"/>
      <c r="AQ596" s="180"/>
      <c r="AR596" s="180"/>
      <c r="AS596" s="180"/>
      <c r="AT596" s="180"/>
      <c r="AU596" s="180"/>
      <c r="AV596" s="180"/>
      <c r="AW596" s="180"/>
      <c r="AX596" s="180"/>
      <c r="AY596" s="180"/>
      <c r="AZ596" s="180"/>
      <c r="BA596" s="180"/>
      <c r="BB596" s="180"/>
      <c r="BC596" s="180"/>
      <c r="BD596" s="180"/>
      <c r="BE596" s="180"/>
      <c r="BF596" s="180"/>
      <c r="BG596" s="180"/>
      <c r="BH596" s="180"/>
      <c r="BI596" s="180"/>
      <c r="BJ596" s="180"/>
      <c r="BK596" s="180"/>
      <c r="BL596" s="180"/>
      <c r="BM596" s="180"/>
      <c r="BN596" s="180"/>
      <c r="BO596" s="180"/>
      <c r="BP596" s="180"/>
      <c r="BQ596" s="180"/>
      <c r="BR596" s="180"/>
      <c r="BS596" s="180"/>
      <c r="BT596" s="180"/>
      <c r="BU596" s="180"/>
      <c r="BV596" s="180"/>
      <c r="BW596" s="180"/>
      <c r="BX596" s="180"/>
      <c r="BY596" s="180"/>
      <c r="BZ596" s="180"/>
      <c r="CA596" s="180"/>
    </row>
    <row r="597" ht="15.75" customHeight="1" spans="1:79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80"/>
      <c r="V597" s="180"/>
      <c r="W597" s="180"/>
      <c r="X597" s="180"/>
      <c r="Y597" s="180"/>
      <c r="Z597" s="180"/>
      <c r="AA597" s="180"/>
      <c r="AB597" s="180"/>
      <c r="AC597" s="180"/>
      <c r="AD597" s="180"/>
      <c r="AE597" s="180"/>
      <c r="AF597" s="180"/>
      <c r="AG597" s="180"/>
      <c r="AH597" s="180"/>
      <c r="AI597" s="180"/>
      <c r="AJ597" s="180"/>
      <c r="AK597" s="180"/>
      <c r="AL597" s="180"/>
      <c r="AM597" s="180"/>
      <c r="AN597" s="180"/>
      <c r="AO597" s="180"/>
      <c r="AP597" s="180"/>
      <c r="AQ597" s="180"/>
      <c r="AR597" s="180"/>
      <c r="AS597" s="180"/>
      <c r="AT597" s="180"/>
      <c r="AU597" s="180"/>
      <c r="AV597" s="180"/>
      <c r="AW597" s="180"/>
      <c r="AX597" s="180"/>
      <c r="AY597" s="180"/>
      <c r="AZ597" s="180"/>
      <c r="BA597" s="180"/>
      <c r="BB597" s="180"/>
      <c r="BC597" s="180"/>
      <c r="BD597" s="180"/>
      <c r="BE597" s="180"/>
      <c r="BF597" s="180"/>
      <c r="BG597" s="180"/>
      <c r="BH597" s="180"/>
      <c r="BI597" s="180"/>
      <c r="BJ597" s="180"/>
      <c r="BK597" s="180"/>
      <c r="BL597" s="180"/>
      <c r="BM597" s="180"/>
      <c r="BN597" s="180"/>
      <c r="BO597" s="180"/>
      <c r="BP597" s="180"/>
      <c r="BQ597" s="180"/>
      <c r="BR597" s="180"/>
      <c r="BS597" s="180"/>
      <c r="BT597" s="180"/>
      <c r="BU597" s="180"/>
      <c r="BV597" s="180"/>
      <c r="BW597" s="180"/>
      <c r="BX597" s="180"/>
      <c r="BY597" s="180"/>
      <c r="BZ597" s="180"/>
      <c r="CA597" s="180"/>
    </row>
    <row r="598" ht="15.75" customHeight="1" spans="1:79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80"/>
      <c r="V598" s="180"/>
      <c r="W598" s="180"/>
      <c r="X598" s="180"/>
      <c r="Y598" s="180"/>
      <c r="Z598" s="180"/>
      <c r="AA598" s="180"/>
      <c r="AB598" s="180"/>
      <c r="AC598" s="180"/>
      <c r="AD598" s="180"/>
      <c r="AE598" s="180"/>
      <c r="AF598" s="180"/>
      <c r="AG598" s="180"/>
      <c r="AH598" s="180"/>
      <c r="AI598" s="180"/>
      <c r="AJ598" s="180"/>
      <c r="AK598" s="180"/>
      <c r="AL598" s="180"/>
      <c r="AM598" s="180"/>
      <c r="AN598" s="180"/>
      <c r="AO598" s="180"/>
      <c r="AP598" s="180"/>
      <c r="AQ598" s="180"/>
      <c r="AR598" s="180"/>
      <c r="AS598" s="180"/>
      <c r="AT598" s="180"/>
      <c r="AU598" s="180"/>
      <c r="AV598" s="180"/>
      <c r="AW598" s="180"/>
      <c r="AX598" s="180"/>
      <c r="AY598" s="180"/>
      <c r="AZ598" s="180"/>
      <c r="BA598" s="180"/>
      <c r="BB598" s="180"/>
      <c r="BC598" s="180"/>
      <c r="BD598" s="180"/>
      <c r="BE598" s="180"/>
      <c r="BF598" s="180"/>
      <c r="BG598" s="180"/>
      <c r="BH598" s="180"/>
      <c r="BI598" s="180"/>
      <c r="BJ598" s="180"/>
      <c r="BK598" s="180"/>
      <c r="BL598" s="180"/>
      <c r="BM598" s="180"/>
      <c r="BN598" s="180"/>
      <c r="BO598" s="180"/>
      <c r="BP598" s="180"/>
      <c r="BQ598" s="180"/>
      <c r="BR598" s="180"/>
      <c r="BS598" s="180"/>
      <c r="BT598" s="180"/>
      <c r="BU598" s="180"/>
      <c r="BV598" s="180"/>
      <c r="BW598" s="180"/>
      <c r="BX598" s="180"/>
      <c r="BY598" s="180"/>
      <c r="BZ598" s="180"/>
      <c r="CA598" s="180"/>
    </row>
    <row r="599" ht="15.75" customHeight="1" spans="1:79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80"/>
      <c r="V599" s="180"/>
      <c r="W599" s="180"/>
      <c r="X599" s="180"/>
      <c r="Y599" s="180"/>
      <c r="Z599" s="180"/>
      <c r="AA599" s="180"/>
      <c r="AB599" s="180"/>
      <c r="AC599" s="180"/>
      <c r="AD599" s="180"/>
      <c r="AE599" s="180"/>
      <c r="AF599" s="180"/>
      <c r="AG599" s="180"/>
      <c r="AH599" s="180"/>
      <c r="AI599" s="180"/>
      <c r="AJ599" s="180"/>
      <c r="AK599" s="180"/>
      <c r="AL599" s="180"/>
      <c r="AM599" s="180"/>
      <c r="AN599" s="180"/>
      <c r="AO599" s="180"/>
      <c r="AP599" s="180"/>
      <c r="AQ599" s="180"/>
      <c r="AR599" s="180"/>
      <c r="AS599" s="180"/>
      <c r="AT599" s="180"/>
      <c r="AU599" s="180"/>
      <c r="AV599" s="180"/>
      <c r="AW599" s="180"/>
      <c r="AX599" s="180"/>
      <c r="AY599" s="180"/>
      <c r="AZ599" s="180"/>
      <c r="BA599" s="180"/>
      <c r="BB599" s="180"/>
      <c r="BC599" s="180"/>
      <c r="BD599" s="180"/>
      <c r="BE599" s="180"/>
      <c r="BF599" s="180"/>
      <c r="BG599" s="180"/>
      <c r="BH599" s="180"/>
      <c r="BI599" s="180"/>
      <c r="BJ599" s="180"/>
      <c r="BK599" s="180"/>
      <c r="BL599" s="180"/>
      <c r="BM599" s="180"/>
      <c r="BN599" s="180"/>
      <c r="BO599" s="180"/>
      <c r="BP599" s="180"/>
      <c r="BQ599" s="180"/>
      <c r="BR599" s="180"/>
      <c r="BS599" s="180"/>
      <c r="BT599" s="180"/>
      <c r="BU599" s="180"/>
      <c r="BV599" s="180"/>
      <c r="BW599" s="180"/>
      <c r="BX599" s="180"/>
      <c r="BY599" s="180"/>
      <c r="BZ599" s="180"/>
      <c r="CA599" s="180"/>
    </row>
    <row r="600" ht="15.75" customHeight="1" spans="1:79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  <c r="U600" s="180"/>
      <c r="V600" s="180"/>
      <c r="W600" s="180"/>
      <c r="X600" s="180"/>
      <c r="Y600" s="180"/>
      <c r="Z600" s="180"/>
      <c r="AA600" s="180"/>
      <c r="AB600" s="180"/>
      <c r="AC600" s="180"/>
      <c r="AD600" s="180"/>
      <c r="AE600" s="180"/>
      <c r="AF600" s="180"/>
      <c r="AG600" s="180"/>
      <c r="AH600" s="180"/>
      <c r="AI600" s="180"/>
      <c r="AJ600" s="180"/>
      <c r="AK600" s="180"/>
      <c r="AL600" s="180"/>
      <c r="AM600" s="180"/>
      <c r="AN600" s="180"/>
      <c r="AO600" s="180"/>
      <c r="AP600" s="180"/>
      <c r="AQ600" s="180"/>
      <c r="AR600" s="180"/>
      <c r="AS600" s="180"/>
      <c r="AT600" s="180"/>
      <c r="AU600" s="180"/>
      <c r="AV600" s="180"/>
      <c r="AW600" s="180"/>
      <c r="AX600" s="180"/>
      <c r="AY600" s="180"/>
      <c r="AZ600" s="180"/>
      <c r="BA600" s="180"/>
      <c r="BB600" s="180"/>
      <c r="BC600" s="180"/>
      <c r="BD600" s="180"/>
      <c r="BE600" s="180"/>
      <c r="BF600" s="180"/>
      <c r="BG600" s="180"/>
      <c r="BH600" s="180"/>
      <c r="BI600" s="180"/>
      <c r="BJ600" s="180"/>
      <c r="BK600" s="180"/>
      <c r="BL600" s="180"/>
      <c r="BM600" s="180"/>
      <c r="BN600" s="180"/>
      <c r="BO600" s="180"/>
      <c r="BP600" s="180"/>
      <c r="BQ600" s="180"/>
      <c r="BR600" s="180"/>
      <c r="BS600" s="180"/>
      <c r="BT600" s="180"/>
      <c r="BU600" s="180"/>
      <c r="BV600" s="180"/>
      <c r="BW600" s="180"/>
      <c r="BX600" s="180"/>
      <c r="BY600" s="180"/>
      <c r="BZ600" s="180"/>
      <c r="CA600" s="180"/>
    </row>
    <row r="601" ht="15.75" customHeight="1" spans="1:79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80"/>
      <c r="V601" s="180"/>
      <c r="W601" s="180"/>
      <c r="X601" s="180"/>
      <c r="Y601" s="180"/>
      <c r="Z601" s="180"/>
      <c r="AA601" s="180"/>
      <c r="AB601" s="180"/>
      <c r="AC601" s="180"/>
      <c r="AD601" s="180"/>
      <c r="AE601" s="180"/>
      <c r="AF601" s="180"/>
      <c r="AG601" s="180"/>
      <c r="AH601" s="180"/>
      <c r="AI601" s="180"/>
      <c r="AJ601" s="180"/>
      <c r="AK601" s="180"/>
      <c r="AL601" s="180"/>
      <c r="AM601" s="180"/>
      <c r="AN601" s="180"/>
      <c r="AO601" s="180"/>
      <c r="AP601" s="180"/>
      <c r="AQ601" s="180"/>
      <c r="AR601" s="180"/>
      <c r="AS601" s="180"/>
      <c r="AT601" s="180"/>
      <c r="AU601" s="180"/>
      <c r="AV601" s="180"/>
      <c r="AW601" s="180"/>
      <c r="AX601" s="180"/>
      <c r="AY601" s="180"/>
      <c r="AZ601" s="180"/>
      <c r="BA601" s="180"/>
      <c r="BB601" s="180"/>
      <c r="BC601" s="180"/>
      <c r="BD601" s="180"/>
      <c r="BE601" s="180"/>
      <c r="BF601" s="180"/>
      <c r="BG601" s="180"/>
      <c r="BH601" s="180"/>
      <c r="BI601" s="180"/>
      <c r="BJ601" s="180"/>
      <c r="BK601" s="180"/>
      <c r="BL601" s="180"/>
      <c r="BM601" s="180"/>
      <c r="BN601" s="180"/>
      <c r="BO601" s="180"/>
      <c r="BP601" s="180"/>
      <c r="BQ601" s="180"/>
      <c r="BR601" s="180"/>
      <c r="BS601" s="180"/>
      <c r="BT601" s="180"/>
      <c r="BU601" s="180"/>
      <c r="BV601" s="180"/>
      <c r="BW601" s="180"/>
      <c r="BX601" s="180"/>
      <c r="BY601" s="180"/>
      <c r="BZ601" s="180"/>
      <c r="CA601" s="180"/>
    </row>
    <row r="602" ht="15.75" customHeight="1" spans="1:79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80"/>
      <c r="V602" s="180"/>
      <c r="W602" s="180"/>
      <c r="X602" s="180"/>
      <c r="Y602" s="180"/>
      <c r="Z602" s="180"/>
      <c r="AA602" s="180"/>
      <c r="AB602" s="180"/>
      <c r="AC602" s="180"/>
      <c r="AD602" s="180"/>
      <c r="AE602" s="180"/>
      <c r="AF602" s="180"/>
      <c r="AG602" s="180"/>
      <c r="AH602" s="180"/>
      <c r="AI602" s="180"/>
      <c r="AJ602" s="180"/>
      <c r="AK602" s="180"/>
      <c r="AL602" s="180"/>
      <c r="AM602" s="180"/>
      <c r="AN602" s="180"/>
      <c r="AO602" s="180"/>
      <c r="AP602" s="180"/>
      <c r="AQ602" s="180"/>
      <c r="AR602" s="180"/>
      <c r="AS602" s="180"/>
      <c r="AT602" s="180"/>
      <c r="AU602" s="180"/>
      <c r="AV602" s="180"/>
      <c r="AW602" s="180"/>
      <c r="AX602" s="180"/>
      <c r="AY602" s="180"/>
      <c r="AZ602" s="180"/>
      <c r="BA602" s="180"/>
      <c r="BB602" s="180"/>
      <c r="BC602" s="180"/>
      <c r="BD602" s="180"/>
      <c r="BE602" s="180"/>
      <c r="BF602" s="180"/>
      <c r="BG602" s="180"/>
      <c r="BH602" s="180"/>
      <c r="BI602" s="180"/>
      <c r="BJ602" s="180"/>
      <c r="BK602" s="180"/>
      <c r="BL602" s="180"/>
      <c r="BM602" s="180"/>
      <c r="BN602" s="180"/>
      <c r="BO602" s="180"/>
      <c r="BP602" s="180"/>
      <c r="BQ602" s="180"/>
      <c r="BR602" s="180"/>
      <c r="BS602" s="180"/>
      <c r="BT602" s="180"/>
      <c r="BU602" s="180"/>
      <c r="BV602" s="180"/>
      <c r="BW602" s="180"/>
      <c r="BX602" s="180"/>
      <c r="BY602" s="180"/>
      <c r="BZ602" s="180"/>
      <c r="CA602" s="180"/>
    </row>
    <row r="603" ht="15.75" customHeight="1" spans="1:79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80"/>
      <c r="V603" s="180"/>
      <c r="W603" s="180"/>
      <c r="X603" s="180"/>
      <c r="Y603" s="180"/>
      <c r="Z603" s="180"/>
      <c r="AA603" s="180"/>
      <c r="AB603" s="180"/>
      <c r="AC603" s="180"/>
      <c r="AD603" s="180"/>
      <c r="AE603" s="180"/>
      <c r="AF603" s="180"/>
      <c r="AG603" s="180"/>
      <c r="AH603" s="180"/>
      <c r="AI603" s="180"/>
      <c r="AJ603" s="180"/>
      <c r="AK603" s="180"/>
      <c r="AL603" s="180"/>
      <c r="AM603" s="180"/>
      <c r="AN603" s="180"/>
      <c r="AO603" s="180"/>
      <c r="AP603" s="180"/>
      <c r="AQ603" s="180"/>
      <c r="AR603" s="180"/>
      <c r="AS603" s="180"/>
      <c r="AT603" s="180"/>
      <c r="AU603" s="180"/>
      <c r="AV603" s="180"/>
      <c r="AW603" s="180"/>
      <c r="AX603" s="180"/>
      <c r="AY603" s="180"/>
      <c r="AZ603" s="180"/>
      <c r="BA603" s="180"/>
      <c r="BB603" s="180"/>
      <c r="BC603" s="180"/>
      <c r="BD603" s="180"/>
      <c r="BE603" s="180"/>
      <c r="BF603" s="180"/>
      <c r="BG603" s="180"/>
      <c r="BH603" s="180"/>
      <c r="BI603" s="180"/>
      <c r="BJ603" s="180"/>
      <c r="BK603" s="180"/>
      <c r="BL603" s="180"/>
      <c r="BM603" s="180"/>
      <c r="BN603" s="180"/>
      <c r="BO603" s="180"/>
      <c r="BP603" s="180"/>
      <c r="BQ603" s="180"/>
      <c r="BR603" s="180"/>
      <c r="BS603" s="180"/>
      <c r="BT603" s="180"/>
      <c r="BU603" s="180"/>
      <c r="BV603" s="180"/>
      <c r="BW603" s="180"/>
      <c r="BX603" s="180"/>
      <c r="BY603" s="180"/>
      <c r="BZ603" s="180"/>
      <c r="CA603" s="180"/>
    </row>
    <row r="604" ht="15.75" customHeight="1" spans="1:79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  <c r="S604" s="180"/>
      <c r="T604" s="180"/>
      <c r="U604" s="180"/>
      <c r="V604" s="180"/>
      <c r="W604" s="180"/>
      <c r="X604" s="180"/>
      <c r="Y604" s="180"/>
      <c r="Z604" s="180"/>
      <c r="AA604" s="180"/>
      <c r="AB604" s="180"/>
      <c r="AC604" s="180"/>
      <c r="AD604" s="180"/>
      <c r="AE604" s="180"/>
      <c r="AF604" s="180"/>
      <c r="AG604" s="180"/>
      <c r="AH604" s="180"/>
      <c r="AI604" s="180"/>
      <c r="AJ604" s="180"/>
      <c r="AK604" s="180"/>
      <c r="AL604" s="180"/>
      <c r="AM604" s="180"/>
      <c r="AN604" s="180"/>
      <c r="AO604" s="180"/>
      <c r="AP604" s="180"/>
      <c r="AQ604" s="180"/>
      <c r="AR604" s="180"/>
      <c r="AS604" s="180"/>
      <c r="AT604" s="180"/>
      <c r="AU604" s="180"/>
      <c r="AV604" s="180"/>
      <c r="AW604" s="180"/>
      <c r="AX604" s="180"/>
      <c r="AY604" s="180"/>
      <c r="AZ604" s="180"/>
      <c r="BA604" s="180"/>
      <c r="BB604" s="180"/>
      <c r="BC604" s="180"/>
      <c r="BD604" s="180"/>
      <c r="BE604" s="180"/>
      <c r="BF604" s="180"/>
      <c r="BG604" s="180"/>
      <c r="BH604" s="180"/>
      <c r="BI604" s="180"/>
      <c r="BJ604" s="180"/>
      <c r="BK604" s="180"/>
      <c r="BL604" s="180"/>
      <c r="BM604" s="180"/>
      <c r="BN604" s="180"/>
      <c r="BO604" s="180"/>
      <c r="BP604" s="180"/>
      <c r="BQ604" s="180"/>
      <c r="BR604" s="180"/>
      <c r="BS604" s="180"/>
      <c r="BT604" s="180"/>
      <c r="BU604" s="180"/>
      <c r="BV604" s="180"/>
      <c r="BW604" s="180"/>
      <c r="BX604" s="180"/>
      <c r="BY604" s="180"/>
      <c r="BZ604" s="180"/>
      <c r="CA604" s="180"/>
    </row>
    <row r="605" ht="15.75" customHeight="1" spans="1:79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  <c r="AB605" s="180"/>
      <c r="AC605" s="180"/>
      <c r="AD605" s="180"/>
      <c r="AE605" s="180"/>
      <c r="AF605" s="180"/>
      <c r="AG605" s="180"/>
      <c r="AH605" s="180"/>
      <c r="AI605" s="180"/>
      <c r="AJ605" s="180"/>
      <c r="AK605" s="180"/>
      <c r="AL605" s="180"/>
      <c r="AM605" s="180"/>
      <c r="AN605" s="180"/>
      <c r="AO605" s="180"/>
      <c r="AP605" s="180"/>
      <c r="AQ605" s="180"/>
      <c r="AR605" s="180"/>
      <c r="AS605" s="180"/>
      <c r="AT605" s="180"/>
      <c r="AU605" s="180"/>
      <c r="AV605" s="180"/>
      <c r="AW605" s="180"/>
      <c r="AX605" s="180"/>
      <c r="AY605" s="180"/>
      <c r="AZ605" s="180"/>
      <c r="BA605" s="180"/>
      <c r="BB605" s="180"/>
      <c r="BC605" s="180"/>
      <c r="BD605" s="180"/>
      <c r="BE605" s="180"/>
      <c r="BF605" s="180"/>
      <c r="BG605" s="180"/>
      <c r="BH605" s="180"/>
      <c r="BI605" s="180"/>
      <c r="BJ605" s="180"/>
      <c r="BK605" s="180"/>
      <c r="BL605" s="180"/>
      <c r="BM605" s="180"/>
      <c r="BN605" s="180"/>
      <c r="BO605" s="180"/>
      <c r="BP605" s="180"/>
      <c r="BQ605" s="180"/>
      <c r="BR605" s="180"/>
      <c r="BS605" s="180"/>
      <c r="BT605" s="180"/>
      <c r="BU605" s="180"/>
      <c r="BV605" s="180"/>
      <c r="BW605" s="180"/>
      <c r="BX605" s="180"/>
      <c r="BY605" s="180"/>
      <c r="BZ605" s="180"/>
      <c r="CA605" s="180"/>
    </row>
    <row r="606" ht="15.75" customHeight="1" spans="1:79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  <c r="AG606" s="180"/>
      <c r="AH606" s="180"/>
      <c r="AI606" s="180"/>
      <c r="AJ606" s="180"/>
      <c r="AK606" s="180"/>
      <c r="AL606" s="180"/>
      <c r="AM606" s="180"/>
      <c r="AN606" s="180"/>
      <c r="AO606" s="180"/>
      <c r="AP606" s="180"/>
      <c r="AQ606" s="180"/>
      <c r="AR606" s="180"/>
      <c r="AS606" s="180"/>
      <c r="AT606" s="180"/>
      <c r="AU606" s="180"/>
      <c r="AV606" s="180"/>
      <c r="AW606" s="180"/>
      <c r="AX606" s="180"/>
      <c r="AY606" s="180"/>
      <c r="AZ606" s="180"/>
      <c r="BA606" s="180"/>
      <c r="BB606" s="180"/>
      <c r="BC606" s="180"/>
      <c r="BD606" s="180"/>
      <c r="BE606" s="180"/>
      <c r="BF606" s="180"/>
      <c r="BG606" s="180"/>
      <c r="BH606" s="180"/>
      <c r="BI606" s="180"/>
      <c r="BJ606" s="180"/>
      <c r="BK606" s="180"/>
      <c r="BL606" s="180"/>
      <c r="BM606" s="180"/>
      <c r="BN606" s="180"/>
      <c r="BO606" s="180"/>
      <c r="BP606" s="180"/>
      <c r="BQ606" s="180"/>
      <c r="BR606" s="180"/>
      <c r="BS606" s="180"/>
      <c r="BT606" s="180"/>
      <c r="BU606" s="180"/>
      <c r="BV606" s="180"/>
      <c r="BW606" s="180"/>
      <c r="BX606" s="180"/>
      <c r="BY606" s="180"/>
      <c r="BZ606" s="180"/>
      <c r="CA606" s="180"/>
    </row>
    <row r="607" ht="15.75" customHeight="1" spans="1:79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  <c r="AG607" s="180"/>
      <c r="AH607" s="180"/>
      <c r="AI607" s="180"/>
      <c r="AJ607" s="180"/>
      <c r="AK607" s="180"/>
      <c r="AL607" s="180"/>
      <c r="AM607" s="180"/>
      <c r="AN607" s="180"/>
      <c r="AO607" s="180"/>
      <c r="AP607" s="180"/>
      <c r="AQ607" s="180"/>
      <c r="AR607" s="180"/>
      <c r="AS607" s="180"/>
      <c r="AT607" s="180"/>
      <c r="AU607" s="180"/>
      <c r="AV607" s="180"/>
      <c r="AW607" s="180"/>
      <c r="AX607" s="180"/>
      <c r="AY607" s="180"/>
      <c r="AZ607" s="180"/>
      <c r="BA607" s="180"/>
      <c r="BB607" s="180"/>
      <c r="BC607" s="180"/>
      <c r="BD607" s="180"/>
      <c r="BE607" s="180"/>
      <c r="BF607" s="180"/>
      <c r="BG607" s="180"/>
      <c r="BH607" s="180"/>
      <c r="BI607" s="180"/>
      <c r="BJ607" s="180"/>
      <c r="BK607" s="180"/>
      <c r="BL607" s="180"/>
      <c r="BM607" s="180"/>
      <c r="BN607" s="180"/>
      <c r="BO607" s="180"/>
      <c r="BP607" s="180"/>
      <c r="BQ607" s="180"/>
      <c r="BR607" s="180"/>
      <c r="BS607" s="180"/>
      <c r="BT607" s="180"/>
      <c r="BU607" s="180"/>
      <c r="BV607" s="180"/>
      <c r="BW607" s="180"/>
      <c r="BX607" s="180"/>
      <c r="BY607" s="180"/>
      <c r="BZ607" s="180"/>
      <c r="CA607" s="180"/>
    </row>
    <row r="608" ht="15.75" customHeight="1" spans="1:79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  <c r="AB608" s="180"/>
      <c r="AC608" s="180"/>
      <c r="AD608" s="180"/>
      <c r="AE608" s="180"/>
      <c r="AF608" s="180"/>
      <c r="AG608" s="180"/>
      <c r="AH608" s="180"/>
      <c r="AI608" s="180"/>
      <c r="AJ608" s="180"/>
      <c r="AK608" s="180"/>
      <c r="AL608" s="180"/>
      <c r="AM608" s="180"/>
      <c r="AN608" s="180"/>
      <c r="AO608" s="180"/>
      <c r="AP608" s="180"/>
      <c r="AQ608" s="180"/>
      <c r="AR608" s="180"/>
      <c r="AS608" s="180"/>
      <c r="AT608" s="180"/>
      <c r="AU608" s="180"/>
      <c r="AV608" s="180"/>
      <c r="AW608" s="180"/>
      <c r="AX608" s="180"/>
      <c r="AY608" s="180"/>
      <c r="AZ608" s="180"/>
      <c r="BA608" s="180"/>
      <c r="BB608" s="180"/>
      <c r="BC608" s="180"/>
      <c r="BD608" s="180"/>
      <c r="BE608" s="180"/>
      <c r="BF608" s="180"/>
      <c r="BG608" s="180"/>
      <c r="BH608" s="180"/>
      <c r="BI608" s="180"/>
      <c r="BJ608" s="180"/>
      <c r="BK608" s="180"/>
      <c r="BL608" s="180"/>
      <c r="BM608" s="180"/>
      <c r="BN608" s="180"/>
      <c r="BO608" s="180"/>
      <c r="BP608" s="180"/>
      <c r="BQ608" s="180"/>
      <c r="BR608" s="180"/>
      <c r="BS608" s="180"/>
      <c r="BT608" s="180"/>
      <c r="BU608" s="180"/>
      <c r="BV608" s="180"/>
      <c r="BW608" s="180"/>
      <c r="BX608" s="180"/>
      <c r="BY608" s="180"/>
      <c r="BZ608" s="180"/>
      <c r="CA608" s="180"/>
    </row>
    <row r="609" ht="15.75" customHeight="1" spans="1:79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  <c r="AG609" s="180"/>
      <c r="AH609" s="180"/>
      <c r="AI609" s="180"/>
      <c r="AJ609" s="180"/>
      <c r="AK609" s="180"/>
      <c r="AL609" s="180"/>
      <c r="AM609" s="180"/>
      <c r="AN609" s="180"/>
      <c r="AO609" s="180"/>
      <c r="AP609" s="180"/>
      <c r="AQ609" s="180"/>
      <c r="AR609" s="180"/>
      <c r="AS609" s="180"/>
      <c r="AT609" s="180"/>
      <c r="AU609" s="180"/>
      <c r="AV609" s="180"/>
      <c r="AW609" s="180"/>
      <c r="AX609" s="180"/>
      <c r="AY609" s="180"/>
      <c r="AZ609" s="180"/>
      <c r="BA609" s="180"/>
      <c r="BB609" s="180"/>
      <c r="BC609" s="180"/>
      <c r="BD609" s="180"/>
      <c r="BE609" s="180"/>
      <c r="BF609" s="180"/>
      <c r="BG609" s="180"/>
      <c r="BH609" s="180"/>
      <c r="BI609" s="180"/>
      <c r="BJ609" s="180"/>
      <c r="BK609" s="180"/>
      <c r="BL609" s="180"/>
      <c r="BM609" s="180"/>
      <c r="BN609" s="180"/>
      <c r="BO609" s="180"/>
      <c r="BP609" s="180"/>
      <c r="BQ609" s="180"/>
      <c r="BR609" s="180"/>
      <c r="BS609" s="180"/>
      <c r="BT609" s="180"/>
      <c r="BU609" s="180"/>
      <c r="BV609" s="180"/>
      <c r="BW609" s="180"/>
      <c r="BX609" s="180"/>
      <c r="BY609" s="180"/>
      <c r="BZ609" s="180"/>
      <c r="CA609" s="180"/>
    </row>
    <row r="610" ht="15.75" customHeight="1" spans="1:79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  <c r="AG610" s="180"/>
      <c r="AH610" s="180"/>
      <c r="AI610" s="180"/>
      <c r="AJ610" s="180"/>
      <c r="AK610" s="180"/>
      <c r="AL610" s="180"/>
      <c r="AM610" s="180"/>
      <c r="AN610" s="180"/>
      <c r="AO610" s="180"/>
      <c r="AP610" s="180"/>
      <c r="AQ610" s="180"/>
      <c r="AR610" s="180"/>
      <c r="AS610" s="180"/>
      <c r="AT610" s="180"/>
      <c r="AU610" s="180"/>
      <c r="AV610" s="180"/>
      <c r="AW610" s="180"/>
      <c r="AX610" s="180"/>
      <c r="AY610" s="180"/>
      <c r="AZ610" s="180"/>
      <c r="BA610" s="180"/>
      <c r="BB610" s="180"/>
      <c r="BC610" s="180"/>
      <c r="BD610" s="180"/>
      <c r="BE610" s="180"/>
      <c r="BF610" s="180"/>
      <c r="BG610" s="180"/>
      <c r="BH610" s="180"/>
      <c r="BI610" s="180"/>
      <c r="BJ610" s="180"/>
      <c r="BK610" s="180"/>
      <c r="BL610" s="180"/>
      <c r="BM610" s="180"/>
      <c r="BN610" s="180"/>
      <c r="BO610" s="180"/>
      <c r="BP610" s="180"/>
      <c r="BQ610" s="180"/>
      <c r="BR610" s="180"/>
      <c r="BS610" s="180"/>
      <c r="BT610" s="180"/>
      <c r="BU610" s="180"/>
      <c r="BV610" s="180"/>
      <c r="BW610" s="180"/>
      <c r="BX610" s="180"/>
      <c r="BY610" s="180"/>
      <c r="BZ610" s="180"/>
      <c r="CA610" s="180"/>
    </row>
    <row r="611" ht="15.75" customHeight="1" spans="1:79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  <c r="AG611" s="180"/>
      <c r="AH611" s="180"/>
      <c r="AI611" s="180"/>
      <c r="AJ611" s="180"/>
      <c r="AK611" s="180"/>
      <c r="AL611" s="180"/>
      <c r="AM611" s="180"/>
      <c r="AN611" s="180"/>
      <c r="AO611" s="180"/>
      <c r="AP611" s="180"/>
      <c r="AQ611" s="180"/>
      <c r="AR611" s="180"/>
      <c r="AS611" s="180"/>
      <c r="AT611" s="180"/>
      <c r="AU611" s="180"/>
      <c r="AV611" s="180"/>
      <c r="AW611" s="180"/>
      <c r="AX611" s="180"/>
      <c r="AY611" s="180"/>
      <c r="AZ611" s="180"/>
      <c r="BA611" s="180"/>
      <c r="BB611" s="180"/>
      <c r="BC611" s="180"/>
      <c r="BD611" s="180"/>
      <c r="BE611" s="180"/>
      <c r="BF611" s="180"/>
      <c r="BG611" s="180"/>
      <c r="BH611" s="180"/>
      <c r="BI611" s="180"/>
      <c r="BJ611" s="180"/>
      <c r="BK611" s="180"/>
      <c r="BL611" s="180"/>
      <c r="BM611" s="180"/>
      <c r="BN611" s="180"/>
      <c r="BO611" s="180"/>
      <c r="BP611" s="180"/>
      <c r="BQ611" s="180"/>
      <c r="BR611" s="180"/>
      <c r="BS611" s="180"/>
      <c r="BT611" s="180"/>
      <c r="BU611" s="180"/>
      <c r="BV611" s="180"/>
      <c r="BW611" s="180"/>
      <c r="BX611" s="180"/>
      <c r="BY611" s="180"/>
      <c r="BZ611" s="180"/>
      <c r="CA611" s="180"/>
    </row>
    <row r="612" ht="15.75" customHeight="1" spans="1:79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  <c r="AG612" s="180"/>
      <c r="AH612" s="180"/>
      <c r="AI612" s="180"/>
      <c r="AJ612" s="180"/>
      <c r="AK612" s="180"/>
      <c r="AL612" s="180"/>
      <c r="AM612" s="180"/>
      <c r="AN612" s="180"/>
      <c r="AO612" s="180"/>
      <c r="AP612" s="180"/>
      <c r="AQ612" s="180"/>
      <c r="AR612" s="180"/>
      <c r="AS612" s="180"/>
      <c r="AT612" s="180"/>
      <c r="AU612" s="180"/>
      <c r="AV612" s="180"/>
      <c r="AW612" s="180"/>
      <c r="AX612" s="180"/>
      <c r="AY612" s="180"/>
      <c r="AZ612" s="180"/>
      <c r="BA612" s="180"/>
      <c r="BB612" s="180"/>
      <c r="BC612" s="180"/>
      <c r="BD612" s="180"/>
      <c r="BE612" s="180"/>
      <c r="BF612" s="180"/>
      <c r="BG612" s="180"/>
      <c r="BH612" s="180"/>
      <c r="BI612" s="180"/>
      <c r="BJ612" s="180"/>
      <c r="BK612" s="180"/>
      <c r="BL612" s="180"/>
      <c r="BM612" s="180"/>
      <c r="BN612" s="180"/>
      <c r="BO612" s="180"/>
      <c r="BP612" s="180"/>
      <c r="BQ612" s="180"/>
      <c r="BR612" s="180"/>
      <c r="BS612" s="180"/>
      <c r="BT612" s="180"/>
      <c r="BU612" s="180"/>
      <c r="BV612" s="180"/>
      <c r="BW612" s="180"/>
      <c r="BX612" s="180"/>
      <c r="BY612" s="180"/>
      <c r="BZ612" s="180"/>
      <c r="CA612" s="180"/>
    </row>
    <row r="613" ht="15.75" customHeight="1" spans="1:79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  <c r="AB613" s="180"/>
      <c r="AC613" s="180"/>
      <c r="AD613" s="180"/>
      <c r="AE613" s="180"/>
      <c r="AF613" s="180"/>
      <c r="AG613" s="180"/>
      <c r="AH613" s="180"/>
      <c r="AI613" s="180"/>
      <c r="AJ613" s="180"/>
      <c r="AK613" s="180"/>
      <c r="AL613" s="180"/>
      <c r="AM613" s="180"/>
      <c r="AN613" s="180"/>
      <c r="AO613" s="180"/>
      <c r="AP613" s="180"/>
      <c r="AQ613" s="180"/>
      <c r="AR613" s="180"/>
      <c r="AS613" s="180"/>
      <c r="AT613" s="180"/>
      <c r="AU613" s="180"/>
      <c r="AV613" s="180"/>
      <c r="AW613" s="180"/>
      <c r="AX613" s="180"/>
      <c r="AY613" s="180"/>
      <c r="AZ613" s="180"/>
      <c r="BA613" s="180"/>
      <c r="BB613" s="180"/>
      <c r="BC613" s="180"/>
      <c r="BD613" s="180"/>
      <c r="BE613" s="180"/>
      <c r="BF613" s="180"/>
      <c r="BG613" s="180"/>
      <c r="BH613" s="180"/>
      <c r="BI613" s="180"/>
      <c r="BJ613" s="180"/>
      <c r="BK613" s="180"/>
      <c r="BL613" s="180"/>
      <c r="BM613" s="180"/>
      <c r="BN613" s="180"/>
      <c r="BO613" s="180"/>
      <c r="BP613" s="180"/>
      <c r="BQ613" s="180"/>
      <c r="BR613" s="180"/>
      <c r="BS613" s="180"/>
      <c r="BT613" s="180"/>
      <c r="BU613" s="180"/>
      <c r="BV613" s="180"/>
      <c r="BW613" s="180"/>
      <c r="BX613" s="180"/>
      <c r="BY613" s="180"/>
      <c r="BZ613" s="180"/>
      <c r="CA613" s="180"/>
    </row>
    <row r="614" ht="15.75" customHeight="1" spans="1:79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  <c r="AG614" s="180"/>
      <c r="AH614" s="180"/>
      <c r="AI614" s="180"/>
      <c r="AJ614" s="180"/>
      <c r="AK614" s="180"/>
      <c r="AL614" s="180"/>
      <c r="AM614" s="180"/>
      <c r="AN614" s="180"/>
      <c r="AO614" s="180"/>
      <c r="AP614" s="180"/>
      <c r="AQ614" s="180"/>
      <c r="AR614" s="180"/>
      <c r="AS614" s="180"/>
      <c r="AT614" s="180"/>
      <c r="AU614" s="180"/>
      <c r="AV614" s="180"/>
      <c r="AW614" s="180"/>
      <c r="AX614" s="180"/>
      <c r="AY614" s="180"/>
      <c r="AZ614" s="180"/>
      <c r="BA614" s="180"/>
      <c r="BB614" s="180"/>
      <c r="BC614" s="180"/>
      <c r="BD614" s="180"/>
      <c r="BE614" s="180"/>
      <c r="BF614" s="180"/>
      <c r="BG614" s="180"/>
      <c r="BH614" s="180"/>
      <c r="BI614" s="180"/>
      <c r="BJ614" s="180"/>
      <c r="BK614" s="180"/>
      <c r="BL614" s="180"/>
      <c r="BM614" s="180"/>
      <c r="BN614" s="180"/>
      <c r="BO614" s="180"/>
      <c r="BP614" s="180"/>
      <c r="BQ614" s="180"/>
      <c r="BR614" s="180"/>
      <c r="BS614" s="180"/>
      <c r="BT614" s="180"/>
      <c r="BU614" s="180"/>
      <c r="BV614" s="180"/>
      <c r="BW614" s="180"/>
      <c r="BX614" s="180"/>
      <c r="BY614" s="180"/>
      <c r="BZ614" s="180"/>
      <c r="CA614" s="180"/>
    </row>
    <row r="615" ht="15.75" customHeight="1" spans="1:79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  <c r="AG615" s="180"/>
      <c r="AH615" s="180"/>
      <c r="AI615" s="180"/>
      <c r="AJ615" s="180"/>
      <c r="AK615" s="180"/>
      <c r="AL615" s="180"/>
      <c r="AM615" s="180"/>
      <c r="AN615" s="180"/>
      <c r="AO615" s="180"/>
      <c r="AP615" s="180"/>
      <c r="AQ615" s="180"/>
      <c r="AR615" s="180"/>
      <c r="AS615" s="180"/>
      <c r="AT615" s="180"/>
      <c r="AU615" s="180"/>
      <c r="AV615" s="180"/>
      <c r="AW615" s="180"/>
      <c r="AX615" s="180"/>
      <c r="AY615" s="180"/>
      <c r="AZ615" s="180"/>
      <c r="BA615" s="180"/>
      <c r="BB615" s="180"/>
      <c r="BC615" s="180"/>
      <c r="BD615" s="180"/>
      <c r="BE615" s="180"/>
      <c r="BF615" s="180"/>
      <c r="BG615" s="180"/>
      <c r="BH615" s="180"/>
      <c r="BI615" s="180"/>
      <c r="BJ615" s="180"/>
      <c r="BK615" s="180"/>
      <c r="BL615" s="180"/>
      <c r="BM615" s="180"/>
      <c r="BN615" s="180"/>
      <c r="BO615" s="180"/>
      <c r="BP615" s="180"/>
      <c r="BQ615" s="180"/>
      <c r="BR615" s="180"/>
      <c r="BS615" s="180"/>
      <c r="BT615" s="180"/>
      <c r="BU615" s="180"/>
      <c r="BV615" s="180"/>
      <c r="BW615" s="180"/>
      <c r="BX615" s="180"/>
      <c r="BY615" s="180"/>
      <c r="BZ615" s="180"/>
      <c r="CA615" s="180"/>
    </row>
    <row r="616" ht="15.75" customHeight="1" spans="1:79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  <c r="AG616" s="180"/>
      <c r="AH616" s="180"/>
      <c r="AI616" s="180"/>
      <c r="AJ616" s="180"/>
      <c r="AK616" s="180"/>
      <c r="AL616" s="180"/>
      <c r="AM616" s="180"/>
      <c r="AN616" s="180"/>
      <c r="AO616" s="180"/>
      <c r="AP616" s="180"/>
      <c r="AQ616" s="180"/>
      <c r="AR616" s="180"/>
      <c r="AS616" s="180"/>
      <c r="AT616" s="180"/>
      <c r="AU616" s="180"/>
      <c r="AV616" s="180"/>
      <c r="AW616" s="180"/>
      <c r="AX616" s="180"/>
      <c r="AY616" s="180"/>
      <c r="AZ616" s="180"/>
      <c r="BA616" s="180"/>
      <c r="BB616" s="180"/>
      <c r="BC616" s="180"/>
      <c r="BD616" s="180"/>
      <c r="BE616" s="180"/>
      <c r="BF616" s="180"/>
      <c r="BG616" s="180"/>
      <c r="BH616" s="180"/>
      <c r="BI616" s="180"/>
      <c r="BJ616" s="180"/>
      <c r="BK616" s="180"/>
      <c r="BL616" s="180"/>
      <c r="BM616" s="180"/>
      <c r="BN616" s="180"/>
      <c r="BO616" s="180"/>
      <c r="BP616" s="180"/>
      <c r="BQ616" s="180"/>
      <c r="BR616" s="180"/>
      <c r="BS616" s="180"/>
      <c r="BT616" s="180"/>
      <c r="BU616" s="180"/>
      <c r="BV616" s="180"/>
      <c r="BW616" s="180"/>
      <c r="BX616" s="180"/>
      <c r="BY616" s="180"/>
      <c r="BZ616" s="180"/>
      <c r="CA616" s="180"/>
    </row>
    <row r="617" ht="15.75" customHeight="1" spans="1:79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  <c r="AG617" s="180"/>
      <c r="AH617" s="180"/>
      <c r="AI617" s="180"/>
      <c r="AJ617" s="180"/>
      <c r="AK617" s="180"/>
      <c r="AL617" s="180"/>
      <c r="AM617" s="180"/>
      <c r="AN617" s="180"/>
      <c r="AO617" s="180"/>
      <c r="AP617" s="180"/>
      <c r="AQ617" s="180"/>
      <c r="AR617" s="180"/>
      <c r="AS617" s="180"/>
      <c r="AT617" s="180"/>
      <c r="AU617" s="180"/>
      <c r="AV617" s="180"/>
      <c r="AW617" s="180"/>
      <c r="AX617" s="180"/>
      <c r="AY617" s="180"/>
      <c r="AZ617" s="180"/>
      <c r="BA617" s="180"/>
      <c r="BB617" s="180"/>
      <c r="BC617" s="180"/>
      <c r="BD617" s="180"/>
      <c r="BE617" s="180"/>
      <c r="BF617" s="180"/>
      <c r="BG617" s="180"/>
      <c r="BH617" s="180"/>
      <c r="BI617" s="180"/>
      <c r="BJ617" s="180"/>
      <c r="BK617" s="180"/>
      <c r="BL617" s="180"/>
      <c r="BM617" s="180"/>
      <c r="BN617" s="180"/>
      <c r="BO617" s="180"/>
      <c r="BP617" s="180"/>
      <c r="BQ617" s="180"/>
      <c r="BR617" s="180"/>
      <c r="BS617" s="180"/>
      <c r="BT617" s="180"/>
      <c r="BU617" s="180"/>
      <c r="BV617" s="180"/>
      <c r="BW617" s="180"/>
      <c r="BX617" s="180"/>
      <c r="BY617" s="180"/>
      <c r="BZ617" s="180"/>
      <c r="CA617" s="180"/>
    </row>
    <row r="618" ht="15.75" customHeight="1" spans="1:79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0"/>
      <c r="AB618" s="180"/>
      <c r="AC618" s="180"/>
      <c r="AD618" s="180"/>
      <c r="AE618" s="180"/>
      <c r="AF618" s="180"/>
      <c r="AG618" s="180"/>
      <c r="AH618" s="180"/>
      <c r="AI618" s="180"/>
      <c r="AJ618" s="180"/>
      <c r="AK618" s="180"/>
      <c r="AL618" s="180"/>
      <c r="AM618" s="180"/>
      <c r="AN618" s="180"/>
      <c r="AO618" s="180"/>
      <c r="AP618" s="180"/>
      <c r="AQ618" s="180"/>
      <c r="AR618" s="180"/>
      <c r="AS618" s="180"/>
      <c r="AT618" s="180"/>
      <c r="AU618" s="180"/>
      <c r="AV618" s="180"/>
      <c r="AW618" s="180"/>
      <c r="AX618" s="180"/>
      <c r="AY618" s="180"/>
      <c r="AZ618" s="180"/>
      <c r="BA618" s="180"/>
      <c r="BB618" s="180"/>
      <c r="BC618" s="180"/>
      <c r="BD618" s="180"/>
      <c r="BE618" s="180"/>
      <c r="BF618" s="180"/>
      <c r="BG618" s="180"/>
      <c r="BH618" s="180"/>
      <c r="BI618" s="180"/>
      <c r="BJ618" s="180"/>
      <c r="BK618" s="180"/>
      <c r="BL618" s="180"/>
      <c r="BM618" s="180"/>
      <c r="BN618" s="180"/>
      <c r="BO618" s="180"/>
      <c r="BP618" s="180"/>
      <c r="BQ618" s="180"/>
      <c r="BR618" s="180"/>
      <c r="BS618" s="180"/>
      <c r="BT618" s="180"/>
      <c r="BU618" s="180"/>
      <c r="BV618" s="180"/>
      <c r="BW618" s="180"/>
      <c r="BX618" s="180"/>
      <c r="BY618" s="180"/>
      <c r="BZ618" s="180"/>
      <c r="CA618" s="180"/>
    </row>
    <row r="619" ht="15.75" customHeight="1" spans="1:79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  <c r="AG619" s="180"/>
      <c r="AH619" s="180"/>
      <c r="AI619" s="180"/>
      <c r="AJ619" s="180"/>
      <c r="AK619" s="180"/>
      <c r="AL619" s="180"/>
      <c r="AM619" s="180"/>
      <c r="AN619" s="180"/>
      <c r="AO619" s="180"/>
      <c r="AP619" s="180"/>
      <c r="AQ619" s="180"/>
      <c r="AR619" s="180"/>
      <c r="AS619" s="180"/>
      <c r="AT619" s="180"/>
      <c r="AU619" s="180"/>
      <c r="AV619" s="180"/>
      <c r="AW619" s="180"/>
      <c r="AX619" s="180"/>
      <c r="AY619" s="180"/>
      <c r="AZ619" s="180"/>
      <c r="BA619" s="180"/>
      <c r="BB619" s="180"/>
      <c r="BC619" s="180"/>
      <c r="BD619" s="180"/>
      <c r="BE619" s="180"/>
      <c r="BF619" s="180"/>
      <c r="BG619" s="180"/>
      <c r="BH619" s="180"/>
      <c r="BI619" s="180"/>
      <c r="BJ619" s="180"/>
      <c r="BK619" s="180"/>
      <c r="BL619" s="180"/>
      <c r="BM619" s="180"/>
      <c r="BN619" s="180"/>
      <c r="BO619" s="180"/>
      <c r="BP619" s="180"/>
      <c r="BQ619" s="180"/>
      <c r="BR619" s="180"/>
      <c r="BS619" s="180"/>
      <c r="BT619" s="180"/>
      <c r="BU619" s="180"/>
      <c r="BV619" s="180"/>
      <c r="BW619" s="180"/>
      <c r="BX619" s="180"/>
      <c r="BY619" s="180"/>
      <c r="BZ619" s="180"/>
      <c r="CA619" s="180"/>
    </row>
    <row r="620" ht="15.75" customHeight="1" spans="1:79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  <c r="AA620" s="180"/>
      <c r="AB620" s="180"/>
      <c r="AC620" s="180"/>
      <c r="AD620" s="180"/>
      <c r="AE620" s="180"/>
      <c r="AF620" s="180"/>
      <c r="AG620" s="180"/>
      <c r="AH620" s="180"/>
      <c r="AI620" s="180"/>
      <c r="AJ620" s="180"/>
      <c r="AK620" s="180"/>
      <c r="AL620" s="180"/>
      <c r="AM620" s="180"/>
      <c r="AN620" s="180"/>
      <c r="AO620" s="180"/>
      <c r="AP620" s="180"/>
      <c r="AQ620" s="180"/>
      <c r="AR620" s="180"/>
      <c r="AS620" s="180"/>
      <c r="AT620" s="180"/>
      <c r="AU620" s="180"/>
      <c r="AV620" s="180"/>
      <c r="AW620" s="180"/>
      <c r="AX620" s="180"/>
      <c r="AY620" s="180"/>
      <c r="AZ620" s="180"/>
      <c r="BA620" s="180"/>
      <c r="BB620" s="180"/>
      <c r="BC620" s="180"/>
      <c r="BD620" s="180"/>
      <c r="BE620" s="180"/>
      <c r="BF620" s="180"/>
      <c r="BG620" s="180"/>
      <c r="BH620" s="180"/>
      <c r="BI620" s="180"/>
      <c r="BJ620" s="180"/>
      <c r="BK620" s="180"/>
      <c r="BL620" s="180"/>
      <c r="BM620" s="180"/>
      <c r="BN620" s="180"/>
      <c r="BO620" s="180"/>
      <c r="BP620" s="180"/>
      <c r="BQ620" s="180"/>
      <c r="BR620" s="180"/>
      <c r="BS620" s="180"/>
      <c r="BT620" s="180"/>
      <c r="BU620" s="180"/>
      <c r="BV620" s="180"/>
      <c r="BW620" s="180"/>
      <c r="BX620" s="180"/>
      <c r="BY620" s="180"/>
      <c r="BZ620" s="180"/>
      <c r="CA620" s="180"/>
    </row>
    <row r="621" ht="15.75" customHeight="1" spans="1:79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  <c r="AG621" s="180"/>
      <c r="AH621" s="180"/>
      <c r="AI621" s="180"/>
      <c r="AJ621" s="180"/>
      <c r="AK621" s="180"/>
      <c r="AL621" s="180"/>
      <c r="AM621" s="180"/>
      <c r="AN621" s="180"/>
      <c r="AO621" s="180"/>
      <c r="AP621" s="180"/>
      <c r="AQ621" s="180"/>
      <c r="AR621" s="180"/>
      <c r="AS621" s="180"/>
      <c r="AT621" s="180"/>
      <c r="AU621" s="180"/>
      <c r="AV621" s="180"/>
      <c r="AW621" s="180"/>
      <c r="AX621" s="180"/>
      <c r="AY621" s="180"/>
      <c r="AZ621" s="180"/>
      <c r="BA621" s="180"/>
      <c r="BB621" s="180"/>
      <c r="BC621" s="180"/>
      <c r="BD621" s="180"/>
      <c r="BE621" s="180"/>
      <c r="BF621" s="180"/>
      <c r="BG621" s="180"/>
      <c r="BH621" s="180"/>
      <c r="BI621" s="180"/>
      <c r="BJ621" s="180"/>
      <c r="BK621" s="180"/>
      <c r="BL621" s="180"/>
      <c r="BM621" s="180"/>
      <c r="BN621" s="180"/>
      <c r="BO621" s="180"/>
      <c r="BP621" s="180"/>
      <c r="BQ621" s="180"/>
      <c r="BR621" s="180"/>
      <c r="BS621" s="180"/>
      <c r="BT621" s="180"/>
      <c r="BU621" s="180"/>
      <c r="BV621" s="180"/>
      <c r="BW621" s="180"/>
      <c r="BX621" s="180"/>
      <c r="BY621" s="180"/>
      <c r="BZ621" s="180"/>
      <c r="CA621" s="180"/>
    </row>
    <row r="622" ht="15.75" customHeight="1" spans="1:79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  <c r="AB622" s="180"/>
      <c r="AC622" s="180"/>
      <c r="AD622" s="180"/>
      <c r="AE622" s="180"/>
      <c r="AF622" s="180"/>
      <c r="AG622" s="180"/>
      <c r="AH622" s="180"/>
      <c r="AI622" s="180"/>
      <c r="AJ622" s="180"/>
      <c r="AK622" s="180"/>
      <c r="AL622" s="180"/>
      <c r="AM622" s="180"/>
      <c r="AN622" s="180"/>
      <c r="AO622" s="180"/>
      <c r="AP622" s="180"/>
      <c r="AQ622" s="180"/>
      <c r="AR622" s="180"/>
      <c r="AS622" s="180"/>
      <c r="AT622" s="180"/>
      <c r="AU622" s="180"/>
      <c r="AV622" s="180"/>
      <c r="AW622" s="180"/>
      <c r="AX622" s="180"/>
      <c r="AY622" s="180"/>
      <c r="AZ622" s="180"/>
      <c r="BA622" s="180"/>
      <c r="BB622" s="180"/>
      <c r="BC622" s="180"/>
      <c r="BD622" s="180"/>
      <c r="BE622" s="180"/>
      <c r="BF622" s="180"/>
      <c r="BG622" s="180"/>
      <c r="BH622" s="180"/>
      <c r="BI622" s="180"/>
      <c r="BJ622" s="180"/>
      <c r="BK622" s="180"/>
      <c r="BL622" s="180"/>
      <c r="BM622" s="180"/>
      <c r="BN622" s="180"/>
      <c r="BO622" s="180"/>
      <c r="BP622" s="180"/>
      <c r="BQ622" s="180"/>
      <c r="BR622" s="180"/>
      <c r="BS622" s="180"/>
      <c r="BT622" s="180"/>
      <c r="BU622" s="180"/>
      <c r="BV622" s="180"/>
      <c r="BW622" s="180"/>
      <c r="BX622" s="180"/>
      <c r="BY622" s="180"/>
      <c r="BZ622" s="180"/>
      <c r="CA622" s="180"/>
    </row>
    <row r="623" ht="15.75" customHeight="1" spans="1:79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  <c r="AG623" s="180"/>
      <c r="AH623" s="180"/>
      <c r="AI623" s="180"/>
      <c r="AJ623" s="180"/>
      <c r="AK623" s="180"/>
      <c r="AL623" s="180"/>
      <c r="AM623" s="180"/>
      <c r="AN623" s="180"/>
      <c r="AO623" s="180"/>
      <c r="AP623" s="180"/>
      <c r="AQ623" s="180"/>
      <c r="AR623" s="180"/>
      <c r="AS623" s="180"/>
      <c r="AT623" s="180"/>
      <c r="AU623" s="180"/>
      <c r="AV623" s="180"/>
      <c r="AW623" s="180"/>
      <c r="AX623" s="180"/>
      <c r="AY623" s="180"/>
      <c r="AZ623" s="180"/>
      <c r="BA623" s="180"/>
      <c r="BB623" s="180"/>
      <c r="BC623" s="180"/>
      <c r="BD623" s="180"/>
      <c r="BE623" s="180"/>
      <c r="BF623" s="180"/>
      <c r="BG623" s="180"/>
      <c r="BH623" s="180"/>
      <c r="BI623" s="180"/>
      <c r="BJ623" s="180"/>
      <c r="BK623" s="180"/>
      <c r="BL623" s="180"/>
      <c r="BM623" s="180"/>
      <c r="BN623" s="180"/>
      <c r="BO623" s="180"/>
      <c r="BP623" s="180"/>
      <c r="BQ623" s="180"/>
      <c r="BR623" s="180"/>
      <c r="BS623" s="180"/>
      <c r="BT623" s="180"/>
      <c r="BU623" s="180"/>
      <c r="BV623" s="180"/>
      <c r="BW623" s="180"/>
      <c r="BX623" s="180"/>
      <c r="BY623" s="180"/>
      <c r="BZ623" s="180"/>
      <c r="CA623" s="180"/>
    </row>
    <row r="624" ht="15.75" customHeight="1" spans="1:79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  <c r="AA624" s="180"/>
      <c r="AB624" s="180"/>
      <c r="AC624" s="180"/>
      <c r="AD624" s="180"/>
      <c r="AE624" s="180"/>
      <c r="AF624" s="180"/>
      <c r="AG624" s="180"/>
      <c r="AH624" s="180"/>
      <c r="AI624" s="180"/>
      <c r="AJ624" s="180"/>
      <c r="AK624" s="180"/>
      <c r="AL624" s="180"/>
      <c r="AM624" s="180"/>
      <c r="AN624" s="180"/>
      <c r="AO624" s="180"/>
      <c r="AP624" s="180"/>
      <c r="AQ624" s="180"/>
      <c r="AR624" s="180"/>
      <c r="AS624" s="180"/>
      <c r="AT624" s="180"/>
      <c r="AU624" s="180"/>
      <c r="AV624" s="180"/>
      <c r="AW624" s="180"/>
      <c r="AX624" s="180"/>
      <c r="AY624" s="180"/>
      <c r="AZ624" s="180"/>
      <c r="BA624" s="180"/>
      <c r="BB624" s="180"/>
      <c r="BC624" s="180"/>
      <c r="BD624" s="180"/>
      <c r="BE624" s="180"/>
      <c r="BF624" s="180"/>
      <c r="BG624" s="180"/>
      <c r="BH624" s="180"/>
      <c r="BI624" s="180"/>
      <c r="BJ624" s="180"/>
      <c r="BK624" s="180"/>
      <c r="BL624" s="180"/>
      <c r="BM624" s="180"/>
      <c r="BN624" s="180"/>
      <c r="BO624" s="180"/>
      <c r="BP624" s="180"/>
      <c r="BQ624" s="180"/>
      <c r="BR624" s="180"/>
      <c r="BS624" s="180"/>
      <c r="BT624" s="180"/>
      <c r="BU624" s="180"/>
      <c r="BV624" s="180"/>
      <c r="BW624" s="180"/>
      <c r="BX624" s="180"/>
      <c r="BY624" s="180"/>
      <c r="BZ624" s="180"/>
      <c r="CA624" s="180"/>
    </row>
    <row r="625" ht="15.75" customHeight="1" spans="1:79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  <c r="AG625" s="180"/>
      <c r="AH625" s="180"/>
      <c r="AI625" s="180"/>
      <c r="AJ625" s="180"/>
      <c r="AK625" s="180"/>
      <c r="AL625" s="180"/>
      <c r="AM625" s="180"/>
      <c r="AN625" s="180"/>
      <c r="AO625" s="180"/>
      <c r="AP625" s="180"/>
      <c r="AQ625" s="180"/>
      <c r="AR625" s="180"/>
      <c r="AS625" s="180"/>
      <c r="AT625" s="180"/>
      <c r="AU625" s="180"/>
      <c r="AV625" s="180"/>
      <c r="AW625" s="180"/>
      <c r="AX625" s="180"/>
      <c r="AY625" s="180"/>
      <c r="AZ625" s="180"/>
      <c r="BA625" s="180"/>
      <c r="BB625" s="180"/>
      <c r="BC625" s="180"/>
      <c r="BD625" s="180"/>
      <c r="BE625" s="180"/>
      <c r="BF625" s="180"/>
      <c r="BG625" s="180"/>
      <c r="BH625" s="180"/>
      <c r="BI625" s="180"/>
      <c r="BJ625" s="180"/>
      <c r="BK625" s="180"/>
      <c r="BL625" s="180"/>
      <c r="BM625" s="180"/>
      <c r="BN625" s="180"/>
      <c r="BO625" s="180"/>
      <c r="BP625" s="180"/>
      <c r="BQ625" s="180"/>
      <c r="BR625" s="180"/>
      <c r="BS625" s="180"/>
      <c r="BT625" s="180"/>
      <c r="BU625" s="180"/>
      <c r="BV625" s="180"/>
      <c r="BW625" s="180"/>
      <c r="BX625" s="180"/>
      <c r="BY625" s="180"/>
      <c r="BZ625" s="180"/>
      <c r="CA625" s="180"/>
    </row>
    <row r="626" ht="15.75" customHeight="1" spans="1:79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  <c r="AG626" s="180"/>
      <c r="AH626" s="180"/>
      <c r="AI626" s="180"/>
      <c r="AJ626" s="180"/>
      <c r="AK626" s="180"/>
      <c r="AL626" s="180"/>
      <c r="AM626" s="180"/>
      <c r="AN626" s="180"/>
      <c r="AO626" s="180"/>
      <c r="AP626" s="180"/>
      <c r="AQ626" s="180"/>
      <c r="AR626" s="180"/>
      <c r="AS626" s="180"/>
      <c r="AT626" s="180"/>
      <c r="AU626" s="180"/>
      <c r="AV626" s="180"/>
      <c r="AW626" s="180"/>
      <c r="AX626" s="180"/>
      <c r="AY626" s="180"/>
      <c r="AZ626" s="180"/>
      <c r="BA626" s="180"/>
      <c r="BB626" s="180"/>
      <c r="BC626" s="180"/>
      <c r="BD626" s="180"/>
      <c r="BE626" s="180"/>
      <c r="BF626" s="180"/>
      <c r="BG626" s="180"/>
      <c r="BH626" s="180"/>
      <c r="BI626" s="180"/>
      <c r="BJ626" s="180"/>
      <c r="BK626" s="180"/>
      <c r="BL626" s="180"/>
      <c r="BM626" s="180"/>
      <c r="BN626" s="180"/>
      <c r="BO626" s="180"/>
      <c r="BP626" s="180"/>
      <c r="BQ626" s="180"/>
      <c r="BR626" s="180"/>
      <c r="BS626" s="180"/>
      <c r="BT626" s="180"/>
      <c r="BU626" s="180"/>
      <c r="BV626" s="180"/>
      <c r="BW626" s="180"/>
      <c r="BX626" s="180"/>
      <c r="BY626" s="180"/>
      <c r="BZ626" s="180"/>
      <c r="CA626" s="180"/>
    </row>
    <row r="627" ht="15.75" customHeight="1" spans="1:79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  <c r="AB627" s="180"/>
      <c r="AC627" s="180"/>
      <c r="AD627" s="180"/>
      <c r="AE627" s="180"/>
      <c r="AF627" s="180"/>
      <c r="AG627" s="180"/>
      <c r="AH627" s="180"/>
      <c r="AI627" s="180"/>
      <c r="AJ627" s="180"/>
      <c r="AK627" s="180"/>
      <c r="AL627" s="180"/>
      <c r="AM627" s="180"/>
      <c r="AN627" s="180"/>
      <c r="AO627" s="180"/>
      <c r="AP627" s="180"/>
      <c r="AQ627" s="180"/>
      <c r="AR627" s="180"/>
      <c r="AS627" s="180"/>
      <c r="AT627" s="180"/>
      <c r="AU627" s="180"/>
      <c r="AV627" s="180"/>
      <c r="AW627" s="180"/>
      <c r="AX627" s="180"/>
      <c r="AY627" s="180"/>
      <c r="AZ627" s="180"/>
      <c r="BA627" s="180"/>
      <c r="BB627" s="180"/>
      <c r="BC627" s="180"/>
      <c r="BD627" s="180"/>
      <c r="BE627" s="180"/>
      <c r="BF627" s="180"/>
      <c r="BG627" s="180"/>
      <c r="BH627" s="180"/>
      <c r="BI627" s="180"/>
      <c r="BJ627" s="180"/>
      <c r="BK627" s="180"/>
      <c r="BL627" s="180"/>
      <c r="BM627" s="180"/>
      <c r="BN627" s="180"/>
      <c r="BO627" s="180"/>
      <c r="BP627" s="180"/>
      <c r="BQ627" s="180"/>
      <c r="BR627" s="180"/>
      <c r="BS627" s="180"/>
      <c r="BT627" s="180"/>
      <c r="BU627" s="180"/>
      <c r="BV627" s="180"/>
      <c r="BW627" s="180"/>
      <c r="BX627" s="180"/>
      <c r="BY627" s="180"/>
      <c r="BZ627" s="180"/>
      <c r="CA627" s="180"/>
    </row>
    <row r="628" ht="15.75" customHeight="1" spans="1:79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  <c r="AG628" s="180"/>
      <c r="AH628" s="180"/>
      <c r="AI628" s="180"/>
      <c r="AJ628" s="180"/>
      <c r="AK628" s="180"/>
      <c r="AL628" s="180"/>
      <c r="AM628" s="180"/>
      <c r="AN628" s="180"/>
      <c r="AO628" s="180"/>
      <c r="AP628" s="180"/>
      <c r="AQ628" s="180"/>
      <c r="AR628" s="180"/>
      <c r="AS628" s="180"/>
      <c r="AT628" s="180"/>
      <c r="AU628" s="180"/>
      <c r="AV628" s="180"/>
      <c r="AW628" s="180"/>
      <c r="AX628" s="180"/>
      <c r="AY628" s="180"/>
      <c r="AZ628" s="180"/>
      <c r="BA628" s="180"/>
      <c r="BB628" s="180"/>
      <c r="BC628" s="180"/>
      <c r="BD628" s="180"/>
      <c r="BE628" s="180"/>
      <c r="BF628" s="180"/>
      <c r="BG628" s="180"/>
      <c r="BH628" s="180"/>
      <c r="BI628" s="180"/>
      <c r="BJ628" s="180"/>
      <c r="BK628" s="180"/>
      <c r="BL628" s="180"/>
      <c r="BM628" s="180"/>
      <c r="BN628" s="180"/>
      <c r="BO628" s="180"/>
      <c r="BP628" s="180"/>
      <c r="BQ628" s="180"/>
      <c r="BR628" s="180"/>
      <c r="BS628" s="180"/>
      <c r="BT628" s="180"/>
      <c r="BU628" s="180"/>
      <c r="BV628" s="180"/>
      <c r="BW628" s="180"/>
      <c r="BX628" s="180"/>
      <c r="BY628" s="180"/>
      <c r="BZ628" s="180"/>
      <c r="CA628" s="180"/>
    </row>
    <row r="629" ht="15.75" customHeight="1" spans="1:79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  <c r="AA629" s="180"/>
      <c r="AB629" s="180"/>
      <c r="AC629" s="180"/>
      <c r="AD629" s="180"/>
      <c r="AE629" s="180"/>
      <c r="AF629" s="180"/>
      <c r="AG629" s="180"/>
      <c r="AH629" s="180"/>
      <c r="AI629" s="180"/>
      <c r="AJ629" s="180"/>
      <c r="AK629" s="180"/>
      <c r="AL629" s="180"/>
      <c r="AM629" s="180"/>
      <c r="AN629" s="180"/>
      <c r="AO629" s="180"/>
      <c r="AP629" s="180"/>
      <c r="AQ629" s="180"/>
      <c r="AR629" s="180"/>
      <c r="AS629" s="180"/>
      <c r="AT629" s="180"/>
      <c r="AU629" s="180"/>
      <c r="AV629" s="180"/>
      <c r="AW629" s="180"/>
      <c r="AX629" s="180"/>
      <c r="AY629" s="180"/>
      <c r="AZ629" s="180"/>
      <c r="BA629" s="180"/>
      <c r="BB629" s="180"/>
      <c r="BC629" s="180"/>
      <c r="BD629" s="180"/>
      <c r="BE629" s="180"/>
      <c r="BF629" s="180"/>
      <c r="BG629" s="180"/>
      <c r="BH629" s="180"/>
      <c r="BI629" s="180"/>
      <c r="BJ629" s="180"/>
      <c r="BK629" s="180"/>
      <c r="BL629" s="180"/>
      <c r="BM629" s="180"/>
      <c r="BN629" s="180"/>
      <c r="BO629" s="180"/>
      <c r="BP629" s="180"/>
      <c r="BQ629" s="180"/>
      <c r="BR629" s="180"/>
      <c r="BS629" s="180"/>
      <c r="BT629" s="180"/>
      <c r="BU629" s="180"/>
      <c r="BV629" s="180"/>
      <c r="BW629" s="180"/>
      <c r="BX629" s="180"/>
      <c r="BY629" s="180"/>
      <c r="BZ629" s="180"/>
      <c r="CA629" s="180"/>
    </row>
    <row r="630" ht="15.75" customHeight="1" spans="1:79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  <c r="AA630" s="180"/>
      <c r="AB630" s="180"/>
      <c r="AC630" s="180"/>
      <c r="AD630" s="180"/>
      <c r="AE630" s="180"/>
      <c r="AF630" s="180"/>
      <c r="AG630" s="180"/>
      <c r="AH630" s="180"/>
      <c r="AI630" s="180"/>
      <c r="AJ630" s="180"/>
      <c r="AK630" s="180"/>
      <c r="AL630" s="180"/>
      <c r="AM630" s="180"/>
      <c r="AN630" s="180"/>
      <c r="AO630" s="180"/>
      <c r="AP630" s="180"/>
      <c r="AQ630" s="180"/>
      <c r="AR630" s="180"/>
      <c r="AS630" s="180"/>
      <c r="AT630" s="180"/>
      <c r="AU630" s="180"/>
      <c r="AV630" s="180"/>
      <c r="AW630" s="180"/>
      <c r="AX630" s="180"/>
      <c r="AY630" s="180"/>
      <c r="AZ630" s="180"/>
      <c r="BA630" s="180"/>
      <c r="BB630" s="180"/>
      <c r="BC630" s="180"/>
      <c r="BD630" s="180"/>
      <c r="BE630" s="180"/>
      <c r="BF630" s="180"/>
      <c r="BG630" s="180"/>
      <c r="BH630" s="180"/>
      <c r="BI630" s="180"/>
      <c r="BJ630" s="180"/>
      <c r="BK630" s="180"/>
      <c r="BL630" s="180"/>
      <c r="BM630" s="180"/>
      <c r="BN630" s="180"/>
      <c r="BO630" s="180"/>
      <c r="BP630" s="180"/>
      <c r="BQ630" s="180"/>
      <c r="BR630" s="180"/>
      <c r="BS630" s="180"/>
      <c r="BT630" s="180"/>
      <c r="BU630" s="180"/>
      <c r="BV630" s="180"/>
      <c r="BW630" s="180"/>
      <c r="BX630" s="180"/>
      <c r="BY630" s="180"/>
      <c r="BZ630" s="180"/>
      <c r="CA630" s="180"/>
    </row>
    <row r="631" ht="15.75" customHeight="1" spans="1:79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  <c r="AG631" s="180"/>
      <c r="AH631" s="180"/>
      <c r="AI631" s="180"/>
      <c r="AJ631" s="180"/>
      <c r="AK631" s="180"/>
      <c r="AL631" s="180"/>
      <c r="AM631" s="180"/>
      <c r="AN631" s="180"/>
      <c r="AO631" s="180"/>
      <c r="AP631" s="180"/>
      <c r="AQ631" s="180"/>
      <c r="AR631" s="180"/>
      <c r="AS631" s="180"/>
      <c r="AT631" s="180"/>
      <c r="AU631" s="180"/>
      <c r="AV631" s="180"/>
      <c r="AW631" s="180"/>
      <c r="AX631" s="180"/>
      <c r="AY631" s="180"/>
      <c r="AZ631" s="180"/>
      <c r="BA631" s="180"/>
      <c r="BB631" s="180"/>
      <c r="BC631" s="180"/>
      <c r="BD631" s="180"/>
      <c r="BE631" s="180"/>
      <c r="BF631" s="180"/>
      <c r="BG631" s="180"/>
      <c r="BH631" s="180"/>
      <c r="BI631" s="180"/>
      <c r="BJ631" s="180"/>
      <c r="BK631" s="180"/>
      <c r="BL631" s="180"/>
      <c r="BM631" s="180"/>
      <c r="BN631" s="180"/>
      <c r="BO631" s="180"/>
      <c r="BP631" s="180"/>
      <c r="BQ631" s="180"/>
      <c r="BR631" s="180"/>
      <c r="BS631" s="180"/>
      <c r="BT631" s="180"/>
      <c r="BU631" s="180"/>
      <c r="BV631" s="180"/>
      <c r="BW631" s="180"/>
      <c r="BX631" s="180"/>
      <c r="BY631" s="180"/>
      <c r="BZ631" s="180"/>
      <c r="CA631" s="180"/>
    </row>
    <row r="632" ht="15.75" customHeight="1" spans="1:79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  <c r="AB632" s="180"/>
      <c r="AC632" s="180"/>
      <c r="AD632" s="180"/>
      <c r="AE632" s="180"/>
      <c r="AF632" s="180"/>
      <c r="AG632" s="180"/>
      <c r="AH632" s="180"/>
      <c r="AI632" s="180"/>
      <c r="AJ632" s="180"/>
      <c r="AK632" s="180"/>
      <c r="AL632" s="180"/>
      <c r="AM632" s="180"/>
      <c r="AN632" s="180"/>
      <c r="AO632" s="180"/>
      <c r="AP632" s="180"/>
      <c r="AQ632" s="180"/>
      <c r="AR632" s="180"/>
      <c r="AS632" s="180"/>
      <c r="AT632" s="180"/>
      <c r="AU632" s="180"/>
      <c r="AV632" s="180"/>
      <c r="AW632" s="180"/>
      <c r="AX632" s="180"/>
      <c r="AY632" s="180"/>
      <c r="AZ632" s="180"/>
      <c r="BA632" s="180"/>
      <c r="BB632" s="180"/>
      <c r="BC632" s="180"/>
      <c r="BD632" s="180"/>
      <c r="BE632" s="180"/>
      <c r="BF632" s="180"/>
      <c r="BG632" s="180"/>
      <c r="BH632" s="180"/>
      <c r="BI632" s="180"/>
      <c r="BJ632" s="180"/>
      <c r="BK632" s="180"/>
      <c r="BL632" s="180"/>
      <c r="BM632" s="180"/>
      <c r="BN632" s="180"/>
      <c r="BO632" s="180"/>
      <c r="BP632" s="180"/>
      <c r="BQ632" s="180"/>
      <c r="BR632" s="180"/>
      <c r="BS632" s="180"/>
      <c r="BT632" s="180"/>
      <c r="BU632" s="180"/>
      <c r="BV632" s="180"/>
      <c r="BW632" s="180"/>
      <c r="BX632" s="180"/>
      <c r="BY632" s="180"/>
      <c r="BZ632" s="180"/>
      <c r="CA632" s="180"/>
    </row>
    <row r="633" ht="15.75" customHeight="1" spans="1:79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  <c r="AG633" s="180"/>
      <c r="AH633" s="180"/>
      <c r="AI633" s="180"/>
      <c r="AJ633" s="180"/>
      <c r="AK633" s="180"/>
      <c r="AL633" s="180"/>
      <c r="AM633" s="180"/>
      <c r="AN633" s="180"/>
      <c r="AO633" s="180"/>
      <c r="AP633" s="180"/>
      <c r="AQ633" s="180"/>
      <c r="AR633" s="180"/>
      <c r="AS633" s="180"/>
      <c r="AT633" s="180"/>
      <c r="AU633" s="180"/>
      <c r="AV633" s="180"/>
      <c r="AW633" s="180"/>
      <c r="AX633" s="180"/>
      <c r="AY633" s="180"/>
      <c r="AZ633" s="180"/>
      <c r="BA633" s="180"/>
      <c r="BB633" s="180"/>
      <c r="BC633" s="180"/>
      <c r="BD633" s="180"/>
      <c r="BE633" s="180"/>
      <c r="BF633" s="180"/>
      <c r="BG633" s="180"/>
      <c r="BH633" s="180"/>
      <c r="BI633" s="180"/>
      <c r="BJ633" s="180"/>
      <c r="BK633" s="180"/>
      <c r="BL633" s="180"/>
      <c r="BM633" s="180"/>
      <c r="BN633" s="180"/>
      <c r="BO633" s="180"/>
      <c r="BP633" s="180"/>
      <c r="BQ633" s="180"/>
      <c r="BR633" s="180"/>
      <c r="BS633" s="180"/>
      <c r="BT633" s="180"/>
      <c r="BU633" s="180"/>
      <c r="BV633" s="180"/>
      <c r="BW633" s="180"/>
      <c r="BX633" s="180"/>
      <c r="BY633" s="180"/>
      <c r="BZ633" s="180"/>
      <c r="CA633" s="180"/>
    </row>
    <row r="634" ht="15.75" customHeight="1" spans="1:79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0"/>
      <c r="AG634" s="180"/>
      <c r="AH634" s="180"/>
      <c r="AI634" s="180"/>
      <c r="AJ634" s="180"/>
      <c r="AK634" s="180"/>
      <c r="AL634" s="180"/>
      <c r="AM634" s="180"/>
      <c r="AN634" s="180"/>
      <c r="AO634" s="180"/>
      <c r="AP634" s="180"/>
      <c r="AQ634" s="180"/>
      <c r="AR634" s="180"/>
      <c r="AS634" s="180"/>
      <c r="AT634" s="180"/>
      <c r="AU634" s="180"/>
      <c r="AV634" s="180"/>
      <c r="AW634" s="180"/>
      <c r="AX634" s="180"/>
      <c r="AY634" s="180"/>
      <c r="AZ634" s="180"/>
      <c r="BA634" s="180"/>
      <c r="BB634" s="180"/>
      <c r="BC634" s="180"/>
      <c r="BD634" s="180"/>
      <c r="BE634" s="180"/>
      <c r="BF634" s="180"/>
      <c r="BG634" s="180"/>
      <c r="BH634" s="180"/>
      <c r="BI634" s="180"/>
      <c r="BJ634" s="180"/>
      <c r="BK634" s="180"/>
      <c r="BL634" s="180"/>
      <c r="BM634" s="180"/>
      <c r="BN634" s="180"/>
      <c r="BO634" s="180"/>
      <c r="BP634" s="180"/>
      <c r="BQ634" s="180"/>
      <c r="BR634" s="180"/>
      <c r="BS634" s="180"/>
      <c r="BT634" s="180"/>
      <c r="BU634" s="180"/>
      <c r="BV634" s="180"/>
      <c r="BW634" s="180"/>
      <c r="BX634" s="180"/>
      <c r="BY634" s="180"/>
      <c r="BZ634" s="180"/>
      <c r="CA634" s="180"/>
    </row>
    <row r="635" ht="15.75" customHeight="1" spans="1:79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  <c r="AG635" s="180"/>
      <c r="AH635" s="180"/>
      <c r="AI635" s="180"/>
      <c r="AJ635" s="180"/>
      <c r="AK635" s="180"/>
      <c r="AL635" s="180"/>
      <c r="AM635" s="180"/>
      <c r="AN635" s="180"/>
      <c r="AO635" s="180"/>
      <c r="AP635" s="180"/>
      <c r="AQ635" s="180"/>
      <c r="AR635" s="180"/>
      <c r="AS635" s="180"/>
      <c r="AT635" s="180"/>
      <c r="AU635" s="180"/>
      <c r="AV635" s="180"/>
      <c r="AW635" s="180"/>
      <c r="AX635" s="180"/>
      <c r="AY635" s="180"/>
      <c r="AZ635" s="180"/>
      <c r="BA635" s="180"/>
      <c r="BB635" s="180"/>
      <c r="BC635" s="180"/>
      <c r="BD635" s="180"/>
      <c r="BE635" s="180"/>
      <c r="BF635" s="180"/>
      <c r="BG635" s="180"/>
      <c r="BH635" s="180"/>
      <c r="BI635" s="180"/>
      <c r="BJ635" s="180"/>
      <c r="BK635" s="180"/>
      <c r="BL635" s="180"/>
      <c r="BM635" s="180"/>
      <c r="BN635" s="180"/>
      <c r="BO635" s="180"/>
      <c r="BP635" s="180"/>
      <c r="BQ635" s="180"/>
      <c r="BR635" s="180"/>
      <c r="BS635" s="180"/>
      <c r="BT635" s="180"/>
      <c r="BU635" s="180"/>
      <c r="BV635" s="180"/>
      <c r="BW635" s="180"/>
      <c r="BX635" s="180"/>
      <c r="BY635" s="180"/>
      <c r="BZ635" s="180"/>
      <c r="CA635" s="180"/>
    </row>
    <row r="636" ht="15.75" customHeight="1" spans="1:79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  <c r="AG636" s="180"/>
      <c r="AH636" s="180"/>
      <c r="AI636" s="180"/>
      <c r="AJ636" s="180"/>
      <c r="AK636" s="180"/>
      <c r="AL636" s="180"/>
      <c r="AM636" s="180"/>
      <c r="AN636" s="180"/>
      <c r="AO636" s="180"/>
      <c r="AP636" s="180"/>
      <c r="AQ636" s="180"/>
      <c r="AR636" s="180"/>
      <c r="AS636" s="180"/>
      <c r="AT636" s="180"/>
      <c r="AU636" s="180"/>
      <c r="AV636" s="180"/>
      <c r="AW636" s="180"/>
      <c r="AX636" s="180"/>
      <c r="AY636" s="180"/>
      <c r="AZ636" s="180"/>
      <c r="BA636" s="180"/>
      <c r="BB636" s="180"/>
      <c r="BC636" s="180"/>
      <c r="BD636" s="180"/>
      <c r="BE636" s="180"/>
      <c r="BF636" s="180"/>
      <c r="BG636" s="180"/>
      <c r="BH636" s="180"/>
      <c r="BI636" s="180"/>
      <c r="BJ636" s="180"/>
      <c r="BK636" s="180"/>
      <c r="BL636" s="180"/>
      <c r="BM636" s="180"/>
      <c r="BN636" s="180"/>
      <c r="BO636" s="180"/>
      <c r="BP636" s="180"/>
      <c r="BQ636" s="180"/>
      <c r="BR636" s="180"/>
      <c r="BS636" s="180"/>
      <c r="BT636" s="180"/>
      <c r="BU636" s="180"/>
      <c r="BV636" s="180"/>
      <c r="BW636" s="180"/>
      <c r="BX636" s="180"/>
      <c r="BY636" s="180"/>
      <c r="BZ636" s="180"/>
      <c r="CA636" s="180"/>
    </row>
    <row r="637" ht="15.75" customHeight="1" spans="1:79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  <c r="AA637" s="180"/>
      <c r="AB637" s="180"/>
      <c r="AC637" s="180"/>
      <c r="AD637" s="180"/>
      <c r="AE637" s="180"/>
      <c r="AF637" s="180"/>
      <c r="AG637" s="180"/>
      <c r="AH637" s="180"/>
      <c r="AI637" s="180"/>
      <c r="AJ637" s="180"/>
      <c r="AK637" s="180"/>
      <c r="AL637" s="180"/>
      <c r="AM637" s="180"/>
      <c r="AN637" s="180"/>
      <c r="AO637" s="180"/>
      <c r="AP637" s="180"/>
      <c r="AQ637" s="180"/>
      <c r="AR637" s="180"/>
      <c r="AS637" s="180"/>
      <c r="AT637" s="180"/>
      <c r="AU637" s="180"/>
      <c r="AV637" s="180"/>
      <c r="AW637" s="180"/>
      <c r="AX637" s="180"/>
      <c r="AY637" s="180"/>
      <c r="AZ637" s="180"/>
      <c r="BA637" s="180"/>
      <c r="BB637" s="180"/>
      <c r="BC637" s="180"/>
      <c r="BD637" s="180"/>
      <c r="BE637" s="180"/>
      <c r="BF637" s="180"/>
      <c r="BG637" s="180"/>
      <c r="BH637" s="180"/>
      <c r="BI637" s="180"/>
      <c r="BJ637" s="180"/>
      <c r="BK637" s="180"/>
      <c r="BL637" s="180"/>
      <c r="BM637" s="180"/>
      <c r="BN637" s="180"/>
      <c r="BO637" s="180"/>
      <c r="BP637" s="180"/>
      <c r="BQ637" s="180"/>
      <c r="BR637" s="180"/>
      <c r="BS637" s="180"/>
      <c r="BT637" s="180"/>
      <c r="BU637" s="180"/>
      <c r="BV637" s="180"/>
      <c r="BW637" s="180"/>
      <c r="BX637" s="180"/>
      <c r="BY637" s="180"/>
      <c r="BZ637" s="180"/>
      <c r="CA637" s="180"/>
    </row>
    <row r="638" ht="15.75" customHeight="1" spans="1:79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  <c r="AG638" s="180"/>
      <c r="AH638" s="180"/>
      <c r="AI638" s="180"/>
      <c r="AJ638" s="180"/>
      <c r="AK638" s="180"/>
      <c r="AL638" s="180"/>
      <c r="AM638" s="180"/>
      <c r="AN638" s="180"/>
      <c r="AO638" s="180"/>
      <c r="AP638" s="180"/>
      <c r="AQ638" s="180"/>
      <c r="AR638" s="180"/>
      <c r="AS638" s="180"/>
      <c r="AT638" s="180"/>
      <c r="AU638" s="180"/>
      <c r="AV638" s="180"/>
      <c r="AW638" s="180"/>
      <c r="AX638" s="180"/>
      <c r="AY638" s="180"/>
      <c r="AZ638" s="180"/>
      <c r="BA638" s="180"/>
      <c r="BB638" s="180"/>
      <c r="BC638" s="180"/>
      <c r="BD638" s="180"/>
      <c r="BE638" s="180"/>
      <c r="BF638" s="180"/>
      <c r="BG638" s="180"/>
      <c r="BH638" s="180"/>
      <c r="BI638" s="180"/>
      <c r="BJ638" s="180"/>
      <c r="BK638" s="180"/>
      <c r="BL638" s="180"/>
      <c r="BM638" s="180"/>
      <c r="BN638" s="180"/>
      <c r="BO638" s="180"/>
      <c r="BP638" s="180"/>
      <c r="BQ638" s="180"/>
      <c r="BR638" s="180"/>
      <c r="BS638" s="180"/>
      <c r="BT638" s="180"/>
      <c r="BU638" s="180"/>
      <c r="BV638" s="180"/>
      <c r="BW638" s="180"/>
      <c r="BX638" s="180"/>
      <c r="BY638" s="180"/>
      <c r="BZ638" s="180"/>
      <c r="CA638" s="180"/>
    </row>
    <row r="639" ht="15.75" customHeight="1" spans="1:79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0"/>
      <c r="AG639" s="180"/>
      <c r="AH639" s="180"/>
      <c r="AI639" s="180"/>
      <c r="AJ639" s="180"/>
      <c r="AK639" s="180"/>
      <c r="AL639" s="180"/>
      <c r="AM639" s="180"/>
      <c r="AN639" s="180"/>
      <c r="AO639" s="180"/>
      <c r="AP639" s="180"/>
      <c r="AQ639" s="180"/>
      <c r="AR639" s="180"/>
      <c r="AS639" s="180"/>
      <c r="AT639" s="180"/>
      <c r="AU639" s="180"/>
      <c r="AV639" s="180"/>
      <c r="AW639" s="180"/>
      <c r="AX639" s="180"/>
      <c r="AY639" s="180"/>
      <c r="AZ639" s="180"/>
      <c r="BA639" s="180"/>
      <c r="BB639" s="180"/>
      <c r="BC639" s="180"/>
      <c r="BD639" s="180"/>
      <c r="BE639" s="180"/>
      <c r="BF639" s="180"/>
      <c r="BG639" s="180"/>
      <c r="BH639" s="180"/>
      <c r="BI639" s="180"/>
      <c r="BJ639" s="180"/>
      <c r="BK639" s="180"/>
      <c r="BL639" s="180"/>
      <c r="BM639" s="180"/>
      <c r="BN639" s="180"/>
      <c r="BO639" s="180"/>
      <c r="BP639" s="180"/>
      <c r="BQ639" s="180"/>
      <c r="BR639" s="180"/>
      <c r="BS639" s="180"/>
      <c r="BT639" s="180"/>
      <c r="BU639" s="180"/>
      <c r="BV639" s="180"/>
      <c r="BW639" s="180"/>
      <c r="BX639" s="180"/>
      <c r="BY639" s="180"/>
      <c r="BZ639" s="180"/>
      <c r="CA639" s="180"/>
    </row>
    <row r="640" ht="15.75" customHeight="1" spans="1:79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  <c r="AG640" s="180"/>
      <c r="AH640" s="180"/>
      <c r="AI640" s="180"/>
      <c r="AJ640" s="180"/>
      <c r="AK640" s="180"/>
      <c r="AL640" s="180"/>
      <c r="AM640" s="180"/>
      <c r="AN640" s="180"/>
      <c r="AO640" s="180"/>
      <c r="AP640" s="180"/>
      <c r="AQ640" s="180"/>
      <c r="AR640" s="180"/>
      <c r="AS640" s="180"/>
      <c r="AT640" s="180"/>
      <c r="AU640" s="180"/>
      <c r="AV640" s="180"/>
      <c r="AW640" s="180"/>
      <c r="AX640" s="180"/>
      <c r="AY640" s="180"/>
      <c r="AZ640" s="180"/>
      <c r="BA640" s="180"/>
      <c r="BB640" s="180"/>
      <c r="BC640" s="180"/>
      <c r="BD640" s="180"/>
      <c r="BE640" s="180"/>
      <c r="BF640" s="180"/>
      <c r="BG640" s="180"/>
      <c r="BH640" s="180"/>
      <c r="BI640" s="180"/>
      <c r="BJ640" s="180"/>
      <c r="BK640" s="180"/>
      <c r="BL640" s="180"/>
      <c r="BM640" s="180"/>
      <c r="BN640" s="180"/>
      <c r="BO640" s="180"/>
      <c r="BP640" s="180"/>
      <c r="BQ640" s="180"/>
      <c r="BR640" s="180"/>
      <c r="BS640" s="180"/>
      <c r="BT640" s="180"/>
      <c r="BU640" s="180"/>
      <c r="BV640" s="180"/>
      <c r="BW640" s="180"/>
      <c r="BX640" s="180"/>
      <c r="BY640" s="180"/>
      <c r="BZ640" s="180"/>
      <c r="CA640" s="180"/>
    </row>
    <row r="641" ht="15.75" customHeight="1" spans="1:79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  <c r="AG641" s="180"/>
      <c r="AH641" s="180"/>
      <c r="AI641" s="180"/>
      <c r="AJ641" s="180"/>
      <c r="AK641" s="180"/>
      <c r="AL641" s="180"/>
      <c r="AM641" s="180"/>
      <c r="AN641" s="180"/>
      <c r="AO641" s="180"/>
      <c r="AP641" s="180"/>
      <c r="AQ641" s="180"/>
      <c r="AR641" s="180"/>
      <c r="AS641" s="180"/>
      <c r="AT641" s="180"/>
      <c r="AU641" s="180"/>
      <c r="AV641" s="180"/>
      <c r="AW641" s="180"/>
      <c r="AX641" s="180"/>
      <c r="AY641" s="180"/>
      <c r="AZ641" s="180"/>
      <c r="BA641" s="180"/>
      <c r="BB641" s="180"/>
      <c r="BC641" s="180"/>
      <c r="BD641" s="180"/>
      <c r="BE641" s="180"/>
      <c r="BF641" s="180"/>
      <c r="BG641" s="180"/>
      <c r="BH641" s="180"/>
      <c r="BI641" s="180"/>
      <c r="BJ641" s="180"/>
      <c r="BK641" s="180"/>
      <c r="BL641" s="180"/>
      <c r="BM641" s="180"/>
      <c r="BN641" s="180"/>
      <c r="BO641" s="180"/>
      <c r="BP641" s="180"/>
      <c r="BQ641" s="180"/>
      <c r="BR641" s="180"/>
      <c r="BS641" s="180"/>
      <c r="BT641" s="180"/>
      <c r="BU641" s="180"/>
      <c r="BV641" s="180"/>
      <c r="BW641" s="180"/>
      <c r="BX641" s="180"/>
      <c r="BY641" s="180"/>
      <c r="BZ641" s="180"/>
      <c r="CA641" s="180"/>
    </row>
    <row r="642" ht="15.75" customHeight="1" spans="1:79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  <c r="AG642" s="180"/>
      <c r="AH642" s="180"/>
      <c r="AI642" s="180"/>
      <c r="AJ642" s="180"/>
      <c r="AK642" s="180"/>
      <c r="AL642" s="180"/>
      <c r="AM642" s="180"/>
      <c r="AN642" s="180"/>
      <c r="AO642" s="180"/>
      <c r="AP642" s="180"/>
      <c r="AQ642" s="180"/>
      <c r="AR642" s="180"/>
      <c r="AS642" s="180"/>
      <c r="AT642" s="180"/>
      <c r="AU642" s="180"/>
      <c r="AV642" s="180"/>
      <c r="AW642" s="180"/>
      <c r="AX642" s="180"/>
      <c r="AY642" s="180"/>
      <c r="AZ642" s="180"/>
      <c r="BA642" s="180"/>
      <c r="BB642" s="180"/>
      <c r="BC642" s="180"/>
      <c r="BD642" s="180"/>
      <c r="BE642" s="180"/>
      <c r="BF642" s="180"/>
      <c r="BG642" s="180"/>
      <c r="BH642" s="180"/>
      <c r="BI642" s="180"/>
      <c r="BJ642" s="180"/>
      <c r="BK642" s="180"/>
      <c r="BL642" s="180"/>
      <c r="BM642" s="180"/>
      <c r="BN642" s="180"/>
      <c r="BO642" s="180"/>
      <c r="BP642" s="180"/>
      <c r="BQ642" s="180"/>
      <c r="BR642" s="180"/>
      <c r="BS642" s="180"/>
      <c r="BT642" s="180"/>
      <c r="BU642" s="180"/>
      <c r="BV642" s="180"/>
      <c r="BW642" s="180"/>
      <c r="BX642" s="180"/>
      <c r="BY642" s="180"/>
      <c r="BZ642" s="180"/>
      <c r="CA642" s="180"/>
    </row>
    <row r="643" ht="15.75" customHeight="1" spans="1:79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  <c r="AG643" s="180"/>
      <c r="AH643" s="180"/>
      <c r="AI643" s="180"/>
      <c r="AJ643" s="180"/>
      <c r="AK643" s="180"/>
      <c r="AL643" s="180"/>
      <c r="AM643" s="180"/>
      <c r="AN643" s="180"/>
      <c r="AO643" s="180"/>
      <c r="AP643" s="180"/>
      <c r="AQ643" s="180"/>
      <c r="AR643" s="180"/>
      <c r="AS643" s="180"/>
      <c r="AT643" s="180"/>
      <c r="AU643" s="180"/>
      <c r="AV643" s="180"/>
      <c r="AW643" s="180"/>
      <c r="AX643" s="180"/>
      <c r="AY643" s="180"/>
      <c r="AZ643" s="180"/>
      <c r="BA643" s="180"/>
      <c r="BB643" s="180"/>
      <c r="BC643" s="180"/>
      <c r="BD643" s="180"/>
      <c r="BE643" s="180"/>
      <c r="BF643" s="180"/>
      <c r="BG643" s="180"/>
      <c r="BH643" s="180"/>
      <c r="BI643" s="180"/>
      <c r="BJ643" s="180"/>
      <c r="BK643" s="180"/>
      <c r="BL643" s="180"/>
      <c r="BM643" s="180"/>
      <c r="BN643" s="180"/>
      <c r="BO643" s="180"/>
      <c r="BP643" s="180"/>
      <c r="BQ643" s="180"/>
      <c r="BR643" s="180"/>
      <c r="BS643" s="180"/>
      <c r="BT643" s="180"/>
      <c r="BU643" s="180"/>
      <c r="BV643" s="180"/>
      <c r="BW643" s="180"/>
      <c r="BX643" s="180"/>
      <c r="BY643" s="180"/>
      <c r="BZ643" s="180"/>
      <c r="CA643" s="180"/>
    </row>
    <row r="644" ht="15.75" customHeight="1" spans="1:79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  <c r="AB644" s="180"/>
      <c r="AC644" s="180"/>
      <c r="AD644" s="180"/>
      <c r="AE644" s="180"/>
      <c r="AF644" s="180"/>
      <c r="AG644" s="180"/>
      <c r="AH644" s="180"/>
      <c r="AI644" s="180"/>
      <c r="AJ644" s="180"/>
      <c r="AK644" s="180"/>
      <c r="AL644" s="180"/>
      <c r="AM644" s="180"/>
      <c r="AN644" s="180"/>
      <c r="AO644" s="180"/>
      <c r="AP644" s="180"/>
      <c r="AQ644" s="180"/>
      <c r="AR644" s="180"/>
      <c r="AS644" s="180"/>
      <c r="AT644" s="180"/>
      <c r="AU644" s="180"/>
      <c r="AV644" s="180"/>
      <c r="AW644" s="180"/>
      <c r="AX644" s="180"/>
      <c r="AY644" s="180"/>
      <c r="AZ644" s="180"/>
      <c r="BA644" s="180"/>
      <c r="BB644" s="180"/>
      <c r="BC644" s="180"/>
      <c r="BD644" s="180"/>
      <c r="BE644" s="180"/>
      <c r="BF644" s="180"/>
      <c r="BG644" s="180"/>
      <c r="BH644" s="180"/>
      <c r="BI644" s="180"/>
      <c r="BJ644" s="180"/>
      <c r="BK644" s="180"/>
      <c r="BL644" s="180"/>
      <c r="BM644" s="180"/>
      <c r="BN644" s="180"/>
      <c r="BO644" s="180"/>
      <c r="BP644" s="180"/>
      <c r="BQ644" s="180"/>
      <c r="BR644" s="180"/>
      <c r="BS644" s="180"/>
      <c r="BT644" s="180"/>
      <c r="BU644" s="180"/>
      <c r="BV644" s="180"/>
      <c r="BW644" s="180"/>
      <c r="BX644" s="180"/>
      <c r="BY644" s="180"/>
      <c r="BZ644" s="180"/>
      <c r="CA644" s="180"/>
    </row>
    <row r="645" ht="15.75" customHeight="1" spans="1:79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  <c r="AG645" s="180"/>
      <c r="AH645" s="180"/>
      <c r="AI645" s="180"/>
      <c r="AJ645" s="180"/>
      <c r="AK645" s="180"/>
      <c r="AL645" s="180"/>
      <c r="AM645" s="180"/>
      <c r="AN645" s="180"/>
      <c r="AO645" s="180"/>
      <c r="AP645" s="180"/>
      <c r="AQ645" s="180"/>
      <c r="AR645" s="180"/>
      <c r="AS645" s="180"/>
      <c r="AT645" s="180"/>
      <c r="AU645" s="180"/>
      <c r="AV645" s="180"/>
      <c r="AW645" s="180"/>
      <c r="AX645" s="180"/>
      <c r="AY645" s="180"/>
      <c r="AZ645" s="180"/>
      <c r="BA645" s="180"/>
      <c r="BB645" s="180"/>
      <c r="BC645" s="180"/>
      <c r="BD645" s="180"/>
      <c r="BE645" s="180"/>
      <c r="BF645" s="180"/>
      <c r="BG645" s="180"/>
      <c r="BH645" s="180"/>
      <c r="BI645" s="180"/>
      <c r="BJ645" s="180"/>
      <c r="BK645" s="180"/>
      <c r="BL645" s="180"/>
      <c r="BM645" s="180"/>
      <c r="BN645" s="180"/>
      <c r="BO645" s="180"/>
      <c r="BP645" s="180"/>
      <c r="BQ645" s="180"/>
      <c r="BR645" s="180"/>
      <c r="BS645" s="180"/>
      <c r="BT645" s="180"/>
      <c r="BU645" s="180"/>
      <c r="BV645" s="180"/>
      <c r="BW645" s="180"/>
      <c r="BX645" s="180"/>
      <c r="BY645" s="180"/>
      <c r="BZ645" s="180"/>
      <c r="CA645" s="180"/>
    </row>
    <row r="646" ht="15.75" customHeight="1" spans="1:79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  <c r="AG646" s="180"/>
      <c r="AH646" s="180"/>
      <c r="AI646" s="180"/>
      <c r="AJ646" s="180"/>
      <c r="AK646" s="180"/>
      <c r="AL646" s="180"/>
      <c r="AM646" s="180"/>
      <c r="AN646" s="180"/>
      <c r="AO646" s="180"/>
      <c r="AP646" s="180"/>
      <c r="AQ646" s="180"/>
      <c r="AR646" s="180"/>
      <c r="AS646" s="180"/>
      <c r="AT646" s="180"/>
      <c r="AU646" s="180"/>
      <c r="AV646" s="180"/>
      <c r="AW646" s="180"/>
      <c r="AX646" s="180"/>
      <c r="AY646" s="180"/>
      <c r="AZ646" s="180"/>
      <c r="BA646" s="180"/>
      <c r="BB646" s="180"/>
      <c r="BC646" s="180"/>
      <c r="BD646" s="180"/>
      <c r="BE646" s="180"/>
      <c r="BF646" s="180"/>
      <c r="BG646" s="180"/>
      <c r="BH646" s="180"/>
      <c r="BI646" s="180"/>
      <c r="BJ646" s="180"/>
      <c r="BK646" s="180"/>
      <c r="BL646" s="180"/>
      <c r="BM646" s="180"/>
      <c r="BN646" s="180"/>
      <c r="BO646" s="180"/>
      <c r="BP646" s="180"/>
      <c r="BQ646" s="180"/>
      <c r="BR646" s="180"/>
      <c r="BS646" s="180"/>
      <c r="BT646" s="180"/>
      <c r="BU646" s="180"/>
      <c r="BV646" s="180"/>
      <c r="BW646" s="180"/>
      <c r="BX646" s="180"/>
      <c r="BY646" s="180"/>
      <c r="BZ646" s="180"/>
      <c r="CA646" s="180"/>
    </row>
    <row r="647" ht="15.75" customHeight="1" spans="1:79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  <c r="AG647" s="180"/>
      <c r="AH647" s="180"/>
      <c r="AI647" s="180"/>
      <c r="AJ647" s="180"/>
      <c r="AK647" s="180"/>
      <c r="AL647" s="180"/>
      <c r="AM647" s="180"/>
      <c r="AN647" s="180"/>
      <c r="AO647" s="180"/>
      <c r="AP647" s="180"/>
      <c r="AQ647" s="180"/>
      <c r="AR647" s="180"/>
      <c r="AS647" s="180"/>
      <c r="AT647" s="180"/>
      <c r="AU647" s="180"/>
      <c r="AV647" s="180"/>
      <c r="AW647" s="180"/>
      <c r="AX647" s="180"/>
      <c r="AY647" s="180"/>
      <c r="AZ647" s="180"/>
      <c r="BA647" s="180"/>
      <c r="BB647" s="180"/>
      <c r="BC647" s="180"/>
      <c r="BD647" s="180"/>
      <c r="BE647" s="180"/>
      <c r="BF647" s="180"/>
      <c r="BG647" s="180"/>
      <c r="BH647" s="180"/>
      <c r="BI647" s="180"/>
      <c r="BJ647" s="180"/>
      <c r="BK647" s="180"/>
      <c r="BL647" s="180"/>
      <c r="BM647" s="180"/>
      <c r="BN647" s="180"/>
      <c r="BO647" s="180"/>
      <c r="BP647" s="180"/>
      <c r="BQ647" s="180"/>
      <c r="BR647" s="180"/>
      <c r="BS647" s="180"/>
      <c r="BT647" s="180"/>
      <c r="BU647" s="180"/>
      <c r="BV647" s="180"/>
      <c r="BW647" s="180"/>
      <c r="BX647" s="180"/>
      <c r="BY647" s="180"/>
      <c r="BZ647" s="180"/>
      <c r="CA647" s="180"/>
    </row>
    <row r="648" ht="15.75" customHeight="1" spans="1:79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  <c r="AG648" s="180"/>
      <c r="AH648" s="180"/>
      <c r="AI648" s="180"/>
      <c r="AJ648" s="180"/>
      <c r="AK648" s="180"/>
      <c r="AL648" s="180"/>
      <c r="AM648" s="180"/>
      <c r="AN648" s="180"/>
      <c r="AO648" s="180"/>
      <c r="AP648" s="180"/>
      <c r="AQ648" s="180"/>
      <c r="AR648" s="180"/>
      <c r="AS648" s="180"/>
      <c r="AT648" s="180"/>
      <c r="AU648" s="180"/>
      <c r="AV648" s="180"/>
      <c r="AW648" s="180"/>
      <c r="AX648" s="180"/>
      <c r="AY648" s="180"/>
      <c r="AZ648" s="180"/>
      <c r="BA648" s="180"/>
      <c r="BB648" s="180"/>
      <c r="BC648" s="180"/>
      <c r="BD648" s="180"/>
      <c r="BE648" s="180"/>
      <c r="BF648" s="180"/>
      <c r="BG648" s="180"/>
      <c r="BH648" s="180"/>
      <c r="BI648" s="180"/>
      <c r="BJ648" s="180"/>
      <c r="BK648" s="180"/>
      <c r="BL648" s="180"/>
      <c r="BM648" s="180"/>
      <c r="BN648" s="180"/>
      <c r="BO648" s="180"/>
      <c r="BP648" s="180"/>
      <c r="BQ648" s="180"/>
      <c r="BR648" s="180"/>
      <c r="BS648" s="180"/>
      <c r="BT648" s="180"/>
      <c r="BU648" s="180"/>
      <c r="BV648" s="180"/>
      <c r="BW648" s="180"/>
      <c r="BX648" s="180"/>
      <c r="BY648" s="180"/>
      <c r="BZ648" s="180"/>
      <c r="CA648" s="180"/>
    </row>
    <row r="649" ht="15.75" customHeight="1" spans="1:79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  <c r="AG649" s="180"/>
      <c r="AH649" s="180"/>
      <c r="AI649" s="180"/>
      <c r="AJ649" s="180"/>
      <c r="AK649" s="180"/>
      <c r="AL649" s="180"/>
      <c r="AM649" s="180"/>
      <c r="AN649" s="180"/>
      <c r="AO649" s="180"/>
      <c r="AP649" s="180"/>
      <c r="AQ649" s="180"/>
      <c r="AR649" s="180"/>
      <c r="AS649" s="180"/>
      <c r="AT649" s="180"/>
      <c r="AU649" s="180"/>
      <c r="AV649" s="180"/>
      <c r="AW649" s="180"/>
      <c r="AX649" s="180"/>
      <c r="AY649" s="180"/>
      <c r="AZ649" s="180"/>
      <c r="BA649" s="180"/>
      <c r="BB649" s="180"/>
      <c r="BC649" s="180"/>
      <c r="BD649" s="180"/>
      <c r="BE649" s="180"/>
      <c r="BF649" s="180"/>
      <c r="BG649" s="180"/>
      <c r="BH649" s="180"/>
      <c r="BI649" s="180"/>
      <c r="BJ649" s="180"/>
      <c r="BK649" s="180"/>
      <c r="BL649" s="180"/>
      <c r="BM649" s="180"/>
      <c r="BN649" s="180"/>
      <c r="BO649" s="180"/>
      <c r="BP649" s="180"/>
      <c r="BQ649" s="180"/>
      <c r="BR649" s="180"/>
      <c r="BS649" s="180"/>
      <c r="BT649" s="180"/>
      <c r="BU649" s="180"/>
      <c r="BV649" s="180"/>
      <c r="BW649" s="180"/>
      <c r="BX649" s="180"/>
      <c r="BY649" s="180"/>
      <c r="BZ649" s="180"/>
      <c r="CA649" s="180"/>
    </row>
    <row r="650" ht="15.75" customHeight="1" spans="1:79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  <c r="AG650" s="180"/>
      <c r="AH650" s="180"/>
      <c r="AI650" s="180"/>
      <c r="AJ650" s="180"/>
      <c r="AK650" s="180"/>
      <c r="AL650" s="180"/>
      <c r="AM650" s="180"/>
      <c r="AN650" s="180"/>
      <c r="AO650" s="180"/>
      <c r="AP650" s="180"/>
      <c r="AQ650" s="180"/>
      <c r="AR650" s="180"/>
      <c r="AS650" s="180"/>
      <c r="AT650" s="180"/>
      <c r="AU650" s="180"/>
      <c r="AV650" s="180"/>
      <c r="AW650" s="180"/>
      <c r="AX650" s="180"/>
      <c r="AY650" s="180"/>
      <c r="AZ650" s="180"/>
      <c r="BA650" s="180"/>
      <c r="BB650" s="180"/>
      <c r="BC650" s="180"/>
      <c r="BD650" s="180"/>
      <c r="BE650" s="180"/>
      <c r="BF650" s="180"/>
      <c r="BG650" s="180"/>
      <c r="BH650" s="180"/>
      <c r="BI650" s="180"/>
      <c r="BJ650" s="180"/>
      <c r="BK650" s="180"/>
      <c r="BL650" s="180"/>
      <c r="BM650" s="180"/>
      <c r="BN650" s="180"/>
      <c r="BO650" s="180"/>
      <c r="BP650" s="180"/>
      <c r="BQ650" s="180"/>
      <c r="BR650" s="180"/>
      <c r="BS650" s="180"/>
      <c r="BT650" s="180"/>
      <c r="BU650" s="180"/>
      <c r="BV650" s="180"/>
      <c r="BW650" s="180"/>
      <c r="BX650" s="180"/>
      <c r="BY650" s="180"/>
      <c r="BZ650" s="180"/>
      <c r="CA650" s="180"/>
    </row>
    <row r="651" ht="15.75" customHeight="1" spans="1:79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  <c r="AK651" s="180"/>
      <c r="AL651" s="180"/>
      <c r="AM651" s="180"/>
      <c r="AN651" s="180"/>
      <c r="AO651" s="180"/>
      <c r="AP651" s="180"/>
      <c r="AQ651" s="180"/>
      <c r="AR651" s="180"/>
      <c r="AS651" s="180"/>
      <c r="AT651" s="180"/>
      <c r="AU651" s="180"/>
      <c r="AV651" s="180"/>
      <c r="AW651" s="180"/>
      <c r="AX651" s="180"/>
      <c r="AY651" s="180"/>
      <c r="AZ651" s="180"/>
      <c r="BA651" s="180"/>
      <c r="BB651" s="180"/>
      <c r="BC651" s="180"/>
      <c r="BD651" s="180"/>
      <c r="BE651" s="180"/>
      <c r="BF651" s="180"/>
      <c r="BG651" s="180"/>
      <c r="BH651" s="180"/>
      <c r="BI651" s="180"/>
      <c r="BJ651" s="180"/>
      <c r="BK651" s="180"/>
      <c r="BL651" s="180"/>
      <c r="BM651" s="180"/>
      <c r="BN651" s="180"/>
      <c r="BO651" s="180"/>
      <c r="BP651" s="180"/>
      <c r="BQ651" s="180"/>
      <c r="BR651" s="180"/>
      <c r="BS651" s="180"/>
      <c r="BT651" s="180"/>
      <c r="BU651" s="180"/>
      <c r="BV651" s="180"/>
      <c r="BW651" s="180"/>
      <c r="BX651" s="180"/>
      <c r="BY651" s="180"/>
      <c r="BZ651" s="180"/>
      <c r="CA651" s="180"/>
    </row>
    <row r="652" ht="15.75" customHeight="1" spans="1:79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  <c r="AG652" s="180"/>
      <c r="AH652" s="180"/>
      <c r="AI652" s="180"/>
      <c r="AJ652" s="180"/>
      <c r="AK652" s="180"/>
      <c r="AL652" s="180"/>
      <c r="AM652" s="180"/>
      <c r="AN652" s="180"/>
      <c r="AO652" s="180"/>
      <c r="AP652" s="180"/>
      <c r="AQ652" s="180"/>
      <c r="AR652" s="180"/>
      <c r="AS652" s="180"/>
      <c r="AT652" s="180"/>
      <c r="AU652" s="180"/>
      <c r="AV652" s="180"/>
      <c r="AW652" s="180"/>
      <c r="AX652" s="180"/>
      <c r="AY652" s="180"/>
      <c r="AZ652" s="180"/>
      <c r="BA652" s="180"/>
      <c r="BB652" s="180"/>
      <c r="BC652" s="180"/>
      <c r="BD652" s="180"/>
      <c r="BE652" s="180"/>
      <c r="BF652" s="180"/>
      <c r="BG652" s="180"/>
      <c r="BH652" s="180"/>
      <c r="BI652" s="180"/>
      <c r="BJ652" s="180"/>
      <c r="BK652" s="180"/>
      <c r="BL652" s="180"/>
      <c r="BM652" s="180"/>
      <c r="BN652" s="180"/>
      <c r="BO652" s="180"/>
      <c r="BP652" s="180"/>
      <c r="BQ652" s="180"/>
      <c r="BR652" s="180"/>
      <c r="BS652" s="180"/>
      <c r="BT652" s="180"/>
      <c r="BU652" s="180"/>
      <c r="BV652" s="180"/>
      <c r="BW652" s="180"/>
      <c r="BX652" s="180"/>
      <c r="BY652" s="180"/>
      <c r="BZ652" s="180"/>
      <c r="CA652" s="180"/>
    </row>
    <row r="653" ht="15.75" customHeight="1" spans="1:79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  <c r="AG653" s="180"/>
      <c r="AH653" s="180"/>
      <c r="AI653" s="180"/>
      <c r="AJ653" s="180"/>
      <c r="AK653" s="180"/>
      <c r="AL653" s="180"/>
      <c r="AM653" s="180"/>
      <c r="AN653" s="180"/>
      <c r="AO653" s="180"/>
      <c r="AP653" s="180"/>
      <c r="AQ653" s="180"/>
      <c r="AR653" s="180"/>
      <c r="AS653" s="180"/>
      <c r="AT653" s="180"/>
      <c r="AU653" s="180"/>
      <c r="AV653" s="180"/>
      <c r="AW653" s="180"/>
      <c r="AX653" s="180"/>
      <c r="AY653" s="180"/>
      <c r="AZ653" s="180"/>
      <c r="BA653" s="180"/>
      <c r="BB653" s="180"/>
      <c r="BC653" s="180"/>
      <c r="BD653" s="180"/>
      <c r="BE653" s="180"/>
      <c r="BF653" s="180"/>
      <c r="BG653" s="180"/>
      <c r="BH653" s="180"/>
      <c r="BI653" s="180"/>
      <c r="BJ653" s="180"/>
      <c r="BK653" s="180"/>
      <c r="BL653" s="180"/>
      <c r="BM653" s="180"/>
      <c r="BN653" s="180"/>
      <c r="BO653" s="180"/>
      <c r="BP653" s="180"/>
      <c r="BQ653" s="180"/>
      <c r="BR653" s="180"/>
      <c r="BS653" s="180"/>
      <c r="BT653" s="180"/>
      <c r="BU653" s="180"/>
      <c r="BV653" s="180"/>
      <c r="BW653" s="180"/>
      <c r="BX653" s="180"/>
      <c r="BY653" s="180"/>
      <c r="BZ653" s="180"/>
      <c r="CA653" s="180"/>
    </row>
    <row r="654" ht="15.75" customHeight="1" spans="1:79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  <c r="AA654" s="180"/>
      <c r="AB654" s="180"/>
      <c r="AC654" s="180"/>
      <c r="AD654" s="180"/>
      <c r="AE654" s="180"/>
      <c r="AF654" s="180"/>
      <c r="AG654" s="180"/>
      <c r="AH654" s="180"/>
      <c r="AI654" s="180"/>
      <c r="AJ654" s="180"/>
      <c r="AK654" s="180"/>
      <c r="AL654" s="180"/>
      <c r="AM654" s="180"/>
      <c r="AN654" s="180"/>
      <c r="AO654" s="180"/>
      <c r="AP654" s="180"/>
      <c r="AQ654" s="180"/>
      <c r="AR654" s="180"/>
      <c r="AS654" s="180"/>
      <c r="AT654" s="180"/>
      <c r="AU654" s="180"/>
      <c r="AV654" s="180"/>
      <c r="AW654" s="180"/>
      <c r="AX654" s="180"/>
      <c r="AY654" s="180"/>
      <c r="AZ654" s="180"/>
      <c r="BA654" s="180"/>
      <c r="BB654" s="180"/>
      <c r="BC654" s="180"/>
      <c r="BD654" s="180"/>
      <c r="BE654" s="180"/>
      <c r="BF654" s="180"/>
      <c r="BG654" s="180"/>
      <c r="BH654" s="180"/>
      <c r="BI654" s="180"/>
      <c r="BJ654" s="180"/>
      <c r="BK654" s="180"/>
      <c r="BL654" s="180"/>
      <c r="BM654" s="180"/>
      <c r="BN654" s="180"/>
      <c r="BO654" s="180"/>
      <c r="BP654" s="180"/>
      <c r="BQ654" s="180"/>
      <c r="BR654" s="180"/>
      <c r="BS654" s="180"/>
      <c r="BT654" s="180"/>
      <c r="BU654" s="180"/>
      <c r="BV654" s="180"/>
      <c r="BW654" s="180"/>
      <c r="BX654" s="180"/>
      <c r="BY654" s="180"/>
      <c r="BZ654" s="180"/>
      <c r="CA654" s="180"/>
    </row>
    <row r="655" ht="15.75" customHeight="1" spans="1:79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  <c r="AG655" s="180"/>
      <c r="AH655" s="180"/>
      <c r="AI655" s="180"/>
      <c r="AJ655" s="180"/>
      <c r="AK655" s="180"/>
      <c r="AL655" s="180"/>
      <c r="AM655" s="180"/>
      <c r="AN655" s="180"/>
      <c r="AO655" s="180"/>
      <c r="AP655" s="180"/>
      <c r="AQ655" s="180"/>
      <c r="AR655" s="180"/>
      <c r="AS655" s="180"/>
      <c r="AT655" s="180"/>
      <c r="AU655" s="180"/>
      <c r="AV655" s="180"/>
      <c r="AW655" s="180"/>
      <c r="AX655" s="180"/>
      <c r="AY655" s="180"/>
      <c r="AZ655" s="180"/>
      <c r="BA655" s="180"/>
      <c r="BB655" s="180"/>
      <c r="BC655" s="180"/>
      <c r="BD655" s="180"/>
      <c r="BE655" s="180"/>
      <c r="BF655" s="180"/>
      <c r="BG655" s="180"/>
      <c r="BH655" s="180"/>
      <c r="BI655" s="180"/>
      <c r="BJ655" s="180"/>
      <c r="BK655" s="180"/>
      <c r="BL655" s="180"/>
      <c r="BM655" s="180"/>
      <c r="BN655" s="180"/>
      <c r="BO655" s="180"/>
      <c r="BP655" s="180"/>
      <c r="BQ655" s="180"/>
      <c r="BR655" s="180"/>
      <c r="BS655" s="180"/>
      <c r="BT655" s="180"/>
      <c r="BU655" s="180"/>
      <c r="BV655" s="180"/>
      <c r="BW655" s="180"/>
      <c r="BX655" s="180"/>
      <c r="BY655" s="180"/>
      <c r="BZ655" s="180"/>
      <c r="CA655" s="180"/>
    </row>
    <row r="656" ht="15.75" customHeight="1" spans="1:79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  <c r="AA656" s="180"/>
      <c r="AB656" s="180"/>
      <c r="AC656" s="180"/>
      <c r="AD656" s="180"/>
      <c r="AE656" s="180"/>
      <c r="AF656" s="180"/>
      <c r="AG656" s="180"/>
      <c r="AH656" s="180"/>
      <c r="AI656" s="180"/>
      <c r="AJ656" s="180"/>
      <c r="AK656" s="180"/>
      <c r="AL656" s="180"/>
      <c r="AM656" s="180"/>
      <c r="AN656" s="180"/>
      <c r="AO656" s="180"/>
      <c r="AP656" s="180"/>
      <c r="AQ656" s="180"/>
      <c r="AR656" s="180"/>
      <c r="AS656" s="180"/>
      <c r="AT656" s="180"/>
      <c r="AU656" s="180"/>
      <c r="AV656" s="180"/>
      <c r="AW656" s="180"/>
      <c r="AX656" s="180"/>
      <c r="AY656" s="180"/>
      <c r="AZ656" s="180"/>
      <c r="BA656" s="180"/>
      <c r="BB656" s="180"/>
      <c r="BC656" s="180"/>
      <c r="BD656" s="180"/>
      <c r="BE656" s="180"/>
      <c r="BF656" s="180"/>
      <c r="BG656" s="180"/>
      <c r="BH656" s="180"/>
      <c r="BI656" s="180"/>
      <c r="BJ656" s="180"/>
      <c r="BK656" s="180"/>
      <c r="BL656" s="180"/>
      <c r="BM656" s="180"/>
      <c r="BN656" s="180"/>
      <c r="BO656" s="180"/>
      <c r="BP656" s="180"/>
      <c r="BQ656" s="180"/>
      <c r="BR656" s="180"/>
      <c r="BS656" s="180"/>
      <c r="BT656" s="180"/>
      <c r="BU656" s="180"/>
      <c r="BV656" s="180"/>
      <c r="BW656" s="180"/>
      <c r="BX656" s="180"/>
      <c r="BY656" s="180"/>
      <c r="BZ656" s="180"/>
      <c r="CA656" s="180"/>
    </row>
    <row r="657" ht="15.75" customHeight="1" spans="1:79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  <c r="AG657" s="180"/>
      <c r="AH657" s="180"/>
      <c r="AI657" s="180"/>
      <c r="AJ657" s="180"/>
      <c r="AK657" s="180"/>
      <c r="AL657" s="180"/>
      <c r="AM657" s="180"/>
      <c r="AN657" s="180"/>
      <c r="AO657" s="180"/>
      <c r="AP657" s="180"/>
      <c r="AQ657" s="180"/>
      <c r="AR657" s="180"/>
      <c r="AS657" s="180"/>
      <c r="AT657" s="180"/>
      <c r="AU657" s="180"/>
      <c r="AV657" s="180"/>
      <c r="AW657" s="180"/>
      <c r="AX657" s="180"/>
      <c r="AY657" s="180"/>
      <c r="AZ657" s="180"/>
      <c r="BA657" s="180"/>
      <c r="BB657" s="180"/>
      <c r="BC657" s="180"/>
      <c r="BD657" s="180"/>
      <c r="BE657" s="180"/>
      <c r="BF657" s="180"/>
      <c r="BG657" s="180"/>
      <c r="BH657" s="180"/>
      <c r="BI657" s="180"/>
      <c r="BJ657" s="180"/>
      <c r="BK657" s="180"/>
      <c r="BL657" s="180"/>
      <c r="BM657" s="180"/>
      <c r="BN657" s="180"/>
      <c r="BO657" s="180"/>
      <c r="BP657" s="180"/>
      <c r="BQ657" s="180"/>
      <c r="BR657" s="180"/>
      <c r="BS657" s="180"/>
      <c r="BT657" s="180"/>
      <c r="BU657" s="180"/>
      <c r="BV657" s="180"/>
      <c r="BW657" s="180"/>
      <c r="BX657" s="180"/>
      <c r="BY657" s="180"/>
      <c r="BZ657" s="180"/>
      <c r="CA657" s="180"/>
    </row>
    <row r="658" ht="15.75" customHeight="1" spans="1:79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  <c r="AA658" s="180"/>
      <c r="AB658" s="180"/>
      <c r="AC658" s="180"/>
      <c r="AD658" s="180"/>
      <c r="AE658" s="180"/>
      <c r="AF658" s="180"/>
      <c r="AG658" s="180"/>
      <c r="AH658" s="180"/>
      <c r="AI658" s="180"/>
      <c r="AJ658" s="180"/>
      <c r="AK658" s="180"/>
      <c r="AL658" s="180"/>
      <c r="AM658" s="180"/>
      <c r="AN658" s="180"/>
      <c r="AO658" s="180"/>
      <c r="AP658" s="180"/>
      <c r="AQ658" s="180"/>
      <c r="AR658" s="180"/>
      <c r="AS658" s="180"/>
      <c r="AT658" s="180"/>
      <c r="AU658" s="180"/>
      <c r="AV658" s="180"/>
      <c r="AW658" s="180"/>
      <c r="AX658" s="180"/>
      <c r="AY658" s="180"/>
      <c r="AZ658" s="180"/>
      <c r="BA658" s="180"/>
      <c r="BB658" s="180"/>
      <c r="BC658" s="180"/>
      <c r="BD658" s="180"/>
      <c r="BE658" s="180"/>
      <c r="BF658" s="180"/>
      <c r="BG658" s="180"/>
      <c r="BH658" s="180"/>
      <c r="BI658" s="180"/>
      <c r="BJ658" s="180"/>
      <c r="BK658" s="180"/>
      <c r="BL658" s="180"/>
      <c r="BM658" s="180"/>
      <c r="BN658" s="180"/>
      <c r="BO658" s="180"/>
      <c r="BP658" s="180"/>
      <c r="BQ658" s="180"/>
      <c r="BR658" s="180"/>
      <c r="BS658" s="180"/>
      <c r="BT658" s="180"/>
      <c r="BU658" s="180"/>
      <c r="BV658" s="180"/>
      <c r="BW658" s="180"/>
      <c r="BX658" s="180"/>
      <c r="BY658" s="180"/>
      <c r="BZ658" s="180"/>
      <c r="CA658" s="180"/>
    </row>
    <row r="659" ht="15.75" customHeight="1" spans="1:79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  <c r="AB659" s="180"/>
      <c r="AC659" s="180"/>
      <c r="AD659" s="180"/>
      <c r="AE659" s="180"/>
      <c r="AF659" s="180"/>
      <c r="AG659" s="180"/>
      <c r="AH659" s="180"/>
      <c r="AI659" s="180"/>
      <c r="AJ659" s="180"/>
      <c r="AK659" s="180"/>
      <c r="AL659" s="180"/>
      <c r="AM659" s="180"/>
      <c r="AN659" s="180"/>
      <c r="AO659" s="180"/>
      <c r="AP659" s="180"/>
      <c r="AQ659" s="180"/>
      <c r="AR659" s="180"/>
      <c r="AS659" s="180"/>
      <c r="AT659" s="180"/>
      <c r="AU659" s="180"/>
      <c r="AV659" s="180"/>
      <c r="AW659" s="180"/>
      <c r="AX659" s="180"/>
      <c r="AY659" s="180"/>
      <c r="AZ659" s="180"/>
      <c r="BA659" s="180"/>
      <c r="BB659" s="180"/>
      <c r="BC659" s="180"/>
      <c r="BD659" s="180"/>
      <c r="BE659" s="180"/>
      <c r="BF659" s="180"/>
      <c r="BG659" s="180"/>
      <c r="BH659" s="180"/>
      <c r="BI659" s="180"/>
      <c r="BJ659" s="180"/>
      <c r="BK659" s="180"/>
      <c r="BL659" s="180"/>
      <c r="BM659" s="180"/>
      <c r="BN659" s="180"/>
      <c r="BO659" s="180"/>
      <c r="BP659" s="180"/>
      <c r="BQ659" s="180"/>
      <c r="BR659" s="180"/>
      <c r="BS659" s="180"/>
      <c r="BT659" s="180"/>
      <c r="BU659" s="180"/>
      <c r="BV659" s="180"/>
      <c r="BW659" s="180"/>
      <c r="BX659" s="180"/>
      <c r="BY659" s="180"/>
      <c r="BZ659" s="180"/>
      <c r="CA659" s="180"/>
    </row>
    <row r="660" ht="15.75" customHeight="1" spans="1:79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  <c r="AA660" s="180"/>
      <c r="AB660" s="180"/>
      <c r="AC660" s="180"/>
      <c r="AD660" s="180"/>
      <c r="AE660" s="180"/>
      <c r="AF660" s="180"/>
      <c r="AG660" s="180"/>
      <c r="AH660" s="180"/>
      <c r="AI660" s="180"/>
      <c r="AJ660" s="180"/>
      <c r="AK660" s="180"/>
      <c r="AL660" s="180"/>
      <c r="AM660" s="180"/>
      <c r="AN660" s="180"/>
      <c r="AO660" s="180"/>
      <c r="AP660" s="180"/>
      <c r="AQ660" s="180"/>
      <c r="AR660" s="180"/>
      <c r="AS660" s="180"/>
      <c r="AT660" s="180"/>
      <c r="AU660" s="180"/>
      <c r="AV660" s="180"/>
      <c r="AW660" s="180"/>
      <c r="AX660" s="180"/>
      <c r="AY660" s="180"/>
      <c r="AZ660" s="180"/>
      <c r="BA660" s="180"/>
      <c r="BB660" s="180"/>
      <c r="BC660" s="180"/>
      <c r="BD660" s="180"/>
      <c r="BE660" s="180"/>
      <c r="BF660" s="180"/>
      <c r="BG660" s="180"/>
      <c r="BH660" s="180"/>
      <c r="BI660" s="180"/>
      <c r="BJ660" s="180"/>
      <c r="BK660" s="180"/>
      <c r="BL660" s="180"/>
      <c r="BM660" s="180"/>
      <c r="BN660" s="180"/>
      <c r="BO660" s="180"/>
      <c r="BP660" s="180"/>
      <c r="BQ660" s="180"/>
      <c r="BR660" s="180"/>
      <c r="BS660" s="180"/>
      <c r="BT660" s="180"/>
      <c r="BU660" s="180"/>
      <c r="BV660" s="180"/>
      <c r="BW660" s="180"/>
      <c r="BX660" s="180"/>
      <c r="BY660" s="180"/>
      <c r="BZ660" s="180"/>
      <c r="CA660" s="180"/>
    </row>
    <row r="661" ht="15.75" customHeight="1" spans="1:79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  <c r="AG661" s="180"/>
      <c r="AH661" s="180"/>
      <c r="AI661" s="180"/>
      <c r="AJ661" s="180"/>
      <c r="AK661" s="180"/>
      <c r="AL661" s="180"/>
      <c r="AM661" s="180"/>
      <c r="AN661" s="180"/>
      <c r="AO661" s="180"/>
      <c r="AP661" s="180"/>
      <c r="AQ661" s="180"/>
      <c r="AR661" s="180"/>
      <c r="AS661" s="180"/>
      <c r="AT661" s="180"/>
      <c r="AU661" s="180"/>
      <c r="AV661" s="180"/>
      <c r="AW661" s="180"/>
      <c r="AX661" s="180"/>
      <c r="AY661" s="180"/>
      <c r="AZ661" s="180"/>
      <c r="BA661" s="180"/>
      <c r="BB661" s="180"/>
      <c r="BC661" s="180"/>
      <c r="BD661" s="180"/>
      <c r="BE661" s="180"/>
      <c r="BF661" s="180"/>
      <c r="BG661" s="180"/>
      <c r="BH661" s="180"/>
      <c r="BI661" s="180"/>
      <c r="BJ661" s="180"/>
      <c r="BK661" s="180"/>
      <c r="BL661" s="180"/>
      <c r="BM661" s="180"/>
      <c r="BN661" s="180"/>
      <c r="BO661" s="180"/>
      <c r="BP661" s="180"/>
      <c r="BQ661" s="180"/>
      <c r="BR661" s="180"/>
      <c r="BS661" s="180"/>
      <c r="BT661" s="180"/>
      <c r="BU661" s="180"/>
      <c r="BV661" s="180"/>
      <c r="BW661" s="180"/>
      <c r="BX661" s="180"/>
      <c r="BY661" s="180"/>
      <c r="BZ661" s="180"/>
      <c r="CA661" s="180"/>
    </row>
    <row r="662" ht="15.75" customHeight="1" spans="1:79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  <c r="AG662" s="180"/>
      <c r="AH662" s="180"/>
      <c r="AI662" s="180"/>
      <c r="AJ662" s="180"/>
      <c r="AK662" s="180"/>
      <c r="AL662" s="180"/>
      <c r="AM662" s="180"/>
      <c r="AN662" s="180"/>
      <c r="AO662" s="180"/>
      <c r="AP662" s="180"/>
      <c r="AQ662" s="180"/>
      <c r="AR662" s="180"/>
      <c r="AS662" s="180"/>
      <c r="AT662" s="180"/>
      <c r="AU662" s="180"/>
      <c r="AV662" s="180"/>
      <c r="AW662" s="180"/>
      <c r="AX662" s="180"/>
      <c r="AY662" s="180"/>
      <c r="AZ662" s="180"/>
      <c r="BA662" s="180"/>
      <c r="BB662" s="180"/>
      <c r="BC662" s="180"/>
      <c r="BD662" s="180"/>
      <c r="BE662" s="180"/>
      <c r="BF662" s="180"/>
      <c r="BG662" s="180"/>
      <c r="BH662" s="180"/>
      <c r="BI662" s="180"/>
      <c r="BJ662" s="180"/>
      <c r="BK662" s="180"/>
      <c r="BL662" s="180"/>
      <c r="BM662" s="180"/>
      <c r="BN662" s="180"/>
      <c r="BO662" s="180"/>
      <c r="BP662" s="180"/>
      <c r="BQ662" s="180"/>
      <c r="BR662" s="180"/>
      <c r="BS662" s="180"/>
      <c r="BT662" s="180"/>
      <c r="BU662" s="180"/>
      <c r="BV662" s="180"/>
      <c r="BW662" s="180"/>
      <c r="BX662" s="180"/>
      <c r="BY662" s="180"/>
      <c r="BZ662" s="180"/>
      <c r="CA662" s="180"/>
    </row>
    <row r="663" ht="15.75" customHeight="1" spans="1:79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  <c r="AG663" s="180"/>
      <c r="AH663" s="180"/>
      <c r="AI663" s="180"/>
      <c r="AJ663" s="180"/>
      <c r="AK663" s="180"/>
      <c r="AL663" s="180"/>
      <c r="AM663" s="180"/>
      <c r="AN663" s="180"/>
      <c r="AO663" s="180"/>
      <c r="AP663" s="180"/>
      <c r="AQ663" s="180"/>
      <c r="AR663" s="180"/>
      <c r="AS663" s="180"/>
      <c r="AT663" s="180"/>
      <c r="AU663" s="180"/>
      <c r="AV663" s="180"/>
      <c r="AW663" s="180"/>
      <c r="AX663" s="180"/>
      <c r="AY663" s="180"/>
      <c r="AZ663" s="180"/>
      <c r="BA663" s="180"/>
      <c r="BB663" s="180"/>
      <c r="BC663" s="180"/>
      <c r="BD663" s="180"/>
      <c r="BE663" s="180"/>
      <c r="BF663" s="180"/>
      <c r="BG663" s="180"/>
      <c r="BH663" s="180"/>
      <c r="BI663" s="180"/>
      <c r="BJ663" s="180"/>
      <c r="BK663" s="180"/>
      <c r="BL663" s="180"/>
      <c r="BM663" s="180"/>
      <c r="BN663" s="180"/>
      <c r="BO663" s="180"/>
      <c r="BP663" s="180"/>
      <c r="BQ663" s="180"/>
      <c r="BR663" s="180"/>
      <c r="BS663" s="180"/>
      <c r="BT663" s="180"/>
      <c r="BU663" s="180"/>
      <c r="BV663" s="180"/>
      <c r="BW663" s="180"/>
      <c r="BX663" s="180"/>
      <c r="BY663" s="180"/>
      <c r="BZ663" s="180"/>
      <c r="CA663" s="180"/>
    </row>
    <row r="664" ht="15.75" customHeight="1" spans="1:79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  <c r="AG664" s="180"/>
      <c r="AH664" s="180"/>
      <c r="AI664" s="180"/>
      <c r="AJ664" s="180"/>
      <c r="AK664" s="180"/>
      <c r="AL664" s="180"/>
      <c r="AM664" s="180"/>
      <c r="AN664" s="180"/>
      <c r="AO664" s="180"/>
      <c r="AP664" s="180"/>
      <c r="AQ664" s="180"/>
      <c r="AR664" s="180"/>
      <c r="AS664" s="180"/>
      <c r="AT664" s="180"/>
      <c r="AU664" s="180"/>
      <c r="AV664" s="180"/>
      <c r="AW664" s="180"/>
      <c r="AX664" s="180"/>
      <c r="AY664" s="180"/>
      <c r="AZ664" s="180"/>
      <c r="BA664" s="180"/>
      <c r="BB664" s="180"/>
      <c r="BC664" s="180"/>
      <c r="BD664" s="180"/>
      <c r="BE664" s="180"/>
      <c r="BF664" s="180"/>
      <c r="BG664" s="180"/>
      <c r="BH664" s="180"/>
      <c r="BI664" s="180"/>
      <c r="BJ664" s="180"/>
      <c r="BK664" s="180"/>
      <c r="BL664" s="180"/>
      <c r="BM664" s="180"/>
      <c r="BN664" s="180"/>
      <c r="BO664" s="180"/>
      <c r="BP664" s="180"/>
      <c r="BQ664" s="180"/>
      <c r="BR664" s="180"/>
      <c r="BS664" s="180"/>
      <c r="BT664" s="180"/>
      <c r="BU664" s="180"/>
      <c r="BV664" s="180"/>
      <c r="BW664" s="180"/>
      <c r="BX664" s="180"/>
      <c r="BY664" s="180"/>
      <c r="BZ664" s="180"/>
      <c r="CA664" s="180"/>
    </row>
    <row r="665" ht="15.75" customHeight="1" spans="1:79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  <c r="AA665" s="180"/>
      <c r="AB665" s="180"/>
      <c r="AC665" s="180"/>
      <c r="AD665" s="180"/>
      <c r="AE665" s="180"/>
      <c r="AF665" s="180"/>
      <c r="AG665" s="180"/>
      <c r="AH665" s="180"/>
      <c r="AI665" s="180"/>
      <c r="AJ665" s="180"/>
      <c r="AK665" s="180"/>
      <c r="AL665" s="180"/>
      <c r="AM665" s="180"/>
      <c r="AN665" s="180"/>
      <c r="AO665" s="180"/>
      <c r="AP665" s="180"/>
      <c r="AQ665" s="180"/>
      <c r="AR665" s="180"/>
      <c r="AS665" s="180"/>
      <c r="AT665" s="180"/>
      <c r="AU665" s="180"/>
      <c r="AV665" s="180"/>
      <c r="AW665" s="180"/>
      <c r="AX665" s="180"/>
      <c r="AY665" s="180"/>
      <c r="AZ665" s="180"/>
      <c r="BA665" s="180"/>
      <c r="BB665" s="180"/>
      <c r="BC665" s="180"/>
      <c r="BD665" s="180"/>
      <c r="BE665" s="180"/>
      <c r="BF665" s="180"/>
      <c r="BG665" s="180"/>
      <c r="BH665" s="180"/>
      <c r="BI665" s="180"/>
      <c r="BJ665" s="180"/>
      <c r="BK665" s="180"/>
      <c r="BL665" s="180"/>
      <c r="BM665" s="180"/>
      <c r="BN665" s="180"/>
      <c r="BO665" s="180"/>
      <c r="BP665" s="180"/>
      <c r="BQ665" s="180"/>
      <c r="BR665" s="180"/>
      <c r="BS665" s="180"/>
      <c r="BT665" s="180"/>
      <c r="BU665" s="180"/>
      <c r="BV665" s="180"/>
      <c r="BW665" s="180"/>
      <c r="BX665" s="180"/>
      <c r="BY665" s="180"/>
      <c r="BZ665" s="180"/>
      <c r="CA665" s="180"/>
    </row>
    <row r="666" ht="15.75" customHeight="1" spans="1:79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  <c r="AA666" s="180"/>
      <c r="AB666" s="180"/>
      <c r="AC666" s="180"/>
      <c r="AD666" s="180"/>
      <c r="AE666" s="180"/>
      <c r="AF666" s="180"/>
      <c r="AG666" s="180"/>
      <c r="AH666" s="180"/>
      <c r="AI666" s="180"/>
      <c r="AJ666" s="180"/>
      <c r="AK666" s="180"/>
      <c r="AL666" s="180"/>
      <c r="AM666" s="180"/>
      <c r="AN666" s="180"/>
      <c r="AO666" s="180"/>
      <c r="AP666" s="180"/>
      <c r="AQ666" s="180"/>
      <c r="AR666" s="180"/>
      <c r="AS666" s="180"/>
      <c r="AT666" s="180"/>
      <c r="AU666" s="180"/>
      <c r="AV666" s="180"/>
      <c r="AW666" s="180"/>
      <c r="AX666" s="180"/>
      <c r="AY666" s="180"/>
      <c r="AZ666" s="180"/>
      <c r="BA666" s="180"/>
      <c r="BB666" s="180"/>
      <c r="BC666" s="180"/>
      <c r="BD666" s="180"/>
      <c r="BE666" s="180"/>
      <c r="BF666" s="180"/>
      <c r="BG666" s="180"/>
      <c r="BH666" s="180"/>
      <c r="BI666" s="180"/>
      <c r="BJ666" s="180"/>
      <c r="BK666" s="180"/>
      <c r="BL666" s="180"/>
      <c r="BM666" s="180"/>
      <c r="BN666" s="180"/>
      <c r="BO666" s="180"/>
      <c r="BP666" s="180"/>
      <c r="BQ666" s="180"/>
      <c r="BR666" s="180"/>
      <c r="BS666" s="180"/>
      <c r="BT666" s="180"/>
      <c r="BU666" s="180"/>
      <c r="BV666" s="180"/>
      <c r="BW666" s="180"/>
      <c r="BX666" s="180"/>
      <c r="BY666" s="180"/>
      <c r="BZ666" s="180"/>
      <c r="CA666" s="180"/>
    </row>
    <row r="667" ht="15.75" customHeight="1" spans="1:79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  <c r="AA667" s="180"/>
      <c r="AB667" s="180"/>
      <c r="AC667" s="180"/>
      <c r="AD667" s="180"/>
      <c r="AE667" s="180"/>
      <c r="AF667" s="180"/>
      <c r="AG667" s="180"/>
      <c r="AH667" s="180"/>
      <c r="AI667" s="180"/>
      <c r="AJ667" s="180"/>
      <c r="AK667" s="180"/>
      <c r="AL667" s="180"/>
      <c r="AM667" s="180"/>
      <c r="AN667" s="180"/>
      <c r="AO667" s="180"/>
      <c r="AP667" s="180"/>
      <c r="AQ667" s="180"/>
      <c r="AR667" s="180"/>
      <c r="AS667" s="180"/>
      <c r="AT667" s="180"/>
      <c r="AU667" s="180"/>
      <c r="AV667" s="180"/>
      <c r="AW667" s="180"/>
      <c r="AX667" s="180"/>
      <c r="AY667" s="180"/>
      <c r="AZ667" s="180"/>
      <c r="BA667" s="180"/>
      <c r="BB667" s="180"/>
      <c r="BC667" s="180"/>
      <c r="BD667" s="180"/>
      <c r="BE667" s="180"/>
      <c r="BF667" s="180"/>
      <c r="BG667" s="180"/>
      <c r="BH667" s="180"/>
      <c r="BI667" s="180"/>
      <c r="BJ667" s="180"/>
      <c r="BK667" s="180"/>
      <c r="BL667" s="180"/>
      <c r="BM667" s="180"/>
      <c r="BN667" s="180"/>
      <c r="BO667" s="180"/>
      <c r="BP667" s="180"/>
      <c r="BQ667" s="180"/>
      <c r="BR667" s="180"/>
      <c r="BS667" s="180"/>
      <c r="BT667" s="180"/>
      <c r="BU667" s="180"/>
      <c r="BV667" s="180"/>
      <c r="BW667" s="180"/>
      <c r="BX667" s="180"/>
      <c r="BY667" s="180"/>
      <c r="BZ667" s="180"/>
      <c r="CA667" s="180"/>
    </row>
    <row r="668" ht="15.75" customHeight="1" spans="1:79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  <c r="AB668" s="180"/>
      <c r="AC668" s="180"/>
      <c r="AD668" s="180"/>
      <c r="AE668" s="180"/>
      <c r="AF668" s="180"/>
      <c r="AG668" s="180"/>
      <c r="AH668" s="180"/>
      <c r="AI668" s="180"/>
      <c r="AJ668" s="180"/>
      <c r="AK668" s="180"/>
      <c r="AL668" s="180"/>
      <c r="AM668" s="180"/>
      <c r="AN668" s="180"/>
      <c r="AO668" s="180"/>
      <c r="AP668" s="180"/>
      <c r="AQ668" s="180"/>
      <c r="AR668" s="180"/>
      <c r="AS668" s="180"/>
      <c r="AT668" s="180"/>
      <c r="AU668" s="180"/>
      <c r="AV668" s="180"/>
      <c r="AW668" s="180"/>
      <c r="AX668" s="180"/>
      <c r="AY668" s="180"/>
      <c r="AZ668" s="180"/>
      <c r="BA668" s="180"/>
      <c r="BB668" s="180"/>
      <c r="BC668" s="180"/>
      <c r="BD668" s="180"/>
      <c r="BE668" s="180"/>
      <c r="BF668" s="180"/>
      <c r="BG668" s="180"/>
      <c r="BH668" s="180"/>
      <c r="BI668" s="180"/>
      <c r="BJ668" s="180"/>
      <c r="BK668" s="180"/>
      <c r="BL668" s="180"/>
      <c r="BM668" s="180"/>
      <c r="BN668" s="180"/>
      <c r="BO668" s="180"/>
      <c r="BP668" s="180"/>
      <c r="BQ668" s="180"/>
      <c r="BR668" s="180"/>
      <c r="BS668" s="180"/>
      <c r="BT668" s="180"/>
      <c r="BU668" s="180"/>
      <c r="BV668" s="180"/>
      <c r="BW668" s="180"/>
      <c r="BX668" s="180"/>
      <c r="BY668" s="180"/>
      <c r="BZ668" s="180"/>
      <c r="CA668" s="180"/>
    </row>
    <row r="669" ht="15.75" customHeight="1" spans="1:79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  <c r="AA669" s="180"/>
      <c r="AB669" s="180"/>
      <c r="AC669" s="180"/>
      <c r="AD669" s="180"/>
      <c r="AE669" s="180"/>
      <c r="AF669" s="180"/>
      <c r="AG669" s="180"/>
      <c r="AH669" s="180"/>
      <c r="AI669" s="180"/>
      <c r="AJ669" s="180"/>
      <c r="AK669" s="180"/>
      <c r="AL669" s="180"/>
      <c r="AM669" s="180"/>
      <c r="AN669" s="180"/>
      <c r="AO669" s="180"/>
      <c r="AP669" s="180"/>
      <c r="AQ669" s="180"/>
      <c r="AR669" s="180"/>
      <c r="AS669" s="180"/>
      <c r="AT669" s="180"/>
      <c r="AU669" s="180"/>
      <c r="AV669" s="180"/>
      <c r="AW669" s="180"/>
      <c r="AX669" s="180"/>
      <c r="AY669" s="180"/>
      <c r="AZ669" s="180"/>
      <c r="BA669" s="180"/>
      <c r="BB669" s="180"/>
      <c r="BC669" s="180"/>
      <c r="BD669" s="180"/>
      <c r="BE669" s="180"/>
      <c r="BF669" s="180"/>
      <c r="BG669" s="180"/>
      <c r="BH669" s="180"/>
      <c r="BI669" s="180"/>
      <c r="BJ669" s="180"/>
      <c r="BK669" s="180"/>
      <c r="BL669" s="180"/>
      <c r="BM669" s="180"/>
      <c r="BN669" s="180"/>
      <c r="BO669" s="180"/>
      <c r="BP669" s="180"/>
      <c r="BQ669" s="180"/>
      <c r="BR669" s="180"/>
      <c r="BS669" s="180"/>
      <c r="BT669" s="180"/>
      <c r="BU669" s="180"/>
      <c r="BV669" s="180"/>
      <c r="BW669" s="180"/>
      <c r="BX669" s="180"/>
      <c r="BY669" s="180"/>
      <c r="BZ669" s="180"/>
      <c r="CA669" s="180"/>
    </row>
    <row r="670" ht="15.75" customHeight="1" spans="1:79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  <c r="AA670" s="180"/>
      <c r="AB670" s="180"/>
      <c r="AC670" s="180"/>
      <c r="AD670" s="180"/>
      <c r="AE670" s="180"/>
      <c r="AF670" s="180"/>
      <c r="AG670" s="180"/>
      <c r="AH670" s="180"/>
      <c r="AI670" s="180"/>
      <c r="AJ670" s="180"/>
      <c r="AK670" s="180"/>
      <c r="AL670" s="180"/>
      <c r="AM670" s="180"/>
      <c r="AN670" s="180"/>
      <c r="AO670" s="180"/>
      <c r="AP670" s="180"/>
      <c r="AQ670" s="180"/>
      <c r="AR670" s="180"/>
      <c r="AS670" s="180"/>
      <c r="AT670" s="180"/>
      <c r="AU670" s="180"/>
      <c r="AV670" s="180"/>
      <c r="AW670" s="180"/>
      <c r="AX670" s="180"/>
      <c r="AY670" s="180"/>
      <c r="AZ670" s="180"/>
      <c r="BA670" s="180"/>
      <c r="BB670" s="180"/>
      <c r="BC670" s="180"/>
      <c r="BD670" s="180"/>
      <c r="BE670" s="180"/>
      <c r="BF670" s="180"/>
      <c r="BG670" s="180"/>
      <c r="BH670" s="180"/>
      <c r="BI670" s="180"/>
      <c r="BJ670" s="180"/>
      <c r="BK670" s="180"/>
      <c r="BL670" s="180"/>
      <c r="BM670" s="180"/>
      <c r="BN670" s="180"/>
      <c r="BO670" s="180"/>
      <c r="BP670" s="180"/>
      <c r="BQ670" s="180"/>
      <c r="BR670" s="180"/>
      <c r="BS670" s="180"/>
      <c r="BT670" s="180"/>
      <c r="BU670" s="180"/>
      <c r="BV670" s="180"/>
      <c r="BW670" s="180"/>
      <c r="BX670" s="180"/>
      <c r="BY670" s="180"/>
      <c r="BZ670" s="180"/>
      <c r="CA670" s="180"/>
    </row>
    <row r="671" ht="15.75" customHeight="1" spans="1:79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  <c r="AA671" s="180"/>
      <c r="AB671" s="180"/>
      <c r="AC671" s="180"/>
      <c r="AD671" s="180"/>
      <c r="AE671" s="180"/>
      <c r="AF671" s="180"/>
      <c r="AG671" s="180"/>
      <c r="AH671" s="180"/>
      <c r="AI671" s="180"/>
      <c r="AJ671" s="180"/>
      <c r="AK671" s="180"/>
      <c r="AL671" s="180"/>
      <c r="AM671" s="180"/>
      <c r="AN671" s="180"/>
      <c r="AO671" s="180"/>
      <c r="AP671" s="180"/>
      <c r="AQ671" s="180"/>
      <c r="AR671" s="180"/>
      <c r="AS671" s="180"/>
      <c r="AT671" s="180"/>
      <c r="AU671" s="180"/>
      <c r="AV671" s="180"/>
      <c r="AW671" s="180"/>
      <c r="AX671" s="180"/>
      <c r="AY671" s="180"/>
      <c r="AZ671" s="180"/>
      <c r="BA671" s="180"/>
      <c r="BB671" s="180"/>
      <c r="BC671" s="180"/>
      <c r="BD671" s="180"/>
      <c r="BE671" s="180"/>
      <c r="BF671" s="180"/>
      <c r="BG671" s="180"/>
      <c r="BH671" s="180"/>
      <c r="BI671" s="180"/>
      <c r="BJ671" s="180"/>
      <c r="BK671" s="180"/>
      <c r="BL671" s="180"/>
      <c r="BM671" s="180"/>
      <c r="BN671" s="180"/>
      <c r="BO671" s="180"/>
      <c r="BP671" s="180"/>
      <c r="BQ671" s="180"/>
      <c r="BR671" s="180"/>
      <c r="BS671" s="180"/>
      <c r="BT671" s="180"/>
      <c r="BU671" s="180"/>
      <c r="BV671" s="180"/>
      <c r="BW671" s="180"/>
      <c r="BX671" s="180"/>
      <c r="BY671" s="180"/>
      <c r="BZ671" s="180"/>
      <c r="CA671" s="180"/>
    </row>
    <row r="672" ht="15.75" customHeight="1" spans="1:79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  <c r="AA672" s="180"/>
      <c r="AB672" s="180"/>
      <c r="AC672" s="180"/>
      <c r="AD672" s="180"/>
      <c r="AE672" s="180"/>
      <c r="AF672" s="180"/>
      <c r="AG672" s="180"/>
      <c r="AH672" s="180"/>
      <c r="AI672" s="180"/>
      <c r="AJ672" s="180"/>
      <c r="AK672" s="180"/>
      <c r="AL672" s="180"/>
      <c r="AM672" s="180"/>
      <c r="AN672" s="180"/>
      <c r="AO672" s="180"/>
      <c r="AP672" s="180"/>
      <c r="AQ672" s="180"/>
      <c r="AR672" s="180"/>
      <c r="AS672" s="180"/>
      <c r="AT672" s="180"/>
      <c r="AU672" s="180"/>
      <c r="AV672" s="180"/>
      <c r="AW672" s="180"/>
      <c r="AX672" s="180"/>
      <c r="AY672" s="180"/>
      <c r="AZ672" s="180"/>
      <c r="BA672" s="180"/>
      <c r="BB672" s="180"/>
      <c r="BC672" s="180"/>
      <c r="BD672" s="180"/>
      <c r="BE672" s="180"/>
      <c r="BF672" s="180"/>
      <c r="BG672" s="180"/>
      <c r="BH672" s="180"/>
      <c r="BI672" s="180"/>
      <c r="BJ672" s="180"/>
      <c r="BK672" s="180"/>
      <c r="BL672" s="180"/>
      <c r="BM672" s="180"/>
      <c r="BN672" s="180"/>
      <c r="BO672" s="180"/>
      <c r="BP672" s="180"/>
      <c r="BQ672" s="180"/>
      <c r="BR672" s="180"/>
      <c r="BS672" s="180"/>
      <c r="BT672" s="180"/>
      <c r="BU672" s="180"/>
      <c r="BV672" s="180"/>
      <c r="BW672" s="180"/>
      <c r="BX672" s="180"/>
      <c r="BY672" s="180"/>
      <c r="BZ672" s="180"/>
      <c r="CA672" s="180"/>
    </row>
    <row r="673" ht="15.75" customHeight="1" spans="1:79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  <c r="AA673" s="180"/>
      <c r="AB673" s="180"/>
      <c r="AC673" s="180"/>
      <c r="AD673" s="180"/>
      <c r="AE673" s="180"/>
      <c r="AF673" s="180"/>
      <c r="AG673" s="180"/>
      <c r="AH673" s="180"/>
      <c r="AI673" s="180"/>
      <c r="AJ673" s="180"/>
      <c r="AK673" s="180"/>
      <c r="AL673" s="180"/>
      <c r="AM673" s="180"/>
      <c r="AN673" s="180"/>
      <c r="AO673" s="180"/>
      <c r="AP673" s="180"/>
      <c r="AQ673" s="180"/>
      <c r="AR673" s="180"/>
      <c r="AS673" s="180"/>
      <c r="AT673" s="180"/>
      <c r="AU673" s="180"/>
      <c r="AV673" s="180"/>
      <c r="AW673" s="180"/>
      <c r="AX673" s="180"/>
      <c r="AY673" s="180"/>
      <c r="AZ673" s="180"/>
      <c r="BA673" s="180"/>
      <c r="BB673" s="180"/>
      <c r="BC673" s="180"/>
      <c r="BD673" s="180"/>
      <c r="BE673" s="180"/>
      <c r="BF673" s="180"/>
      <c r="BG673" s="180"/>
      <c r="BH673" s="180"/>
      <c r="BI673" s="180"/>
      <c r="BJ673" s="180"/>
      <c r="BK673" s="180"/>
      <c r="BL673" s="180"/>
      <c r="BM673" s="180"/>
      <c r="BN673" s="180"/>
      <c r="BO673" s="180"/>
      <c r="BP673" s="180"/>
      <c r="BQ673" s="180"/>
      <c r="BR673" s="180"/>
      <c r="BS673" s="180"/>
      <c r="BT673" s="180"/>
      <c r="BU673" s="180"/>
      <c r="BV673" s="180"/>
      <c r="BW673" s="180"/>
      <c r="BX673" s="180"/>
      <c r="BY673" s="180"/>
      <c r="BZ673" s="180"/>
      <c r="CA673" s="180"/>
    </row>
    <row r="674" ht="15.75" customHeight="1" spans="1:79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  <c r="AA674" s="180"/>
      <c r="AB674" s="180"/>
      <c r="AC674" s="180"/>
      <c r="AD674" s="180"/>
      <c r="AE674" s="180"/>
      <c r="AF674" s="180"/>
      <c r="AG674" s="180"/>
      <c r="AH674" s="180"/>
      <c r="AI674" s="180"/>
      <c r="AJ674" s="180"/>
      <c r="AK674" s="180"/>
      <c r="AL674" s="180"/>
      <c r="AM674" s="180"/>
      <c r="AN674" s="180"/>
      <c r="AO674" s="180"/>
      <c r="AP674" s="180"/>
      <c r="AQ674" s="180"/>
      <c r="AR674" s="180"/>
      <c r="AS674" s="180"/>
      <c r="AT674" s="180"/>
      <c r="AU674" s="180"/>
      <c r="AV674" s="180"/>
      <c r="AW674" s="180"/>
      <c r="AX674" s="180"/>
      <c r="AY674" s="180"/>
      <c r="AZ674" s="180"/>
      <c r="BA674" s="180"/>
      <c r="BB674" s="180"/>
      <c r="BC674" s="180"/>
      <c r="BD674" s="180"/>
      <c r="BE674" s="180"/>
      <c r="BF674" s="180"/>
      <c r="BG674" s="180"/>
      <c r="BH674" s="180"/>
      <c r="BI674" s="180"/>
      <c r="BJ674" s="180"/>
      <c r="BK674" s="180"/>
      <c r="BL674" s="180"/>
      <c r="BM674" s="180"/>
      <c r="BN674" s="180"/>
      <c r="BO674" s="180"/>
      <c r="BP674" s="180"/>
      <c r="BQ674" s="180"/>
      <c r="BR674" s="180"/>
      <c r="BS674" s="180"/>
      <c r="BT674" s="180"/>
      <c r="BU674" s="180"/>
      <c r="BV674" s="180"/>
      <c r="BW674" s="180"/>
      <c r="BX674" s="180"/>
      <c r="BY674" s="180"/>
      <c r="BZ674" s="180"/>
      <c r="CA674" s="180"/>
    </row>
    <row r="675" ht="15.75" customHeight="1" spans="1:79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0"/>
      <c r="AG675" s="180"/>
      <c r="AH675" s="180"/>
      <c r="AI675" s="180"/>
      <c r="AJ675" s="180"/>
      <c r="AK675" s="180"/>
      <c r="AL675" s="180"/>
      <c r="AM675" s="180"/>
      <c r="AN675" s="180"/>
      <c r="AO675" s="180"/>
      <c r="AP675" s="180"/>
      <c r="AQ675" s="180"/>
      <c r="AR675" s="180"/>
      <c r="AS675" s="180"/>
      <c r="AT675" s="180"/>
      <c r="AU675" s="180"/>
      <c r="AV675" s="180"/>
      <c r="AW675" s="180"/>
      <c r="AX675" s="180"/>
      <c r="AY675" s="180"/>
      <c r="AZ675" s="180"/>
      <c r="BA675" s="180"/>
      <c r="BB675" s="180"/>
      <c r="BC675" s="180"/>
      <c r="BD675" s="180"/>
      <c r="BE675" s="180"/>
      <c r="BF675" s="180"/>
      <c r="BG675" s="180"/>
      <c r="BH675" s="180"/>
      <c r="BI675" s="180"/>
      <c r="BJ675" s="180"/>
      <c r="BK675" s="180"/>
      <c r="BL675" s="180"/>
      <c r="BM675" s="180"/>
      <c r="BN675" s="180"/>
      <c r="BO675" s="180"/>
      <c r="BP675" s="180"/>
      <c r="BQ675" s="180"/>
      <c r="BR675" s="180"/>
      <c r="BS675" s="180"/>
      <c r="BT675" s="180"/>
      <c r="BU675" s="180"/>
      <c r="BV675" s="180"/>
      <c r="BW675" s="180"/>
      <c r="BX675" s="180"/>
      <c r="BY675" s="180"/>
      <c r="BZ675" s="180"/>
      <c r="CA675" s="180"/>
    </row>
    <row r="676" ht="15.75" customHeight="1" spans="1:79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  <c r="AA676" s="180"/>
      <c r="AB676" s="180"/>
      <c r="AC676" s="180"/>
      <c r="AD676" s="180"/>
      <c r="AE676" s="180"/>
      <c r="AF676" s="180"/>
      <c r="AG676" s="180"/>
      <c r="AH676" s="180"/>
      <c r="AI676" s="180"/>
      <c r="AJ676" s="180"/>
      <c r="AK676" s="180"/>
      <c r="AL676" s="180"/>
      <c r="AM676" s="180"/>
      <c r="AN676" s="180"/>
      <c r="AO676" s="180"/>
      <c r="AP676" s="180"/>
      <c r="AQ676" s="180"/>
      <c r="AR676" s="180"/>
      <c r="AS676" s="180"/>
      <c r="AT676" s="180"/>
      <c r="AU676" s="180"/>
      <c r="AV676" s="180"/>
      <c r="AW676" s="180"/>
      <c r="AX676" s="180"/>
      <c r="AY676" s="180"/>
      <c r="AZ676" s="180"/>
      <c r="BA676" s="180"/>
      <c r="BB676" s="180"/>
      <c r="BC676" s="180"/>
      <c r="BD676" s="180"/>
      <c r="BE676" s="180"/>
      <c r="BF676" s="180"/>
      <c r="BG676" s="180"/>
      <c r="BH676" s="180"/>
      <c r="BI676" s="180"/>
      <c r="BJ676" s="180"/>
      <c r="BK676" s="180"/>
      <c r="BL676" s="180"/>
      <c r="BM676" s="180"/>
      <c r="BN676" s="180"/>
      <c r="BO676" s="180"/>
      <c r="BP676" s="180"/>
      <c r="BQ676" s="180"/>
      <c r="BR676" s="180"/>
      <c r="BS676" s="180"/>
      <c r="BT676" s="180"/>
      <c r="BU676" s="180"/>
      <c r="BV676" s="180"/>
      <c r="BW676" s="180"/>
      <c r="BX676" s="180"/>
      <c r="BY676" s="180"/>
      <c r="BZ676" s="180"/>
      <c r="CA676" s="180"/>
    </row>
    <row r="677" ht="15.75" customHeight="1" spans="1:79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  <c r="AA677" s="180"/>
      <c r="AB677" s="180"/>
      <c r="AC677" s="180"/>
      <c r="AD677" s="180"/>
      <c r="AE677" s="180"/>
      <c r="AF677" s="180"/>
      <c r="AG677" s="180"/>
      <c r="AH677" s="180"/>
      <c r="AI677" s="180"/>
      <c r="AJ677" s="180"/>
      <c r="AK677" s="180"/>
      <c r="AL677" s="180"/>
      <c r="AM677" s="180"/>
      <c r="AN677" s="180"/>
      <c r="AO677" s="180"/>
      <c r="AP677" s="180"/>
      <c r="AQ677" s="180"/>
      <c r="AR677" s="180"/>
      <c r="AS677" s="180"/>
      <c r="AT677" s="180"/>
      <c r="AU677" s="180"/>
      <c r="AV677" s="180"/>
      <c r="AW677" s="180"/>
      <c r="AX677" s="180"/>
      <c r="AY677" s="180"/>
      <c r="AZ677" s="180"/>
      <c r="BA677" s="180"/>
      <c r="BB677" s="180"/>
      <c r="BC677" s="180"/>
      <c r="BD677" s="180"/>
      <c r="BE677" s="180"/>
      <c r="BF677" s="180"/>
      <c r="BG677" s="180"/>
      <c r="BH677" s="180"/>
      <c r="BI677" s="180"/>
      <c r="BJ677" s="180"/>
      <c r="BK677" s="180"/>
      <c r="BL677" s="180"/>
      <c r="BM677" s="180"/>
      <c r="BN677" s="180"/>
      <c r="BO677" s="180"/>
      <c r="BP677" s="180"/>
      <c r="BQ677" s="180"/>
      <c r="BR677" s="180"/>
      <c r="BS677" s="180"/>
      <c r="BT677" s="180"/>
      <c r="BU677" s="180"/>
      <c r="BV677" s="180"/>
      <c r="BW677" s="180"/>
      <c r="BX677" s="180"/>
      <c r="BY677" s="180"/>
      <c r="BZ677" s="180"/>
      <c r="CA677" s="180"/>
    </row>
    <row r="678" ht="15.75" customHeight="1" spans="1:79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  <c r="AA678" s="180"/>
      <c r="AB678" s="180"/>
      <c r="AC678" s="180"/>
      <c r="AD678" s="180"/>
      <c r="AE678" s="180"/>
      <c r="AF678" s="180"/>
      <c r="AG678" s="180"/>
      <c r="AH678" s="180"/>
      <c r="AI678" s="180"/>
      <c r="AJ678" s="180"/>
      <c r="AK678" s="180"/>
      <c r="AL678" s="180"/>
      <c r="AM678" s="180"/>
      <c r="AN678" s="180"/>
      <c r="AO678" s="180"/>
      <c r="AP678" s="180"/>
      <c r="AQ678" s="180"/>
      <c r="AR678" s="180"/>
      <c r="AS678" s="180"/>
      <c r="AT678" s="180"/>
      <c r="AU678" s="180"/>
      <c r="AV678" s="180"/>
      <c r="AW678" s="180"/>
      <c r="AX678" s="180"/>
      <c r="AY678" s="180"/>
      <c r="AZ678" s="180"/>
      <c r="BA678" s="180"/>
      <c r="BB678" s="180"/>
      <c r="BC678" s="180"/>
      <c r="BD678" s="180"/>
      <c r="BE678" s="180"/>
      <c r="BF678" s="180"/>
      <c r="BG678" s="180"/>
      <c r="BH678" s="180"/>
      <c r="BI678" s="180"/>
      <c r="BJ678" s="180"/>
      <c r="BK678" s="180"/>
      <c r="BL678" s="180"/>
      <c r="BM678" s="180"/>
      <c r="BN678" s="180"/>
      <c r="BO678" s="180"/>
      <c r="BP678" s="180"/>
      <c r="BQ678" s="180"/>
      <c r="BR678" s="180"/>
      <c r="BS678" s="180"/>
      <c r="BT678" s="180"/>
      <c r="BU678" s="180"/>
      <c r="BV678" s="180"/>
      <c r="BW678" s="180"/>
      <c r="BX678" s="180"/>
      <c r="BY678" s="180"/>
      <c r="BZ678" s="180"/>
      <c r="CA678" s="180"/>
    </row>
    <row r="679" ht="15.75" customHeight="1" spans="1:79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  <c r="AA679" s="180"/>
      <c r="AB679" s="180"/>
      <c r="AC679" s="180"/>
      <c r="AD679" s="180"/>
      <c r="AE679" s="180"/>
      <c r="AF679" s="180"/>
      <c r="AG679" s="180"/>
      <c r="AH679" s="180"/>
      <c r="AI679" s="180"/>
      <c r="AJ679" s="180"/>
      <c r="AK679" s="180"/>
      <c r="AL679" s="180"/>
      <c r="AM679" s="180"/>
      <c r="AN679" s="180"/>
      <c r="AO679" s="180"/>
      <c r="AP679" s="180"/>
      <c r="AQ679" s="180"/>
      <c r="AR679" s="180"/>
      <c r="AS679" s="180"/>
      <c r="AT679" s="180"/>
      <c r="AU679" s="180"/>
      <c r="AV679" s="180"/>
      <c r="AW679" s="180"/>
      <c r="AX679" s="180"/>
      <c r="AY679" s="180"/>
      <c r="AZ679" s="180"/>
      <c r="BA679" s="180"/>
      <c r="BB679" s="180"/>
      <c r="BC679" s="180"/>
      <c r="BD679" s="180"/>
      <c r="BE679" s="180"/>
      <c r="BF679" s="180"/>
      <c r="BG679" s="180"/>
      <c r="BH679" s="180"/>
      <c r="BI679" s="180"/>
      <c r="BJ679" s="180"/>
      <c r="BK679" s="180"/>
      <c r="BL679" s="180"/>
      <c r="BM679" s="180"/>
      <c r="BN679" s="180"/>
      <c r="BO679" s="180"/>
      <c r="BP679" s="180"/>
      <c r="BQ679" s="180"/>
      <c r="BR679" s="180"/>
      <c r="BS679" s="180"/>
      <c r="BT679" s="180"/>
      <c r="BU679" s="180"/>
      <c r="BV679" s="180"/>
      <c r="BW679" s="180"/>
      <c r="BX679" s="180"/>
      <c r="BY679" s="180"/>
      <c r="BZ679" s="180"/>
      <c r="CA679" s="180"/>
    </row>
    <row r="680" ht="15.75" customHeight="1" spans="1:79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  <c r="AA680" s="180"/>
      <c r="AB680" s="180"/>
      <c r="AC680" s="180"/>
      <c r="AD680" s="180"/>
      <c r="AE680" s="180"/>
      <c r="AF680" s="180"/>
      <c r="AG680" s="180"/>
      <c r="AH680" s="180"/>
      <c r="AI680" s="180"/>
      <c r="AJ680" s="180"/>
      <c r="AK680" s="180"/>
      <c r="AL680" s="180"/>
      <c r="AM680" s="180"/>
      <c r="AN680" s="180"/>
      <c r="AO680" s="180"/>
      <c r="AP680" s="180"/>
      <c r="AQ680" s="180"/>
      <c r="AR680" s="180"/>
      <c r="AS680" s="180"/>
      <c r="AT680" s="180"/>
      <c r="AU680" s="180"/>
      <c r="AV680" s="180"/>
      <c r="AW680" s="180"/>
      <c r="AX680" s="180"/>
      <c r="AY680" s="180"/>
      <c r="AZ680" s="180"/>
      <c r="BA680" s="180"/>
      <c r="BB680" s="180"/>
      <c r="BC680" s="180"/>
      <c r="BD680" s="180"/>
      <c r="BE680" s="180"/>
      <c r="BF680" s="180"/>
      <c r="BG680" s="180"/>
      <c r="BH680" s="180"/>
      <c r="BI680" s="180"/>
      <c r="BJ680" s="180"/>
      <c r="BK680" s="180"/>
      <c r="BL680" s="180"/>
      <c r="BM680" s="180"/>
      <c r="BN680" s="180"/>
      <c r="BO680" s="180"/>
      <c r="BP680" s="180"/>
      <c r="BQ680" s="180"/>
      <c r="BR680" s="180"/>
      <c r="BS680" s="180"/>
      <c r="BT680" s="180"/>
      <c r="BU680" s="180"/>
      <c r="BV680" s="180"/>
      <c r="BW680" s="180"/>
      <c r="BX680" s="180"/>
      <c r="BY680" s="180"/>
      <c r="BZ680" s="180"/>
      <c r="CA680" s="180"/>
    </row>
    <row r="681" ht="15.75" customHeight="1" spans="1:79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  <c r="AA681" s="180"/>
      <c r="AB681" s="180"/>
      <c r="AC681" s="180"/>
      <c r="AD681" s="180"/>
      <c r="AE681" s="180"/>
      <c r="AF681" s="180"/>
      <c r="AG681" s="180"/>
      <c r="AH681" s="180"/>
      <c r="AI681" s="180"/>
      <c r="AJ681" s="180"/>
      <c r="AK681" s="180"/>
      <c r="AL681" s="180"/>
      <c r="AM681" s="180"/>
      <c r="AN681" s="180"/>
      <c r="AO681" s="180"/>
      <c r="AP681" s="180"/>
      <c r="AQ681" s="180"/>
      <c r="AR681" s="180"/>
      <c r="AS681" s="180"/>
      <c r="AT681" s="180"/>
      <c r="AU681" s="180"/>
      <c r="AV681" s="180"/>
      <c r="AW681" s="180"/>
      <c r="AX681" s="180"/>
      <c r="AY681" s="180"/>
      <c r="AZ681" s="180"/>
      <c r="BA681" s="180"/>
      <c r="BB681" s="180"/>
      <c r="BC681" s="180"/>
      <c r="BD681" s="180"/>
      <c r="BE681" s="180"/>
      <c r="BF681" s="180"/>
      <c r="BG681" s="180"/>
      <c r="BH681" s="180"/>
      <c r="BI681" s="180"/>
      <c r="BJ681" s="180"/>
      <c r="BK681" s="180"/>
      <c r="BL681" s="180"/>
      <c r="BM681" s="180"/>
      <c r="BN681" s="180"/>
      <c r="BO681" s="180"/>
      <c r="BP681" s="180"/>
      <c r="BQ681" s="180"/>
      <c r="BR681" s="180"/>
      <c r="BS681" s="180"/>
      <c r="BT681" s="180"/>
      <c r="BU681" s="180"/>
      <c r="BV681" s="180"/>
      <c r="BW681" s="180"/>
      <c r="BX681" s="180"/>
      <c r="BY681" s="180"/>
      <c r="BZ681" s="180"/>
      <c r="CA681" s="180"/>
    </row>
    <row r="682" ht="15.75" customHeight="1" spans="1:79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  <c r="AA682" s="180"/>
      <c r="AB682" s="180"/>
      <c r="AC682" s="180"/>
      <c r="AD682" s="180"/>
      <c r="AE682" s="180"/>
      <c r="AF682" s="180"/>
      <c r="AG682" s="180"/>
      <c r="AH682" s="180"/>
      <c r="AI682" s="180"/>
      <c r="AJ682" s="180"/>
      <c r="AK682" s="180"/>
      <c r="AL682" s="180"/>
      <c r="AM682" s="180"/>
      <c r="AN682" s="180"/>
      <c r="AO682" s="180"/>
      <c r="AP682" s="180"/>
      <c r="AQ682" s="180"/>
      <c r="AR682" s="180"/>
      <c r="AS682" s="180"/>
      <c r="AT682" s="180"/>
      <c r="AU682" s="180"/>
      <c r="AV682" s="180"/>
      <c r="AW682" s="180"/>
      <c r="AX682" s="180"/>
      <c r="AY682" s="180"/>
      <c r="AZ682" s="180"/>
      <c r="BA682" s="180"/>
      <c r="BB682" s="180"/>
      <c r="BC682" s="180"/>
      <c r="BD682" s="180"/>
      <c r="BE682" s="180"/>
      <c r="BF682" s="180"/>
      <c r="BG682" s="180"/>
      <c r="BH682" s="180"/>
      <c r="BI682" s="180"/>
      <c r="BJ682" s="180"/>
      <c r="BK682" s="180"/>
      <c r="BL682" s="180"/>
      <c r="BM682" s="180"/>
      <c r="BN682" s="180"/>
      <c r="BO682" s="180"/>
      <c r="BP682" s="180"/>
      <c r="BQ682" s="180"/>
      <c r="BR682" s="180"/>
      <c r="BS682" s="180"/>
      <c r="BT682" s="180"/>
      <c r="BU682" s="180"/>
      <c r="BV682" s="180"/>
      <c r="BW682" s="180"/>
      <c r="BX682" s="180"/>
      <c r="BY682" s="180"/>
      <c r="BZ682" s="180"/>
      <c r="CA682" s="180"/>
    </row>
    <row r="683" ht="15.75" customHeight="1" spans="1:79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  <c r="AA683" s="180"/>
      <c r="AB683" s="180"/>
      <c r="AC683" s="180"/>
      <c r="AD683" s="180"/>
      <c r="AE683" s="180"/>
      <c r="AF683" s="180"/>
      <c r="AG683" s="180"/>
      <c r="AH683" s="180"/>
      <c r="AI683" s="180"/>
      <c r="AJ683" s="180"/>
      <c r="AK683" s="180"/>
      <c r="AL683" s="180"/>
      <c r="AM683" s="180"/>
      <c r="AN683" s="180"/>
      <c r="AO683" s="180"/>
      <c r="AP683" s="180"/>
      <c r="AQ683" s="180"/>
      <c r="AR683" s="180"/>
      <c r="AS683" s="180"/>
      <c r="AT683" s="180"/>
      <c r="AU683" s="180"/>
      <c r="AV683" s="180"/>
      <c r="AW683" s="180"/>
      <c r="AX683" s="180"/>
      <c r="AY683" s="180"/>
      <c r="AZ683" s="180"/>
      <c r="BA683" s="180"/>
      <c r="BB683" s="180"/>
      <c r="BC683" s="180"/>
      <c r="BD683" s="180"/>
      <c r="BE683" s="180"/>
      <c r="BF683" s="180"/>
      <c r="BG683" s="180"/>
      <c r="BH683" s="180"/>
      <c r="BI683" s="180"/>
      <c r="BJ683" s="180"/>
      <c r="BK683" s="180"/>
      <c r="BL683" s="180"/>
      <c r="BM683" s="180"/>
      <c r="BN683" s="180"/>
      <c r="BO683" s="180"/>
      <c r="BP683" s="180"/>
      <c r="BQ683" s="180"/>
      <c r="BR683" s="180"/>
      <c r="BS683" s="180"/>
      <c r="BT683" s="180"/>
      <c r="BU683" s="180"/>
      <c r="BV683" s="180"/>
      <c r="BW683" s="180"/>
      <c r="BX683" s="180"/>
      <c r="BY683" s="180"/>
      <c r="BZ683" s="180"/>
      <c r="CA683" s="180"/>
    </row>
    <row r="684" ht="15.75" customHeight="1" spans="1:79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  <c r="AB684" s="180"/>
      <c r="AC684" s="180"/>
      <c r="AD684" s="180"/>
      <c r="AE684" s="180"/>
      <c r="AF684" s="180"/>
      <c r="AG684" s="180"/>
      <c r="AH684" s="180"/>
      <c r="AI684" s="180"/>
      <c r="AJ684" s="180"/>
      <c r="AK684" s="180"/>
      <c r="AL684" s="180"/>
      <c r="AM684" s="180"/>
      <c r="AN684" s="180"/>
      <c r="AO684" s="180"/>
      <c r="AP684" s="180"/>
      <c r="AQ684" s="180"/>
      <c r="AR684" s="180"/>
      <c r="AS684" s="180"/>
      <c r="AT684" s="180"/>
      <c r="AU684" s="180"/>
      <c r="AV684" s="180"/>
      <c r="AW684" s="180"/>
      <c r="AX684" s="180"/>
      <c r="AY684" s="180"/>
      <c r="AZ684" s="180"/>
      <c r="BA684" s="180"/>
      <c r="BB684" s="180"/>
      <c r="BC684" s="180"/>
      <c r="BD684" s="180"/>
      <c r="BE684" s="180"/>
      <c r="BF684" s="180"/>
      <c r="BG684" s="180"/>
      <c r="BH684" s="180"/>
      <c r="BI684" s="180"/>
      <c r="BJ684" s="180"/>
      <c r="BK684" s="180"/>
      <c r="BL684" s="180"/>
      <c r="BM684" s="180"/>
      <c r="BN684" s="180"/>
      <c r="BO684" s="180"/>
      <c r="BP684" s="180"/>
      <c r="BQ684" s="180"/>
      <c r="BR684" s="180"/>
      <c r="BS684" s="180"/>
      <c r="BT684" s="180"/>
      <c r="BU684" s="180"/>
      <c r="BV684" s="180"/>
      <c r="BW684" s="180"/>
      <c r="BX684" s="180"/>
      <c r="BY684" s="180"/>
      <c r="BZ684" s="180"/>
      <c r="CA684" s="180"/>
    </row>
    <row r="685" ht="15.75" customHeight="1" spans="1:79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  <c r="AB685" s="180"/>
      <c r="AC685" s="180"/>
      <c r="AD685" s="180"/>
      <c r="AE685" s="180"/>
      <c r="AF685" s="180"/>
      <c r="AG685" s="180"/>
      <c r="AH685" s="180"/>
      <c r="AI685" s="180"/>
      <c r="AJ685" s="180"/>
      <c r="AK685" s="180"/>
      <c r="AL685" s="180"/>
      <c r="AM685" s="180"/>
      <c r="AN685" s="180"/>
      <c r="AO685" s="180"/>
      <c r="AP685" s="180"/>
      <c r="AQ685" s="180"/>
      <c r="AR685" s="180"/>
      <c r="AS685" s="180"/>
      <c r="AT685" s="180"/>
      <c r="AU685" s="180"/>
      <c r="AV685" s="180"/>
      <c r="AW685" s="180"/>
      <c r="AX685" s="180"/>
      <c r="AY685" s="180"/>
      <c r="AZ685" s="180"/>
      <c r="BA685" s="180"/>
      <c r="BB685" s="180"/>
      <c r="BC685" s="180"/>
      <c r="BD685" s="180"/>
      <c r="BE685" s="180"/>
      <c r="BF685" s="180"/>
      <c r="BG685" s="180"/>
      <c r="BH685" s="180"/>
      <c r="BI685" s="180"/>
      <c r="BJ685" s="180"/>
      <c r="BK685" s="180"/>
      <c r="BL685" s="180"/>
      <c r="BM685" s="180"/>
      <c r="BN685" s="180"/>
      <c r="BO685" s="180"/>
      <c r="BP685" s="180"/>
      <c r="BQ685" s="180"/>
      <c r="BR685" s="180"/>
      <c r="BS685" s="180"/>
      <c r="BT685" s="180"/>
      <c r="BU685" s="180"/>
      <c r="BV685" s="180"/>
      <c r="BW685" s="180"/>
      <c r="BX685" s="180"/>
      <c r="BY685" s="180"/>
      <c r="BZ685" s="180"/>
      <c r="CA685" s="180"/>
    </row>
    <row r="686" ht="15.75" customHeight="1" spans="1:79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  <c r="AA686" s="180"/>
      <c r="AB686" s="180"/>
      <c r="AC686" s="180"/>
      <c r="AD686" s="180"/>
      <c r="AE686" s="180"/>
      <c r="AF686" s="180"/>
      <c r="AG686" s="180"/>
      <c r="AH686" s="180"/>
      <c r="AI686" s="180"/>
      <c r="AJ686" s="180"/>
      <c r="AK686" s="180"/>
      <c r="AL686" s="180"/>
      <c r="AM686" s="180"/>
      <c r="AN686" s="180"/>
      <c r="AO686" s="180"/>
      <c r="AP686" s="180"/>
      <c r="AQ686" s="180"/>
      <c r="AR686" s="180"/>
      <c r="AS686" s="180"/>
      <c r="AT686" s="180"/>
      <c r="AU686" s="180"/>
      <c r="AV686" s="180"/>
      <c r="AW686" s="180"/>
      <c r="AX686" s="180"/>
      <c r="AY686" s="180"/>
      <c r="AZ686" s="180"/>
      <c r="BA686" s="180"/>
      <c r="BB686" s="180"/>
      <c r="BC686" s="180"/>
      <c r="BD686" s="180"/>
      <c r="BE686" s="180"/>
      <c r="BF686" s="180"/>
      <c r="BG686" s="180"/>
      <c r="BH686" s="180"/>
      <c r="BI686" s="180"/>
      <c r="BJ686" s="180"/>
      <c r="BK686" s="180"/>
      <c r="BL686" s="180"/>
      <c r="BM686" s="180"/>
      <c r="BN686" s="180"/>
      <c r="BO686" s="180"/>
      <c r="BP686" s="180"/>
      <c r="BQ686" s="180"/>
      <c r="BR686" s="180"/>
      <c r="BS686" s="180"/>
      <c r="BT686" s="180"/>
      <c r="BU686" s="180"/>
      <c r="BV686" s="180"/>
      <c r="BW686" s="180"/>
      <c r="BX686" s="180"/>
      <c r="BY686" s="180"/>
      <c r="BZ686" s="180"/>
      <c r="CA686" s="180"/>
    </row>
    <row r="687" ht="15.75" customHeight="1" spans="1:79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  <c r="AA687" s="180"/>
      <c r="AB687" s="180"/>
      <c r="AC687" s="180"/>
      <c r="AD687" s="180"/>
      <c r="AE687" s="180"/>
      <c r="AF687" s="180"/>
      <c r="AG687" s="180"/>
      <c r="AH687" s="180"/>
      <c r="AI687" s="180"/>
      <c r="AJ687" s="180"/>
      <c r="AK687" s="180"/>
      <c r="AL687" s="180"/>
      <c r="AM687" s="180"/>
      <c r="AN687" s="180"/>
      <c r="AO687" s="180"/>
      <c r="AP687" s="180"/>
      <c r="AQ687" s="180"/>
      <c r="AR687" s="180"/>
      <c r="AS687" s="180"/>
      <c r="AT687" s="180"/>
      <c r="AU687" s="180"/>
      <c r="AV687" s="180"/>
      <c r="AW687" s="180"/>
      <c r="AX687" s="180"/>
      <c r="AY687" s="180"/>
      <c r="AZ687" s="180"/>
      <c r="BA687" s="180"/>
      <c r="BB687" s="180"/>
      <c r="BC687" s="180"/>
      <c r="BD687" s="180"/>
      <c r="BE687" s="180"/>
      <c r="BF687" s="180"/>
      <c r="BG687" s="180"/>
      <c r="BH687" s="180"/>
      <c r="BI687" s="180"/>
      <c r="BJ687" s="180"/>
      <c r="BK687" s="180"/>
      <c r="BL687" s="180"/>
      <c r="BM687" s="180"/>
      <c r="BN687" s="180"/>
      <c r="BO687" s="180"/>
      <c r="BP687" s="180"/>
      <c r="BQ687" s="180"/>
      <c r="BR687" s="180"/>
      <c r="BS687" s="180"/>
      <c r="BT687" s="180"/>
      <c r="BU687" s="180"/>
      <c r="BV687" s="180"/>
      <c r="BW687" s="180"/>
      <c r="BX687" s="180"/>
      <c r="BY687" s="180"/>
      <c r="BZ687" s="180"/>
      <c r="CA687" s="180"/>
    </row>
    <row r="688" ht="15.75" customHeight="1" spans="1:79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  <c r="AB688" s="180"/>
      <c r="AC688" s="180"/>
      <c r="AD688" s="180"/>
      <c r="AE688" s="180"/>
      <c r="AF688" s="180"/>
      <c r="AG688" s="180"/>
      <c r="AH688" s="180"/>
      <c r="AI688" s="180"/>
      <c r="AJ688" s="180"/>
      <c r="AK688" s="180"/>
      <c r="AL688" s="180"/>
      <c r="AM688" s="180"/>
      <c r="AN688" s="180"/>
      <c r="AO688" s="180"/>
      <c r="AP688" s="180"/>
      <c r="AQ688" s="180"/>
      <c r="AR688" s="180"/>
      <c r="AS688" s="180"/>
      <c r="AT688" s="180"/>
      <c r="AU688" s="180"/>
      <c r="AV688" s="180"/>
      <c r="AW688" s="180"/>
      <c r="AX688" s="180"/>
      <c r="AY688" s="180"/>
      <c r="AZ688" s="180"/>
      <c r="BA688" s="180"/>
      <c r="BB688" s="180"/>
      <c r="BC688" s="180"/>
      <c r="BD688" s="180"/>
      <c r="BE688" s="180"/>
      <c r="BF688" s="180"/>
      <c r="BG688" s="180"/>
      <c r="BH688" s="180"/>
      <c r="BI688" s="180"/>
      <c r="BJ688" s="180"/>
      <c r="BK688" s="180"/>
      <c r="BL688" s="180"/>
      <c r="BM688" s="180"/>
      <c r="BN688" s="180"/>
      <c r="BO688" s="180"/>
      <c r="BP688" s="180"/>
      <c r="BQ688" s="180"/>
      <c r="BR688" s="180"/>
      <c r="BS688" s="180"/>
      <c r="BT688" s="180"/>
      <c r="BU688" s="180"/>
      <c r="BV688" s="180"/>
      <c r="BW688" s="180"/>
      <c r="BX688" s="180"/>
      <c r="BY688" s="180"/>
      <c r="BZ688" s="180"/>
      <c r="CA688" s="180"/>
    </row>
    <row r="689" ht="15.75" customHeight="1" spans="1:79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  <c r="AA689" s="180"/>
      <c r="AB689" s="180"/>
      <c r="AC689" s="180"/>
      <c r="AD689" s="180"/>
      <c r="AE689" s="180"/>
      <c r="AF689" s="180"/>
      <c r="AG689" s="180"/>
      <c r="AH689" s="180"/>
      <c r="AI689" s="180"/>
      <c r="AJ689" s="180"/>
      <c r="AK689" s="180"/>
      <c r="AL689" s="180"/>
      <c r="AM689" s="180"/>
      <c r="AN689" s="180"/>
      <c r="AO689" s="180"/>
      <c r="AP689" s="180"/>
      <c r="AQ689" s="180"/>
      <c r="AR689" s="180"/>
      <c r="AS689" s="180"/>
      <c r="AT689" s="180"/>
      <c r="AU689" s="180"/>
      <c r="AV689" s="180"/>
      <c r="AW689" s="180"/>
      <c r="AX689" s="180"/>
      <c r="AY689" s="180"/>
      <c r="AZ689" s="180"/>
      <c r="BA689" s="180"/>
      <c r="BB689" s="180"/>
      <c r="BC689" s="180"/>
      <c r="BD689" s="180"/>
      <c r="BE689" s="180"/>
      <c r="BF689" s="180"/>
      <c r="BG689" s="180"/>
      <c r="BH689" s="180"/>
      <c r="BI689" s="180"/>
      <c r="BJ689" s="180"/>
      <c r="BK689" s="180"/>
      <c r="BL689" s="180"/>
      <c r="BM689" s="180"/>
      <c r="BN689" s="180"/>
      <c r="BO689" s="180"/>
      <c r="BP689" s="180"/>
      <c r="BQ689" s="180"/>
      <c r="BR689" s="180"/>
      <c r="BS689" s="180"/>
      <c r="BT689" s="180"/>
      <c r="BU689" s="180"/>
      <c r="BV689" s="180"/>
      <c r="BW689" s="180"/>
      <c r="BX689" s="180"/>
      <c r="BY689" s="180"/>
      <c r="BZ689" s="180"/>
      <c r="CA689" s="180"/>
    </row>
    <row r="690" ht="15.75" customHeight="1" spans="1:79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  <c r="AA690" s="180"/>
      <c r="AB690" s="180"/>
      <c r="AC690" s="180"/>
      <c r="AD690" s="180"/>
      <c r="AE690" s="180"/>
      <c r="AF690" s="180"/>
      <c r="AG690" s="180"/>
      <c r="AH690" s="180"/>
      <c r="AI690" s="180"/>
      <c r="AJ690" s="180"/>
      <c r="AK690" s="180"/>
      <c r="AL690" s="180"/>
      <c r="AM690" s="180"/>
      <c r="AN690" s="180"/>
      <c r="AO690" s="180"/>
      <c r="AP690" s="180"/>
      <c r="AQ690" s="180"/>
      <c r="AR690" s="180"/>
      <c r="AS690" s="180"/>
      <c r="AT690" s="180"/>
      <c r="AU690" s="180"/>
      <c r="AV690" s="180"/>
      <c r="AW690" s="180"/>
      <c r="AX690" s="180"/>
      <c r="AY690" s="180"/>
      <c r="AZ690" s="180"/>
      <c r="BA690" s="180"/>
      <c r="BB690" s="180"/>
      <c r="BC690" s="180"/>
      <c r="BD690" s="180"/>
      <c r="BE690" s="180"/>
      <c r="BF690" s="180"/>
      <c r="BG690" s="180"/>
      <c r="BH690" s="180"/>
      <c r="BI690" s="180"/>
      <c r="BJ690" s="180"/>
      <c r="BK690" s="180"/>
      <c r="BL690" s="180"/>
      <c r="BM690" s="180"/>
      <c r="BN690" s="180"/>
      <c r="BO690" s="180"/>
      <c r="BP690" s="180"/>
      <c r="BQ690" s="180"/>
      <c r="BR690" s="180"/>
      <c r="BS690" s="180"/>
      <c r="BT690" s="180"/>
      <c r="BU690" s="180"/>
      <c r="BV690" s="180"/>
      <c r="BW690" s="180"/>
      <c r="BX690" s="180"/>
      <c r="BY690" s="180"/>
      <c r="BZ690" s="180"/>
      <c r="CA690" s="180"/>
    </row>
    <row r="691" ht="15.75" customHeight="1" spans="1:79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  <c r="AA691" s="180"/>
      <c r="AB691" s="180"/>
      <c r="AC691" s="180"/>
      <c r="AD691" s="180"/>
      <c r="AE691" s="180"/>
      <c r="AF691" s="180"/>
      <c r="AG691" s="180"/>
      <c r="AH691" s="180"/>
      <c r="AI691" s="180"/>
      <c r="AJ691" s="180"/>
      <c r="AK691" s="180"/>
      <c r="AL691" s="180"/>
      <c r="AM691" s="180"/>
      <c r="AN691" s="180"/>
      <c r="AO691" s="180"/>
      <c r="AP691" s="180"/>
      <c r="AQ691" s="180"/>
      <c r="AR691" s="180"/>
      <c r="AS691" s="180"/>
      <c r="AT691" s="180"/>
      <c r="AU691" s="180"/>
      <c r="AV691" s="180"/>
      <c r="AW691" s="180"/>
      <c r="AX691" s="180"/>
      <c r="AY691" s="180"/>
      <c r="AZ691" s="180"/>
      <c r="BA691" s="180"/>
      <c r="BB691" s="180"/>
      <c r="BC691" s="180"/>
      <c r="BD691" s="180"/>
      <c r="BE691" s="180"/>
      <c r="BF691" s="180"/>
      <c r="BG691" s="180"/>
      <c r="BH691" s="180"/>
      <c r="BI691" s="180"/>
      <c r="BJ691" s="180"/>
      <c r="BK691" s="180"/>
      <c r="BL691" s="180"/>
      <c r="BM691" s="180"/>
      <c r="BN691" s="180"/>
      <c r="BO691" s="180"/>
      <c r="BP691" s="180"/>
      <c r="BQ691" s="180"/>
      <c r="BR691" s="180"/>
      <c r="BS691" s="180"/>
      <c r="BT691" s="180"/>
      <c r="BU691" s="180"/>
      <c r="BV691" s="180"/>
      <c r="BW691" s="180"/>
      <c r="BX691" s="180"/>
      <c r="BY691" s="180"/>
      <c r="BZ691" s="180"/>
      <c r="CA691" s="180"/>
    </row>
    <row r="692" ht="15.75" customHeight="1" spans="1:79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  <c r="AA692" s="180"/>
      <c r="AB692" s="180"/>
      <c r="AC692" s="180"/>
      <c r="AD692" s="180"/>
      <c r="AE692" s="180"/>
      <c r="AF692" s="180"/>
      <c r="AG692" s="180"/>
      <c r="AH692" s="180"/>
      <c r="AI692" s="180"/>
      <c r="AJ692" s="180"/>
      <c r="AK692" s="180"/>
      <c r="AL692" s="180"/>
      <c r="AM692" s="180"/>
      <c r="AN692" s="180"/>
      <c r="AO692" s="180"/>
      <c r="AP692" s="180"/>
      <c r="AQ692" s="180"/>
      <c r="AR692" s="180"/>
      <c r="AS692" s="180"/>
      <c r="AT692" s="180"/>
      <c r="AU692" s="180"/>
      <c r="AV692" s="180"/>
      <c r="AW692" s="180"/>
      <c r="AX692" s="180"/>
      <c r="AY692" s="180"/>
      <c r="AZ692" s="180"/>
      <c r="BA692" s="180"/>
      <c r="BB692" s="180"/>
      <c r="BC692" s="180"/>
      <c r="BD692" s="180"/>
      <c r="BE692" s="180"/>
      <c r="BF692" s="180"/>
      <c r="BG692" s="180"/>
      <c r="BH692" s="180"/>
      <c r="BI692" s="180"/>
      <c r="BJ692" s="180"/>
      <c r="BK692" s="180"/>
      <c r="BL692" s="180"/>
      <c r="BM692" s="180"/>
      <c r="BN692" s="180"/>
      <c r="BO692" s="180"/>
      <c r="BP692" s="180"/>
      <c r="BQ692" s="180"/>
      <c r="BR692" s="180"/>
      <c r="BS692" s="180"/>
      <c r="BT692" s="180"/>
      <c r="BU692" s="180"/>
      <c r="BV692" s="180"/>
      <c r="BW692" s="180"/>
      <c r="BX692" s="180"/>
      <c r="BY692" s="180"/>
      <c r="BZ692" s="180"/>
      <c r="CA692" s="180"/>
    </row>
    <row r="693" ht="15.75" customHeight="1" spans="1:79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  <c r="AA693" s="180"/>
      <c r="AB693" s="180"/>
      <c r="AC693" s="180"/>
      <c r="AD693" s="180"/>
      <c r="AE693" s="180"/>
      <c r="AF693" s="180"/>
      <c r="AG693" s="180"/>
      <c r="AH693" s="180"/>
      <c r="AI693" s="180"/>
      <c r="AJ693" s="180"/>
      <c r="AK693" s="180"/>
      <c r="AL693" s="180"/>
      <c r="AM693" s="180"/>
      <c r="AN693" s="180"/>
      <c r="AO693" s="180"/>
      <c r="AP693" s="180"/>
      <c r="AQ693" s="180"/>
      <c r="AR693" s="180"/>
      <c r="AS693" s="180"/>
      <c r="AT693" s="180"/>
      <c r="AU693" s="180"/>
      <c r="AV693" s="180"/>
      <c r="AW693" s="180"/>
      <c r="AX693" s="180"/>
      <c r="AY693" s="180"/>
      <c r="AZ693" s="180"/>
      <c r="BA693" s="180"/>
      <c r="BB693" s="180"/>
      <c r="BC693" s="180"/>
      <c r="BD693" s="180"/>
      <c r="BE693" s="180"/>
      <c r="BF693" s="180"/>
      <c r="BG693" s="180"/>
      <c r="BH693" s="180"/>
      <c r="BI693" s="180"/>
      <c r="BJ693" s="180"/>
      <c r="BK693" s="180"/>
      <c r="BL693" s="180"/>
      <c r="BM693" s="180"/>
      <c r="BN693" s="180"/>
      <c r="BO693" s="180"/>
      <c r="BP693" s="180"/>
      <c r="BQ693" s="180"/>
      <c r="BR693" s="180"/>
      <c r="BS693" s="180"/>
      <c r="BT693" s="180"/>
      <c r="BU693" s="180"/>
      <c r="BV693" s="180"/>
      <c r="BW693" s="180"/>
      <c r="BX693" s="180"/>
      <c r="BY693" s="180"/>
      <c r="BZ693" s="180"/>
      <c r="CA693" s="180"/>
    </row>
    <row r="694" ht="15.75" customHeight="1" spans="1:79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  <c r="AA694" s="180"/>
      <c r="AB694" s="180"/>
      <c r="AC694" s="180"/>
      <c r="AD694" s="180"/>
      <c r="AE694" s="180"/>
      <c r="AF694" s="180"/>
      <c r="AG694" s="180"/>
      <c r="AH694" s="180"/>
      <c r="AI694" s="180"/>
      <c r="AJ694" s="180"/>
      <c r="AK694" s="180"/>
      <c r="AL694" s="180"/>
      <c r="AM694" s="180"/>
      <c r="AN694" s="180"/>
      <c r="AO694" s="180"/>
      <c r="AP694" s="180"/>
      <c r="AQ694" s="180"/>
      <c r="AR694" s="180"/>
      <c r="AS694" s="180"/>
      <c r="AT694" s="180"/>
      <c r="AU694" s="180"/>
      <c r="AV694" s="180"/>
      <c r="AW694" s="180"/>
      <c r="AX694" s="180"/>
      <c r="AY694" s="180"/>
      <c r="AZ694" s="180"/>
      <c r="BA694" s="180"/>
      <c r="BB694" s="180"/>
      <c r="BC694" s="180"/>
      <c r="BD694" s="180"/>
      <c r="BE694" s="180"/>
      <c r="BF694" s="180"/>
      <c r="BG694" s="180"/>
      <c r="BH694" s="180"/>
      <c r="BI694" s="180"/>
      <c r="BJ694" s="180"/>
      <c r="BK694" s="180"/>
      <c r="BL694" s="180"/>
      <c r="BM694" s="180"/>
      <c r="BN694" s="180"/>
      <c r="BO694" s="180"/>
      <c r="BP694" s="180"/>
      <c r="BQ694" s="180"/>
      <c r="BR694" s="180"/>
      <c r="BS694" s="180"/>
      <c r="BT694" s="180"/>
      <c r="BU694" s="180"/>
      <c r="BV694" s="180"/>
      <c r="BW694" s="180"/>
      <c r="BX694" s="180"/>
      <c r="BY694" s="180"/>
      <c r="BZ694" s="180"/>
      <c r="CA694" s="180"/>
    </row>
    <row r="695" ht="15.75" customHeight="1" spans="1:79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  <c r="AB695" s="180"/>
      <c r="AC695" s="180"/>
      <c r="AD695" s="180"/>
      <c r="AE695" s="180"/>
      <c r="AF695" s="180"/>
      <c r="AG695" s="180"/>
      <c r="AH695" s="180"/>
      <c r="AI695" s="180"/>
      <c r="AJ695" s="180"/>
      <c r="AK695" s="180"/>
      <c r="AL695" s="180"/>
      <c r="AM695" s="180"/>
      <c r="AN695" s="180"/>
      <c r="AO695" s="180"/>
      <c r="AP695" s="180"/>
      <c r="AQ695" s="180"/>
      <c r="AR695" s="180"/>
      <c r="AS695" s="180"/>
      <c r="AT695" s="180"/>
      <c r="AU695" s="180"/>
      <c r="AV695" s="180"/>
      <c r="AW695" s="180"/>
      <c r="AX695" s="180"/>
      <c r="AY695" s="180"/>
      <c r="AZ695" s="180"/>
      <c r="BA695" s="180"/>
      <c r="BB695" s="180"/>
      <c r="BC695" s="180"/>
      <c r="BD695" s="180"/>
      <c r="BE695" s="180"/>
      <c r="BF695" s="180"/>
      <c r="BG695" s="180"/>
      <c r="BH695" s="180"/>
      <c r="BI695" s="180"/>
      <c r="BJ695" s="180"/>
      <c r="BK695" s="180"/>
      <c r="BL695" s="180"/>
      <c r="BM695" s="180"/>
      <c r="BN695" s="180"/>
      <c r="BO695" s="180"/>
      <c r="BP695" s="180"/>
      <c r="BQ695" s="180"/>
      <c r="BR695" s="180"/>
      <c r="BS695" s="180"/>
      <c r="BT695" s="180"/>
      <c r="BU695" s="180"/>
      <c r="BV695" s="180"/>
      <c r="BW695" s="180"/>
      <c r="BX695" s="180"/>
      <c r="BY695" s="180"/>
      <c r="BZ695" s="180"/>
      <c r="CA695" s="180"/>
    </row>
    <row r="696" ht="15.75" customHeight="1" spans="1:79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  <c r="AB696" s="180"/>
      <c r="AC696" s="180"/>
      <c r="AD696" s="180"/>
      <c r="AE696" s="180"/>
      <c r="AF696" s="180"/>
      <c r="AG696" s="180"/>
      <c r="AH696" s="180"/>
      <c r="AI696" s="180"/>
      <c r="AJ696" s="180"/>
      <c r="AK696" s="180"/>
      <c r="AL696" s="180"/>
      <c r="AM696" s="180"/>
      <c r="AN696" s="180"/>
      <c r="AO696" s="180"/>
      <c r="AP696" s="180"/>
      <c r="AQ696" s="180"/>
      <c r="AR696" s="180"/>
      <c r="AS696" s="180"/>
      <c r="AT696" s="180"/>
      <c r="AU696" s="180"/>
      <c r="AV696" s="180"/>
      <c r="AW696" s="180"/>
      <c r="AX696" s="180"/>
      <c r="AY696" s="180"/>
      <c r="AZ696" s="180"/>
      <c r="BA696" s="180"/>
      <c r="BB696" s="180"/>
      <c r="BC696" s="180"/>
      <c r="BD696" s="180"/>
      <c r="BE696" s="180"/>
      <c r="BF696" s="180"/>
      <c r="BG696" s="180"/>
      <c r="BH696" s="180"/>
      <c r="BI696" s="180"/>
      <c r="BJ696" s="180"/>
      <c r="BK696" s="180"/>
      <c r="BL696" s="180"/>
      <c r="BM696" s="180"/>
      <c r="BN696" s="180"/>
      <c r="BO696" s="180"/>
      <c r="BP696" s="180"/>
      <c r="BQ696" s="180"/>
      <c r="BR696" s="180"/>
      <c r="BS696" s="180"/>
      <c r="BT696" s="180"/>
      <c r="BU696" s="180"/>
      <c r="BV696" s="180"/>
      <c r="BW696" s="180"/>
      <c r="BX696" s="180"/>
      <c r="BY696" s="180"/>
      <c r="BZ696" s="180"/>
      <c r="CA696" s="180"/>
    </row>
    <row r="697" ht="15.75" customHeight="1" spans="1:79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  <c r="AA697" s="180"/>
      <c r="AB697" s="180"/>
      <c r="AC697" s="180"/>
      <c r="AD697" s="180"/>
      <c r="AE697" s="180"/>
      <c r="AF697" s="180"/>
      <c r="AG697" s="180"/>
      <c r="AH697" s="180"/>
      <c r="AI697" s="180"/>
      <c r="AJ697" s="180"/>
      <c r="AK697" s="180"/>
      <c r="AL697" s="180"/>
      <c r="AM697" s="180"/>
      <c r="AN697" s="180"/>
      <c r="AO697" s="180"/>
      <c r="AP697" s="180"/>
      <c r="AQ697" s="180"/>
      <c r="AR697" s="180"/>
      <c r="AS697" s="180"/>
      <c r="AT697" s="180"/>
      <c r="AU697" s="180"/>
      <c r="AV697" s="180"/>
      <c r="AW697" s="180"/>
      <c r="AX697" s="180"/>
      <c r="AY697" s="180"/>
      <c r="AZ697" s="180"/>
      <c r="BA697" s="180"/>
      <c r="BB697" s="180"/>
      <c r="BC697" s="180"/>
      <c r="BD697" s="180"/>
      <c r="BE697" s="180"/>
      <c r="BF697" s="180"/>
      <c r="BG697" s="180"/>
      <c r="BH697" s="180"/>
      <c r="BI697" s="180"/>
      <c r="BJ697" s="180"/>
      <c r="BK697" s="180"/>
      <c r="BL697" s="180"/>
      <c r="BM697" s="180"/>
      <c r="BN697" s="180"/>
      <c r="BO697" s="180"/>
      <c r="BP697" s="180"/>
      <c r="BQ697" s="180"/>
      <c r="BR697" s="180"/>
      <c r="BS697" s="180"/>
      <c r="BT697" s="180"/>
      <c r="BU697" s="180"/>
      <c r="BV697" s="180"/>
      <c r="BW697" s="180"/>
      <c r="BX697" s="180"/>
      <c r="BY697" s="180"/>
      <c r="BZ697" s="180"/>
      <c r="CA697" s="180"/>
    </row>
    <row r="698" ht="15.75" customHeight="1" spans="1:79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  <c r="AA698" s="180"/>
      <c r="AB698" s="180"/>
      <c r="AC698" s="180"/>
      <c r="AD698" s="180"/>
      <c r="AE698" s="180"/>
      <c r="AF698" s="180"/>
      <c r="AG698" s="180"/>
      <c r="AH698" s="180"/>
      <c r="AI698" s="180"/>
      <c r="AJ698" s="180"/>
      <c r="AK698" s="180"/>
      <c r="AL698" s="180"/>
      <c r="AM698" s="180"/>
      <c r="AN698" s="180"/>
      <c r="AO698" s="180"/>
      <c r="AP698" s="180"/>
      <c r="AQ698" s="180"/>
      <c r="AR698" s="180"/>
      <c r="AS698" s="180"/>
      <c r="AT698" s="180"/>
      <c r="AU698" s="180"/>
      <c r="AV698" s="180"/>
      <c r="AW698" s="180"/>
      <c r="AX698" s="180"/>
      <c r="AY698" s="180"/>
      <c r="AZ698" s="180"/>
      <c r="BA698" s="180"/>
      <c r="BB698" s="180"/>
      <c r="BC698" s="180"/>
      <c r="BD698" s="180"/>
      <c r="BE698" s="180"/>
      <c r="BF698" s="180"/>
      <c r="BG698" s="180"/>
      <c r="BH698" s="180"/>
      <c r="BI698" s="180"/>
      <c r="BJ698" s="180"/>
      <c r="BK698" s="180"/>
      <c r="BL698" s="180"/>
      <c r="BM698" s="180"/>
      <c r="BN698" s="180"/>
      <c r="BO698" s="180"/>
      <c r="BP698" s="180"/>
      <c r="BQ698" s="180"/>
      <c r="BR698" s="180"/>
      <c r="BS698" s="180"/>
      <c r="BT698" s="180"/>
      <c r="BU698" s="180"/>
      <c r="BV698" s="180"/>
      <c r="BW698" s="180"/>
      <c r="BX698" s="180"/>
      <c r="BY698" s="180"/>
      <c r="BZ698" s="180"/>
      <c r="CA698" s="180"/>
    </row>
    <row r="699" ht="15.75" customHeight="1" spans="1:79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  <c r="AA699" s="180"/>
      <c r="AB699" s="180"/>
      <c r="AC699" s="180"/>
      <c r="AD699" s="180"/>
      <c r="AE699" s="180"/>
      <c r="AF699" s="180"/>
      <c r="AG699" s="180"/>
      <c r="AH699" s="180"/>
      <c r="AI699" s="180"/>
      <c r="AJ699" s="180"/>
      <c r="AK699" s="180"/>
      <c r="AL699" s="180"/>
      <c r="AM699" s="180"/>
      <c r="AN699" s="180"/>
      <c r="AO699" s="180"/>
      <c r="AP699" s="180"/>
      <c r="AQ699" s="180"/>
      <c r="AR699" s="180"/>
      <c r="AS699" s="180"/>
      <c r="AT699" s="180"/>
      <c r="AU699" s="180"/>
      <c r="AV699" s="180"/>
      <c r="AW699" s="180"/>
      <c r="AX699" s="180"/>
      <c r="AY699" s="180"/>
      <c r="AZ699" s="180"/>
      <c r="BA699" s="180"/>
      <c r="BB699" s="180"/>
      <c r="BC699" s="180"/>
      <c r="BD699" s="180"/>
      <c r="BE699" s="180"/>
      <c r="BF699" s="180"/>
      <c r="BG699" s="180"/>
      <c r="BH699" s="180"/>
      <c r="BI699" s="180"/>
      <c r="BJ699" s="180"/>
      <c r="BK699" s="180"/>
      <c r="BL699" s="180"/>
      <c r="BM699" s="180"/>
      <c r="BN699" s="180"/>
      <c r="BO699" s="180"/>
      <c r="BP699" s="180"/>
      <c r="BQ699" s="180"/>
      <c r="BR699" s="180"/>
      <c r="BS699" s="180"/>
      <c r="BT699" s="180"/>
      <c r="BU699" s="180"/>
      <c r="BV699" s="180"/>
      <c r="BW699" s="180"/>
      <c r="BX699" s="180"/>
      <c r="BY699" s="180"/>
      <c r="BZ699" s="180"/>
      <c r="CA699" s="180"/>
    </row>
    <row r="700" ht="15.75" customHeight="1" spans="1:79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  <c r="AA700" s="180"/>
      <c r="AB700" s="180"/>
      <c r="AC700" s="180"/>
      <c r="AD700" s="180"/>
      <c r="AE700" s="180"/>
      <c r="AF700" s="180"/>
      <c r="AG700" s="180"/>
      <c r="AH700" s="180"/>
      <c r="AI700" s="180"/>
      <c r="AJ700" s="180"/>
      <c r="AK700" s="180"/>
      <c r="AL700" s="180"/>
      <c r="AM700" s="180"/>
      <c r="AN700" s="180"/>
      <c r="AO700" s="180"/>
      <c r="AP700" s="180"/>
      <c r="AQ700" s="180"/>
      <c r="AR700" s="180"/>
      <c r="AS700" s="180"/>
      <c r="AT700" s="180"/>
      <c r="AU700" s="180"/>
      <c r="AV700" s="180"/>
      <c r="AW700" s="180"/>
      <c r="AX700" s="180"/>
      <c r="AY700" s="180"/>
      <c r="AZ700" s="180"/>
      <c r="BA700" s="180"/>
      <c r="BB700" s="180"/>
      <c r="BC700" s="180"/>
      <c r="BD700" s="180"/>
      <c r="BE700" s="180"/>
      <c r="BF700" s="180"/>
      <c r="BG700" s="180"/>
      <c r="BH700" s="180"/>
      <c r="BI700" s="180"/>
      <c r="BJ700" s="180"/>
      <c r="BK700" s="180"/>
      <c r="BL700" s="180"/>
      <c r="BM700" s="180"/>
      <c r="BN700" s="180"/>
      <c r="BO700" s="180"/>
      <c r="BP700" s="180"/>
      <c r="BQ700" s="180"/>
      <c r="BR700" s="180"/>
      <c r="BS700" s="180"/>
      <c r="BT700" s="180"/>
      <c r="BU700" s="180"/>
      <c r="BV700" s="180"/>
      <c r="BW700" s="180"/>
      <c r="BX700" s="180"/>
      <c r="BY700" s="180"/>
      <c r="BZ700" s="180"/>
      <c r="CA700" s="180"/>
    </row>
    <row r="701" ht="15.75" customHeight="1" spans="1:79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  <c r="AA701" s="180"/>
      <c r="AB701" s="180"/>
      <c r="AC701" s="180"/>
      <c r="AD701" s="180"/>
      <c r="AE701" s="180"/>
      <c r="AF701" s="180"/>
      <c r="AG701" s="180"/>
      <c r="AH701" s="180"/>
      <c r="AI701" s="180"/>
      <c r="AJ701" s="180"/>
      <c r="AK701" s="180"/>
      <c r="AL701" s="180"/>
      <c r="AM701" s="180"/>
      <c r="AN701" s="180"/>
      <c r="AO701" s="180"/>
      <c r="AP701" s="180"/>
      <c r="AQ701" s="180"/>
      <c r="AR701" s="180"/>
      <c r="AS701" s="180"/>
      <c r="AT701" s="180"/>
      <c r="AU701" s="180"/>
      <c r="AV701" s="180"/>
      <c r="AW701" s="180"/>
      <c r="AX701" s="180"/>
      <c r="AY701" s="180"/>
      <c r="AZ701" s="180"/>
      <c r="BA701" s="180"/>
      <c r="BB701" s="180"/>
      <c r="BC701" s="180"/>
      <c r="BD701" s="180"/>
      <c r="BE701" s="180"/>
      <c r="BF701" s="180"/>
      <c r="BG701" s="180"/>
      <c r="BH701" s="180"/>
      <c r="BI701" s="180"/>
      <c r="BJ701" s="180"/>
      <c r="BK701" s="180"/>
      <c r="BL701" s="180"/>
      <c r="BM701" s="180"/>
      <c r="BN701" s="180"/>
      <c r="BO701" s="180"/>
      <c r="BP701" s="180"/>
      <c r="BQ701" s="180"/>
      <c r="BR701" s="180"/>
      <c r="BS701" s="180"/>
      <c r="BT701" s="180"/>
      <c r="BU701" s="180"/>
      <c r="BV701" s="180"/>
      <c r="BW701" s="180"/>
      <c r="BX701" s="180"/>
      <c r="BY701" s="180"/>
      <c r="BZ701" s="180"/>
      <c r="CA701" s="180"/>
    </row>
    <row r="702" ht="15.75" customHeight="1" spans="1:79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  <c r="AA702" s="180"/>
      <c r="AB702" s="180"/>
      <c r="AC702" s="180"/>
      <c r="AD702" s="180"/>
      <c r="AE702" s="180"/>
      <c r="AF702" s="180"/>
      <c r="AG702" s="180"/>
      <c r="AH702" s="180"/>
      <c r="AI702" s="180"/>
      <c r="AJ702" s="180"/>
      <c r="AK702" s="180"/>
      <c r="AL702" s="180"/>
      <c r="AM702" s="180"/>
      <c r="AN702" s="180"/>
      <c r="AO702" s="180"/>
      <c r="AP702" s="180"/>
      <c r="AQ702" s="180"/>
      <c r="AR702" s="180"/>
      <c r="AS702" s="180"/>
      <c r="AT702" s="180"/>
      <c r="AU702" s="180"/>
      <c r="AV702" s="180"/>
      <c r="AW702" s="180"/>
      <c r="AX702" s="180"/>
      <c r="AY702" s="180"/>
      <c r="AZ702" s="180"/>
      <c r="BA702" s="180"/>
      <c r="BB702" s="180"/>
      <c r="BC702" s="180"/>
      <c r="BD702" s="180"/>
      <c r="BE702" s="180"/>
      <c r="BF702" s="180"/>
      <c r="BG702" s="180"/>
      <c r="BH702" s="180"/>
      <c r="BI702" s="180"/>
      <c r="BJ702" s="180"/>
      <c r="BK702" s="180"/>
      <c r="BL702" s="180"/>
      <c r="BM702" s="180"/>
      <c r="BN702" s="180"/>
      <c r="BO702" s="180"/>
      <c r="BP702" s="180"/>
      <c r="BQ702" s="180"/>
      <c r="BR702" s="180"/>
      <c r="BS702" s="180"/>
      <c r="BT702" s="180"/>
      <c r="BU702" s="180"/>
      <c r="BV702" s="180"/>
      <c r="BW702" s="180"/>
      <c r="BX702" s="180"/>
      <c r="BY702" s="180"/>
      <c r="BZ702" s="180"/>
      <c r="CA702" s="180"/>
    </row>
    <row r="703" ht="15.75" customHeight="1" spans="1:79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  <c r="AB703" s="180"/>
      <c r="AC703" s="180"/>
      <c r="AD703" s="180"/>
      <c r="AE703" s="180"/>
      <c r="AF703" s="180"/>
      <c r="AG703" s="180"/>
      <c r="AH703" s="180"/>
      <c r="AI703" s="180"/>
      <c r="AJ703" s="180"/>
      <c r="AK703" s="180"/>
      <c r="AL703" s="180"/>
      <c r="AM703" s="180"/>
      <c r="AN703" s="180"/>
      <c r="AO703" s="180"/>
      <c r="AP703" s="180"/>
      <c r="AQ703" s="180"/>
      <c r="AR703" s="180"/>
      <c r="AS703" s="180"/>
      <c r="AT703" s="180"/>
      <c r="AU703" s="180"/>
      <c r="AV703" s="180"/>
      <c r="AW703" s="180"/>
      <c r="AX703" s="180"/>
      <c r="AY703" s="180"/>
      <c r="AZ703" s="180"/>
      <c r="BA703" s="180"/>
      <c r="BB703" s="180"/>
      <c r="BC703" s="180"/>
      <c r="BD703" s="180"/>
      <c r="BE703" s="180"/>
      <c r="BF703" s="180"/>
      <c r="BG703" s="180"/>
      <c r="BH703" s="180"/>
      <c r="BI703" s="180"/>
      <c r="BJ703" s="180"/>
      <c r="BK703" s="180"/>
      <c r="BL703" s="180"/>
      <c r="BM703" s="180"/>
      <c r="BN703" s="180"/>
      <c r="BO703" s="180"/>
      <c r="BP703" s="180"/>
      <c r="BQ703" s="180"/>
      <c r="BR703" s="180"/>
      <c r="BS703" s="180"/>
      <c r="BT703" s="180"/>
      <c r="BU703" s="180"/>
      <c r="BV703" s="180"/>
      <c r="BW703" s="180"/>
      <c r="BX703" s="180"/>
      <c r="BY703" s="180"/>
      <c r="BZ703" s="180"/>
      <c r="CA703" s="180"/>
    </row>
    <row r="704" ht="15.75" customHeight="1" spans="1:79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  <c r="AB704" s="180"/>
      <c r="AC704" s="180"/>
      <c r="AD704" s="180"/>
      <c r="AE704" s="180"/>
      <c r="AF704" s="180"/>
      <c r="AG704" s="180"/>
      <c r="AH704" s="180"/>
      <c r="AI704" s="180"/>
      <c r="AJ704" s="180"/>
      <c r="AK704" s="180"/>
      <c r="AL704" s="180"/>
      <c r="AM704" s="180"/>
      <c r="AN704" s="180"/>
      <c r="AO704" s="180"/>
      <c r="AP704" s="180"/>
      <c r="AQ704" s="180"/>
      <c r="AR704" s="180"/>
      <c r="AS704" s="180"/>
      <c r="AT704" s="180"/>
      <c r="AU704" s="180"/>
      <c r="AV704" s="180"/>
      <c r="AW704" s="180"/>
      <c r="AX704" s="180"/>
      <c r="AY704" s="180"/>
      <c r="AZ704" s="180"/>
      <c r="BA704" s="180"/>
      <c r="BB704" s="180"/>
      <c r="BC704" s="180"/>
      <c r="BD704" s="180"/>
      <c r="BE704" s="180"/>
      <c r="BF704" s="180"/>
      <c r="BG704" s="180"/>
      <c r="BH704" s="180"/>
      <c r="BI704" s="180"/>
      <c r="BJ704" s="180"/>
      <c r="BK704" s="180"/>
      <c r="BL704" s="180"/>
      <c r="BM704" s="180"/>
      <c r="BN704" s="180"/>
      <c r="BO704" s="180"/>
      <c r="BP704" s="180"/>
      <c r="BQ704" s="180"/>
      <c r="BR704" s="180"/>
      <c r="BS704" s="180"/>
      <c r="BT704" s="180"/>
      <c r="BU704" s="180"/>
      <c r="BV704" s="180"/>
      <c r="BW704" s="180"/>
      <c r="BX704" s="180"/>
      <c r="BY704" s="180"/>
      <c r="BZ704" s="180"/>
      <c r="CA704" s="180"/>
    </row>
    <row r="705" ht="15.75" customHeight="1" spans="1:79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  <c r="AB705" s="180"/>
      <c r="AC705" s="180"/>
      <c r="AD705" s="180"/>
      <c r="AE705" s="180"/>
      <c r="AF705" s="180"/>
      <c r="AG705" s="180"/>
      <c r="AH705" s="180"/>
      <c r="AI705" s="180"/>
      <c r="AJ705" s="180"/>
      <c r="AK705" s="180"/>
      <c r="AL705" s="180"/>
      <c r="AM705" s="180"/>
      <c r="AN705" s="180"/>
      <c r="AO705" s="180"/>
      <c r="AP705" s="180"/>
      <c r="AQ705" s="180"/>
      <c r="AR705" s="180"/>
      <c r="AS705" s="180"/>
      <c r="AT705" s="180"/>
      <c r="AU705" s="180"/>
      <c r="AV705" s="180"/>
      <c r="AW705" s="180"/>
      <c r="AX705" s="180"/>
      <c r="AY705" s="180"/>
      <c r="AZ705" s="180"/>
      <c r="BA705" s="180"/>
      <c r="BB705" s="180"/>
      <c r="BC705" s="180"/>
      <c r="BD705" s="180"/>
      <c r="BE705" s="180"/>
      <c r="BF705" s="180"/>
      <c r="BG705" s="180"/>
      <c r="BH705" s="180"/>
      <c r="BI705" s="180"/>
      <c r="BJ705" s="180"/>
      <c r="BK705" s="180"/>
      <c r="BL705" s="180"/>
      <c r="BM705" s="180"/>
      <c r="BN705" s="180"/>
      <c r="BO705" s="180"/>
      <c r="BP705" s="180"/>
      <c r="BQ705" s="180"/>
      <c r="BR705" s="180"/>
      <c r="BS705" s="180"/>
      <c r="BT705" s="180"/>
      <c r="BU705" s="180"/>
      <c r="BV705" s="180"/>
      <c r="BW705" s="180"/>
      <c r="BX705" s="180"/>
      <c r="BY705" s="180"/>
      <c r="BZ705" s="180"/>
      <c r="CA705" s="180"/>
    </row>
    <row r="706" ht="15.75" customHeight="1" spans="1:79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  <c r="AB706" s="180"/>
      <c r="AC706" s="180"/>
      <c r="AD706" s="180"/>
      <c r="AE706" s="180"/>
      <c r="AF706" s="180"/>
      <c r="AG706" s="180"/>
      <c r="AH706" s="180"/>
      <c r="AI706" s="180"/>
      <c r="AJ706" s="180"/>
      <c r="AK706" s="180"/>
      <c r="AL706" s="180"/>
      <c r="AM706" s="180"/>
      <c r="AN706" s="180"/>
      <c r="AO706" s="180"/>
      <c r="AP706" s="180"/>
      <c r="AQ706" s="180"/>
      <c r="AR706" s="180"/>
      <c r="AS706" s="180"/>
      <c r="AT706" s="180"/>
      <c r="AU706" s="180"/>
      <c r="AV706" s="180"/>
      <c r="AW706" s="180"/>
      <c r="AX706" s="180"/>
      <c r="AY706" s="180"/>
      <c r="AZ706" s="180"/>
      <c r="BA706" s="180"/>
      <c r="BB706" s="180"/>
      <c r="BC706" s="180"/>
      <c r="BD706" s="180"/>
      <c r="BE706" s="180"/>
      <c r="BF706" s="180"/>
      <c r="BG706" s="180"/>
      <c r="BH706" s="180"/>
      <c r="BI706" s="180"/>
      <c r="BJ706" s="180"/>
      <c r="BK706" s="180"/>
      <c r="BL706" s="180"/>
      <c r="BM706" s="180"/>
      <c r="BN706" s="180"/>
      <c r="BO706" s="180"/>
      <c r="BP706" s="180"/>
      <c r="BQ706" s="180"/>
      <c r="BR706" s="180"/>
      <c r="BS706" s="180"/>
      <c r="BT706" s="180"/>
      <c r="BU706" s="180"/>
      <c r="BV706" s="180"/>
      <c r="BW706" s="180"/>
      <c r="BX706" s="180"/>
      <c r="BY706" s="180"/>
      <c r="BZ706" s="180"/>
      <c r="CA706" s="180"/>
    </row>
    <row r="707" ht="15.75" customHeight="1" spans="1:79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  <c r="AA707" s="180"/>
      <c r="AB707" s="180"/>
      <c r="AC707" s="180"/>
      <c r="AD707" s="180"/>
      <c r="AE707" s="180"/>
      <c r="AF707" s="180"/>
      <c r="AG707" s="180"/>
      <c r="AH707" s="180"/>
      <c r="AI707" s="180"/>
      <c r="AJ707" s="180"/>
      <c r="AK707" s="180"/>
      <c r="AL707" s="180"/>
      <c r="AM707" s="180"/>
      <c r="AN707" s="180"/>
      <c r="AO707" s="180"/>
      <c r="AP707" s="180"/>
      <c r="AQ707" s="180"/>
      <c r="AR707" s="180"/>
      <c r="AS707" s="180"/>
      <c r="AT707" s="180"/>
      <c r="AU707" s="180"/>
      <c r="AV707" s="180"/>
      <c r="AW707" s="180"/>
      <c r="AX707" s="180"/>
      <c r="AY707" s="180"/>
      <c r="AZ707" s="180"/>
      <c r="BA707" s="180"/>
      <c r="BB707" s="180"/>
      <c r="BC707" s="180"/>
      <c r="BD707" s="180"/>
      <c r="BE707" s="180"/>
      <c r="BF707" s="180"/>
      <c r="BG707" s="180"/>
      <c r="BH707" s="180"/>
      <c r="BI707" s="180"/>
      <c r="BJ707" s="180"/>
      <c r="BK707" s="180"/>
      <c r="BL707" s="180"/>
      <c r="BM707" s="180"/>
      <c r="BN707" s="180"/>
      <c r="BO707" s="180"/>
      <c r="BP707" s="180"/>
      <c r="BQ707" s="180"/>
      <c r="BR707" s="180"/>
      <c r="BS707" s="180"/>
      <c r="BT707" s="180"/>
      <c r="BU707" s="180"/>
      <c r="BV707" s="180"/>
      <c r="BW707" s="180"/>
      <c r="BX707" s="180"/>
      <c r="BY707" s="180"/>
      <c r="BZ707" s="180"/>
      <c r="CA707" s="180"/>
    </row>
    <row r="708" ht="15.75" customHeight="1" spans="1:79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  <c r="AB708" s="180"/>
      <c r="AC708" s="180"/>
      <c r="AD708" s="180"/>
      <c r="AE708" s="180"/>
      <c r="AF708" s="180"/>
      <c r="AG708" s="180"/>
      <c r="AH708" s="180"/>
      <c r="AI708" s="180"/>
      <c r="AJ708" s="180"/>
      <c r="AK708" s="180"/>
      <c r="AL708" s="180"/>
      <c r="AM708" s="180"/>
      <c r="AN708" s="180"/>
      <c r="AO708" s="180"/>
      <c r="AP708" s="180"/>
      <c r="AQ708" s="180"/>
      <c r="AR708" s="180"/>
      <c r="AS708" s="180"/>
      <c r="AT708" s="180"/>
      <c r="AU708" s="180"/>
      <c r="AV708" s="180"/>
      <c r="AW708" s="180"/>
      <c r="AX708" s="180"/>
      <c r="AY708" s="180"/>
      <c r="AZ708" s="180"/>
      <c r="BA708" s="180"/>
      <c r="BB708" s="180"/>
      <c r="BC708" s="180"/>
      <c r="BD708" s="180"/>
      <c r="BE708" s="180"/>
      <c r="BF708" s="180"/>
      <c r="BG708" s="180"/>
      <c r="BH708" s="180"/>
      <c r="BI708" s="180"/>
      <c r="BJ708" s="180"/>
      <c r="BK708" s="180"/>
      <c r="BL708" s="180"/>
      <c r="BM708" s="180"/>
      <c r="BN708" s="180"/>
      <c r="BO708" s="180"/>
      <c r="BP708" s="180"/>
      <c r="BQ708" s="180"/>
      <c r="BR708" s="180"/>
      <c r="BS708" s="180"/>
      <c r="BT708" s="180"/>
      <c r="BU708" s="180"/>
      <c r="BV708" s="180"/>
      <c r="BW708" s="180"/>
      <c r="BX708" s="180"/>
      <c r="BY708" s="180"/>
      <c r="BZ708" s="180"/>
      <c r="CA708" s="180"/>
    </row>
    <row r="709" ht="15.75" customHeight="1" spans="1:79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  <c r="AB709" s="180"/>
      <c r="AC709" s="180"/>
      <c r="AD709" s="180"/>
      <c r="AE709" s="180"/>
      <c r="AF709" s="180"/>
      <c r="AG709" s="180"/>
      <c r="AH709" s="180"/>
      <c r="AI709" s="180"/>
      <c r="AJ709" s="180"/>
      <c r="AK709" s="180"/>
      <c r="AL709" s="180"/>
      <c r="AM709" s="180"/>
      <c r="AN709" s="180"/>
      <c r="AO709" s="180"/>
      <c r="AP709" s="180"/>
      <c r="AQ709" s="180"/>
      <c r="AR709" s="180"/>
      <c r="AS709" s="180"/>
      <c r="AT709" s="180"/>
      <c r="AU709" s="180"/>
      <c r="AV709" s="180"/>
      <c r="AW709" s="180"/>
      <c r="AX709" s="180"/>
      <c r="AY709" s="180"/>
      <c r="AZ709" s="180"/>
      <c r="BA709" s="180"/>
      <c r="BB709" s="180"/>
      <c r="BC709" s="180"/>
      <c r="BD709" s="180"/>
      <c r="BE709" s="180"/>
      <c r="BF709" s="180"/>
      <c r="BG709" s="180"/>
      <c r="BH709" s="180"/>
      <c r="BI709" s="180"/>
      <c r="BJ709" s="180"/>
      <c r="BK709" s="180"/>
      <c r="BL709" s="180"/>
      <c r="BM709" s="180"/>
      <c r="BN709" s="180"/>
      <c r="BO709" s="180"/>
      <c r="BP709" s="180"/>
      <c r="BQ709" s="180"/>
      <c r="BR709" s="180"/>
      <c r="BS709" s="180"/>
      <c r="BT709" s="180"/>
      <c r="BU709" s="180"/>
      <c r="BV709" s="180"/>
      <c r="BW709" s="180"/>
      <c r="BX709" s="180"/>
      <c r="BY709" s="180"/>
      <c r="BZ709" s="180"/>
      <c r="CA709" s="180"/>
    </row>
    <row r="710" ht="15.75" customHeight="1" spans="1:79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  <c r="AB710" s="180"/>
      <c r="AC710" s="180"/>
      <c r="AD710" s="180"/>
      <c r="AE710" s="180"/>
      <c r="AF710" s="180"/>
      <c r="AG710" s="180"/>
      <c r="AH710" s="180"/>
      <c r="AI710" s="180"/>
      <c r="AJ710" s="180"/>
      <c r="AK710" s="180"/>
      <c r="AL710" s="180"/>
      <c r="AM710" s="180"/>
      <c r="AN710" s="180"/>
      <c r="AO710" s="180"/>
      <c r="AP710" s="180"/>
      <c r="AQ710" s="180"/>
      <c r="AR710" s="180"/>
      <c r="AS710" s="180"/>
      <c r="AT710" s="180"/>
      <c r="AU710" s="180"/>
      <c r="AV710" s="180"/>
      <c r="AW710" s="180"/>
      <c r="AX710" s="180"/>
      <c r="AY710" s="180"/>
      <c r="AZ710" s="180"/>
      <c r="BA710" s="180"/>
      <c r="BB710" s="180"/>
      <c r="BC710" s="180"/>
      <c r="BD710" s="180"/>
      <c r="BE710" s="180"/>
      <c r="BF710" s="180"/>
      <c r="BG710" s="180"/>
      <c r="BH710" s="180"/>
      <c r="BI710" s="180"/>
      <c r="BJ710" s="180"/>
      <c r="BK710" s="180"/>
      <c r="BL710" s="180"/>
      <c r="BM710" s="180"/>
      <c r="BN710" s="180"/>
      <c r="BO710" s="180"/>
      <c r="BP710" s="180"/>
      <c r="BQ710" s="180"/>
      <c r="BR710" s="180"/>
      <c r="BS710" s="180"/>
      <c r="BT710" s="180"/>
      <c r="BU710" s="180"/>
      <c r="BV710" s="180"/>
      <c r="BW710" s="180"/>
      <c r="BX710" s="180"/>
      <c r="BY710" s="180"/>
      <c r="BZ710" s="180"/>
      <c r="CA710" s="180"/>
    </row>
    <row r="711" ht="15.75" customHeight="1" spans="1:79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  <c r="AB711" s="180"/>
      <c r="AC711" s="180"/>
      <c r="AD711" s="180"/>
      <c r="AE711" s="180"/>
      <c r="AF711" s="180"/>
      <c r="AG711" s="180"/>
      <c r="AH711" s="180"/>
      <c r="AI711" s="180"/>
      <c r="AJ711" s="180"/>
      <c r="AK711" s="180"/>
      <c r="AL711" s="180"/>
      <c r="AM711" s="180"/>
      <c r="AN711" s="180"/>
      <c r="AO711" s="180"/>
      <c r="AP711" s="180"/>
      <c r="AQ711" s="180"/>
      <c r="AR711" s="180"/>
      <c r="AS711" s="180"/>
      <c r="AT711" s="180"/>
      <c r="AU711" s="180"/>
      <c r="AV711" s="180"/>
      <c r="AW711" s="180"/>
      <c r="AX711" s="180"/>
      <c r="AY711" s="180"/>
      <c r="AZ711" s="180"/>
      <c r="BA711" s="180"/>
      <c r="BB711" s="180"/>
      <c r="BC711" s="180"/>
      <c r="BD711" s="180"/>
      <c r="BE711" s="180"/>
      <c r="BF711" s="180"/>
      <c r="BG711" s="180"/>
      <c r="BH711" s="180"/>
      <c r="BI711" s="180"/>
      <c r="BJ711" s="180"/>
      <c r="BK711" s="180"/>
      <c r="BL711" s="180"/>
      <c r="BM711" s="180"/>
      <c r="BN711" s="180"/>
      <c r="BO711" s="180"/>
      <c r="BP711" s="180"/>
      <c r="BQ711" s="180"/>
      <c r="BR711" s="180"/>
      <c r="BS711" s="180"/>
      <c r="BT711" s="180"/>
      <c r="BU711" s="180"/>
      <c r="BV711" s="180"/>
      <c r="BW711" s="180"/>
      <c r="BX711" s="180"/>
      <c r="BY711" s="180"/>
      <c r="BZ711" s="180"/>
      <c r="CA711" s="180"/>
    </row>
    <row r="712" ht="15.75" customHeight="1" spans="1:79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  <c r="AB712" s="180"/>
      <c r="AC712" s="180"/>
      <c r="AD712" s="180"/>
      <c r="AE712" s="180"/>
      <c r="AF712" s="180"/>
      <c r="AG712" s="180"/>
      <c r="AH712" s="180"/>
      <c r="AI712" s="180"/>
      <c r="AJ712" s="180"/>
      <c r="AK712" s="180"/>
      <c r="AL712" s="180"/>
      <c r="AM712" s="180"/>
      <c r="AN712" s="180"/>
      <c r="AO712" s="180"/>
      <c r="AP712" s="180"/>
      <c r="AQ712" s="180"/>
      <c r="AR712" s="180"/>
      <c r="AS712" s="180"/>
      <c r="AT712" s="180"/>
      <c r="AU712" s="180"/>
      <c r="AV712" s="180"/>
      <c r="AW712" s="180"/>
      <c r="AX712" s="180"/>
      <c r="AY712" s="180"/>
      <c r="AZ712" s="180"/>
      <c r="BA712" s="180"/>
      <c r="BB712" s="180"/>
      <c r="BC712" s="180"/>
      <c r="BD712" s="180"/>
      <c r="BE712" s="180"/>
      <c r="BF712" s="180"/>
      <c r="BG712" s="180"/>
      <c r="BH712" s="180"/>
      <c r="BI712" s="180"/>
      <c r="BJ712" s="180"/>
      <c r="BK712" s="180"/>
      <c r="BL712" s="180"/>
      <c r="BM712" s="180"/>
      <c r="BN712" s="180"/>
      <c r="BO712" s="180"/>
      <c r="BP712" s="180"/>
      <c r="BQ712" s="180"/>
      <c r="BR712" s="180"/>
      <c r="BS712" s="180"/>
      <c r="BT712" s="180"/>
      <c r="BU712" s="180"/>
      <c r="BV712" s="180"/>
      <c r="BW712" s="180"/>
      <c r="BX712" s="180"/>
      <c r="BY712" s="180"/>
      <c r="BZ712" s="180"/>
      <c r="CA712" s="180"/>
    </row>
    <row r="713" ht="15.75" customHeight="1" spans="1:79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  <c r="AA713" s="180"/>
      <c r="AB713" s="180"/>
      <c r="AC713" s="180"/>
      <c r="AD713" s="180"/>
      <c r="AE713" s="180"/>
      <c r="AF713" s="180"/>
      <c r="AG713" s="180"/>
      <c r="AH713" s="180"/>
      <c r="AI713" s="180"/>
      <c r="AJ713" s="180"/>
      <c r="AK713" s="180"/>
      <c r="AL713" s="180"/>
      <c r="AM713" s="180"/>
      <c r="AN713" s="180"/>
      <c r="AO713" s="180"/>
      <c r="AP713" s="180"/>
      <c r="AQ713" s="180"/>
      <c r="AR713" s="180"/>
      <c r="AS713" s="180"/>
      <c r="AT713" s="180"/>
      <c r="AU713" s="180"/>
      <c r="AV713" s="180"/>
      <c r="AW713" s="180"/>
      <c r="AX713" s="180"/>
      <c r="AY713" s="180"/>
      <c r="AZ713" s="180"/>
      <c r="BA713" s="180"/>
      <c r="BB713" s="180"/>
      <c r="BC713" s="180"/>
      <c r="BD713" s="180"/>
      <c r="BE713" s="180"/>
      <c r="BF713" s="180"/>
      <c r="BG713" s="180"/>
      <c r="BH713" s="180"/>
      <c r="BI713" s="180"/>
      <c r="BJ713" s="180"/>
      <c r="BK713" s="180"/>
      <c r="BL713" s="180"/>
      <c r="BM713" s="180"/>
      <c r="BN713" s="180"/>
      <c r="BO713" s="180"/>
      <c r="BP713" s="180"/>
      <c r="BQ713" s="180"/>
      <c r="BR713" s="180"/>
      <c r="BS713" s="180"/>
      <c r="BT713" s="180"/>
      <c r="BU713" s="180"/>
      <c r="BV713" s="180"/>
      <c r="BW713" s="180"/>
      <c r="BX713" s="180"/>
      <c r="BY713" s="180"/>
      <c r="BZ713" s="180"/>
      <c r="CA713" s="180"/>
    </row>
    <row r="714" ht="15.75" customHeight="1" spans="1:79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  <c r="AB714" s="180"/>
      <c r="AC714" s="180"/>
      <c r="AD714" s="180"/>
      <c r="AE714" s="180"/>
      <c r="AF714" s="180"/>
      <c r="AG714" s="180"/>
      <c r="AH714" s="180"/>
      <c r="AI714" s="180"/>
      <c r="AJ714" s="180"/>
      <c r="AK714" s="180"/>
      <c r="AL714" s="180"/>
      <c r="AM714" s="180"/>
      <c r="AN714" s="180"/>
      <c r="AO714" s="180"/>
      <c r="AP714" s="180"/>
      <c r="AQ714" s="180"/>
      <c r="AR714" s="180"/>
      <c r="AS714" s="180"/>
      <c r="AT714" s="180"/>
      <c r="AU714" s="180"/>
      <c r="AV714" s="180"/>
      <c r="AW714" s="180"/>
      <c r="AX714" s="180"/>
      <c r="AY714" s="180"/>
      <c r="AZ714" s="180"/>
      <c r="BA714" s="180"/>
      <c r="BB714" s="180"/>
      <c r="BC714" s="180"/>
      <c r="BD714" s="180"/>
      <c r="BE714" s="180"/>
      <c r="BF714" s="180"/>
      <c r="BG714" s="180"/>
      <c r="BH714" s="180"/>
      <c r="BI714" s="180"/>
      <c r="BJ714" s="180"/>
      <c r="BK714" s="180"/>
      <c r="BL714" s="180"/>
      <c r="BM714" s="180"/>
      <c r="BN714" s="180"/>
      <c r="BO714" s="180"/>
      <c r="BP714" s="180"/>
      <c r="BQ714" s="180"/>
      <c r="BR714" s="180"/>
      <c r="BS714" s="180"/>
      <c r="BT714" s="180"/>
      <c r="BU714" s="180"/>
      <c r="BV714" s="180"/>
      <c r="BW714" s="180"/>
      <c r="BX714" s="180"/>
      <c r="BY714" s="180"/>
      <c r="BZ714" s="180"/>
      <c r="CA714" s="180"/>
    </row>
    <row r="715" ht="15.75" customHeight="1" spans="1:79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  <c r="AA715" s="180"/>
      <c r="AB715" s="180"/>
      <c r="AC715" s="180"/>
      <c r="AD715" s="180"/>
      <c r="AE715" s="180"/>
      <c r="AF715" s="180"/>
      <c r="AG715" s="180"/>
      <c r="AH715" s="180"/>
      <c r="AI715" s="180"/>
      <c r="AJ715" s="180"/>
      <c r="AK715" s="180"/>
      <c r="AL715" s="180"/>
      <c r="AM715" s="180"/>
      <c r="AN715" s="180"/>
      <c r="AO715" s="180"/>
      <c r="AP715" s="180"/>
      <c r="AQ715" s="180"/>
      <c r="AR715" s="180"/>
      <c r="AS715" s="180"/>
      <c r="AT715" s="180"/>
      <c r="AU715" s="180"/>
      <c r="AV715" s="180"/>
      <c r="AW715" s="180"/>
      <c r="AX715" s="180"/>
      <c r="AY715" s="180"/>
      <c r="AZ715" s="180"/>
      <c r="BA715" s="180"/>
      <c r="BB715" s="180"/>
      <c r="BC715" s="180"/>
      <c r="BD715" s="180"/>
      <c r="BE715" s="180"/>
      <c r="BF715" s="180"/>
      <c r="BG715" s="180"/>
      <c r="BH715" s="180"/>
      <c r="BI715" s="180"/>
      <c r="BJ715" s="180"/>
      <c r="BK715" s="180"/>
      <c r="BL715" s="180"/>
      <c r="BM715" s="180"/>
      <c r="BN715" s="180"/>
      <c r="BO715" s="180"/>
      <c r="BP715" s="180"/>
      <c r="BQ715" s="180"/>
      <c r="BR715" s="180"/>
      <c r="BS715" s="180"/>
      <c r="BT715" s="180"/>
      <c r="BU715" s="180"/>
      <c r="BV715" s="180"/>
      <c r="BW715" s="180"/>
      <c r="BX715" s="180"/>
      <c r="BY715" s="180"/>
      <c r="BZ715" s="180"/>
      <c r="CA715" s="180"/>
    </row>
    <row r="716" ht="15.75" customHeight="1" spans="1:79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  <c r="AA716" s="180"/>
      <c r="AB716" s="180"/>
      <c r="AC716" s="180"/>
      <c r="AD716" s="180"/>
      <c r="AE716" s="180"/>
      <c r="AF716" s="180"/>
      <c r="AG716" s="180"/>
      <c r="AH716" s="180"/>
      <c r="AI716" s="180"/>
      <c r="AJ716" s="180"/>
      <c r="AK716" s="180"/>
      <c r="AL716" s="180"/>
      <c r="AM716" s="180"/>
      <c r="AN716" s="180"/>
      <c r="AO716" s="180"/>
      <c r="AP716" s="180"/>
      <c r="AQ716" s="180"/>
      <c r="AR716" s="180"/>
      <c r="AS716" s="180"/>
      <c r="AT716" s="180"/>
      <c r="AU716" s="180"/>
      <c r="AV716" s="180"/>
      <c r="AW716" s="180"/>
      <c r="AX716" s="180"/>
      <c r="AY716" s="180"/>
      <c r="AZ716" s="180"/>
      <c r="BA716" s="180"/>
      <c r="BB716" s="180"/>
      <c r="BC716" s="180"/>
      <c r="BD716" s="180"/>
      <c r="BE716" s="180"/>
      <c r="BF716" s="180"/>
      <c r="BG716" s="180"/>
      <c r="BH716" s="180"/>
      <c r="BI716" s="180"/>
      <c r="BJ716" s="180"/>
      <c r="BK716" s="180"/>
      <c r="BL716" s="180"/>
      <c r="BM716" s="180"/>
      <c r="BN716" s="180"/>
      <c r="BO716" s="180"/>
      <c r="BP716" s="180"/>
      <c r="BQ716" s="180"/>
      <c r="BR716" s="180"/>
      <c r="BS716" s="180"/>
      <c r="BT716" s="180"/>
      <c r="BU716" s="180"/>
      <c r="BV716" s="180"/>
      <c r="BW716" s="180"/>
      <c r="BX716" s="180"/>
      <c r="BY716" s="180"/>
      <c r="BZ716" s="180"/>
      <c r="CA716" s="180"/>
    </row>
    <row r="717" ht="15.75" customHeight="1" spans="1:79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  <c r="AA717" s="180"/>
      <c r="AB717" s="180"/>
      <c r="AC717" s="180"/>
      <c r="AD717" s="180"/>
      <c r="AE717" s="180"/>
      <c r="AF717" s="180"/>
      <c r="AG717" s="180"/>
      <c r="AH717" s="180"/>
      <c r="AI717" s="180"/>
      <c r="AJ717" s="180"/>
      <c r="AK717" s="180"/>
      <c r="AL717" s="180"/>
      <c r="AM717" s="180"/>
      <c r="AN717" s="180"/>
      <c r="AO717" s="180"/>
      <c r="AP717" s="180"/>
      <c r="AQ717" s="180"/>
      <c r="AR717" s="180"/>
      <c r="AS717" s="180"/>
      <c r="AT717" s="180"/>
      <c r="AU717" s="180"/>
      <c r="AV717" s="180"/>
      <c r="AW717" s="180"/>
      <c r="AX717" s="180"/>
      <c r="AY717" s="180"/>
      <c r="AZ717" s="180"/>
      <c r="BA717" s="180"/>
      <c r="BB717" s="180"/>
      <c r="BC717" s="180"/>
      <c r="BD717" s="180"/>
      <c r="BE717" s="180"/>
      <c r="BF717" s="180"/>
      <c r="BG717" s="180"/>
      <c r="BH717" s="180"/>
      <c r="BI717" s="180"/>
      <c r="BJ717" s="180"/>
      <c r="BK717" s="180"/>
      <c r="BL717" s="180"/>
      <c r="BM717" s="180"/>
      <c r="BN717" s="180"/>
      <c r="BO717" s="180"/>
      <c r="BP717" s="180"/>
      <c r="BQ717" s="180"/>
      <c r="BR717" s="180"/>
      <c r="BS717" s="180"/>
      <c r="BT717" s="180"/>
      <c r="BU717" s="180"/>
      <c r="BV717" s="180"/>
      <c r="BW717" s="180"/>
      <c r="BX717" s="180"/>
      <c r="BY717" s="180"/>
      <c r="BZ717" s="180"/>
      <c r="CA717" s="180"/>
    </row>
    <row r="718" ht="15.75" customHeight="1" spans="1:79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  <c r="AB718" s="180"/>
      <c r="AC718" s="180"/>
      <c r="AD718" s="180"/>
      <c r="AE718" s="180"/>
      <c r="AF718" s="180"/>
      <c r="AG718" s="180"/>
      <c r="AH718" s="180"/>
      <c r="AI718" s="180"/>
      <c r="AJ718" s="180"/>
      <c r="AK718" s="180"/>
      <c r="AL718" s="180"/>
      <c r="AM718" s="180"/>
      <c r="AN718" s="180"/>
      <c r="AO718" s="180"/>
      <c r="AP718" s="180"/>
      <c r="AQ718" s="180"/>
      <c r="AR718" s="180"/>
      <c r="AS718" s="180"/>
      <c r="AT718" s="180"/>
      <c r="AU718" s="180"/>
      <c r="AV718" s="180"/>
      <c r="AW718" s="180"/>
      <c r="AX718" s="180"/>
      <c r="AY718" s="180"/>
      <c r="AZ718" s="180"/>
      <c r="BA718" s="180"/>
      <c r="BB718" s="180"/>
      <c r="BC718" s="180"/>
      <c r="BD718" s="180"/>
      <c r="BE718" s="180"/>
      <c r="BF718" s="180"/>
      <c r="BG718" s="180"/>
      <c r="BH718" s="180"/>
      <c r="BI718" s="180"/>
      <c r="BJ718" s="180"/>
      <c r="BK718" s="180"/>
      <c r="BL718" s="180"/>
      <c r="BM718" s="180"/>
      <c r="BN718" s="180"/>
      <c r="BO718" s="180"/>
      <c r="BP718" s="180"/>
      <c r="BQ718" s="180"/>
      <c r="BR718" s="180"/>
      <c r="BS718" s="180"/>
      <c r="BT718" s="180"/>
      <c r="BU718" s="180"/>
      <c r="BV718" s="180"/>
      <c r="BW718" s="180"/>
      <c r="BX718" s="180"/>
      <c r="BY718" s="180"/>
      <c r="BZ718" s="180"/>
      <c r="CA718" s="180"/>
    </row>
    <row r="719" ht="15.75" customHeight="1" spans="1:79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  <c r="AA719" s="180"/>
      <c r="AB719" s="180"/>
      <c r="AC719" s="180"/>
      <c r="AD719" s="180"/>
      <c r="AE719" s="180"/>
      <c r="AF719" s="180"/>
      <c r="AG719" s="180"/>
      <c r="AH719" s="180"/>
      <c r="AI719" s="180"/>
      <c r="AJ719" s="180"/>
      <c r="AK719" s="180"/>
      <c r="AL719" s="180"/>
      <c r="AM719" s="180"/>
      <c r="AN719" s="180"/>
      <c r="AO719" s="180"/>
      <c r="AP719" s="180"/>
      <c r="AQ719" s="180"/>
      <c r="AR719" s="180"/>
      <c r="AS719" s="180"/>
      <c r="AT719" s="180"/>
      <c r="AU719" s="180"/>
      <c r="AV719" s="180"/>
      <c r="AW719" s="180"/>
      <c r="AX719" s="180"/>
      <c r="AY719" s="180"/>
      <c r="AZ719" s="180"/>
      <c r="BA719" s="180"/>
      <c r="BB719" s="180"/>
      <c r="BC719" s="180"/>
      <c r="BD719" s="180"/>
      <c r="BE719" s="180"/>
      <c r="BF719" s="180"/>
      <c r="BG719" s="180"/>
      <c r="BH719" s="180"/>
      <c r="BI719" s="180"/>
      <c r="BJ719" s="180"/>
      <c r="BK719" s="180"/>
      <c r="BL719" s="180"/>
      <c r="BM719" s="180"/>
      <c r="BN719" s="180"/>
      <c r="BO719" s="180"/>
      <c r="BP719" s="180"/>
      <c r="BQ719" s="180"/>
      <c r="BR719" s="180"/>
      <c r="BS719" s="180"/>
      <c r="BT719" s="180"/>
      <c r="BU719" s="180"/>
      <c r="BV719" s="180"/>
      <c r="BW719" s="180"/>
      <c r="BX719" s="180"/>
      <c r="BY719" s="180"/>
      <c r="BZ719" s="180"/>
      <c r="CA719" s="180"/>
    </row>
    <row r="720" ht="15.75" customHeight="1" spans="1:79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  <c r="AA720" s="180"/>
      <c r="AB720" s="180"/>
      <c r="AC720" s="180"/>
      <c r="AD720" s="180"/>
      <c r="AE720" s="180"/>
      <c r="AF720" s="180"/>
      <c r="AG720" s="180"/>
      <c r="AH720" s="180"/>
      <c r="AI720" s="180"/>
      <c r="AJ720" s="180"/>
      <c r="AK720" s="180"/>
      <c r="AL720" s="180"/>
      <c r="AM720" s="180"/>
      <c r="AN720" s="180"/>
      <c r="AO720" s="180"/>
      <c r="AP720" s="180"/>
      <c r="AQ720" s="180"/>
      <c r="AR720" s="180"/>
      <c r="AS720" s="180"/>
      <c r="AT720" s="180"/>
      <c r="AU720" s="180"/>
      <c r="AV720" s="180"/>
      <c r="AW720" s="180"/>
      <c r="AX720" s="180"/>
      <c r="AY720" s="180"/>
      <c r="AZ720" s="180"/>
      <c r="BA720" s="180"/>
      <c r="BB720" s="180"/>
      <c r="BC720" s="180"/>
      <c r="BD720" s="180"/>
      <c r="BE720" s="180"/>
      <c r="BF720" s="180"/>
      <c r="BG720" s="180"/>
      <c r="BH720" s="180"/>
      <c r="BI720" s="180"/>
      <c r="BJ720" s="180"/>
      <c r="BK720" s="180"/>
      <c r="BL720" s="180"/>
      <c r="BM720" s="180"/>
      <c r="BN720" s="180"/>
      <c r="BO720" s="180"/>
      <c r="BP720" s="180"/>
      <c r="BQ720" s="180"/>
      <c r="BR720" s="180"/>
      <c r="BS720" s="180"/>
      <c r="BT720" s="180"/>
      <c r="BU720" s="180"/>
      <c r="BV720" s="180"/>
      <c r="BW720" s="180"/>
      <c r="BX720" s="180"/>
      <c r="BY720" s="180"/>
      <c r="BZ720" s="180"/>
      <c r="CA720" s="180"/>
    </row>
    <row r="721" ht="15.75" customHeight="1" spans="1:79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  <c r="AA721" s="180"/>
      <c r="AB721" s="180"/>
      <c r="AC721" s="180"/>
      <c r="AD721" s="180"/>
      <c r="AE721" s="180"/>
      <c r="AF721" s="180"/>
      <c r="AG721" s="180"/>
      <c r="AH721" s="180"/>
      <c r="AI721" s="180"/>
      <c r="AJ721" s="180"/>
      <c r="AK721" s="180"/>
      <c r="AL721" s="180"/>
      <c r="AM721" s="180"/>
      <c r="AN721" s="180"/>
      <c r="AO721" s="180"/>
      <c r="AP721" s="180"/>
      <c r="AQ721" s="180"/>
      <c r="AR721" s="180"/>
      <c r="AS721" s="180"/>
      <c r="AT721" s="180"/>
      <c r="AU721" s="180"/>
      <c r="AV721" s="180"/>
      <c r="AW721" s="180"/>
      <c r="AX721" s="180"/>
      <c r="AY721" s="180"/>
      <c r="AZ721" s="180"/>
      <c r="BA721" s="180"/>
      <c r="BB721" s="180"/>
      <c r="BC721" s="180"/>
      <c r="BD721" s="180"/>
      <c r="BE721" s="180"/>
      <c r="BF721" s="180"/>
      <c r="BG721" s="180"/>
      <c r="BH721" s="180"/>
      <c r="BI721" s="180"/>
      <c r="BJ721" s="180"/>
      <c r="BK721" s="180"/>
      <c r="BL721" s="180"/>
      <c r="BM721" s="180"/>
      <c r="BN721" s="180"/>
      <c r="BO721" s="180"/>
      <c r="BP721" s="180"/>
      <c r="BQ721" s="180"/>
      <c r="BR721" s="180"/>
      <c r="BS721" s="180"/>
      <c r="BT721" s="180"/>
      <c r="BU721" s="180"/>
      <c r="BV721" s="180"/>
      <c r="BW721" s="180"/>
      <c r="BX721" s="180"/>
      <c r="BY721" s="180"/>
      <c r="BZ721" s="180"/>
      <c r="CA721" s="180"/>
    </row>
    <row r="722" ht="15.75" customHeight="1" spans="1:79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  <c r="R722" s="180"/>
      <c r="S722" s="180"/>
      <c r="T722" s="180"/>
      <c r="U722" s="180"/>
      <c r="V722" s="180"/>
      <c r="W722" s="180"/>
      <c r="X722" s="180"/>
      <c r="Y722" s="180"/>
      <c r="Z722" s="180"/>
      <c r="AA722" s="180"/>
      <c r="AB722" s="180"/>
      <c r="AC722" s="180"/>
      <c r="AD722" s="180"/>
      <c r="AE722" s="180"/>
      <c r="AF722" s="180"/>
      <c r="AG722" s="180"/>
      <c r="AH722" s="180"/>
      <c r="AI722" s="180"/>
      <c r="AJ722" s="180"/>
      <c r="AK722" s="180"/>
      <c r="AL722" s="180"/>
      <c r="AM722" s="180"/>
      <c r="AN722" s="180"/>
      <c r="AO722" s="180"/>
      <c r="AP722" s="180"/>
      <c r="AQ722" s="180"/>
      <c r="AR722" s="180"/>
      <c r="AS722" s="180"/>
      <c r="AT722" s="180"/>
      <c r="AU722" s="180"/>
      <c r="AV722" s="180"/>
      <c r="AW722" s="180"/>
      <c r="AX722" s="180"/>
      <c r="AY722" s="180"/>
      <c r="AZ722" s="180"/>
      <c r="BA722" s="180"/>
      <c r="BB722" s="180"/>
      <c r="BC722" s="180"/>
      <c r="BD722" s="180"/>
      <c r="BE722" s="180"/>
      <c r="BF722" s="180"/>
      <c r="BG722" s="180"/>
      <c r="BH722" s="180"/>
      <c r="BI722" s="180"/>
      <c r="BJ722" s="180"/>
      <c r="BK722" s="180"/>
      <c r="BL722" s="180"/>
      <c r="BM722" s="180"/>
      <c r="BN722" s="180"/>
      <c r="BO722" s="180"/>
      <c r="BP722" s="180"/>
      <c r="BQ722" s="180"/>
      <c r="BR722" s="180"/>
      <c r="BS722" s="180"/>
      <c r="BT722" s="180"/>
      <c r="BU722" s="180"/>
      <c r="BV722" s="180"/>
      <c r="BW722" s="180"/>
      <c r="BX722" s="180"/>
      <c r="BY722" s="180"/>
      <c r="BZ722" s="180"/>
      <c r="CA722" s="180"/>
    </row>
    <row r="723" ht="15.75" customHeight="1" spans="1:79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  <c r="R723" s="180"/>
      <c r="S723" s="180"/>
      <c r="T723" s="180"/>
      <c r="U723" s="180"/>
      <c r="V723" s="180"/>
      <c r="W723" s="180"/>
      <c r="X723" s="180"/>
      <c r="Y723" s="180"/>
      <c r="Z723" s="180"/>
      <c r="AA723" s="180"/>
      <c r="AB723" s="180"/>
      <c r="AC723" s="180"/>
      <c r="AD723" s="180"/>
      <c r="AE723" s="180"/>
      <c r="AF723" s="180"/>
      <c r="AG723" s="180"/>
      <c r="AH723" s="180"/>
      <c r="AI723" s="180"/>
      <c r="AJ723" s="180"/>
      <c r="AK723" s="180"/>
      <c r="AL723" s="180"/>
      <c r="AM723" s="180"/>
      <c r="AN723" s="180"/>
      <c r="AO723" s="180"/>
      <c r="AP723" s="180"/>
      <c r="AQ723" s="180"/>
      <c r="AR723" s="180"/>
      <c r="AS723" s="180"/>
      <c r="AT723" s="180"/>
      <c r="AU723" s="180"/>
      <c r="AV723" s="180"/>
      <c r="AW723" s="180"/>
      <c r="AX723" s="180"/>
      <c r="AY723" s="180"/>
      <c r="AZ723" s="180"/>
      <c r="BA723" s="180"/>
      <c r="BB723" s="180"/>
      <c r="BC723" s="180"/>
      <c r="BD723" s="180"/>
      <c r="BE723" s="180"/>
      <c r="BF723" s="180"/>
      <c r="BG723" s="180"/>
      <c r="BH723" s="180"/>
      <c r="BI723" s="180"/>
      <c r="BJ723" s="180"/>
      <c r="BK723" s="180"/>
      <c r="BL723" s="180"/>
      <c r="BM723" s="180"/>
      <c r="BN723" s="180"/>
      <c r="BO723" s="180"/>
      <c r="BP723" s="180"/>
      <c r="BQ723" s="180"/>
      <c r="BR723" s="180"/>
      <c r="BS723" s="180"/>
      <c r="BT723" s="180"/>
      <c r="BU723" s="180"/>
      <c r="BV723" s="180"/>
      <c r="BW723" s="180"/>
      <c r="BX723" s="180"/>
      <c r="BY723" s="180"/>
      <c r="BZ723" s="180"/>
      <c r="CA723" s="180"/>
    </row>
    <row r="724" ht="15.75" customHeight="1" spans="1:79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  <c r="R724" s="180"/>
      <c r="S724" s="180"/>
      <c r="T724" s="180"/>
      <c r="U724" s="180"/>
      <c r="V724" s="180"/>
      <c r="W724" s="180"/>
      <c r="X724" s="180"/>
      <c r="Y724" s="180"/>
      <c r="Z724" s="180"/>
      <c r="AA724" s="180"/>
      <c r="AB724" s="180"/>
      <c r="AC724" s="180"/>
      <c r="AD724" s="180"/>
      <c r="AE724" s="180"/>
      <c r="AF724" s="180"/>
      <c r="AG724" s="180"/>
      <c r="AH724" s="180"/>
      <c r="AI724" s="180"/>
      <c r="AJ724" s="180"/>
      <c r="AK724" s="180"/>
      <c r="AL724" s="180"/>
      <c r="AM724" s="180"/>
      <c r="AN724" s="180"/>
      <c r="AO724" s="180"/>
      <c r="AP724" s="180"/>
      <c r="AQ724" s="180"/>
      <c r="AR724" s="180"/>
      <c r="AS724" s="180"/>
      <c r="AT724" s="180"/>
      <c r="AU724" s="180"/>
      <c r="AV724" s="180"/>
      <c r="AW724" s="180"/>
      <c r="AX724" s="180"/>
      <c r="AY724" s="180"/>
      <c r="AZ724" s="180"/>
      <c r="BA724" s="180"/>
      <c r="BB724" s="180"/>
      <c r="BC724" s="180"/>
      <c r="BD724" s="180"/>
      <c r="BE724" s="180"/>
      <c r="BF724" s="180"/>
      <c r="BG724" s="180"/>
      <c r="BH724" s="180"/>
      <c r="BI724" s="180"/>
      <c r="BJ724" s="180"/>
      <c r="BK724" s="180"/>
      <c r="BL724" s="180"/>
      <c r="BM724" s="180"/>
      <c r="BN724" s="180"/>
      <c r="BO724" s="180"/>
      <c r="BP724" s="180"/>
      <c r="BQ724" s="180"/>
      <c r="BR724" s="180"/>
      <c r="BS724" s="180"/>
      <c r="BT724" s="180"/>
      <c r="BU724" s="180"/>
      <c r="BV724" s="180"/>
      <c r="BW724" s="180"/>
      <c r="BX724" s="180"/>
      <c r="BY724" s="180"/>
      <c r="BZ724" s="180"/>
      <c r="CA724" s="180"/>
    </row>
    <row r="725" ht="15.75" customHeight="1" spans="1:79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  <c r="R725" s="180"/>
      <c r="S725" s="180"/>
      <c r="T725" s="180"/>
      <c r="U725" s="180"/>
      <c r="V725" s="180"/>
      <c r="W725" s="180"/>
      <c r="X725" s="180"/>
      <c r="Y725" s="180"/>
      <c r="Z725" s="180"/>
      <c r="AA725" s="180"/>
      <c r="AB725" s="180"/>
      <c r="AC725" s="180"/>
      <c r="AD725" s="180"/>
      <c r="AE725" s="180"/>
      <c r="AF725" s="180"/>
      <c r="AG725" s="180"/>
      <c r="AH725" s="180"/>
      <c r="AI725" s="180"/>
      <c r="AJ725" s="180"/>
      <c r="AK725" s="180"/>
      <c r="AL725" s="180"/>
      <c r="AM725" s="180"/>
      <c r="AN725" s="180"/>
      <c r="AO725" s="180"/>
      <c r="AP725" s="180"/>
      <c r="AQ725" s="180"/>
      <c r="AR725" s="180"/>
      <c r="AS725" s="180"/>
      <c r="AT725" s="180"/>
      <c r="AU725" s="180"/>
      <c r="AV725" s="180"/>
      <c r="AW725" s="180"/>
      <c r="AX725" s="180"/>
      <c r="AY725" s="180"/>
      <c r="AZ725" s="180"/>
      <c r="BA725" s="180"/>
      <c r="BB725" s="180"/>
      <c r="BC725" s="180"/>
      <c r="BD725" s="180"/>
      <c r="BE725" s="180"/>
      <c r="BF725" s="180"/>
      <c r="BG725" s="180"/>
      <c r="BH725" s="180"/>
      <c r="BI725" s="180"/>
      <c r="BJ725" s="180"/>
      <c r="BK725" s="180"/>
      <c r="BL725" s="180"/>
      <c r="BM725" s="180"/>
      <c r="BN725" s="180"/>
      <c r="BO725" s="180"/>
      <c r="BP725" s="180"/>
      <c r="BQ725" s="180"/>
      <c r="BR725" s="180"/>
      <c r="BS725" s="180"/>
      <c r="BT725" s="180"/>
      <c r="BU725" s="180"/>
      <c r="BV725" s="180"/>
      <c r="BW725" s="180"/>
      <c r="BX725" s="180"/>
      <c r="BY725" s="180"/>
      <c r="BZ725" s="180"/>
      <c r="CA725" s="180"/>
    </row>
    <row r="726" ht="15.75" customHeight="1" spans="1:79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  <c r="R726" s="180"/>
      <c r="S726" s="180"/>
      <c r="T726" s="180"/>
      <c r="U726" s="180"/>
      <c r="V726" s="180"/>
      <c r="W726" s="180"/>
      <c r="X726" s="180"/>
      <c r="Y726" s="180"/>
      <c r="Z726" s="180"/>
      <c r="AA726" s="180"/>
      <c r="AB726" s="180"/>
      <c r="AC726" s="180"/>
      <c r="AD726" s="180"/>
      <c r="AE726" s="180"/>
      <c r="AF726" s="180"/>
      <c r="AG726" s="180"/>
      <c r="AH726" s="180"/>
      <c r="AI726" s="180"/>
      <c r="AJ726" s="180"/>
      <c r="AK726" s="180"/>
      <c r="AL726" s="180"/>
      <c r="AM726" s="180"/>
      <c r="AN726" s="180"/>
      <c r="AO726" s="180"/>
      <c r="AP726" s="180"/>
      <c r="AQ726" s="180"/>
      <c r="AR726" s="180"/>
      <c r="AS726" s="180"/>
      <c r="AT726" s="180"/>
      <c r="AU726" s="180"/>
      <c r="AV726" s="180"/>
      <c r="AW726" s="180"/>
      <c r="AX726" s="180"/>
      <c r="AY726" s="180"/>
      <c r="AZ726" s="180"/>
      <c r="BA726" s="180"/>
      <c r="BB726" s="180"/>
      <c r="BC726" s="180"/>
      <c r="BD726" s="180"/>
      <c r="BE726" s="180"/>
      <c r="BF726" s="180"/>
      <c r="BG726" s="180"/>
      <c r="BH726" s="180"/>
      <c r="BI726" s="180"/>
      <c r="BJ726" s="180"/>
      <c r="BK726" s="180"/>
      <c r="BL726" s="180"/>
      <c r="BM726" s="180"/>
      <c r="BN726" s="180"/>
      <c r="BO726" s="180"/>
      <c r="BP726" s="180"/>
      <c r="BQ726" s="180"/>
      <c r="BR726" s="180"/>
      <c r="BS726" s="180"/>
      <c r="BT726" s="180"/>
      <c r="BU726" s="180"/>
      <c r="BV726" s="180"/>
      <c r="BW726" s="180"/>
      <c r="BX726" s="180"/>
      <c r="BY726" s="180"/>
      <c r="BZ726" s="180"/>
      <c r="CA726" s="180"/>
    </row>
    <row r="727" ht="15.75" customHeight="1" spans="1:79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  <c r="R727" s="180"/>
      <c r="S727" s="180"/>
      <c r="T727" s="180"/>
      <c r="U727" s="180"/>
      <c r="V727" s="180"/>
      <c r="W727" s="180"/>
      <c r="X727" s="180"/>
      <c r="Y727" s="180"/>
      <c r="Z727" s="180"/>
      <c r="AA727" s="180"/>
      <c r="AB727" s="180"/>
      <c r="AC727" s="180"/>
      <c r="AD727" s="180"/>
      <c r="AE727" s="180"/>
      <c r="AF727" s="180"/>
      <c r="AG727" s="180"/>
      <c r="AH727" s="180"/>
      <c r="AI727" s="180"/>
      <c r="AJ727" s="180"/>
      <c r="AK727" s="180"/>
      <c r="AL727" s="180"/>
      <c r="AM727" s="180"/>
      <c r="AN727" s="180"/>
      <c r="AO727" s="180"/>
      <c r="AP727" s="180"/>
      <c r="AQ727" s="180"/>
      <c r="AR727" s="180"/>
      <c r="AS727" s="180"/>
      <c r="AT727" s="180"/>
      <c r="AU727" s="180"/>
      <c r="AV727" s="180"/>
      <c r="AW727" s="180"/>
      <c r="AX727" s="180"/>
      <c r="AY727" s="180"/>
      <c r="AZ727" s="180"/>
      <c r="BA727" s="180"/>
      <c r="BB727" s="180"/>
      <c r="BC727" s="180"/>
      <c r="BD727" s="180"/>
      <c r="BE727" s="180"/>
      <c r="BF727" s="180"/>
      <c r="BG727" s="180"/>
      <c r="BH727" s="180"/>
      <c r="BI727" s="180"/>
      <c r="BJ727" s="180"/>
      <c r="BK727" s="180"/>
      <c r="BL727" s="180"/>
      <c r="BM727" s="180"/>
      <c r="BN727" s="180"/>
      <c r="BO727" s="180"/>
      <c r="BP727" s="180"/>
      <c r="BQ727" s="180"/>
      <c r="BR727" s="180"/>
      <c r="BS727" s="180"/>
      <c r="BT727" s="180"/>
      <c r="BU727" s="180"/>
      <c r="BV727" s="180"/>
      <c r="BW727" s="180"/>
      <c r="BX727" s="180"/>
      <c r="BY727" s="180"/>
      <c r="BZ727" s="180"/>
      <c r="CA727" s="180"/>
    </row>
    <row r="728" ht="15.75" customHeight="1" spans="1:79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  <c r="R728" s="180"/>
      <c r="S728" s="180"/>
      <c r="T728" s="180"/>
      <c r="U728" s="180"/>
      <c r="V728" s="180"/>
      <c r="W728" s="180"/>
      <c r="X728" s="180"/>
      <c r="Y728" s="180"/>
      <c r="Z728" s="180"/>
      <c r="AA728" s="180"/>
      <c r="AB728" s="180"/>
      <c r="AC728" s="180"/>
      <c r="AD728" s="180"/>
      <c r="AE728" s="180"/>
      <c r="AF728" s="180"/>
      <c r="AG728" s="180"/>
      <c r="AH728" s="180"/>
      <c r="AI728" s="180"/>
      <c r="AJ728" s="180"/>
      <c r="AK728" s="180"/>
      <c r="AL728" s="180"/>
      <c r="AM728" s="180"/>
      <c r="AN728" s="180"/>
      <c r="AO728" s="180"/>
      <c r="AP728" s="180"/>
      <c r="AQ728" s="180"/>
      <c r="AR728" s="180"/>
      <c r="AS728" s="180"/>
      <c r="AT728" s="180"/>
      <c r="AU728" s="180"/>
      <c r="AV728" s="180"/>
      <c r="AW728" s="180"/>
      <c r="AX728" s="180"/>
      <c r="AY728" s="180"/>
      <c r="AZ728" s="180"/>
      <c r="BA728" s="180"/>
      <c r="BB728" s="180"/>
      <c r="BC728" s="180"/>
      <c r="BD728" s="180"/>
      <c r="BE728" s="180"/>
      <c r="BF728" s="180"/>
      <c r="BG728" s="180"/>
      <c r="BH728" s="180"/>
      <c r="BI728" s="180"/>
      <c r="BJ728" s="180"/>
      <c r="BK728" s="180"/>
      <c r="BL728" s="180"/>
      <c r="BM728" s="180"/>
      <c r="BN728" s="180"/>
      <c r="BO728" s="180"/>
      <c r="BP728" s="180"/>
      <c r="BQ728" s="180"/>
      <c r="BR728" s="180"/>
      <c r="BS728" s="180"/>
      <c r="BT728" s="180"/>
      <c r="BU728" s="180"/>
      <c r="BV728" s="180"/>
      <c r="BW728" s="180"/>
      <c r="BX728" s="180"/>
      <c r="BY728" s="180"/>
      <c r="BZ728" s="180"/>
      <c r="CA728" s="180"/>
    </row>
    <row r="729" ht="15.75" customHeight="1" spans="1:79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  <c r="R729" s="180"/>
      <c r="S729" s="180"/>
      <c r="T729" s="180"/>
      <c r="U729" s="180"/>
      <c r="V729" s="180"/>
      <c r="W729" s="180"/>
      <c r="X729" s="180"/>
      <c r="Y729" s="180"/>
      <c r="Z729" s="180"/>
      <c r="AA729" s="180"/>
      <c r="AB729" s="180"/>
      <c r="AC729" s="180"/>
      <c r="AD729" s="180"/>
      <c r="AE729" s="180"/>
      <c r="AF729" s="180"/>
      <c r="AG729" s="180"/>
      <c r="AH729" s="180"/>
      <c r="AI729" s="180"/>
      <c r="AJ729" s="180"/>
      <c r="AK729" s="180"/>
      <c r="AL729" s="180"/>
      <c r="AM729" s="180"/>
      <c r="AN729" s="180"/>
      <c r="AO729" s="180"/>
      <c r="AP729" s="180"/>
      <c r="AQ729" s="180"/>
      <c r="AR729" s="180"/>
      <c r="AS729" s="180"/>
      <c r="AT729" s="180"/>
      <c r="AU729" s="180"/>
      <c r="AV729" s="180"/>
      <c r="AW729" s="180"/>
      <c r="AX729" s="180"/>
      <c r="AY729" s="180"/>
      <c r="AZ729" s="180"/>
      <c r="BA729" s="180"/>
      <c r="BB729" s="180"/>
      <c r="BC729" s="180"/>
      <c r="BD729" s="180"/>
      <c r="BE729" s="180"/>
      <c r="BF729" s="180"/>
      <c r="BG729" s="180"/>
      <c r="BH729" s="180"/>
      <c r="BI729" s="180"/>
      <c r="BJ729" s="180"/>
      <c r="BK729" s="180"/>
      <c r="BL729" s="180"/>
      <c r="BM729" s="180"/>
      <c r="BN729" s="180"/>
      <c r="BO729" s="180"/>
      <c r="BP729" s="180"/>
      <c r="BQ729" s="180"/>
      <c r="BR729" s="180"/>
      <c r="BS729" s="180"/>
      <c r="BT729" s="180"/>
      <c r="BU729" s="180"/>
      <c r="BV729" s="180"/>
      <c r="BW729" s="180"/>
      <c r="BX729" s="180"/>
      <c r="BY729" s="180"/>
      <c r="BZ729" s="180"/>
      <c r="CA729" s="180"/>
    </row>
    <row r="730" ht="15.75" customHeight="1" spans="1:79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  <c r="R730" s="180"/>
      <c r="S730" s="180"/>
      <c r="T730" s="180"/>
      <c r="U730" s="180"/>
      <c r="V730" s="180"/>
      <c r="W730" s="180"/>
      <c r="X730" s="180"/>
      <c r="Y730" s="180"/>
      <c r="Z730" s="180"/>
      <c r="AA730" s="180"/>
      <c r="AB730" s="180"/>
      <c r="AC730" s="180"/>
      <c r="AD730" s="180"/>
      <c r="AE730" s="180"/>
      <c r="AF730" s="180"/>
      <c r="AG730" s="180"/>
      <c r="AH730" s="180"/>
      <c r="AI730" s="180"/>
      <c r="AJ730" s="180"/>
      <c r="AK730" s="180"/>
      <c r="AL730" s="180"/>
      <c r="AM730" s="180"/>
      <c r="AN730" s="180"/>
      <c r="AO730" s="180"/>
      <c r="AP730" s="180"/>
      <c r="AQ730" s="180"/>
      <c r="AR730" s="180"/>
      <c r="AS730" s="180"/>
      <c r="AT730" s="180"/>
      <c r="AU730" s="180"/>
      <c r="AV730" s="180"/>
      <c r="AW730" s="180"/>
      <c r="AX730" s="180"/>
      <c r="AY730" s="180"/>
      <c r="AZ730" s="180"/>
      <c r="BA730" s="180"/>
      <c r="BB730" s="180"/>
      <c r="BC730" s="180"/>
      <c r="BD730" s="180"/>
      <c r="BE730" s="180"/>
      <c r="BF730" s="180"/>
      <c r="BG730" s="180"/>
      <c r="BH730" s="180"/>
      <c r="BI730" s="180"/>
      <c r="BJ730" s="180"/>
      <c r="BK730" s="180"/>
      <c r="BL730" s="180"/>
      <c r="BM730" s="180"/>
      <c r="BN730" s="180"/>
      <c r="BO730" s="180"/>
      <c r="BP730" s="180"/>
      <c r="BQ730" s="180"/>
      <c r="BR730" s="180"/>
      <c r="BS730" s="180"/>
      <c r="BT730" s="180"/>
      <c r="BU730" s="180"/>
      <c r="BV730" s="180"/>
      <c r="BW730" s="180"/>
      <c r="BX730" s="180"/>
      <c r="BY730" s="180"/>
      <c r="BZ730" s="180"/>
      <c r="CA730" s="180"/>
    </row>
    <row r="731" ht="15.75" customHeight="1" spans="1:79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  <c r="R731" s="180"/>
      <c r="S731" s="180"/>
      <c r="T731" s="180"/>
      <c r="U731" s="180"/>
      <c r="V731" s="180"/>
      <c r="W731" s="180"/>
      <c r="X731" s="180"/>
      <c r="Y731" s="180"/>
      <c r="Z731" s="180"/>
      <c r="AA731" s="180"/>
      <c r="AB731" s="180"/>
      <c r="AC731" s="180"/>
      <c r="AD731" s="180"/>
      <c r="AE731" s="180"/>
      <c r="AF731" s="180"/>
      <c r="AG731" s="180"/>
      <c r="AH731" s="180"/>
      <c r="AI731" s="180"/>
      <c r="AJ731" s="180"/>
      <c r="AK731" s="180"/>
      <c r="AL731" s="180"/>
      <c r="AM731" s="180"/>
      <c r="AN731" s="180"/>
      <c r="AO731" s="180"/>
      <c r="AP731" s="180"/>
      <c r="AQ731" s="180"/>
      <c r="AR731" s="180"/>
      <c r="AS731" s="180"/>
      <c r="AT731" s="180"/>
      <c r="AU731" s="180"/>
      <c r="AV731" s="180"/>
      <c r="AW731" s="180"/>
      <c r="AX731" s="180"/>
      <c r="AY731" s="180"/>
      <c r="AZ731" s="180"/>
      <c r="BA731" s="180"/>
      <c r="BB731" s="180"/>
      <c r="BC731" s="180"/>
      <c r="BD731" s="180"/>
      <c r="BE731" s="180"/>
      <c r="BF731" s="180"/>
      <c r="BG731" s="180"/>
      <c r="BH731" s="180"/>
      <c r="BI731" s="180"/>
      <c r="BJ731" s="180"/>
      <c r="BK731" s="180"/>
      <c r="BL731" s="180"/>
      <c r="BM731" s="180"/>
      <c r="BN731" s="180"/>
      <c r="BO731" s="180"/>
      <c r="BP731" s="180"/>
      <c r="BQ731" s="180"/>
      <c r="BR731" s="180"/>
      <c r="BS731" s="180"/>
      <c r="BT731" s="180"/>
      <c r="BU731" s="180"/>
      <c r="BV731" s="180"/>
      <c r="BW731" s="180"/>
      <c r="BX731" s="180"/>
      <c r="BY731" s="180"/>
      <c r="BZ731" s="180"/>
      <c r="CA731" s="180"/>
    </row>
    <row r="732" ht="15.75" customHeight="1" spans="1:79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  <c r="R732" s="180"/>
      <c r="S732" s="180"/>
      <c r="T732" s="180"/>
      <c r="U732" s="180"/>
      <c r="V732" s="180"/>
      <c r="W732" s="180"/>
      <c r="X732" s="180"/>
      <c r="Y732" s="180"/>
      <c r="Z732" s="180"/>
      <c r="AA732" s="180"/>
      <c r="AB732" s="180"/>
      <c r="AC732" s="180"/>
      <c r="AD732" s="180"/>
      <c r="AE732" s="180"/>
      <c r="AF732" s="180"/>
      <c r="AG732" s="180"/>
      <c r="AH732" s="180"/>
      <c r="AI732" s="180"/>
      <c r="AJ732" s="180"/>
      <c r="AK732" s="180"/>
      <c r="AL732" s="180"/>
      <c r="AM732" s="180"/>
      <c r="AN732" s="180"/>
      <c r="AO732" s="180"/>
      <c r="AP732" s="180"/>
      <c r="AQ732" s="180"/>
      <c r="AR732" s="180"/>
      <c r="AS732" s="180"/>
      <c r="AT732" s="180"/>
      <c r="AU732" s="180"/>
      <c r="AV732" s="180"/>
      <c r="AW732" s="180"/>
      <c r="AX732" s="180"/>
      <c r="AY732" s="180"/>
      <c r="AZ732" s="180"/>
      <c r="BA732" s="180"/>
      <c r="BB732" s="180"/>
      <c r="BC732" s="180"/>
      <c r="BD732" s="180"/>
      <c r="BE732" s="180"/>
      <c r="BF732" s="180"/>
      <c r="BG732" s="180"/>
      <c r="BH732" s="180"/>
      <c r="BI732" s="180"/>
      <c r="BJ732" s="180"/>
      <c r="BK732" s="180"/>
      <c r="BL732" s="180"/>
      <c r="BM732" s="180"/>
      <c r="BN732" s="180"/>
      <c r="BO732" s="180"/>
      <c r="BP732" s="180"/>
      <c r="BQ732" s="180"/>
      <c r="BR732" s="180"/>
      <c r="BS732" s="180"/>
      <c r="BT732" s="180"/>
      <c r="BU732" s="180"/>
      <c r="BV732" s="180"/>
      <c r="BW732" s="180"/>
      <c r="BX732" s="180"/>
      <c r="BY732" s="180"/>
      <c r="BZ732" s="180"/>
      <c r="CA732" s="180"/>
    </row>
    <row r="733" ht="15.75" customHeight="1" spans="1:79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  <c r="R733" s="180"/>
      <c r="S733" s="180"/>
      <c r="T733" s="180"/>
      <c r="U733" s="180"/>
      <c r="V733" s="180"/>
      <c r="W733" s="180"/>
      <c r="X733" s="180"/>
      <c r="Y733" s="180"/>
      <c r="Z733" s="180"/>
      <c r="AA733" s="180"/>
      <c r="AB733" s="180"/>
      <c r="AC733" s="180"/>
      <c r="AD733" s="180"/>
      <c r="AE733" s="180"/>
      <c r="AF733" s="180"/>
      <c r="AG733" s="180"/>
      <c r="AH733" s="180"/>
      <c r="AI733" s="180"/>
      <c r="AJ733" s="180"/>
      <c r="AK733" s="180"/>
      <c r="AL733" s="180"/>
      <c r="AM733" s="180"/>
      <c r="AN733" s="180"/>
      <c r="AO733" s="180"/>
      <c r="AP733" s="180"/>
      <c r="AQ733" s="180"/>
      <c r="AR733" s="180"/>
      <c r="AS733" s="180"/>
      <c r="AT733" s="180"/>
      <c r="AU733" s="180"/>
      <c r="AV733" s="180"/>
      <c r="AW733" s="180"/>
      <c r="AX733" s="180"/>
      <c r="AY733" s="180"/>
      <c r="AZ733" s="180"/>
      <c r="BA733" s="180"/>
      <c r="BB733" s="180"/>
      <c r="BC733" s="180"/>
      <c r="BD733" s="180"/>
      <c r="BE733" s="180"/>
      <c r="BF733" s="180"/>
      <c r="BG733" s="180"/>
      <c r="BH733" s="180"/>
      <c r="BI733" s="180"/>
      <c r="BJ733" s="180"/>
      <c r="BK733" s="180"/>
      <c r="BL733" s="180"/>
      <c r="BM733" s="180"/>
      <c r="BN733" s="180"/>
      <c r="BO733" s="180"/>
      <c r="BP733" s="180"/>
      <c r="BQ733" s="180"/>
      <c r="BR733" s="180"/>
      <c r="BS733" s="180"/>
      <c r="BT733" s="180"/>
      <c r="BU733" s="180"/>
      <c r="BV733" s="180"/>
      <c r="BW733" s="180"/>
      <c r="BX733" s="180"/>
      <c r="BY733" s="180"/>
      <c r="BZ733" s="180"/>
      <c r="CA733" s="180"/>
    </row>
    <row r="734" ht="15.75" customHeight="1" spans="1:79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  <c r="R734" s="180"/>
      <c r="S734" s="180"/>
      <c r="T734" s="180"/>
      <c r="U734" s="180"/>
      <c r="V734" s="180"/>
      <c r="W734" s="180"/>
      <c r="X734" s="180"/>
      <c r="Y734" s="180"/>
      <c r="Z734" s="180"/>
      <c r="AA734" s="180"/>
      <c r="AB734" s="180"/>
      <c r="AC734" s="180"/>
      <c r="AD734" s="180"/>
      <c r="AE734" s="180"/>
      <c r="AF734" s="180"/>
      <c r="AG734" s="180"/>
      <c r="AH734" s="180"/>
      <c r="AI734" s="180"/>
      <c r="AJ734" s="180"/>
      <c r="AK734" s="180"/>
      <c r="AL734" s="180"/>
      <c r="AM734" s="180"/>
      <c r="AN734" s="180"/>
      <c r="AO734" s="180"/>
      <c r="AP734" s="180"/>
      <c r="AQ734" s="180"/>
      <c r="AR734" s="180"/>
      <c r="AS734" s="180"/>
      <c r="AT734" s="180"/>
      <c r="AU734" s="180"/>
      <c r="AV734" s="180"/>
      <c r="AW734" s="180"/>
      <c r="AX734" s="180"/>
      <c r="AY734" s="180"/>
      <c r="AZ734" s="180"/>
      <c r="BA734" s="180"/>
      <c r="BB734" s="180"/>
      <c r="BC734" s="180"/>
      <c r="BD734" s="180"/>
      <c r="BE734" s="180"/>
      <c r="BF734" s="180"/>
      <c r="BG734" s="180"/>
      <c r="BH734" s="180"/>
      <c r="BI734" s="180"/>
      <c r="BJ734" s="180"/>
      <c r="BK734" s="180"/>
      <c r="BL734" s="180"/>
      <c r="BM734" s="180"/>
      <c r="BN734" s="180"/>
      <c r="BO734" s="180"/>
      <c r="BP734" s="180"/>
      <c r="BQ734" s="180"/>
      <c r="BR734" s="180"/>
      <c r="BS734" s="180"/>
      <c r="BT734" s="180"/>
      <c r="BU734" s="180"/>
      <c r="BV734" s="180"/>
      <c r="BW734" s="180"/>
      <c r="BX734" s="180"/>
      <c r="BY734" s="180"/>
      <c r="BZ734" s="180"/>
      <c r="CA734" s="180"/>
    </row>
    <row r="735" ht="15.75" customHeight="1" spans="1:79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  <c r="R735" s="180"/>
      <c r="S735" s="180"/>
      <c r="T735" s="180"/>
      <c r="U735" s="180"/>
      <c r="V735" s="180"/>
      <c r="W735" s="180"/>
      <c r="X735" s="180"/>
      <c r="Y735" s="180"/>
      <c r="Z735" s="180"/>
      <c r="AA735" s="180"/>
      <c r="AB735" s="180"/>
      <c r="AC735" s="180"/>
      <c r="AD735" s="180"/>
      <c r="AE735" s="180"/>
      <c r="AF735" s="180"/>
      <c r="AG735" s="180"/>
      <c r="AH735" s="180"/>
      <c r="AI735" s="180"/>
      <c r="AJ735" s="180"/>
      <c r="AK735" s="180"/>
      <c r="AL735" s="180"/>
      <c r="AM735" s="180"/>
      <c r="AN735" s="180"/>
      <c r="AO735" s="180"/>
      <c r="AP735" s="180"/>
      <c r="AQ735" s="180"/>
      <c r="AR735" s="180"/>
      <c r="AS735" s="180"/>
      <c r="AT735" s="180"/>
      <c r="AU735" s="180"/>
      <c r="AV735" s="180"/>
      <c r="AW735" s="180"/>
      <c r="AX735" s="180"/>
      <c r="AY735" s="180"/>
      <c r="AZ735" s="180"/>
      <c r="BA735" s="180"/>
      <c r="BB735" s="180"/>
      <c r="BC735" s="180"/>
      <c r="BD735" s="180"/>
      <c r="BE735" s="180"/>
      <c r="BF735" s="180"/>
      <c r="BG735" s="180"/>
      <c r="BH735" s="180"/>
      <c r="BI735" s="180"/>
      <c r="BJ735" s="180"/>
      <c r="BK735" s="180"/>
      <c r="BL735" s="180"/>
      <c r="BM735" s="180"/>
      <c r="BN735" s="180"/>
      <c r="BO735" s="180"/>
      <c r="BP735" s="180"/>
      <c r="BQ735" s="180"/>
      <c r="BR735" s="180"/>
      <c r="BS735" s="180"/>
      <c r="BT735" s="180"/>
      <c r="BU735" s="180"/>
      <c r="BV735" s="180"/>
      <c r="BW735" s="180"/>
      <c r="BX735" s="180"/>
      <c r="BY735" s="180"/>
      <c r="BZ735" s="180"/>
      <c r="CA735" s="180"/>
    </row>
    <row r="736" ht="15.75" customHeight="1" spans="1:79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  <c r="R736" s="180"/>
      <c r="S736" s="180"/>
      <c r="T736" s="180"/>
      <c r="U736" s="180"/>
      <c r="V736" s="180"/>
      <c r="W736" s="180"/>
      <c r="X736" s="180"/>
      <c r="Y736" s="180"/>
      <c r="Z736" s="180"/>
      <c r="AA736" s="180"/>
      <c r="AB736" s="180"/>
      <c r="AC736" s="180"/>
      <c r="AD736" s="180"/>
      <c r="AE736" s="180"/>
      <c r="AF736" s="180"/>
      <c r="AG736" s="180"/>
      <c r="AH736" s="180"/>
      <c r="AI736" s="180"/>
      <c r="AJ736" s="180"/>
      <c r="AK736" s="180"/>
      <c r="AL736" s="180"/>
      <c r="AM736" s="180"/>
      <c r="AN736" s="180"/>
      <c r="AO736" s="180"/>
      <c r="AP736" s="180"/>
      <c r="AQ736" s="180"/>
      <c r="AR736" s="180"/>
      <c r="AS736" s="180"/>
      <c r="AT736" s="180"/>
      <c r="AU736" s="180"/>
      <c r="AV736" s="180"/>
      <c r="AW736" s="180"/>
      <c r="AX736" s="180"/>
      <c r="AY736" s="180"/>
      <c r="AZ736" s="180"/>
      <c r="BA736" s="180"/>
      <c r="BB736" s="180"/>
      <c r="BC736" s="180"/>
      <c r="BD736" s="180"/>
      <c r="BE736" s="180"/>
      <c r="BF736" s="180"/>
      <c r="BG736" s="180"/>
      <c r="BH736" s="180"/>
      <c r="BI736" s="180"/>
      <c r="BJ736" s="180"/>
      <c r="BK736" s="180"/>
      <c r="BL736" s="180"/>
      <c r="BM736" s="180"/>
      <c r="BN736" s="180"/>
      <c r="BO736" s="180"/>
      <c r="BP736" s="180"/>
      <c r="BQ736" s="180"/>
      <c r="BR736" s="180"/>
      <c r="BS736" s="180"/>
      <c r="BT736" s="180"/>
      <c r="BU736" s="180"/>
      <c r="BV736" s="180"/>
      <c r="BW736" s="180"/>
      <c r="BX736" s="180"/>
      <c r="BY736" s="180"/>
      <c r="BZ736" s="180"/>
      <c r="CA736" s="180"/>
    </row>
    <row r="737" ht="15.75" customHeight="1" spans="1:79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  <c r="R737" s="180"/>
      <c r="S737" s="180"/>
      <c r="T737" s="180"/>
      <c r="U737" s="180"/>
      <c r="V737" s="180"/>
      <c r="W737" s="180"/>
      <c r="X737" s="180"/>
      <c r="Y737" s="180"/>
      <c r="Z737" s="180"/>
      <c r="AA737" s="180"/>
      <c r="AB737" s="180"/>
      <c r="AC737" s="180"/>
      <c r="AD737" s="180"/>
      <c r="AE737" s="180"/>
      <c r="AF737" s="180"/>
      <c r="AG737" s="180"/>
      <c r="AH737" s="180"/>
      <c r="AI737" s="180"/>
      <c r="AJ737" s="180"/>
      <c r="AK737" s="180"/>
      <c r="AL737" s="180"/>
      <c r="AM737" s="180"/>
      <c r="AN737" s="180"/>
      <c r="AO737" s="180"/>
      <c r="AP737" s="180"/>
      <c r="AQ737" s="180"/>
      <c r="AR737" s="180"/>
      <c r="AS737" s="180"/>
      <c r="AT737" s="180"/>
      <c r="AU737" s="180"/>
      <c r="AV737" s="180"/>
      <c r="AW737" s="180"/>
      <c r="AX737" s="180"/>
      <c r="AY737" s="180"/>
      <c r="AZ737" s="180"/>
      <c r="BA737" s="180"/>
      <c r="BB737" s="180"/>
      <c r="BC737" s="180"/>
      <c r="BD737" s="180"/>
      <c r="BE737" s="180"/>
      <c r="BF737" s="180"/>
      <c r="BG737" s="180"/>
      <c r="BH737" s="180"/>
      <c r="BI737" s="180"/>
      <c r="BJ737" s="180"/>
      <c r="BK737" s="180"/>
      <c r="BL737" s="180"/>
      <c r="BM737" s="180"/>
      <c r="BN737" s="180"/>
      <c r="BO737" s="180"/>
      <c r="BP737" s="180"/>
      <c r="BQ737" s="180"/>
      <c r="BR737" s="180"/>
      <c r="BS737" s="180"/>
      <c r="BT737" s="180"/>
      <c r="BU737" s="180"/>
      <c r="BV737" s="180"/>
      <c r="BW737" s="180"/>
      <c r="BX737" s="180"/>
      <c r="BY737" s="180"/>
      <c r="BZ737" s="180"/>
      <c r="CA737" s="180"/>
    </row>
    <row r="738" ht="15.75" customHeight="1" spans="1:79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  <c r="R738" s="180"/>
      <c r="S738" s="180"/>
      <c r="T738" s="180"/>
      <c r="U738" s="180"/>
      <c r="V738" s="180"/>
      <c r="W738" s="180"/>
      <c r="X738" s="180"/>
      <c r="Y738" s="180"/>
      <c r="Z738" s="180"/>
      <c r="AA738" s="180"/>
      <c r="AB738" s="180"/>
      <c r="AC738" s="180"/>
      <c r="AD738" s="180"/>
      <c r="AE738" s="180"/>
      <c r="AF738" s="180"/>
      <c r="AG738" s="180"/>
      <c r="AH738" s="180"/>
      <c r="AI738" s="180"/>
      <c r="AJ738" s="180"/>
      <c r="AK738" s="180"/>
      <c r="AL738" s="180"/>
      <c r="AM738" s="180"/>
      <c r="AN738" s="180"/>
      <c r="AO738" s="180"/>
      <c r="AP738" s="180"/>
      <c r="AQ738" s="180"/>
      <c r="AR738" s="180"/>
      <c r="AS738" s="180"/>
      <c r="AT738" s="180"/>
      <c r="AU738" s="180"/>
      <c r="AV738" s="180"/>
      <c r="AW738" s="180"/>
      <c r="AX738" s="180"/>
      <c r="AY738" s="180"/>
      <c r="AZ738" s="180"/>
      <c r="BA738" s="180"/>
      <c r="BB738" s="180"/>
      <c r="BC738" s="180"/>
      <c r="BD738" s="180"/>
      <c r="BE738" s="180"/>
      <c r="BF738" s="180"/>
      <c r="BG738" s="180"/>
      <c r="BH738" s="180"/>
      <c r="BI738" s="180"/>
      <c r="BJ738" s="180"/>
      <c r="BK738" s="180"/>
      <c r="BL738" s="180"/>
      <c r="BM738" s="180"/>
      <c r="BN738" s="180"/>
      <c r="BO738" s="180"/>
      <c r="BP738" s="180"/>
      <c r="BQ738" s="180"/>
      <c r="BR738" s="180"/>
      <c r="BS738" s="180"/>
      <c r="BT738" s="180"/>
      <c r="BU738" s="180"/>
      <c r="BV738" s="180"/>
      <c r="BW738" s="180"/>
      <c r="BX738" s="180"/>
      <c r="BY738" s="180"/>
      <c r="BZ738" s="180"/>
      <c r="CA738" s="180"/>
    </row>
    <row r="739" ht="15.75" customHeight="1" spans="1:79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  <c r="R739" s="180"/>
      <c r="S739" s="180"/>
      <c r="T739" s="180"/>
      <c r="U739" s="180"/>
      <c r="V739" s="180"/>
      <c r="W739" s="180"/>
      <c r="X739" s="180"/>
      <c r="Y739" s="180"/>
      <c r="Z739" s="180"/>
      <c r="AA739" s="180"/>
      <c r="AB739" s="180"/>
      <c r="AC739" s="180"/>
      <c r="AD739" s="180"/>
      <c r="AE739" s="180"/>
      <c r="AF739" s="180"/>
      <c r="AG739" s="180"/>
      <c r="AH739" s="180"/>
      <c r="AI739" s="180"/>
      <c r="AJ739" s="180"/>
      <c r="AK739" s="180"/>
      <c r="AL739" s="180"/>
      <c r="AM739" s="180"/>
      <c r="AN739" s="180"/>
      <c r="AO739" s="180"/>
      <c r="AP739" s="180"/>
      <c r="AQ739" s="180"/>
      <c r="AR739" s="180"/>
      <c r="AS739" s="180"/>
      <c r="AT739" s="180"/>
      <c r="AU739" s="180"/>
      <c r="AV739" s="180"/>
      <c r="AW739" s="180"/>
      <c r="AX739" s="180"/>
      <c r="AY739" s="180"/>
      <c r="AZ739" s="180"/>
      <c r="BA739" s="180"/>
      <c r="BB739" s="180"/>
      <c r="BC739" s="180"/>
      <c r="BD739" s="180"/>
      <c r="BE739" s="180"/>
      <c r="BF739" s="180"/>
      <c r="BG739" s="180"/>
      <c r="BH739" s="180"/>
      <c r="BI739" s="180"/>
      <c r="BJ739" s="180"/>
      <c r="BK739" s="180"/>
      <c r="BL739" s="180"/>
      <c r="BM739" s="180"/>
      <c r="BN739" s="180"/>
      <c r="BO739" s="180"/>
      <c r="BP739" s="180"/>
      <c r="BQ739" s="180"/>
      <c r="BR739" s="180"/>
      <c r="BS739" s="180"/>
      <c r="BT739" s="180"/>
      <c r="BU739" s="180"/>
      <c r="BV739" s="180"/>
      <c r="BW739" s="180"/>
      <c r="BX739" s="180"/>
      <c r="BY739" s="180"/>
      <c r="BZ739" s="180"/>
      <c r="CA739" s="180"/>
    </row>
    <row r="740" ht="15.75" customHeight="1" spans="1:79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  <c r="R740" s="180"/>
      <c r="S740" s="180"/>
      <c r="T740" s="180"/>
      <c r="U740" s="180"/>
      <c r="V740" s="180"/>
      <c r="W740" s="180"/>
      <c r="X740" s="180"/>
      <c r="Y740" s="180"/>
      <c r="Z740" s="180"/>
      <c r="AA740" s="180"/>
      <c r="AB740" s="180"/>
      <c r="AC740" s="180"/>
      <c r="AD740" s="180"/>
      <c r="AE740" s="180"/>
      <c r="AF740" s="180"/>
      <c r="AG740" s="180"/>
      <c r="AH740" s="180"/>
      <c r="AI740" s="180"/>
      <c r="AJ740" s="180"/>
      <c r="AK740" s="180"/>
      <c r="AL740" s="180"/>
      <c r="AM740" s="180"/>
      <c r="AN740" s="180"/>
      <c r="AO740" s="180"/>
      <c r="AP740" s="180"/>
      <c r="AQ740" s="180"/>
      <c r="AR740" s="180"/>
      <c r="AS740" s="180"/>
      <c r="AT740" s="180"/>
      <c r="AU740" s="180"/>
      <c r="AV740" s="180"/>
      <c r="AW740" s="180"/>
      <c r="AX740" s="180"/>
      <c r="AY740" s="180"/>
      <c r="AZ740" s="180"/>
      <c r="BA740" s="180"/>
      <c r="BB740" s="180"/>
      <c r="BC740" s="180"/>
      <c r="BD740" s="180"/>
      <c r="BE740" s="180"/>
      <c r="BF740" s="180"/>
      <c r="BG740" s="180"/>
      <c r="BH740" s="180"/>
      <c r="BI740" s="180"/>
      <c r="BJ740" s="180"/>
      <c r="BK740" s="180"/>
      <c r="BL740" s="180"/>
      <c r="BM740" s="180"/>
      <c r="BN740" s="180"/>
      <c r="BO740" s="180"/>
      <c r="BP740" s="180"/>
      <c r="BQ740" s="180"/>
      <c r="BR740" s="180"/>
      <c r="BS740" s="180"/>
      <c r="BT740" s="180"/>
      <c r="BU740" s="180"/>
      <c r="BV740" s="180"/>
      <c r="BW740" s="180"/>
      <c r="BX740" s="180"/>
      <c r="BY740" s="180"/>
      <c r="BZ740" s="180"/>
      <c r="CA740" s="180"/>
    </row>
    <row r="741" ht="15.75" customHeight="1" spans="1:79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  <c r="R741" s="180"/>
      <c r="S741" s="180"/>
      <c r="T741" s="180"/>
      <c r="U741" s="180"/>
      <c r="V741" s="180"/>
      <c r="W741" s="180"/>
      <c r="X741" s="180"/>
      <c r="Y741" s="180"/>
      <c r="Z741" s="180"/>
      <c r="AA741" s="180"/>
      <c r="AB741" s="180"/>
      <c r="AC741" s="180"/>
      <c r="AD741" s="180"/>
      <c r="AE741" s="180"/>
      <c r="AF741" s="180"/>
      <c r="AG741" s="180"/>
      <c r="AH741" s="180"/>
      <c r="AI741" s="180"/>
      <c r="AJ741" s="180"/>
      <c r="AK741" s="180"/>
      <c r="AL741" s="180"/>
      <c r="AM741" s="180"/>
      <c r="AN741" s="180"/>
      <c r="AO741" s="180"/>
      <c r="AP741" s="180"/>
      <c r="AQ741" s="180"/>
      <c r="AR741" s="180"/>
      <c r="AS741" s="180"/>
      <c r="AT741" s="180"/>
      <c r="AU741" s="180"/>
      <c r="AV741" s="180"/>
      <c r="AW741" s="180"/>
      <c r="AX741" s="180"/>
      <c r="AY741" s="180"/>
      <c r="AZ741" s="180"/>
      <c r="BA741" s="180"/>
      <c r="BB741" s="180"/>
      <c r="BC741" s="180"/>
      <c r="BD741" s="180"/>
      <c r="BE741" s="180"/>
      <c r="BF741" s="180"/>
      <c r="BG741" s="180"/>
      <c r="BH741" s="180"/>
      <c r="BI741" s="180"/>
      <c r="BJ741" s="180"/>
      <c r="BK741" s="180"/>
      <c r="BL741" s="180"/>
      <c r="BM741" s="180"/>
      <c r="BN741" s="180"/>
      <c r="BO741" s="180"/>
      <c r="BP741" s="180"/>
      <c r="BQ741" s="180"/>
      <c r="BR741" s="180"/>
      <c r="BS741" s="180"/>
      <c r="BT741" s="180"/>
      <c r="BU741" s="180"/>
      <c r="BV741" s="180"/>
      <c r="BW741" s="180"/>
      <c r="BX741" s="180"/>
      <c r="BY741" s="180"/>
      <c r="BZ741" s="180"/>
      <c r="CA741" s="180"/>
    </row>
    <row r="742" ht="15.75" customHeight="1" spans="1:79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  <c r="R742" s="180"/>
      <c r="S742" s="180"/>
      <c r="T742" s="180"/>
      <c r="U742" s="180"/>
      <c r="V742" s="180"/>
      <c r="W742" s="180"/>
      <c r="X742" s="180"/>
      <c r="Y742" s="180"/>
      <c r="Z742" s="180"/>
      <c r="AA742" s="180"/>
      <c r="AB742" s="180"/>
      <c r="AC742" s="180"/>
      <c r="AD742" s="180"/>
      <c r="AE742" s="180"/>
      <c r="AF742" s="180"/>
      <c r="AG742" s="180"/>
      <c r="AH742" s="180"/>
      <c r="AI742" s="180"/>
      <c r="AJ742" s="180"/>
      <c r="AK742" s="180"/>
      <c r="AL742" s="180"/>
      <c r="AM742" s="180"/>
      <c r="AN742" s="180"/>
      <c r="AO742" s="180"/>
      <c r="AP742" s="180"/>
      <c r="AQ742" s="180"/>
      <c r="AR742" s="180"/>
      <c r="AS742" s="180"/>
      <c r="AT742" s="180"/>
      <c r="AU742" s="180"/>
      <c r="AV742" s="180"/>
      <c r="AW742" s="180"/>
      <c r="AX742" s="180"/>
      <c r="AY742" s="180"/>
      <c r="AZ742" s="180"/>
      <c r="BA742" s="180"/>
      <c r="BB742" s="180"/>
      <c r="BC742" s="180"/>
      <c r="BD742" s="180"/>
      <c r="BE742" s="180"/>
      <c r="BF742" s="180"/>
      <c r="BG742" s="180"/>
      <c r="BH742" s="180"/>
      <c r="BI742" s="180"/>
      <c r="BJ742" s="180"/>
      <c r="BK742" s="180"/>
      <c r="BL742" s="180"/>
      <c r="BM742" s="180"/>
      <c r="BN742" s="180"/>
      <c r="BO742" s="180"/>
      <c r="BP742" s="180"/>
      <c r="BQ742" s="180"/>
      <c r="BR742" s="180"/>
      <c r="BS742" s="180"/>
      <c r="BT742" s="180"/>
      <c r="BU742" s="180"/>
      <c r="BV742" s="180"/>
      <c r="BW742" s="180"/>
      <c r="BX742" s="180"/>
      <c r="BY742" s="180"/>
      <c r="BZ742" s="180"/>
      <c r="CA742" s="180"/>
    </row>
    <row r="743" ht="15.75" customHeight="1" spans="1:79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  <c r="R743" s="180"/>
      <c r="S743" s="180"/>
      <c r="T743" s="180"/>
      <c r="U743" s="180"/>
      <c r="V743" s="180"/>
      <c r="W743" s="180"/>
      <c r="X743" s="180"/>
      <c r="Y743" s="180"/>
      <c r="Z743" s="180"/>
      <c r="AA743" s="180"/>
      <c r="AB743" s="180"/>
      <c r="AC743" s="180"/>
      <c r="AD743" s="180"/>
      <c r="AE743" s="180"/>
      <c r="AF743" s="180"/>
      <c r="AG743" s="180"/>
      <c r="AH743" s="180"/>
      <c r="AI743" s="180"/>
      <c r="AJ743" s="180"/>
      <c r="AK743" s="180"/>
      <c r="AL743" s="180"/>
      <c r="AM743" s="180"/>
      <c r="AN743" s="180"/>
      <c r="AO743" s="180"/>
      <c r="AP743" s="180"/>
      <c r="AQ743" s="180"/>
      <c r="AR743" s="180"/>
      <c r="AS743" s="180"/>
      <c r="AT743" s="180"/>
      <c r="AU743" s="180"/>
      <c r="AV743" s="180"/>
      <c r="AW743" s="180"/>
      <c r="AX743" s="180"/>
      <c r="AY743" s="180"/>
      <c r="AZ743" s="180"/>
      <c r="BA743" s="180"/>
      <c r="BB743" s="180"/>
      <c r="BC743" s="180"/>
      <c r="BD743" s="180"/>
      <c r="BE743" s="180"/>
      <c r="BF743" s="180"/>
      <c r="BG743" s="180"/>
      <c r="BH743" s="180"/>
      <c r="BI743" s="180"/>
      <c r="BJ743" s="180"/>
      <c r="BK743" s="180"/>
      <c r="BL743" s="180"/>
      <c r="BM743" s="180"/>
      <c r="BN743" s="180"/>
      <c r="BO743" s="180"/>
      <c r="BP743" s="180"/>
      <c r="BQ743" s="180"/>
      <c r="BR743" s="180"/>
      <c r="BS743" s="180"/>
      <c r="BT743" s="180"/>
      <c r="BU743" s="180"/>
      <c r="BV743" s="180"/>
      <c r="BW743" s="180"/>
      <c r="BX743" s="180"/>
      <c r="BY743" s="180"/>
      <c r="BZ743" s="180"/>
      <c r="CA743" s="180"/>
    </row>
    <row r="744" ht="15.75" customHeight="1" spans="1:79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  <c r="R744" s="180"/>
      <c r="S744" s="180"/>
      <c r="T744" s="180"/>
      <c r="U744" s="180"/>
      <c r="V744" s="180"/>
      <c r="W744" s="180"/>
      <c r="X744" s="180"/>
      <c r="Y744" s="180"/>
      <c r="Z744" s="180"/>
      <c r="AA744" s="180"/>
      <c r="AB744" s="180"/>
      <c r="AC744" s="180"/>
      <c r="AD744" s="180"/>
      <c r="AE744" s="180"/>
      <c r="AF744" s="180"/>
      <c r="AG744" s="180"/>
      <c r="AH744" s="180"/>
      <c r="AI744" s="180"/>
      <c r="AJ744" s="180"/>
      <c r="AK744" s="180"/>
      <c r="AL744" s="180"/>
      <c r="AM744" s="180"/>
      <c r="AN744" s="180"/>
      <c r="AO744" s="180"/>
      <c r="AP744" s="180"/>
      <c r="AQ744" s="180"/>
      <c r="AR744" s="180"/>
      <c r="AS744" s="180"/>
      <c r="AT744" s="180"/>
      <c r="AU744" s="180"/>
      <c r="AV744" s="180"/>
      <c r="AW744" s="180"/>
      <c r="AX744" s="180"/>
      <c r="AY744" s="180"/>
      <c r="AZ744" s="180"/>
      <c r="BA744" s="180"/>
      <c r="BB744" s="180"/>
      <c r="BC744" s="180"/>
      <c r="BD744" s="180"/>
      <c r="BE744" s="180"/>
      <c r="BF744" s="180"/>
      <c r="BG744" s="180"/>
      <c r="BH744" s="180"/>
      <c r="BI744" s="180"/>
      <c r="BJ744" s="180"/>
      <c r="BK744" s="180"/>
      <c r="BL744" s="180"/>
      <c r="BM744" s="180"/>
      <c r="BN744" s="180"/>
      <c r="BO744" s="180"/>
      <c r="BP744" s="180"/>
      <c r="BQ744" s="180"/>
      <c r="BR744" s="180"/>
      <c r="BS744" s="180"/>
      <c r="BT744" s="180"/>
      <c r="BU744" s="180"/>
      <c r="BV744" s="180"/>
      <c r="BW744" s="180"/>
      <c r="BX744" s="180"/>
      <c r="BY744" s="180"/>
      <c r="BZ744" s="180"/>
      <c r="CA744" s="180"/>
    </row>
    <row r="745" ht="15.75" customHeight="1" spans="1:79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  <c r="R745" s="180"/>
      <c r="S745" s="180"/>
      <c r="T745" s="180"/>
      <c r="U745" s="180"/>
      <c r="V745" s="180"/>
      <c r="W745" s="180"/>
      <c r="X745" s="180"/>
      <c r="Y745" s="180"/>
      <c r="Z745" s="180"/>
      <c r="AA745" s="180"/>
      <c r="AB745" s="180"/>
      <c r="AC745" s="180"/>
      <c r="AD745" s="180"/>
      <c r="AE745" s="180"/>
      <c r="AF745" s="180"/>
      <c r="AG745" s="180"/>
      <c r="AH745" s="180"/>
      <c r="AI745" s="180"/>
      <c r="AJ745" s="180"/>
      <c r="AK745" s="180"/>
      <c r="AL745" s="180"/>
      <c r="AM745" s="180"/>
      <c r="AN745" s="180"/>
      <c r="AO745" s="180"/>
      <c r="AP745" s="180"/>
      <c r="AQ745" s="180"/>
      <c r="AR745" s="180"/>
      <c r="AS745" s="180"/>
      <c r="AT745" s="180"/>
      <c r="AU745" s="180"/>
      <c r="AV745" s="180"/>
      <c r="AW745" s="180"/>
      <c r="AX745" s="180"/>
      <c r="AY745" s="180"/>
      <c r="AZ745" s="180"/>
      <c r="BA745" s="180"/>
      <c r="BB745" s="180"/>
      <c r="BC745" s="180"/>
      <c r="BD745" s="180"/>
      <c r="BE745" s="180"/>
      <c r="BF745" s="180"/>
      <c r="BG745" s="180"/>
      <c r="BH745" s="180"/>
      <c r="BI745" s="180"/>
      <c r="BJ745" s="180"/>
      <c r="BK745" s="180"/>
      <c r="BL745" s="180"/>
      <c r="BM745" s="180"/>
      <c r="BN745" s="180"/>
      <c r="BO745" s="180"/>
      <c r="BP745" s="180"/>
      <c r="BQ745" s="180"/>
      <c r="BR745" s="180"/>
      <c r="BS745" s="180"/>
      <c r="BT745" s="180"/>
      <c r="BU745" s="180"/>
      <c r="BV745" s="180"/>
      <c r="BW745" s="180"/>
      <c r="BX745" s="180"/>
      <c r="BY745" s="180"/>
      <c r="BZ745" s="180"/>
      <c r="CA745" s="180"/>
    </row>
    <row r="746" ht="15.75" customHeight="1" spans="1:79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  <c r="R746" s="180"/>
      <c r="S746" s="180"/>
      <c r="T746" s="180"/>
      <c r="U746" s="180"/>
      <c r="V746" s="180"/>
      <c r="W746" s="180"/>
      <c r="X746" s="180"/>
      <c r="Y746" s="180"/>
      <c r="Z746" s="180"/>
      <c r="AA746" s="180"/>
      <c r="AB746" s="180"/>
      <c r="AC746" s="180"/>
      <c r="AD746" s="180"/>
      <c r="AE746" s="180"/>
      <c r="AF746" s="180"/>
      <c r="AG746" s="180"/>
      <c r="AH746" s="180"/>
      <c r="AI746" s="180"/>
      <c r="AJ746" s="180"/>
      <c r="AK746" s="180"/>
      <c r="AL746" s="180"/>
      <c r="AM746" s="180"/>
      <c r="AN746" s="180"/>
      <c r="AO746" s="180"/>
      <c r="AP746" s="180"/>
      <c r="AQ746" s="180"/>
      <c r="AR746" s="180"/>
      <c r="AS746" s="180"/>
      <c r="AT746" s="180"/>
      <c r="AU746" s="180"/>
      <c r="AV746" s="180"/>
      <c r="AW746" s="180"/>
      <c r="AX746" s="180"/>
      <c r="AY746" s="180"/>
      <c r="AZ746" s="180"/>
      <c r="BA746" s="180"/>
      <c r="BB746" s="180"/>
      <c r="BC746" s="180"/>
      <c r="BD746" s="180"/>
      <c r="BE746" s="180"/>
      <c r="BF746" s="180"/>
      <c r="BG746" s="180"/>
      <c r="BH746" s="180"/>
      <c r="BI746" s="180"/>
      <c r="BJ746" s="180"/>
      <c r="BK746" s="180"/>
      <c r="BL746" s="180"/>
      <c r="BM746" s="180"/>
      <c r="BN746" s="180"/>
      <c r="BO746" s="180"/>
      <c r="BP746" s="180"/>
      <c r="BQ746" s="180"/>
      <c r="BR746" s="180"/>
      <c r="BS746" s="180"/>
      <c r="BT746" s="180"/>
      <c r="BU746" s="180"/>
      <c r="BV746" s="180"/>
      <c r="BW746" s="180"/>
      <c r="BX746" s="180"/>
      <c r="BY746" s="180"/>
      <c r="BZ746" s="180"/>
      <c r="CA746" s="180"/>
    </row>
    <row r="747" ht="15.75" customHeight="1" spans="1:79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  <c r="R747" s="180"/>
      <c r="S747" s="180"/>
      <c r="T747" s="180"/>
      <c r="U747" s="180"/>
      <c r="V747" s="180"/>
      <c r="W747" s="180"/>
      <c r="X747" s="180"/>
      <c r="Y747" s="180"/>
      <c r="Z747" s="180"/>
      <c r="AA747" s="180"/>
      <c r="AB747" s="180"/>
      <c r="AC747" s="180"/>
      <c r="AD747" s="180"/>
      <c r="AE747" s="180"/>
      <c r="AF747" s="180"/>
      <c r="AG747" s="180"/>
      <c r="AH747" s="180"/>
      <c r="AI747" s="180"/>
      <c r="AJ747" s="180"/>
      <c r="AK747" s="180"/>
      <c r="AL747" s="180"/>
      <c r="AM747" s="180"/>
      <c r="AN747" s="180"/>
      <c r="AO747" s="180"/>
      <c r="AP747" s="180"/>
      <c r="AQ747" s="180"/>
      <c r="AR747" s="180"/>
      <c r="AS747" s="180"/>
      <c r="AT747" s="180"/>
      <c r="AU747" s="180"/>
      <c r="AV747" s="180"/>
      <c r="AW747" s="180"/>
      <c r="AX747" s="180"/>
      <c r="AY747" s="180"/>
      <c r="AZ747" s="180"/>
      <c r="BA747" s="180"/>
      <c r="BB747" s="180"/>
      <c r="BC747" s="180"/>
      <c r="BD747" s="180"/>
      <c r="BE747" s="180"/>
      <c r="BF747" s="180"/>
      <c r="BG747" s="180"/>
      <c r="BH747" s="180"/>
      <c r="BI747" s="180"/>
      <c r="BJ747" s="180"/>
      <c r="BK747" s="180"/>
      <c r="BL747" s="180"/>
      <c r="BM747" s="180"/>
      <c r="BN747" s="180"/>
      <c r="BO747" s="180"/>
      <c r="BP747" s="180"/>
      <c r="BQ747" s="180"/>
      <c r="BR747" s="180"/>
      <c r="BS747" s="180"/>
      <c r="BT747" s="180"/>
      <c r="BU747" s="180"/>
      <c r="BV747" s="180"/>
      <c r="BW747" s="180"/>
      <c r="BX747" s="180"/>
      <c r="BY747" s="180"/>
      <c r="BZ747" s="180"/>
      <c r="CA747" s="180"/>
    </row>
    <row r="748" ht="15.75" customHeight="1" spans="1:79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  <c r="R748" s="180"/>
      <c r="S748" s="180"/>
      <c r="T748" s="180"/>
      <c r="U748" s="180"/>
      <c r="V748" s="180"/>
      <c r="W748" s="180"/>
      <c r="X748" s="180"/>
      <c r="Y748" s="180"/>
      <c r="Z748" s="180"/>
      <c r="AA748" s="180"/>
      <c r="AB748" s="180"/>
      <c r="AC748" s="180"/>
      <c r="AD748" s="180"/>
      <c r="AE748" s="180"/>
      <c r="AF748" s="180"/>
      <c r="AG748" s="180"/>
      <c r="AH748" s="180"/>
      <c r="AI748" s="180"/>
      <c r="AJ748" s="180"/>
      <c r="AK748" s="180"/>
      <c r="AL748" s="180"/>
      <c r="AM748" s="180"/>
      <c r="AN748" s="180"/>
      <c r="AO748" s="180"/>
      <c r="AP748" s="180"/>
      <c r="AQ748" s="180"/>
      <c r="AR748" s="180"/>
      <c r="AS748" s="180"/>
      <c r="AT748" s="180"/>
      <c r="AU748" s="180"/>
      <c r="AV748" s="180"/>
      <c r="AW748" s="180"/>
      <c r="AX748" s="180"/>
      <c r="AY748" s="180"/>
      <c r="AZ748" s="180"/>
      <c r="BA748" s="180"/>
      <c r="BB748" s="180"/>
      <c r="BC748" s="180"/>
      <c r="BD748" s="180"/>
      <c r="BE748" s="180"/>
      <c r="BF748" s="180"/>
      <c r="BG748" s="180"/>
      <c r="BH748" s="180"/>
      <c r="BI748" s="180"/>
      <c r="BJ748" s="180"/>
      <c r="BK748" s="180"/>
      <c r="BL748" s="180"/>
      <c r="BM748" s="180"/>
      <c r="BN748" s="180"/>
      <c r="BO748" s="180"/>
      <c r="BP748" s="180"/>
      <c r="BQ748" s="180"/>
      <c r="BR748" s="180"/>
      <c r="BS748" s="180"/>
      <c r="BT748" s="180"/>
      <c r="BU748" s="180"/>
      <c r="BV748" s="180"/>
      <c r="BW748" s="180"/>
      <c r="BX748" s="180"/>
      <c r="BY748" s="180"/>
      <c r="BZ748" s="180"/>
      <c r="CA748" s="180"/>
    </row>
    <row r="749" ht="15.75" customHeight="1" spans="1:79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  <c r="U749" s="180"/>
      <c r="V749" s="180"/>
      <c r="W749" s="180"/>
      <c r="X749" s="180"/>
      <c r="Y749" s="180"/>
      <c r="Z749" s="180"/>
      <c r="AA749" s="180"/>
      <c r="AB749" s="180"/>
      <c r="AC749" s="180"/>
      <c r="AD749" s="180"/>
      <c r="AE749" s="180"/>
      <c r="AF749" s="180"/>
      <c r="AG749" s="180"/>
      <c r="AH749" s="180"/>
      <c r="AI749" s="180"/>
      <c r="AJ749" s="180"/>
      <c r="AK749" s="180"/>
      <c r="AL749" s="180"/>
      <c r="AM749" s="180"/>
      <c r="AN749" s="180"/>
      <c r="AO749" s="180"/>
      <c r="AP749" s="180"/>
      <c r="AQ749" s="180"/>
      <c r="AR749" s="180"/>
      <c r="AS749" s="180"/>
      <c r="AT749" s="180"/>
      <c r="AU749" s="180"/>
      <c r="AV749" s="180"/>
      <c r="AW749" s="180"/>
      <c r="AX749" s="180"/>
      <c r="AY749" s="180"/>
      <c r="AZ749" s="180"/>
      <c r="BA749" s="180"/>
      <c r="BB749" s="180"/>
      <c r="BC749" s="180"/>
      <c r="BD749" s="180"/>
      <c r="BE749" s="180"/>
      <c r="BF749" s="180"/>
      <c r="BG749" s="180"/>
      <c r="BH749" s="180"/>
      <c r="BI749" s="180"/>
      <c r="BJ749" s="180"/>
      <c r="BK749" s="180"/>
      <c r="BL749" s="180"/>
      <c r="BM749" s="180"/>
      <c r="BN749" s="180"/>
      <c r="BO749" s="180"/>
      <c r="BP749" s="180"/>
      <c r="BQ749" s="180"/>
      <c r="BR749" s="180"/>
      <c r="BS749" s="180"/>
      <c r="BT749" s="180"/>
      <c r="BU749" s="180"/>
      <c r="BV749" s="180"/>
      <c r="BW749" s="180"/>
      <c r="BX749" s="180"/>
      <c r="BY749" s="180"/>
      <c r="BZ749" s="180"/>
      <c r="CA749" s="180"/>
    </row>
    <row r="750" ht="15.75" customHeight="1" spans="1:79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  <c r="R750" s="180"/>
      <c r="S750" s="180"/>
      <c r="T750" s="180"/>
      <c r="U750" s="180"/>
      <c r="V750" s="180"/>
      <c r="W750" s="180"/>
      <c r="X750" s="180"/>
      <c r="Y750" s="180"/>
      <c r="Z750" s="180"/>
      <c r="AA750" s="180"/>
      <c r="AB750" s="180"/>
      <c r="AC750" s="180"/>
      <c r="AD750" s="180"/>
      <c r="AE750" s="180"/>
      <c r="AF750" s="180"/>
      <c r="AG750" s="180"/>
      <c r="AH750" s="180"/>
      <c r="AI750" s="180"/>
      <c r="AJ750" s="180"/>
      <c r="AK750" s="180"/>
      <c r="AL750" s="180"/>
      <c r="AM750" s="180"/>
      <c r="AN750" s="180"/>
      <c r="AO750" s="180"/>
      <c r="AP750" s="180"/>
      <c r="AQ750" s="180"/>
      <c r="AR750" s="180"/>
      <c r="AS750" s="180"/>
      <c r="AT750" s="180"/>
      <c r="AU750" s="180"/>
      <c r="AV750" s="180"/>
      <c r="AW750" s="180"/>
      <c r="AX750" s="180"/>
      <c r="AY750" s="180"/>
      <c r="AZ750" s="180"/>
      <c r="BA750" s="180"/>
      <c r="BB750" s="180"/>
      <c r="BC750" s="180"/>
      <c r="BD750" s="180"/>
      <c r="BE750" s="180"/>
      <c r="BF750" s="180"/>
      <c r="BG750" s="180"/>
      <c r="BH750" s="180"/>
      <c r="BI750" s="180"/>
      <c r="BJ750" s="180"/>
      <c r="BK750" s="180"/>
      <c r="BL750" s="180"/>
      <c r="BM750" s="180"/>
      <c r="BN750" s="180"/>
      <c r="BO750" s="180"/>
      <c r="BP750" s="180"/>
      <c r="BQ750" s="180"/>
      <c r="BR750" s="180"/>
      <c r="BS750" s="180"/>
      <c r="BT750" s="180"/>
      <c r="BU750" s="180"/>
      <c r="BV750" s="180"/>
      <c r="BW750" s="180"/>
      <c r="BX750" s="180"/>
      <c r="BY750" s="180"/>
      <c r="BZ750" s="180"/>
      <c r="CA750" s="180"/>
    </row>
    <row r="751" ht="15.75" customHeight="1" spans="1:79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  <c r="R751" s="180"/>
      <c r="S751" s="180"/>
      <c r="T751" s="180"/>
      <c r="U751" s="180"/>
      <c r="V751" s="180"/>
      <c r="W751" s="180"/>
      <c r="X751" s="180"/>
      <c r="Y751" s="180"/>
      <c r="Z751" s="180"/>
      <c r="AA751" s="180"/>
      <c r="AB751" s="180"/>
      <c r="AC751" s="180"/>
      <c r="AD751" s="180"/>
      <c r="AE751" s="180"/>
      <c r="AF751" s="180"/>
      <c r="AG751" s="180"/>
      <c r="AH751" s="180"/>
      <c r="AI751" s="180"/>
      <c r="AJ751" s="180"/>
      <c r="AK751" s="180"/>
      <c r="AL751" s="180"/>
      <c r="AM751" s="180"/>
      <c r="AN751" s="180"/>
      <c r="AO751" s="180"/>
      <c r="AP751" s="180"/>
      <c r="AQ751" s="180"/>
      <c r="AR751" s="180"/>
      <c r="AS751" s="180"/>
      <c r="AT751" s="180"/>
      <c r="AU751" s="180"/>
      <c r="AV751" s="180"/>
      <c r="AW751" s="180"/>
      <c r="AX751" s="180"/>
      <c r="AY751" s="180"/>
      <c r="AZ751" s="180"/>
      <c r="BA751" s="180"/>
      <c r="BB751" s="180"/>
      <c r="BC751" s="180"/>
      <c r="BD751" s="180"/>
      <c r="BE751" s="180"/>
      <c r="BF751" s="180"/>
      <c r="BG751" s="180"/>
      <c r="BH751" s="180"/>
      <c r="BI751" s="180"/>
      <c r="BJ751" s="180"/>
      <c r="BK751" s="180"/>
      <c r="BL751" s="180"/>
      <c r="BM751" s="180"/>
      <c r="BN751" s="180"/>
      <c r="BO751" s="180"/>
      <c r="BP751" s="180"/>
      <c r="BQ751" s="180"/>
      <c r="BR751" s="180"/>
      <c r="BS751" s="180"/>
      <c r="BT751" s="180"/>
      <c r="BU751" s="180"/>
      <c r="BV751" s="180"/>
      <c r="BW751" s="180"/>
      <c r="BX751" s="180"/>
      <c r="BY751" s="180"/>
      <c r="BZ751" s="180"/>
      <c r="CA751" s="180"/>
    </row>
    <row r="752" ht="15.75" customHeight="1" spans="1:79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  <c r="R752" s="180"/>
      <c r="S752" s="180"/>
      <c r="T752" s="180"/>
      <c r="U752" s="180"/>
      <c r="V752" s="180"/>
      <c r="W752" s="180"/>
      <c r="X752" s="180"/>
      <c r="Y752" s="180"/>
      <c r="Z752" s="180"/>
      <c r="AA752" s="180"/>
      <c r="AB752" s="180"/>
      <c r="AC752" s="180"/>
      <c r="AD752" s="180"/>
      <c r="AE752" s="180"/>
      <c r="AF752" s="180"/>
      <c r="AG752" s="180"/>
      <c r="AH752" s="180"/>
      <c r="AI752" s="180"/>
      <c r="AJ752" s="180"/>
      <c r="AK752" s="180"/>
      <c r="AL752" s="180"/>
      <c r="AM752" s="180"/>
      <c r="AN752" s="180"/>
      <c r="AO752" s="180"/>
      <c r="AP752" s="180"/>
      <c r="AQ752" s="180"/>
      <c r="AR752" s="180"/>
      <c r="AS752" s="180"/>
      <c r="AT752" s="180"/>
      <c r="AU752" s="180"/>
      <c r="AV752" s="180"/>
      <c r="AW752" s="180"/>
      <c r="AX752" s="180"/>
      <c r="AY752" s="180"/>
      <c r="AZ752" s="180"/>
      <c r="BA752" s="180"/>
      <c r="BB752" s="180"/>
      <c r="BC752" s="180"/>
      <c r="BD752" s="180"/>
      <c r="BE752" s="180"/>
      <c r="BF752" s="180"/>
      <c r="BG752" s="180"/>
      <c r="BH752" s="180"/>
      <c r="BI752" s="180"/>
      <c r="BJ752" s="180"/>
      <c r="BK752" s="180"/>
      <c r="BL752" s="180"/>
      <c r="BM752" s="180"/>
      <c r="BN752" s="180"/>
      <c r="BO752" s="180"/>
      <c r="BP752" s="180"/>
      <c r="BQ752" s="180"/>
      <c r="BR752" s="180"/>
      <c r="BS752" s="180"/>
      <c r="BT752" s="180"/>
      <c r="BU752" s="180"/>
      <c r="BV752" s="180"/>
      <c r="BW752" s="180"/>
      <c r="BX752" s="180"/>
      <c r="BY752" s="180"/>
      <c r="BZ752" s="180"/>
      <c r="CA752" s="180"/>
    </row>
    <row r="753" ht="15.75" customHeight="1" spans="1:79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  <c r="R753" s="180"/>
      <c r="S753" s="180"/>
      <c r="T753" s="180"/>
      <c r="U753" s="180"/>
      <c r="V753" s="180"/>
      <c r="W753" s="180"/>
      <c r="X753" s="180"/>
      <c r="Y753" s="180"/>
      <c r="Z753" s="180"/>
      <c r="AA753" s="180"/>
      <c r="AB753" s="180"/>
      <c r="AC753" s="180"/>
      <c r="AD753" s="180"/>
      <c r="AE753" s="180"/>
      <c r="AF753" s="180"/>
      <c r="AG753" s="180"/>
      <c r="AH753" s="180"/>
      <c r="AI753" s="180"/>
      <c r="AJ753" s="180"/>
      <c r="AK753" s="180"/>
      <c r="AL753" s="180"/>
      <c r="AM753" s="180"/>
      <c r="AN753" s="180"/>
      <c r="AO753" s="180"/>
      <c r="AP753" s="180"/>
      <c r="AQ753" s="180"/>
      <c r="AR753" s="180"/>
      <c r="AS753" s="180"/>
      <c r="AT753" s="180"/>
      <c r="AU753" s="180"/>
      <c r="AV753" s="180"/>
      <c r="AW753" s="180"/>
      <c r="AX753" s="180"/>
      <c r="AY753" s="180"/>
      <c r="AZ753" s="180"/>
      <c r="BA753" s="180"/>
      <c r="BB753" s="180"/>
      <c r="BC753" s="180"/>
      <c r="BD753" s="180"/>
      <c r="BE753" s="180"/>
      <c r="BF753" s="180"/>
      <c r="BG753" s="180"/>
      <c r="BH753" s="180"/>
      <c r="BI753" s="180"/>
      <c r="BJ753" s="180"/>
      <c r="BK753" s="180"/>
      <c r="BL753" s="180"/>
      <c r="BM753" s="180"/>
      <c r="BN753" s="180"/>
      <c r="BO753" s="180"/>
      <c r="BP753" s="180"/>
      <c r="BQ753" s="180"/>
      <c r="BR753" s="180"/>
      <c r="BS753" s="180"/>
      <c r="BT753" s="180"/>
      <c r="BU753" s="180"/>
      <c r="BV753" s="180"/>
      <c r="BW753" s="180"/>
      <c r="BX753" s="180"/>
      <c r="BY753" s="180"/>
      <c r="BZ753" s="180"/>
      <c r="CA753" s="180"/>
    </row>
    <row r="754" ht="15.75" customHeight="1" spans="1:79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  <c r="R754" s="180"/>
      <c r="S754" s="180"/>
      <c r="T754" s="180"/>
      <c r="U754" s="180"/>
      <c r="V754" s="180"/>
      <c r="W754" s="180"/>
      <c r="X754" s="180"/>
      <c r="Y754" s="180"/>
      <c r="Z754" s="180"/>
      <c r="AA754" s="180"/>
      <c r="AB754" s="180"/>
      <c r="AC754" s="180"/>
      <c r="AD754" s="180"/>
      <c r="AE754" s="180"/>
      <c r="AF754" s="180"/>
      <c r="AG754" s="180"/>
      <c r="AH754" s="180"/>
      <c r="AI754" s="180"/>
      <c r="AJ754" s="180"/>
      <c r="AK754" s="180"/>
      <c r="AL754" s="180"/>
      <c r="AM754" s="180"/>
      <c r="AN754" s="180"/>
      <c r="AO754" s="180"/>
      <c r="AP754" s="180"/>
      <c r="AQ754" s="180"/>
      <c r="AR754" s="180"/>
      <c r="AS754" s="180"/>
      <c r="AT754" s="180"/>
      <c r="AU754" s="180"/>
      <c r="AV754" s="180"/>
      <c r="AW754" s="180"/>
      <c r="AX754" s="180"/>
      <c r="AY754" s="180"/>
      <c r="AZ754" s="180"/>
      <c r="BA754" s="180"/>
      <c r="BB754" s="180"/>
      <c r="BC754" s="180"/>
      <c r="BD754" s="180"/>
      <c r="BE754" s="180"/>
      <c r="BF754" s="180"/>
      <c r="BG754" s="180"/>
      <c r="BH754" s="180"/>
      <c r="BI754" s="180"/>
      <c r="BJ754" s="180"/>
      <c r="BK754" s="180"/>
      <c r="BL754" s="180"/>
      <c r="BM754" s="180"/>
      <c r="BN754" s="180"/>
      <c r="BO754" s="180"/>
      <c r="BP754" s="180"/>
      <c r="BQ754" s="180"/>
      <c r="BR754" s="180"/>
      <c r="BS754" s="180"/>
      <c r="BT754" s="180"/>
      <c r="BU754" s="180"/>
      <c r="BV754" s="180"/>
      <c r="BW754" s="180"/>
      <c r="BX754" s="180"/>
      <c r="BY754" s="180"/>
      <c r="BZ754" s="180"/>
      <c r="CA754" s="180"/>
    </row>
    <row r="755" ht="15.75" customHeight="1" spans="1:79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  <c r="AA755" s="180"/>
      <c r="AB755" s="180"/>
      <c r="AC755" s="180"/>
      <c r="AD755" s="180"/>
      <c r="AE755" s="180"/>
      <c r="AF755" s="180"/>
      <c r="AG755" s="180"/>
      <c r="AH755" s="180"/>
      <c r="AI755" s="180"/>
      <c r="AJ755" s="180"/>
      <c r="AK755" s="180"/>
      <c r="AL755" s="180"/>
      <c r="AM755" s="180"/>
      <c r="AN755" s="180"/>
      <c r="AO755" s="180"/>
      <c r="AP755" s="180"/>
      <c r="AQ755" s="180"/>
      <c r="AR755" s="180"/>
      <c r="AS755" s="180"/>
      <c r="AT755" s="180"/>
      <c r="AU755" s="180"/>
      <c r="AV755" s="180"/>
      <c r="AW755" s="180"/>
      <c r="AX755" s="180"/>
      <c r="AY755" s="180"/>
      <c r="AZ755" s="180"/>
      <c r="BA755" s="180"/>
      <c r="BB755" s="180"/>
      <c r="BC755" s="180"/>
      <c r="BD755" s="180"/>
      <c r="BE755" s="180"/>
      <c r="BF755" s="180"/>
      <c r="BG755" s="180"/>
      <c r="BH755" s="180"/>
      <c r="BI755" s="180"/>
      <c r="BJ755" s="180"/>
      <c r="BK755" s="180"/>
      <c r="BL755" s="180"/>
      <c r="BM755" s="180"/>
      <c r="BN755" s="180"/>
      <c r="BO755" s="180"/>
      <c r="BP755" s="180"/>
      <c r="BQ755" s="180"/>
      <c r="BR755" s="180"/>
      <c r="BS755" s="180"/>
      <c r="BT755" s="180"/>
      <c r="BU755" s="180"/>
      <c r="BV755" s="180"/>
      <c r="BW755" s="180"/>
      <c r="BX755" s="180"/>
      <c r="BY755" s="180"/>
      <c r="BZ755" s="180"/>
      <c r="CA755" s="180"/>
    </row>
    <row r="756" ht="15.75" customHeight="1" spans="1:79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  <c r="R756" s="180"/>
      <c r="S756" s="180"/>
      <c r="T756" s="180"/>
      <c r="U756" s="180"/>
      <c r="V756" s="180"/>
      <c r="W756" s="180"/>
      <c r="X756" s="180"/>
      <c r="Y756" s="180"/>
      <c r="Z756" s="180"/>
      <c r="AA756" s="180"/>
      <c r="AB756" s="180"/>
      <c r="AC756" s="180"/>
      <c r="AD756" s="180"/>
      <c r="AE756" s="180"/>
      <c r="AF756" s="180"/>
      <c r="AG756" s="180"/>
      <c r="AH756" s="180"/>
      <c r="AI756" s="180"/>
      <c r="AJ756" s="180"/>
      <c r="AK756" s="180"/>
      <c r="AL756" s="180"/>
      <c r="AM756" s="180"/>
      <c r="AN756" s="180"/>
      <c r="AO756" s="180"/>
      <c r="AP756" s="180"/>
      <c r="AQ756" s="180"/>
      <c r="AR756" s="180"/>
      <c r="AS756" s="180"/>
      <c r="AT756" s="180"/>
      <c r="AU756" s="180"/>
      <c r="AV756" s="180"/>
      <c r="AW756" s="180"/>
      <c r="AX756" s="180"/>
      <c r="AY756" s="180"/>
      <c r="AZ756" s="180"/>
      <c r="BA756" s="180"/>
      <c r="BB756" s="180"/>
      <c r="BC756" s="180"/>
      <c r="BD756" s="180"/>
      <c r="BE756" s="180"/>
      <c r="BF756" s="180"/>
      <c r="BG756" s="180"/>
      <c r="BH756" s="180"/>
      <c r="BI756" s="180"/>
      <c r="BJ756" s="180"/>
      <c r="BK756" s="180"/>
      <c r="BL756" s="180"/>
      <c r="BM756" s="180"/>
      <c r="BN756" s="180"/>
      <c r="BO756" s="180"/>
      <c r="BP756" s="180"/>
      <c r="BQ756" s="180"/>
      <c r="BR756" s="180"/>
      <c r="BS756" s="180"/>
      <c r="BT756" s="180"/>
      <c r="BU756" s="180"/>
      <c r="BV756" s="180"/>
      <c r="BW756" s="180"/>
      <c r="BX756" s="180"/>
      <c r="BY756" s="180"/>
      <c r="BZ756" s="180"/>
      <c r="CA756" s="180"/>
    </row>
    <row r="757" ht="15.75" customHeight="1" spans="1:79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  <c r="R757" s="180"/>
      <c r="S757" s="180"/>
      <c r="T757" s="180"/>
      <c r="U757" s="180"/>
      <c r="V757" s="180"/>
      <c r="W757" s="180"/>
      <c r="X757" s="180"/>
      <c r="Y757" s="180"/>
      <c r="Z757" s="180"/>
      <c r="AA757" s="180"/>
      <c r="AB757" s="180"/>
      <c r="AC757" s="180"/>
      <c r="AD757" s="180"/>
      <c r="AE757" s="180"/>
      <c r="AF757" s="180"/>
      <c r="AG757" s="180"/>
      <c r="AH757" s="180"/>
      <c r="AI757" s="180"/>
      <c r="AJ757" s="180"/>
      <c r="AK757" s="180"/>
      <c r="AL757" s="180"/>
      <c r="AM757" s="180"/>
      <c r="AN757" s="180"/>
      <c r="AO757" s="180"/>
      <c r="AP757" s="180"/>
      <c r="AQ757" s="180"/>
      <c r="AR757" s="180"/>
      <c r="AS757" s="180"/>
      <c r="AT757" s="180"/>
      <c r="AU757" s="180"/>
      <c r="AV757" s="180"/>
      <c r="AW757" s="180"/>
      <c r="AX757" s="180"/>
      <c r="AY757" s="180"/>
      <c r="AZ757" s="180"/>
      <c r="BA757" s="180"/>
      <c r="BB757" s="180"/>
      <c r="BC757" s="180"/>
      <c r="BD757" s="180"/>
      <c r="BE757" s="180"/>
      <c r="BF757" s="180"/>
      <c r="BG757" s="180"/>
      <c r="BH757" s="180"/>
      <c r="BI757" s="180"/>
      <c r="BJ757" s="180"/>
      <c r="BK757" s="180"/>
      <c r="BL757" s="180"/>
      <c r="BM757" s="180"/>
      <c r="BN757" s="180"/>
      <c r="BO757" s="180"/>
      <c r="BP757" s="180"/>
      <c r="BQ757" s="180"/>
      <c r="BR757" s="180"/>
      <c r="BS757" s="180"/>
      <c r="BT757" s="180"/>
      <c r="BU757" s="180"/>
      <c r="BV757" s="180"/>
      <c r="BW757" s="180"/>
      <c r="BX757" s="180"/>
      <c r="BY757" s="180"/>
      <c r="BZ757" s="180"/>
      <c r="CA757" s="180"/>
    </row>
    <row r="758" ht="15.75" customHeight="1" spans="1:79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  <c r="V758" s="180"/>
      <c r="W758" s="180"/>
      <c r="X758" s="180"/>
      <c r="Y758" s="180"/>
      <c r="Z758" s="180"/>
      <c r="AA758" s="180"/>
      <c r="AB758" s="180"/>
      <c r="AC758" s="180"/>
      <c r="AD758" s="180"/>
      <c r="AE758" s="180"/>
      <c r="AF758" s="180"/>
      <c r="AG758" s="180"/>
      <c r="AH758" s="180"/>
      <c r="AI758" s="180"/>
      <c r="AJ758" s="180"/>
      <c r="AK758" s="180"/>
      <c r="AL758" s="180"/>
      <c r="AM758" s="180"/>
      <c r="AN758" s="180"/>
      <c r="AO758" s="180"/>
      <c r="AP758" s="180"/>
      <c r="AQ758" s="180"/>
      <c r="AR758" s="180"/>
      <c r="AS758" s="180"/>
      <c r="AT758" s="180"/>
      <c r="AU758" s="180"/>
      <c r="AV758" s="180"/>
      <c r="AW758" s="180"/>
      <c r="AX758" s="180"/>
      <c r="AY758" s="180"/>
      <c r="AZ758" s="180"/>
      <c r="BA758" s="180"/>
      <c r="BB758" s="180"/>
      <c r="BC758" s="180"/>
      <c r="BD758" s="180"/>
      <c r="BE758" s="180"/>
      <c r="BF758" s="180"/>
      <c r="BG758" s="180"/>
      <c r="BH758" s="180"/>
      <c r="BI758" s="180"/>
      <c r="BJ758" s="180"/>
      <c r="BK758" s="180"/>
      <c r="BL758" s="180"/>
      <c r="BM758" s="180"/>
      <c r="BN758" s="180"/>
      <c r="BO758" s="180"/>
      <c r="BP758" s="180"/>
      <c r="BQ758" s="180"/>
      <c r="BR758" s="180"/>
      <c r="BS758" s="180"/>
      <c r="BT758" s="180"/>
      <c r="BU758" s="180"/>
      <c r="BV758" s="180"/>
      <c r="BW758" s="180"/>
      <c r="BX758" s="180"/>
      <c r="BY758" s="180"/>
      <c r="BZ758" s="180"/>
      <c r="CA758" s="180"/>
    </row>
    <row r="759" ht="15.75" customHeight="1" spans="1:79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  <c r="R759" s="180"/>
      <c r="S759" s="180"/>
      <c r="T759" s="180"/>
      <c r="U759" s="180"/>
      <c r="V759" s="180"/>
      <c r="W759" s="180"/>
      <c r="X759" s="180"/>
      <c r="Y759" s="180"/>
      <c r="Z759" s="180"/>
      <c r="AA759" s="180"/>
      <c r="AB759" s="180"/>
      <c r="AC759" s="180"/>
      <c r="AD759" s="180"/>
      <c r="AE759" s="180"/>
      <c r="AF759" s="180"/>
      <c r="AG759" s="180"/>
      <c r="AH759" s="180"/>
      <c r="AI759" s="180"/>
      <c r="AJ759" s="180"/>
      <c r="AK759" s="180"/>
      <c r="AL759" s="180"/>
      <c r="AM759" s="180"/>
      <c r="AN759" s="180"/>
      <c r="AO759" s="180"/>
      <c r="AP759" s="180"/>
      <c r="AQ759" s="180"/>
      <c r="AR759" s="180"/>
      <c r="AS759" s="180"/>
      <c r="AT759" s="180"/>
      <c r="AU759" s="180"/>
      <c r="AV759" s="180"/>
      <c r="AW759" s="180"/>
      <c r="AX759" s="180"/>
      <c r="AY759" s="180"/>
      <c r="AZ759" s="180"/>
      <c r="BA759" s="180"/>
      <c r="BB759" s="180"/>
      <c r="BC759" s="180"/>
      <c r="BD759" s="180"/>
      <c r="BE759" s="180"/>
      <c r="BF759" s="180"/>
      <c r="BG759" s="180"/>
      <c r="BH759" s="180"/>
      <c r="BI759" s="180"/>
      <c r="BJ759" s="180"/>
      <c r="BK759" s="180"/>
      <c r="BL759" s="180"/>
      <c r="BM759" s="180"/>
      <c r="BN759" s="180"/>
      <c r="BO759" s="180"/>
      <c r="BP759" s="180"/>
      <c r="BQ759" s="180"/>
      <c r="BR759" s="180"/>
      <c r="BS759" s="180"/>
      <c r="BT759" s="180"/>
      <c r="BU759" s="180"/>
      <c r="BV759" s="180"/>
      <c r="BW759" s="180"/>
      <c r="BX759" s="180"/>
      <c r="BY759" s="180"/>
      <c r="BZ759" s="180"/>
      <c r="CA759" s="180"/>
    </row>
    <row r="760" ht="15.75" customHeight="1" spans="1:79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  <c r="R760" s="180"/>
      <c r="S760" s="180"/>
      <c r="T760" s="180"/>
      <c r="U760" s="180"/>
      <c r="V760" s="180"/>
      <c r="W760" s="180"/>
      <c r="X760" s="180"/>
      <c r="Y760" s="180"/>
      <c r="Z760" s="180"/>
      <c r="AA760" s="180"/>
      <c r="AB760" s="180"/>
      <c r="AC760" s="180"/>
      <c r="AD760" s="180"/>
      <c r="AE760" s="180"/>
      <c r="AF760" s="180"/>
      <c r="AG760" s="180"/>
      <c r="AH760" s="180"/>
      <c r="AI760" s="180"/>
      <c r="AJ760" s="180"/>
      <c r="AK760" s="180"/>
      <c r="AL760" s="180"/>
      <c r="AM760" s="180"/>
      <c r="AN760" s="180"/>
      <c r="AO760" s="180"/>
      <c r="AP760" s="180"/>
      <c r="AQ760" s="180"/>
      <c r="AR760" s="180"/>
      <c r="AS760" s="180"/>
      <c r="AT760" s="180"/>
      <c r="AU760" s="180"/>
      <c r="AV760" s="180"/>
      <c r="AW760" s="180"/>
      <c r="AX760" s="180"/>
      <c r="AY760" s="180"/>
      <c r="AZ760" s="180"/>
      <c r="BA760" s="180"/>
      <c r="BB760" s="180"/>
      <c r="BC760" s="180"/>
      <c r="BD760" s="180"/>
      <c r="BE760" s="180"/>
      <c r="BF760" s="180"/>
      <c r="BG760" s="180"/>
      <c r="BH760" s="180"/>
      <c r="BI760" s="180"/>
      <c r="BJ760" s="180"/>
      <c r="BK760" s="180"/>
      <c r="BL760" s="180"/>
      <c r="BM760" s="180"/>
      <c r="BN760" s="180"/>
      <c r="BO760" s="180"/>
      <c r="BP760" s="180"/>
      <c r="BQ760" s="180"/>
      <c r="BR760" s="180"/>
      <c r="BS760" s="180"/>
      <c r="BT760" s="180"/>
      <c r="BU760" s="180"/>
      <c r="BV760" s="180"/>
      <c r="BW760" s="180"/>
      <c r="BX760" s="180"/>
      <c r="BY760" s="180"/>
      <c r="BZ760" s="180"/>
      <c r="CA760" s="180"/>
    </row>
    <row r="761" ht="15.75" customHeight="1" spans="1:79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  <c r="R761" s="180"/>
      <c r="S761" s="180"/>
      <c r="T761" s="180"/>
      <c r="U761" s="180"/>
      <c r="V761" s="180"/>
      <c r="W761" s="180"/>
      <c r="X761" s="180"/>
      <c r="Y761" s="180"/>
      <c r="Z761" s="180"/>
      <c r="AA761" s="180"/>
      <c r="AB761" s="180"/>
      <c r="AC761" s="180"/>
      <c r="AD761" s="180"/>
      <c r="AE761" s="180"/>
      <c r="AF761" s="180"/>
      <c r="AG761" s="180"/>
      <c r="AH761" s="180"/>
      <c r="AI761" s="180"/>
      <c r="AJ761" s="180"/>
      <c r="AK761" s="180"/>
      <c r="AL761" s="180"/>
      <c r="AM761" s="180"/>
      <c r="AN761" s="180"/>
      <c r="AO761" s="180"/>
      <c r="AP761" s="180"/>
      <c r="AQ761" s="180"/>
      <c r="AR761" s="180"/>
      <c r="AS761" s="180"/>
      <c r="AT761" s="180"/>
      <c r="AU761" s="180"/>
      <c r="AV761" s="180"/>
      <c r="AW761" s="180"/>
      <c r="AX761" s="180"/>
      <c r="AY761" s="180"/>
      <c r="AZ761" s="180"/>
      <c r="BA761" s="180"/>
      <c r="BB761" s="180"/>
      <c r="BC761" s="180"/>
      <c r="BD761" s="180"/>
      <c r="BE761" s="180"/>
      <c r="BF761" s="180"/>
      <c r="BG761" s="180"/>
      <c r="BH761" s="180"/>
      <c r="BI761" s="180"/>
      <c r="BJ761" s="180"/>
      <c r="BK761" s="180"/>
      <c r="BL761" s="180"/>
      <c r="BM761" s="180"/>
      <c r="BN761" s="180"/>
      <c r="BO761" s="180"/>
      <c r="BP761" s="180"/>
      <c r="BQ761" s="180"/>
      <c r="BR761" s="180"/>
      <c r="BS761" s="180"/>
      <c r="BT761" s="180"/>
      <c r="BU761" s="180"/>
      <c r="BV761" s="180"/>
      <c r="BW761" s="180"/>
      <c r="BX761" s="180"/>
      <c r="BY761" s="180"/>
      <c r="BZ761" s="180"/>
      <c r="CA761" s="180"/>
    </row>
    <row r="762" ht="15.75" customHeight="1" spans="1:79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  <c r="R762" s="180"/>
      <c r="S762" s="180"/>
      <c r="T762" s="180"/>
      <c r="U762" s="180"/>
      <c r="V762" s="180"/>
      <c r="W762" s="180"/>
      <c r="X762" s="180"/>
      <c r="Y762" s="180"/>
      <c r="Z762" s="180"/>
      <c r="AA762" s="180"/>
      <c r="AB762" s="180"/>
      <c r="AC762" s="180"/>
      <c r="AD762" s="180"/>
      <c r="AE762" s="180"/>
      <c r="AF762" s="180"/>
      <c r="AG762" s="180"/>
      <c r="AH762" s="180"/>
      <c r="AI762" s="180"/>
      <c r="AJ762" s="180"/>
      <c r="AK762" s="180"/>
      <c r="AL762" s="180"/>
      <c r="AM762" s="180"/>
      <c r="AN762" s="180"/>
      <c r="AO762" s="180"/>
      <c r="AP762" s="180"/>
      <c r="AQ762" s="180"/>
      <c r="AR762" s="180"/>
      <c r="AS762" s="180"/>
      <c r="AT762" s="180"/>
      <c r="AU762" s="180"/>
      <c r="AV762" s="180"/>
      <c r="AW762" s="180"/>
      <c r="AX762" s="180"/>
      <c r="AY762" s="180"/>
      <c r="AZ762" s="180"/>
      <c r="BA762" s="180"/>
      <c r="BB762" s="180"/>
      <c r="BC762" s="180"/>
      <c r="BD762" s="180"/>
      <c r="BE762" s="180"/>
      <c r="BF762" s="180"/>
      <c r="BG762" s="180"/>
      <c r="BH762" s="180"/>
      <c r="BI762" s="180"/>
      <c r="BJ762" s="180"/>
      <c r="BK762" s="180"/>
      <c r="BL762" s="180"/>
      <c r="BM762" s="180"/>
      <c r="BN762" s="180"/>
      <c r="BO762" s="180"/>
      <c r="BP762" s="180"/>
      <c r="BQ762" s="180"/>
      <c r="BR762" s="180"/>
      <c r="BS762" s="180"/>
      <c r="BT762" s="180"/>
      <c r="BU762" s="180"/>
      <c r="BV762" s="180"/>
      <c r="BW762" s="180"/>
      <c r="BX762" s="180"/>
      <c r="BY762" s="180"/>
      <c r="BZ762" s="180"/>
      <c r="CA762" s="180"/>
    </row>
    <row r="763" ht="15.75" customHeight="1" spans="1:79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  <c r="R763" s="180"/>
      <c r="S763" s="180"/>
      <c r="T763" s="180"/>
      <c r="U763" s="180"/>
      <c r="V763" s="180"/>
      <c r="W763" s="180"/>
      <c r="X763" s="180"/>
      <c r="Y763" s="180"/>
      <c r="Z763" s="180"/>
      <c r="AA763" s="180"/>
      <c r="AB763" s="180"/>
      <c r="AC763" s="180"/>
      <c r="AD763" s="180"/>
      <c r="AE763" s="180"/>
      <c r="AF763" s="180"/>
      <c r="AG763" s="180"/>
      <c r="AH763" s="180"/>
      <c r="AI763" s="180"/>
      <c r="AJ763" s="180"/>
      <c r="AK763" s="180"/>
      <c r="AL763" s="180"/>
      <c r="AM763" s="180"/>
      <c r="AN763" s="180"/>
      <c r="AO763" s="180"/>
      <c r="AP763" s="180"/>
      <c r="AQ763" s="180"/>
      <c r="AR763" s="180"/>
      <c r="AS763" s="180"/>
      <c r="AT763" s="180"/>
      <c r="AU763" s="180"/>
      <c r="AV763" s="180"/>
      <c r="AW763" s="180"/>
      <c r="AX763" s="180"/>
      <c r="AY763" s="180"/>
      <c r="AZ763" s="180"/>
      <c r="BA763" s="180"/>
      <c r="BB763" s="180"/>
      <c r="BC763" s="180"/>
      <c r="BD763" s="180"/>
      <c r="BE763" s="180"/>
      <c r="BF763" s="180"/>
      <c r="BG763" s="180"/>
      <c r="BH763" s="180"/>
      <c r="BI763" s="180"/>
      <c r="BJ763" s="180"/>
      <c r="BK763" s="180"/>
      <c r="BL763" s="180"/>
      <c r="BM763" s="180"/>
      <c r="BN763" s="180"/>
      <c r="BO763" s="180"/>
      <c r="BP763" s="180"/>
      <c r="BQ763" s="180"/>
      <c r="BR763" s="180"/>
      <c r="BS763" s="180"/>
      <c r="BT763" s="180"/>
      <c r="BU763" s="180"/>
      <c r="BV763" s="180"/>
      <c r="BW763" s="180"/>
      <c r="BX763" s="180"/>
      <c r="BY763" s="180"/>
      <c r="BZ763" s="180"/>
      <c r="CA763" s="180"/>
    </row>
    <row r="764" ht="15.75" customHeight="1" spans="1:79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  <c r="R764" s="180"/>
      <c r="S764" s="180"/>
      <c r="T764" s="180"/>
      <c r="U764" s="180"/>
      <c r="V764" s="180"/>
      <c r="W764" s="180"/>
      <c r="X764" s="180"/>
      <c r="Y764" s="180"/>
      <c r="Z764" s="180"/>
      <c r="AA764" s="180"/>
      <c r="AB764" s="180"/>
      <c r="AC764" s="180"/>
      <c r="AD764" s="180"/>
      <c r="AE764" s="180"/>
      <c r="AF764" s="180"/>
      <c r="AG764" s="180"/>
      <c r="AH764" s="180"/>
      <c r="AI764" s="180"/>
      <c r="AJ764" s="180"/>
      <c r="AK764" s="180"/>
      <c r="AL764" s="180"/>
      <c r="AM764" s="180"/>
      <c r="AN764" s="180"/>
      <c r="AO764" s="180"/>
      <c r="AP764" s="180"/>
      <c r="AQ764" s="180"/>
      <c r="AR764" s="180"/>
      <c r="AS764" s="180"/>
      <c r="AT764" s="180"/>
      <c r="AU764" s="180"/>
      <c r="AV764" s="180"/>
      <c r="AW764" s="180"/>
      <c r="AX764" s="180"/>
      <c r="AY764" s="180"/>
      <c r="AZ764" s="180"/>
      <c r="BA764" s="180"/>
      <c r="BB764" s="180"/>
      <c r="BC764" s="180"/>
      <c r="BD764" s="180"/>
      <c r="BE764" s="180"/>
      <c r="BF764" s="180"/>
      <c r="BG764" s="180"/>
      <c r="BH764" s="180"/>
      <c r="BI764" s="180"/>
      <c r="BJ764" s="180"/>
      <c r="BK764" s="180"/>
      <c r="BL764" s="180"/>
      <c r="BM764" s="180"/>
      <c r="BN764" s="180"/>
      <c r="BO764" s="180"/>
      <c r="BP764" s="180"/>
      <c r="BQ764" s="180"/>
      <c r="BR764" s="180"/>
      <c r="BS764" s="180"/>
      <c r="BT764" s="180"/>
      <c r="BU764" s="180"/>
      <c r="BV764" s="180"/>
      <c r="BW764" s="180"/>
      <c r="BX764" s="180"/>
      <c r="BY764" s="180"/>
      <c r="BZ764" s="180"/>
      <c r="CA764" s="180"/>
    </row>
    <row r="765" ht="15.75" customHeight="1" spans="1:79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  <c r="R765" s="180"/>
      <c r="S765" s="180"/>
      <c r="T765" s="180"/>
      <c r="U765" s="180"/>
      <c r="V765" s="180"/>
      <c r="W765" s="180"/>
      <c r="X765" s="180"/>
      <c r="Y765" s="180"/>
      <c r="Z765" s="180"/>
      <c r="AA765" s="180"/>
      <c r="AB765" s="180"/>
      <c r="AC765" s="180"/>
      <c r="AD765" s="180"/>
      <c r="AE765" s="180"/>
      <c r="AF765" s="180"/>
      <c r="AG765" s="180"/>
      <c r="AH765" s="180"/>
      <c r="AI765" s="180"/>
      <c r="AJ765" s="180"/>
      <c r="AK765" s="180"/>
      <c r="AL765" s="180"/>
      <c r="AM765" s="180"/>
      <c r="AN765" s="180"/>
      <c r="AO765" s="180"/>
      <c r="AP765" s="180"/>
      <c r="AQ765" s="180"/>
      <c r="AR765" s="180"/>
      <c r="AS765" s="180"/>
      <c r="AT765" s="180"/>
      <c r="AU765" s="180"/>
      <c r="AV765" s="180"/>
      <c r="AW765" s="180"/>
      <c r="AX765" s="180"/>
      <c r="AY765" s="180"/>
      <c r="AZ765" s="180"/>
      <c r="BA765" s="180"/>
      <c r="BB765" s="180"/>
      <c r="BC765" s="180"/>
      <c r="BD765" s="180"/>
      <c r="BE765" s="180"/>
      <c r="BF765" s="180"/>
      <c r="BG765" s="180"/>
      <c r="BH765" s="180"/>
      <c r="BI765" s="180"/>
      <c r="BJ765" s="180"/>
      <c r="BK765" s="180"/>
      <c r="BL765" s="180"/>
      <c r="BM765" s="180"/>
      <c r="BN765" s="180"/>
      <c r="BO765" s="180"/>
      <c r="BP765" s="180"/>
      <c r="BQ765" s="180"/>
      <c r="BR765" s="180"/>
      <c r="BS765" s="180"/>
      <c r="BT765" s="180"/>
      <c r="BU765" s="180"/>
      <c r="BV765" s="180"/>
      <c r="BW765" s="180"/>
      <c r="BX765" s="180"/>
      <c r="BY765" s="180"/>
      <c r="BZ765" s="180"/>
      <c r="CA765" s="180"/>
    </row>
    <row r="766" ht="15.75" customHeight="1" spans="1:79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  <c r="R766" s="180"/>
      <c r="S766" s="180"/>
      <c r="T766" s="180"/>
      <c r="U766" s="180"/>
      <c r="V766" s="180"/>
      <c r="W766" s="180"/>
      <c r="X766" s="180"/>
      <c r="Y766" s="180"/>
      <c r="Z766" s="180"/>
      <c r="AA766" s="180"/>
      <c r="AB766" s="180"/>
      <c r="AC766" s="180"/>
      <c r="AD766" s="180"/>
      <c r="AE766" s="180"/>
      <c r="AF766" s="180"/>
      <c r="AG766" s="180"/>
      <c r="AH766" s="180"/>
      <c r="AI766" s="180"/>
      <c r="AJ766" s="180"/>
      <c r="AK766" s="180"/>
      <c r="AL766" s="180"/>
      <c r="AM766" s="180"/>
      <c r="AN766" s="180"/>
      <c r="AO766" s="180"/>
      <c r="AP766" s="180"/>
      <c r="AQ766" s="180"/>
      <c r="AR766" s="180"/>
      <c r="AS766" s="180"/>
      <c r="AT766" s="180"/>
      <c r="AU766" s="180"/>
      <c r="AV766" s="180"/>
      <c r="AW766" s="180"/>
      <c r="AX766" s="180"/>
      <c r="AY766" s="180"/>
      <c r="AZ766" s="180"/>
      <c r="BA766" s="180"/>
      <c r="BB766" s="180"/>
      <c r="BC766" s="180"/>
      <c r="BD766" s="180"/>
      <c r="BE766" s="180"/>
      <c r="BF766" s="180"/>
      <c r="BG766" s="180"/>
      <c r="BH766" s="180"/>
      <c r="BI766" s="180"/>
      <c r="BJ766" s="180"/>
      <c r="BK766" s="180"/>
      <c r="BL766" s="180"/>
      <c r="BM766" s="180"/>
      <c r="BN766" s="180"/>
      <c r="BO766" s="180"/>
      <c r="BP766" s="180"/>
      <c r="BQ766" s="180"/>
      <c r="BR766" s="180"/>
      <c r="BS766" s="180"/>
      <c r="BT766" s="180"/>
      <c r="BU766" s="180"/>
      <c r="BV766" s="180"/>
      <c r="BW766" s="180"/>
      <c r="BX766" s="180"/>
      <c r="BY766" s="180"/>
      <c r="BZ766" s="180"/>
      <c r="CA766" s="180"/>
    </row>
    <row r="767" ht="15.75" customHeight="1" spans="1:79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  <c r="R767" s="180"/>
      <c r="S767" s="180"/>
      <c r="T767" s="180"/>
      <c r="U767" s="180"/>
      <c r="V767" s="180"/>
      <c r="W767" s="180"/>
      <c r="X767" s="180"/>
      <c r="Y767" s="180"/>
      <c r="Z767" s="180"/>
      <c r="AA767" s="180"/>
      <c r="AB767" s="180"/>
      <c r="AC767" s="180"/>
      <c r="AD767" s="180"/>
      <c r="AE767" s="180"/>
      <c r="AF767" s="180"/>
      <c r="AG767" s="180"/>
      <c r="AH767" s="180"/>
      <c r="AI767" s="180"/>
      <c r="AJ767" s="180"/>
      <c r="AK767" s="180"/>
      <c r="AL767" s="180"/>
      <c r="AM767" s="180"/>
      <c r="AN767" s="180"/>
      <c r="AO767" s="180"/>
      <c r="AP767" s="180"/>
      <c r="AQ767" s="180"/>
      <c r="AR767" s="180"/>
      <c r="AS767" s="180"/>
      <c r="AT767" s="180"/>
      <c r="AU767" s="180"/>
      <c r="AV767" s="180"/>
      <c r="AW767" s="180"/>
      <c r="AX767" s="180"/>
      <c r="AY767" s="180"/>
      <c r="AZ767" s="180"/>
      <c r="BA767" s="180"/>
      <c r="BB767" s="180"/>
      <c r="BC767" s="180"/>
      <c r="BD767" s="180"/>
      <c r="BE767" s="180"/>
      <c r="BF767" s="180"/>
      <c r="BG767" s="180"/>
      <c r="BH767" s="180"/>
      <c r="BI767" s="180"/>
      <c r="BJ767" s="180"/>
      <c r="BK767" s="180"/>
      <c r="BL767" s="180"/>
      <c r="BM767" s="180"/>
      <c r="BN767" s="180"/>
      <c r="BO767" s="180"/>
      <c r="BP767" s="180"/>
      <c r="BQ767" s="180"/>
      <c r="BR767" s="180"/>
      <c r="BS767" s="180"/>
      <c r="BT767" s="180"/>
      <c r="BU767" s="180"/>
      <c r="BV767" s="180"/>
      <c r="BW767" s="180"/>
      <c r="BX767" s="180"/>
      <c r="BY767" s="180"/>
      <c r="BZ767" s="180"/>
      <c r="CA767" s="180"/>
    </row>
    <row r="768" ht="15.75" customHeight="1" spans="1:79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  <c r="R768" s="180"/>
      <c r="S768" s="180"/>
      <c r="T768" s="180"/>
      <c r="U768" s="180"/>
      <c r="V768" s="180"/>
      <c r="W768" s="180"/>
      <c r="X768" s="180"/>
      <c r="Y768" s="180"/>
      <c r="Z768" s="180"/>
      <c r="AA768" s="180"/>
      <c r="AB768" s="180"/>
      <c r="AC768" s="180"/>
      <c r="AD768" s="180"/>
      <c r="AE768" s="180"/>
      <c r="AF768" s="180"/>
      <c r="AG768" s="180"/>
      <c r="AH768" s="180"/>
      <c r="AI768" s="180"/>
      <c r="AJ768" s="180"/>
      <c r="AK768" s="180"/>
      <c r="AL768" s="180"/>
      <c r="AM768" s="180"/>
      <c r="AN768" s="180"/>
      <c r="AO768" s="180"/>
      <c r="AP768" s="180"/>
      <c r="AQ768" s="180"/>
      <c r="AR768" s="180"/>
      <c r="AS768" s="180"/>
      <c r="AT768" s="180"/>
      <c r="AU768" s="180"/>
      <c r="AV768" s="180"/>
      <c r="AW768" s="180"/>
      <c r="AX768" s="180"/>
      <c r="AY768" s="180"/>
      <c r="AZ768" s="180"/>
      <c r="BA768" s="180"/>
      <c r="BB768" s="180"/>
      <c r="BC768" s="180"/>
      <c r="BD768" s="180"/>
      <c r="BE768" s="180"/>
      <c r="BF768" s="180"/>
      <c r="BG768" s="180"/>
      <c r="BH768" s="180"/>
      <c r="BI768" s="180"/>
      <c r="BJ768" s="180"/>
      <c r="BK768" s="180"/>
      <c r="BL768" s="180"/>
      <c r="BM768" s="180"/>
      <c r="BN768" s="180"/>
      <c r="BO768" s="180"/>
      <c r="BP768" s="180"/>
      <c r="BQ768" s="180"/>
      <c r="BR768" s="180"/>
      <c r="BS768" s="180"/>
      <c r="BT768" s="180"/>
      <c r="BU768" s="180"/>
      <c r="BV768" s="180"/>
      <c r="BW768" s="180"/>
      <c r="BX768" s="180"/>
      <c r="BY768" s="180"/>
      <c r="BZ768" s="180"/>
      <c r="CA768" s="180"/>
    </row>
    <row r="769" ht="15.75" customHeight="1" spans="1:79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  <c r="R769" s="180"/>
      <c r="S769" s="180"/>
      <c r="T769" s="180"/>
      <c r="U769" s="180"/>
      <c r="V769" s="180"/>
      <c r="W769" s="180"/>
      <c r="X769" s="180"/>
      <c r="Y769" s="180"/>
      <c r="Z769" s="180"/>
      <c r="AA769" s="180"/>
      <c r="AB769" s="180"/>
      <c r="AC769" s="180"/>
      <c r="AD769" s="180"/>
      <c r="AE769" s="180"/>
      <c r="AF769" s="180"/>
      <c r="AG769" s="180"/>
      <c r="AH769" s="180"/>
      <c r="AI769" s="180"/>
      <c r="AJ769" s="180"/>
      <c r="AK769" s="180"/>
      <c r="AL769" s="180"/>
      <c r="AM769" s="180"/>
      <c r="AN769" s="180"/>
      <c r="AO769" s="180"/>
      <c r="AP769" s="180"/>
      <c r="AQ769" s="180"/>
      <c r="AR769" s="180"/>
      <c r="AS769" s="180"/>
      <c r="AT769" s="180"/>
      <c r="AU769" s="180"/>
      <c r="AV769" s="180"/>
      <c r="AW769" s="180"/>
      <c r="AX769" s="180"/>
      <c r="AY769" s="180"/>
      <c r="AZ769" s="180"/>
      <c r="BA769" s="180"/>
      <c r="BB769" s="180"/>
      <c r="BC769" s="180"/>
      <c r="BD769" s="180"/>
      <c r="BE769" s="180"/>
      <c r="BF769" s="180"/>
      <c r="BG769" s="180"/>
      <c r="BH769" s="180"/>
      <c r="BI769" s="180"/>
      <c r="BJ769" s="180"/>
      <c r="BK769" s="180"/>
      <c r="BL769" s="180"/>
      <c r="BM769" s="180"/>
      <c r="BN769" s="180"/>
      <c r="BO769" s="180"/>
      <c r="BP769" s="180"/>
      <c r="BQ769" s="180"/>
      <c r="BR769" s="180"/>
      <c r="BS769" s="180"/>
      <c r="BT769" s="180"/>
      <c r="BU769" s="180"/>
      <c r="BV769" s="180"/>
      <c r="BW769" s="180"/>
      <c r="BX769" s="180"/>
      <c r="BY769" s="180"/>
      <c r="BZ769" s="180"/>
      <c r="CA769" s="180"/>
    </row>
    <row r="770" ht="15.75" customHeight="1" spans="1:79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  <c r="R770" s="180"/>
      <c r="S770" s="180"/>
      <c r="T770" s="180"/>
      <c r="U770" s="180"/>
      <c r="V770" s="180"/>
      <c r="W770" s="180"/>
      <c r="X770" s="180"/>
      <c r="Y770" s="180"/>
      <c r="Z770" s="180"/>
      <c r="AA770" s="180"/>
      <c r="AB770" s="180"/>
      <c r="AC770" s="180"/>
      <c r="AD770" s="180"/>
      <c r="AE770" s="180"/>
      <c r="AF770" s="180"/>
      <c r="AG770" s="180"/>
      <c r="AH770" s="180"/>
      <c r="AI770" s="180"/>
      <c r="AJ770" s="180"/>
      <c r="AK770" s="180"/>
      <c r="AL770" s="180"/>
      <c r="AM770" s="180"/>
      <c r="AN770" s="180"/>
      <c r="AO770" s="180"/>
      <c r="AP770" s="180"/>
      <c r="AQ770" s="180"/>
      <c r="AR770" s="180"/>
      <c r="AS770" s="180"/>
      <c r="AT770" s="180"/>
      <c r="AU770" s="180"/>
      <c r="AV770" s="180"/>
      <c r="AW770" s="180"/>
      <c r="AX770" s="180"/>
      <c r="AY770" s="180"/>
      <c r="AZ770" s="180"/>
      <c r="BA770" s="180"/>
      <c r="BB770" s="180"/>
      <c r="BC770" s="180"/>
      <c r="BD770" s="180"/>
      <c r="BE770" s="180"/>
      <c r="BF770" s="180"/>
      <c r="BG770" s="180"/>
      <c r="BH770" s="180"/>
      <c r="BI770" s="180"/>
      <c r="BJ770" s="180"/>
      <c r="BK770" s="180"/>
      <c r="BL770" s="180"/>
      <c r="BM770" s="180"/>
      <c r="BN770" s="180"/>
      <c r="BO770" s="180"/>
      <c r="BP770" s="180"/>
      <c r="BQ770" s="180"/>
      <c r="BR770" s="180"/>
      <c r="BS770" s="180"/>
      <c r="BT770" s="180"/>
      <c r="BU770" s="180"/>
      <c r="BV770" s="180"/>
      <c r="BW770" s="180"/>
      <c r="BX770" s="180"/>
      <c r="BY770" s="180"/>
      <c r="BZ770" s="180"/>
      <c r="CA770" s="180"/>
    </row>
    <row r="771" ht="15.75" customHeight="1" spans="1:79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  <c r="R771" s="180"/>
      <c r="S771" s="180"/>
      <c r="T771" s="180"/>
      <c r="U771" s="180"/>
      <c r="V771" s="180"/>
      <c r="W771" s="180"/>
      <c r="X771" s="180"/>
      <c r="Y771" s="180"/>
      <c r="Z771" s="180"/>
      <c r="AA771" s="180"/>
      <c r="AB771" s="180"/>
      <c r="AC771" s="180"/>
      <c r="AD771" s="180"/>
      <c r="AE771" s="180"/>
      <c r="AF771" s="180"/>
      <c r="AG771" s="180"/>
      <c r="AH771" s="180"/>
      <c r="AI771" s="180"/>
      <c r="AJ771" s="180"/>
      <c r="AK771" s="180"/>
      <c r="AL771" s="180"/>
      <c r="AM771" s="180"/>
      <c r="AN771" s="180"/>
      <c r="AO771" s="180"/>
      <c r="AP771" s="180"/>
      <c r="AQ771" s="180"/>
      <c r="AR771" s="180"/>
      <c r="AS771" s="180"/>
      <c r="AT771" s="180"/>
      <c r="AU771" s="180"/>
      <c r="AV771" s="180"/>
      <c r="AW771" s="180"/>
      <c r="AX771" s="180"/>
      <c r="AY771" s="180"/>
      <c r="AZ771" s="180"/>
      <c r="BA771" s="180"/>
      <c r="BB771" s="180"/>
      <c r="BC771" s="180"/>
      <c r="BD771" s="180"/>
      <c r="BE771" s="180"/>
      <c r="BF771" s="180"/>
      <c r="BG771" s="180"/>
      <c r="BH771" s="180"/>
      <c r="BI771" s="180"/>
      <c r="BJ771" s="180"/>
      <c r="BK771" s="180"/>
      <c r="BL771" s="180"/>
      <c r="BM771" s="180"/>
      <c r="BN771" s="180"/>
      <c r="BO771" s="180"/>
      <c r="BP771" s="180"/>
      <c r="BQ771" s="180"/>
      <c r="BR771" s="180"/>
      <c r="BS771" s="180"/>
      <c r="BT771" s="180"/>
      <c r="BU771" s="180"/>
      <c r="BV771" s="180"/>
      <c r="BW771" s="180"/>
      <c r="BX771" s="180"/>
      <c r="BY771" s="180"/>
      <c r="BZ771" s="180"/>
      <c r="CA771" s="180"/>
    </row>
    <row r="772" ht="15.75" customHeight="1" spans="1:79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  <c r="R772" s="180"/>
      <c r="S772" s="180"/>
      <c r="T772" s="180"/>
      <c r="U772" s="180"/>
      <c r="V772" s="180"/>
      <c r="W772" s="180"/>
      <c r="X772" s="180"/>
      <c r="Y772" s="180"/>
      <c r="Z772" s="180"/>
      <c r="AA772" s="180"/>
      <c r="AB772" s="180"/>
      <c r="AC772" s="180"/>
      <c r="AD772" s="180"/>
      <c r="AE772" s="180"/>
      <c r="AF772" s="180"/>
      <c r="AG772" s="180"/>
      <c r="AH772" s="180"/>
      <c r="AI772" s="180"/>
      <c r="AJ772" s="180"/>
      <c r="AK772" s="180"/>
      <c r="AL772" s="180"/>
      <c r="AM772" s="180"/>
      <c r="AN772" s="180"/>
      <c r="AO772" s="180"/>
      <c r="AP772" s="180"/>
      <c r="AQ772" s="180"/>
      <c r="AR772" s="180"/>
      <c r="AS772" s="180"/>
      <c r="AT772" s="180"/>
      <c r="AU772" s="180"/>
      <c r="AV772" s="180"/>
      <c r="AW772" s="180"/>
      <c r="AX772" s="180"/>
      <c r="AY772" s="180"/>
      <c r="AZ772" s="180"/>
      <c r="BA772" s="180"/>
      <c r="BB772" s="180"/>
      <c r="BC772" s="180"/>
      <c r="BD772" s="180"/>
      <c r="BE772" s="180"/>
      <c r="BF772" s="180"/>
      <c r="BG772" s="180"/>
      <c r="BH772" s="180"/>
      <c r="BI772" s="180"/>
      <c r="BJ772" s="180"/>
      <c r="BK772" s="180"/>
      <c r="BL772" s="180"/>
      <c r="BM772" s="180"/>
      <c r="BN772" s="180"/>
      <c r="BO772" s="180"/>
      <c r="BP772" s="180"/>
      <c r="BQ772" s="180"/>
      <c r="BR772" s="180"/>
      <c r="BS772" s="180"/>
      <c r="BT772" s="180"/>
      <c r="BU772" s="180"/>
      <c r="BV772" s="180"/>
      <c r="BW772" s="180"/>
      <c r="BX772" s="180"/>
      <c r="BY772" s="180"/>
      <c r="BZ772" s="180"/>
      <c r="CA772" s="180"/>
    </row>
    <row r="773" ht="15.75" customHeight="1" spans="1:79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  <c r="R773" s="180"/>
      <c r="S773" s="180"/>
      <c r="T773" s="180"/>
      <c r="U773" s="180"/>
      <c r="V773" s="180"/>
      <c r="W773" s="180"/>
      <c r="X773" s="180"/>
      <c r="Y773" s="180"/>
      <c r="Z773" s="180"/>
      <c r="AA773" s="180"/>
      <c r="AB773" s="180"/>
      <c r="AC773" s="180"/>
      <c r="AD773" s="180"/>
      <c r="AE773" s="180"/>
      <c r="AF773" s="180"/>
      <c r="AG773" s="180"/>
      <c r="AH773" s="180"/>
      <c r="AI773" s="180"/>
      <c r="AJ773" s="180"/>
      <c r="AK773" s="180"/>
      <c r="AL773" s="180"/>
      <c r="AM773" s="180"/>
      <c r="AN773" s="180"/>
      <c r="AO773" s="180"/>
      <c r="AP773" s="180"/>
      <c r="AQ773" s="180"/>
      <c r="AR773" s="180"/>
      <c r="AS773" s="180"/>
      <c r="AT773" s="180"/>
      <c r="AU773" s="180"/>
      <c r="AV773" s="180"/>
      <c r="AW773" s="180"/>
      <c r="AX773" s="180"/>
      <c r="AY773" s="180"/>
      <c r="AZ773" s="180"/>
      <c r="BA773" s="180"/>
      <c r="BB773" s="180"/>
      <c r="BC773" s="180"/>
      <c r="BD773" s="180"/>
      <c r="BE773" s="180"/>
      <c r="BF773" s="180"/>
      <c r="BG773" s="180"/>
      <c r="BH773" s="180"/>
      <c r="BI773" s="180"/>
      <c r="BJ773" s="180"/>
      <c r="BK773" s="180"/>
      <c r="BL773" s="180"/>
      <c r="BM773" s="180"/>
      <c r="BN773" s="180"/>
      <c r="BO773" s="180"/>
      <c r="BP773" s="180"/>
      <c r="BQ773" s="180"/>
      <c r="BR773" s="180"/>
      <c r="BS773" s="180"/>
      <c r="BT773" s="180"/>
      <c r="BU773" s="180"/>
      <c r="BV773" s="180"/>
      <c r="BW773" s="180"/>
      <c r="BX773" s="180"/>
      <c r="BY773" s="180"/>
      <c r="BZ773" s="180"/>
      <c r="CA773" s="180"/>
    </row>
    <row r="774" ht="15.75" customHeight="1" spans="1:79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  <c r="R774" s="180"/>
      <c r="S774" s="180"/>
      <c r="T774" s="180"/>
      <c r="U774" s="180"/>
      <c r="V774" s="180"/>
      <c r="W774" s="180"/>
      <c r="X774" s="180"/>
      <c r="Y774" s="180"/>
      <c r="Z774" s="180"/>
      <c r="AA774" s="180"/>
      <c r="AB774" s="180"/>
      <c r="AC774" s="180"/>
      <c r="AD774" s="180"/>
      <c r="AE774" s="180"/>
      <c r="AF774" s="180"/>
      <c r="AG774" s="180"/>
      <c r="AH774" s="180"/>
      <c r="AI774" s="180"/>
      <c r="AJ774" s="180"/>
      <c r="AK774" s="180"/>
      <c r="AL774" s="180"/>
      <c r="AM774" s="180"/>
      <c r="AN774" s="180"/>
      <c r="AO774" s="180"/>
      <c r="AP774" s="180"/>
      <c r="AQ774" s="180"/>
      <c r="AR774" s="180"/>
      <c r="AS774" s="180"/>
      <c r="AT774" s="180"/>
      <c r="AU774" s="180"/>
      <c r="AV774" s="180"/>
      <c r="AW774" s="180"/>
      <c r="AX774" s="180"/>
      <c r="AY774" s="180"/>
      <c r="AZ774" s="180"/>
      <c r="BA774" s="180"/>
      <c r="BB774" s="180"/>
      <c r="BC774" s="180"/>
      <c r="BD774" s="180"/>
      <c r="BE774" s="180"/>
      <c r="BF774" s="180"/>
      <c r="BG774" s="180"/>
      <c r="BH774" s="180"/>
      <c r="BI774" s="180"/>
      <c r="BJ774" s="180"/>
      <c r="BK774" s="180"/>
      <c r="BL774" s="180"/>
      <c r="BM774" s="180"/>
      <c r="BN774" s="180"/>
      <c r="BO774" s="180"/>
      <c r="BP774" s="180"/>
      <c r="BQ774" s="180"/>
      <c r="BR774" s="180"/>
      <c r="BS774" s="180"/>
      <c r="BT774" s="180"/>
      <c r="BU774" s="180"/>
      <c r="BV774" s="180"/>
      <c r="BW774" s="180"/>
      <c r="BX774" s="180"/>
      <c r="BY774" s="180"/>
      <c r="BZ774" s="180"/>
      <c r="CA774" s="180"/>
    </row>
    <row r="775" ht="15.75" customHeight="1" spans="1:79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  <c r="R775" s="180"/>
      <c r="S775" s="180"/>
      <c r="T775" s="180"/>
      <c r="U775" s="180"/>
      <c r="V775" s="180"/>
      <c r="W775" s="180"/>
      <c r="X775" s="180"/>
      <c r="Y775" s="180"/>
      <c r="Z775" s="180"/>
      <c r="AA775" s="180"/>
      <c r="AB775" s="180"/>
      <c r="AC775" s="180"/>
      <c r="AD775" s="180"/>
      <c r="AE775" s="180"/>
      <c r="AF775" s="180"/>
      <c r="AG775" s="180"/>
      <c r="AH775" s="180"/>
      <c r="AI775" s="180"/>
      <c r="AJ775" s="180"/>
      <c r="AK775" s="180"/>
      <c r="AL775" s="180"/>
      <c r="AM775" s="180"/>
      <c r="AN775" s="180"/>
      <c r="AO775" s="180"/>
      <c r="AP775" s="180"/>
      <c r="AQ775" s="180"/>
      <c r="AR775" s="180"/>
      <c r="AS775" s="180"/>
      <c r="AT775" s="180"/>
      <c r="AU775" s="180"/>
      <c r="AV775" s="180"/>
      <c r="AW775" s="180"/>
      <c r="AX775" s="180"/>
      <c r="AY775" s="180"/>
      <c r="AZ775" s="180"/>
      <c r="BA775" s="180"/>
      <c r="BB775" s="180"/>
      <c r="BC775" s="180"/>
      <c r="BD775" s="180"/>
      <c r="BE775" s="180"/>
      <c r="BF775" s="180"/>
      <c r="BG775" s="180"/>
      <c r="BH775" s="180"/>
      <c r="BI775" s="180"/>
      <c r="BJ775" s="180"/>
      <c r="BK775" s="180"/>
      <c r="BL775" s="180"/>
      <c r="BM775" s="180"/>
      <c r="BN775" s="180"/>
      <c r="BO775" s="180"/>
      <c r="BP775" s="180"/>
      <c r="BQ775" s="180"/>
      <c r="BR775" s="180"/>
      <c r="BS775" s="180"/>
      <c r="BT775" s="180"/>
      <c r="BU775" s="180"/>
      <c r="BV775" s="180"/>
      <c r="BW775" s="180"/>
      <c r="BX775" s="180"/>
      <c r="BY775" s="180"/>
      <c r="BZ775" s="180"/>
      <c r="CA775" s="180"/>
    </row>
    <row r="776" ht="15.75" customHeight="1" spans="1:79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  <c r="R776" s="180"/>
      <c r="S776" s="180"/>
      <c r="T776" s="180"/>
      <c r="U776" s="180"/>
      <c r="V776" s="180"/>
      <c r="W776" s="180"/>
      <c r="X776" s="180"/>
      <c r="Y776" s="180"/>
      <c r="Z776" s="180"/>
      <c r="AA776" s="180"/>
      <c r="AB776" s="180"/>
      <c r="AC776" s="180"/>
      <c r="AD776" s="180"/>
      <c r="AE776" s="180"/>
      <c r="AF776" s="180"/>
      <c r="AG776" s="180"/>
      <c r="AH776" s="180"/>
      <c r="AI776" s="180"/>
      <c r="AJ776" s="180"/>
      <c r="AK776" s="180"/>
      <c r="AL776" s="180"/>
      <c r="AM776" s="180"/>
      <c r="AN776" s="180"/>
      <c r="AO776" s="180"/>
      <c r="AP776" s="180"/>
      <c r="AQ776" s="180"/>
      <c r="AR776" s="180"/>
      <c r="AS776" s="180"/>
      <c r="AT776" s="180"/>
      <c r="AU776" s="180"/>
      <c r="AV776" s="180"/>
      <c r="AW776" s="180"/>
      <c r="AX776" s="180"/>
      <c r="AY776" s="180"/>
      <c r="AZ776" s="180"/>
      <c r="BA776" s="180"/>
      <c r="BB776" s="180"/>
      <c r="BC776" s="180"/>
      <c r="BD776" s="180"/>
      <c r="BE776" s="180"/>
      <c r="BF776" s="180"/>
      <c r="BG776" s="180"/>
      <c r="BH776" s="180"/>
      <c r="BI776" s="180"/>
      <c r="BJ776" s="180"/>
      <c r="BK776" s="180"/>
      <c r="BL776" s="180"/>
      <c r="BM776" s="180"/>
      <c r="BN776" s="180"/>
      <c r="BO776" s="180"/>
      <c r="BP776" s="180"/>
      <c r="BQ776" s="180"/>
      <c r="BR776" s="180"/>
      <c r="BS776" s="180"/>
      <c r="BT776" s="180"/>
      <c r="BU776" s="180"/>
      <c r="BV776" s="180"/>
      <c r="BW776" s="180"/>
      <c r="BX776" s="180"/>
      <c r="BY776" s="180"/>
      <c r="BZ776" s="180"/>
      <c r="CA776" s="180"/>
    </row>
    <row r="777" ht="15.75" customHeight="1" spans="1:79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  <c r="R777" s="180"/>
      <c r="S777" s="180"/>
      <c r="T777" s="180"/>
      <c r="U777" s="180"/>
      <c r="V777" s="180"/>
      <c r="W777" s="180"/>
      <c r="X777" s="180"/>
      <c r="Y777" s="180"/>
      <c r="Z777" s="180"/>
      <c r="AA777" s="180"/>
      <c r="AB777" s="180"/>
      <c r="AC777" s="180"/>
      <c r="AD777" s="180"/>
      <c r="AE777" s="180"/>
      <c r="AF777" s="180"/>
      <c r="AG777" s="180"/>
      <c r="AH777" s="180"/>
      <c r="AI777" s="180"/>
      <c r="AJ777" s="180"/>
      <c r="AK777" s="180"/>
      <c r="AL777" s="180"/>
      <c r="AM777" s="180"/>
      <c r="AN777" s="180"/>
      <c r="AO777" s="180"/>
      <c r="AP777" s="180"/>
      <c r="AQ777" s="180"/>
      <c r="AR777" s="180"/>
      <c r="AS777" s="180"/>
      <c r="AT777" s="180"/>
      <c r="AU777" s="180"/>
      <c r="AV777" s="180"/>
      <c r="AW777" s="180"/>
      <c r="AX777" s="180"/>
      <c r="AY777" s="180"/>
      <c r="AZ777" s="180"/>
      <c r="BA777" s="180"/>
      <c r="BB777" s="180"/>
      <c r="BC777" s="180"/>
      <c r="BD777" s="180"/>
      <c r="BE777" s="180"/>
      <c r="BF777" s="180"/>
      <c r="BG777" s="180"/>
      <c r="BH777" s="180"/>
      <c r="BI777" s="180"/>
      <c r="BJ777" s="180"/>
      <c r="BK777" s="180"/>
      <c r="BL777" s="180"/>
      <c r="BM777" s="180"/>
      <c r="BN777" s="180"/>
      <c r="BO777" s="180"/>
      <c r="BP777" s="180"/>
      <c r="BQ777" s="180"/>
      <c r="BR777" s="180"/>
      <c r="BS777" s="180"/>
      <c r="BT777" s="180"/>
      <c r="BU777" s="180"/>
      <c r="BV777" s="180"/>
      <c r="BW777" s="180"/>
      <c r="BX777" s="180"/>
      <c r="BY777" s="180"/>
      <c r="BZ777" s="180"/>
      <c r="CA777" s="180"/>
    </row>
    <row r="778" ht="15.75" customHeight="1" spans="1:79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  <c r="R778" s="180"/>
      <c r="S778" s="180"/>
      <c r="T778" s="180"/>
      <c r="U778" s="180"/>
      <c r="V778" s="180"/>
      <c r="W778" s="180"/>
      <c r="X778" s="180"/>
      <c r="Y778" s="180"/>
      <c r="Z778" s="180"/>
      <c r="AA778" s="180"/>
      <c r="AB778" s="180"/>
      <c r="AC778" s="180"/>
      <c r="AD778" s="180"/>
      <c r="AE778" s="180"/>
      <c r="AF778" s="180"/>
      <c r="AG778" s="180"/>
      <c r="AH778" s="180"/>
      <c r="AI778" s="180"/>
      <c r="AJ778" s="180"/>
      <c r="AK778" s="180"/>
      <c r="AL778" s="180"/>
      <c r="AM778" s="180"/>
      <c r="AN778" s="180"/>
      <c r="AO778" s="180"/>
      <c r="AP778" s="180"/>
      <c r="AQ778" s="180"/>
      <c r="AR778" s="180"/>
      <c r="AS778" s="180"/>
      <c r="AT778" s="180"/>
      <c r="AU778" s="180"/>
      <c r="AV778" s="180"/>
      <c r="AW778" s="180"/>
      <c r="AX778" s="180"/>
      <c r="AY778" s="180"/>
      <c r="AZ778" s="180"/>
      <c r="BA778" s="180"/>
      <c r="BB778" s="180"/>
      <c r="BC778" s="180"/>
      <c r="BD778" s="180"/>
      <c r="BE778" s="180"/>
      <c r="BF778" s="180"/>
      <c r="BG778" s="180"/>
      <c r="BH778" s="180"/>
      <c r="BI778" s="180"/>
      <c r="BJ778" s="180"/>
      <c r="BK778" s="180"/>
      <c r="BL778" s="180"/>
      <c r="BM778" s="180"/>
      <c r="BN778" s="180"/>
      <c r="BO778" s="180"/>
      <c r="BP778" s="180"/>
      <c r="BQ778" s="180"/>
      <c r="BR778" s="180"/>
      <c r="BS778" s="180"/>
      <c r="BT778" s="180"/>
      <c r="BU778" s="180"/>
      <c r="BV778" s="180"/>
      <c r="BW778" s="180"/>
      <c r="BX778" s="180"/>
      <c r="BY778" s="180"/>
      <c r="BZ778" s="180"/>
      <c r="CA778" s="180"/>
    </row>
    <row r="779" ht="15.75" customHeight="1" spans="1:79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  <c r="R779" s="180"/>
      <c r="S779" s="180"/>
      <c r="T779" s="180"/>
      <c r="U779" s="180"/>
      <c r="V779" s="180"/>
      <c r="W779" s="180"/>
      <c r="X779" s="180"/>
      <c r="Y779" s="180"/>
      <c r="Z779" s="180"/>
      <c r="AA779" s="180"/>
      <c r="AB779" s="180"/>
      <c r="AC779" s="180"/>
      <c r="AD779" s="180"/>
      <c r="AE779" s="180"/>
      <c r="AF779" s="180"/>
      <c r="AG779" s="180"/>
      <c r="AH779" s="180"/>
      <c r="AI779" s="180"/>
      <c r="AJ779" s="180"/>
      <c r="AK779" s="180"/>
      <c r="AL779" s="180"/>
      <c r="AM779" s="180"/>
      <c r="AN779" s="180"/>
      <c r="AO779" s="180"/>
      <c r="AP779" s="180"/>
      <c r="AQ779" s="180"/>
      <c r="AR779" s="180"/>
      <c r="AS779" s="180"/>
      <c r="AT779" s="180"/>
      <c r="AU779" s="180"/>
      <c r="AV779" s="180"/>
      <c r="AW779" s="180"/>
      <c r="AX779" s="180"/>
      <c r="AY779" s="180"/>
      <c r="AZ779" s="180"/>
      <c r="BA779" s="180"/>
      <c r="BB779" s="180"/>
      <c r="BC779" s="180"/>
      <c r="BD779" s="180"/>
      <c r="BE779" s="180"/>
      <c r="BF779" s="180"/>
      <c r="BG779" s="180"/>
      <c r="BH779" s="180"/>
      <c r="BI779" s="180"/>
      <c r="BJ779" s="180"/>
      <c r="BK779" s="180"/>
      <c r="BL779" s="180"/>
      <c r="BM779" s="180"/>
      <c r="BN779" s="180"/>
      <c r="BO779" s="180"/>
      <c r="BP779" s="180"/>
      <c r="BQ779" s="180"/>
      <c r="BR779" s="180"/>
      <c r="BS779" s="180"/>
      <c r="BT779" s="180"/>
      <c r="BU779" s="180"/>
      <c r="BV779" s="180"/>
      <c r="BW779" s="180"/>
      <c r="BX779" s="180"/>
      <c r="BY779" s="180"/>
      <c r="BZ779" s="180"/>
      <c r="CA779" s="180"/>
    </row>
    <row r="780" ht="15.75" customHeight="1" spans="1:79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  <c r="R780" s="180"/>
      <c r="S780" s="180"/>
      <c r="T780" s="180"/>
      <c r="U780" s="180"/>
      <c r="V780" s="180"/>
      <c r="W780" s="180"/>
      <c r="X780" s="180"/>
      <c r="Y780" s="180"/>
      <c r="Z780" s="180"/>
      <c r="AA780" s="180"/>
      <c r="AB780" s="180"/>
      <c r="AC780" s="180"/>
      <c r="AD780" s="180"/>
      <c r="AE780" s="180"/>
      <c r="AF780" s="180"/>
      <c r="AG780" s="180"/>
      <c r="AH780" s="180"/>
      <c r="AI780" s="180"/>
      <c r="AJ780" s="180"/>
      <c r="AK780" s="180"/>
      <c r="AL780" s="180"/>
      <c r="AM780" s="180"/>
      <c r="AN780" s="180"/>
      <c r="AO780" s="180"/>
      <c r="AP780" s="180"/>
      <c r="AQ780" s="180"/>
      <c r="AR780" s="180"/>
      <c r="AS780" s="180"/>
      <c r="AT780" s="180"/>
      <c r="AU780" s="180"/>
      <c r="AV780" s="180"/>
      <c r="AW780" s="180"/>
      <c r="AX780" s="180"/>
      <c r="AY780" s="180"/>
      <c r="AZ780" s="180"/>
      <c r="BA780" s="180"/>
      <c r="BB780" s="180"/>
      <c r="BC780" s="180"/>
      <c r="BD780" s="180"/>
      <c r="BE780" s="180"/>
      <c r="BF780" s="180"/>
      <c r="BG780" s="180"/>
      <c r="BH780" s="180"/>
      <c r="BI780" s="180"/>
      <c r="BJ780" s="180"/>
      <c r="BK780" s="180"/>
      <c r="BL780" s="180"/>
      <c r="BM780" s="180"/>
      <c r="BN780" s="180"/>
      <c r="BO780" s="180"/>
      <c r="BP780" s="180"/>
      <c r="BQ780" s="180"/>
      <c r="BR780" s="180"/>
      <c r="BS780" s="180"/>
      <c r="BT780" s="180"/>
      <c r="BU780" s="180"/>
      <c r="BV780" s="180"/>
      <c r="BW780" s="180"/>
      <c r="BX780" s="180"/>
      <c r="BY780" s="180"/>
      <c r="BZ780" s="180"/>
      <c r="CA780" s="180"/>
    </row>
    <row r="781" ht="15.75" customHeight="1" spans="1:79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  <c r="R781" s="180"/>
      <c r="S781" s="180"/>
      <c r="T781" s="180"/>
      <c r="U781" s="180"/>
      <c r="V781" s="180"/>
      <c r="W781" s="180"/>
      <c r="X781" s="180"/>
      <c r="Y781" s="180"/>
      <c r="Z781" s="180"/>
      <c r="AA781" s="180"/>
      <c r="AB781" s="180"/>
      <c r="AC781" s="180"/>
      <c r="AD781" s="180"/>
      <c r="AE781" s="180"/>
      <c r="AF781" s="180"/>
      <c r="AG781" s="180"/>
      <c r="AH781" s="180"/>
      <c r="AI781" s="180"/>
      <c r="AJ781" s="180"/>
      <c r="AK781" s="180"/>
      <c r="AL781" s="180"/>
      <c r="AM781" s="180"/>
      <c r="AN781" s="180"/>
      <c r="AO781" s="180"/>
      <c r="AP781" s="180"/>
      <c r="AQ781" s="180"/>
      <c r="AR781" s="180"/>
      <c r="AS781" s="180"/>
      <c r="AT781" s="180"/>
      <c r="AU781" s="180"/>
      <c r="AV781" s="180"/>
      <c r="AW781" s="180"/>
      <c r="AX781" s="180"/>
      <c r="AY781" s="180"/>
      <c r="AZ781" s="180"/>
      <c r="BA781" s="180"/>
      <c r="BB781" s="180"/>
      <c r="BC781" s="180"/>
      <c r="BD781" s="180"/>
      <c r="BE781" s="180"/>
      <c r="BF781" s="180"/>
      <c r="BG781" s="180"/>
      <c r="BH781" s="180"/>
      <c r="BI781" s="180"/>
      <c r="BJ781" s="180"/>
      <c r="BK781" s="180"/>
      <c r="BL781" s="180"/>
      <c r="BM781" s="180"/>
      <c r="BN781" s="180"/>
      <c r="BO781" s="180"/>
      <c r="BP781" s="180"/>
      <c r="BQ781" s="180"/>
      <c r="BR781" s="180"/>
      <c r="BS781" s="180"/>
      <c r="BT781" s="180"/>
      <c r="BU781" s="180"/>
      <c r="BV781" s="180"/>
      <c r="BW781" s="180"/>
      <c r="BX781" s="180"/>
      <c r="BY781" s="180"/>
      <c r="BZ781" s="180"/>
      <c r="CA781" s="180"/>
    </row>
    <row r="782" ht="15.75" customHeight="1" spans="1:79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  <c r="R782" s="180"/>
      <c r="S782" s="180"/>
      <c r="T782" s="180"/>
      <c r="U782" s="180"/>
      <c r="V782" s="180"/>
      <c r="W782" s="180"/>
      <c r="X782" s="180"/>
      <c r="Y782" s="180"/>
      <c r="Z782" s="180"/>
      <c r="AA782" s="180"/>
      <c r="AB782" s="180"/>
      <c r="AC782" s="180"/>
      <c r="AD782" s="180"/>
      <c r="AE782" s="180"/>
      <c r="AF782" s="180"/>
      <c r="AG782" s="180"/>
      <c r="AH782" s="180"/>
      <c r="AI782" s="180"/>
      <c r="AJ782" s="180"/>
      <c r="AK782" s="180"/>
      <c r="AL782" s="180"/>
      <c r="AM782" s="180"/>
      <c r="AN782" s="180"/>
      <c r="AO782" s="180"/>
      <c r="AP782" s="180"/>
      <c r="AQ782" s="180"/>
      <c r="AR782" s="180"/>
      <c r="AS782" s="180"/>
      <c r="AT782" s="180"/>
      <c r="AU782" s="180"/>
      <c r="AV782" s="180"/>
      <c r="AW782" s="180"/>
      <c r="AX782" s="180"/>
      <c r="AY782" s="180"/>
      <c r="AZ782" s="180"/>
      <c r="BA782" s="180"/>
      <c r="BB782" s="180"/>
      <c r="BC782" s="180"/>
      <c r="BD782" s="180"/>
      <c r="BE782" s="180"/>
      <c r="BF782" s="180"/>
      <c r="BG782" s="180"/>
      <c r="BH782" s="180"/>
      <c r="BI782" s="180"/>
      <c r="BJ782" s="180"/>
      <c r="BK782" s="180"/>
      <c r="BL782" s="180"/>
      <c r="BM782" s="180"/>
      <c r="BN782" s="180"/>
      <c r="BO782" s="180"/>
      <c r="BP782" s="180"/>
      <c r="BQ782" s="180"/>
      <c r="BR782" s="180"/>
      <c r="BS782" s="180"/>
      <c r="BT782" s="180"/>
      <c r="BU782" s="180"/>
      <c r="BV782" s="180"/>
      <c r="BW782" s="180"/>
      <c r="BX782" s="180"/>
      <c r="BY782" s="180"/>
      <c r="BZ782" s="180"/>
      <c r="CA782" s="180"/>
    </row>
    <row r="783" ht="15.75" customHeight="1" spans="1:79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  <c r="R783" s="180"/>
      <c r="S783" s="180"/>
      <c r="T783" s="180"/>
      <c r="U783" s="180"/>
      <c r="V783" s="180"/>
      <c r="W783" s="180"/>
      <c r="X783" s="180"/>
      <c r="Y783" s="180"/>
      <c r="Z783" s="180"/>
      <c r="AA783" s="180"/>
      <c r="AB783" s="180"/>
      <c r="AC783" s="180"/>
      <c r="AD783" s="180"/>
      <c r="AE783" s="180"/>
      <c r="AF783" s="180"/>
      <c r="AG783" s="180"/>
      <c r="AH783" s="180"/>
      <c r="AI783" s="180"/>
      <c r="AJ783" s="180"/>
      <c r="AK783" s="180"/>
      <c r="AL783" s="180"/>
      <c r="AM783" s="180"/>
      <c r="AN783" s="180"/>
      <c r="AO783" s="180"/>
      <c r="AP783" s="180"/>
      <c r="AQ783" s="180"/>
      <c r="AR783" s="180"/>
      <c r="AS783" s="180"/>
      <c r="AT783" s="180"/>
      <c r="AU783" s="180"/>
      <c r="AV783" s="180"/>
      <c r="AW783" s="180"/>
      <c r="AX783" s="180"/>
      <c r="AY783" s="180"/>
      <c r="AZ783" s="180"/>
      <c r="BA783" s="180"/>
      <c r="BB783" s="180"/>
      <c r="BC783" s="180"/>
      <c r="BD783" s="180"/>
      <c r="BE783" s="180"/>
      <c r="BF783" s="180"/>
      <c r="BG783" s="180"/>
      <c r="BH783" s="180"/>
      <c r="BI783" s="180"/>
      <c r="BJ783" s="180"/>
      <c r="BK783" s="180"/>
      <c r="BL783" s="180"/>
      <c r="BM783" s="180"/>
      <c r="BN783" s="180"/>
      <c r="BO783" s="180"/>
      <c r="BP783" s="180"/>
      <c r="BQ783" s="180"/>
      <c r="BR783" s="180"/>
      <c r="BS783" s="180"/>
      <c r="BT783" s="180"/>
      <c r="BU783" s="180"/>
      <c r="BV783" s="180"/>
      <c r="BW783" s="180"/>
      <c r="BX783" s="180"/>
      <c r="BY783" s="180"/>
      <c r="BZ783" s="180"/>
      <c r="CA783" s="180"/>
    </row>
    <row r="784" ht="15.75" customHeight="1" spans="1:79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  <c r="R784" s="180"/>
      <c r="S784" s="180"/>
      <c r="T784" s="180"/>
      <c r="U784" s="180"/>
      <c r="V784" s="180"/>
      <c r="W784" s="180"/>
      <c r="X784" s="180"/>
      <c r="Y784" s="180"/>
      <c r="Z784" s="180"/>
      <c r="AA784" s="180"/>
      <c r="AB784" s="180"/>
      <c r="AC784" s="180"/>
      <c r="AD784" s="180"/>
      <c r="AE784" s="180"/>
      <c r="AF784" s="180"/>
      <c r="AG784" s="180"/>
      <c r="AH784" s="180"/>
      <c r="AI784" s="180"/>
      <c r="AJ784" s="180"/>
      <c r="AK784" s="180"/>
      <c r="AL784" s="180"/>
      <c r="AM784" s="180"/>
      <c r="AN784" s="180"/>
      <c r="AO784" s="180"/>
      <c r="AP784" s="180"/>
      <c r="AQ784" s="180"/>
      <c r="AR784" s="180"/>
      <c r="AS784" s="180"/>
      <c r="AT784" s="180"/>
      <c r="AU784" s="180"/>
      <c r="AV784" s="180"/>
      <c r="AW784" s="180"/>
      <c r="AX784" s="180"/>
      <c r="AY784" s="180"/>
      <c r="AZ784" s="180"/>
      <c r="BA784" s="180"/>
      <c r="BB784" s="180"/>
      <c r="BC784" s="180"/>
      <c r="BD784" s="180"/>
      <c r="BE784" s="180"/>
      <c r="BF784" s="180"/>
      <c r="BG784" s="180"/>
      <c r="BH784" s="180"/>
      <c r="BI784" s="180"/>
      <c r="BJ784" s="180"/>
      <c r="BK784" s="180"/>
      <c r="BL784" s="180"/>
      <c r="BM784" s="180"/>
      <c r="BN784" s="180"/>
      <c r="BO784" s="180"/>
      <c r="BP784" s="180"/>
      <c r="BQ784" s="180"/>
      <c r="BR784" s="180"/>
      <c r="BS784" s="180"/>
      <c r="BT784" s="180"/>
      <c r="BU784" s="180"/>
      <c r="BV784" s="180"/>
      <c r="BW784" s="180"/>
      <c r="BX784" s="180"/>
      <c r="BY784" s="180"/>
      <c r="BZ784" s="180"/>
      <c r="CA784" s="180"/>
    </row>
    <row r="785" ht="15.75" customHeight="1" spans="1:79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  <c r="R785" s="180"/>
      <c r="S785" s="180"/>
      <c r="T785" s="180"/>
      <c r="U785" s="180"/>
      <c r="V785" s="180"/>
      <c r="W785" s="180"/>
      <c r="X785" s="180"/>
      <c r="Y785" s="180"/>
      <c r="Z785" s="180"/>
      <c r="AA785" s="180"/>
      <c r="AB785" s="180"/>
      <c r="AC785" s="180"/>
      <c r="AD785" s="180"/>
      <c r="AE785" s="180"/>
      <c r="AF785" s="180"/>
      <c r="AG785" s="180"/>
      <c r="AH785" s="180"/>
      <c r="AI785" s="180"/>
      <c r="AJ785" s="180"/>
      <c r="AK785" s="180"/>
      <c r="AL785" s="180"/>
      <c r="AM785" s="180"/>
      <c r="AN785" s="180"/>
      <c r="AO785" s="180"/>
      <c r="AP785" s="180"/>
      <c r="AQ785" s="180"/>
      <c r="AR785" s="180"/>
      <c r="AS785" s="180"/>
      <c r="AT785" s="180"/>
      <c r="AU785" s="180"/>
      <c r="AV785" s="180"/>
      <c r="AW785" s="180"/>
      <c r="AX785" s="180"/>
      <c r="AY785" s="180"/>
      <c r="AZ785" s="180"/>
      <c r="BA785" s="180"/>
      <c r="BB785" s="180"/>
      <c r="BC785" s="180"/>
      <c r="BD785" s="180"/>
      <c r="BE785" s="180"/>
      <c r="BF785" s="180"/>
      <c r="BG785" s="180"/>
      <c r="BH785" s="180"/>
      <c r="BI785" s="180"/>
      <c r="BJ785" s="180"/>
      <c r="BK785" s="180"/>
      <c r="BL785" s="180"/>
      <c r="BM785" s="180"/>
      <c r="BN785" s="180"/>
      <c r="BO785" s="180"/>
      <c r="BP785" s="180"/>
      <c r="BQ785" s="180"/>
      <c r="BR785" s="180"/>
      <c r="BS785" s="180"/>
      <c r="BT785" s="180"/>
      <c r="BU785" s="180"/>
      <c r="BV785" s="180"/>
      <c r="BW785" s="180"/>
      <c r="BX785" s="180"/>
      <c r="BY785" s="180"/>
      <c r="BZ785" s="180"/>
      <c r="CA785" s="180"/>
    </row>
    <row r="786" ht="15.75" customHeight="1" spans="1:79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  <c r="R786" s="180"/>
      <c r="S786" s="180"/>
      <c r="T786" s="180"/>
      <c r="U786" s="180"/>
      <c r="V786" s="180"/>
      <c r="W786" s="180"/>
      <c r="X786" s="180"/>
      <c r="Y786" s="180"/>
      <c r="Z786" s="180"/>
      <c r="AA786" s="180"/>
      <c r="AB786" s="180"/>
      <c r="AC786" s="180"/>
      <c r="AD786" s="180"/>
      <c r="AE786" s="180"/>
      <c r="AF786" s="180"/>
      <c r="AG786" s="180"/>
      <c r="AH786" s="180"/>
      <c r="AI786" s="180"/>
      <c r="AJ786" s="180"/>
      <c r="AK786" s="180"/>
      <c r="AL786" s="180"/>
      <c r="AM786" s="180"/>
      <c r="AN786" s="180"/>
      <c r="AO786" s="180"/>
      <c r="AP786" s="180"/>
      <c r="AQ786" s="180"/>
      <c r="AR786" s="180"/>
      <c r="AS786" s="180"/>
      <c r="AT786" s="180"/>
      <c r="AU786" s="180"/>
      <c r="AV786" s="180"/>
      <c r="AW786" s="180"/>
      <c r="AX786" s="180"/>
      <c r="AY786" s="180"/>
      <c r="AZ786" s="180"/>
      <c r="BA786" s="180"/>
      <c r="BB786" s="180"/>
      <c r="BC786" s="180"/>
      <c r="BD786" s="180"/>
      <c r="BE786" s="180"/>
      <c r="BF786" s="180"/>
      <c r="BG786" s="180"/>
      <c r="BH786" s="180"/>
      <c r="BI786" s="180"/>
      <c r="BJ786" s="180"/>
      <c r="BK786" s="180"/>
      <c r="BL786" s="180"/>
      <c r="BM786" s="180"/>
      <c r="BN786" s="180"/>
      <c r="BO786" s="180"/>
      <c r="BP786" s="180"/>
      <c r="BQ786" s="180"/>
      <c r="BR786" s="180"/>
      <c r="BS786" s="180"/>
      <c r="BT786" s="180"/>
      <c r="BU786" s="180"/>
      <c r="BV786" s="180"/>
      <c r="BW786" s="180"/>
      <c r="BX786" s="180"/>
      <c r="BY786" s="180"/>
      <c r="BZ786" s="180"/>
      <c r="CA786" s="180"/>
    </row>
    <row r="787" ht="15.75" customHeight="1" spans="1:79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  <c r="R787" s="180"/>
      <c r="S787" s="180"/>
      <c r="T787" s="180"/>
      <c r="U787" s="180"/>
      <c r="V787" s="180"/>
      <c r="W787" s="180"/>
      <c r="X787" s="180"/>
      <c r="Y787" s="180"/>
      <c r="Z787" s="180"/>
      <c r="AA787" s="180"/>
      <c r="AB787" s="180"/>
      <c r="AC787" s="180"/>
      <c r="AD787" s="180"/>
      <c r="AE787" s="180"/>
      <c r="AF787" s="180"/>
      <c r="AG787" s="180"/>
      <c r="AH787" s="180"/>
      <c r="AI787" s="180"/>
      <c r="AJ787" s="180"/>
      <c r="AK787" s="180"/>
      <c r="AL787" s="180"/>
      <c r="AM787" s="180"/>
      <c r="AN787" s="180"/>
      <c r="AO787" s="180"/>
      <c r="AP787" s="180"/>
      <c r="AQ787" s="180"/>
      <c r="AR787" s="180"/>
      <c r="AS787" s="180"/>
      <c r="AT787" s="180"/>
      <c r="AU787" s="180"/>
      <c r="AV787" s="180"/>
      <c r="AW787" s="180"/>
      <c r="AX787" s="180"/>
      <c r="AY787" s="180"/>
      <c r="AZ787" s="180"/>
      <c r="BA787" s="180"/>
      <c r="BB787" s="180"/>
      <c r="BC787" s="180"/>
      <c r="BD787" s="180"/>
      <c r="BE787" s="180"/>
      <c r="BF787" s="180"/>
      <c r="BG787" s="180"/>
      <c r="BH787" s="180"/>
      <c r="BI787" s="180"/>
      <c r="BJ787" s="180"/>
      <c r="BK787" s="180"/>
      <c r="BL787" s="180"/>
      <c r="BM787" s="180"/>
      <c r="BN787" s="180"/>
      <c r="BO787" s="180"/>
      <c r="BP787" s="180"/>
      <c r="BQ787" s="180"/>
      <c r="BR787" s="180"/>
      <c r="BS787" s="180"/>
      <c r="BT787" s="180"/>
      <c r="BU787" s="180"/>
      <c r="BV787" s="180"/>
      <c r="BW787" s="180"/>
      <c r="BX787" s="180"/>
      <c r="BY787" s="180"/>
      <c r="BZ787" s="180"/>
      <c r="CA787" s="180"/>
    </row>
    <row r="788" ht="15.75" customHeight="1" spans="1:79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  <c r="R788" s="180"/>
      <c r="S788" s="180"/>
      <c r="T788" s="180"/>
      <c r="U788" s="180"/>
      <c r="V788" s="180"/>
      <c r="W788" s="180"/>
      <c r="X788" s="180"/>
      <c r="Y788" s="180"/>
      <c r="Z788" s="180"/>
      <c r="AA788" s="180"/>
      <c r="AB788" s="180"/>
      <c r="AC788" s="180"/>
      <c r="AD788" s="180"/>
      <c r="AE788" s="180"/>
      <c r="AF788" s="180"/>
      <c r="AG788" s="180"/>
      <c r="AH788" s="180"/>
      <c r="AI788" s="180"/>
      <c r="AJ788" s="180"/>
      <c r="AK788" s="180"/>
      <c r="AL788" s="180"/>
      <c r="AM788" s="180"/>
      <c r="AN788" s="180"/>
      <c r="AO788" s="180"/>
      <c r="AP788" s="180"/>
      <c r="AQ788" s="180"/>
      <c r="AR788" s="180"/>
      <c r="AS788" s="180"/>
      <c r="AT788" s="180"/>
      <c r="AU788" s="180"/>
      <c r="AV788" s="180"/>
      <c r="AW788" s="180"/>
      <c r="AX788" s="180"/>
      <c r="AY788" s="180"/>
      <c r="AZ788" s="180"/>
      <c r="BA788" s="180"/>
      <c r="BB788" s="180"/>
      <c r="BC788" s="180"/>
      <c r="BD788" s="180"/>
      <c r="BE788" s="180"/>
      <c r="BF788" s="180"/>
      <c r="BG788" s="180"/>
      <c r="BH788" s="180"/>
      <c r="BI788" s="180"/>
      <c r="BJ788" s="180"/>
      <c r="BK788" s="180"/>
      <c r="BL788" s="180"/>
      <c r="BM788" s="180"/>
      <c r="BN788" s="180"/>
      <c r="BO788" s="180"/>
      <c r="BP788" s="180"/>
      <c r="BQ788" s="180"/>
      <c r="BR788" s="180"/>
      <c r="BS788" s="180"/>
      <c r="BT788" s="180"/>
      <c r="BU788" s="180"/>
      <c r="BV788" s="180"/>
      <c r="BW788" s="180"/>
      <c r="BX788" s="180"/>
      <c r="BY788" s="180"/>
      <c r="BZ788" s="180"/>
      <c r="CA788" s="180"/>
    </row>
    <row r="789" ht="15.75" customHeight="1" spans="1:79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  <c r="R789" s="180"/>
      <c r="S789" s="180"/>
      <c r="T789" s="180"/>
      <c r="U789" s="180"/>
      <c r="V789" s="180"/>
      <c r="W789" s="180"/>
      <c r="X789" s="180"/>
      <c r="Y789" s="180"/>
      <c r="Z789" s="180"/>
      <c r="AA789" s="180"/>
      <c r="AB789" s="180"/>
      <c r="AC789" s="180"/>
      <c r="AD789" s="180"/>
      <c r="AE789" s="180"/>
      <c r="AF789" s="180"/>
      <c r="AG789" s="180"/>
      <c r="AH789" s="180"/>
      <c r="AI789" s="180"/>
      <c r="AJ789" s="180"/>
      <c r="AK789" s="180"/>
      <c r="AL789" s="180"/>
      <c r="AM789" s="180"/>
      <c r="AN789" s="180"/>
      <c r="AO789" s="180"/>
      <c r="AP789" s="180"/>
      <c r="AQ789" s="180"/>
      <c r="AR789" s="180"/>
      <c r="AS789" s="180"/>
      <c r="AT789" s="180"/>
      <c r="AU789" s="180"/>
      <c r="AV789" s="180"/>
      <c r="AW789" s="180"/>
      <c r="AX789" s="180"/>
      <c r="AY789" s="180"/>
      <c r="AZ789" s="180"/>
      <c r="BA789" s="180"/>
      <c r="BB789" s="180"/>
      <c r="BC789" s="180"/>
      <c r="BD789" s="180"/>
      <c r="BE789" s="180"/>
      <c r="BF789" s="180"/>
      <c r="BG789" s="180"/>
      <c r="BH789" s="180"/>
      <c r="BI789" s="180"/>
      <c r="BJ789" s="180"/>
      <c r="BK789" s="180"/>
      <c r="BL789" s="180"/>
      <c r="BM789" s="180"/>
      <c r="BN789" s="180"/>
      <c r="BO789" s="180"/>
      <c r="BP789" s="180"/>
      <c r="BQ789" s="180"/>
      <c r="BR789" s="180"/>
      <c r="BS789" s="180"/>
      <c r="BT789" s="180"/>
      <c r="BU789" s="180"/>
      <c r="BV789" s="180"/>
      <c r="BW789" s="180"/>
      <c r="BX789" s="180"/>
      <c r="BY789" s="180"/>
      <c r="BZ789" s="180"/>
      <c r="CA789" s="180"/>
    </row>
    <row r="790" ht="15.75" customHeight="1" spans="1:79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  <c r="R790" s="180"/>
      <c r="S790" s="180"/>
      <c r="T790" s="180"/>
      <c r="U790" s="180"/>
      <c r="V790" s="180"/>
      <c r="W790" s="180"/>
      <c r="X790" s="180"/>
      <c r="Y790" s="180"/>
      <c r="Z790" s="180"/>
      <c r="AA790" s="180"/>
      <c r="AB790" s="180"/>
      <c r="AC790" s="180"/>
      <c r="AD790" s="180"/>
      <c r="AE790" s="180"/>
      <c r="AF790" s="180"/>
      <c r="AG790" s="180"/>
      <c r="AH790" s="180"/>
      <c r="AI790" s="180"/>
      <c r="AJ790" s="180"/>
      <c r="AK790" s="180"/>
      <c r="AL790" s="180"/>
      <c r="AM790" s="180"/>
      <c r="AN790" s="180"/>
      <c r="AO790" s="180"/>
      <c r="AP790" s="180"/>
      <c r="AQ790" s="180"/>
      <c r="AR790" s="180"/>
      <c r="AS790" s="180"/>
      <c r="AT790" s="180"/>
      <c r="AU790" s="180"/>
      <c r="AV790" s="180"/>
      <c r="AW790" s="180"/>
      <c r="AX790" s="180"/>
      <c r="AY790" s="180"/>
      <c r="AZ790" s="180"/>
      <c r="BA790" s="180"/>
      <c r="BB790" s="180"/>
      <c r="BC790" s="180"/>
      <c r="BD790" s="180"/>
      <c r="BE790" s="180"/>
      <c r="BF790" s="180"/>
      <c r="BG790" s="180"/>
      <c r="BH790" s="180"/>
      <c r="BI790" s="180"/>
      <c r="BJ790" s="180"/>
      <c r="BK790" s="180"/>
      <c r="BL790" s="180"/>
      <c r="BM790" s="180"/>
      <c r="BN790" s="180"/>
      <c r="BO790" s="180"/>
      <c r="BP790" s="180"/>
      <c r="BQ790" s="180"/>
      <c r="BR790" s="180"/>
      <c r="BS790" s="180"/>
      <c r="BT790" s="180"/>
      <c r="BU790" s="180"/>
      <c r="BV790" s="180"/>
      <c r="BW790" s="180"/>
      <c r="BX790" s="180"/>
      <c r="BY790" s="180"/>
      <c r="BZ790" s="180"/>
      <c r="CA790" s="180"/>
    </row>
    <row r="791" ht="15.75" customHeight="1" spans="1:79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  <c r="R791" s="180"/>
      <c r="S791" s="180"/>
      <c r="T791" s="180"/>
      <c r="U791" s="180"/>
      <c r="V791" s="180"/>
      <c r="W791" s="180"/>
      <c r="X791" s="180"/>
      <c r="Y791" s="180"/>
      <c r="Z791" s="180"/>
      <c r="AA791" s="180"/>
      <c r="AB791" s="180"/>
      <c r="AC791" s="180"/>
      <c r="AD791" s="180"/>
      <c r="AE791" s="180"/>
      <c r="AF791" s="180"/>
      <c r="AG791" s="180"/>
      <c r="AH791" s="180"/>
      <c r="AI791" s="180"/>
      <c r="AJ791" s="180"/>
      <c r="AK791" s="180"/>
      <c r="AL791" s="180"/>
      <c r="AM791" s="180"/>
      <c r="AN791" s="180"/>
      <c r="AO791" s="180"/>
      <c r="AP791" s="180"/>
      <c r="AQ791" s="180"/>
      <c r="AR791" s="180"/>
      <c r="AS791" s="180"/>
      <c r="AT791" s="180"/>
      <c r="AU791" s="180"/>
      <c r="AV791" s="180"/>
      <c r="AW791" s="180"/>
      <c r="AX791" s="180"/>
      <c r="AY791" s="180"/>
      <c r="AZ791" s="180"/>
      <c r="BA791" s="180"/>
      <c r="BB791" s="180"/>
      <c r="BC791" s="180"/>
      <c r="BD791" s="180"/>
      <c r="BE791" s="180"/>
      <c r="BF791" s="180"/>
      <c r="BG791" s="180"/>
      <c r="BH791" s="180"/>
      <c r="BI791" s="180"/>
      <c r="BJ791" s="180"/>
      <c r="BK791" s="180"/>
      <c r="BL791" s="180"/>
      <c r="BM791" s="180"/>
      <c r="BN791" s="180"/>
      <c r="BO791" s="180"/>
      <c r="BP791" s="180"/>
      <c r="BQ791" s="180"/>
      <c r="BR791" s="180"/>
      <c r="BS791" s="180"/>
      <c r="BT791" s="180"/>
      <c r="BU791" s="180"/>
      <c r="BV791" s="180"/>
      <c r="BW791" s="180"/>
      <c r="BX791" s="180"/>
      <c r="BY791" s="180"/>
      <c r="BZ791" s="180"/>
      <c r="CA791" s="180"/>
    </row>
    <row r="792" ht="15.75" customHeight="1" spans="1:79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  <c r="R792" s="180"/>
      <c r="S792" s="180"/>
      <c r="T792" s="180"/>
      <c r="U792" s="180"/>
      <c r="V792" s="180"/>
      <c r="W792" s="180"/>
      <c r="X792" s="180"/>
      <c r="Y792" s="180"/>
      <c r="Z792" s="180"/>
      <c r="AA792" s="180"/>
      <c r="AB792" s="180"/>
      <c r="AC792" s="180"/>
      <c r="AD792" s="180"/>
      <c r="AE792" s="180"/>
      <c r="AF792" s="180"/>
      <c r="AG792" s="180"/>
      <c r="AH792" s="180"/>
      <c r="AI792" s="180"/>
      <c r="AJ792" s="180"/>
      <c r="AK792" s="180"/>
      <c r="AL792" s="180"/>
      <c r="AM792" s="180"/>
      <c r="AN792" s="180"/>
      <c r="AO792" s="180"/>
      <c r="AP792" s="180"/>
      <c r="AQ792" s="180"/>
      <c r="AR792" s="180"/>
      <c r="AS792" s="180"/>
      <c r="AT792" s="180"/>
      <c r="AU792" s="180"/>
      <c r="AV792" s="180"/>
      <c r="AW792" s="180"/>
      <c r="AX792" s="180"/>
      <c r="AY792" s="180"/>
      <c r="AZ792" s="180"/>
      <c r="BA792" s="180"/>
      <c r="BB792" s="180"/>
      <c r="BC792" s="180"/>
      <c r="BD792" s="180"/>
      <c r="BE792" s="180"/>
      <c r="BF792" s="180"/>
      <c r="BG792" s="180"/>
      <c r="BH792" s="180"/>
      <c r="BI792" s="180"/>
      <c r="BJ792" s="180"/>
      <c r="BK792" s="180"/>
      <c r="BL792" s="180"/>
      <c r="BM792" s="180"/>
      <c r="BN792" s="180"/>
      <c r="BO792" s="180"/>
      <c r="BP792" s="180"/>
      <c r="BQ792" s="180"/>
      <c r="BR792" s="180"/>
      <c r="BS792" s="180"/>
      <c r="BT792" s="180"/>
      <c r="BU792" s="180"/>
      <c r="BV792" s="180"/>
      <c r="BW792" s="180"/>
      <c r="BX792" s="180"/>
      <c r="BY792" s="180"/>
      <c r="BZ792" s="180"/>
      <c r="CA792" s="180"/>
    </row>
    <row r="793" ht="15.75" customHeight="1" spans="1:79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  <c r="R793" s="180"/>
      <c r="S793" s="180"/>
      <c r="T793" s="180"/>
      <c r="U793" s="180"/>
      <c r="V793" s="180"/>
      <c r="W793" s="180"/>
      <c r="X793" s="180"/>
      <c r="Y793" s="180"/>
      <c r="Z793" s="180"/>
      <c r="AA793" s="180"/>
      <c r="AB793" s="180"/>
      <c r="AC793" s="180"/>
      <c r="AD793" s="180"/>
      <c r="AE793" s="180"/>
      <c r="AF793" s="180"/>
      <c r="AG793" s="180"/>
      <c r="AH793" s="180"/>
      <c r="AI793" s="180"/>
      <c r="AJ793" s="180"/>
      <c r="AK793" s="180"/>
      <c r="AL793" s="180"/>
      <c r="AM793" s="180"/>
      <c r="AN793" s="180"/>
      <c r="AO793" s="180"/>
      <c r="AP793" s="180"/>
      <c r="AQ793" s="180"/>
      <c r="AR793" s="180"/>
      <c r="AS793" s="180"/>
      <c r="AT793" s="180"/>
      <c r="AU793" s="180"/>
      <c r="AV793" s="180"/>
      <c r="AW793" s="180"/>
      <c r="AX793" s="180"/>
      <c r="AY793" s="180"/>
      <c r="AZ793" s="180"/>
      <c r="BA793" s="180"/>
      <c r="BB793" s="180"/>
      <c r="BC793" s="180"/>
      <c r="BD793" s="180"/>
      <c r="BE793" s="180"/>
      <c r="BF793" s="180"/>
      <c r="BG793" s="180"/>
      <c r="BH793" s="180"/>
      <c r="BI793" s="180"/>
      <c r="BJ793" s="180"/>
      <c r="BK793" s="180"/>
      <c r="BL793" s="180"/>
      <c r="BM793" s="180"/>
      <c r="BN793" s="180"/>
      <c r="BO793" s="180"/>
      <c r="BP793" s="180"/>
      <c r="BQ793" s="180"/>
      <c r="BR793" s="180"/>
      <c r="BS793" s="180"/>
      <c r="BT793" s="180"/>
      <c r="BU793" s="180"/>
      <c r="BV793" s="180"/>
      <c r="BW793" s="180"/>
      <c r="BX793" s="180"/>
      <c r="BY793" s="180"/>
      <c r="BZ793" s="180"/>
      <c r="CA793" s="180"/>
    </row>
    <row r="794" ht="15.75" customHeight="1" spans="1:79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  <c r="R794" s="180"/>
      <c r="S794" s="180"/>
      <c r="T794" s="180"/>
      <c r="U794" s="180"/>
      <c r="V794" s="180"/>
      <c r="W794" s="180"/>
      <c r="X794" s="180"/>
      <c r="Y794" s="180"/>
      <c r="Z794" s="180"/>
      <c r="AA794" s="180"/>
      <c r="AB794" s="180"/>
      <c r="AC794" s="180"/>
      <c r="AD794" s="180"/>
      <c r="AE794" s="180"/>
      <c r="AF794" s="180"/>
      <c r="AG794" s="180"/>
      <c r="AH794" s="180"/>
      <c r="AI794" s="180"/>
      <c r="AJ794" s="180"/>
      <c r="AK794" s="180"/>
      <c r="AL794" s="180"/>
      <c r="AM794" s="180"/>
      <c r="AN794" s="180"/>
      <c r="AO794" s="180"/>
      <c r="AP794" s="180"/>
      <c r="AQ794" s="180"/>
      <c r="AR794" s="180"/>
      <c r="AS794" s="180"/>
      <c r="AT794" s="180"/>
      <c r="AU794" s="180"/>
      <c r="AV794" s="180"/>
      <c r="AW794" s="180"/>
      <c r="AX794" s="180"/>
      <c r="AY794" s="180"/>
      <c r="AZ794" s="180"/>
      <c r="BA794" s="180"/>
      <c r="BB794" s="180"/>
      <c r="BC794" s="180"/>
      <c r="BD794" s="180"/>
      <c r="BE794" s="180"/>
      <c r="BF794" s="180"/>
      <c r="BG794" s="180"/>
      <c r="BH794" s="180"/>
      <c r="BI794" s="180"/>
      <c r="BJ794" s="180"/>
      <c r="BK794" s="180"/>
      <c r="BL794" s="180"/>
      <c r="BM794" s="180"/>
      <c r="BN794" s="180"/>
      <c r="BO794" s="180"/>
      <c r="BP794" s="180"/>
      <c r="BQ794" s="180"/>
      <c r="BR794" s="180"/>
      <c r="BS794" s="180"/>
      <c r="BT794" s="180"/>
      <c r="BU794" s="180"/>
      <c r="BV794" s="180"/>
      <c r="BW794" s="180"/>
      <c r="BX794" s="180"/>
      <c r="BY794" s="180"/>
      <c r="BZ794" s="180"/>
      <c r="CA794" s="180"/>
    </row>
    <row r="795" ht="15.75" customHeight="1" spans="1:79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  <c r="R795" s="180"/>
      <c r="S795" s="180"/>
      <c r="T795" s="180"/>
      <c r="U795" s="180"/>
      <c r="V795" s="180"/>
      <c r="W795" s="180"/>
      <c r="X795" s="180"/>
      <c r="Y795" s="180"/>
      <c r="Z795" s="180"/>
      <c r="AA795" s="180"/>
      <c r="AB795" s="180"/>
      <c r="AC795" s="180"/>
      <c r="AD795" s="180"/>
      <c r="AE795" s="180"/>
      <c r="AF795" s="180"/>
      <c r="AG795" s="180"/>
      <c r="AH795" s="180"/>
      <c r="AI795" s="180"/>
      <c r="AJ795" s="180"/>
      <c r="AK795" s="180"/>
      <c r="AL795" s="180"/>
      <c r="AM795" s="180"/>
      <c r="AN795" s="180"/>
      <c r="AO795" s="180"/>
      <c r="AP795" s="180"/>
      <c r="AQ795" s="180"/>
      <c r="AR795" s="180"/>
      <c r="AS795" s="180"/>
      <c r="AT795" s="180"/>
      <c r="AU795" s="180"/>
      <c r="AV795" s="180"/>
      <c r="AW795" s="180"/>
      <c r="AX795" s="180"/>
      <c r="AY795" s="180"/>
      <c r="AZ795" s="180"/>
      <c r="BA795" s="180"/>
      <c r="BB795" s="180"/>
      <c r="BC795" s="180"/>
      <c r="BD795" s="180"/>
      <c r="BE795" s="180"/>
      <c r="BF795" s="180"/>
      <c r="BG795" s="180"/>
      <c r="BH795" s="180"/>
      <c r="BI795" s="180"/>
      <c r="BJ795" s="180"/>
      <c r="BK795" s="180"/>
      <c r="BL795" s="180"/>
      <c r="BM795" s="180"/>
      <c r="BN795" s="180"/>
      <c r="BO795" s="180"/>
      <c r="BP795" s="180"/>
      <c r="BQ795" s="180"/>
      <c r="BR795" s="180"/>
      <c r="BS795" s="180"/>
      <c r="BT795" s="180"/>
      <c r="BU795" s="180"/>
      <c r="BV795" s="180"/>
      <c r="BW795" s="180"/>
      <c r="BX795" s="180"/>
      <c r="BY795" s="180"/>
      <c r="BZ795" s="180"/>
      <c r="CA795" s="180"/>
    </row>
    <row r="796" ht="15.75" customHeight="1" spans="1:79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  <c r="R796" s="180"/>
      <c r="S796" s="180"/>
      <c r="T796" s="180"/>
      <c r="U796" s="180"/>
      <c r="V796" s="180"/>
      <c r="W796" s="180"/>
      <c r="X796" s="180"/>
      <c r="Y796" s="180"/>
      <c r="Z796" s="180"/>
      <c r="AA796" s="180"/>
      <c r="AB796" s="180"/>
      <c r="AC796" s="180"/>
      <c r="AD796" s="180"/>
      <c r="AE796" s="180"/>
      <c r="AF796" s="180"/>
      <c r="AG796" s="180"/>
      <c r="AH796" s="180"/>
      <c r="AI796" s="180"/>
      <c r="AJ796" s="180"/>
      <c r="AK796" s="180"/>
      <c r="AL796" s="180"/>
      <c r="AM796" s="180"/>
      <c r="AN796" s="180"/>
      <c r="AO796" s="180"/>
      <c r="AP796" s="180"/>
      <c r="AQ796" s="180"/>
      <c r="AR796" s="180"/>
      <c r="AS796" s="180"/>
      <c r="AT796" s="180"/>
      <c r="AU796" s="180"/>
      <c r="AV796" s="180"/>
      <c r="AW796" s="180"/>
      <c r="AX796" s="180"/>
      <c r="AY796" s="180"/>
      <c r="AZ796" s="180"/>
      <c r="BA796" s="180"/>
      <c r="BB796" s="180"/>
      <c r="BC796" s="180"/>
      <c r="BD796" s="180"/>
      <c r="BE796" s="180"/>
      <c r="BF796" s="180"/>
      <c r="BG796" s="180"/>
      <c r="BH796" s="180"/>
      <c r="BI796" s="180"/>
      <c r="BJ796" s="180"/>
      <c r="BK796" s="180"/>
      <c r="BL796" s="180"/>
      <c r="BM796" s="180"/>
      <c r="BN796" s="180"/>
      <c r="BO796" s="180"/>
      <c r="BP796" s="180"/>
      <c r="BQ796" s="180"/>
      <c r="BR796" s="180"/>
      <c r="BS796" s="180"/>
      <c r="BT796" s="180"/>
      <c r="BU796" s="180"/>
      <c r="BV796" s="180"/>
      <c r="BW796" s="180"/>
      <c r="BX796" s="180"/>
      <c r="BY796" s="180"/>
      <c r="BZ796" s="180"/>
      <c r="CA796" s="180"/>
    </row>
    <row r="797" ht="15.75" customHeight="1" spans="1:79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  <c r="R797" s="180"/>
      <c r="S797" s="180"/>
      <c r="T797" s="180"/>
      <c r="U797" s="180"/>
      <c r="V797" s="180"/>
      <c r="W797" s="180"/>
      <c r="X797" s="180"/>
      <c r="Y797" s="180"/>
      <c r="Z797" s="180"/>
      <c r="AA797" s="180"/>
      <c r="AB797" s="180"/>
      <c r="AC797" s="180"/>
      <c r="AD797" s="180"/>
      <c r="AE797" s="180"/>
      <c r="AF797" s="180"/>
      <c r="AG797" s="180"/>
      <c r="AH797" s="180"/>
      <c r="AI797" s="180"/>
      <c r="AJ797" s="180"/>
      <c r="AK797" s="180"/>
      <c r="AL797" s="180"/>
      <c r="AM797" s="180"/>
      <c r="AN797" s="180"/>
      <c r="AO797" s="180"/>
      <c r="AP797" s="180"/>
      <c r="AQ797" s="180"/>
      <c r="AR797" s="180"/>
      <c r="AS797" s="180"/>
      <c r="AT797" s="180"/>
      <c r="AU797" s="180"/>
      <c r="AV797" s="180"/>
      <c r="AW797" s="180"/>
      <c r="AX797" s="180"/>
      <c r="AY797" s="180"/>
      <c r="AZ797" s="180"/>
      <c r="BA797" s="180"/>
      <c r="BB797" s="180"/>
      <c r="BC797" s="180"/>
      <c r="BD797" s="180"/>
      <c r="BE797" s="180"/>
      <c r="BF797" s="180"/>
      <c r="BG797" s="180"/>
      <c r="BH797" s="180"/>
      <c r="BI797" s="180"/>
      <c r="BJ797" s="180"/>
      <c r="BK797" s="180"/>
      <c r="BL797" s="180"/>
      <c r="BM797" s="180"/>
      <c r="BN797" s="180"/>
      <c r="BO797" s="180"/>
      <c r="BP797" s="180"/>
      <c r="BQ797" s="180"/>
      <c r="BR797" s="180"/>
      <c r="BS797" s="180"/>
      <c r="BT797" s="180"/>
      <c r="BU797" s="180"/>
      <c r="BV797" s="180"/>
      <c r="BW797" s="180"/>
      <c r="BX797" s="180"/>
      <c r="BY797" s="180"/>
      <c r="BZ797" s="180"/>
      <c r="CA797" s="180"/>
    </row>
    <row r="798" ht="15.75" customHeight="1" spans="1:79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  <c r="R798" s="180"/>
      <c r="S798" s="180"/>
      <c r="T798" s="180"/>
      <c r="U798" s="180"/>
      <c r="V798" s="180"/>
      <c r="W798" s="180"/>
      <c r="X798" s="180"/>
      <c r="Y798" s="180"/>
      <c r="Z798" s="180"/>
      <c r="AA798" s="180"/>
      <c r="AB798" s="180"/>
      <c r="AC798" s="180"/>
      <c r="AD798" s="180"/>
      <c r="AE798" s="180"/>
      <c r="AF798" s="180"/>
      <c r="AG798" s="180"/>
      <c r="AH798" s="180"/>
      <c r="AI798" s="180"/>
      <c r="AJ798" s="180"/>
      <c r="AK798" s="180"/>
      <c r="AL798" s="180"/>
      <c r="AM798" s="180"/>
      <c r="AN798" s="180"/>
      <c r="AO798" s="180"/>
      <c r="AP798" s="180"/>
      <c r="AQ798" s="180"/>
      <c r="AR798" s="180"/>
      <c r="AS798" s="180"/>
      <c r="AT798" s="180"/>
      <c r="AU798" s="180"/>
      <c r="AV798" s="180"/>
      <c r="AW798" s="180"/>
      <c r="AX798" s="180"/>
      <c r="AY798" s="180"/>
      <c r="AZ798" s="180"/>
      <c r="BA798" s="180"/>
      <c r="BB798" s="180"/>
      <c r="BC798" s="180"/>
      <c r="BD798" s="180"/>
      <c r="BE798" s="180"/>
      <c r="BF798" s="180"/>
      <c r="BG798" s="180"/>
      <c r="BH798" s="180"/>
      <c r="BI798" s="180"/>
      <c r="BJ798" s="180"/>
      <c r="BK798" s="180"/>
      <c r="BL798" s="180"/>
      <c r="BM798" s="180"/>
      <c r="BN798" s="180"/>
      <c r="BO798" s="180"/>
      <c r="BP798" s="180"/>
      <c r="BQ798" s="180"/>
      <c r="BR798" s="180"/>
      <c r="BS798" s="180"/>
      <c r="BT798" s="180"/>
      <c r="BU798" s="180"/>
      <c r="BV798" s="180"/>
      <c r="BW798" s="180"/>
      <c r="BX798" s="180"/>
      <c r="BY798" s="180"/>
      <c r="BZ798" s="180"/>
      <c r="CA798" s="180"/>
    </row>
    <row r="799" ht="15.75" customHeight="1" spans="1:79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  <c r="R799" s="180"/>
      <c r="S799" s="180"/>
      <c r="T799" s="180"/>
      <c r="U799" s="180"/>
      <c r="V799" s="180"/>
      <c r="W799" s="180"/>
      <c r="X799" s="180"/>
      <c r="Y799" s="180"/>
      <c r="Z799" s="180"/>
      <c r="AA799" s="180"/>
      <c r="AB799" s="180"/>
      <c r="AC799" s="180"/>
      <c r="AD799" s="180"/>
      <c r="AE799" s="180"/>
      <c r="AF799" s="180"/>
      <c r="AG799" s="180"/>
      <c r="AH799" s="180"/>
      <c r="AI799" s="180"/>
      <c r="AJ799" s="180"/>
      <c r="AK799" s="180"/>
      <c r="AL799" s="180"/>
      <c r="AM799" s="180"/>
      <c r="AN799" s="180"/>
      <c r="AO799" s="180"/>
      <c r="AP799" s="180"/>
      <c r="AQ799" s="180"/>
      <c r="AR799" s="180"/>
      <c r="AS799" s="180"/>
      <c r="AT799" s="180"/>
      <c r="AU799" s="180"/>
      <c r="AV799" s="180"/>
      <c r="AW799" s="180"/>
      <c r="AX799" s="180"/>
      <c r="AY799" s="180"/>
      <c r="AZ799" s="180"/>
      <c r="BA799" s="180"/>
      <c r="BB799" s="180"/>
      <c r="BC799" s="180"/>
      <c r="BD799" s="180"/>
      <c r="BE799" s="180"/>
      <c r="BF799" s="180"/>
      <c r="BG799" s="180"/>
      <c r="BH799" s="180"/>
      <c r="BI799" s="180"/>
      <c r="BJ799" s="180"/>
      <c r="BK799" s="180"/>
      <c r="BL799" s="180"/>
      <c r="BM799" s="180"/>
      <c r="BN799" s="180"/>
      <c r="BO799" s="180"/>
      <c r="BP799" s="180"/>
      <c r="BQ799" s="180"/>
      <c r="BR799" s="180"/>
      <c r="BS799" s="180"/>
      <c r="BT799" s="180"/>
      <c r="BU799" s="180"/>
      <c r="BV799" s="180"/>
      <c r="BW799" s="180"/>
      <c r="BX799" s="180"/>
      <c r="BY799" s="180"/>
      <c r="BZ799" s="180"/>
      <c r="CA799" s="180"/>
    </row>
    <row r="800" ht="15.75" customHeight="1" spans="1:79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  <c r="R800" s="180"/>
      <c r="S800" s="180"/>
      <c r="T800" s="180"/>
      <c r="U800" s="180"/>
      <c r="V800" s="180"/>
      <c r="W800" s="180"/>
      <c r="X800" s="180"/>
      <c r="Y800" s="180"/>
      <c r="Z800" s="180"/>
      <c r="AA800" s="180"/>
      <c r="AB800" s="180"/>
      <c r="AC800" s="180"/>
      <c r="AD800" s="180"/>
      <c r="AE800" s="180"/>
      <c r="AF800" s="180"/>
      <c r="AG800" s="180"/>
      <c r="AH800" s="180"/>
      <c r="AI800" s="180"/>
      <c r="AJ800" s="180"/>
      <c r="AK800" s="180"/>
      <c r="AL800" s="180"/>
      <c r="AM800" s="180"/>
      <c r="AN800" s="180"/>
      <c r="AO800" s="180"/>
      <c r="AP800" s="180"/>
      <c r="AQ800" s="180"/>
      <c r="AR800" s="180"/>
      <c r="AS800" s="180"/>
      <c r="AT800" s="180"/>
      <c r="AU800" s="180"/>
      <c r="AV800" s="180"/>
      <c r="AW800" s="180"/>
      <c r="AX800" s="180"/>
      <c r="AY800" s="180"/>
      <c r="AZ800" s="180"/>
      <c r="BA800" s="180"/>
      <c r="BB800" s="180"/>
      <c r="BC800" s="180"/>
      <c r="BD800" s="180"/>
      <c r="BE800" s="180"/>
      <c r="BF800" s="180"/>
      <c r="BG800" s="180"/>
      <c r="BH800" s="180"/>
      <c r="BI800" s="180"/>
      <c r="BJ800" s="180"/>
      <c r="BK800" s="180"/>
      <c r="BL800" s="180"/>
      <c r="BM800" s="180"/>
      <c r="BN800" s="180"/>
      <c r="BO800" s="180"/>
      <c r="BP800" s="180"/>
      <c r="BQ800" s="180"/>
      <c r="BR800" s="180"/>
      <c r="BS800" s="180"/>
      <c r="BT800" s="180"/>
      <c r="BU800" s="180"/>
      <c r="BV800" s="180"/>
      <c r="BW800" s="180"/>
      <c r="BX800" s="180"/>
      <c r="BY800" s="180"/>
      <c r="BZ800" s="180"/>
      <c r="CA800" s="180"/>
    </row>
    <row r="801" ht="15.75" customHeight="1" spans="1:79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  <c r="R801" s="180"/>
      <c r="S801" s="180"/>
      <c r="T801" s="180"/>
      <c r="U801" s="180"/>
      <c r="V801" s="180"/>
      <c r="W801" s="180"/>
      <c r="X801" s="180"/>
      <c r="Y801" s="180"/>
      <c r="Z801" s="180"/>
      <c r="AA801" s="180"/>
      <c r="AB801" s="180"/>
      <c r="AC801" s="180"/>
      <c r="AD801" s="180"/>
      <c r="AE801" s="180"/>
      <c r="AF801" s="180"/>
      <c r="AG801" s="180"/>
      <c r="AH801" s="180"/>
      <c r="AI801" s="180"/>
      <c r="AJ801" s="180"/>
      <c r="AK801" s="180"/>
      <c r="AL801" s="180"/>
      <c r="AM801" s="180"/>
      <c r="AN801" s="180"/>
      <c r="AO801" s="180"/>
      <c r="AP801" s="180"/>
      <c r="AQ801" s="180"/>
      <c r="AR801" s="180"/>
      <c r="AS801" s="180"/>
      <c r="AT801" s="180"/>
      <c r="AU801" s="180"/>
      <c r="AV801" s="180"/>
      <c r="AW801" s="180"/>
      <c r="AX801" s="180"/>
      <c r="AY801" s="180"/>
      <c r="AZ801" s="180"/>
      <c r="BA801" s="180"/>
      <c r="BB801" s="180"/>
      <c r="BC801" s="180"/>
      <c r="BD801" s="180"/>
      <c r="BE801" s="180"/>
      <c r="BF801" s="180"/>
      <c r="BG801" s="180"/>
      <c r="BH801" s="180"/>
      <c r="BI801" s="180"/>
      <c r="BJ801" s="180"/>
      <c r="BK801" s="180"/>
      <c r="BL801" s="180"/>
      <c r="BM801" s="180"/>
      <c r="BN801" s="180"/>
      <c r="BO801" s="180"/>
      <c r="BP801" s="180"/>
      <c r="BQ801" s="180"/>
      <c r="BR801" s="180"/>
      <c r="BS801" s="180"/>
      <c r="BT801" s="180"/>
      <c r="BU801" s="180"/>
      <c r="BV801" s="180"/>
      <c r="BW801" s="180"/>
      <c r="BX801" s="180"/>
      <c r="BY801" s="180"/>
      <c r="BZ801" s="180"/>
      <c r="CA801" s="180"/>
    </row>
    <row r="802" ht="15.75" customHeight="1" spans="1:79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  <c r="R802" s="180"/>
      <c r="S802" s="180"/>
      <c r="T802" s="180"/>
      <c r="U802" s="180"/>
      <c r="V802" s="180"/>
      <c r="W802" s="180"/>
      <c r="X802" s="180"/>
      <c r="Y802" s="180"/>
      <c r="Z802" s="180"/>
      <c r="AA802" s="180"/>
      <c r="AB802" s="180"/>
      <c r="AC802" s="180"/>
      <c r="AD802" s="180"/>
      <c r="AE802" s="180"/>
      <c r="AF802" s="180"/>
      <c r="AG802" s="180"/>
      <c r="AH802" s="180"/>
      <c r="AI802" s="180"/>
      <c r="AJ802" s="180"/>
      <c r="AK802" s="180"/>
      <c r="AL802" s="180"/>
      <c r="AM802" s="180"/>
      <c r="AN802" s="180"/>
      <c r="AO802" s="180"/>
      <c r="AP802" s="180"/>
      <c r="AQ802" s="180"/>
      <c r="AR802" s="180"/>
      <c r="AS802" s="180"/>
      <c r="AT802" s="180"/>
      <c r="AU802" s="180"/>
      <c r="AV802" s="180"/>
      <c r="AW802" s="180"/>
      <c r="AX802" s="180"/>
      <c r="AY802" s="180"/>
      <c r="AZ802" s="180"/>
      <c r="BA802" s="180"/>
      <c r="BB802" s="180"/>
      <c r="BC802" s="180"/>
      <c r="BD802" s="180"/>
      <c r="BE802" s="180"/>
      <c r="BF802" s="180"/>
      <c r="BG802" s="180"/>
      <c r="BH802" s="180"/>
      <c r="BI802" s="180"/>
      <c r="BJ802" s="180"/>
      <c r="BK802" s="180"/>
      <c r="BL802" s="180"/>
      <c r="BM802" s="180"/>
      <c r="BN802" s="180"/>
      <c r="BO802" s="180"/>
      <c r="BP802" s="180"/>
      <c r="BQ802" s="180"/>
      <c r="BR802" s="180"/>
      <c r="BS802" s="180"/>
      <c r="BT802" s="180"/>
      <c r="BU802" s="180"/>
      <c r="BV802" s="180"/>
      <c r="BW802" s="180"/>
      <c r="BX802" s="180"/>
      <c r="BY802" s="180"/>
      <c r="BZ802" s="180"/>
      <c r="CA802" s="180"/>
    </row>
    <row r="803" ht="15.75" customHeight="1" spans="1:79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  <c r="R803" s="180"/>
      <c r="S803" s="180"/>
      <c r="T803" s="180"/>
      <c r="U803" s="180"/>
      <c r="V803" s="180"/>
      <c r="W803" s="180"/>
      <c r="X803" s="180"/>
      <c r="Y803" s="180"/>
      <c r="Z803" s="180"/>
      <c r="AA803" s="180"/>
      <c r="AB803" s="180"/>
      <c r="AC803" s="180"/>
      <c r="AD803" s="180"/>
      <c r="AE803" s="180"/>
      <c r="AF803" s="180"/>
      <c r="AG803" s="180"/>
      <c r="AH803" s="180"/>
      <c r="AI803" s="180"/>
      <c r="AJ803" s="180"/>
      <c r="AK803" s="180"/>
      <c r="AL803" s="180"/>
      <c r="AM803" s="180"/>
      <c r="AN803" s="180"/>
      <c r="AO803" s="180"/>
      <c r="AP803" s="180"/>
      <c r="AQ803" s="180"/>
      <c r="AR803" s="180"/>
      <c r="AS803" s="180"/>
      <c r="AT803" s="180"/>
      <c r="AU803" s="180"/>
      <c r="AV803" s="180"/>
      <c r="AW803" s="180"/>
      <c r="AX803" s="180"/>
      <c r="AY803" s="180"/>
      <c r="AZ803" s="180"/>
      <c r="BA803" s="180"/>
      <c r="BB803" s="180"/>
      <c r="BC803" s="180"/>
      <c r="BD803" s="180"/>
      <c r="BE803" s="180"/>
      <c r="BF803" s="180"/>
      <c r="BG803" s="180"/>
      <c r="BH803" s="180"/>
      <c r="BI803" s="180"/>
      <c r="BJ803" s="180"/>
      <c r="BK803" s="180"/>
      <c r="BL803" s="180"/>
      <c r="BM803" s="180"/>
      <c r="BN803" s="180"/>
      <c r="BO803" s="180"/>
      <c r="BP803" s="180"/>
      <c r="BQ803" s="180"/>
      <c r="BR803" s="180"/>
      <c r="BS803" s="180"/>
      <c r="BT803" s="180"/>
      <c r="BU803" s="180"/>
      <c r="BV803" s="180"/>
      <c r="BW803" s="180"/>
      <c r="BX803" s="180"/>
      <c r="BY803" s="180"/>
      <c r="BZ803" s="180"/>
      <c r="CA803" s="180"/>
    </row>
    <row r="804" ht="15.75" customHeight="1" spans="1:79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  <c r="R804" s="180"/>
      <c r="S804" s="180"/>
      <c r="T804" s="180"/>
      <c r="U804" s="180"/>
      <c r="V804" s="180"/>
      <c r="W804" s="180"/>
      <c r="X804" s="180"/>
      <c r="Y804" s="180"/>
      <c r="Z804" s="180"/>
      <c r="AA804" s="180"/>
      <c r="AB804" s="180"/>
      <c r="AC804" s="180"/>
      <c r="AD804" s="180"/>
      <c r="AE804" s="180"/>
      <c r="AF804" s="180"/>
      <c r="AG804" s="180"/>
      <c r="AH804" s="180"/>
      <c r="AI804" s="180"/>
      <c r="AJ804" s="180"/>
      <c r="AK804" s="180"/>
      <c r="AL804" s="180"/>
      <c r="AM804" s="180"/>
      <c r="AN804" s="180"/>
      <c r="AO804" s="180"/>
      <c r="AP804" s="180"/>
      <c r="AQ804" s="180"/>
      <c r="AR804" s="180"/>
      <c r="AS804" s="180"/>
      <c r="AT804" s="180"/>
      <c r="AU804" s="180"/>
      <c r="AV804" s="180"/>
      <c r="AW804" s="180"/>
      <c r="AX804" s="180"/>
      <c r="AY804" s="180"/>
      <c r="AZ804" s="180"/>
      <c r="BA804" s="180"/>
      <c r="BB804" s="180"/>
      <c r="BC804" s="180"/>
      <c r="BD804" s="180"/>
      <c r="BE804" s="180"/>
      <c r="BF804" s="180"/>
      <c r="BG804" s="180"/>
      <c r="BH804" s="180"/>
      <c r="BI804" s="180"/>
      <c r="BJ804" s="180"/>
      <c r="BK804" s="180"/>
      <c r="BL804" s="180"/>
      <c r="BM804" s="180"/>
      <c r="BN804" s="180"/>
      <c r="BO804" s="180"/>
      <c r="BP804" s="180"/>
      <c r="BQ804" s="180"/>
      <c r="BR804" s="180"/>
      <c r="BS804" s="180"/>
      <c r="BT804" s="180"/>
      <c r="BU804" s="180"/>
      <c r="BV804" s="180"/>
      <c r="BW804" s="180"/>
      <c r="BX804" s="180"/>
      <c r="BY804" s="180"/>
      <c r="BZ804" s="180"/>
      <c r="CA804" s="180"/>
    </row>
    <row r="805" ht="15.75" customHeight="1" spans="1:79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  <c r="R805" s="180"/>
      <c r="S805" s="180"/>
      <c r="T805" s="180"/>
      <c r="U805" s="180"/>
      <c r="V805" s="180"/>
      <c r="W805" s="180"/>
      <c r="X805" s="180"/>
      <c r="Y805" s="180"/>
      <c r="Z805" s="180"/>
      <c r="AA805" s="180"/>
      <c r="AB805" s="180"/>
      <c r="AC805" s="180"/>
      <c r="AD805" s="180"/>
      <c r="AE805" s="180"/>
      <c r="AF805" s="180"/>
      <c r="AG805" s="180"/>
      <c r="AH805" s="180"/>
      <c r="AI805" s="180"/>
      <c r="AJ805" s="180"/>
      <c r="AK805" s="180"/>
      <c r="AL805" s="180"/>
      <c r="AM805" s="180"/>
      <c r="AN805" s="180"/>
      <c r="AO805" s="180"/>
      <c r="AP805" s="180"/>
      <c r="AQ805" s="180"/>
      <c r="AR805" s="180"/>
      <c r="AS805" s="180"/>
      <c r="AT805" s="180"/>
      <c r="AU805" s="180"/>
      <c r="AV805" s="180"/>
      <c r="AW805" s="180"/>
      <c r="AX805" s="180"/>
      <c r="AY805" s="180"/>
      <c r="AZ805" s="180"/>
      <c r="BA805" s="180"/>
      <c r="BB805" s="180"/>
      <c r="BC805" s="180"/>
      <c r="BD805" s="180"/>
      <c r="BE805" s="180"/>
      <c r="BF805" s="180"/>
      <c r="BG805" s="180"/>
      <c r="BH805" s="180"/>
      <c r="BI805" s="180"/>
      <c r="BJ805" s="180"/>
      <c r="BK805" s="180"/>
      <c r="BL805" s="180"/>
      <c r="BM805" s="180"/>
      <c r="BN805" s="180"/>
      <c r="BO805" s="180"/>
      <c r="BP805" s="180"/>
      <c r="BQ805" s="180"/>
      <c r="BR805" s="180"/>
      <c r="BS805" s="180"/>
      <c r="BT805" s="180"/>
      <c r="BU805" s="180"/>
      <c r="BV805" s="180"/>
      <c r="BW805" s="180"/>
      <c r="BX805" s="180"/>
      <c r="BY805" s="180"/>
      <c r="BZ805" s="180"/>
      <c r="CA805" s="180"/>
    </row>
    <row r="806" ht="15.75" customHeight="1" spans="1:79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  <c r="R806" s="180"/>
      <c r="S806" s="180"/>
      <c r="T806" s="180"/>
      <c r="U806" s="180"/>
      <c r="V806" s="180"/>
      <c r="W806" s="180"/>
      <c r="X806" s="180"/>
      <c r="Y806" s="180"/>
      <c r="Z806" s="180"/>
      <c r="AA806" s="180"/>
      <c r="AB806" s="180"/>
      <c r="AC806" s="180"/>
      <c r="AD806" s="180"/>
      <c r="AE806" s="180"/>
      <c r="AF806" s="180"/>
      <c r="AG806" s="180"/>
      <c r="AH806" s="180"/>
      <c r="AI806" s="180"/>
      <c r="AJ806" s="180"/>
      <c r="AK806" s="180"/>
      <c r="AL806" s="180"/>
      <c r="AM806" s="180"/>
      <c r="AN806" s="180"/>
      <c r="AO806" s="180"/>
      <c r="AP806" s="180"/>
      <c r="AQ806" s="180"/>
      <c r="AR806" s="180"/>
      <c r="AS806" s="180"/>
      <c r="AT806" s="180"/>
      <c r="AU806" s="180"/>
      <c r="AV806" s="180"/>
      <c r="AW806" s="180"/>
      <c r="AX806" s="180"/>
      <c r="AY806" s="180"/>
      <c r="AZ806" s="180"/>
      <c r="BA806" s="180"/>
      <c r="BB806" s="180"/>
      <c r="BC806" s="180"/>
      <c r="BD806" s="180"/>
      <c r="BE806" s="180"/>
      <c r="BF806" s="180"/>
      <c r="BG806" s="180"/>
      <c r="BH806" s="180"/>
      <c r="BI806" s="180"/>
      <c r="BJ806" s="180"/>
      <c r="BK806" s="180"/>
      <c r="BL806" s="180"/>
      <c r="BM806" s="180"/>
      <c r="BN806" s="180"/>
      <c r="BO806" s="180"/>
      <c r="BP806" s="180"/>
      <c r="BQ806" s="180"/>
      <c r="BR806" s="180"/>
      <c r="BS806" s="180"/>
      <c r="BT806" s="180"/>
      <c r="BU806" s="180"/>
      <c r="BV806" s="180"/>
      <c r="BW806" s="180"/>
      <c r="BX806" s="180"/>
      <c r="BY806" s="180"/>
      <c r="BZ806" s="180"/>
      <c r="CA806" s="180"/>
    </row>
    <row r="807" ht="15.75" customHeight="1" spans="1:79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80"/>
      <c r="S807" s="180"/>
      <c r="T807" s="180"/>
      <c r="U807" s="180"/>
      <c r="V807" s="180"/>
      <c r="W807" s="180"/>
      <c r="X807" s="180"/>
      <c r="Y807" s="180"/>
      <c r="Z807" s="180"/>
      <c r="AA807" s="180"/>
      <c r="AB807" s="180"/>
      <c r="AC807" s="180"/>
      <c r="AD807" s="180"/>
      <c r="AE807" s="180"/>
      <c r="AF807" s="180"/>
      <c r="AG807" s="180"/>
      <c r="AH807" s="180"/>
      <c r="AI807" s="180"/>
      <c r="AJ807" s="180"/>
      <c r="AK807" s="180"/>
      <c r="AL807" s="180"/>
      <c r="AM807" s="180"/>
      <c r="AN807" s="180"/>
      <c r="AO807" s="180"/>
      <c r="AP807" s="180"/>
      <c r="AQ807" s="180"/>
      <c r="AR807" s="180"/>
      <c r="AS807" s="180"/>
      <c r="AT807" s="180"/>
      <c r="AU807" s="180"/>
      <c r="AV807" s="180"/>
      <c r="AW807" s="180"/>
      <c r="AX807" s="180"/>
      <c r="AY807" s="180"/>
      <c r="AZ807" s="180"/>
      <c r="BA807" s="180"/>
      <c r="BB807" s="180"/>
      <c r="BC807" s="180"/>
      <c r="BD807" s="180"/>
      <c r="BE807" s="180"/>
      <c r="BF807" s="180"/>
      <c r="BG807" s="180"/>
      <c r="BH807" s="180"/>
      <c r="BI807" s="180"/>
      <c r="BJ807" s="180"/>
      <c r="BK807" s="180"/>
      <c r="BL807" s="180"/>
      <c r="BM807" s="180"/>
      <c r="BN807" s="180"/>
      <c r="BO807" s="180"/>
      <c r="BP807" s="180"/>
      <c r="BQ807" s="180"/>
      <c r="BR807" s="180"/>
      <c r="BS807" s="180"/>
      <c r="BT807" s="180"/>
      <c r="BU807" s="180"/>
      <c r="BV807" s="180"/>
      <c r="BW807" s="180"/>
      <c r="BX807" s="180"/>
      <c r="BY807" s="180"/>
      <c r="BZ807" s="180"/>
      <c r="CA807" s="180"/>
    </row>
    <row r="808" ht="15.75" customHeight="1" spans="1:79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  <c r="R808" s="180"/>
      <c r="S808" s="180"/>
      <c r="T808" s="180"/>
      <c r="U808" s="180"/>
      <c r="V808" s="180"/>
      <c r="W808" s="180"/>
      <c r="X808" s="180"/>
      <c r="Y808" s="180"/>
      <c r="Z808" s="180"/>
      <c r="AA808" s="180"/>
      <c r="AB808" s="180"/>
      <c r="AC808" s="180"/>
      <c r="AD808" s="180"/>
      <c r="AE808" s="180"/>
      <c r="AF808" s="180"/>
      <c r="AG808" s="180"/>
      <c r="AH808" s="180"/>
      <c r="AI808" s="180"/>
      <c r="AJ808" s="180"/>
      <c r="AK808" s="180"/>
      <c r="AL808" s="180"/>
      <c r="AM808" s="180"/>
      <c r="AN808" s="180"/>
      <c r="AO808" s="180"/>
      <c r="AP808" s="180"/>
      <c r="AQ808" s="180"/>
      <c r="AR808" s="180"/>
      <c r="AS808" s="180"/>
      <c r="AT808" s="180"/>
      <c r="AU808" s="180"/>
      <c r="AV808" s="180"/>
      <c r="AW808" s="180"/>
      <c r="AX808" s="180"/>
      <c r="AY808" s="180"/>
      <c r="AZ808" s="180"/>
      <c r="BA808" s="180"/>
      <c r="BB808" s="180"/>
      <c r="BC808" s="180"/>
      <c r="BD808" s="180"/>
      <c r="BE808" s="180"/>
      <c r="BF808" s="180"/>
      <c r="BG808" s="180"/>
      <c r="BH808" s="180"/>
      <c r="BI808" s="180"/>
      <c r="BJ808" s="180"/>
      <c r="BK808" s="180"/>
      <c r="BL808" s="180"/>
      <c r="BM808" s="180"/>
      <c r="BN808" s="180"/>
      <c r="BO808" s="180"/>
      <c r="BP808" s="180"/>
      <c r="BQ808" s="180"/>
      <c r="BR808" s="180"/>
      <c r="BS808" s="180"/>
      <c r="BT808" s="180"/>
      <c r="BU808" s="180"/>
      <c r="BV808" s="180"/>
      <c r="BW808" s="180"/>
      <c r="BX808" s="180"/>
      <c r="BY808" s="180"/>
      <c r="BZ808" s="180"/>
      <c r="CA808" s="180"/>
    </row>
    <row r="809" ht="15.75" customHeight="1" spans="1:79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  <c r="R809" s="180"/>
      <c r="S809" s="180"/>
      <c r="T809" s="180"/>
      <c r="U809" s="180"/>
      <c r="V809" s="180"/>
      <c r="W809" s="180"/>
      <c r="X809" s="180"/>
      <c r="Y809" s="180"/>
      <c r="Z809" s="180"/>
      <c r="AA809" s="180"/>
      <c r="AB809" s="180"/>
      <c r="AC809" s="180"/>
      <c r="AD809" s="180"/>
      <c r="AE809" s="180"/>
      <c r="AF809" s="180"/>
      <c r="AG809" s="180"/>
      <c r="AH809" s="180"/>
      <c r="AI809" s="180"/>
      <c r="AJ809" s="180"/>
      <c r="AK809" s="180"/>
      <c r="AL809" s="180"/>
      <c r="AM809" s="180"/>
      <c r="AN809" s="180"/>
      <c r="AO809" s="180"/>
      <c r="AP809" s="180"/>
      <c r="AQ809" s="180"/>
      <c r="AR809" s="180"/>
      <c r="AS809" s="180"/>
      <c r="AT809" s="180"/>
      <c r="AU809" s="180"/>
      <c r="AV809" s="180"/>
      <c r="AW809" s="180"/>
      <c r="AX809" s="180"/>
      <c r="AY809" s="180"/>
      <c r="AZ809" s="180"/>
      <c r="BA809" s="180"/>
      <c r="BB809" s="180"/>
      <c r="BC809" s="180"/>
      <c r="BD809" s="180"/>
      <c r="BE809" s="180"/>
      <c r="BF809" s="180"/>
      <c r="BG809" s="180"/>
      <c r="BH809" s="180"/>
      <c r="BI809" s="180"/>
      <c r="BJ809" s="180"/>
      <c r="BK809" s="180"/>
      <c r="BL809" s="180"/>
      <c r="BM809" s="180"/>
      <c r="BN809" s="180"/>
      <c r="BO809" s="180"/>
      <c r="BP809" s="180"/>
      <c r="BQ809" s="180"/>
      <c r="BR809" s="180"/>
      <c r="BS809" s="180"/>
      <c r="BT809" s="180"/>
      <c r="BU809" s="180"/>
      <c r="BV809" s="180"/>
      <c r="BW809" s="180"/>
      <c r="BX809" s="180"/>
      <c r="BY809" s="180"/>
      <c r="BZ809" s="180"/>
      <c r="CA809" s="180"/>
    </row>
    <row r="810" ht="15.75" customHeight="1" spans="1:79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  <c r="R810" s="180"/>
      <c r="S810" s="180"/>
      <c r="T810" s="180"/>
      <c r="U810" s="180"/>
      <c r="V810" s="180"/>
      <c r="W810" s="180"/>
      <c r="X810" s="180"/>
      <c r="Y810" s="180"/>
      <c r="Z810" s="180"/>
      <c r="AA810" s="180"/>
      <c r="AB810" s="180"/>
      <c r="AC810" s="180"/>
      <c r="AD810" s="180"/>
      <c r="AE810" s="180"/>
      <c r="AF810" s="180"/>
      <c r="AG810" s="180"/>
      <c r="AH810" s="180"/>
      <c r="AI810" s="180"/>
      <c r="AJ810" s="180"/>
      <c r="AK810" s="180"/>
      <c r="AL810" s="180"/>
      <c r="AM810" s="180"/>
      <c r="AN810" s="180"/>
      <c r="AO810" s="180"/>
      <c r="AP810" s="180"/>
      <c r="AQ810" s="180"/>
      <c r="AR810" s="180"/>
      <c r="AS810" s="180"/>
      <c r="AT810" s="180"/>
      <c r="AU810" s="180"/>
      <c r="AV810" s="180"/>
      <c r="AW810" s="180"/>
      <c r="AX810" s="180"/>
      <c r="AY810" s="180"/>
      <c r="AZ810" s="180"/>
      <c r="BA810" s="180"/>
      <c r="BB810" s="180"/>
      <c r="BC810" s="180"/>
      <c r="BD810" s="180"/>
      <c r="BE810" s="180"/>
      <c r="BF810" s="180"/>
      <c r="BG810" s="180"/>
      <c r="BH810" s="180"/>
      <c r="BI810" s="180"/>
      <c r="BJ810" s="180"/>
      <c r="BK810" s="180"/>
      <c r="BL810" s="180"/>
      <c r="BM810" s="180"/>
      <c r="BN810" s="180"/>
      <c r="BO810" s="180"/>
      <c r="BP810" s="180"/>
      <c r="BQ810" s="180"/>
      <c r="BR810" s="180"/>
      <c r="BS810" s="180"/>
      <c r="BT810" s="180"/>
      <c r="BU810" s="180"/>
      <c r="BV810" s="180"/>
      <c r="BW810" s="180"/>
      <c r="BX810" s="180"/>
      <c r="BY810" s="180"/>
      <c r="BZ810" s="180"/>
      <c r="CA810" s="180"/>
    </row>
    <row r="811" ht="15.75" customHeight="1" spans="1:79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  <c r="R811" s="180"/>
      <c r="S811" s="180"/>
      <c r="T811" s="180"/>
      <c r="U811" s="180"/>
      <c r="V811" s="180"/>
      <c r="W811" s="180"/>
      <c r="X811" s="180"/>
      <c r="Y811" s="180"/>
      <c r="Z811" s="180"/>
      <c r="AA811" s="180"/>
      <c r="AB811" s="180"/>
      <c r="AC811" s="180"/>
      <c r="AD811" s="180"/>
      <c r="AE811" s="180"/>
      <c r="AF811" s="180"/>
      <c r="AG811" s="180"/>
      <c r="AH811" s="180"/>
      <c r="AI811" s="180"/>
      <c r="AJ811" s="180"/>
      <c r="AK811" s="180"/>
      <c r="AL811" s="180"/>
      <c r="AM811" s="180"/>
      <c r="AN811" s="180"/>
      <c r="AO811" s="180"/>
      <c r="AP811" s="180"/>
      <c r="AQ811" s="180"/>
      <c r="AR811" s="180"/>
      <c r="AS811" s="180"/>
      <c r="AT811" s="180"/>
      <c r="AU811" s="180"/>
      <c r="AV811" s="180"/>
      <c r="AW811" s="180"/>
      <c r="AX811" s="180"/>
      <c r="AY811" s="180"/>
      <c r="AZ811" s="180"/>
      <c r="BA811" s="180"/>
      <c r="BB811" s="180"/>
      <c r="BC811" s="180"/>
      <c r="BD811" s="180"/>
      <c r="BE811" s="180"/>
      <c r="BF811" s="180"/>
      <c r="BG811" s="180"/>
      <c r="BH811" s="180"/>
      <c r="BI811" s="180"/>
      <c r="BJ811" s="180"/>
      <c r="BK811" s="180"/>
      <c r="BL811" s="180"/>
      <c r="BM811" s="180"/>
      <c r="BN811" s="180"/>
      <c r="BO811" s="180"/>
      <c r="BP811" s="180"/>
      <c r="BQ811" s="180"/>
      <c r="BR811" s="180"/>
      <c r="BS811" s="180"/>
      <c r="BT811" s="180"/>
      <c r="BU811" s="180"/>
      <c r="BV811" s="180"/>
      <c r="BW811" s="180"/>
      <c r="BX811" s="180"/>
      <c r="BY811" s="180"/>
      <c r="BZ811" s="180"/>
      <c r="CA811" s="180"/>
    </row>
    <row r="812" ht="15.75" customHeight="1" spans="1:79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  <c r="R812" s="180"/>
      <c r="S812" s="180"/>
      <c r="T812" s="180"/>
      <c r="U812" s="180"/>
      <c r="V812" s="180"/>
      <c r="W812" s="180"/>
      <c r="X812" s="180"/>
      <c r="Y812" s="180"/>
      <c r="Z812" s="180"/>
      <c r="AA812" s="180"/>
      <c r="AB812" s="180"/>
      <c r="AC812" s="180"/>
      <c r="AD812" s="180"/>
      <c r="AE812" s="180"/>
      <c r="AF812" s="180"/>
      <c r="AG812" s="180"/>
      <c r="AH812" s="180"/>
      <c r="AI812" s="180"/>
      <c r="AJ812" s="180"/>
      <c r="AK812" s="180"/>
      <c r="AL812" s="180"/>
      <c r="AM812" s="180"/>
      <c r="AN812" s="180"/>
      <c r="AO812" s="180"/>
      <c r="AP812" s="180"/>
      <c r="AQ812" s="180"/>
      <c r="AR812" s="180"/>
      <c r="AS812" s="180"/>
      <c r="AT812" s="180"/>
      <c r="AU812" s="180"/>
      <c r="AV812" s="180"/>
      <c r="AW812" s="180"/>
      <c r="AX812" s="180"/>
      <c r="AY812" s="180"/>
      <c r="AZ812" s="180"/>
      <c r="BA812" s="180"/>
      <c r="BB812" s="180"/>
      <c r="BC812" s="180"/>
      <c r="BD812" s="180"/>
      <c r="BE812" s="180"/>
      <c r="BF812" s="180"/>
      <c r="BG812" s="180"/>
      <c r="BH812" s="180"/>
      <c r="BI812" s="180"/>
      <c r="BJ812" s="180"/>
      <c r="BK812" s="180"/>
      <c r="BL812" s="180"/>
      <c r="BM812" s="180"/>
      <c r="BN812" s="180"/>
      <c r="BO812" s="180"/>
      <c r="BP812" s="180"/>
      <c r="BQ812" s="180"/>
      <c r="BR812" s="180"/>
      <c r="BS812" s="180"/>
      <c r="BT812" s="180"/>
      <c r="BU812" s="180"/>
      <c r="BV812" s="180"/>
      <c r="BW812" s="180"/>
      <c r="BX812" s="180"/>
      <c r="BY812" s="180"/>
      <c r="BZ812" s="180"/>
      <c r="CA812" s="180"/>
    </row>
    <row r="813" ht="15.75" customHeight="1" spans="1:79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  <c r="R813" s="180"/>
      <c r="S813" s="180"/>
      <c r="T813" s="180"/>
      <c r="U813" s="180"/>
      <c r="V813" s="180"/>
      <c r="W813" s="180"/>
      <c r="X813" s="180"/>
      <c r="Y813" s="180"/>
      <c r="Z813" s="180"/>
      <c r="AA813" s="180"/>
      <c r="AB813" s="180"/>
      <c r="AC813" s="180"/>
      <c r="AD813" s="180"/>
      <c r="AE813" s="180"/>
      <c r="AF813" s="180"/>
      <c r="AG813" s="180"/>
      <c r="AH813" s="180"/>
      <c r="AI813" s="180"/>
      <c r="AJ813" s="180"/>
      <c r="AK813" s="180"/>
      <c r="AL813" s="180"/>
      <c r="AM813" s="180"/>
      <c r="AN813" s="180"/>
      <c r="AO813" s="180"/>
      <c r="AP813" s="180"/>
      <c r="AQ813" s="180"/>
      <c r="AR813" s="180"/>
      <c r="AS813" s="180"/>
      <c r="AT813" s="180"/>
      <c r="AU813" s="180"/>
      <c r="AV813" s="180"/>
      <c r="AW813" s="180"/>
      <c r="AX813" s="180"/>
      <c r="AY813" s="180"/>
      <c r="AZ813" s="180"/>
      <c r="BA813" s="180"/>
      <c r="BB813" s="180"/>
      <c r="BC813" s="180"/>
      <c r="BD813" s="180"/>
      <c r="BE813" s="180"/>
      <c r="BF813" s="180"/>
      <c r="BG813" s="180"/>
      <c r="BH813" s="180"/>
      <c r="BI813" s="180"/>
      <c r="BJ813" s="180"/>
      <c r="BK813" s="180"/>
      <c r="BL813" s="180"/>
      <c r="BM813" s="180"/>
      <c r="BN813" s="180"/>
      <c r="BO813" s="180"/>
      <c r="BP813" s="180"/>
      <c r="BQ813" s="180"/>
      <c r="BR813" s="180"/>
      <c r="BS813" s="180"/>
      <c r="BT813" s="180"/>
      <c r="BU813" s="180"/>
      <c r="BV813" s="180"/>
      <c r="BW813" s="180"/>
      <c r="BX813" s="180"/>
      <c r="BY813" s="180"/>
      <c r="BZ813" s="180"/>
      <c r="CA813" s="180"/>
    </row>
    <row r="814" ht="15.75" customHeight="1" spans="1:79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  <c r="R814" s="180"/>
      <c r="S814" s="180"/>
      <c r="T814" s="180"/>
      <c r="U814" s="180"/>
      <c r="V814" s="180"/>
      <c r="W814" s="180"/>
      <c r="X814" s="180"/>
      <c r="Y814" s="180"/>
      <c r="Z814" s="180"/>
      <c r="AA814" s="180"/>
      <c r="AB814" s="180"/>
      <c r="AC814" s="180"/>
      <c r="AD814" s="180"/>
      <c r="AE814" s="180"/>
      <c r="AF814" s="180"/>
      <c r="AG814" s="180"/>
      <c r="AH814" s="180"/>
      <c r="AI814" s="180"/>
      <c r="AJ814" s="180"/>
      <c r="AK814" s="180"/>
      <c r="AL814" s="180"/>
      <c r="AM814" s="180"/>
      <c r="AN814" s="180"/>
      <c r="AO814" s="180"/>
      <c r="AP814" s="180"/>
      <c r="AQ814" s="180"/>
      <c r="AR814" s="180"/>
      <c r="AS814" s="180"/>
      <c r="AT814" s="180"/>
      <c r="AU814" s="180"/>
      <c r="AV814" s="180"/>
      <c r="AW814" s="180"/>
      <c r="AX814" s="180"/>
      <c r="AY814" s="180"/>
      <c r="AZ814" s="180"/>
      <c r="BA814" s="180"/>
      <c r="BB814" s="180"/>
      <c r="BC814" s="180"/>
      <c r="BD814" s="180"/>
      <c r="BE814" s="180"/>
      <c r="BF814" s="180"/>
      <c r="BG814" s="180"/>
      <c r="BH814" s="180"/>
      <c r="BI814" s="180"/>
      <c r="BJ814" s="180"/>
      <c r="BK814" s="180"/>
      <c r="BL814" s="180"/>
      <c r="BM814" s="180"/>
      <c r="BN814" s="180"/>
      <c r="BO814" s="180"/>
      <c r="BP814" s="180"/>
      <c r="BQ814" s="180"/>
      <c r="BR814" s="180"/>
      <c r="BS814" s="180"/>
      <c r="BT814" s="180"/>
      <c r="BU814" s="180"/>
      <c r="BV814" s="180"/>
      <c r="BW814" s="180"/>
      <c r="BX814" s="180"/>
      <c r="BY814" s="180"/>
      <c r="BZ814" s="180"/>
      <c r="CA814" s="180"/>
    </row>
    <row r="815" ht="15.75" customHeight="1" spans="1:79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  <c r="R815" s="180"/>
      <c r="S815" s="180"/>
      <c r="T815" s="180"/>
      <c r="U815" s="180"/>
      <c r="V815" s="180"/>
      <c r="W815" s="180"/>
      <c r="X815" s="180"/>
      <c r="Y815" s="180"/>
      <c r="Z815" s="180"/>
      <c r="AA815" s="180"/>
      <c r="AB815" s="180"/>
      <c r="AC815" s="180"/>
      <c r="AD815" s="180"/>
      <c r="AE815" s="180"/>
      <c r="AF815" s="180"/>
      <c r="AG815" s="180"/>
      <c r="AH815" s="180"/>
      <c r="AI815" s="180"/>
      <c r="AJ815" s="180"/>
      <c r="AK815" s="180"/>
      <c r="AL815" s="180"/>
      <c r="AM815" s="180"/>
      <c r="AN815" s="180"/>
      <c r="AO815" s="180"/>
      <c r="AP815" s="180"/>
      <c r="AQ815" s="180"/>
      <c r="AR815" s="180"/>
      <c r="AS815" s="180"/>
      <c r="AT815" s="180"/>
      <c r="AU815" s="180"/>
      <c r="AV815" s="180"/>
      <c r="AW815" s="180"/>
      <c r="AX815" s="180"/>
      <c r="AY815" s="180"/>
      <c r="AZ815" s="180"/>
      <c r="BA815" s="180"/>
      <c r="BB815" s="180"/>
      <c r="BC815" s="180"/>
      <c r="BD815" s="180"/>
      <c r="BE815" s="180"/>
      <c r="BF815" s="180"/>
      <c r="BG815" s="180"/>
      <c r="BH815" s="180"/>
      <c r="BI815" s="180"/>
      <c r="BJ815" s="180"/>
      <c r="BK815" s="180"/>
      <c r="BL815" s="180"/>
      <c r="BM815" s="180"/>
      <c r="BN815" s="180"/>
      <c r="BO815" s="180"/>
      <c r="BP815" s="180"/>
      <c r="BQ815" s="180"/>
      <c r="BR815" s="180"/>
      <c r="BS815" s="180"/>
      <c r="BT815" s="180"/>
      <c r="BU815" s="180"/>
      <c r="BV815" s="180"/>
      <c r="BW815" s="180"/>
      <c r="BX815" s="180"/>
      <c r="BY815" s="180"/>
      <c r="BZ815" s="180"/>
      <c r="CA815" s="180"/>
    </row>
    <row r="816" ht="15.75" customHeight="1" spans="1:79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  <c r="R816" s="180"/>
      <c r="S816" s="180"/>
      <c r="T816" s="180"/>
      <c r="U816" s="180"/>
      <c r="V816" s="180"/>
      <c r="W816" s="180"/>
      <c r="X816" s="180"/>
      <c r="Y816" s="180"/>
      <c r="Z816" s="180"/>
      <c r="AA816" s="180"/>
      <c r="AB816" s="180"/>
      <c r="AC816" s="180"/>
      <c r="AD816" s="180"/>
      <c r="AE816" s="180"/>
      <c r="AF816" s="180"/>
      <c r="AG816" s="180"/>
      <c r="AH816" s="180"/>
      <c r="AI816" s="180"/>
      <c r="AJ816" s="180"/>
      <c r="AK816" s="180"/>
      <c r="AL816" s="180"/>
      <c r="AM816" s="180"/>
      <c r="AN816" s="180"/>
      <c r="AO816" s="180"/>
      <c r="AP816" s="180"/>
      <c r="AQ816" s="180"/>
      <c r="AR816" s="180"/>
      <c r="AS816" s="180"/>
      <c r="AT816" s="180"/>
      <c r="AU816" s="180"/>
      <c r="AV816" s="180"/>
      <c r="AW816" s="180"/>
      <c r="AX816" s="180"/>
      <c r="AY816" s="180"/>
      <c r="AZ816" s="180"/>
      <c r="BA816" s="180"/>
      <c r="BB816" s="180"/>
      <c r="BC816" s="180"/>
      <c r="BD816" s="180"/>
      <c r="BE816" s="180"/>
      <c r="BF816" s="180"/>
      <c r="BG816" s="180"/>
      <c r="BH816" s="180"/>
      <c r="BI816" s="180"/>
      <c r="BJ816" s="180"/>
      <c r="BK816" s="180"/>
      <c r="BL816" s="180"/>
      <c r="BM816" s="180"/>
      <c r="BN816" s="180"/>
      <c r="BO816" s="180"/>
      <c r="BP816" s="180"/>
      <c r="BQ816" s="180"/>
      <c r="BR816" s="180"/>
      <c r="BS816" s="180"/>
      <c r="BT816" s="180"/>
      <c r="BU816" s="180"/>
      <c r="BV816" s="180"/>
      <c r="BW816" s="180"/>
      <c r="BX816" s="180"/>
      <c r="BY816" s="180"/>
      <c r="BZ816" s="180"/>
      <c r="CA816" s="180"/>
    </row>
    <row r="817" ht="15.75" customHeight="1" spans="1:79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  <c r="R817" s="180"/>
      <c r="S817" s="180"/>
      <c r="T817" s="180"/>
      <c r="U817" s="180"/>
      <c r="V817" s="180"/>
      <c r="W817" s="180"/>
      <c r="X817" s="180"/>
      <c r="Y817" s="180"/>
      <c r="Z817" s="180"/>
      <c r="AA817" s="180"/>
      <c r="AB817" s="180"/>
      <c r="AC817" s="180"/>
      <c r="AD817" s="180"/>
      <c r="AE817" s="180"/>
      <c r="AF817" s="180"/>
      <c r="AG817" s="180"/>
      <c r="AH817" s="180"/>
      <c r="AI817" s="180"/>
      <c r="AJ817" s="180"/>
      <c r="AK817" s="180"/>
      <c r="AL817" s="180"/>
      <c r="AM817" s="180"/>
      <c r="AN817" s="180"/>
      <c r="AO817" s="180"/>
      <c r="AP817" s="180"/>
      <c r="AQ817" s="180"/>
      <c r="AR817" s="180"/>
      <c r="AS817" s="180"/>
      <c r="AT817" s="180"/>
      <c r="AU817" s="180"/>
      <c r="AV817" s="180"/>
      <c r="AW817" s="180"/>
      <c r="AX817" s="180"/>
      <c r="AY817" s="180"/>
      <c r="AZ817" s="180"/>
      <c r="BA817" s="180"/>
      <c r="BB817" s="180"/>
      <c r="BC817" s="180"/>
      <c r="BD817" s="180"/>
      <c r="BE817" s="180"/>
      <c r="BF817" s="180"/>
      <c r="BG817" s="180"/>
      <c r="BH817" s="180"/>
      <c r="BI817" s="180"/>
      <c r="BJ817" s="180"/>
      <c r="BK817" s="180"/>
      <c r="BL817" s="180"/>
      <c r="BM817" s="180"/>
      <c r="BN817" s="180"/>
      <c r="BO817" s="180"/>
      <c r="BP817" s="180"/>
      <c r="BQ817" s="180"/>
      <c r="BR817" s="180"/>
      <c r="BS817" s="180"/>
      <c r="BT817" s="180"/>
      <c r="BU817" s="180"/>
      <c r="BV817" s="180"/>
      <c r="BW817" s="180"/>
      <c r="BX817" s="180"/>
      <c r="BY817" s="180"/>
      <c r="BZ817" s="180"/>
      <c r="CA817" s="180"/>
    </row>
    <row r="818" ht="15.75" customHeight="1" spans="1:79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  <c r="R818" s="180"/>
      <c r="S818" s="180"/>
      <c r="T818" s="180"/>
      <c r="U818" s="180"/>
      <c r="V818" s="180"/>
      <c r="W818" s="180"/>
      <c r="X818" s="180"/>
      <c r="Y818" s="180"/>
      <c r="Z818" s="180"/>
      <c r="AA818" s="180"/>
      <c r="AB818" s="180"/>
      <c r="AC818" s="180"/>
      <c r="AD818" s="180"/>
      <c r="AE818" s="180"/>
      <c r="AF818" s="180"/>
      <c r="AG818" s="180"/>
      <c r="AH818" s="180"/>
      <c r="AI818" s="180"/>
      <c r="AJ818" s="180"/>
      <c r="AK818" s="180"/>
      <c r="AL818" s="180"/>
      <c r="AM818" s="180"/>
      <c r="AN818" s="180"/>
      <c r="AO818" s="180"/>
      <c r="AP818" s="180"/>
      <c r="AQ818" s="180"/>
      <c r="AR818" s="180"/>
      <c r="AS818" s="180"/>
      <c r="AT818" s="180"/>
      <c r="AU818" s="180"/>
      <c r="AV818" s="180"/>
      <c r="AW818" s="180"/>
      <c r="AX818" s="180"/>
      <c r="AY818" s="180"/>
      <c r="AZ818" s="180"/>
      <c r="BA818" s="180"/>
      <c r="BB818" s="180"/>
      <c r="BC818" s="180"/>
      <c r="BD818" s="180"/>
      <c r="BE818" s="180"/>
      <c r="BF818" s="180"/>
      <c r="BG818" s="180"/>
      <c r="BH818" s="180"/>
      <c r="BI818" s="180"/>
      <c r="BJ818" s="180"/>
      <c r="BK818" s="180"/>
      <c r="BL818" s="180"/>
      <c r="BM818" s="180"/>
      <c r="BN818" s="180"/>
      <c r="BO818" s="180"/>
      <c r="BP818" s="180"/>
      <c r="BQ818" s="180"/>
      <c r="BR818" s="180"/>
      <c r="BS818" s="180"/>
      <c r="BT818" s="180"/>
      <c r="BU818" s="180"/>
      <c r="BV818" s="180"/>
      <c r="BW818" s="180"/>
      <c r="BX818" s="180"/>
      <c r="BY818" s="180"/>
      <c r="BZ818" s="180"/>
      <c r="CA818" s="180"/>
    </row>
    <row r="819" ht="15.75" customHeight="1" spans="1:79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  <c r="R819" s="180"/>
      <c r="S819" s="180"/>
      <c r="T819" s="180"/>
      <c r="U819" s="180"/>
      <c r="V819" s="180"/>
      <c r="W819" s="180"/>
      <c r="X819" s="180"/>
      <c r="Y819" s="180"/>
      <c r="Z819" s="180"/>
      <c r="AA819" s="180"/>
      <c r="AB819" s="180"/>
      <c r="AC819" s="180"/>
      <c r="AD819" s="180"/>
      <c r="AE819" s="180"/>
      <c r="AF819" s="180"/>
      <c r="AG819" s="180"/>
      <c r="AH819" s="180"/>
      <c r="AI819" s="180"/>
      <c r="AJ819" s="180"/>
      <c r="AK819" s="180"/>
      <c r="AL819" s="180"/>
      <c r="AM819" s="180"/>
      <c r="AN819" s="180"/>
      <c r="AO819" s="180"/>
      <c r="AP819" s="180"/>
      <c r="AQ819" s="180"/>
      <c r="AR819" s="180"/>
      <c r="AS819" s="180"/>
      <c r="AT819" s="180"/>
      <c r="AU819" s="180"/>
      <c r="AV819" s="180"/>
      <c r="AW819" s="180"/>
      <c r="AX819" s="180"/>
      <c r="AY819" s="180"/>
      <c r="AZ819" s="180"/>
      <c r="BA819" s="180"/>
      <c r="BB819" s="180"/>
      <c r="BC819" s="180"/>
      <c r="BD819" s="180"/>
      <c r="BE819" s="180"/>
      <c r="BF819" s="180"/>
      <c r="BG819" s="180"/>
      <c r="BH819" s="180"/>
      <c r="BI819" s="180"/>
      <c r="BJ819" s="180"/>
      <c r="BK819" s="180"/>
      <c r="BL819" s="180"/>
      <c r="BM819" s="180"/>
      <c r="BN819" s="180"/>
      <c r="BO819" s="180"/>
      <c r="BP819" s="180"/>
      <c r="BQ819" s="180"/>
      <c r="BR819" s="180"/>
      <c r="BS819" s="180"/>
      <c r="BT819" s="180"/>
      <c r="BU819" s="180"/>
      <c r="BV819" s="180"/>
      <c r="BW819" s="180"/>
      <c r="BX819" s="180"/>
      <c r="BY819" s="180"/>
      <c r="BZ819" s="180"/>
      <c r="CA819" s="180"/>
    </row>
    <row r="820" ht="15.75" customHeight="1" spans="1:79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  <c r="R820" s="180"/>
      <c r="S820" s="180"/>
      <c r="T820" s="180"/>
      <c r="U820" s="180"/>
      <c r="V820" s="180"/>
      <c r="W820" s="180"/>
      <c r="X820" s="180"/>
      <c r="Y820" s="180"/>
      <c r="Z820" s="180"/>
      <c r="AA820" s="180"/>
      <c r="AB820" s="180"/>
      <c r="AC820" s="180"/>
      <c r="AD820" s="180"/>
      <c r="AE820" s="180"/>
      <c r="AF820" s="180"/>
      <c r="AG820" s="180"/>
      <c r="AH820" s="180"/>
      <c r="AI820" s="180"/>
      <c r="AJ820" s="180"/>
      <c r="AK820" s="180"/>
      <c r="AL820" s="180"/>
      <c r="AM820" s="180"/>
      <c r="AN820" s="180"/>
      <c r="AO820" s="180"/>
      <c r="AP820" s="180"/>
      <c r="AQ820" s="180"/>
      <c r="AR820" s="180"/>
      <c r="AS820" s="180"/>
      <c r="AT820" s="180"/>
      <c r="AU820" s="180"/>
      <c r="AV820" s="180"/>
      <c r="AW820" s="180"/>
      <c r="AX820" s="180"/>
      <c r="AY820" s="180"/>
      <c r="AZ820" s="180"/>
      <c r="BA820" s="180"/>
      <c r="BB820" s="180"/>
      <c r="BC820" s="180"/>
      <c r="BD820" s="180"/>
      <c r="BE820" s="180"/>
      <c r="BF820" s="180"/>
      <c r="BG820" s="180"/>
      <c r="BH820" s="180"/>
      <c r="BI820" s="180"/>
      <c r="BJ820" s="180"/>
      <c r="BK820" s="180"/>
      <c r="BL820" s="180"/>
      <c r="BM820" s="180"/>
      <c r="BN820" s="180"/>
      <c r="BO820" s="180"/>
      <c r="BP820" s="180"/>
      <c r="BQ820" s="180"/>
      <c r="BR820" s="180"/>
      <c r="BS820" s="180"/>
      <c r="BT820" s="180"/>
      <c r="BU820" s="180"/>
      <c r="BV820" s="180"/>
      <c r="BW820" s="180"/>
      <c r="BX820" s="180"/>
      <c r="BY820" s="180"/>
      <c r="BZ820" s="180"/>
      <c r="CA820" s="180"/>
    </row>
    <row r="821" ht="15.75" customHeight="1" spans="1:79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  <c r="R821" s="180"/>
      <c r="S821" s="180"/>
      <c r="T821" s="180"/>
      <c r="U821" s="180"/>
      <c r="V821" s="180"/>
      <c r="W821" s="180"/>
      <c r="X821" s="180"/>
      <c r="Y821" s="180"/>
      <c r="Z821" s="180"/>
      <c r="AA821" s="180"/>
      <c r="AB821" s="180"/>
      <c r="AC821" s="180"/>
      <c r="AD821" s="180"/>
      <c r="AE821" s="180"/>
      <c r="AF821" s="180"/>
      <c r="AG821" s="180"/>
      <c r="AH821" s="180"/>
      <c r="AI821" s="180"/>
      <c r="AJ821" s="180"/>
      <c r="AK821" s="180"/>
      <c r="AL821" s="180"/>
      <c r="AM821" s="180"/>
      <c r="AN821" s="180"/>
      <c r="AO821" s="180"/>
      <c r="AP821" s="180"/>
      <c r="AQ821" s="180"/>
      <c r="AR821" s="180"/>
      <c r="AS821" s="180"/>
      <c r="AT821" s="180"/>
      <c r="AU821" s="180"/>
      <c r="AV821" s="180"/>
      <c r="AW821" s="180"/>
      <c r="AX821" s="180"/>
      <c r="AY821" s="180"/>
      <c r="AZ821" s="180"/>
      <c r="BA821" s="180"/>
      <c r="BB821" s="180"/>
      <c r="BC821" s="180"/>
      <c r="BD821" s="180"/>
      <c r="BE821" s="180"/>
      <c r="BF821" s="180"/>
      <c r="BG821" s="180"/>
      <c r="BH821" s="180"/>
      <c r="BI821" s="180"/>
      <c r="BJ821" s="180"/>
      <c r="BK821" s="180"/>
      <c r="BL821" s="180"/>
      <c r="BM821" s="180"/>
      <c r="BN821" s="180"/>
      <c r="BO821" s="180"/>
      <c r="BP821" s="180"/>
      <c r="BQ821" s="180"/>
      <c r="BR821" s="180"/>
      <c r="BS821" s="180"/>
      <c r="BT821" s="180"/>
      <c r="BU821" s="180"/>
      <c r="BV821" s="180"/>
      <c r="BW821" s="180"/>
      <c r="BX821" s="180"/>
      <c r="BY821" s="180"/>
      <c r="BZ821" s="180"/>
      <c r="CA821" s="180"/>
    </row>
    <row r="822" ht="15.75" customHeight="1" spans="1:79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  <c r="R822" s="180"/>
      <c r="S822" s="180"/>
      <c r="T822" s="180"/>
      <c r="U822" s="180"/>
      <c r="V822" s="180"/>
      <c r="W822" s="180"/>
      <c r="X822" s="180"/>
      <c r="Y822" s="180"/>
      <c r="Z822" s="180"/>
      <c r="AA822" s="180"/>
      <c r="AB822" s="180"/>
      <c r="AC822" s="180"/>
      <c r="AD822" s="180"/>
      <c r="AE822" s="180"/>
      <c r="AF822" s="180"/>
      <c r="AG822" s="180"/>
      <c r="AH822" s="180"/>
      <c r="AI822" s="180"/>
      <c r="AJ822" s="180"/>
      <c r="AK822" s="180"/>
      <c r="AL822" s="180"/>
      <c r="AM822" s="180"/>
      <c r="AN822" s="180"/>
      <c r="AO822" s="180"/>
      <c r="AP822" s="180"/>
      <c r="AQ822" s="180"/>
      <c r="AR822" s="180"/>
      <c r="AS822" s="180"/>
      <c r="AT822" s="180"/>
      <c r="AU822" s="180"/>
      <c r="AV822" s="180"/>
      <c r="AW822" s="180"/>
      <c r="AX822" s="180"/>
      <c r="AY822" s="180"/>
      <c r="AZ822" s="180"/>
      <c r="BA822" s="180"/>
      <c r="BB822" s="180"/>
      <c r="BC822" s="180"/>
      <c r="BD822" s="180"/>
      <c r="BE822" s="180"/>
      <c r="BF822" s="180"/>
      <c r="BG822" s="180"/>
      <c r="BH822" s="180"/>
      <c r="BI822" s="180"/>
      <c r="BJ822" s="180"/>
      <c r="BK822" s="180"/>
      <c r="BL822" s="180"/>
      <c r="BM822" s="180"/>
      <c r="BN822" s="180"/>
      <c r="BO822" s="180"/>
      <c r="BP822" s="180"/>
      <c r="BQ822" s="180"/>
      <c r="BR822" s="180"/>
      <c r="BS822" s="180"/>
      <c r="BT822" s="180"/>
      <c r="BU822" s="180"/>
      <c r="BV822" s="180"/>
      <c r="BW822" s="180"/>
      <c r="BX822" s="180"/>
      <c r="BY822" s="180"/>
      <c r="BZ822" s="180"/>
      <c r="CA822" s="180"/>
    </row>
    <row r="823" ht="15.75" customHeight="1" spans="1:79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  <c r="R823" s="180"/>
      <c r="S823" s="180"/>
      <c r="T823" s="180"/>
      <c r="U823" s="180"/>
      <c r="V823" s="180"/>
      <c r="W823" s="180"/>
      <c r="X823" s="180"/>
      <c r="Y823" s="180"/>
      <c r="Z823" s="180"/>
      <c r="AA823" s="180"/>
      <c r="AB823" s="180"/>
      <c r="AC823" s="180"/>
      <c r="AD823" s="180"/>
      <c r="AE823" s="180"/>
      <c r="AF823" s="180"/>
      <c r="AG823" s="180"/>
      <c r="AH823" s="180"/>
      <c r="AI823" s="180"/>
      <c r="AJ823" s="180"/>
      <c r="AK823" s="180"/>
      <c r="AL823" s="180"/>
      <c r="AM823" s="180"/>
      <c r="AN823" s="180"/>
      <c r="AO823" s="180"/>
      <c r="AP823" s="180"/>
      <c r="AQ823" s="180"/>
      <c r="AR823" s="180"/>
      <c r="AS823" s="180"/>
      <c r="AT823" s="180"/>
      <c r="AU823" s="180"/>
      <c r="AV823" s="180"/>
      <c r="AW823" s="180"/>
      <c r="AX823" s="180"/>
      <c r="AY823" s="180"/>
      <c r="AZ823" s="180"/>
      <c r="BA823" s="180"/>
      <c r="BB823" s="180"/>
      <c r="BC823" s="180"/>
      <c r="BD823" s="180"/>
      <c r="BE823" s="180"/>
      <c r="BF823" s="180"/>
      <c r="BG823" s="180"/>
      <c r="BH823" s="180"/>
      <c r="BI823" s="180"/>
      <c r="BJ823" s="180"/>
      <c r="BK823" s="180"/>
      <c r="BL823" s="180"/>
      <c r="BM823" s="180"/>
      <c r="BN823" s="180"/>
      <c r="BO823" s="180"/>
      <c r="BP823" s="180"/>
      <c r="BQ823" s="180"/>
      <c r="BR823" s="180"/>
      <c r="BS823" s="180"/>
      <c r="BT823" s="180"/>
      <c r="BU823" s="180"/>
      <c r="BV823" s="180"/>
      <c r="BW823" s="180"/>
      <c r="BX823" s="180"/>
      <c r="BY823" s="180"/>
      <c r="BZ823" s="180"/>
      <c r="CA823" s="180"/>
    </row>
    <row r="824" ht="15.75" customHeight="1" spans="1:79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  <c r="R824" s="180"/>
      <c r="S824" s="180"/>
      <c r="T824" s="180"/>
      <c r="U824" s="180"/>
      <c r="V824" s="180"/>
      <c r="W824" s="180"/>
      <c r="X824" s="180"/>
      <c r="Y824" s="180"/>
      <c r="Z824" s="180"/>
      <c r="AA824" s="180"/>
      <c r="AB824" s="180"/>
      <c r="AC824" s="180"/>
      <c r="AD824" s="180"/>
      <c r="AE824" s="180"/>
      <c r="AF824" s="180"/>
      <c r="AG824" s="180"/>
      <c r="AH824" s="180"/>
      <c r="AI824" s="180"/>
      <c r="AJ824" s="180"/>
      <c r="AK824" s="180"/>
      <c r="AL824" s="180"/>
      <c r="AM824" s="180"/>
      <c r="AN824" s="180"/>
      <c r="AO824" s="180"/>
      <c r="AP824" s="180"/>
      <c r="AQ824" s="180"/>
      <c r="AR824" s="180"/>
      <c r="AS824" s="180"/>
      <c r="AT824" s="180"/>
      <c r="AU824" s="180"/>
      <c r="AV824" s="180"/>
      <c r="AW824" s="180"/>
      <c r="AX824" s="180"/>
      <c r="AY824" s="180"/>
      <c r="AZ824" s="180"/>
      <c r="BA824" s="180"/>
      <c r="BB824" s="180"/>
      <c r="BC824" s="180"/>
      <c r="BD824" s="180"/>
      <c r="BE824" s="180"/>
      <c r="BF824" s="180"/>
      <c r="BG824" s="180"/>
      <c r="BH824" s="180"/>
      <c r="BI824" s="180"/>
      <c r="BJ824" s="180"/>
      <c r="BK824" s="180"/>
      <c r="BL824" s="180"/>
      <c r="BM824" s="180"/>
      <c r="BN824" s="180"/>
      <c r="BO824" s="180"/>
      <c r="BP824" s="180"/>
      <c r="BQ824" s="180"/>
      <c r="BR824" s="180"/>
      <c r="BS824" s="180"/>
      <c r="BT824" s="180"/>
      <c r="BU824" s="180"/>
      <c r="BV824" s="180"/>
      <c r="BW824" s="180"/>
      <c r="BX824" s="180"/>
      <c r="BY824" s="180"/>
      <c r="BZ824" s="180"/>
      <c r="CA824" s="180"/>
    </row>
    <row r="825" ht="15.75" customHeight="1" spans="1:79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  <c r="R825" s="180"/>
      <c r="S825" s="180"/>
      <c r="T825" s="180"/>
      <c r="U825" s="180"/>
      <c r="V825" s="180"/>
      <c r="W825" s="180"/>
      <c r="X825" s="180"/>
      <c r="Y825" s="180"/>
      <c r="Z825" s="180"/>
      <c r="AA825" s="180"/>
      <c r="AB825" s="180"/>
      <c r="AC825" s="180"/>
      <c r="AD825" s="180"/>
      <c r="AE825" s="180"/>
      <c r="AF825" s="180"/>
      <c r="AG825" s="180"/>
      <c r="AH825" s="180"/>
      <c r="AI825" s="180"/>
      <c r="AJ825" s="180"/>
      <c r="AK825" s="180"/>
      <c r="AL825" s="180"/>
      <c r="AM825" s="180"/>
      <c r="AN825" s="180"/>
      <c r="AO825" s="180"/>
      <c r="AP825" s="180"/>
      <c r="AQ825" s="180"/>
      <c r="AR825" s="180"/>
      <c r="AS825" s="180"/>
      <c r="AT825" s="180"/>
      <c r="AU825" s="180"/>
      <c r="AV825" s="180"/>
      <c r="AW825" s="180"/>
      <c r="AX825" s="180"/>
      <c r="AY825" s="180"/>
      <c r="AZ825" s="180"/>
      <c r="BA825" s="180"/>
      <c r="BB825" s="180"/>
      <c r="BC825" s="180"/>
      <c r="BD825" s="180"/>
      <c r="BE825" s="180"/>
      <c r="BF825" s="180"/>
      <c r="BG825" s="180"/>
      <c r="BH825" s="180"/>
      <c r="BI825" s="180"/>
      <c r="BJ825" s="180"/>
      <c r="BK825" s="180"/>
      <c r="BL825" s="180"/>
      <c r="BM825" s="180"/>
      <c r="BN825" s="180"/>
      <c r="BO825" s="180"/>
      <c r="BP825" s="180"/>
      <c r="BQ825" s="180"/>
      <c r="BR825" s="180"/>
      <c r="BS825" s="180"/>
      <c r="BT825" s="180"/>
      <c r="BU825" s="180"/>
      <c r="BV825" s="180"/>
      <c r="BW825" s="180"/>
      <c r="BX825" s="180"/>
      <c r="BY825" s="180"/>
      <c r="BZ825" s="180"/>
      <c r="CA825" s="180"/>
    </row>
    <row r="826" ht="15.75" customHeight="1" spans="1:79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  <c r="R826" s="180"/>
      <c r="S826" s="180"/>
      <c r="T826" s="180"/>
      <c r="U826" s="180"/>
      <c r="V826" s="180"/>
      <c r="W826" s="180"/>
      <c r="X826" s="180"/>
      <c r="Y826" s="180"/>
      <c r="Z826" s="180"/>
      <c r="AA826" s="180"/>
      <c r="AB826" s="180"/>
      <c r="AC826" s="180"/>
      <c r="AD826" s="180"/>
      <c r="AE826" s="180"/>
      <c r="AF826" s="180"/>
      <c r="AG826" s="180"/>
      <c r="AH826" s="180"/>
      <c r="AI826" s="180"/>
      <c r="AJ826" s="180"/>
      <c r="AK826" s="180"/>
      <c r="AL826" s="180"/>
      <c r="AM826" s="180"/>
      <c r="AN826" s="180"/>
      <c r="AO826" s="180"/>
      <c r="AP826" s="180"/>
      <c r="AQ826" s="180"/>
      <c r="AR826" s="180"/>
      <c r="AS826" s="180"/>
      <c r="AT826" s="180"/>
      <c r="AU826" s="180"/>
      <c r="AV826" s="180"/>
      <c r="AW826" s="180"/>
      <c r="AX826" s="180"/>
      <c r="AY826" s="180"/>
      <c r="AZ826" s="180"/>
      <c r="BA826" s="180"/>
      <c r="BB826" s="180"/>
      <c r="BC826" s="180"/>
      <c r="BD826" s="180"/>
      <c r="BE826" s="180"/>
      <c r="BF826" s="180"/>
      <c r="BG826" s="180"/>
      <c r="BH826" s="180"/>
      <c r="BI826" s="180"/>
      <c r="BJ826" s="180"/>
      <c r="BK826" s="180"/>
      <c r="BL826" s="180"/>
      <c r="BM826" s="180"/>
      <c r="BN826" s="180"/>
      <c r="BO826" s="180"/>
      <c r="BP826" s="180"/>
      <c r="BQ826" s="180"/>
      <c r="BR826" s="180"/>
      <c r="BS826" s="180"/>
      <c r="BT826" s="180"/>
      <c r="BU826" s="180"/>
      <c r="BV826" s="180"/>
      <c r="BW826" s="180"/>
      <c r="BX826" s="180"/>
      <c r="BY826" s="180"/>
      <c r="BZ826" s="180"/>
      <c r="CA826" s="180"/>
    </row>
    <row r="827" ht="15.75" customHeight="1" spans="1:79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  <c r="R827" s="180"/>
      <c r="S827" s="180"/>
      <c r="T827" s="180"/>
      <c r="U827" s="180"/>
      <c r="V827" s="180"/>
      <c r="W827" s="180"/>
      <c r="X827" s="180"/>
      <c r="Y827" s="180"/>
      <c r="Z827" s="180"/>
      <c r="AA827" s="180"/>
      <c r="AB827" s="180"/>
      <c r="AC827" s="180"/>
      <c r="AD827" s="180"/>
      <c r="AE827" s="180"/>
      <c r="AF827" s="180"/>
      <c r="AG827" s="180"/>
      <c r="AH827" s="180"/>
      <c r="AI827" s="180"/>
      <c r="AJ827" s="180"/>
      <c r="AK827" s="180"/>
      <c r="AL827" s="180"/>
      <c r="AM827" s="180"/>
      <c r="AN827" s="180"/>
      <c r="AO827" s="180"/>
      <c r="AP827" s="180"/>
      <c r="AQ827" s="180"/>
      <c r="AR827" s="180"/>
      <c r="AS827" s="180"/>
      <c r="AT827" s="180"/>
      <c r="AU827" s="180"/>
      <c r="AV827" s="180"/>
      <c r="AW827" s="180"/>
      <c r="AX827" s="180"/>
      <c r="AY827" s="180"/>
      <c r="AZ827" s="180"/>
      <c r="BA827" s="180"/>
      <c r="BB827" s="180"/>
      <c r="BC827" s="180"/>
      <c r="BD827" s="180"/>
      <c r="BE827" s="180"/>
      <c r="BF827" s="180"/>
      <c r="BG827" s="180"/>
      <c r="BH827" s="180"/>
      <c r="BI827" s="180"/>
      <c r="BJ827" s="180"/>
      <c r="BK827" s="180"/>
      <c r="BL827" s="180"/>
      <c r="BM827" s="180"/>
      <c r="BN827" s="180"/>
      <c r="BO827" s="180"/>
      <c r="BP827" s="180"/>
      <c r="BQ827" s="180"/>
      <c r="BR827" s="180"/>
      <c r="BS827" s="180"/>
      <c r="BT827" s="180"/>
      <c r="BU827" s="180"/>
      <c r="BV827" s="180"/>
      <c r="BW827" s="180"/>
      <c r="BX827" s="180"/>
      <c r="BY827" s="180"/>
      <c r="BZ827" s="180"/>
      <c r="CA827" s="180"/>
    </row>
    <row r="828" ht="15.75" customHeight="1" spans="1:79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  <c r="R828" s="180"/>
      <c r="S828" s="180"/>
      <c r="T828" s="180"/>
      <c r="U828" s="180"/>
      <c r="V828" s="180"/>
      <c r="W828" s="180"/>
      <c r="X828" s="180"/>
      <c r="Y828" s="180"/>
      <c r="Z828" s="180"/>
      <c r="AA828" s="180"/>
      <c r="AB828" s="180"/>
      <c r="AC828" s="180"/>
      <c r="AD828" s="180"/>
      <c r="AE828" s="180"/>
      <c r="AF828" s="180"/>
      <c r="AG828" s="180"/>
      <c r="AH828" s="180"/>
      <c r="AI828" s="180"/>
      <c r="AJ828" s="180"/>
      <c r="AK828" s="180"/>
      <c r="AL828" s="180"/>
      <c r="AM828" s="180"/>
      <c r="AN828" s="180"/>
      <c r="AO828" s="180"/>
      <c r="AP828" s="180"/>
      <c r="AQ828" s="180"/>
      <c r="AR828" s="180"/>
      <c r="AS828" s="180"/>
      <c r="AT828" s="180"/>
      <c r="AU828" s="180"/>
      <c r="AV828" s="180"/>
      <c r="AW828" s="180"/>
      <c r="AX828" s="180"/>
      <c r="AY828" s="180"/>
      <c r="AZ828" s="180"/>
      <c r="BA828" s="180"/>
      <c r="BB828" s="180"/>
      <c r="BC828" s="180"/>
      <c r="BD828" s="180"/>
      <c r="BE828" s="180"/>
      <c r="BF828" s="180"/>
      <c r="BG828" s="180"/>
      <c r="BH828" s="180"/>
      <c r="BI828" s="180"/>
      <c r="BJ828" s="180"/>
      <c r="BK828" s="180"/>
      <c r="BL828" s="180"/>
      <c r="BM828" s="180"/>
      <c r="BN828" s="180"/>
      <c r="BO828" s="180"/>
      <c r="BP828" s="180"/>
      <c r="BQ828" s="180"/>
      <c r="BR828" s="180"/>
      <c r="BS828" s="180"/>
      <c r="BT828" s="180"/>
      <c r="BU828" s="180"/>
      <c r="BV828" s="180"/>
      <c r="BW828" s="180"/>
      <c r="BX828" s="180"/>
      <c r="BY828" s="180"/>
      <c r="BZ828" s="180"/>
      <c r="CA828" s="180"/>
    </row>
    <row r="829" ht="15.75" customHeight="1" spans="1:79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180"/>
      <c r="T829" s="180"/>
      <c r="U829" s="180"/>
      <c r="V829" s="180"/>
      <c r="W829" s="180"/>
      <c r="X829" s="180"/>
      <c r="Y829" s="180"/>
      <c r="Z829" s="180"/>
      <c r="AA829" s="180"/>
      <c r="AB829" s="180"/>
      <c r="AC829" s="180"/>
      <c r="AD829" s="180"/>
      <c r="AE829" s="180"/>
      <c r="AF829" s="180"/>
      <c r="AG829" s="180"/>
      <c r="AH829" s="180"/>
      <c r="AI829" s="180"/>
      <c r="AJ829" s="180"/>
      <c r="AK829" s="180"/>
      <c r="AL829" s="180"/>
      <c r="AM829" s="180"/>
      <c r="AN829" s="180"/>
      <c r="AO829" s="180"/>
      <c r="AP829" s="180"/>
      <c r="AQ829" s="180"/>
      <c r="AR829" s="180"/>
      <c r="AS829" s="180"/>
      <c r="AT829" s="180"/>
      <c r="AU829" s="180"/>
      <c r="AV829" s="180"/>
      <c r="AW829" s="180"/>
      <c r="AX829" s="180"/>
      <c r="AY829" s="180"/>
      <c r="AZ829" s="180"/>
      <c r="BA829" s="180"/>
      <c r="BB829" s="180"/>
      <c r="BC829" s="180"/>
      <c r="BD829" s="180"/>
      <c r="BE829" s="180"/>
      <c r="BF829" s="180"/>
      <c r="BG829" s="180"/>
      <c r="BH829" s="180"/>
      <c r="BI829" s="180"/>
      <c r="BJ829" s="180"/>
      <c r="BK829" s="180"/>
      <c r="BL829" s="180"/>
      <c r="BM829" s="180"/>
      <c r="BN829" s="180"/>
      <c r="BO829" s="180"/>
      <c r="BP829" s="180"/>
      <c r="BQ829" s="180"/>
      <c r="BR829" s="180"/>
      <c r="BS829" s="180"/>
      <c r="BT829" s="180"/>
      <c r="BU829" s="180"/>
      <c r="BV829" s="180"/>
      <c r="BW829" s="180"/>
      <c r="BX829" s="180"/>
      <c r="BY829" s="180"/>
      <c r="BZ829" s="180"/>
      <c r="CA829" s="180"/>
    </row>
    <row r="830" ht="15.75" customHeight="1" spans="1:79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  <c r="R830" s="180"/>
      <c r="S830" s="180"/>
      <c r="T830" s="180"/>
      <c r="U830" s="180"/>
      <c r="V830" s="180"/>
      <c r="W830" s="180"/>
      <c r="X830" s="180"/>
      <c r="Y830" s="180"/>
      <c r="Z830" s="180"/>
      <c r="AA830" s="180"/>
      <c r="AB830" s="180"/>
      <c r="AC830" s="180"/>
      <c r="AD830" s="180"/>
      <c r="AE830" s="180"/>
      <c r="AF830" s="180"/>
      <c r="AG830" s="180"/>
      <c r="AH830" s="180"/>
      <c r="AI830" s="180"/>
      <c r="AJ830" s="180"/>
      <c r="AK830" s="180"/>
      <c r="AL830" s="180"/>
      <c r="AM830" s="180"/>
      <c r="AN830" s="180"/>
      <c r="AO830" s="180"/>
      <c r="AP830" s="180"/>
      <c r="AQ830" s="180"/>
      <c r="AR830" s="180"/>
      <c r="AS830" s="180"/>
      <c r="AT830" s="180"/>
      <c r="AU830" s="180"/>
      <c r="AV830" s="180"/>
      <c r="AW830" s="180"/>
      <c r="AX830" s="180"/>
      <c r="AY830" s="180"/>
      <c r="AZ830" s="180"/>
      <c r="BA830" s="180"/>
      <c r="BB830" s="180"/>
      <c r="BC830" s="180"/>
      <c r="BD830" s="180"/>
      <c r="BE830" s="180"/>
      <c r="BF830" s="180"/>
      <c r="BG830" s="180"/>
      <c r="BH830" s="180"/>
      <c r="BI830" s="180"/>
      <c r="BJ830" s="180"/>
      <c r="BK830" s="180"/>
      <c r="BL830" s="180"/>
      <c r="BM830" s="180"/>
      <c r="BN830" s="180"/>
      <c r="BO830" s="180"/>
      <c r="BP830" s="180"/>
      <c r="BQ830" s="180"/>
      <c r="BR830" s="180"/>
      <c r="BS830" s="180"/>
      <c r="BT830" s="180"/>
      <c r="BU830" s="180"/>
      <c r="BV830" s="180"/>
      <c r="BW830" s="180"/>
      <c r="BX830" s="180"/>
      <c r="BY830" s="180"/>
      <c r="BZ830" s="180"/>
      <c r="CA830" s="180"/>
    </row>
    <row r="831" ht="15.75" customHeight="1" spans="1:79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  <c r="R831" s="180"/>
      <c r="S831" s="180"/>
      <c r="T831" s="180"/>
      <c r="U831" s="180"/>
      <c r="V831" s="180"/>
      <c r="W831" s="180"/>
      <c r="X831" s="180"/>
      <c r="Y831" s="180"/>
      <c r="Z831" s="180"/>
      <c r="AA831" s="180"/>
      <c r="AB831" s="180"/>
      <c r="AC831" s="180"/>
      <c r="AD831" s="180"/>
      <c r="AE831" s="180"/>
      <c r="AF831" s="180"/>
      <c r="AG831" s="180"/>
      <c r="AH831" s="180"/>
      <c r="AI831" s="180"/>
      <c r="AJ831" s="180"/>
      <c r="AK831" s="180"/>
      <c r="AL831" s="180"/>
      <c r="AM831" s="180"/>
      <c r="AN831" s="180"/>
      <c r="AO831" s="180"/>
      <c r="AP831" s="180"/>
      <c r="AQ831" s="180"/>
      <c r="AR831" s="180"/>
      <c r="AS831" s="180"/>
      <c r="AT831" s="180"/>
      <c r="AU831" s="180"/>
      <c r="AV831" s="180"/>
      <c r="AW831" s="180"/>
      <c r="AX831" s="180"/>
      <c r="AY831" s="180"/>
      <c r="AZ831" s="180"/>
      <c r="BA831" s="180"/>
      <c r="BB831" s="180"/>
      <c r="BC831" s="180"/>
      <c r="BD831" s="180"/>
      <c r="BE831" s="180"/>
      <c r="BF831" s="180"/>
      <c r="BG831" s="180"/>
      <c r="BH831" s="180"/>
      <c r="BI831" s="180"/>
      <c r="BJ831" s="180"/>
      <c r="BK831" s="180"/>
      <c r="BL831" s="180"/>
      <c r="BM831" s="180"/>
      <c r="BN831" s="180"/>
      <c r="BO831" s="180"/>
      <c r="BP831" s="180"/>
      <c r="BQ831" s="180"/>
      <c r="BR831" s="180"/>
      <c r="BS831" s="180"/>
      <c r="BT831" s="180"/>
      <c r="BU831" s="180"/>
      <c r="BV831" s="180"/>
      <c r="BW831" s="180"/>
      <c r="BX831" s="180"/>
      <c r="BY831" s="180"/>
      <c r="BZ831" s="180"/>
      <c r="CA831" s="180"/>
    </row>
    <row r="832" ht="15.75" customHeight="1" spans="1:79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  <c r="R832" s="180"/>
      <c r="S832" s="180"/>
      <c r="T832" s="180"/>
      <c r="U832" s="180"/>
      <c r="V832" s="180"/>
      <c r="W832" s="180"/>
      <c r="X832" s="180"/>
      <c r="Y832" s="180"/>
      <c r="Z832" s="180"/>
      <c r="AA832" s="180"/>
      <c r="AB832" s="180"/>
      <c r="AC832" s="180"/>
      <c r="AD832" s="180"/>
      <c r="AE832" s="180"/>
      <c r="AF832" s="180"/>
      <c r="AG832" s="180"/>
      <c r="AH832" s="180"/>
      <c r="AI832" s="180"/>
      <c r="AJ832" s="180"/>
      <c r="AK832" s="180"/>
      <c r="AL832" s="180"/>
      <c r="AM832" s="180"/>
      <c r="AN832" s="180"/>
      <c r="AO832" s="180"/>
      <c r="AP832" s="180"/>
      <c r="AQ832" s="180"/>
      <c r="AR832" s="180"/>
      <c r="AS832" s="180"/>
      <c r="AT832" s="180"/>
      <c r="AU832" s="180"/>
      <c r="AV832" s="180"/>
      <c r="AW832" s="180"/>
      <c r="AX832" s="180"/>
      <c r="AY832" s="180"/>
      <c r="AZ832" s="180"/>
      <c r="BA832" s="180"/>
      <c r="BB832" s="180"/>
      <c r="BC832" s="180"/>
      <c r="BD832" s="180"/>
      <c r="BE832" s="180"/>
      <c r="BF832" s="180"/>
      <c r="BG832" s="180"/>
      <c r="BH832" s="180"/>
      <c r="BI832" s="180"/>
      <c r="BJ832" s="180"/>
      <c r="BK832" s="180"/>
      <c r="BL832" s="180"/>
      <c r="BM832" s="180"/>
      <c r="BN832" s="180"/>
      <c r="BO832" s="180"/>
      <c r="BP832" s="180"/>
      <c r="BQ832" s="180"/>
      <c r="BR832" s="180"/>
      <c r="BS832" s="180"/>
      <c r="BT832" s="180"/>
      <c r="BU832" s="180"/>
      <c r="BV832" s="180"/>
      <c r="BW832" s="180"/>
      <c r="BX832" s="180"/>
      <c r="BY832" s="180"/>
      <c r="BZ832" s="180"/>
      <c r="CA832" s="180"/>
    </row>
    <row r="833" ht="15.75" customHeight="1" spans="1:79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  <c r="R833" s="180"/>
      <c r="S833" s="180"/>
      <c r="T833" s="180"/>
      <c r="U833" s="180"/>
      <c r="V833" s="180"/>
      <c r="W833" s="180"/>
      <c r="X833" s="180"/>
      <c r="Y833" s="180"/>
      <c r="Z833" s="180"/>
      <c r="AA833" s="180"/>
      <c r="AB833" s="180"/>
      <c r="AC833" s="180"/>
      <c r="AD833" s="180"/>
      <c r="AE833" s="180"/>
      <c r="AF833" s="180"/>
      <c r="AG833" s="180"/>
      <c r="AH833" s="180"/>
      <c r="AI833" s="180"/>
      <c r="AJ833" s="180"/>
      <c r="AK833" s="180"/>
      <c r="AL833" s="180"/>
      <c r="AM833" s="180"/>
      <c r="AN833" s="180"/>
      <c r="AO833" s="180"/>
      <c r="AP833" s="180"/>
      <c r="AQ833" s="180"/>
      <c r="AR833" s="180"/>
      <c r="AS833" s="180"/>
      <c r="AT833" s="180"/>
      <c r="AU833" s="180"/>
      <c r="AV833" s="180"/>
      <c r="AW833" s="180"/>
      <c r="AX833" s="180"/>
      <c r="AY833" s="180"/>
      <c r="AZ833" s="180"/>
      <c r="BA833" s="180"/>
      <c r="BB833" s="180"/>
      <c r="BC833" s="180"/>
      <c r="BD833" s="180"/>
      <c r="BE833" s="180"/>
      <c r="BF833" s="180"/>
      <c r="BG833" s="180"/>
      <c r="BH833" s="180"/>
      <c r="BI833" s="180"/>
      <c r="BJ833" s="180"/>
      <c r="BK833" s="180"/>
      <c r="BL833" s="180"/>
      <c r="BM833" s="180"/>
      <c r="BN833" s="180"/>
      <c r="BO833" s="180"/>
      <c r="BP833" s="180"/>
      <c r="BQ833" s="180"/>
      <c r="BR833" s="180"/>
      <c r="BS833" s="180"/>
      <c r="BT833" s="180"/>
      <c r="BU833" s="180"/>
      <c r="BV833" s="180"/>
      <c r="BW833" s="180"/>
      <c r="BX833" s="180"/>
      <c r="BY833" s="180"/>
      <c r="BZ833" s="180"/>
      <c r="CA833" s="180"/>
    </row>
    <row r="834" ht="15.75" customHeight="1" spans="1:79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  <c r="R834" s="180"/>
      <c r="S834" s="180"/>
      <c r="T834" s="180"/>
      <c r="U834" s="180"/>
      <c r="V834" s="180"/>
      <c r="W834" s="180"/>
      <c r="X834" s="180"/>
      <c r="Y834" s="180"/>
      <c r="Z834" s="180"/>
      <c r="AA834" s="180"/>
      <c r="AB834" s="180"/>
      <c r="AC834" s="180"/>
      <c r="AD834" s="180"/>
      <c r="AE834" s="180"/>
      <c r="AF834" s="180"/>
      <c r="AG834" s="180"/>
      <c r="AH834" s="180"/>
      <c r="AI834" s="180"/>
      <c r="AJ834" s="180"/>
      <c r="AK834" s="180"/>
      <c r="AL834" s="180"/>
      <c r="AM834" s="180"/>
      <c r="AN834" s="180"/>
      <c r="AO834" s="180"/>
      <c r="AP834" s="180"/>
      <c r="AQ834" s="180"/>
      <c r="AR834" s="180"/>
      <c r="AS834" s="180"/>
      <c r="AT834" s="180"/>
      <c r="AU834" s="180"/>
      <c r="AV834" s="180"/>
      <c r="AW834" s="180"/>
      <c r="AX834" s="180"/>
      <c r="AY834" s="180"/>
      <c r="AZ834" s="180"/>
      <c r="BA834" s="180"/>
      <c r="BB834" s="180"/>
      <c r="BC834" s="180"/>
      <c r="BD834" s="180"/>
      <c r="BE834" s="180"/>
      <c r="BF834" s="180"/>
      <c r="BG834" s="180"/>
      <c r="BH834" s="180"/>
      <c r="BI834" s="180"/>
      <c r="BJ834" s="180"/>
      <c r="BK834" s="180"/>
      <c r="BL834" s="180"/>
      <c r="BM834" s="180"/>
      <c r="BN834" s="180"/>
      <c r="BO834" s="180"/>
      <c r="BP834" s="180"/>
      <c r="BQ834" s="180"/>
      <c r="BR834" s="180"/>
      <c r="BS834" s="180"/>
      <c r="BT834" s="180"/>
      <c r="BU834" s="180"/>
      <c r="BV834" s="180"/>
      <c r="BW834" s="180"/>
      <c r="BX834" s="180"/>
      <c r="BY834" s="180"/>
      <c r="BZ834" s="180"/>
      <c r="CA834" s="180"/>
    </row>
    <row r="835" ht="15.75" customHeight="1" spans="1:79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  <c r="R835" s="180"/>
      <c r="S835" s="180"/>
      <c r="T835" s="180"/>
      <c r="U835" s="180"/>
      <c r="V835" s="180"/>
      <c r="W835" s="180"/>
      <c r="X835" s="180"/>
      <c r="Y835" s="180"/>
      <c r="Z835" s="180"/>
      <c r="AA835" s="180"/>
      <c r="AB835" s="180"/>
      <c r="AC835" s="180"/>
      <c r="AD835" s="180"/>
      <c r="AE835" s="180"/>
      <c r="AF835" s="180"/>
      <c r="AG835" s="180"/>
      <c r="AH835" s="180"/>
      <c r="AI835" s="180"/>
      <c r="AJ835" s="180"/>
      <c r="AK835" s="180"/>
      <c r="AL835" s="180"/>
      <c r="AM835" s="180"/>
      <c r="AN835" s="180"/>
      <c r="AO835" s="180"/>
      <c r="AP835" s="180"/>
      <c r="AQ835" s="180"/>
      <c r="AR835" s="180"/>
      <c r="AS835" s="180"/>
      <c r="AT835" s="180"/>
      <c r="AU835" s="180"/>
      <c r="AV835" s="180"/>
      <c r="AW835" s="180"/>
      <c r="AX835" s="180"/>
      <c r="AY835" s="180"/>
      <c r="AZ835" s="180"/>
      <c r="BA835" s="180"/>
      <c r="BB835" s="180"/>
      <c r="BC835" s="180"/>
      <c r="BD835" s="180"/>
      <c r="BE835" s="180"/>
      <c r="BF835" s="180"/>
      <c r="BG835" s="180"/>
      <c r="BH835" s="180"/>
      <c r="BI835" s="180"/>
      <c r="BJ835" s="180"/>
      <c r="BK835" s="180"/>
      <c r="BL835" s="180"/>
      <c r="BM835" s="180"/>
      <c r="BN835" s="180"/>
      <c r="BO835" s="180"/>
      <c r="BP835" s="180"/>
      <c r="BQ835" s="180"/>
      <c r="BR835" s="180"/>
      <c r="BS835" s="180"/>
      <c r="BT835" s="180"/>
      <c r="BU835" s="180"/>
      <c r="BV835" s="180"/>
      <c r="BW835" s="180"/>
      <c r="BX835" s="180"/>
      <c r="BY835" s="180"/>
      <c r="BZ835" s="180"/>
      <c r="CA835" s="180"/>
    </row>
    <row r="836" ht="15.75" customHeight="1" spans="1:79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  <c r="R836" s="180"/>
      <c r="S836" s="180"/>
      <c r="T836" s="180"/>
      <c r="U836" s="180"/>
      <c r="V836" s="180"/>
      <c r="W836" s="180"/>
      <c r="X836" s="180"/>
      <c r="Y836" s="180"/>
      <c r="Z836" s="180"/>
      <c r="AA836" s="180"/>
      <c r="AB836" s="180"/>
      <c r="AC836" s="180"/>
      <c r="AD836" s="180"/>
      <c r="AE836" s="180"/>
      <c r="AF836" s="180"/>
      <c r="AG836" s="180"/>
      <c r="AH836" s="180"/>
      <c r="AI836" s="180"/>
      <c r="AJ836" s="180"/>
      <c r="AK836" s="180"/>
      <c r="AL836" s="180"/>
      <c r="AM836" s="180"/>
      <c r="AN836" s="180"/>
      <c r="AO836" s="180"/>
      <c r="AP836" s="180"/>
      <c r="AQ836" s="180"/>
      <c r="AR836" s="180"/>
      <c r="AS836" s="180"/>
      <c r="AT836" s="180"/>
      <c r="AU836" s="180"/>
      <c r="AV836" s="180"/>
      <c r="AW836" s="180"/>
      <c r="AX836" s="180"/>
      <c r="AY836" s="180"/>
      <c r="AZ836" s="180"/>
      <c r="BA836" s="180"/>
      <c r="BB836" s="180"/>
      <c r="BC836" s="180"/>
      <c r="BD836" s="180"/>
      <c r="BE836" s="180"/>
      <c r="BF836" s="180"/>
      <c r="BG836" s="180"/>
      <c r="BH836" s="180"/>
      <c r="BI836" s="180"/>
      <c r="BJ836" s="180"/>
      <c r="BK836" s="180"/>
      <c r="BL836" s="180"/>
      <c r="BM836" s="180"/>
      <c r="BN836" s="180"/>
      <c r="BO836" s="180"/>
      <c r="BP836" s="180"/>
      <c r="BQ836" s="180"/>
      <c r="BR836" s="180"/>
      <c r="BS836" s="180"/>
      <c r="BT836" s="180"/>
      <c r="BU836" s="180"/>
      <c r="BV836" s="180"/>
      <c r="BW836" s="180"/>
      <c r="BX836" s="180"/>
      <c r="BY836" s="180"/>
      <c r="BZ836" s="180"/>
      <c r="CA836" s="180"/>
    </row>
    <row r="837" ht="15.75" customHeight="1" spans="1:79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  <c r="R837" s="180"/>
      <c r="S837" s="180"/>
      <c r="T837" s="180"/>
      <c r="U837" s="180"/>
      <c r="V837" s="180"/>
      <c r="W837" s="180"/>
      <c r="X837" s="180"/>
      <c r="Y837" s="180"/>
      <c r="Z837" s="180"/>
      <c r="AA837" s="180"/>
      <c r="AB837" s="180"/>
      <c r="AC837" s="180"/>
      <c r="AD837" s="180"/>
      <c r="AE837" s="180"/>
      <c r="AF837" s="180"/>
      <c r="AG837" s="180"/>
      <c r="AH837" s="180"/>
      <c r="AI837" s="180"/>
      <c r="AJ837" s="180"/>
      <c r="AK837" s="180"/>
      <c r="AL837" s="180"/>
      <c r="AM837" s="180"/>
      <c r="AN837" s="180"/>
      <c r="AO837" s="180"/>
      <c r="AP837" s="180"/>
      <c r="AQ837" s="180"/>
      <c r="AR837" s="180"/>
      <c r="AS837" s="180"/>
      <c r="AT837" s="180"/>
      <c r="AU837" s="180"/>
      <c r="AV837" s="180"/>
      <c r="AW837" s="180"/>
      <c r="AX837" s="180"/>
      <c r="AY837" s="180"/>
      <c r="AZ837" s="180"/>
      <c r="BA837" s="180"/>
      <c r="BB837" s="180"/>
      <c r="BC837" s="180"/>
      <c r="BD837" s="180"/>
      <c r="BE837" s="180"/>
      <c r="BF837" s="180"/>
      <c r="BG837" s="180"/>
      <c r="BH837" s="180"/>
      <c r="BI837" s="180"/>
      <c r="BJ837" s="180"/>
      <c r="BK837" s="180"/>
      <c r="BL837" s="180"/>
      <c r="BM837" s="180"/>
      <c r="BN837" s="180"/>
      <c r="BO837" s="180"/>
      <c r="BP837" s="180"/>
      <c r="BQ837" s="180"/>
      <c r="BR837" s="180"/>
      <c r="BS837" s="180"/>
      <c r="BT837" s="180"/>
      <c r="BU837" s="180"/>
      <c r="BV837" s="180"/>
      <c r="BW837" s="180"/>
      <c r="BX837" s="180"/>
      <c r="BY837" s="180"/>
      <c r="BZ837" s="180"/>
      <c r="CA837" s="180"/>
    </row>
    <row r="838" ht="15.75" customHeight="1" spans="1:79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  <c r="R838" s="180"/>
      <c r="S838" s="180"/>
      <c r="T838" s="180"/>
      <c r="U838" s="180"/>
      <c r="V838" s="180"/>
      <c r="W838" s="180"/>
      <c r="X838" s="180"/>
      <c r="Y838" s="180"/>
      <c r="Z838" s="180"/>
      <c r="AA838" s="180"/>
      <c r="AB838" s="180"/>
      <c r="AC838" s="180"/>
      <c r="AD838" s="180"/>
      <c r="AE838" s="180"/>
      <c r="AF838" s="180"/>
      <c r="AG838" s="180"/>
      <c r="AH838" s="180"/>
      <c r="AI838" s="180"/>
      <c r="AJ838" s="180"/>
      <c r="AK838" s="180"/>
      <c r="AL838" s="180"/>
      <c r="AM838" s="180"/>
      <c r="AN838" s="180"/>
      <c r="AO838" s="180"/>
      <c r="AP838" s="180"/>
      <c r="AQ838" s="180"/>
      <c r="AR838" s="180"/>
      <c r="AS838" s="180"/>
      <c r="AT838" s="180"/>
      <c r="AU838" s="180"/>
      <c r="AV838" s="180"/>
      <c r="AW838" s="180"/>
      <c r="AX838" s="180"/>
      <c r="AY838" s="180"/>
      <c r="AZ838" s="180"/>
      <c r="BA838" s="180"/>
      <c r="BB838" s="180"/>
      <c r="BC838" s="180"/>
      <c r="BD838" s="180"/>
      <c r="BE838" s="180"/>
      <c r="BF838" s="180"/>
      <c r="BG838" s="180"/>
      <c r="BH838" s="180"/>
      <c r="BI838" s="180"/>
      <c r="BJ838" s="180"/>
      <c r="BK838" s="180"/>
      <c r="BL838" s="180"/>
      <c r="BM838" s="180"/>
      <c r="BN838" s="180"/>
      <c r="BO838" s="180"/>
      <c r="BP838" s="180"/>
      <c r="BQ838" s="180"/>
      <c r="BR838" s="180"/>
      <c r="BS838" s="180"/>
      <c r="BT838" s="180"/>
      <c r="BU838" s="180"/>
      <c r="BV838" s="180"/>
      <c r="BW838" s="180"/>
      <c r="BX838" s="180"/>
      <c r="BY838" s="180"/>
      <c r="BZ838" s="180"/>
      <c r="CA838" s="180"/>
    </row>
    <row r="839" ht="15.75" customHeight="1" spans="1:79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  <c r="R839" s="180"/>
      <c r="S839" s="180"/>
      <c r="T839" s="180"/>
      <c r="U839" s="180"/>
      <c r="V839" s="180"/>
      <c r="W839" s="180"/>
      <c r="X839" s="180"/>
      <c r="Y839" s="180"/>
      <c r="Z839" s="180"/>
      <c r="AA839" s="180"/>
      <c r="AB839" s="180"/>
      <c r="AC839" s="180"/>
      <c r="AD839" s="180"/>
      <c r="AE839" s="180"/>
      <c r="AF839" s="180"/>
      <c r="AG839" s="180"/>
      <c r="AH839" s="180"/>
      <c r="AI839" s="180"/>
      <c r="AJ839" s="180"/>
      <c r="AK839" s="180"/>
      <c r="AL839" s="180"/>
      <c r="AM839" s="180"/>
      <c r="AN839" s="180"/>
      <c r="AO839" s="180"/>
      <c r="AP839" s="180"/>
      <c r="AQ839" s="180"/>
      <c r="AR839" s="180"/>
      <c r="AS839" s="180"/>
      <c r="AT839" s="180"/>
      <c r="AU839" s="180"/>
      <c r="AV839" s="180"/>
      <c r="AW839" s="180"/>
      <c r="AX839" s="180"/>
      <c r="AY839" s="180"/>
      <c r="AZ839" s="180"/>
      <c r="BA839" s="180"/>
      <c r="BB839" s="180"/>
      <c r="BC839" s="180"/>
      <c r="BD839" s="180"/>
      <c r="BE839" s="180"/>
      <c r="BF839" s="180"/>
      <c r="BG839" s="180"/>
      <c r="BH839" s="180"/>
      <c r="BI839" s="180"/>
      <c r="BJ839" s="180"/>
      <c r="BK839" s="180"/>
      <c r="BL839" s="180"/>
      <c r="BM839" s="180"/>
      <c r="BN839" s="180"/>
      <c r="BO839" s="180"/>
      <c r="BP839" s="180"/>
      <c r="BQ839" s="180"/>
      <c r="BR839" s="180"/>
      <c r="BS839" s="180"/>
      <c r="BT839" s="180"/>
      <c r="BU839" s="180"/>
      <c r="BV839" s="180"/>
      <c r="BW839" s="180"/>
      <c r="BX839" s="180"/>
      <c r="BY839" s="180"/>
      <c r="BZ839" s="180"/>
      <c r="CA839" s="180"/>
    </row>
    <row r="840" ht="15.75" customHeight="1" spans="1:79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  <c r="R840" s="180"/>
      <c r="S840" s="180"/>
      <c r="T840" s="180"/>
      <c r="U840" s="180"/>
      <c r="V840" s="180"/>
      <c r="W840" s="180"/>
      <c r="X840" s="180"/>
      <c r="Y840" s="180"/>
      <c r="Z840" s="180"/>
      <c r="AA840" s="180"/>
      <c r="AB840" s="180"/>
      <c r="AC840" s="180"/>
      <c r="AD840" s="180"/>
      <c r="AE840" s="180"/>
      <c r="AF840" s="180"/>
      <c r="AG840" s="180"/>
      <c r="AH840" s="180"/>
      <c r="AI840" s="180"/>
      <c r="AJ840" s="180"/>
      <c r="AK840" s="180"/>
      <c r="AL840" s="180"/>
      <c r="AM840" s="180"/>
      <c r="AN840" s="180"/>
      <c r="AO840" s="180"/>
      <c r="AP840" s="180"/>
      <c r="AQ840" s="180"/>
      <c r="AR840" s="180"/>
      <c r="AS840" s="180"/>
      <c r="AT840" s="180"/>
      <c r="AU840" s="180"/>
      <c r="AV840" s="180"/>
      <c r="AW840" s="180"/>
      <c r="AX840" s="180"/>
      <c r="AY840" s="180"/>
      <c r="AZ840" s="180"/>
      <c r="BA840" s="180"/>
      <c r="BB840" s="180"/>
      <c r="BC840" s="180"/>
      <c r="BD840" s="180"/>
      <c r="BE840" s="180"/>
      <c r="BF840" s="180"/>
      <c r="BG840" s="180"/>
      <c r="BH840" s="180"/>
      <c r="BI840" s="180"/>
      <c r="BJ840" s="180"/>
      <c r="BK840" s="180"/>
      <c r="BL840" s="180"/>
      <c r="BM840" s="180"/>
      <c r="BN840" s="180"/>
      <c r="BO840" s="180"/>
      <c r="BP840" s="180"/>
      <c r="BQ840" s="180"/>
      <c r="BR840" s="180"/>
      <c r="BS840" s="180"/>
      <c r="BT840" s="180"/>
      <c r="BU840" s="180"/>
      <c r="BV840" s="180"/>
      <c r="BW840" s="180"/>
      <c r="BX840" s="180"/>
      <c r="BY840" s="180"/>
      <c r="BZ840" s="180"/>
      <c r="CA840" s="180"/>
    </row>
    <row r="841" ht="15.75" customHeight="1" spans="1:79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  <c r="R841" s="180"/>
      <c r="S841" s="180"/>
      <c r="T841" s="180"/>
      <c r="U841" s="180"/>
      <c r="V841" s="180"/>
      <c r="W841" s="180"/>
      <c r="X841" s="180"/>
      <c r="Y841" s="180"/>
      <c r="Z841" s="180"/>
      <c r="AA841" s="180"/>
      <c r="AB841" s="180"/>
      <c r="AC841" s="180"/>
      <c r="AD841" s="180"/>
      <c r="AE841" s="180"/>
      <c r="AF841" s="180"/>
      <c r="AG841" s="180"/>
      <c r="AH841" s="180"/>
      <c r="AI841" s="180"/>
      <c r="AJ841" s="180"/>
      <c r="AK841" s="180"/>
      <c r="AL841" s="180"/>
      <c r="AM841" s="180"/>
      <c r="AN841" s="180"/>
      <c r="AO841" s="180"/>
      <c r="AP841" s="180"/>
      <c r="AQ841" s="180"/>
      <c r="AR841" s="180"/>
      <c r="AS841" s="180"/>
      <c r="AT841" s="180"/>
      <c r="AU841" s="180"/>
      <c r="AV841" s="180"/>
      <c r="AW841" s="180"/>
      <c r="AX841" s="180"/>
      <c r="AY841" s="180"/>
      <c r="AZ841" s="180"/>
      <c r="BA841" s="180"/>
      <c r="BB841" s="180"/>
      <c r="BC841" s="180"/>
      <c r="BD841" s="180"/>
      <c r="BE841" s="180"/>
      <c r="BF841" s="180"/>
      <c r="BG841" s="180"/>
      <c r="BH841" s="180"/>
      <c r="BI841" s="180"/>
      <c r="BJ841" s="180"/>
      <c r="BK841" s="180"/>
      <c r="BL841" s="180"/>
      <c r="BM841" s="180"/>
      <c r="BN841" s="180"/>
      <c r="BO841" s="180"/>
      <c r="BP841" s="180"/>
      <c r="BQ841" s="180"/>
      <c r="BR841" s="180"/>
      <c r="BS841" s="180"/>
      <c r="BT841" s="180"/>
      <c r="BU841" s="180"/>
      <c r="BV841" s="180"/>
      <c r="BW841" s="180"/>
      <c r="BX841" s="180"/>
      <c r="BY841" s="180"/>
      <c r="BZ841" s="180"/>
      <c r="CA841" s="180"/>
    </row>
    <row r="842" ht="15.75" customHeight="1" spans="1:79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  <c r="R842" s="180"/>
      <c r="S842" s="180"/>
      <c r="T842" s="180"/>
      <c r="U842" s="180"/>
      <c r="V842" s="180"/>
      <c r="W842" s="180"/>
      <c r="X842" s="180"/>
      <c r="Y842" s="180"/>
      <c r="Z842" s="180"/>
      <c r="AA842" s="180"/>
      <c r="AB842" s="180"/>
      <c r="AC842" s="180"/>
      <c r="AD842" s="180"/>
      <c r="AE842" s="180"/>
      <c r="AF842" s="180"/>
      <c r="AG842" s="180"/>
      <c r="AH842" s="180"/>
      <c r="AI842" s="180"/>
      <c r="AJ842" s="180"/>
      <c r="AK842" s="180"/>
      <c r="AL842" s="180"/>
      <c r="AM842" s="180"/>
      <c r="AN842" s="180"/>
      <c r="AO842" s="180"/>
      <c r="AP842" s="180"/>
      <c r="AQ842" s="180"/>
      <c r="AR842" s="180"/>
      <c r="AS842" s="180"/>
      <c r="AT842" s="180"/>
      <c r="AU842" s="180"/>
      <c r="AV842" s="180"/>
      <c r="AW842" s="180"/>
      <c r="AX842" s="180"/>
      <c r="AY842" s="180"/>
      <c r="AZ842" s="180"/>
      <c r="BA842" s="180"/>
      <c r="BB842" s="180"/>
      <c r="BC842" s="180"/>
      <c r="BD842" s="180"/>
      <c r="BE842" s="180"/>
      <c r="BF842" s="180"/>
      <c r="BG842" s="180"/>
      <c r="BH842" s="180"/>
      <c r="BI842" s="180"/>
      <c r="BJ842" s="180"/>
      <c r="BK842" s="180"/>
      <c r="BL842" s="180"/>
      <c r="BM842" s="180"/>
      <c r="BN842" s="180"/>
      <c r="BO842" s="180"/>
      <c r="BP842" s="180"/>
      <c r="BQ842" s="180"/>
      <c r="BR842" s="180"/>
      <c r="BS842" s="180"/>
      <c r="BT842" s="180"/>
      <c r="BU842" s="180"/>
      <c r="BV842" s="180"/>
      <c r="BW842" s="180"/>
      <c r="BX842" s="180"/>
      <c r="BY842" s="180"/>
      <c r="BZ842" s="180"/>
      <c r="CA842" s="180"/>
    </row>
    <row r="843" ht="15.75" customHeight="1" spans="1:79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  <c r="R843" s="180"/>
      <c r="S843" s="180"/>
      <c r="T843" s="180"/>
      <c r="U843" s="180"/>
      <c r="V843" s="180"/>
      <c r="W843" s="180"/>
      <c r="X843" s="180"/>
      <c r="Y843" s="180"/>
      <c r="Z843" s="180"/>
      <c r="AA843" s="180"/>
      <c r="AB843" s="180"/>
      <c r="AC843" s="180"/>
      <c r="AD843" s="180"/>
      <c r="AE843" s="180"/>
      <c r="AF843" s="180"/>
      <c r="AG843" s="180"/>
      <c r="AH843" s="180"/>
      <c r="AI843" s="180"/>
      <c r="AJ843" s="180"/>
      <c r="AK843" s="180"/>
      <c r="AL843" s="180"/>
      <c r="AM843" s="180"/>
      <c r="AN843" s="180"/>
      <c r="AO843" s="180"/>
      <c r="AP843" s="180"/>
      <c r="AQ843" s="180"/>
      <c r="AR843" s="180"/>
      <c r="AS843" s="180"/>
      <c r="AT843" s="180"/>
      <c r="AU843" s="180"/>
      <c r="AV843" s="180"/>
      <c r="AW843" s="180"/>
      <c r="AX843" s="180"/>
      <c r="AY843" s="180"/>
      <c r="AZ843" s="180"/>
      <c r="BA843" s="180"/>
      <c r="BB843" s="180"/>
      <c r="BC843" s="180"/>
      <c r="BD843" s="180"/>
      <c r="BE843" s="180"/>
      <c r="BF843" s="180"/>
      <c r="BG843" s="180"/>
      <c r="BH843" s="180"/>
      <c r="BI843" s="180"/>
      <c r="BJ843" s="180"/>
      <c r="BK843" s="180"/>
      <c r="BL843" s="180"/>
      <c r="BM843" s="180"/>
      <c r="BN843" s="180"/>
      <c r="BO843" s="180"/>
      <c r="BP843" s="180"/>
      <c r="BQ843" s="180"/>
      <c r="BR843" s="180"/>
      <c r="BS843" s="180"/>
      <c r="BT843" s="180"/>
      <c r="BU843" s="180"/>
      <c r="BV843" s="180"/>
      <c r="BW843" s="180"/>
      <c r="BX843" s="180"/>
      <c r="BY843" s="180"/>
      <c r="BZ843" s="180"/>
      <c r="CA843" s="180"/>
    </row>
    <row r="844" ht="15.75" customHeight="1" spans="1:79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  <c r="R844" s="180"/>
      <c r="S844" s="180"/>
      <c r="T844" s="180"/>
      <c r="U844" s="180"/>
      <c r="V844" s="180"/>
      <c r="W844" s="180"/>
      <c r="X844" s="180"/>
      <c r="Y844" s="180"/>
      <c r="Z844" s="180"/>
      <c r="AA844" s="180"/>
      <c r="AB844" s="180"/>
      <c r="AC844" s="180"/>
      <c r="AD844" s="180"/>
      <c r="AE844" s="180"/>
      <c r="AF844" s="180"/>
      <c r="AG844" s="180"/>
      <c r="AH844" s="180"/>
      <c r="AI844" s="180"/>
      <c r="AJ844" s="180"/>
      <c r="AK844" s="180"/>
      <c r="AL844" s="180"/>
      <c r="AM844" s="180"/>
      <c r="AN844" s="180"/>
      <c r="AO844" s="180"/>
      <c r="AP844" s="180"/>
      <c r="AQ844" s="180"/>
      <c r="AR844" s="180"/>
      <c r="AS844" s="180"/>
      <c r="AT844" s="180"/>
      <c r="AU844" s="180"/>
      <c r="AV844" s="180"/>
      <c r="AW844" s="180"/>
      <c r="AX844" s="180"/>
      <c r="AY844" s="180"/>
      <c r="AZ844" s="180"/>
      <c r="BA844" s="180"/>
      <c r="BB844" s="180"/>
      <c r="BC844" s="180"/>
      <c r="BD844" s="180"/>
      <c r="BE844" s="180"/>
      <c r="BF844" s="180"/>
      <c r="BG844" s="180"/>
      <c r="BH844" s="180"/>
      <c r="BI844" s="180"/>
      <c r="BJ844" s="180"/>
      <c r="BK844" s="180"/>
      <c r="BL844" s="180"/>
      <c r="BM844" s="180"/>
      <c r="BN844" s="180"/>
      <c r="BO844" s="180"/>
      <c r="BP844" s="180"/>
      <c r="BQ844" s="180"/>
      <c r="BR844" s="180"/>
      <c r="BS844" s="180"/>
      <c r="BT844" s="180"/>
      <c r="BU844" s="180"/>
      <c r="BV844" s="180"/>
      <c r="BW844" s="180"/>
      <c r="BX844" s="180"/>
      <c r="BY844" s="180"/>
      <c r="BZ844" s="180"/>
      <c r="CA844" s="180"/>
    </row>
    <row r="845" ht="15.75" customHeight="1" spans="1:79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  <c r="R845" s="180"/>
      <c r="S845" s="180"/>
      <c r="T845" s="180"/>
      <c r="U845" s="180"/>
      <c r="V845" s="180"/>
      <c r="W845" s="180"/>
      <c r="X845" s="180"/>
      <c r="Y845" s="180"/>
      <c r="Z845" s="180"/>
      <c r="AA845" s="180"/>
      <c r="AB845" s="180"/>
      <c r="AC845" s="180"/>
      <c r="AD845" s="180"/>
      <c r="AE845" s="180"/>
      <c r="AF845" s="180"/>
      <c r="AG845" s="180"/>
      <c r="AH845" s="180"/>
      <c r="AI845" s="180"/>
      <c r="AJ845" s="180"/>
      <c r="AK845" s="180"/>
      <c r="AL845" s="180"/>
      <c r="AM845" s="180"/>
      <c r="AN845" s="180"/>
      <c r="AO845" s="180"/>
      <c r="AP845" s="180"/>
      <c r="AQ845" s="180"/>
      <c r="AR845" s="180"/>
      <c r="AS845" s="180"/>
      <c r="AT845" s="180"/>
      <c r="AU845" s="180"/>
      <c r="AV845" s="180"/>
      <c r="AW845" s="180"/>
      <c r="AX845" s="180"/>
      <c r="AY845" s="180"/>
      <c r="AZ845" s="180"/>
      <c r="BA845" s="180"/>
      <c r="BB845" s="180"/>
      <c r="BC845" s="180"/>
      <c r="BD845" s="180"/>
      <c r="BE845" s="180"/>
      <c r="BF845" s="180"/>
      <c r="BG845" s="180"/>
      <c r="BH845" s="180"/>
      <c r="BI845" s="180"/>
      <c r="BJ845" s="180"/>
      <c r="BK845" s="180"/>
      <c r="BL845" s="180"/>
      <c r="BM845" s="180"/>
      <c r="BN845" s="180"/>
      <c r="BO845" s="180"/>
      <c r="BP845" s="180"/>
      <c r="BQ845" s="180"/>
      <c r="BR845" s="180"/>
      <c r="BS845" s="180"/>
      <c r="BT845" s="180"/>
      <c r="BU845" s="180"/>
      <c r="BV845" s="180"/>
      <c r="BW845" s="180"/>
      <c r="BX845" s="180"/>
      <c r="BY845" s="180"/>
      <c r="BZ845" s="180"/>
      <c r="CA845" s="180"/>
    </row>
    <row r="846" ht="15.75" customHeight="1" spans="1:79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  <c r="R846" s="180"/>
      <c r="S846" s="180"/>
      <c r="T846" s="180"/>
      <c r="U846" s="180"/>
      <c r="V846" s="180"/>
      <c r="W846" s="180"/>
      <c r="X846" s="180"/>
      <c r="Y846" s="180"/>
      <c r="Z846" s="180"/>
      <c r="AA846" s="180"/>
      <c r="AB846" s="180"/>
      <c r="AC846" s="180"/>
      <c r="AD846" s="180"/>
      <c r="AE846" s="180"/>
      <c r="AF846" s="180"/>
      <c r="AG846" s="180"/>
      <c r="AH846" s="180"/>
      <c r="AI846" s="180"/>
      <c r="AJ846" s="180"/>
      <c r="AK846" s="180"/>
      <c r="AL846" s="180"/>
      <c r="AM846" s="180"/>
      <c r="AN846" s="180"/>
      <c r="AO846" s="180"/>
      <c r="AP846" s="180"/>
      <c r="AQ846" s="180"/>
      <c r="AR846" s="180"/>
      <c r="AS846" s="180"/>
      <c r="AT846" s="180"/>
      <c r="AU846" s="180"/>
      <c r="AV846" s="180"/>
      <c r="AW846" s="180"/>
      <c r="AX846" s="180"/>
      <c r="AY846" s="180"/>
      <c r="AZ846" s="180"/>
      <c r="BA846" s="180"/>
      <c r="BB846" s="180"/>
      <c r="BC846" s="180"/>
      <c r="BD846" s="180"/>
      <c r="BE846" s="180"/>
      <c r="BF846" s="180"/>
      <c r="BG846" s="180"/>
      <c r="BH846" s="180"/>
      <c r="BI846" s="180"/>
      <c r="BJ846" s="180"/>
      <c r="BK846" s="180"/>
      <c r="BL846" s="180"/>
      <c r="BM846" s="180"/>
      <c r="BN846" s="180"/>
      <c r="BO846" s="180"/>
      <c r="BP846" s="180"/>
      <c r="BQ846" s="180"/>
      <c r="BR846" s="180"/>
      <c r="BS846" s="180"/>
      <c r="BT846" s="180"/>
      <c r="BU846" s="180"/>
      <c r="BV846" s="180"/>
      <c r="BW846" s="180"/>
      <c r="BX846" s="180"/>
      <c r="BY846" s="180"/>
      <c r="BZ846" s="180"/>
      <c r="CA846" s="180"/>
    </row>
    <row r="847" ht="15.75" customHeight="1" spans="1:79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  <c r="R847" s="180"/>
      <c r="S847" s="180"/>
      <c r="T847" s="180"/>
      <c r="U847" s="180"/>
      <c r="V847" s="180"/>
      <c r="W847" s="180"/>
      <c r="X847" s="180"/>
      <c r="Y847" s="180"/>
      <c r="Z847" s="180"/>
      <c r="AA847" s="180"/>
      <c r="AB847" s="180"/>
      <c r="AC847" s="180"/>
      <c r="AD847" s="180"/>
      <c r="AE847" s="180"/>
      <c r="AF847" s="180"/>
      <c r="AG847" s="180"/>
      <c r="AH847" s="180"/>
      <c r="AI847" s="180"/>
      <c r="AJ847" s="180"/>
      <c r="AK847" s="180"/>
      <c r="AL847" s="180"/>
      <c r="AM847" s="180"/>
      <c r="AN847" s="180"/>
      <c r="AO847" s="180"/>
      <c r="AP847" s="180"/>
      <c r="AQ847" s="180"/>
      <c r="AR847" s="180"/>
      <c r="AS847" s="180"/>
      <c r="AT847" s="180"/>
      <c r="AU847" s="180"/>
      <c r="AV847" s="180"/>
      <c r="AW847" s="180"/>
      <c r="AX847" s="180"/>
      <c r="AY847" s="180"/>
      <c r="AZ847" s="180"/>
      <c r="BA847" s="180"/>
      <c r="BB847" s="180"/>
      <c r="BC847" s="180"/>
      <c r="BD847" s="180"/>
      <c r="BE847" s="180"/>
      <c r="BF847" s="180"/>
      <c r="BG847" s="180"/>
      <c r="BH847" s="180"/>
      <c r="BI847" s="180"/>
      <c r="BJ847" s="180"/>
      <c r="BK847" s="180"/>
      <c r="BL847" s="180"/>
      <c r="BM847" s="180"/>
      <c r="BN847" s="180"/>
      <c r="BO847" s="180"/>
      <c r="BP847" s="180"/>
      <c r="BQ847" s="180"/>
      <c r="BR847" s="180"/>
      <c r="BS847" s="180"/>
      <c r="BT847" s="180"/>
      <c r="BU847" s="180"/>
      <c r="BV847" s="180"/>
      <c r="BW847" s="180"/>
      <c r="BX847" s="180"/>
      <c r="BY847" s="180"/>
      <c r="BZ847" s="180"/>
      <c r="CA847" s="180"/>
    </row>
    <row r="848" ht="15.75" customHeight="1" spans="1:79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  <c r="R848" s="180"/>
      <c r="S848" s="180"/>
      <c r="T848" s="180"/>
      <c r="U848" s="180"/>
      <c r="V848" s="180"/>
      <c r="W848" s="180"/>
      <c r="X848" s="180"/>
      <c r="Y848" s="180"/>
      <c r="Z848" s="180"/>
      <c r="AA848" s="180"/>
      <c r="AB848" s="180"/>
      <c r="AC848" s="180"/>
      <c r="AD848" s="180"/>
      <c r="AE848" s="180"/>
      <c r="AF848" s="180"/>
      <c r="AG848" s="180"/>
      <c r="AH848" s="180"/>
      <c r="AI848" s="180"/>
      <c r="AJ848" s="180"/>
      <c r="AK848" s="180"/>
      <c r="AL848" s="180"/>
      <c r="AM848" s="180"/>
      <c r="AN848" s="180"/>
      <c r="AO848" s="180"/>
      <c r="AP848" s="180"/>
      <c r="AQ848" s="180"/>
      <c r="AR848" s="180"/>
      <c r="AS848" s="180"/>
      <c r="AT848" s="180"/>
      <c r="AU848" s="180"/>
      <c r="AV848" s="180"/>
      <c r="AW848" s="180"/>
      <c r="AX848" s="180"/>
      <c r="AY848" s="180"/>
      <c r="AZ848" s="180"/>
      <c r="BA848" s="180"/>
      <c r="BB848" s="180"/>
      <c r="BC848" s="180"/>
      <c r="BD848" s="180"/>
      <c r="BE848" s="180"/>
      <c r="BF848" s="180"/>
      <c r="BG848" s="180"/>
      <c r="BH848" s="180"/>
      <c r="BI848" s="180"/>
      <c r="BJ848" s="180"/>
      <c r="BK848" s="180"/>
      <c r="BL848" s="180"/>
      <c r="BM848" s="180"/>
      <c r="BN848" s="180"/>
      <c r="BO848" s="180"/>
      <c r="BP848" s="180"/>
      <c r="BQ848" s="180"/>
      <c r="BR848" s="180"/>
      <c r="BS848" s="180"/>
      <c r="BT848" s="180"/>
      <c r="BU848" s="180"/>
      <c r="BV848" s="180"/>
      <c r="BW848" s="180"/>
      <c r="BX848" s="180"/>
      <c r="BY848" s="180"/>
      <c r="BZ848" s="180"/>
      <c r="CA848" s="180"/>
    </row>
    <row r="849" ht="15.75" customHeight="1" spans="1:79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  <c r="R849" s="180"/>
      <c r="S849" s="180"/>
      <c r="T849" s="180"/>
      <c r="U849" s="180"/>
      <c r="V849" s="180"/>
      <c r="W849" s="180"/>
      <c r="X849" s="180"/>
      <c r="Y849" s="180"/>
      <c r="Z849" s="180"/>
      <c r="AA849" s="180"/>
      <c r="AB849" s="180"/>
      <c r="AC849" s="180"/>
      <c r="AD849" s="180"/>
      <c r="AE849" s="180"/>
      <c r="AF849" s="180"/>
      <c r="AG849" s="180"/>
      <c r="AH849" s="180"/>
      <c r="AI849" s="180"/>
      <c r="AJ849" s="180"/>
      <c r="AK849" s="180"/>
      <c r="AL849" s="180"/>
      <c r="AM849" s="180"/>
      <c r="AN849" s="180"/>
      <c r="AO849" s="180"/>
      <c r="AP849" s="180"/>
      <c r="AQ849" s="180"/>
      <c r="AR849" s="180"/>
      <c r="AS849" s="180"/>
      <c r="AT849" s="180"/>
      <c r="AU849" s="180"/>
      <c r="AV849" s="180"/>
      <c r="AW849" s="180"/>
      <c r="AX849" s="180"/>
      <c r="AY849" s="180"/>
      <c r="AZ849" s="180"/>
      <c r="BA849" s="180"/>
      <c r="BB849" s="180"/>
      <c r="BC849" s="180"/>
      <c r="BD849" s="180"/>
      <c r="BE849" s="180"/>
      <c r="BF849" s="180"/>
      <c r="BG849" s="180"/>
      <c r="BH849" s="180"/>
      <c r="BI849" s="180"/>
      <c r="BJ849" s="180"/>
      <c r="BK849" s="180"/>
      <c r="BL849" s="180"/>
      <c r="BM849" s="180"/>
      <c r="BN849" s="180"/>
      <c r="BO849" s="180"/>
      <c r="BP849" s="180"/>
      <c r="BQ849" s="180"/>
      <c r="BR849" s="180"/>
      <c r="BS849" s="180"/>
      <c r="BT849" s="180"/>
      <c r="BU849" s="180"/>
      <c r="BV849" s="180"/>
      <c r="BW849" s="180"/>
      <c r="BX849" s="180"/>
      <c r="BY849" s="180"/>
      <c r="BZ849" s="180"/>
      <c r="CA849" s="180"/>
    </row>
    <row r="850" ht="15.75" customHeight="1" spans="1:79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  <c r="R850" s="180"/>
      <c r="S850" s="180"/>
      <c r="T850" s="180"/>
      <c r="U850" s="180"/>
      <c r="V850" s="180"/>
      <c r="W850" s="180"/>
      <c r="X850" s="180"/>
      <c r="Y850" s="180"/>
      <c r="Z850" s="180"/>
      <c r="AA850" s="180"/>
      <c r="AB850" s="180"/>
      <c r="AC850" s="180"/>
      <c r="AD850" s="180"/>
      <c r="AE850" s="180"/>
      <c r="AF850" s="180"/>
      <c r="AG850" s="180"/>
      <c r="AH850" s="180"/>
      <c r="AI850" s="180"/>
      <c r="AJ850" s="180"/>
      <c r="AK850" s="180"/>
      <c r="AL850" s="180"/>
      <c r="AM850" s="180"/>
      <c r="AN850" s="180"/>
      <c r="AO850" s="180"/>
      <c r="AP850" s="180"/>
      <c r="AQ850" s="180"/>
      <c r="AR850" s="180"/>
      <c r="AS850" s="180"/>
      <c r="AT850" s="180"/>
      <c r="AU850" s="180"/>
      <c r="AV850" s="180"/>
      <c r="AW850" s="180"/>
      <c r="AX850" s="180"/>
      <c r="AY850" s="180"/>
      <c r="AZ850" s="180"/>
      <c r="BA850" s="180"/>
      <c r="BB850" s="180"/>
      <c r="BC850" s="180"/>
      <c r="BD850" s="180"/>
      <c r="BE850" s="180"/>
      <c r="BF850" s="180"/>
      <c r="BG850" s="180"/>
      <c r="BH850" s="180"/>
      <c r="BI850" s="180"/>
      <c r="BJ850" s="180"/>
      <c r="BK850" s="180"/>
      <c r="BL850" s="180"/>
      <c r="BM850" s="180"/>
      <c r="BN850" s="180"/>
      <c r="BO850" s="180"/>
      <c r="BP850" s="180"/>
      <c r="BQ850" s="180"/>
      <c r="BR850" s="180"/>
      <c r="BS850" s="180"/>
      <c r="BT850" s="180"/>
      <c r="BU850" s="180"/>
      <c r="BV850" s="180"/>
      <c r="BW850" s="180"/>
      <c r="BX850" s="180"/>
      <c r="BY850" s="180"/>
      <c r="BZ850" s="180"/>
      <c r="CA850" s="180"/>
    </row>
    <row r="851" ht="15.75" customHeight="1" spans="1:79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  <c r="R851" s="180"/>
      <c r="S851" s="180"/>
      <c r="T851" s="180"/>
      <c r="U851" s="180"/>
      <c r="V851" s="180"/>
      <c r="W851" s="180"/>
      <c r="X851" s="180"/>
      <c r="Y851" s="180"/>
      <c r="Z851" s="180"/>
      <c r="AA851" s="180"/>
      <c r="AB851" s="180"/>
      <c r="AC851" s="180"/>
      <c r="AD851" s="180"/>
      <c r="AE851" s="180"/>
      <c r="AF851" s="180"/>
      <c r="AG851" s="180"/>
      <c r="AH851" s="180"/>
      <c r="AI851" s="180"/>
      <c r="AJ851" s="180"/>
      <c r="AK851" s="180"/>
      <c r="AL851" s="180"/>
      <c r="AM851" s="180"/>
      <c r="AN851" s="180"/>
      <c r="AO851" s="180"/>
      <c r="AP851" s="180"/>
      <c r="AQ851" s="180"/>
      <c r="AR851" s="180"/>
      <c r="AS851" s="180"/>
      <c r="AT851" s="180"/>
      <c r="AU851" s="180"/>
      <c r="AV851" s="180"/>
      <c r="AW851" s="180"/>
      <c r="AX851" s="180"/>
      <c r="AY851" s="180"/>
      <c r="AZ851" s="180"/>
      <c r="BA851" s="180"/>
      <c r="BB851" s="180"/>
      <c r="BC851" s="180"/>
      <c r="BD851" s="180"/>
      <c r="BE851" s="180"/>
      <c r="BF851" s="180"/>
      <c r="BG851" s="180"/>
      <c r="BH851" s="180"/>
      <c r="BI851" s="180"/>
      <c r="BJ851" s="180"/>
      <c r="BK851" s="180"/>
      <c r="BL851" s="180"/>
      <c r="BM851" s="180"/>
      <c r="BN851" s="180"/>
      <c r="BO851" s="180"/>
      <c r="BP851" s="180"/>
      <c r="BQ851" s="180"/>
      <c r="BR851" s="180"/>
      <c r="BS851" s="180"/>
      <c r="BT851" s="180"/>
      <c r="BU851" s="180"/>
      <c r="BV851" s="180"/>
      <c r="BW851" s="180"/>
      <c r="BX851" s="180"/>
      <c r="BY851" s="180"/>
      <c r="BZ851" s="180"/>
      <c r="CA851" s="180"/>
    </row>
    <row r="852" ht="15.75" customHeight="1" spans="1:79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  <c r="R852" s="180"/>
      <c r="S852" s="180"/>
      <c r="T852" s="180"/>
      <c r="U852" s="180"/>
      <c r="V852" s="180"/>
      <c r="W852" s="180"/>
      <c r="X852" s="180"/>
      <c r="Y852" s="180"/>
      <c r="Z852" s="180"/>
      <c r="AA852" s="180"/>
      <c r="AB852" s="180"/>
      <c r="AC852" s="180"/>
      <c r="AD852" s="180"/>
      <c r="AE852" s="180"/>
      <c r="AF852" s="180"/>
      <c r="AG852" s="180"/>
      <c r="AH852" s="180"/>
      <c r="AI852" s="180"/>
      <c r="AJ852" s="180"/>
      <c r="AK852" s="180"/>
      <c r="AL852" s="180"/>
      <c r="AM852" s="180"/>
      <c r="AN852" s="180"/>
      <c r="AO852" s="180"/>
      <c r="AP852" s="180"/>
      <c r="AQ852" s="180"/>
      <c r="AR852" s="180"/>
      <c r="AS852" s="180"/>
      <c r="AT852" s="180"/>
      <c r="AU852" s="180"/>
      <c r="AV852" s="180"/>
      <c r="AW852" s="180"/>
      <c r="AX852" s="180"/>
      <c r="AY852" s="180"/>
      <c r="AZ852" s="180"/>
      <c r="BA852" s="180"/>
      <c r="BB852" s="180"/>
      <c r="BC852" s="180"/>
      <c r="BD852" s="180"/>
      <c r="BE852" s="180"/>
      <c r="BF852" s="180"/>
      <c r="BG852" s="180"/>
      <c r="BH852" s="180"/>
      <c r="BI852" s="180"/>
      <c r="BJ852" s="180"/>
      <c r="BK852" s="180"/>
      <c r="BL852" s="180"/>
      <c r="BM852" s="180"/>
      <c r="BN852" s="180"/>
      <c r="BO852" s="180"/>
      <c r="BP852" s="180"/>
      <c r="BQ852" s="180"/>
      <c r="BR852" s="180"/>
      <c r="BS852" s="180"/>
      <c r="BT852" s="180"/>
      <c r="BU852" s="180"/>
      <c r="BV852" s="180"/>
      <c r="BW852" s="180"/>
      <c r="BX852" s="180"/>
      <c r="BY852" s="180"/>
      <c r="BZ852" s="180"/>
      <c r="CA852" s="180"/>
    </row>
    <row r="853" ht="15.75" customHeight="1" spans="1:79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  <c r="R853" s="180"/>
      <c r="S853" s="180"/>
      <c r="T853" s="180"/>
      <c r="U853" s="180"/>
      <c r="V853" s="180"/>
      <c r="W853" s="180"/>
      <c r="X853" s="180"/>
      <c r="Y853" s="180"/>
      <c r="Z853" s="180"/>
      <c r="AA853" s="180"/>
      <c r="AB853" s="180"/>
      <c r="AC853" s="180"/>
      <c r="AD853" s="180"/>
      <c r="AE853" s="180"/>
      <c r="AF853" s="180"/>
      <c r="AG853" s="180"/>
      <c r="AH853" s="180"/>
      <c r="AI853" s="180"/>
      <c r="AJ853" s="180"/>
      <c r="AK853" s="180"/>
      <c r="AL853" s="180"/>
      <c r="AM853" s="180"/>
      <c r="AN853" s="180"/>
      <c r="AO853" s="180"/>
      <c r="AP853" s="180"/>
      <c r="AQ853" s="180"/>
      <c r="AR853" s="180"/>
      <c r="AS853" s="180"/>
      <c r="AT853" s="180"/>
      <c r="AU853" s="180"/>
      <c r="AV853" s="180"/>
      <c r="AW853" s="180"/>
      <c r="AX853" s="180"/>
      <c r="AY853" s="180"/>
      <c r="AZ853" s="180"/>
      <c r="BA853" s="180"/>
      <c r="BB853" s="180"/>
      <c r="BC853" s="180"/>
      <c r="BD853" s="180"/>
      <c r="BE853" s="180"/>
      <c r="BF853" s="180"/>
      <c r="BG853" s="180"/>
      <c r="BH853" s="180"/>
      <c r="BI853" s="180"/>
      <c r="BJ853" s="180"/>
      <c r="BK853" s="180"/>
      <c r="BL853" s="180"/>
      <c r="BM853" s="180"/>
      <c r="BN853" s="180"/>
      <c r="BO853" s="180"/>
      <c r="BP853" s="180"/>
      <c r="BQ853" s="180"/>
      <c r="BR853" s="180"/>
      <c r="BS853" s="180"/>
      <c r="BT853" s="180"/>
      <c r="BU853" s="180"/>
      <c r="BV853" s="180"/>
      <c r="BW853" s="180"/>
      <c r="BX853" s="180"/>
      <c r="BY853" s="180"/>
      <c r="BZ853" s="180"/>
      <c r="CA853" s="180"/>
    </row>
    <row r="854" ht="15.75" customHeight="1" spans="1:79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  <c r="R854" s="180"/>
      <c r="S854" s="180"/>
      <c r="T854" s="180"/>
      <c r="U854" s="180"/>
      <c r="V854" s="180"/>
      <c r="W854" s="180"/>
      <c r="X854" s="180"/>
      <c r="Y854" s="180"/>
      <c r="Z854" s="180"/>
      <c r="AA854" s="180"/>
      <c r="AB854" s="180"/>
      <c r="AC854" s="180"/>
      <c r="AD854" s="180"/>
      <c r="AE854" s="180"/>
      <c r="AF854" s="180"/>
      <c r="AG854" s="180"/>
      <c r="AH854" s="180"/>
      <c r="AI854" s="180"/>
      <c r="AJ854" s="180"/>
      <c r="AK854" s="180"/>
      <c r="AL854" s="180"/>
      <c r="AM854" s="180"/>
      <c r="AN854" s="180"/>
      <c r="AO854" s="180"/>
      <c r="AP854" s="180"/>
      <c r="AQ854" s="180"/>
      <c r="AR854" s="180"/>
      <c r="AS854" s="180"/>
      <c r="AT854" s="180"/>
      <c r="AU854" s="180"/>
      <c r="AV854" s="180"/>
      <c r="AW854" s="180"/>
      <c r="AX854" s="180"/>
      <c r="AY854" s="180"/>
      <c r="AZ854" s="180"/>
      <c r="BA854" s="180"/>
      <c r="BB854" s="180"/>
      <c r="BC854" s="180"/>
      <c r="BD854" s="180"/>
      <c r="BE854" s="180"/>
      <c r="BF854" s="180"/>
      <c r="BG854" s="180"/>
      <c r="BH854" s="180"/>
      <c r="BI854" s="180"/>
      <c r="BJ854" s="180"/>
      <c r="BK854" s="180"/>
      <c r="BL854" s="180"/>
      <c r="BM854" s="180"/>
      <c r="BN854" s="180"/>
      <c r="BO854" s="180"/>
      <c r="BP854" s="180"/>
      <c r="BQ854" s="180"/>
      <c r="BR854" s="180"/>
      <c r="BS854" s="180"/>
      <c r="BT854" s="180"/>
      <c r="BU854" s="180"/>
      <c r="BV854" s="180"/>
      <c r="BW854" s="180"/>
      <c r="BX854" s="180"/>
      <c r="BY854" s="180"/>
      <c r="BZ854" s="180"/>
      <c r="CA854" s="180"/>
    </row>
    <row r="855" ht="15.75" customHeight="1" spans="1:79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  <c r="R855" s="180"/>
      <c r="S855" s="180"/>
      <c r="T855" s="180"/>
      <c r="U855" s="180"/>
      <c r="V855" s="180"/>
      <c r="W855" s="180"/>
      <c r="X855" s="180"/>
      <c r="Y855" s="180"/>
      <c r="Z855" s="180"/>
      <c r="AA855" s="180"/>
      <c r="AB855" s="180"/>
      <c r="AC855" s="180"/>
      <c r="AD855" s="180"/>
      <c r="AE855" s="180"/>
      <c r="AF855" s="180"/>
      <c r="AG855" s="180"/>
      <c r="AH855" s="180"/>
      <c r="AI855" s="180"/>
      <c r="AJ855" s="180"/>
      <c r="AK855" s="180"/>
      <c r="AL855" s="180"/>
      <c r="AM855" s="180"/>
      <c r="AN855" s="180"/>
      <c r="AO855" s="180"/>
      <c r="AP855" s="180"/>
      <c r="AQ855" s="180"/>
      <c r="AR855" s="180"/>
      <c r="AS855" s="180"/>
      <c r="AT855" s="180"/>
      <c r="AU855" s="180"/>
      <c r="AV855" s="180"/>
      <c r="AW855" s="180"/>
      <c r="AX855" s="180"/>
      <c r="AY855" s="180"/>
      <c r="AZ855" s="180"/>
      <c r="BA855" s="180"/>
      <c r="BB855" s="180"/>
      <c r="BC855" s="180"/>
      <c r="BD855" s="180"/>
      <c r="BE855" s="180"/>
      <c r="BF855" s="180"/>
      <c r="BG855" s="180"/>
      <c r="BH855" s="180"/>
      <c r="BI855" s="180"/>
      <c r="BJ855" s="180"/>
      <c r="BK855" s="180"/>
      <c r="BL855" s="180"/>
      <c r="BM855" s="180"/>
      <c r="BN855" s="180"/>
      <c r="BO855" s="180"/>
      <c r="BP855" s="180"/>
      <c r="BQ855" s="180"/>
      <c r="BR855" s="180"/>
      <c r="BS855" s="180"/>
      <c r="BT855" s="180"/>
      <c r="BU855" s="180"/>
      <c r="BV855" s="180"/>
      <c r="BW855" s="180"/>
      <c r="BX855" s="180"/>
      <c r="BY855" s="180"/>
      <c r="BZ855" s="180"/>
      <c r="CA855" s="180"/>
    </row>
    <row r="856" ht="15.75" customHeight="1" spans="1:79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  <c r="R856" s="180"/>
      <c r="S856" s="180"/>
      <c r="T856" s="180"/>
      <c r="U856" s="180"/>
      <c r="V856" s="180"/>
      <c r="W856" s="180"/>
      <c r="X856" s="180"/>
      <c r="Y856" s="180"/>
      <c r="Z856" s="180"/>
      <c r="AA856" s="180"/>
      <c r="AB856" s="180"/>
      <c r="AC856" s="180"/>
      <c r="AD856" s="180"/>
      <c r="AE856" s="180"/>
      <c r="AF856" s="180"/>
      <c r="AG856" s="180"/>
      <c r="AH856" s="180"/>
      <c r="AI856" s="180"/>
      <c r="AJ856" s="180"/>
      <c r="AK856" s="180"/>
      <c r="AL856" s="180"/>
      <c r="AM856" s="180"/>
      <c r="AN856" s="180"/>
      <c r="AO856" s="180"/>
      <c r="AP856" s="180"/>
      <c r="AQ856" s="180"/>
      <c r="AR856" s="180"/>
      <c r="AS856" s="180"/>
      <c r="AT856" s="180"/>
      <c r="AU856" s="180"/>
      <c r="AV856" s="180"/>
      <c r="AW856" s="180"/>
      <c r="AX856" s="180"/>
      <c r="AY856" s="180"/>
      <c r="AZ856" s="180"/>
      <c r="BA856" s="180"/>
      <c r="BB856" s="180"/>
      <c r="BC856" s="180"/>
      <c r="BD856" s="180"/>
      <c r="BE856" s="180"/>
      <c r="BF856" s="180"/>
      <c r="BG856" s="180"/>
      <c r="BH856" s="180"/>
      <c r="BI856" s="180"/>
      <c r="BJ856" s="180"/>
      <c r="BK856" s="180"/>
      <c r="BL856" s="180"/>
      <c r="BM856" s="180"/>
      <c r="BN856" s="180"/>
      <c r="BO856" s="180"/>
      <c r="BP856" s="180"/>
      <c r="BQ856" s="180"/>
      <c r="BR856" s="180"/>
      <c r="BS856" s="180"/>
      <c r="BT856" s="180"/>
      <c r="BU856" s="180"/>
      <c r="BV856" s="180"/>
      <c r="BW856" s="180"/>
      <c r="BX856" s="180"/>
      <c r="BY856" s="180"/>
      <c r="BZ856" s="180"/>
      <c r="CA856" s="180"/>
    </row>
    <row r="857" ht="15.75" customHeight="1" spans="1:79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  <c r="R857" s="180"/>
      <c r="S857" s="180"/>
      <c r="T857" s="180"/>
      <c r="U857" s="180"/>
      <c r="V857" s="180"/>
      <c r="W857" s="180"/>
      <c r="X857" s="180"/>
      <c r="Y857" s="180"/>
      <c r="Z857" s="180"/>
      <c r="AA857" s="180"/>
      <c r="AB857" s="180"/>
      <c r="AC857" s="180"/>
      <c r="AD857" s="180"/>
      <c r="AE857" s="180"/>
      <c r="AF857" s="180"/>
      <c r="AG857" s="180"/>
      <c r="AH857" s="180"/>
      <c r="AI857" s="180"/>
      <c r="AJ857" s="180"/>
      <c r="AK857" s="180"/>
      <c r="AL857" s="180"/>
      <c r="AM857" s="180"/>
      <c r="AN857" s="180"/>
      <c r="AO857" s="180"/>
      <c r="AP857" s="180"/>
      <c r="AQ857" s="180"/>
      <c r="AR857" s="180"/>
      <c r="AS857" s="180"/>
      <c r="AT857" s="180"/>
      <c r="AU857" s="180"/>
      <c r="AV857" s="180"/>
      <c r="AW857" s="180"/>
      <c r="AX857" s="180"/>
      <c r="AY857" s="180"/>
      <c r="AZ857" s="180"/>
      <c r="BA857" s="180"/>
      <c r="BB857" s="180"/>
      <c r="BC857" s="180"/>
      <c r="BD857" s="180"/>
      <c r="BE857" s="180"/>
      <c r="BF857" s="180"/>
      <c r="BG857" s="180"/>
      <c r="BH857" s="180"/>
      <c r="BI857" s="180"/>
      <c r="BJ857" s="180"/>
      <c r="BK857" s="180"/>
      <c r="BL857" s="180"/>
      <c r="BM857" s="180"/>
      <c r="BN857" s="180"/>
      <c r="BO857" s="180"/>
      <c r="BP857" s="180"/>
      <c r="BQ857" s="180"/>
      <c r="BR857" s="180"/>
      <c r="BS857" s="180"/>
      <c r="BT857" s="180"/>
      <c r="BU857" s="180"/>
      <c r="BV857" s="180"/>
      <c r="BW857" s="180"/>
      <c r="BX857" s="180"/>
      <c r="BY857" s="180"/>
      <c r="BZ857" s="180"/>
      <c r="CA857" s="180"/>
    </row>
    <row r="858" ht="15.75" customHeight="1" spans="1:79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  <c r="R858" s="180"/>
      <c r="S858" s="180"/>
      <c r="T858" s="180"/>
      <c r="U858" s="180"/>
      <c r="V858" s="180"/>
      <c r="W858" s="180"/>
      <c r="X858" s="180"/>
      <c r="Y858" s="180"/>
      <c r="Z858" s="180"/>
      <c r="AA858" s="180"/>
      <c r="AB858" s="180"/>
      <c r="AC858" s="180"/>
      <c r="AD858" s="180"/>
      <c r="AE858" s="180"/>
      <c r="AF858" s="180"/>
      <c r="AG858" s="180"/>
      <c r="AH858" s="180"/>
      <c r="AI858" s="180"/>
      <c r="AJ858" s="180"/>
      <c r="AK858" s="180"/>
      <c r="AL858" s="180"/>
      <c r="AM858" s="180"/>
      <c r="AN858" s="180"/>
      <c r="AO858" s="180"/>
      <c r="AP858" s="180"/>
      <c r="AQ858" s="180"/>
      <c r="AR858" s="180"/>
      <c r="AS858" s="180"/>
      <c r="AT858" s="180"/>
      <c r="AU858" s="180"/>
      <c r="AV858" s="180"/>
      <c r="AW858" s="180"/>
      <c r="AX858" s="180"/>
      <c r="AY858" s="180"/>
      <c r="AZ858" s="180"/>
      <c r="BA858" s="180"/>
      <c r="BB858" s="180"/>
      <c r="BC858" s="180"/>
      <c r="BD858" s="180"/>
      <c r="BE858" s="180"/>
      <c r="BF858" s="180"/>
      <c r="BG858" s="180"/>
      <c r="BH858" s="180"/>
      <c r="BI858" s="180"/>
      <c r="BJ858" s="180"/>
      <c r="BK858" s="180"/>
      <c r="BL858" s="180"/>
      <c r="BM858" s="180"/>
      <c r="BN858" s="180"/>
      <c r="BO858" s="180"/>
      <c r="BP858" s="180"/>
      <c r="BQ858" s="180"/>
      <c r="BR858" s="180"/>
      <c r="BS858" s="180"/>
      <c r="BT858" s="180"/>
      <c r="BU858" s="180"/>
      <c r="BV858" s="180"/>
      <c r="BW858" s="180"/>
      <c r="BX858" s="180"/>
      <c r="BY858" s="180"/>
      <c r="BZ858" s="180"/>
      <c r="CA858" s="180"/>
    </row>
    <row r="859" ht="15.75" customHeight="1" spans="1:79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  <c r="R859" s="180"/>
      <c r="S859" s="180"/>
      <c r="T859" s="180"/>
      <c r="U859" s="180"/>
      <c r="V859" s="180"/>
      <c r="W859" s="180"/>
      <c r="X859" s="180"/>
      <c r="Y859" s="180"/>
      <c r="Z859" s="180"/>
      <c r="AA859" s="180"/>
      <c r="AB859" s="180"/>
      <c r="AC859" s="180"/>
      <c r="AD859" s="180"/>
      <c r="AE859" s="180"/>
      <c r="AF859" s="180"/>
      <c r="AG859" s="180"/>
      <c r="AH859" s="180"/>
      <c r="AI859" s="180"/>
      <c r="AJ859" s="180"/>
      <c r="AK859" s="180"/>
      <c r="AL859" s="180"/>
      <c r="AM859" s="180"/>
      <c r="AN859" s="180"/>
      <c r="AO859" s="180"/>
      <c r="AP859" s="180"/>
      <c r="AQ859" s="180"/>
      <c r="AR859" s="180"/>
      <c r="AS859" s="180"/>
      <c r="AT859" s="180"/>
      <c r="AU859" s="180"/>
      <c r="AV859" s="180"/>
      <c r="AW859" s="180"/>
      <c r="AX859" s="180"/>
      <c r="AY859" s="180"/>
      <c r="AZ859" s="180"/>
      <c r="BA859" s="180"/>
      <c r="BB859" s="180"/>
      <c r="BC859" s="180"/>
      <c r="BD859" s="180"/>
      <c r="BE859" s="180"/>
      <c r="BF859" s="180"/>
      <c r="BG859" s="180"/>
      <c r="BH859" s="180"/>
      <c r="BI859" s="180"/>
      <c r="BJ859" s="180"/>
      <c r="BK859" s="180"/>
      <c r="BL859" s="180"/>
      <c r="BM859" s="180"/>
      <c r="BN859" s="180"/>
      <c r="BO859" s="180"/>
      <c r="BP859" s="180"/>
      <c r="BQ859" s="180"/>
      <c r="BR859" s="180"/>
      <c r="BS859" s="180"/>
      <c r="BT859" s="180"/>
      <c r="BU859" s="180"/>
      <c r="BV859" s="180"/>
      <c r="BW859" s="180"/>
      <c r="BX859" s="180"/>
      <c r="BY859" s="180"/>
      <c r="BZ859" s="180"/>
      <c r="CA859" s="180"/>
    </row>
    <row r="860" ht="15.75" customHeight="1" spans="1:79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  <c r="R860" s="180"/>
      <c r="S860" s="180"/>
      <c r="T860" s="180"/>
      <c r="U860" s="180"/>
      <c r="V860" s="180"/>
      <c r="W860" s="180"/>
      <c r="X860" s="180"/>
      <c r="Y860" s="180"/>
      <c r="Z860" s="180"/>
      <c r="AA860" s="180"/>
      <c r="AB860" s="180"/>
      <c r="AC860" s="180"/>
      <c r="AD860" s="180"/>
      <c r="AE860" s="180"/>
      <c r="AF860" s="180"/>
      <c r="AG860" s="180"/>
      <c r="AH860" s="180"/>
      <c r="AI860" s="180"/>
      <c r="AJ860" s="180"/>
      <c r="AK860" s="180"/>
      <c r="AL860" s="180"/>
      <c r="AM860" s="180"/>
      <c r="AN860" s="180"/>
      <c r="AO860" s="180"/>
      <c r="AP860" s="180"/>
      <c r="AQ860" s="180"/>
      <c r="AR860" s="180"/>
      <c r="AS860" s="180"/>
      <c r="AT860" s="180"/>
      <c r="AU860" s="180"/>
      <c r="AV860" s="180"/>
      <c r="AW860" s="180"/>
      <c r="AX860" s="180"/>
      <c r="AY860" s="180"/>
      <c r="AZ860" s="180"/>
      <c r="BA860" s="180"/>
      <c r="BB860" s="180"/>
      <c r="BC860" s="180"/>
      <c r="BD860" s="180"/>
      <c r="BE860" s="180"/>
      <c r="BF860" s="180"/>
      <c r="BG860" s="180"/>
      <c r="BH860" s="180"/>
      <c r="BI860" s="180"/>
      <c r="BJ860" s="180"/>
      <c r="BK860" s="180"/>
      <c r="BL860" s="180"/>
      <c r="BM860" s="180"/>
      <c r="BN860" s="180"/>
      <c r="BO860" s="180"/>
      <c r="BP860" s="180"/>
      <c r="BQ860" s="180"/>
      <c r="BR860" s="180"/>
      <c r="BS860" s="180"/>
      <c r="BT860" s="180"/>
      <c r="BU860" s="180"/>
      <c r="BV860" s="180"/>
      <c r="BW860" s="180"/>
      <c r="BX860" s="180"/>
      <c r="BY860" s="180"/>
      <c r="BZ860" s="180"/>
      <c r="CA860" s="180"/>
    </row>
    <row r="861" ht="15.75" customHeight="1" spans="1:79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  <c r="R861" s="180"/>
      <c r="S861" s="180"/>
      <c r="T861" s="180"/>
      <c r="U861" s="180"/>
      <c r="V861" s="180"/>
      <c r="W861" s="180"/>
      <c r="X861" s="180"/>
      <c r="Y861" s="180"/>
      <c r="Z861" s="180"/>
      <c r="AA861" s="180"/>
      <c r="AB861" s="180"/>
      <c r="AC861" s="180"/>
      <c r="AD861" s="180"/>
      <c r="AE861" s="180"/>
      <c r="AF861" s="180"/>
      <c r="AG861" s="180"/>
      <c r="AH861" s="180"/>
      <c r="AI861" s="180"/>
      <c r="AJ861" s="180"/>
      <c r="AK861" s="180"/>
      <c r="AL861" s="180"/>
      <c r="AM861" s="180"/>
      <c r="AN861" s="180"/>
      <c r="AO861" s="180"/>
      <c r="AP861" s="180"/>
      <c r="AQ861" s="180"/>
      <c r="AR861" s="180"/>
      <c r="AS861" s="180"/>
      <c r="AT861" s="180"/>
      <c r="AU861" s="180"/>
      <c r="AV861" s="180"/>
      <c r="AW861" s="180"/>
      <c r="AX861" s="180"/>
      <c r="AY861" s="180"/>
      <c r="AZ861" s="180"/>
      <c r="BA861" s="180"/>
      <c r="BB861" s="180"/>
      <c r="BC861" s="180"/>
      <c r="BD861" s="180"/>
      <c r="BE861" s="180"/>
      <c r="BF861" s="180"/>
      <c r="BG861" s="180"/>
      <c r="BH861" s="180"/>
      <c r="BI861" s="180"/>
      <c r="BJ861" s="180"/>
      <c r="BK861" s="180"/>
      <c r="BL861" s="180"/>
      <c r="BM861" s="180"/>
      <c r="BN861" s="180"/>
      <c r="BO861" s="180"/>
      <c r="BP861" s="180"/>
      <c r="BQ861" s="180"/>
      <c r="BR861" s="180"/>
      <c r="BS861" s="180"/>
      <c r="BT861" s="180"/>
      <c r="BU861" s="180"/>
      <c r="BV861" s="180"/>
      <c r="BW861" s="180"/>
      <c r="BX861" s="180"/>
      <c r="BY861" s="180"/>
      <c r="BZ861" s="180"/>
      <c r="CA861" s="180"/>
    </row>
    <row r="862" ht="15.75" customHeight="1" spans="1:79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  <c r="R862" s="180"/>
      <c r="S862" s="180"/>
      <c r="T862" s="180"/>
      <c r="U862" s="180"/>
      <c r="V862" s="180"/>
      <c r="W862" s="180"/>
      <c r="X862" s="180"/>
      <c r="Y862" s="180"/>
      <c r="Z862" s="180"/>
      <c r="AA862" s="180"/>
      <c r="AB862" s="180"/>
      <c r="AC862" s="180"/>
      <c r="AD862" s="180"/>
      <c r="AE862" s="180"/>
      <c r="AF862" s="180"/>
      <c r="AG862" s="180"/>
      <c r="AH862" s="180"/>
      <c r="AI862" s="180"/>
      <c r="AJ862" s="180"/>
      <c r="AK862" s="180"/>
      <c r="AL862" s="180"/>
      <c r="AM862" s="180"/>
      <c r="AN862" s="180"/>
      <c r="AO862" s="180"/>
      <c r="AP862" s="180"/>
      <c r="AQ862" s="180"/>
      <c r="AR862" s="180"/>
      <c r="AS862" s="180"/>
      <c r="AT862" s="180"/>
      <c r="AU862" s="180"/>
      <c r="AV862" s="180"/>
      <c r="AW862" s="180"/>
      <c r="AX862" s="180"/>
      <c r="AY862" s="180"/>
      <c r="AZ862" s="180"/>
      <c r="BA862" s="180"/>
      <c r="BB862" s="180"/>
      <c r="BC862" s="180"/>
      <c r="BD862" s="180"/>
      <c r="BE862" s="180"/>
      <c r="BF862" s="180"/>
      <c r="BG862" s="180"/>
      <c r="BH862" s="180"/>
      <c r="BI862" s="180"/>
      <c r="BJ862" s="180"/>
      <c r="BK862" s="180"/>
      <c r="BL862" s="180"/>
      <c r="BM862" s="180"/>
      <c r="BN862" s="180"/>
      <c r="BO862" s="180"/>
      <c r="BP862" s="180"/>
      <c r="BQ862" s="180"/>
      <c r="BR862" s="180"/>
      <c r="BS862" s="180"/>
      <c r="BT862" s="180"/>
      <c r="BU862" s="180"/>
      <c r="BV862" s="180"/>
      <c r="BW862" s="180"/>
      <c r="BX862" s="180"/>
      <c r="BY862" s="180"/>
      <c r="BZ862" s="180"/>
      <c r="CA862" s="180"/>
    </row>
    <row r="863" ht="15.75" customHeight="1" spans="1:79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  <c r="R863" s="180"/>
      <c r="S863" s="180"/>
      <c r="T863" s="180"/>
      <c r="U863" s="180"/>
      <c r="V863" s="180"/>
      <c r="W863" s="180"/>
      <c r="X863" s="180"/>
      <c r="Y863" s="180"/>
      <c r="Z863" s="180"/>
      <c r="AA863" s="180"/>
      <c r="AB863" s="180"/>
      <c r="AC863" s="180"/>
      <c r="AD863" s="180"/>
      <c r="AE863" s="180"/>
      <c r="AF863" s="180"/>
      <c r="AG863" s="180"/>
      <c r="AH863" s="180"/>
      <c r="AI863" s="180"/>
      <c r="AJ863" s="180"/>
      <c r="AK863" s="180"/>
      <c r="AL863" s="180"/>
      <c r="AM863" s="180"/>
      <c r="AN863" s="180"/>
      <c r="AO863" s="180"/>
      <c r="AP863" s="180"/>
      <c r="AQ863" s="180"/>
      <c r="AR863" s="180"/>
      <c r="AS863" s="180"/>
      <c r="AT863" s="180"/>
      <c r="AU863" s="180"/>
      <c r="AV863" s="180"/>
      <c r="AW863" s="180"/>
      <c r="AX863" s="180"/>
      <c r="AY863" s="180"/>
      <c r="AZ863" s="180"/>
      <c r="BA863" s="180"/>
      <c r="BB863" s="180"/>
      <c r="BC863" s="180"/>
      <c r="BD863" s="180"/>
      <c r="BE863" s="180"/>
      <c r="BF863" s="180"/>
      <c r="BG863" s="180"/>
      <c r="BH863" s="180"/>
      <c r="BI863" s="180"/>
      <c r="BJ863" s="180"/>
      <c r="BK863" s="180"/>
      <c r="BL863" s="180"/>
      <c r="BM863" s="180"/>
      <c r="BN863" s="180"/>
      <c r="BO863" s="180"/>
      <c r="BP863" s="180"/>
      <c r="BQ863" s="180"/>
      <c r="BR863" s="180"/>
      <c r="BS863" s="180"/>
      <c r="BT863" s="180"/>
      <c r="BU863" s="180"/>
      <c r="BV863" s="180"/>
      <c r="BW863" s="180"/>
      <c r="BX863" s="180"/>
      <c r="BY863" s="180"/>
      <c r="BZ863" s="180"/>
      <c r="CA863" s="180"/>
    </row>
    <row r="864" ht="15.75" customHeight="1" spans="1:79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  <c r="R864" s="180"/>
      <c r="S864" s="180"/>
      <c r="T864" s="180"/>
      <c r="U864" s="180"/>
      <c r="V864" s="180"/>
      <c r="W864" s="180"/>
      <c r="X864" s="180"/>
      <c r="Y864" s="180"/>
      <c r="Z864" s="180"/>
      <c r="AA864" s="180"/>
      <c r="AB864" s="180"/>
      <c r="AC864" s="180"/>
      <c r="AD864" s="180"/>
      <c r="AE864" s="180"/>
      <c r="AF864" s="180"/>
      <c r="AG864" s="180"/>
      <c r="AH864" s="180"/>
      <c r="AI864" s="180"/>
      <c r="AJ864" s="180"/>
      <c r="AK864" s="180"/>
      <c r="AL864" s="180"/>
      <c r="AM864" s="180"/>
      <c r="AN864" s="180"/>
      <c r="AO864" s="180"/>
      <c r="AP864" s="180"/>
      <c r="AQ864" s="180"/>
      <c r="AR864" s="180"/>
      <c r="AS864" s="180"/>
      <c r="AT864" s="180"/>
      <c r="AU864" s="180"/>
      <c r="AV864" s="180"/>
      <c r="AW864" s="180"/>
      <c r="AX864" s="180"/>
      <c r="AY864" s="180"/>
      <c r="AZ864" s="180"/>
      <c r="BA864" s="180"/>
      <c r="BB864" s="180"/>
      <c r="BC864" s="180"/>
      <c r="BD864" s="180"/>
      <c r="BE864" s="180"/>
      <c r="BF864" s="180"/>
      <c r="BG864" s="180"/>
      <c r="BH864" s="180"/>
      <c r="BI864" s="180"/>
      <c r="BJ864" s="180"/>
      <c r="BK864" s="180"/>
      <c r="BL864" s="180"/>
      <c r="BM864" s="180"/>
      <c r="BN864" s="180"/>
      <c r="BO864" s="180"/>
      <c r="BP864" s="180"/>
      <c r="BQ864" s="180"/>
      <c r="BR864" s="180"/>
      <c r="BS864" s="180"/>
      <c r="BT864" s="180"/>
      <c r="BU864" s="180"/>
      <c r="BV864" s="180"/>
      <c r="BW864" s="180"/>
      <c r="BX864" s="180"/>
      <c r="BY864" s="180"/>
      <c r="BZ864" s="180"/>
      <c r="CA864" s="180"/>
    </row>
    <row r="865" ht="15.75" customHeight="1" spans="1:79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  <c r="R865" s="180"/>
      <c r="S865" s="180"/>
      <c r="T865" s="180"/>
      <c r="U865" s="180"/>
      <c r="V865" s="180"/>
      <c r="W865" s="180"/>
      <c r="X865" s="180"/>
      <c r="Y865" s="180"/>
      <c r="Z865" s="180"/>
      <c r="AA865" s="180"/>
      <c r="AB865" s="180"/>
      <c r="AC865" s="180"/>
      <c r="AD865" s="180"/>
      <c r="AE865" s="180"/>
      <c r="AF865" s="180"/>
      <c r="AG865" s="180"/>
      <c r="AH865" s="180"/>
      <c r="AI865" s="180"/>
      <c r="AJ865" s="180"/>
      <c r="AK865" s="180"/>
      <c r="AL865" s="180"/>
      <c r="AM865" s="180"/>
      <c r="AN865" s="180"/>
      <c r="AO865" s="180"/>
      <c r="AP865" s="180"/>
      <c r="AQ865" s="180"/>
      <c r="AR865" s="180"/>
      <c r="AS865" s="180"/>
      <c r="AT865" s="180"/>
      <c r="AU865" s="180"/>
      <c r="AV865" s="180"/>
      <c r="AW865" s="180"/>
      <c r="AX865" s="180"/>
      <c r="AY865" s="180"/>
      <c r="AZ865" s="180"/>
      <c r="BA865" s="180"/>
      <c r="BB865" s="180"/>
      <c r="BC865" s="180"/>
      <c r="BD865" s="180"/>
      <c r="BE865" s="180"/>
      <c r="BF865" s="180"/>
      <c r="BG865" s="180"/>
      <c r="BH865" s="180"/>
      <c r="BI865" s="180"/>
      <c r="BJ865" s="180"/>
      <c r="BK865" s="180"/>
      <c r="BL865" s="180"/>
      <c r="BM865" s="180"/>
      <c r="BN865" s="180"/>
      <c r="BO865" s="180"/>
      <c r="BP865" s="180"/>
      <c r="BQ865" s="180"/>
      <c r="BR865" s="180"/>
      <c r="BS865" s="180"/>
      <c r="BT865" s="180"/>
      <c r="BU865" s="180"/>
      <c r="BV865" s="180"/>
      <c r="BW865" s="180"/>
      <c r="BX865" s="180"/>
      <c r="BY865" s="180"/>
      <c r="BZ865" s="180"/>
      <c r="CA865" s="180"/>
    </row>
    <row r="866" ht="15.75" customHeight="1" spans="1:79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  <c r="R866" s="180"/>
      <c r="S866" s="180"/>
      <c r="T866" s="180"/>
      <c r="U866" s="180"/>
      <c r="V866" s="180"/>
      <c r="W866" s="180"/>
      <c r="X866" s="180"/>
      <c r="Y866" s="180"/>
      <c r="Z866" s="180"/>
      <c r="AA866" s="180"/>
      <c r="AB866" s="180"/>
      <c r="AC866" s="180"/>
      <c r="AD866" s="180"/>
      <c r="AE866" s="180"/>
      <c r="AF866" s="180"/>
      <c r="AG866" s="180"/>
      <c r="AH866" s="180"/>
      <c r="AI866" s="180"/>
      <c r="AJ866" s="180"/>
      <c r="AK866" s="180"/>
      <c r="AL866" s="180"/>
      <c r="AM866" s="180"/>
      <c r="AN866" s="180"/>
      <c r="AO866" s="180"/>
      <c r="AP866" s="180"/>
      <c r="AQ866" s="180"/>
      <c r="AR866" s="180"/>
      <c r="AS866" s="180"/>
      <c r="AT866" s="180"/>
      <c r="AU866" s="180"/>
      <c r="AV866" s="180"/>
      <c r="AW866" s="180"/>
      <c r="AX866" s="180"/>
      <c r="AY866" s="180"/>
      <c r="AZ866" s="180"/>
      <c r="BA866" s="180"/>
      <c r="BB866" s="180"/>
      <c r="BC866" s="180"/>
      <c r="BD866" s="180"/>
      <c r="BE866" s="180"/>
      <c r="BF866" s="180"/>
      <c r="BG866" s="180"/>
      <c r="BH866" s="180"/>
      <c r="BI866" s="180"/>
      <c r="BJ866" s="180"/>
      <c r="BK866" s="180"/>
      <c r="BL866" s="180"/>
      <c r="BM866" s="180"/>
      <c r="BN866" s="180"/>
      <c r="BO866" s="180"/>
      <c r="BP866" s="180"/>
      <c r="BQ866" s="180"/>
      <c r="BR866" s="180"/>
      <c r="BS866" s="180"/>
      <c r="BT866" s="180"/>
      <c r="BU866" s="180"/>
      <c r="BV866" s="180"/>
      <c r="BW866" s="180"/>
      <c r="BX866" s="180"/>
      <c r="BY866" s="180"/>
      <c r="BZ866" s="180"/>
      <c r="CA866" s="180"/>
    </row>
    <row r="867" ht="15.75" customHeight="1" spans="1:79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  <c r="R867" s="180"/>
      <c r="S867" s="180"/>
      <c r="T867" s="180"/>
      <c r="U867" s="180"/>
      <c r="V867" s="180"/>
      <c r="W867" s="180"/>
      <c r="X867" s="180"/>
      <c r="Y867" s="180"/>
      <c r="Z867" s="180"/>
      <c r="AA867" s="180"/>
      <c r="AB867" s="180"/>
      <c r="AC867" s="180"/>
      <c r="AD867" s="180"/>
      <c r="AE867" s="180"/>
      <c r="AF867" s="180"/>
      <c r="AG867" s="180"/>
      <c r="AH867" s="180"/>
      <c r="AI867" s="180"/>
      <c r="AJ867" s="180"/>
      <c r="AK867" s="180"/>
      <c r="AL867" s="180"/>
      <c r="AM867" s="180"/>
      <c r="AN867" s="180"/>
      <c r="AO867" s="180"/>
      <c r="AP867" s="180"/>
      <c r="AQ867" s="180"/>
      <c r="AR867" s="180"/>
      <c r="AS867" s="180"/>
      <c r="AT867" s="180"/>
      <c r="AU867" s="180"/>
      <c r="AV867" s="180"/>
      <c r="AW867" s="180"/>
      <c r="AX867" s="180"/>
      <c r="AY867" s="180"/>
      <c r="AZ867" s="180"/>
      <c r="BA867" s="180"/>
      <c r="BB867" s="180"/>
      <c r="BC867" s="180"/>
      <c r="BD867" s="180"/>
      <c r="BE867" s="180"/>
      <c r="BF867" s="180"/>
      <c r="BG867" s="180"/>
      <c r="BH867" s="180"/>
      <c r="BI867" s="180"/>
      <c r="BJ867" s="180"/>
      <c r="BK867" s="180"/>
      <c r="BL867" s="180"/>
      <c r="BM867" s="180"/>
      <c r="BN867" s="180"/>
      <c r="BO867" s="180"/>
      <c r="BP867" s="180"/>
      <c r="BQ867" s="180"/>
      <c r="BR867" s="180"/>
      <c r="BS867" s="180"/>
      <c r="BT867" s="180"/>
      <c r="BU867" s="180"/>
      <c r="BV867" s="180"/>
      <c r="BW867" s="180"/>
      <c r="BX867" s="180"/>
      <c r="BY867" s="180"/>
      <c r="BZ867" s="180"/>
      <c r="CA867" s="180"/>
    </row>
    <row r="868" ht="15.75" customHeight="1" spans="1:79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  <c r="R868" s="180"/>
      <c r="S868" s="180"/>
      <c r="T868" s="180"/>
      <c r="U868" s="180"/>
      <c r="V868" s="180"/>
      <c r="W868" s="180"/>
      <c r="X868" s="180"/>
      <c r="Y868" s="180"/>
      <c r="Z868" s="180"/>
      <c r="AA868" s="180"/>
      <c r="AB868" s="180"/>
      <c r="AC868" s="180"/>
      <c r="AD868" s="180"/>
      <c r="AE868" s="180"/>
      <c r="AF868" s="180"/>
      <c r="AG868" s="180"/>
      <c r="AH868" s="180"/>
      <c r="AI868" s="180"/>
      <c r="AJ868" s="180"/>
      <c r="AK868" s="180"/>
      <c r="AL868" s="180"/>
      <c r="AM868" s="180"/>
      <c r="AN868" s="180"/>
      <c r="AO868" s="180"/>
      <c r="AP868" s="180"/>
      <c r="AQ868" s="180"/>
      <c r="AR868" s="180"/>
      <c r="AS868" s="180"/>
      <c r="AT868" s="180"/>
      <c r="AU868" s="180"/>
      <c r="AV868" s="180"/>
      <c r="AW868" s="180"/>
      <c r="AX868" s="180"/>
      <c r="AY868" s="180"/>
      <c r="AZ868" s="180"/>
      <c r="BA868" s="180"/>
      <c r="BB868" s="180"/>
      <c r="BC868" s="180"/>
      <c r="BD868" s="180"/>
      <c r="BE868" s="180"/>
      <c r="BF868" s="180"/>
      <c r="BG868" s="180"/>
      <c r="BH868" s="180"/>
      <c r="BI868" s="180"/>
      <c r="BJ868" s="180"/>
      <c r="BK868" s="180"/>
      <c r="BL868" s="180"/>
      <c r="BM868" s="180"/>
      <c r="BN868" s="180"/>
      <c r="BO868" s="180"/>
      <c r="BP868" s="180"/>
      <c r="BQ868" s="180"/>
      <c r="BR868" s="180"/>
      <c r="BS868" s="180"/>
      <c r="BT868" s="180"/>
      <c r="BU868" s="180"/>
      <c r="BV868" s="180"/>
      <c r="BW868" s="180"/>
      <c r="BX868" s="180"/>
      <c r="BY868" s="180"/>
      <c r="BZ868" s="180"/>
      <c r="CA868" s="180"/>
    </row>
    <row r="869" ht="15.75" customHeight="1" spans="1:79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  <c r="R869" s="180"/>
      <c r="S869" s="180"/>
      <c r="T869" s="180"/>
      <c r="U869" s="180"/>
      <c r="V869" s="180"/>
      <c r="W869" s="180"/>
      <c r="X869" s="180"/>
      <c r="Y869" s="180"/>
      <c r="Z869" s="180"/>
      <c r="AA869" s="180"/>
      <c r="AB869" s="180"/>
      <c r="AC869" s="180"/>
      <c r="AD869" s="180"/>
      <c r="AE869" s="180"/>
      <c r="AF869" s="180"/>
      <c r="AG869" s="180"/>
      <c r="AH869" s="180"/>
      <c r="AI869" s="180"/>
      <c r="AJ869" s="180"/>
      <c r="AK869" s="180"/>
      <c r="AL869" s="180"/>
      <c r="AM869" s="180"/>
      <c r="AN869" s="180"/>
      <c r="AO869" s="180"/>
      <c r="AP869" s="180"/>
      <c r="AQ869" s="180"/>
      <c r="AR869" s="180"/>
      <c r="AS869" s="180"/>
      <c r="AT869" s="180"/>
      <c r="AU869" s="180"/>
      <c r="AV869" s="180"/>
      <c r="AW869" s="180"/>
      <c r="AX869" s="180"/>
      <c r="AY869" s="180"/>
      <c r="AZ869" s="180"/>
      <c r="BA869" s="180"/>
      <c r="BB869" s="180"/>
      <c r="BC869" s="180"/>
      <c r="BD869" s="180"/>
      <c r="BE869" s="180"/>
      <c r="BF869" s="180"/>
      <c r="BG869" s="180"/>
      <c r="BH869" s="180"/>
      <c r="BI869" s="180"/>
      <c r="BJ869" s="180"/>
      <c r="BK869" s="180"/>
      <c r="BL869" s="180"/>
      <c r="BM869" s="180"/>
      <c r="BN869" s="180"/>
      <c r="BO869" s="180"/>
      <c r="BP869" s="180"/>
      <c r="BQ869" s="180"/>
      <c r="BR869" s="180"/>
      <c r="BS869" s="180"/>
      <c r="BT869" s="180"/>
      <c r="BU869" s="180"/>
      <c r="BV869" s="180"/>
      <c r="BW869" s="180"/>
      <c r="BX869" s="180"/>
      <c r="BY869" s="180"/>
      <c r="BZ869" s="180"/>
      <c r="CA869" s="180"/>
    </row>
    <row r="870" ht="15.75" customHeight="1" spans="1:79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  <c r="R870" s="180"/>
      <c r="S870" s="180"/>
      <c r="T870" s="180"/>
      <c r="U870" s="180"/>
      <c r="V870" s="180"/>
      <c r="W870" s="180"/>
      <c r="X870" s="180"/>
      <c r="Y870" s="180"/>
      <c r="Z870" s="180"/>
      <c r="AA870" s="180"/>
      <c r="AB870" s="180"/>
      <c r="AC870" s="180"/>
      <c r="AD870" s="180"/>
      <c r="AE870" s="180"/>
      <c r="AF870" s="180"/>
      <c r="AG870" s="180"/>
      <c r="AH870" s="180"/>
      <c r="AI870" s="180"/>
      <c r="AJ870" s="180"/>
      <c r="AK870" s="180"/>
      <c r="AL870" s="180"/>
      <c r="AM870" s="180"/>
      <c r="AN870" s="180"/>
      <c r="AO870" s="180"/>
      <c r="AP870" s="180"/>
      <c r="AQ870" s="180"/>
      <c r="AR870" s="180"/>
      <c r="AS870" s="180"/>
      <c r="AT870" s="180"/>
      <c r="AU870" s="180"/>
      <c r="AV870" s="180"/>
      <c r="AW870" s="180"/>
      <c r="AX870" s="180"/>
      <c r="AY870" s="180"/>
      <c r="AZ870" s="180"/>
      <c r="BA870" s="180"/>
      <c r="BB870" s="180"/>
      <c r="BC870" s="180"/>
      <c r="BD870" s="180"/>
      <c r="BE870" s="180"/>
      <c r="BF870" s="180"/>
      <c r="BG870" s="180"/>
      <c r="BH870" s="180"/>
      <c r="BI870" s="180"/>
      <c r="BJ870" s="180"/>
      <c r="BK870" s="180"/>
      <c r="BL870" s="180"/>
      <c r="BM870" s="180"/>
      <c r="BN870" s="180"/>
      <c r="BO870" s="180"/>
      <c r="BP870" s="180"/>
      <c r="BQ870" s="180"/>
      <c r="BR870" s="180"/>
      <c r="BS870" s="180"/>
      <c r="BT870" s="180"/>
      <c r="BU870" s="180"/>
      <c r="BV870" s="180"/>
      <c r="BW870" s="180"/>
      <c r="BX870" s="180"/>
      <c r="BY870" s="180"/>
      <c r="BZ870" s="180"/>
      <c r="CA870" s="180"/>
    </row>
    <row r="871" ht="15.75" customHeight="1" spans="1:79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  <c r="R871" s="180"/>
      <c r="S871" s="180"/>
      <c r="T871" s="180"/>
      <c r="U871" s="180"/>
      <c r="V871" s="180"/>
      <c r="W871" s="180"/>
      <c r="X871" s="180"/>
      <c r="Y871" s="180"/>
      <c r="Z871" s="180"/>
      <c r="AA871" s="180"/>
      <c r="AB871" s="180"/>
      <c r="AC871" s="180"/>
      <c r="AD871" s="180"/>
      <c r="AE871" s="180"/>
      <c r="AF871" s="180"/>
      <c r="AG871" s="180"/>
      <c r="AH871" s="180"/>
      <c r="AI871" s="180"/>
      <c r="AJ871" s="180"/>
      <c r="AK871" s="180"/>
      <c r="AL871" s="180"/>
      <c r="AM871" s="180"/>
      <c r="AN871" s="180"/>
      <c r="AO871" s="180"/>
      <c r="AP871" s="180"/>
      <c r="AQ871" s="180"/>
      <c r="AR871" s="180"/>
      <c r="AS871" s="180"/>
      <c r="AT871" s="180"/>
      <c r="AU871" s="180"/>
      <c r="AV871" s="180"/>
      <c r="AW871" s="180"/>
      <c r="AX871" s="180"/>
      <c r="AY871" s="180"/>
      <c r="AZ871" s="180"/>
      <c r="BA871" s="180"/>
      <c r="BB871" s="180"/>
      <c r="BC871" s="180"/>
      <c r="BD871" s="180"/>
      <c r="BE871" s="180"/>
      <c r="BF871" s="180"/>
      <c r="BG871" s="180"/>
      <c r="BH871" s="180"/>
      <c r="BI871" s="180"/>
      <c r="BJ871" s="180"/>
      <c r="BK871" s="180"/>
      <c r="BL871" s="180"/>
      <c r="BM871" s="180"/>
      <c r="BN871" s="180"/>
      <c r="BO871" s="180"/>
      <c r="BP871" s="180"/>
      <c r="BQ871" s="180"/>
      <c r="BR871" s="180"/>
      <c r="BS871" s="180"/>
      <c r="BT871" s="180"/>
      <c r="BU871" s="180"/>
      <c r="BV871" s="180"/>
      <c r="BW871" s="180"/>
      <c r="BX871" s="180"/>
      <c r="BY871" s="180"/>
      <c r="BZ871" s="180"/>
      <c r="CA871" s="180"/>
    </row>
    <row r="872" ht="15.75" customHeight="1" spans="1:79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  <c r="R872" s="180"/>
      <c r="S872" s="180"/>
      <c r="T872" s="180"/>
      <c r="U872" s="180"/>
      <c r="V872" s="180"/>
      <c r="W872" s="180"/>
      <c r="X872" s="180"/>
      <c r="Y872" s="180"/>
      <c r="Z872" s="180"/>
      <c r="AA872" s="180"/>
      <c r="AB872" s="180"/>
      <c r="AC872" s="180"/>
      <c r="AD872" s="180"/>
      <c r="AE872" s="180"/>
      <c r="AF872" s="180"/>
      <c r="AG872" s="180"/>
      <c r="AH872" s="180"/>
      <c r="AI872" s="180"/>
      <c r="AJ872" s="180"/>
      <c r="AK872" s="180"/>
      <c r="AL872" s="180"/>
      <c r="AM872" s="180"/>
      <c r="AN872" s="180"/>
      <c r="AO872" s="180"/>
      <c r="AP872" s="180"/>
      <c r="AQ872" s="180"/>
      <c r="AR872" s="180"/>
      <c r="AS872" s="180"/>
      <c r="AT872" s="180"/>
      <c r="AU872" s="180"/>
      <c r="AV872" s="180"/>
      <c r="AW872" s="180"/>
      <c r="AX872" s="180"/>
      <c r="AY872" s="180"/>
      <c r="AZ872" s="180"/>
      <c r="BA872" s="180"/>
      <c r="BB872" s="180"/>
      <c r="BC872" s="180"/>
      <c r="BD872" s="180"/>
      <c r="BE872" s="180"/>
      <c r="BF872" s="180"/>
      <c r="BG872" s="180"/>
      <c r="BH872" s="180"/>
      <c r="BI872" s="180"/>
      <c r="BJ872" s="180"/>
      <c r="BK872" s="180"/>
      <c r="BL872" s="180"/>
      <c r="BM872" s="180"/>
      <c r="BN872" s="180"/>
      <c r="BO872" s="180"/>
      <c r="BP872" s="180"/>
      <c r="BQ872" s="180"/>
      <c r="BR872" s="180"/>
      <c r="BS872" s="180"/>
      <c r="BT872" s="180"/>
      <c r="BU872" s="180"/>
      <c r="BV872" s="180"/>
      <c r="BW872" s="180"/>
      <c r="BX872" s="180"/>
      <c r="BY872" s="180"/>
      <c r="BZ872" s="180"/>
      <c r="CA872" s="180"/>
    </row>
    <row r="873" ht="15.75" customHeight="1" spans="1:79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  <c r="R873" s="180"/>
      <c r="S873" s="180"/>
      <c r="T873" s="180"/>
      <c r="U873" s="180"/>
      <c r="V873" s="180"/>
      <c r="W873" s="180"/>
      <c r="X873" s="180"/>
      <c r="Y873" s="180"/>
      <c r="Z873" s="180"/>
      <c r="AA873" s="180"/>
      <c r="AB873" s="180"/>
      <c r="AC873" s="180"/>
      <c r="AD873" s="180"/>
      <c r="AE873" s="180"/>
      <c r="AF873" s="180"/>
      <c r="AG873" s="180"/>
      <c r="AH873" s="180"/>
      <c r="AI873" s="180"/>
      <c r="AJ873" s="180"/>
      <c r="AK873" s="180"/>
      <c r="AL873" s="180"/>
      <c r="AM873" s="180"/>
      <c r="AN873" s="180"/>
      <c r="AO873" s="180"/>
      <c r="AP873" s="180"/>
      <c r="AQ873" s="180"/>
      <c r="AR873" s="180"/>
      <c r="AS873" s="180"/>
      <c r="AT873" s="180"/>
      <c r="AU873" s="180"/>
      <c r="AV873" s="180"/>
      <c r="AW873" s="180"/>
      <c r="AX873" s="180"/>
      <c r="AY873" s="180"/>
      <c r="AZ873" s="180"/>
      <c r="BA873" s="180"/>
      <c r="BB873" s="180"/>
      <c r="BC873" s="180"/>
      <c r="BD873" s="180"/>
      <c r="BE873" s="180"/>
      <c r="BF873" s="180"/>
      <c r="BG873" s="180"/>
      <c r="BH873" s="180"/>
      <c r="BI873" s="180"/>
      <c r="BJ873" s="180"/>
      <c r="BK873" s="180"/>
      <c r="BL873" s="180"/>
      <c r="BM873" s="180"/>
      <c r="BN873" s="180"/>
      <c r="BO873" s="180"/>
      <c r="BP873" s="180"/>
      <c r="BQ873" s="180"/>
      <c r="BR873" s="180"/>
      <c r="BS873" s="180"/>
      <c r="BT873" s="180"/>
      <c r="BU873" s="180"/>
      <c r="BV873" s="180"/>
      <c r="BW873" s="180"/>
      <c r="BX873" s="180"/>
      <c r="BY873" s="180"/>
      <c r="BZ873" s="180"/>
      <c r="CA873" s="180"/>
    </row>
    <row r="874" ht="15.75" customHeight="1" spans="1:79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  <c r="R874" s="180"/>
      <c r="S874" s="180"/>
      <c r="T874" s="180"/>
      <c r="U874" s="180"/>
      <c r="V874" s="180"/>
      <c r="W874" s="180"/>
      <c r="X874" s="180"/>
      <c r="Y874" s="180"/>
      <c r="Z874" s="180"/>
      <c r="AA874" s="180"/>
      <c r="AB874" s="180"/>
      <c r="AC874" s="180"/>
      <c r="AD874" s="180"/>
      <c r="AE874" s="180"/>
      <c r="AF874" s="180"/>
      <c r="AG874" s="180"/>
      <c r="AH874" s="180"/>
      <c r="AI874" s="180"/>
      <c r="AJ874" s="180"/>
      <c r="AK874" s="180"/>
      <c r="AL874" s="180"/>
      <c r="AM874" s="180"/>
      <c r="AN874" s="180"/>
      <c r="AO874" s="180"/>
      <c r="AP874" s="180"/>
      <c r="AQ874" s="180"/>
      <c r="AR874" s="180"/>
      <c r="AS874" s="180"/>
      <c r="AT874" s="180"/>
      <c r="AU874" s="180"/>
      <c r="AV874" s="180"/>
      <c r="AW874" s="180"/>
      <c r="AX874" s="180"/>
      <c r="AY874" s="180"/>
      <c r="AZ874" s="180"/>
      <c r="BA874" s="180"/>
      <c r="BB874" s="180"/>
      <c r="BC874" s="180"/>
      <c r="BD874" s="180"/>
      <c r="BE874" s="180"/>
      <c r="BF874" s="180"/>
      <c r="BG874" s="180"/>
      <c r="BH874" s="180"/>
      <c r="BI874" s="180"/>
      <c r="BJ874" s="180"/>
      <c r="BK874" s="180"/>
      <c r="BL874" s="180"/>
      <c r="BM874" s="180"/>
      <c r="BN874" s="180"/>
      <c r="BO874" s="180"/>
      <c r="BP874" s="180"/>
      <c r="BQ874" s="180"/>
      <c r="BR874" s="180"/>
      <c r="BS874" s="180"/>
      <c r="BT874" s="180"/>
      <c r="BU874" s="180"/>
      <c r="BV874" s="180"/>
      <c r="BW874" s="180"/>
      <c r="BX874" s="180"/>
      <c r="BY874" s="180"/>
      <c r="BZ874" s="180"/>
      <c r="CA874" s="180"/>
    </row>
    <row r="875" ht="15.75" customHeight="1" spans="1:79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  <c r="R875" s="180"/>
      <c r="S875" s="180"/>
      <c r="T875" s="180"/>
      <c r="U875" s="180"/>
      <c r="V875" s="180"/>
      <c r="W875" s="180"/>
      <c r="X875" s="180"/>
      <c r="Y875" s="180"/>
      <c r="Z875" s="180"/>
      <c r="AA875" s="180"/>
      <c r="AB875" s="180"/>
      <c r="AC875" s="180"/>
      <c r="AD875" s="180"/>
      <c r="AE875" s="180"/>
      <c r="AF875" s="180"/>
      <c r="AG875" s="180"/>
      <c r="AH875" s="180"/>
      <c r="AI875" s="180"/>
      <c r="AJ875" s="180"/>
      <c r="AK875" s="180"/>
      <c r="AL875" s="180"/>
      <c r="AM875" s="180"/>
      <c r="AN875" s="180"/>
      <c r="AO875" s="180"/>
      <c r="AP875" s="180"/>
      <c r="AQ875" s="180"/>
      <c r="AR875" s="180"/>
      <c r="AS875" s="180"/>
      <c r="AT875" s="180"/>
      <c r="AU875" s="180"/>
      <c r="AV875" s="180"/>
      <c r="AW875" s="180"/>
      <c r="AX875" s="180"/>
      <c r="AY875" s="180"/>
      <c r="AZ875" s="180"/>
      <c r="BA875" s="180"/>
      <c r="BB875" s="180"/>
      <c r="BC875" s="180"/>
      <c r="BD875" s="180"/>
      <c r="BE875" s="180"/>
      <c r="BF875" s="180"/>
      <c r="BG875" s="180"/>
      <c r="BH875" s="180"/>
      <c r="BI875" s="180"/>
      <c r="BJ875" s="180"/>
      <c r="BK875" s="180"/>
      <c r="BL875" s="180"/>
      <c r="BM875" s="180"/>
      <c r="BN875" s="180"/>
      <c r="BO875" s="180"/>
      <c r="BP875" s="180"/>
      <c r="BQ875" s="180"/>
      <c r="BR875" s="180"/>
      <c r="BS875" s="180"/>
      <c r="BT875" s="180"/>
      <c r="BU875" s="180"/>
      <c r="BV875" s="180"/>
      <c r="BW875" s="180"/>
      <c r="BX875" s="180"/>
      <c r="BY875" s="180"/>
      <c r="BZ875" s="180"/>
      <c r="CA875" s="180"/>
    </row>
    <row r="876" ht="15.75" customHeight="1" spans="1:79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  <c r="R876" s="180"/>
      <c r="S876" s="180"/>
      <c r="T876" s="180"/>
      <c r="U876" s="180"/>
      <c r="V876" s="180"/>
      <c r="W876" s="180"/>
      <c r="X876" s="180"/>
      <c r="Y876" s="180"/>
      <c r="Z876" s="180"/>
      <c r="AA876" s="180"/>
      <c r="AB876" s="180"/>
      <c r="AC876" s="180"/>
      <c r="AD876" s="180"/>
      <c r="AE876" s="180"/>
      <c r="AF876" s="180"/>
      <c r="AG876" s="180"/>
      <c r="AH876" s="180"/>
      <c r="AI876" s="180"/>
      <c r="AJ876" s="180"/>
      <c r="AK876" s="180"/>
      <c r="AL876" s="180"/>
      <c r="AM876" s="180"/>
      <c r="AN876" s="180"/>
      <c r="AO876" s="180"/>
      <c r="AP876" s="180"/>
      <c r="AQ876" s="180"/>
      <c r="AR876" s="180"/>
      <c r="AS876" s="180"/>
      <c r="AT876" s="180"/>
      <c r="AU876" s="180"/>
      <c r="AV876" s="180"/>
      <c r="AW876" s="180"/>
      <c r="AX876" s="180"/>
      <c r="AY876" s="180"/>
      <c r="AZ876" s="180"/>
      <c r="BA876" s="180"/>
      <c r="BB876" s="180"/>
      <c r="BC876" s="180"/>
      <c r="BD876" s="180"/>
      <c r="BE876" s="180"/>
      <c r="BF876" s="180"/>
      <c r="BG876" s="180"/>
      <c r="BH876" s="180"/>
      <c r="BI876" s="180"/>
      <c r="BJ876" s="180"/>
      <c r="BK876" s="180"/>
      <c r="BL876" s="180"/>
      <c r="BM876" s="180"/>
      <c r="BN876" s="180"/>
      <c r="BO876" s="180"/>
      <c r="BP876" s="180"/>
      <c r="BQ876" s="180"/>
      <c r="BR876" s="180"/>
      <c r="BS876" s="180"/>
      <c r="BT876" s="180"/>
      <c r="BU876" s="180"/>
      <c r="BV876" s="180"/>
      <c r="BW876" s="180"/>
      <c r="BX876" s="180"/>
      <c r="BY876" s="180"/>
      <c r="BZ876" s="180"/>
      <c r="CA876" s="180"/>
    </row>
    <row r="877" ht="15.75" customHeight="1" spans="1:79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  <c r="R877" s="180"/>
      <c r="S877" s="180"/>
      <c r="T877" s="180"/>
      <c r="U877" s="180"/>
      <c r="V877" s="180"/>
      <c r="W877" s="180"/>
      <c r="X877" s="180"/>
      <c r="Y877" s="180"/>
      <c r="Z877" s="180"/>
      <c r="AA877" s="180"/>
      <c r="AB877" s="180"/>
      <c r="AC877" s="180"/>
      <c r="AD877" s="180"/>
      <c r="AE877" s="180"/>
      <c r="AF877" s="180"/>
      <c r="AG877" s="180"/>
      <c r="AH877" s="180"/>
      <c r="AI877" s="180"/>
      <c r="AJ877" s="180"/>
      <c r="AK877" s="180"/>
      <c r="AL877" s="180"/>
      <c r="AM877" s="180"/>
      <c r="AN877" s="180"/>
      <c r="AO877" s="180"/>
      <c r="AP877" s="180"/>
      <c r="AQ877" s="180"/>
      <c r="AR877" s="180"/>
      <c r="AS877" s="180"/>
      <c r="AT877" s="180"/>
      <c r="AU877" s="180"/>
      <c r="AV877" s="180"/>
      <c r="AW877" s="180"/>
      <c r="AX877" s="180"/>
      <c r="AY877" s="180"/>
      <c r="AZ877" s="180"/>
      <c r="BA877" s="180"/>
      <c r="BB877" s="180"/>
      <c r="BC877" s="180"/>
      <c r="BD877" s="180"/>
      <c r="BE877" s="180"/>
      <c r="BF877" s="180"/>
      <c r="BG877" s="180"/>
      <c r="BH877" s="180"/>
      <c r="BI877" s="180"/>
      <c r="BJ877" s="180"/>
      <c r="BK877" s="180"/>
      <c r="BL877" s="180"/>
      <c r="BM877" s="180"/>
      <c r="BN877" s="180"/>
      <c r="BO877" s="180"/>
      <c r="BP877" s="180"/>
      <c r="BQ877" s="180"/>
      <c r="BR877" s="180"/>
      <c r="BS877" s="180"/>
      <c r="BT877" s="180"/>
      <c r="BU877" s="180"/>
      <c r="BV877" s="180"/>
      <c r="BW877" s="180"/>
      <c r="BX877" s="180"/>
      <c r="BY877" s="180"/>
      <c r="BZ877" s="180"/>
      <c r="CA877" s="180"/>
    </row>
    <row r="878" ht="15.75" customHeight="1" spans="1:79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  <c r="R878" s="180"/>
      <c r="S878" s="180"/>
      <c r="T878" s="180"/>
      <c r="U878" s="180"/>
      <c r="V878" s="180"/>
      <c r="W878" s="180"/>
      <c r="X878" s="180"/>
      <c r="Y878" s="180"/>
      <c r="Z878" s="180"/>
      <c r="AA878" s="180"/>
      <c r="AB878" s="180"/>
      <c r="AC878" s="180"/>
      <c r="AD878" s="180"/>
      <c r="AE878" s="180"/>
      <c r="AF878" s="180"/>
      <c r="AG878" s="180"/>
      <c r="AH878" s="180"/>
      <c r="AI878" s="180"/>
      <c r="AJ878" s="180"/>
      <c r="AK878" s="180"/>
      <c r="AL878" s="180"/>
      <c r="AM878" s="180"/>
      <c r="AN878" s="180"/>
      <c r="AO878" s="180"/>
      <c r="AP878" s="180"/>
      <c r="AQ878" s="180"/>
      <c r="AR878" s="180"/>
      <c r="AS878" s="180"/>
      <c r="AT878" s="180"/>
      <c r="AU878" s="180"/>
      <c r="AV878" s="180"/>
      <c r="AW878" s="180"/>
      <c r="AX878" s="180"/>
      <c r="AY878" s="180"/>
      <c r="AZ878" s="180"/>
      <c r="BA878" s="180"/>
      <c r="BB878" s="180"/>
      <c r="BC878" s="180"/>
      <c r="BD878" s="180"/>
      <c r="BE878" s="180"/>
      <c r="BF878" s="180"/>
      <c r="BG878" s="180"/>
      <c r="BH878" s="180"/>
      <c r="BI878" s="180"/>
      <c r="BJ878" s="180"/>
      <c r="BK878" s="180"/>
      <c r="BL878" s="180"/>
      <c r="BM878" s="180"/>
      <c r="BN878" s="180"/>
      <c r="BO878" s="180"/>
      <c r="BP878" s="180"/>
      <c r="BQ878" s="180"/>
      <c r="BR878" s="180"/>
      <c r="BS878" s="180"/>
      <c r="BT878" s="180"/>
      <c r="BU878" s="180"/>
      <c r="BV878" s="180"/>
      <c r="BW878" s="180"/>
      <c r="BX878" s="180"/>
      <c r="BY878" s="180"/>
      <c r="BZ878" s="180"/>
      <c r="CA878" s="180"/>
    </row>
    <row r="879" ht="15.75" customHeight="1" spans="1:79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  <c r="R879" s="180"/>
      <c r="S879" s="180"/>
      <c r="T879" s="180"/>
      <c r="U879" s="180"/>
      <c r="V879" s="180"/>
      <c r="W879" s="180"/>
      <c r="X879" s="180"/>
      <c r="Y879" s="180"/>
      <c r="Z879" s="180"/>
      <c r="AA879" s="180"/>
      <c r="AB879" s="180"/>
      <c r="AC879" s="180"/>
      <c r="AD879" s="180"/>
      <c r="AE879" s="180"/>
      <c r="AF879" s="180"/>
      <c r="AG879" s="180"/>
      <c r="AH879" s="180"/>
      <c r="AI879" s="180"/>
      <c r="AJ879" s="180"/>
      <c r="AK879" s="180"/>
      <c r="AL879" s="180"/>
      <c r="AM879" s="180"/>
      <c r="AN879" s="180"/>
      <c r="AO879" s="180"/>
      <c r="AP879" s="180"/>
      <c r="AQ879" s="180"/>
      <c r="AR879" s="180"/>
      <c r="AS879" s="180"/>
      <c r="AT879" s="180"/>
      <c r="AU879" s="180"/>
      <c r="AV879" s="180"/>
      <c r="AW879" s="180"/>
      <c r="AX879" s="180"/>
      <c r="AY879" s="180"/>
      <c r="AZ879" s="180"/>
      <c r="BA879" s="180"/>
      <c r="BB879" s="180"/>
      <c r="BC879" s="180"/>
      <c r="BD879" s="180"/>
      <c r="BE879" s="180"/>
      <c r="BF879" s="180"/>
      <c r="BG879" s="180"/>
      <c r="BH879" s="180"/>
      <c r="BI879" s="180"/>
      <c r="BJ879" s="180"/>
      <c r="BK879" s="180"/>
      <c r="BL879" s="180"/>
      <c r="BM879" s="180"/>
      <c r="BN879" s="180"/>
      <c r="BO879" s="180"/>
      <c r="BP879" s="180"/>
      <c r="BQ879" s="180"/>
      <c r="BR879" s="180"/>
      <c r="BS879" s="180"/>
      <c r="BT879" s="180"/>
      <c r="BU879" s="180"/>
      <c r="BV879" s="180"/>
      <c r="BW879" s="180"/>
      <c r="BX879" s="180"/>
      <c r="BY879" s="180"/>
      <c r="BZ879" s="180"/>
      <c r="CA879" s="180"/>
    </row>
    <row r="880" ht="15.75" customHeight="1" spans="1:79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  <c r="R880" s="180"/>
      <c r="S880" s="180"/>
      <c r="T880" s="180"/>
      <c r="U880" s="180"/>
      <c r="V880" s="180"/>
      <c r="W880" s="180"/>
      <c r="X880" s="180"/>
      <c r="Y880" s="180"/>
      <c r="Z880" s="180"/>
      <c r="AA880" s="180"/>
      <c r="AB880" s="180"/>
      <c r="AC880" s="180"/>
      <c r="AD880" s="180"/>
      <c r="AE880" s="180"/>
      <c r="AF880" s="180"/>
      <c r="AG880" s="180"/>
      <c r="AH880" s="180"/>
      <c r="AI880" s="180"/>
      <c r="AJ880" s="180"/>
      <c r="AK880" s="180"/>
      <c r="AL880" s="180"/>
      <c r="AM880" s="180"/>
      <c r="AN880" s="180"/>
      <c r="AO880" s="180"/>
      <c r="AP880" s="180"/>
      <c r="AQ880" s="180"/>
      <c r="AR880" s="180"/>
      <c r="AS880" s="180"/>
      <c r="AT880" s="180"/>
      <c r="AU880" s="180"/>
      <c r="AV880" s="180"/>
      <c r="AW880" s="180"/>
      <c r="AX880" s="180"/>
      <c r="AY880" s="180"/>
      <c r="AZ880" s="180"/>
      <c r="BA880" s="180"/>
      <c r="BB880" s="180"/>
      <c r="BC880" s="180"/>
      <c r="BD880" s="180"/>
      <c r="BE880" s="180"/>
      <c r="BF880" s="180"/>
      <c r="BG880" s="180"/>
      <c r="BH880" s="180"/>
      <c r="BI880" s="180"/>
      <c r="BJ880" s="180"/>
      <c r="BK880" s="180"/>
      <c r="BL880" s="180"/>
      <c r="BM880" s="180"/>
      <c r="BN880" s="180"/>
      <c r="BO880" s="180"/>
      <c r="BP880" s="180"/>
      <c r="BQ880" s="180"/>
      <c r="BR880" s="180"/>
      <c r="BS880" s="180"/>
      <c r="BT880" s="180"/>
      <c r="BU880" s="180"/>
      <c r="BV880" s="180"/>
      <c r="BW880" s="180"/>
      <c r="BX880" s="180"/>
      <c r="BY880" s="180"/>
      <c r="BZ880" s="180"/>
      <c r="CA880" s="180"/>
    </row>
    <row r="881" ht="15.75" customHeight="1" spans="1:79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  <c r="R881" s="180"/>
      <c r="S881" s="180"/>
      <c r="T881" s="180"/>
      <c r="U881" s="180"/>
      <c r="V881" s="180"/>
      <c r="W881" s="180"/>
      <c r="X881" s="180"/>
      <c r="Y881" s="180"/>
      <c r="Z881" s="180"/>
      <c r="AA881" s="180"/>
      <c r="AB881" s="180"/>
      <c r="AC881" s="180"/>
      <c r="AD881" s="180"/>
      <c r="AE881" s="180"/>
      <c r="AF881" s="180"/>
      <c r="AG881" s="180"/>
      <c r="AH881" s="180"/>
      <c r="AI881" s="180"/>
      <c r="AJ881" s="180"/>
      <c r="AK881" s="180"/>
      <c r="AL881" s="180"/>
      <c r="AM881" s="180"/>
      <c r="AN881" s="180"/>
      <c r="AO881" s="180"/>
      <c r="AP881" s="180"/>
      <c r="AQ881" s="180"/>
      <c r="AR881" s="180"/>
      <c r="AS881" s="180"/>
      <c r="AT881" s="180"/>
      <c r="AU881" s="180"/>
      <c r="AV881" s="180"/>
      <c r="AW881" s="180"/>
      <c r="AX881" s="180"/>
      <c r="AY881" s="180"/>
      <c r="AZ881" s="180"/>
      <c r="BA881" s="180"/>
      <c r="BB881" s="180"/>
      <c r="BC881" s="180"/>
      <c r="BD881" s="180"/>
      <c r="BE881" s="180"/>
      <c r="BF881" s="180"/>
      <c r="BG881" s="180"/>
      <c r="BH881" s="180"/>
      <c r="BI881" s="180"/>
      <c r="BJ881" s="180"/>
      <c r="BK881" s="180"/>
      <c r="BL881" s="180"/>
      <c r="BM881" s="180"/>
      <c r="BN881" s="180"/>
      <c r="BO881" s="180"/>
      <c r="BP881" s="180"/>
      <c r="BQ881" s="180"/>
      <c r="BR881" s="180"/>
      <c r="BS881" s="180"/>
      <c r="BT881" s="180"/>
      <c r="BU881" s="180"/>
      <c r="BV881" s="180"/>
      <c r="BW881" s="180"/>
      <c r="BX881" s="180"/>
      <c r="BY881" s="180"/>
      <c r="BZ881" s="180"/>
      <c r="CA881" s="180"/>
    </row>
    <row r="882" ht="15.75" customHeight="1" spans="1:79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  <c r="R882" s="180"/>
      <c r="S882" s="180"/>
      <c r="T882" s="180"/>
      <c r="U882" s="180"/>
      <c r="V882" s="180"/>
      <c r="W882" s="180"/>
      <c r="X882" s="180"/>
      <c r="Y882" s="180"/>
      <c r="Z882" s="180"/>
      <c r="AA882" s="180"/>
      <c r="AB882" s="180"/>
      <c r="AC882" s="180"/>
      <c r="AD882" s="180"/>
      <c r="AE882" s="180"/>
      <c r="AF882" s="180"/>
      <c r="AG882" s="180"/>
      <c r="AH882" s="180"/>
      <c r="AI882" s="180"/>
      <c r="AJ882" s="180"/>
      <c r="AK882" s="180"/>
      <c r="AL882" s="180"/>
      <c r="AM882" s="180"/>
      <c r="AN882" s="180"/>
      <c r="AO882" s="180"/>
      <c r="AP882" s="180"/>
      <c r="AQ882" s="180"/>
      <c r="AR882" s="180"/>
      <c r="AS882" s="180"/>
      <c r="AT882" s="180"/>
      <c r="AU882" s="180"/>
      <c r="AV882" s="180"/>
      <c r="AW882" s="180"/>
      <c r="AX882" s="180"/>
      <c r="AY882" s="180"/>
      <c r="AZ882" s="180"/>
      <c r="BA882" s="180"/>
      <c r="BB882" s="180"/>
      <c r="BC882" s="180"/>
      <c r="BD882" s="180"/>
      <c r="BE882" s="180"/>
      <c r="BF882" s="180"/>
      <c r="BG882" s="180"/>
      <c r="BH882" s="180"/>
      <c r="BI882" s="180"/>
      <c r="BJ882" s="180"/>
      <c r="BK882" s="180"/>
      <c r="BL882" s="180"/>
      <c r="BM882" s="180"/>
      <c r="BN882" s="180"/>
      <c r="BO882" s="180"/>
      <c r="BP882" s="180"/>
      <c r="BQ882" s="180"/>
      <c r="BR882" s="180"/>
      <c r="BS882" s="180"/>
      <c r="BT882" s="180"/>
      <c r="BU882" s="180"/>
      <c r="BV882" s="180"/>
      <c r="BW882" s="180"/>
      <c r="BX882" s="180"/>
      <c r="BY882" s="180"/>
      <c r="BZ882" s="180"/>
      <c r="CA882" s="180"/>
    </row>
    <row r="883" ht="15.75" customHeight="1" spans="1:79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  <c r="R883" s="180"/>
      <c r="S883" s="180"/>
      <c r="T883" s="180"/>
      <c r="U883" s="180"/>
      <c r="V883" s="180"/>
      <c r="W883" s="180"/>
      <c r="X883" s="180"/>
      <c r="Y883" s="180"/>
      <c r="Z883" s="180"/>
      <c r="AA883" s="180"/>
      <c r="AB883" s="180"/>
      <c r="AC883" s="180"/>
      <c r="AD883" s="180"/>
      <c r="AE883" s="180"/>
      <c r="AF883" s="180"/>
      <c r="AG883" s="180"/>
      <c r="AH883" s="180"/>
      <c r="AI883" s="180"/>
      <c r="AJ883" s="180"/>
      <c r="AK883" s="180"/>
      <c r="AL883" s="180"/>
      <c r="AM883" s="180"/>
      <c r="AN883" s="180"/>
      <c r="AO883" s="180"/>
      <c r="AP883" s="180"/>
      <c r="AQ883" s="180"/>
      <c r="AR883" s="180"/>
      <c r="AS883" s="180"/>
      <c r="AT883" s="180"/>
      <c r="AU883" s="180"/>
      <c r="AV883" s="180"/>
      <c r="AW883" s="180"/>
      <c r="AX883" s="180"/>
      <c r="AY883" s="180"/>
      <c r="AZ883" s="180"/>
      <c r="BA883" s="180"/>
      <c r="BB883" s="180"/>
      <c r="BC883" s="180"/>
      <c r="BD883" s="180"/>
      <c r="BE883" s="180"/>
      <c r="BF883" s="180"/>
      <c r="BG883" s="180"/>
      <c r="BH883" s="180"/>
      <c r="BI883" s="180"/>
      <c r="BJ883" s="180"/>
      <c r="BK883" s="180"/>
      <c r="BL883" s="180"/>
      <c r="BM883" s="180"/>
      <c r="BN883" s="180"/>
      <c r="BO883" s="180"/>
      <c r="BP883" s="180"/>
      <c r="BQ883" s="180"/>
      <c r="BR883" s="180"/>
      <c r="BS883" s="180"/>
      <c r="BT883" s="180"/>
      <c r="BU883" s="180"/>
      <c r="BV883" s="180"/>
      <c r="BW883" s="180"/>
      <c r="BX883" s="180"/>
      <c r="BY883" s="180"/>
      <c r="BZ883" s="180"/>
      <c r="CA883" s="180"/>
    </row>
    <row r="884" ht="15.75" customHeight="1" spans="1:79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  <c r="R884" s="180"/>
      <c r="S884" s="180"/>
      <c r="T884" s="180"/>
      <c r="U884" s="180"/>
      <c r="V884" s="180"/>
      <c r="W884" s="180"/>
      <c r="X884" s="180"/>
      <c r="Y884" s="180"/>
      <c r="Z884" s="180"/>
      <c r="AA884" s="180"/>
      <c r="AB884" s="180"/>
      <c r="AC884" s="180"/>
      <c r="AD884" s="180"/>
      <c r="AE884" s="180"/>
      <c r="AF884" s="180"/>
      <c r="AG884" s="180"/>
      <c r="AH884" s="180"/>
      <c r="AI884" s="180"/>
      <c r="AJ884" s="180"/>
      <c r="AK884" s="180"/>
      <c r="AL884" s="180"/>
      <c r="AM884" s="180"/>
      <c r="AN884" s="180"/>
      <c r="AO884" s="180"/>
      <c r="AP884" s="180"/>
      <c r="AQ884" s="180"/>
      <c r="AR884" s="180"/>
      <c r="AS884" s="180"/>
      <c r="AT884" s="180"/>
      <c r="AU884" s="180"/>
      <c r="AV884" s="180"/>
      <c r="AW884" s="180"/>
      <c r="AX884" s="180"/>
      <c r="AY884" s="180"/>
      <c r="AZ884" s="180"/>
      <c r="BA884" s="180"/>
      <c r="BB884" s="180"/>
      <c r="BC884" s="180"/>
      <c r="BD884" s="180"/>
      <c r="BE884" s="180"/>
      <c r="BF884" s="180"/>
      <c r="BG884" s="180"/>
      <c r="BH884" s="180"/>
      <c r="BI884" s="180"/>
      <c r="BJ884" s="180"/>
      <c r="BK884" s="180"/>
      <c r="BL884" s="180"/>
      <c r="BM884" s="180"/>
      <c r="BN884" s="180"/>
      <c r="BO884" s="180"/>
      <c r="BP884" s="180"/>
      <c r="BQ884" s="180"/>
      <c r="BR884" s="180"/>
      <c r="BS884" s="180"/>
      <c r="BT884" s="180"/>
      <c r="BU884" s="180"/>
      <c r="BV884" s="180"/>
      <c r="BW884" s="180"/>
      <c r="BX884" s="180"/>
      <c r="BY884" s="180"/>
      <c r="BZ884" s="180"/>
      <c r="CA884" s="180"/>
    </row>
    <row r="885" ht="15.75" customHeight="1" spans="1:79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  <c r="R885" s="180"/>
      <c r="S885" s="180"/>
      <c r="T885" s="180"/>
      <c r="U885" s="180"/>
      <c r="V885" s="180"/>
      <c r="W885" s="180"/>
      <c r="X885" s="180"/>
      <c r="Y885" s="180"/>
      <c r="Z885" s="180"/>
      <c r="AA885" s="180"/>
      <c r="AB885" s="180"/>
      <c r="AC885" s="180"/>
      <c r="AD885" s="180"/>
      <c r="AE885" s="180"/>
      <c r="AF885" s="180"/>
      <c r="AG885" s="180"/>
      <c r="AH885" s="180"/>
      <c r="AI885" s="180"/>
      <c r="AJ885" s="180"/>
      <c r="AK885" s="180"/>
      <c r="AL885" s="180"/>
      <c r="AM885" s="180"/>
      <c r="AN885" s="180"/>
      <c r="AO885" s="180"/>
      <c r="AP885" s="180"/>
      <c r="AQ885" s="180"/>
      <c r="AR885" s="180"/>
      <c r="AS885" s="180"/>
      <c r="AT885" s="180"/>
      <c r="AU885" s="180"/>
      <c r="AV885" s="180"/>
      <c r="AW885" s="180"/>
      <c r="AX885" s="180"/>
      <c r="AY885" s="180"/>
      <c r="AZ885" s="180"/>
      <c r="BA885" s="180"/>
      <c r="BB885" s="180"/>
      <c r="BC885" s="180"/>
      <c r="BD885" s="180"/>
      <c r="BE885" s="180"/>
      <c r="BF885" s="180"/>
      <c r="BG885" s="180"/>
      <c r="BH885" s="180"/>
      <c r="BI885" s="180"/>
      <c r="BJ885" s="180"/>
      <c r="BK885" s="180"/>
      <c r="BL885" s="180"/>
      <c r="BM885" s="180"/>
      <c r="BN885" s="180"/>
      <c r="BO885" s="180"/>
      <c r="BP885" s="180"/>
      <c r="BQ885" s="180"/>
      <c r="BR885" s="180"/>
      <c r="BS885" s="180"/>
      <c r="BT885" s="180"/>
      <c r="BU885" s="180"/>
      <c r="BV885" s="180"/>
      <c r="BW885" s="180"/>
      <c r="BX885" s="180"/>
      <c r="BY885" s="180"/>
      <c r="BZ885" s="180"/>
      <c r="CA885" s="180"/>
    </row>
    <row r="886" ht="15.75" customHeight="1" spans="1:79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  <c r="R886" s="180"/>
      <c r="S886" s="180"/>
      <c r="T886" s="180"/>
      <c r="U886" s="180"/>
      <c r="V886" s="180"/>
      <c r="W886" s="180"/>
      <c r="X886" s="180"/>
      <c r="Y886" s="180"/>
      <c r="Z886" s="180"/>
      <c r="AA886" s="180"/>
      <c r="AB886" s="180"/>
      <c r="AC886" s="180"/>
      <c r="AD886" s="180"/>
      <c r="AE886" s="180"/>
      <c r="AF886" s="180"/>
      <c r="AG886" s="180"/>
      <c r="AH886" s="180"/>
      <c r="AI886" s="180"/>
      <c r="AJ886" s="180"/>
      <c r="AK886" s="180"/>
      <c r="AL886" s="180"/>
      <c r="AM886" s="180"/>
      <c r="AN886" s="180"/>
      <c r="AO886" s="180"/>
      <c r="AP886" s="180"/>
      <c r="AQ886" s="180"/>
      <c r="AR886" s="180"/>
      <c r="AS886" s="180"/>
      <c r="AT886" s="180"/>
      <c r="AU886" s="180"/>
      <c r="AV886" s="180"/>
      <c r="AW886" s="180"/>
      <c r="AX886" s="180"/>
      <c r="AY886" s="180"/>
      <c r="AZ886" s="180"/>
      <c r="BA886" s="180"/>
      <c r="BB886" s="180"/>
      <c r="BC886" s="180"/>
      <c r="BD886" s="180"/>
      <c r="BE886" s="180"/>
      <c r="BF886" s="180"/>
      <c r="BG886" s="180"/>
      <c r="BH886" s="180"/>
      <c r="BI886" s="180"/>
      <c r="BJ886" s="180"/>
      <c r="BK886" s="180"/>
      <c r="BL886" s="180"/>
      <c r="BM886" s="180"/>
      <c r="BN886" s="180"/>
      <c r="BO886" s="180"/>
      <c r="BP886" s="180"/>
      <c r="BQ886" s="180"/>
      <c r="BR886" s="180"/>
      <c r="BS886" s="180"/>
      <c r="BT886" s="180"/>
      <c r="BU886" s="180"/>
      <c r="BV886" s="180"/>
      <c r="BW886" s="180"/>
      <c r="BX886" s="180"/>
      <c r="BY886" s="180"/>
      <c r="BZ886" s="180"/>
      <c r="CA886" s="180"/>
    </row>
    <row r="887" ht="15.75" customHeight="1" spans="1:79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  <c r="R887" s="180"/>
      <c r="S887" s="180"/>
      <c r="T887" s="180"/>
      <c r="U887" s="180"/>
      <c r="V887" s="180"/>
      <c r="W887" s="180"/>
      <c r="X887" s="180"/>
      <c r="Y887" s="180"/>
      <c r="Z887" s="180"/>
      <c r="AA887" s="180"/>
      <c r="AB887" s="180"/>
      <c r="AC887" s="180"/>
      <c r="AD887" s="180"/>
      <c r="AE887" s="180"/>
      <c r="AF887" s="180"/>
      <c r="AG887" s="180"/>
      <c r="AH887" s="180"/>
      <c r="AI887" s="180"/>
      <c r="AJ887" s="180"/>
      <c r="AK887" s="180"/>
      <c r="AL887" s="180"/>
      <c r="AM887" s="180"/>
      <c r="AN887" s="180"/>
      <c r="AO887" s="180"/>
      <c r="AP887" s="180"/>
      <c r="AQ887" s="180"/>
      <c r="AR887" s="180"/>
      <c r="AS887" s="180"/>
      <c r="AT887" s="180"/>
      <c r="AU887" s="180"/>
      <c r="AV887" s="180"/>
      <c r="AW887" s="180"/>
      <c r="AX887" s="180"/>
      <c r="AY887" s="180"/>
      <c r="AZ887" s="180"/>
      <c r="BA887" s="180"/>
      <c r="BB887" s="180"/>
      <c r="BC887" s="180"/>
      <c r="BD887" s="180"/>
      <c r="BE887" s="180"/>
      <c r="BF887" s="180"/>
      <c r="BG887" s="180"/>
      <c r="BH887" s="180"/>
      <c r="BI887" s="180"/>
      <c r="BJ887" s="180"/>
      <c r="BK887" s="180"/>
      <c r="BL887" s="180"/>
      <c r="BM887" s="180"/>
      <c r="BN887" s="180"/>
      <c r="BO887" s="180"/>
      <c r="BP887" s="180"/>
      <c r="BQ887" s="180"/>
      <c r="BR887" s="180"/>
      <c r="BS887" s="180"/>
      <c r="BT887" s="180"/>
      <c r="BU887" s="180"/>
      <c r="BV887" s="180"/>
      <c r="BW887" s="180"/>
      <c r="BX887" s="180"/>
      <c r="BY887" s="180"/>
      <c r="BZ887" s="180"/>
      <c r="CA887" s="180"/>
    </row>
    <row r="888" ht="15.75" customHeight="1" spans="1:79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  <c r="R888" s="180"/>
      <c r="S888" s="180"/>
      <c r="T888" s="180"/>
      <c r="U888" s="180"/>
      <c r="V888" s="180"/>
      <c r="W888" s="180"/>
      <c r="X888" s="180"/>
      <c r="Y888" s="180"/>
      <c r="Z888" s="180"/>
      <c r="AA888" s="180"/>
      <c r="AB888" s="180"/>
      <c r="AC888" s="180"/>
      <c r="AD888" s="180"/>
      <c r="AE888" s="180"/>
      <c r="AF888" s="180"/>
      <c r="AG888" s="180"/>
      <c r="AH888" s="180"/>
      <c r="AI888" s="180"/>
      <c r="AJ888" s="180"/>
      <c r="AK888" s="180"/>
      <c r="AL888" s="180"/>
      <c r="AM888" s="180"/>
      <c r="AN888" s="180"/>
      <c r="AO888" s="180"/>
      <c r="AP888" s="180"/>
      <c r="AQ888" s="180"/>
      <c r="AR888" s="180"/>
      <c r="AS888" s="180"/>
      <c r="AT888" s="180"/>
      <c r="AU888" s="180"/>
      <c r="AV888" s="180"/>
      <c r="AW888" s="180"/>
      <c r="AX888" s="180"/>
      <c r="AY888" s="180"/>
      <c r="AZ888" s="180"/>
      <c r="BA888" s="180"/>
      <c r="BB888" s="180"/>
      <c r="BC888" s="180"/>
      <c r="BD888" s="180"/>
      <c r="BE888" s="180"/>
      <c r="BF888" s="180"/>
      <c r="BG888" s="180"/>
      <c r="BH888" s="180"/>
      <c r="BI888" s="180"/>
      <c r="BJ888" s="180"/>
      <c r="BK888" s="180"/>
      <c r="BL888" s="180"/>
      <c r="BM888" s="180"/>
      <c r="BN888" s="180"/>
      <c r="BO888" s="180"/>
      <c r="BP888" s="180"/>
      <c r="BQ888" s="180"/>
      <c r="BR888" s="180"/>
      <c r="BS888" s="180"/>
      <c r="BT888" s="180"/>
      <c r="BU888" s="180"/>
      <c r="BV888" s="180"/>
      <c r="BW888" s="180"/>
      <c r="BX888" s="180"/>
      <c r="BY888" s="180"/>
      <c r="BZ888" s="180"/>
      <c r="CA888" s="180"/>
    </row>
    <row r="889" ht="15.75" customHeight="1" spans="1:79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  <c r="R889" s="180"/>
      <c r="S889" s="180"/>
      <c r="T889" s="180"/>
      <c r="U889" s="180"/>
      <c r="V889" s="180"/>
      <c r="W889" s="180"/>
      <c r="X889" s="180"/>
      <c r="Y889" s="180"/>
      <c r="Z889" s="180"/>
      <c r="AA889" s="180"/>
      <c r="AB889" s="180"/>
      <c r="AC889" s="180"/>
      <c r="AD889" s="180"/>
      <c r="AE889" s="180"/>
      <c r="AF889" s="180"/>
      <c r="AG889" s="180"/>
      <c r="AH889" s="180"/>
      <c r="AI889" s="180"/>
      <c r="AJ889" s="180"/>
      <c r="AK889" s="180"/>
      <c r="AL889" s="180"/>
      <c r="AM889" s="180"/>
      <c r="AN889" s="180"/>
      <c r="AO889" s="180"/>
      <c r="AP889" s="180"/>
      <c r="AQ889" s="180"/>
      <c r="AR889" s="180"/>
      <c r="AS889" s="180"/>
      <c r="AT889" s="180"/>
      <c r="AU889" s="180"/>
      <c r="AV889" s="180"/>
      <c r="AW889" s="180"/>
      <c r="AX889" s="180"/>
      <c r="AY889" s="180"/>
      <c r="AZ889" s="180"/>
      <c r="BA889" s="180"/>
      <c r="BB889" s="180"/>
      <c r="BC889" s="180"/>
      <c r="BD889" s="180"/>
      <c r="BE889" s="180"/>
      <c r="BF889" s="180"/>
      <c r="BG889" s="180"/>
      <c r="BH889" s="180"/>
      <c r="BI889" s="180"/>
      <c r="BJ889" s="180"/>
      <c r="BK889" s="180"/>
      <c r="BL889" s="180"/>
      <c r="BM889" s="180"/>
      <c r="BN889" s="180"/>
      <c r="BO889" s="180"/>
      <c r="BP889" s="180"/>
      <c r="BQ889" s="180"/>
      <c r="BR889" s="180"/>
      <c r="BS889" s="180"/>
      <c r="BT889" s="180"/>
      <c r="BU889" s="180"/>
      <c r="BV889" s="180"/>
      <c r="BW889" s="180"/>
      <c r="BX889" s="180"/>
      <c r="BY889" s="180"/>
      <c r="BZ889" s="180"/>
      <c r="CA889" s="180"/>
    </row>
    <row r="890" ht="15.75" customHeight="1" spans="1:79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  <c r="R890" s="180"/>
      <c r="S890" s="180"/>
      <c r="T890" s="180"/>
      <c r="U890" s="180"/>
      <c r="V890" s="180"/>
      <c r="W890" s="180"/>
      <c r="X890" s="180"/>
      <c r="Y890" s="180"/>
      <c r="Z890" s="180"/>
      <c r="AA890" s="180"/>
      <c r="AB890" s="180"/>
      <c r="AC890" s="180"/>
      <c r="AD890" s="180"/>
      <c r="AE890" s="180"/>
      <c r="AF890" s="180"/>
      <c r="AG890" s="180"/>
      <c r="AH890" s="180"/>
      <c r="AI890" s="180"/>
      <c r="AJ890" s="180"/>
      <c r="AK890" s="180"/>
      <c r="AL890" s="180"/>
      <c r="AM890" s="180"/>
      <c r="AN890" s="180"/>
      <c r="AO890" s="180"/>
      <c r="AP890" s="180"/>
      <c r="AQ890" s="180"/>
      <c r="AR890" s="180"/>
      <c r="AS890" s="180"/>
      <c r="AT890" s="180"/>
      <c r="AU890" s="180"/>
      <c r="AV890" s="180"/>
      <c r="AW890" s="180"/>
      <c r="AX890" s="180"/>
      <c r="AY890" s="180"/>
      <c r="AZ890" s="180"/>
      <c r="BA890" s="180"/>
      <c r="BB890" s="180"/>
      <c r="BC890" s="180"/>
      <c r="BD890" s="180"/>
      <c r="BE890" s="180"/>
      <c r="BF890" s="180"/>
      <c r="BG890" s="180"/>
      <c r="BH890" s="180"/>
      <c r="BI890" s="180"/>
      <c r="BJ890" s="180"/>
      <c r="BK890" s="180"/>
      <c r="BL890" s="180"/>
      <c r="BM890" s="180"/>
      <c r="BN890" s="180"/>
      <c r="BO890" s="180"/>
      <c r="BP890" s="180"/>
      <c r="BQ890" s="180"/>
      <c r="BR890" s="180"/>
      <c r="BS890" s="180"/>
      <c r="BT890" s="180"/>
      <c r="BU890" s="180"/>
      <c r="BV890" s="180"/>
      <c r="BW890" s="180"/>
      <c r="BX890" s="180"/>
      <c r="BY890" s="180"/>
      <c r="BZ890" s="180"/>
      <c r="CA890" s="180"/>
    </row>
    <row r="891" ht="15.75" customHeight="1" spans="1:79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  <c r="R891" s="180"/>
      <c r="S891" s="180"/>
      <c r="T891" s="180"/>
      <c r="U891" s="180"/>
      <c r="V891" s="180"/>
      <c r="W891" s="180"/>
      <c r="X891" s="180"/>
      <c r="Y891" s="180"/>
      <c r="Z891" s="180"/>
      <c r="AA891" s="180"/>
      <c r="AB891" s="180"/>
      <c r="AC891" s="180"/>
      <c r="AD891" s="180"/>
      <c r="AE891" s="180"/>
      <c r="AF891" s="180"/>
      <c r="AG891" s="180"/>
      <c r="AH891" s="180"/>
      <c r="AI891" s="180"/>
      <c r="AJ891" s="180"/>
      <c r="AK891" s="180"/>
      <c r="AL891" s="180"/>
      <c r="AM891" s="180"/>
      <c r="AN891" s="180"/>
      <c r="AO891" s="180"/>
      <c r="AP891" s="180"/>
      <c r="AQ891" s="180"/>
      <c r="AR891" s="180"/>
      <c r="AS891" s="180"/>
      <c r="AT891" s="180"/>
      <c r="AU891" s="180"/>
      <c r="AV891" s="180"/>
      <c r="AW891" s="180"/>
      <c r="AX891" s="180"/>
      <c r="AY891" s="180"/>
      <c r="AZ891" s="180"/>
      <c r="BA891" s="180"/>
      <c r="BB891" s="180"/>
      <c r="BC891" s="180"/>
      <c r="BD891" s="180"/>
      <c r="BE891" s="180"/>
      <c r="BF891" s="180"/>
      <c r="BG891" s="180"/>
      <c r="BH891" s="180"/>
      <c r="BI891" s="180"/>
      <c r="BJ891" s="180"/>
      <c r="BK891" s="180"/>
      <c r="BL891" s="180"/>
      <c r="BM891" s="180"/>
      <c r="BN891" s="180"/>
      <c r="BO891" s="180"/>
      <c r="BP891" s="180"/>
      <c r="BQ891" s="180"/>
      <c r="BR891" s="180"/>
      <c r="BS891" s="180"/>
      <c r="BT891" s="180"/>
      <c r="BU891" s="180"/>
      <c r="BV891" s="180"/>
      <c r="BW891" s="180"/>
      <c r="BX891" s="180"/>
      <c r="BY891" s="180"/>
      <c r="BZ891" s="180"/>
      <c r="CA891" s="180"/>
    </row>
    <row r="892" ht="15.75" customHeight="1" spans="1:79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  <c r="R892" s="180"/>
      <c r="S892" s="180"/>
      <c r="T892" s="180"/>
      <c r="U892" s="180"/>
      <c r="V892" s="180"/>
      <c r="W892" s="180"/>
      <c r="X892" s="180"/>
      <c r="Y892" s="180"/>
      <c r="Z892" s="180"/>
      <c r="AA892" s="180"/>
      <c r="AB892" s="180"/>
      <c r="AC892" s="180"/>
      <c r="AD892" s="180"/>
      <c r="AE892" s="180"/>
      <c r="AF892" s="180"/>
      <c r="AG892" s="180"/>
      <c r="AH892" s="180"/>
      <c r="AI892" s="180"/>
      <c r="AJ892" s="180"/>
      <c r="AK892" s="180"/>
      <c r="AL892" s="180"/>
      <c r="AM892" s="180"/>
      <c r="AN892" s="180"/>
      <c r="AO892" s="180"/>
      <c r="AP892" s="180"/>
      <c r="AQ892" s="180"/>
      <c r="AR892" s="180"/>
      <c r="AS892" s="180"/>
      <c r="AT892" s="180"/>
      <c r="AU892" s="180"/>
      <c r="AV892" s="180"/>
      <c r="AW892" s="180"/>
      <c r="AX892" s="180"/>
      <c r="AY892" s="180"/>
      <c r="AZ892" s="180"/>
      <c r="BA892" s="180"/>
      <c r="BB892" s="180"/>
      <c r="BC892" s="180"/>
      <c r="BD892" s="180"/>
      <c r="BE892" s="180"/>
      <c r="BF892" s="180"/>
      <c r="BG892" s="180"/>
      <c r="BH892" s="180"/>
      <c r="BI892" s="180"/>
      <c r="BJ892" s="180"/>
      <c r="BK892" s="180"/>
      <c r="BL892" s="180"/>
      <c r="BM892" s="180"/>
      <c r="BN892" s="180"/>
      <c r="BO892" s="180"/>
      <c r="BP892" s="180"/>
      <c r="BQ892" s="180"/>
      <c r="BR892" s="180"/>
      <c r="BS892" s="180"/>
      <c r="BT892" s="180"/>
      <c r="BU892" s="180"/>
      <c r="BV892" s="180"/>
      <c r="BW892" s="180"/>
      <c r="BX892" s="180"/>
      <c r="BY892" s="180"/>
      <c r="BZ892" s="180"/>
      <c r="CA892" s="180"/>
    </row>
    <row r="893" ht="15.75" customHeight="1" spans="1:79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  <c r="R893" s="180"/>
      <c r="S893" s="180"/>
      <c r="T893" s="180"/>
      <c r="U893" s="180"/>
      <c r="V893" s="180"/>
      <c r="W893" s="180"/>
      <c r="X893" s="180"/>
      <c r="Y893" s="180"/>
      <c r="Z893" s="180"/>
      <c r="AA893" s="180"/>
      <c r="AB893" s="180"/>
      <c r="AC893" s="180"/>
      <c r="AD893" s="180"/>
      <c r="AE893" s="180"/>
      <c r="AF893" s="180"/>
      <c r="AG893" s="180"/>
      <c r="AH893" s="180"/>
      <c r="AI893" s="180"/>
      <c r="AJ893" s="180"/>
      <c r="AK893" s="180"/>
      <c r="AL893" s="180"/>
      <c r="AM893" s="180"/>
      <c r="AN893" s="180"/>
      <c r="AO893" s="180"/>
      <c r="AP893" s="180"/>
      <c r="AQ893" s="180"/>
      <c r="AR893" s="180"/>
      <c r="AS893" s="180"/>
      <c r="AT893" s="180"/>
      <c r="AU893" s="180"/>
      <c r="AV893" s="180"/>
      <c r="AW893" s="180"/>
      <c r="AX893" s="180"/>
      <c r="AY893" s="180"/>
      <c r="AZ893" s="180"/>
      <c r="BA893" s="180"/>
      <c r="BB893" s="180"/>
      <c r="BC893" s="180"/>
      <c r="BD893" s="180"/>
      <c r="BE893" s="180"/>
      <c r="BF893" s="180"/>
      <c r="BG893" s="180"/>
      <c r="BH893" s="180"/>
      <c r="BI893" s="180"/>
      <c r="BJ893" s="180"/>
      <c r="BK893" s="180"/>
      <c r="BL893" s="180"/>
      <c r="BM893" s="180"/>
      <c r="BN893" s="180"/>
      <c r="BO893" s="180"/>
      <c r="BP893" s="180"/>
      <c r="BQ893" s="180"/>
      <c r="BR893" s="180"/>
      <c r="BS893" s="180"/>
      <c r="BT893" s="180"/>
      <c r="BU893" s="180"/>
      <c r="BV893" s="180"/>
      <c r="BW893" s="180"/>
      <c r="BX893" s="180"/>
      <c r="BY893" s="180"/>
      <c r="BZ893" s="180"/>
      <c r="CA893" s="180"/>
    </row>
    <row r="894" ht="15.75" customHeight="1" spans="1:79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  <c r="R894" s="180"/>
      <c r="S894" s="180"/>
      <c r="T894" s="180"/>
      <c r="U894" s="180"/>
      <c r="V894" s="180"/>
      <c r="W894" s="180"/>
      <c r="X894" s="180"/>
      <c r="Y894" s="180"/>
      <c r="Z894" s="180"/>
      <c r="AA894" s="180"/>
      <c r="AB894" s="180"/>
      <c r="AC894" s="180"/>
      <c r="AD894" s="180"/>
      <c r="AE894" s="180"/>
      <c r="AF894" s="180"/>
      <c r="AG894" s="180"/>
      <c r="AH894" s="180"/>
      <c r="AI894" s="180"/>
      <c r="AJ894" s="180"/>
      <c r="AK894" s="180"/>
      <c r="AL894" s="180"/>
      <c r="AM894" s="180"/>
      <c r="AN894" s="180"/>
      <c r="AO894" s="180"/>
      <c r="AP894" s="180"/>
      <c r="AQ894" s="180"/>
      <c r="AR894" s="180"/>
      <c r="AS894" s="180"/>
      <c r="AT894" s="180"/>
      <c r="AU894" s="180"/>
      <c r="AV894" s="180"/>
      <c r="AW894" s="180"/>
      <c r="AX894" s="180"/>
      <c r="AY894" s="180"/>
      <c r="AZ894" s="180"/>
      <c r="BA894" s="180"/>
      <c r="BB894" s="180"/>
      <c r="BC894" s="180"/>
      <c r="BD894" s="180"/>
      <c r="BE894" s="180"/>
      <c r="BF894" s="180"/>
      <c r="BG894" s="180"/>
      <c r="BH894" s="180"/>
      <c r="BI894" s="180"/>
      <c r="BJ894" s="180"/>
      <c r="BK894" s="180"/>
      <c r="BL894" s="180"/>
      <c r="BM894" s="180"/>
      <c r="BN894" s="180"/>
      <c r="BO894" s="180"/>
      <c r="BP894" s="180"/>
      <c r="BQ894" s="180"/>
      <c r="BR894" s="180"/>
      <c r="BS894" s="180"/>
      <c r="BT894" s="180"/>
      <c r="BU894" s="180"/>
      <c r="BV894" s="180"/>
      <c r="BW894" s="180"/>
      <c r="BX894" s="180"/>
      <c r="BY894" s="180"/>
      <c r="BZ894" s="180"/>
      <c r="CA894" s="180"/>
    </row>
    <row r="895" ht="15.75" customHeight="1" spans="1:79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  <c r="R895" s="180"/>
      <c r="S895" s="180"/>
      <c r="T895" s="180"/>
      <c r="U895" s="180"/>
      <c r="V895" s="180"/>
      <c r="W895" s="180"/>
      <c r="X895" s="180"/>
      <c r="Y895" s="180"/>
      <c r="Z895" s="180"/>
      <c r="AA895" s="180"/>
      <c r="AB895" s="180"/>
      <c r="AC895" s="180"/>
      <c r="AD895" s="180"/>
      <c r="AE895" s="180"/>
      <c r="AF895" s="180"/>
      <c r="AG895" s="180"/>
      <c r="AH895" s="180"/>
      <c r="AI895" s="180"/>
      <c r="AJ895" s="180"/>
      <c r="AK895" s="180"/>
      <c r="AL895" s="180"/>
      <c r="AM895" s="180"/>
      <c r="AN895" s="180"/>
      <c r="AO895" s="180"/>
      <c r="AP895" s="180"/>
      <c r="AQ895" s="180"/>
      <c r="AR895" s="180"/>
      <c r="AS895" s="180"/>
      <c r="AT895" s="180"/>
      <c r="AU895" s="180"/>
      <c r="AV895" s="180"/>
      <c r="AW895" s="180"/>
      <c r="AX895" s="180"/>
      <c r="AY895" s="180"/>
      <c r="AZ895" s="180"/>
      <c r="BA895" s="180"/>
      <c r="BB895" s="180"/>
      <c r="BC895" s="180"/>
      <c r="BD895" s="180"/>
      <c r="BE895" s="180"/>
      <c r="BF895" s="180"/>
      <c r="BG895" s="180"/>
      <c r="BH895" s="180"/>
      <c r="BI895" s="180"/>
      <c r="BJ895" s="180"/>
      <c r="BK895" s="180"/>
      <c r="BL895" s="180"/>
      <c r="BM895" s="180"/>
      <c r="BN895" s="180"/>
      <c r="BO895" s="180"/>
      <c r="BP895" s="180"/>
      <c r="BQ895" s="180"/>
      <c r="BR895" s="180"/>
      <c r="BS895" s="180"/>
      <c r="BT895" s="180"/>
      <c r="BU895" s="180"/>
      <c r="BV895" s="180"/>
      <c r="BW895" s="180"/>
      <c r="BX895" s="180"/>
      <c r="BY895" s="180"/>
      <c r="BZ895" s="180"/>
      <c r="CA895" s="180"/>
    </row>
    <row r="896" ht="15.75" customHeight="1" spans="1:79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  <c r="R896" s="180"/>
      <c r="S896" s="180"/>
      <c r="T896" s="180"/>
      <c r="U896" s="180"/>
      <c r="V896" s="180"/>
      <c r="W896" s="180"/>
      <c r="X896" s="180"/>
      <c r="Y896" s="180"/>
      <c r="Z896" s="180"/>
      <c r="AA896" s="180"/>
      <c r="AB896" s="180"/>
      <c r="AC896" s="180"/>
      <c r="AD896" s="180"/>
      <c r="AE896" s="180"/>
      <c r="AF896" s="180"/>
      <c r="AG896" s="180"/>
      <c r="AH896" s="180"/>
      <c r="AI896" s="180"/>
      <c r="AJ896" s="180"/>
      <c r="AK896" s="180"/>
      <c r="AL896" s="180"/>
      <c r="AM896" s="180"/>
      <c r="AN896" s="180"/>
      <c r="AO896" s="180"/>
      <c r="AP896" s="180"/>
      <c r="AQ896" s="180"/>
      <c r="AR896" s="180"/>
      <c r="AS896" s="180"/>
      <c r="AT896" s="180"/>
      <c r="AU896" s="180"/>
      <c r="AV896" s="180"/>
      <c r="AW896" s="180"/>
      <c r="AX896" s="180"/>
      <c r="AY896" s="180"/>
      <c r="AZ896" s="180"/>
      <c r="BA896" s="180"/>
      <c r="BB896" s="180"/>
      <c r="BC896" s="180"/>
      <c r="BD896" s="180"/>
      <c r="BE896" s="180"/>
      <c r="BF896" s="180"/>
      <c r="BG896" s="180"/>
      <c r="BH896" s="180"/>
      <c r="BI896" s="180"/>
      <c r="BJ896" s="180"/>
      <c r="BK896" s="180"/>
      <c r="BL896" s="180"/>
      <c r="BM896" s="180"/>
      <c r="BN896" s="180"/>
      <c r="BO896" s="180"/>
      <c r="BP896" s="180"/>
      <c r="BQ896" s="180"/>
      <c r="BR896" s="180"/>
      <c r="BS896" s="180"/>
      <c r="BT896" s="180"/>
      <c r="BU896" s="180"/>
      <c r="BV896" s="180"/>
      <c r="BW896" s="180"/>
      <c r="BX896" s="180"/>
      <c r="BY896" s="180"/>
      <c r="BZ896" s="180"/>
      <c r="CA896" s="180"/>
    </row>
    <row r="897" ht="15.75" customHeight="1" spans="1:79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  <c r="R897" s="180"/>
      <c r="S897" s="180"/>
      <c r="T897" s="180"/>
      <c r="U897" s="180"/>
      <c r="V897" s="180"/>
      <c r="W897" s="180"/>
      <c r="X897" s="180"/>
      <c r="Y897" s="180"/>
      <c r="Z897" s="180"/>
      <c r="AA897" s="180"/>
      <c r="AB897" s="180"/>
      <c r="AC897" s="180"/>
      <c r="AD897" s="180"/>
      <c r="AE897" s="180"/>
      <c r="AF897" s="180"/>
      <c r="AG897" s="180"/>
      <c r="AH897" s="180"/>
      <c r="AI897" s="180"/>
      <c r="AJ897" s="180"/>
      <c r="AK897" s="180"/>
      <c r="AL897" s="180"/>
      <c r="AM897" s="180"/>
      <c r="AN897" s="180"/>
      <c r="AO897" s="180"/>
      <c r="AP897" s="180"/>
      <c r="AQ897" s="180"/>
      <c r="AR897" s="180"/>
      <c r="AS897" s="180"/>
      <c r="AT897" s="180"/>
      <c r="AU897" s="180"/>
      <c r="AV897" s="180"/>
      <c r="AW897" s="180"/>
      <c r="AX897" s="180"/>
      <c r="AY897" s="180"/>
      <c r="AZ897" s="180"/>
      <c r="BA897" s="180"/>
      <c r="BB897" s="180"/>
      <c r="BC897" s="180"/>
      <c r="BD897" s="180"/>
      <c r="BE897" s="180"/>
      <c r="BF897" s="180"/>
      <c r="BG897" s="180"/>
      <c r="BH897" s="180"/>
      <c r="BI897" s="180"/>
      <c r="BJ897" s="180"/>
      <c r="BK897" s="180"/>
      <c r="BL897" s="180"/>
      <c r="BM897" s="180"/>
      <c r="BN897" s="180"/>
      <c r="BO897" s="180"/>
      <c r="BP897" s="180"/>
      <c r="BQ897" s="180"/>
      <c r="BR897" s="180"/>
      <c r="BS897" s="180"/>
      <c r="BT897" s="180"/>
      <c r="BU897" s="180"/>
      <c r="BV897" s="180"/>
      <c r="BW897" s="180"/>
      <c r="BX897" s="180"/>
      <c r="BY897" s="180"/>
      <c r="BZ897" s="180"/>
      <c r="CA897" s="180"/>
    </row>
    <row r="898" ht="15.75" customHeight="1" spans="1:79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  <c r="R898" s="180"/>
      <c r="S898" s="180"/>
      <c r="T898" s="180"/>
      <c r="U898" s="180"/>
      <c r="V898" s="180"/>
      <c r="W898" s="180"/>
      <c r="X898" s="180"/>
      <c r="Y898" s="180"/>
      <c r="Z898" s="180"/>
      <c r="AA898" s="180"/>
      <c r="AB898" s="180"/>
      <c r="AC898" s="180"/>
      <c r="AD898" s="180"/>
      <c r="AE898" s="180"/>
      <c r="AF898" s="180"/>
      <c r="AG898" s="180"/>
      <c r="AH898" s="180"/>
      <c r="AI898" s="180"/>
      <c r="AJ898" s="180"/>
      <c r="AK898" s="180"/>
      <c r="AL898" s="180"/>
      <c r="AM898" s="180"/>
      <c r="AN898" s="180"/>
      <c r="AO898" s="180"/>
      <c r="AP898" s="180"/>
      <c r="AQ898" s="180"/>
      <c r="AR898" s="180"/>
      <c r="AS898" s="180"/>
      <c r="AT898" s="180"/>
      <c r="AU898" s="180"/>
      <c r="AV898" s="180"/>
      <c r="AW898" s="180"/>
      <c r="AX898" s="180"/>
      <c r="AY898" s="180"/>
      <c r="AZ898" s="180"/>
      <c r="BA898" s="180"/>
      <c r="BB898" s="180"/>
      <c r="BC898" s="180"/>
      <c r="BD898" s="180"/>
      <c r="BE898" s="180"/>
      <c r="BF898" s="180"/>
      <c r="BG898" s="180"/>
      <c r="BH898" s="180"/>
      <c r="BI898" s="180"/>
      <c r="BJ898" s="180"/>
      <c r="BK898" s="180"/>
      <c r="BL898" s="180"/>
      <c r="BM898" s="180"/>
      <c r="BN898" s="180"/>
      <c r="BO898" s="180"/>
      <c r="BP898" s="180"/>
      <c r="BQ898" s="180"/>
      <c r="BR898" s="180"/>
      <c r="BS898" s="180"/>
      <c r="BT898" s="180"/>
      <c r="BU898" s="180"/>
      <c r="BV898" s="180"/>
      <c r="BW898" s="180"/>
      <c r="BX898" s="180"/>
      <c r="BY898" s="180"/>
      <c r="BZ898" s="180"/>
      <c r="CA898" s="180"/>
    </row>
    <row r="899" ht="15.75" customHeight="1" spans="1:79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  <c r="R899" s="180"/>
      <c r="S899" s="180"/>
      <c r="T899" s="180"/>
      <c r="U899" s="180"/>
      <c r="V899" s="180"/>
      <c r="W899" s="180"/>
      <c r="X899" s="180"/>
      <c r="Y899" s="180"/>
      <c r="Z899" s="180"/>
      <c r="AA899" s="180"/>
      <c r="AB899" s="180"/>
      <c r="AC899" s="180"/>
      <c r="AD899" s="180"/>
      <c r="AE899" s="180"/>
      <c r="AF899" s="180"/>
      <c r="AG899" s="180"/>
      <c r="AH899" s="180"/>
      <c r="AI899" s="180"/>
      <c r="AJ899" s="180"/>
      <c r="AK899" s="180"/>
      <c r="AL899" s="180"/>
      <c r="AM899" s="180"/>
      <c r="AN899" s="180"/>
      <c r="AO899" s="180"/>
      <c r="AP899" s="180"/>
      <c r="AQ899" s="180"/>
      <c r="AR899" s="180"/>
      <c r="AS899" s="180"/>
      <c r="AT899" s="180"/>
      <c r="AU899" s="180"/>
      <c r="AV899" s="180"/>
      <c r="AW899" s="180"/>
      <c r="AX899" s="180"/>
      <c r="AY899" s="180"/>
      <c r="AZ899" s="180"/>
      <c r="BA899" s="180"/>
      <c r="BB899" s="180"/>
      <c r="BC899" s="180"/>
      <c r="BD899" s="180"/>
      <c r="BE899" s="180"/>
      <c r="BF899" s="180"/>
      <c r="BG899" s="180"/>
      <c r="BH899" s="180"/>
      <c r="BI899" s="180"/>
      <c r="BJ899" s="180"/>
      <c r="BK899" s="180"/>
      <c r="BL899" s="180"/>
      <c r="BM899" s="180"/>
      <c r="BN899" s="180"/>
      <c r="BO899" s="180"/>
      <c r="BP899" s="180"/>
      <c r="BQ899" s="180"/>
      <c r="BR899" s="180"/>
      <c r="BS899" s="180"/>
      <c r="BT899" s="180"/>
      <c r="BU899" s="180"/>
      <c r="BV899" s="180"/>
      <c r="BW899" s="180"/>
      <c r="BX899" s="180"/>
      <c r="BY899" s="180"/>
      <c r="BZ899" s="180"/>
      <c r="CA899" s="180"/>
    </row>
    <row r="900" ht="15.75" customHeight="1" spans="1:79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  <c r="R900" s="180"/>
      <c r="S900" s="180"/>
      <c r="T900" s="180"/>
      <c r="U900" s="180"/>
      <c r="V900" s="180"/>
      <c r="W900" s="180"/>
      <c r="X900" s="180"/>
      <c r="Y900" s="180"/>
      <c r="Z900" s="180"/>
      <c r="AA900" s="180"/>
      <c r="AB900" s="180"/>
      <c r="AC900" s="180"/>
      <c r="AD900" s="180"/>
      <c r="AE900" s="180"/>
      <c r="AF900" s="180"/>
      <c r="AG900" s="180"/>
      <c r="AH900" s="180"/>
      <c r="AI900" s="180"/>
      <c r="AJ900" s="180"/>
      <c r="AK900" s="180"/>
      <c r="AL900" s="180"/>
      <c r="AM900" s="180"/>
      <c r="AN900" s="180"/>
      <c r="AO900" s="180"/>
      <c r="AP900" s="180"/>
      <c r="AQ900" s="180"/>
      <c r="AR900" s="180"/>
      <c r="AS900" s="180"/>
      <c r="AT900" s="180"/>
      <c r="AU900" s="180"/>
      <c r="AV900" s="180"/>
      <c r="AW900" s="180"/>
      <c r="AX900" s="180"/>
      <c r="AY900" s="180"/>
      <c r="AZ900" s="180"/>
      <c r="BA900" s="180"/>
      <c r="BB900" s="180"/>
      <c r="BC900" s="180"/>
      <c r="BD900" s="180"/>
      <c r="BE900" s="180"/>
      <c r="BF900" s="180"/>
      <c r="BG900" s="180"/>
      <c r="BH900" s="180"/>
      <c r="BI900" s="180"/>
      <c r="BJ900" s="180"/>
      <c r="BK900" s="180"/>
      <c r="BL900" s="180"/>
      <c r="BM900" s="180"/>
      <c r="BN900" s="180"/>
      <c r="BO900" s="180"/>
      <c r="BP900" s="180"/>
      <c r="BQ900" s="180"/>
      <c r="BR900" s="180"/>
      <c r="BS900" s="180"/>
      <c r="BT900" s="180"/>
      <c r="BU900" s="180"/>
      <c r="BV900" s="180"/>
      <c r="BW900" s="180"/>
      <c r="BX900" s="180"/>
      <c r="BY900" s="180"/>
      <c r="BZ900" s="180"/>
      <c r="CA900" s="180"/>
    </row>
    <row r="901" ht="15.75" customHeight="1" spans="1:79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  <c r="R901" s="180"/>
      <c r="S901" s="180"/>
      <c r="T901" s="180"/>
      <c r="U901" s="180"/>
      <c r="V901" s="180"/>
      <c r="W901" s="180"/>
      <c r="X901" s="180"/>
      <c r="Y901" s="180"/>
      <c r="Z901" s="180"/>
      <c r="AA901" s="180"/>
      <c r="AB901" s="180"/>
      <c r="AC901" s="180"/>
      <c r="AD901" s="180"/>
      <c r="AE901" s="180"/>
      <c r="AF901" s="180"/>
      <c r="AG901" s="180"/>
      <c r="AH901" s="180"/>
      <c r="AI901" s="180"/>
      <c r="AJ901" s="180"/>
      <c r="AK901" s="180"/>
      <c r="AL901" s="180"/>
      <c r="AM901" s="180"/>
      <c r="AN901" s="180"/>
      <c r="AO901" s="180"/>
      <c r="AP901" s="180"/>
      <c r="AQ901" s="180"/>
      <c r="AR901" s="180"/>
      <c r="AS901" s="180"/>
      <c r="AT901" s="180"/>
      <c r="AU901" s="180"/>
      <c r="AV901" s="180"/>
      <c r="AW901" s="180"/>
      <c r="AX901" s="180"/>
      <c r="AY901" s="180"/>
      <c r="AZ901" s="180"/>
      <c r="BA901" s="180"/>
      <c r="BB901" s="180"/>
      <c r="BC901" s="180"/>
      <c r="BD901" s="180"/>
      <c r="BE901" s="180"/>
      <c r="BF901" s="180"/>
      <c r="BG901" s="180"/>
      <c r="BH901" s="180"/>
      <c r="BI901" s="180"/>
      <c r="BJ901" s="180"/>
      <c r="BK901" s="180"/>
      <c r="BL901" s="180"/>
      <c r="BM901" s="180"/>
      <c r="BN901" s="180"/>
      <c r="BO901" s="180"/>
      <c r="BP901" s="180"/>
      <c r="BQ901" s="180"/>
      <c r="BR901" s="180"/>
      <c r="BS901" s="180"/>
      <c r="BT901" s="180"/>
      <c r="BU901" s="180"/>
      <c r="BV901" s="180"/>
      <c r="BW901" s="180"/>
      <c r="BX901" s="180"/>
      <c r="BY901" s="180"/>
      <c r="BZ901" s="180"/>
      <c r="CA901" s="180"/>
    </row>
    <row r="902" ht="15.75" customHeight="1" spans="1:79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  <c r="R902" s="180"/>
      <c r="S902" s="180"/>
      <c r="T902" s="180"/>
      <c r="U902" s="180"/>
      <c r="V902" s="180"/>
      <c r="W902" s="180"/>
      <c r="X902" s="180"/>
      <c r="Y902" s="180"/>
      <c r="Z902" s="180"/>
      <c r="AA902" s="180"/>
      <c r="AB902" s="180"/>
      <c r="AC902" s="180"/>
      <c r="AD902" s="180"/>
      <c r="AE902" s="180"/>
      <c r="AF902" s="180"/>
      <c r="AG902" s="180"/>
      <c r="AH902" s="180"/>
      <c r="AI902" s="180"/>
      <c r="AJ902" s="180"/>
      <c r="AK902" s="180"/>
      <c r="AL902" s="180"/>
      <c r="AM902" s="180"/>
      <c r="AN902" s="180"/>
      <c r="AO902" s="180"/>
      <c r="AP902" s="180"/>
      <c r="AQ902" s="180"/>
      <c r="AR902" s="180"/>
      <c r="AS902" s="180"/>
      <c r="AT902" s="180"/>
      <c r="AU902" s="180"/>
      <c r="AV902" s="180"/>
      <c r="AW902" s="180"/>
      <c r="AX902" s="180"/>
      <c r="AY902" s="180"/>
      <c r="AZ902" s="180"/>
      <c r="BA902" s="180"/>
      <c r="BB902" s="180"/>
      <c r="BC902" s="180"/>
      <c r="BD902" s="180"/>
      <c r="BE902" s="180"/>
      <c r="BF902" s="180"/>
      <c r="BG902" s="180"/>
      <c r="BH902" s="180"/>
      <c r="BI902" s="180"/>
      <c r="BJ902" s="180"/>
      <c r="BK902" s="180"/>
      <c r="BL902" s="180"/>
      <c r="BM902" s="180"/>
      <c r="BN902" s="180"/>
      <c r="BO902" s="180"/>
      <c r="BP902" s="180"/>
      <c r="BQ902" s="180"/>
      <c r="BR902" s="180"/>
      <c r="BS902" s="180"/>
      <c r="BT902" s="180"/>
      <c r="BU902" s="180"/>
      <c r="BV902" s="180"/>
      <c r="BW902" s="180"/>
      <c r="BX902" s="180"/>
      <c r="BY902" s="180"/>
      <c r="BZ902" s="180"/>
      <c r="CA902" s="180"/>
    </row>
    <row r="903" ht="15.75" customHeight="1" spans="1:79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  <c r="R903" s="180"/>
      <c r="S903" s="180"/>
      <c r="T903" s="180"/>
      <c r="U903" s="180"/>
      <c r="V903" s="180"/>
      <c r="W903" s="180"/>
      <c r="X903" s="180"/>
      <c r="Y903" s="180"/>
      <c r="Z903" s="180"/>
      <c r="AA903" s="180"/>
      <c r="AB903" s="180"/>
      <c r="AC903" s="180"/>
      <c r="AD903" s="180"/>
      <c r="AE903" s="180"/>
      <c r="AF903" s="180"/>
      <c r="AG903" s="180"/>
      <c r="AH903" s="180"/>
      <c r="AI903" s="180"/>
      <c r="AJ903" s="180"/>
      <c r="AK903" s="180"/>
      <c r="AL903" s="180"/>
      <c r="AM903" s="180"/>
      <c r="AN903" s="180"/>
      <c r="AO903" s="180"/>
      <c r="AP903" s="180"/>
      <c r="AQ903" s="180"/>
      <c r="AR903" s="180"/>
      <c r="AS903" s="180"/>
      <c r="AT903" s="180"/>
      <c r="AU903" s="180"/>
      <c r="AV903" s="180"/>
      <c r="AW903" s="180"/>
      <c r="AX903" s="180"/>
      <c r="AY903" s="180"/>
      <c r="AZ903" s="180"/>
      <c r="BA903" s="180"/>
      <c r="BB903" s="180"/>
      <c r="BC903" s="180"/>
      <c r="BD903" s="180"/>
      <c r="BE903" s="180"/>
      <c r="BF903" s="180"/>
      <c r="BG903" s="180"/>
      <c r="BH903" s="180"/>
      <c r="BI903" s="180"/>
      <c r="BJ903" s="180"/>
      <c r="BK903" s="180"/>
      <c r="BL903" s="180"/>
      <c r="BM903" s="180"/>
      <c r="BN903" s="180"/>
      <c r="BO903" s="180"/>
      <c r="BP903" s="180"/>
      <c r="BQ903" s="180"/>
      <c r="BR903" s="180"/>
      <c r="BS903" s="180"/>
      <c r="BT903" s="180"/>
      <c r="BU903" s="180"/>
      <c r="BV903" s="180"/>
      <c r="BW903" s="180"/>
      <c r="BX903" s="180"/>
      <c r="BY903" s="180"/>
      <c r="BZ903" s="180"/>
      <c r="CA903" s="180"/>
    </row>
    <row r="904" ht="15.75" customHeight="1" spans="1:79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  <c r="R904" s="180"/>
      <c r="S904" s="180"/>
      <c r="T904" s="180"/>
      <c r="U904" s="180"/>
      <c r="V904" s="180"/>
      <c r="W904" s="180"/>
      <c r="X904" s="180"/>
      <c r="Y904" s="180"/>
      <c r="Z904" s="180"/>
      <c r="AA904" s="180"/>
      <c r="AB904" s="180"/>
      <c r="AC904" s="180"/>
      <c r="AD904" s="180"/>
      <c r="AE904" s="180"/>
      <c r="AF904" s="180"/>
      <c r="AG904" s="180"/>
      <c r="AH904" s="180"/>
      <c r="AI904" s="180"/>
      <c r="AJ904" s="180"/>
      <c r="AK904" s="180"/>
      <c r="AL904" s="180"/>
      <c r="AM904" s="180"/>
      <c r="AN904" s="180"/>
      <c r="AO904" s="180"/>
      <c r="AP904" s="180"/>
      <c r="AQ904" s="180"/>
      <c r="AR904" s="180"/>
      <c r="AS904" s="180"/>
      <c r="AT904" s="180"/>
      <c r="AU904" s="180"/>
      <c r="AV904" s="180"/>
      <c r="AW904" s="180"/>
      <c r="AX904" s="180"/>
      <c r="AY904" s="180"/>
      <c r="AZ904" s="180"/>
      <c r="BA904" s="180"/>
      <c r="BB904" s="180"/>
      <c r="BC904" s="180"/>
      <c r="BD904" s="180"/>
      <c r="BE904" s="180"/>
      <c r="BF904" s="180"/>
      <c r="BG904" s="180"/>
      <c r="BH904" s="180"/>
      <c r="BI904" s="180"/>
      <c r="BJ904" s="180"/>
      <c r="BK904" s="180"/>
      <c r="BL904" s="180"/>
      <c r="BM904" s="180"/>
      <c r="BN904" s="180"/>
      <c r="BO904" s="180"/>
      <c r="BP904" s="180"/>
      <c r="BQ904" s="180"/>
      <c r="BR904" s="180"/>
      <c r="BS904" s="180"/>
      <c r="BT904" s="180"/>
      <c r="BU904" s="180"/>
      <c r="BV904" s="180"/>
      <c r="BW904" s="180"/>
      <c r="BX904" s="180"/>
      <c r="BY904" s="180"/>
      <c r="BZ904" s="180"/>
      <c r="CA904" s="180"/>
    </row>
    <row r="905" ht="15.75" customHeight="1" spans="1:79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  <c r="R905" s="180"/>
      <c r="S905" s="180"/>
      <c r="T905" s="180"/>
      <c r="U905" s="180"/>
      <c r="V905" s="180"/>
      <c r="W905" s="180"/>
      <c r="X905" s="180"/>
      <c r="Y905" s="180"/>
      <c r="Z905" s="180"/>
      <c r="AA905" s="180"/>
      <c r="AB905" s="180"/>
      <c r="AC905" s="180"/>
      <c r="AD905" s="180"/>
      <c r="AE905" s="180"/>
      <c r="AF905" s="180"/>
      <c r="AG905" s="180"/>
      <c r="AH905" s="180"/>
      <c r="AI905" s="180"/>
      <c r="AJ905" s="180"/>
      <c r="AK905" s="180"/>
      <c r="AL905" s="180"/>
      <c r="AM905" s="180"/>
      <c r="AN905" s="180"/>
      <c r="AO905" s="180"/>
      <c r="AP905" s="180"/>
      <c r="AQ905" s="180"/>
      <c r="AR905" s="180"/>
      <c r="AS905" s="180"/>
      <c r="AT905" s="180"/>
      <c r="AU905" s="180"/>
      <c r="AV905" s="180"/>
      <c r="AW905" s="180"/>
      <c r="AX905" s="180"/>
      <c r="AY905" s="180"/>
      <c r="AZ905" s="180"/>
      <c r="BA905" s="180"/>
      <c r="BB905" s="180"/>
      <c r="BC905" s="180"/>
      <c r="BD905" s="180"/>
      <c r="BE905" s="180"/>
      <c r="BF905" s="180"/>
      <c r="BG905" s="180"/>
      <c r="BH905" s="180"/>
      <c r="BI905" s="180"/>
      <c r="BJ905" s="180"/>
      <c r="BK905" s="180"/>
      <c r="BL905" s="180"/>
      <c r="BM905" s="180"/>
      <c r="BN905" s="180"/>
      <c r="BO905" s="180"/>
      <c r="BP905" s="180"/>
      <c r="BQ905" s="180"/>
      <c r="BR905" s="180"/>
      <c r="BS905" s="180"/>
      <c r="BT905" s="180"/>
      <c r="BU905" s="180"/>
      <c r="BV905" s="180"/>
      <c r="BW905" s="180"/>
      <c r="BX905" s="180"/>
      <c r="BY905" s="180"/>
      <c r="BZ905" s="180"/>
      <c r="CA905" s="180"/>
    </row>
    <row r="906" ht="15.75" customHeight="1" spans="1:79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  <c r="R906" s="180"/>
      <c r="S906" s="180"/>
      <c r="T906" s="180"/>
      <c r="U906" s="180"/>
      <c r="V906" s="180"/>
      <c r="W906" s="180"/>
      <c r="X906" s="180"/>
      <c r="Y906" s="180"/>
      <c r="Z906" s="180"/>
      <c r="AA906" s="180"/>
      <c r="AB906" s="180"/>
      <c r="AC906" s="180"/>
      <c r="AD906" s="180"/>
      <c r="AE906" s="180"/>
      <c r="AF906" s="180"/>
      <c r="AG906" s="180"/>
      <c r="AH906" s="180"/>
      <c r="AI906" s="180"/>
      <c r="AJ906" s="180"/>
      <c r="AK906" s="180"/>
      <c r="AL906" s="180"/>
      <c r="AM906" s="180"/>
      <c r="AN906" s="180"/>
      <c r="AO906" s="180"/>
      <c r="AP906" s="180"/>
      <c r="AQ906" s="180"/>
      <c r="AR906" s="180"/>
      <c r="AS906" s="180"/>
      <c r="AT906" s="180"/>
      <c r="AU906" s="180"/>
      <c r="AV906" s="180"/>
      <c r="AW906" s="180"/>
      <c r="AX906" s="180"/>
      <c r="AY906" s="180"/>
      <c r="AZ906" s="180"/>
      <c r="BA906" s="180"/>
      <c r="BB906" s="180"/>
      <c r="BC906" s="180"/>
      <c r="BD906" s="180"/>
      <c r="BE906" s="180"/>
      <c r="BF906" s="180"/>
      <c r="BG906" s="180"/>
      <c r="BH906" s="180"/>
      <c r="BI906" s="180"/>
      <c r="BJ906" s="180"/>
      <c r="BK906" s="180"/>
      <c r="BL906" s="180"/>
      <c r="BM906" s="180"/>
      <c r="BN906" s="180"/>
      <c r="BO906" s="180"/>
      <c r="BP906" s="180"/>
      <c r="BQ906" s="180"/>
      <c r="BR906" s="180"/>
      <c r="BS906" s="180"/>
      <c r="BT906" s="180"/>
      <c r="BU906" s="180"/>
      <c r="BV906" s="180"/>
      <c r="BW906" s="180"/>
      <c r="BX906" s="180"/>
      <c r="BY906" s="180"/>
      <c r="BZ906" s="180"/>
      <c r="CA906" s="180"/>
    </row>
    <row r="907" ht="15.75" customHeight="1" spans="1:79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  <c r="R907" s="180"/>
      <c r="S907" s="180"/>
      <c r="T907" s="180"/>
      <c r="U907" s="180"/>
      <c r="V907" s="180"/>
      <c r="W907" s="180"/>
      <c r="X907" s="180"/>
      <c r="Y907" s="180"/>
      <c r="Z907" s="180"/>
      <c r="AA907" s="180"/>
      <c r="AB907" s="180"/>
      <c r="AC907" s="180"/>
      <c r="AD907" s="180"/>
      <c r="AE907" s="180"/>
      <c r="AF907" s="180"/>
      <c r="AG907" s="180"/>
      <c r="AH907" s="180"/>
      <c r="AI907" s="180"/>
      <c r="AJ907" s="180"/>
      <c r="AK907" s="180"/>
      <c r="AL907" s="180"/>
      <c r="AM907" s="180"/>
      <c r="AN907" s="180"/>
      <c r="AO907" s="180"/>
      <c r="AP907" s="180"/>
      <c r="AQ907" s="180"/>
      <c r="AR907" s="180"/>
      <c r="AS907" s="180"/>
      <c r="AT907" s="180"/>
      <c r="AU907" s="180"/>
      <c r="AV907" s="180"/>
      <c r="AW907" s="180"/>
      <c r="AX907" s="180"/>
      <c r="AY907" s="180"/>
      <c r="AZ907" s="180"/>
      <c r="BA907" s="180"/>
      <c r="BB907" s="180"/>
      <c r="BC907" s="180"/>
      <c r="BD907" s="180"/>
      <c r="BE907" s="180"/>
      <c r="BF907" s="180"/>
      <c r="BG907" s="180"/>
      <c r="BH907" s="180"/>
      <c r="BI907" s="180"/>
      <c r="BJ907" s="180"/>
      <c r="BK907" s="180"/>
      <c r="BL907" s="180"/>
      <c r="BM907" s="180"/>
      <c r="BN907" s="180"/>
      <c r="BO907" s="180"/>
      <c r="BP907" s="180"/>
      <c r="BQ907" s="180"/>
      <c r="BR907" s="180"/>
      <c r="BS907" s="180"/>
      <c r="BT907" s="180"/>
      <c r="BU907" s="180"/>
      <c r="BV907" s="180"/>
      <c r="BW907" s="180"/>
      <c r="BX907" s="180"/>
      <c r="BY907" s="180"/>
      <c r="BZ907" s="180"/>
      <c r="CA907" s="180"/>
    </row>
    <row r="908" ht="15.75" customHeight="1" spans="1:79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  <c r="R908" s="180"/>
      <c r="S908" s="180"/>
      <c r="T908" s="180"/>
      <c r="U908" s="180"/>
      <c r="V908" s="180"/>
      <c r="W908" s="180"/>
      <c r="X908" s="180"/>
      <c r="Y908" s="180"/>
      <c r="Z908" s="180"/>
      <c r="AA908" s="180"/>
      <c r="AB908" s="180"/>
      <c r="AC908" s="180"/>
      <c r="AD908" s="180"/>
      <c r="AE908" s="180"/>
      <c r="AF908" s="180"/>
      <c r="AG908" s="180"/>
      <c r="AH908" s="180"/>
      <c r="AI908" s="180"/>
      <c r="AJ908" s="180"/>
      <c r="AK908" s="180"/>
      <c r="AL908" s="180"/>
      <c r="AM908" s="180"/>
      <c r="AN908" s="180"/>
      <c r="AO908" s="180"/>
      <c r="AP908" s="180"/>
      <c r="AQ908" s="180"/>
      <c r="AR908" s="180"/>
      <c r="AS908" s="180"/>
      <c r="AT908" s="180"/>
      <c r="AU908" s="180"/>
      <c r="AV908" s="180"/>
      <c r="AW908" s="180"/>
      <c r="AX908" s="180"/>
      <c r="AY908" s="180"/>
      <c r="AZ908" s="180"/>
      <c r="BA908" s="180"/>
      <c r="BB908" s="180"/>
      <c r="BC908" s="180"/>
      <c r="BD908" s="180"/>
      <c r="BE908" s="180"/>
      <c r="BF908" s="180"/>
      <c r="BG908" s="180"/>
      <c r="BH908" s="180"/>
      <c r="BI908" s="180"/>
      <c r="BJ908" s="180"/>
      <c r="BK908" s="180"/>
      <c r="BL908" s="180"/>
      <c r="BM908" s="180"/>
      <c r="BN908" s="180"/>
      <c r="BO908" s="180"/>
      <c r="BP908" s="180"/>
      <c r="BQ908" s="180"/>
      <c r="BR908" s="180"/>
      <c r="BS908" s="180"/>
      <c r="BT908" s="180"/>
      <c r="BU908" s="180"/>
      <c r="BV908" s="180"/>
      <c r="BW908" s="180"/>
      <c r="BX908" s="180"/>
      <c r="BY908" s="180"/>
      <c r="BZ908" s="180"/>
      <c r="CA908" s="180"/>
    </row>
    <row r="909" ht="15.75" customHeight="1" spans="1:79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  <c r="R909" s="180"/>
      <c r="S909" s="180"/>
      <c r="T909" s="180"/>
      <c r="U909" s="180"/>
      <c r="V909" s="180"/>
      <c r="W909" s="180"/>
      <c r="X909" s="180"/>
      <c r="Y909" s="180"/>
      <c r="Z909" s="180"/>
      <c r="AA909" s="180"/>
      <c r="AB909" s="180"/>
      <c r="AC909" s="180"/>
      <c r="AD909" s="180"/>
      <c r="AE909" s="180"/>
      <c r="AF909" s="180"/>
      <c r="AG909" s="180"/>
      <c r="AH909" s="180"/>
      <c r="AI909" s="180"/>
      <c r="AJ909" s="180"/>
      <c r="AK909" s="180"/>
      <c r="AL909" s="180"/>
      <c r="AM909" s="180"/>
      <c r="AN909" s="180"/>
      <c r="AO909" s="180"/>
      <c r="AP909" s="180"/>
      <c r="AQ909" s="180"/>
      <c r="AR909" s="180"/>
      <c r="AS909" s="180"/>
      <c r="AT909" s="180"/>
      <c r="AU909" s="180"/>
      <c r="AV909" s="180"/>
      <c r="AW909" s="180"/>
      <c r="AX909" s="180"/>
      <c r="AY909" s="180"/>
      <c r="AZ909" s="180"/>
      <c r="BA909" s="180"/>
      <c r="BB909" s="180"/>
      <c r="BC909" s="180"/>
      <c r="BD909" s="180"/>
      <c r="BE909" s="180"/>
      <c r="BF909" s="180"/>
      <c r="BG909" s="180"/>
      <c r="BH909" s="180"/>
      <c r="BI909" s="180"/>
      <c r="BJ909" s="180"/>
      <c r="BK909" s="180"/>
      <c r="BL909" s="180"/>
      <c r="BM909" s="180"/>
      <c r="BN909" s="180"/>
      <c r="BO909" s="180"/>
      <c r="BP909" s="180"/>
      <c r="BQ909" s="180"/>
      <c r="BR909" s="180"/>
      <c r="BS909" s="180"/>
      <c r="BT909" s="180"/>
      <c r="BU909" s="180"/>
      <c r="BV909" s="180"/>
      <c r="BW909" s="180"/>
      <c r="BX909" s="180"/>
      <c r="BY909" s="180"/>
      <c r="BZ909" s="180"/>
      <c r="CA909" s="180"/>
    </row>
    <row r="910" ht="15.75" customHeight="1" spans="1:79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  <c r="R910" s="180"/>
      <c r="S910" s="180"/>
      <c r="T910" s="180"/>
      <c r="U910" s="180"/>
      <c r="V910" s="180"/>
      <c r="W910" s="180"/>
      <c r="X910" s="180"/>
      <c r="Y910" s="180"/>
      <c r="Z910" s="180"/>
      <c r="AA910" s="180"/>
      <c r="AB910" s="180"/>
      <c r="AC910" s="180"/>
      <c r="AD910" s="180"/>
      <c r="AE910" s="180"/>
      <c r="AF910" s="180"/>
      <c r="AG910" s="180"/>
      <c r="AH910" s="180"/>
      <c r="AI910" s="180"/>
      <c r="AJ910" s="180"/>
      <c r="AK910" s="180"/>
      <c r="AL910" s="180"/>
      <c r="AM910" s="180"/>
      <c r="AN910" s="180"/>
      <c r="AO910" s="180"/>
      <c r="AP910" s="180"/>
      <c r="AQ910" s="180"/>
      <c r="AR910" s="180"/>
      <c r="AS910" s="180"/>
      <c r="AT910" s="180"/>
      <c r="AU910" s="180"/>
      <c r="AV910" s="180"/>
      <c r="AW910" s="180"/>
      <c r="AX910" s="180"/>
      <c r="AY910" s="180"/>
      <c r="AZ910" s="180"/>
      <c r="BA910" s="180"/>
      <c r="BB910" s="180"/>
      <c r="BC910" s="180"/>
      <c r="BD910" s="180"/>
      <c r="BE910" s="180"/>
      <c r="BF910" s="180"/>
      <c r="BG910" s="180"/>
      <c r="BH910" s="180"/>
      <c r="BI910" s="180"/>
      <c r="BJ910" s="180"/>
      <c r="BK910" s="180"/>
      <c r="BL910" s="180"/>
      <c r="BM910" s="180"/>
      <c r="BN910" s="180"/>
      <c r="BO910" s="180"/>
      <c r="BP910" s="180"/>
      <c r="BQ910" s="180"/>
      <c r="BR910" s="180"/>
      <c r="BS910" s="180"/>
      <c r="BT910" s="180"/>
      <c r="BU910" s="180"/>
      <c r="BV910" s="180"/>
      <c r="BW910" s="180"/>
      <c r="BX910" s="180"/>
      <c r="BY910" s="180"/>
      <c r="BZ910" s="180"/>
      <c r="CA910" s="180"/>
    </row>
    <row r="911" ht="15.75" customHeight="1" spans="1:79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  <c r="R911" s="180"/>
      <c r="S911" s="180"/>
      <c r="T911" s="180"/>
      <c r="U911" s="180"/>
      <c r="V911" s="180"/>
      <c r="W911" s="180"/>
      <c r="X911" s="180"/>
      <c r="Y911" s="180"/>
      <c r="Z911" s="180"/>
      <c r="AA911" s="180"/>
      <c r="AB911" s="180"/>
      <c r="AC911" s="180"/>
      <c r="AD911" s="180"/>
      <c r="AE911" s="180"/>
      <c r="AF911" s="180"/>
      <c r="AG911" s="180"/>
      <c r="AH911" s="180"/>
      <c r="AI911" s="180"/>
      <c r="AJ911" s="180"/>
      <c r="AK911" s="180"/>
      <c r="AL911" s="180"/>
      <c r="AM911" s="180"/>
      <c r="AN911" s="180"/>
      <c r="AO911" s="180"/>
      <c r="AP911" s="180"/>
      <c r="AQ911" s="180"/>
      <c r="AR911" s="180"/>
      <c r="AS911" s="180"/>
      <c r="AT911" s="180"/>
      <c r="AU911" s="180"/>
      <c r="AV911" s="180"/>
      <c r="AW911" s="180"/>
      <c r="AX911" s="180"/>
      <c r="AY911" s="180"/>
      <c r="AZ911" s="180"/>
      <c r="BA911" s="180"/>
      <c r="BB911" s="180"/>
      <c r="BC911" s="180"/>
      <c r="BD911" s="180"/>
      <c r="BE911" s="180"/>
      <c r="BF911" s="180"/>
      <c r="BG911" s="180"/>
      <c r="BH911" s="180"/>
      <c r="BI911" s="180"/>
      <c r="BJ911" s="180"/>
      <c r="BK911" s="180"/>
      <c r="BL911" s="180"/>
      <c r="BM911" s="180"/>
      <c r="BN911" s="180"/>
      <c r="BO911" s="180"/>
      <c r="BP911" s="180"/>
      <c r="BQ911" s="180"/>
      <c r="BR911" s="180"/>
      <c r="BS911" s="180"/>
      <c r="BT911" s="180"/>
      <c r="BU911" s="180"/>
      <c r="BV911" s="180"/>
      <c r="BW911" s="180"/>
      <c r="BX911" s="180"/>
      <c r="BY911" s="180"/>
      <c r="BZ911" s="180"/>
      <c r="CA911" s="180"/>
    </row>
    <row r="912" ht="15.75" customHeight="1" spans="1:79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  <c r="R912" s="180"/>
      <c r="S912" s="180"/>
      <c r="T912" s="180"/>
      <c r="U912" s="180"/>
      <c r="V912" s="180"/>
      <c r="W912" s="180"/>
      <c r="X912" s="180"/>
      <c r="Y912" s="180"/>
      <c r="Z912" s="180"/>
      <c r="AA912" s="180"/>
      <c r="AB912" s="180"/>
      <c r="AC912" s="180"/>
      <c r="AD912" s="180"/>
      <c r="AE912" s="180"/>
      <c r="AF912" s="180"/>
      <c r="AG912" s="180"/>
      <c r="AH912" s="180"/>
      <c r="AI912" s="180"/>
      <c r="AJ912" s="180"/>
      <c r="AK912" s="180"/>
      <c r="AL912" s="180"/>
      <c r="AM912" s="180"/>
      <c r="AN912" s="180"/>
      <c r="AO912" s="180"/>
      <c r="AP912" s="180"/>
      <c r="AQ912" s="180"/>
      <c r="AR912" s="180"/>
      <c r="AS912" s="180"/>
      <c r="AT912" s="180"/>
      <c r="AU912" s="180"/>
      <c r="AV912" s="180"/>
      <c r="AW912" s="180"/>
      <c r="AX912" s="180"/>
      <c r="AY912" s="180"/>
      <c r="AZ912" s="180"/>
      <c r="BA912" s="180"/>
      <c r="BB912" s="180"/>
      <c r="BC912" s="180"/>
      <c r="BD912" s="180"/>
      <c r="BE912" s="180"/>
      <c r="BF912" s="180"/>
      <c r="BG912" s="180"/>
      <c r="BH912" s="180"/>
      <c r="BI912" s="180"/>
      <c r="BJ912" s="180"/>
      <c r="BK912" s="180"/>
      <c r="BL912" s="180"/>
      <c r="BM912" s="180"/>
      <c r="BN912" s="180"/>
      <c r="BO912" s="180"/>
      <c r="BP912" s="180"/>
      <c r="BQ912" s="180"/>
      <c r="BR912" s="180"/>
      <c r="BS912" s="180"/>
      <c r="BT912" s="180"/>
      <c r="BU912" s="180"/>
      <c r="BV912" s="180"/>
      <c r="BW912" s="180"/>
      <c r="BX912" s="180"/>
      <c r="BY912" s="180"/>
      <c r="BZ912" s="180"/>
      <c r="CA912" s="180"/>
    </row>
    <row r="913" ht="15.75" customHeight="1" spans="1:79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  <c r="R913" s="180"/>
      <c r="S913" s="180"/>
      <c r="T913" s="180"/>
      <c r="U913" s="180"/>
      <c r="V913" s="180"/>
      <c r="W913" s="180"/>
      <c r="X913" s="180"/>
      <c r="Y913" s="180"/>
      <c r="Z913" s="180"/>
      <c r="AA913" s="180"/>
      <c r="AB913" s="180"/>
      <c r="AC913" s="180"/>
      <c r="AD913" s="180"/>
      <c r="AE913" s="180"/>
      <c r="AF913" s="180"/>
      <c r="AG913" s="180"/>
      <c r="AH913" s="180"/>
      <c r="AI913" s="180"/>
      <c r="AJ913" s="180"/>
      <c r="AK913" s="180"/>
      <c r="AL913" s="180"/>
      <c r="AM913" s="180"/>
      <c r="AN913" s="180"/>
      <c r="AO913" s="180"/>
      <c r="AP913" s="180"/>
      <c r="AQ913" s="180"/>
      <c r="AR913" s="180"/>
      <c r="AS913" s="180"/>
      <c r="AT913" s="180"/>
      <c r="AU913" s="180"/>
      <c r="AV913" s="180"/>
      <c r="AW913" s="180"/>
      <c r="AX913" s="180"/>
      <c r="AY913" s="180"/>
      <c r="AZ913" s="180"/>
      <c r="BA913" s="180"/>
      <c r="BB913" s="180"/>
      <c r="BC913" s="180"/>
      <c r="BD913" s="180"/>
      <c r="BE913" s="180"/>
      <c r="BF913" s="180"/>
      <c r="BG913" s="180"/>
      <c r="BH913" s="180"/>
      <c r="BI913" s="180"/>
      <c r="BJ913" s="180"/>
      <c r="BK913" s="180"/>
      <c r="BL913" s="180"/>
      <c r="BM913" s="180"/>
      <c r="BN913" s="180"/>
      <c r="BO913" s="180"/>
      <c r="BP913" s="180"/>
      <c r="BQ913" s="180"/>
      <c r="BR913" s="180"/>
      <c r="BS913" s="180"/>
      <c r="BT913" s="180"/>
      <c r="BU913" s="180"/>
      <c r="BV913" s="180"/>
      <c r="BW913" s="180"/>
      <c r="BX913" s="180"/>
      <c r="BY913" s="180"/>
      <c r="BZ913" s="180"/>
      <c r="CA913" s="180"/>
    </row>
    <row r="914" ht="15.75" customHeight="1" spans="1:79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  <c r="R914" s="180"/>
      <c r="S914" s="180"/>
      <c r="T914" s="180"/>
      <c r="U914" s="180"/>
      <c r="V914" s="180"/>
      <c r="W914" s="180"/>
      <c r="X914" s="180"/>
      <c r="Y914" s="180"/>
      <c r="Z914" s="180"/>
      <c r="AA914" s="180"/>
      <c r="AB914" s="180"/>
      <c r="AC914" s="180"/>
      <c r="AD914" s="180"/>
      <c r="AE914" s="180"/>
      <c r="AF914" s="180"/>
      <c r="AG914" s="180"/>
      <c r="AH914" s="180"/>
      <c r="AI914" s="180"/>
      <c r="AJ914" s="180"/>
      <c r="AK914" s="180"/>
      <c r="AL914" s="180"/>
      <c r="AM914" s="180"/>
      <c r="AN914" s="180"/>
      <c r="AO914" s="180"/>
      <c r="AP914" s="180"/>
      <c r="AQ914" s="180"/>
      <c r="AR914" s="180"/>
      <c r="AS914" s="180"/>
      <c r="AT914" s="180"/>
      <c r="AU914" s="180"/>
      <c r="AV914" s="180"/>
      <c r="AW914" s="180"/>
      <c r="AX914" s="180"/>
      <c r="AY914" s="180"/>
      <c r="AZ914" s="180"/>
      <c r="BA914" s="180"/>
      <c r="BB914" s="180"/>
      <c r="BC914" s="180"/>
      <c r="BD914" s="180"/>
      <c r="BE914" s="180"/>
      <c r="BF914" s="180"/>
      <c r="BG914" s="180"/>
      <c r="BH914" s="180"/>
      <c r="BI914" s="180"/>
      <c r="BJ914" s="180"/>
      <c r="BK914" s="180"/>
      <c r="BL914" s="180"/>
      <c r="BM914" s="180"/>
      <c r="BN914" s="180"/>
      <c r="BO914" s="180"/>
      <c r="BP914" s="180"/>
      <c r="BQ914" s="180"/>
      <c r="BR914" s="180"/>
      <c r="BS914" s="180"/>
      <c r="BT914" s="180"/>
      <c r="BU914" s="180"/>
      <c r="BV914" s="180"/>
      <c r="BW914" s="180"/>
      <c r="BX914" s="180"/>
      <c r="BY914" s="180"/>
      <c r="BZ914" s="180"/>
      <c r="CA914" s="180"/>
    </row>
    <row r="915" ht="15.75" customHeight="1" spans="1:79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  <c r="R915" s="180"/>
      <c r="S915" s="180"/>
      <c r="T915" s="180"/>
      <c r="U915" s="180"/>
      <c r="V915" s="180"/>
      <c r="W915" s="180"/>
      <c r="X915" s="180"/>
      <c r="Y915" s="180"/>
      <c r="Z915" s="180"/>
      <c r="AA915" s="180"/>
      <c r="AB915" s="180"/>
      <c r="AC915" s="180"/>
      <c r="AD915" s="180"/>
      <c r="AE915" s="180"/>
      <c r="AF915" s="180"/>
      <c r="AG915" s="180"/>
      <c r="AH915" s="180"/>
      <c r="AI915" s="180"/>
      <c r="AJ915" s="180"/>
      <c r="AK915" s="180"/>
      <c r="AL915" s="180"/>
      <c r="AM915" s="180"/>
      <c r="AN915" s="180"/>
      <c r="AO915" s="180"/>
      <c r="AP915" s="180"/>
      <c r="AQ915" s="180"/>
      <c r="AR915" s="180"/>
      <c r="AS915" s="180"/>
      <c r="AT915" s="180"/>
      <c r="AU915" s="180"/>
      <c r="AV915" s="180"/>
      <c r="AW915" s="180"/>
      <c r="AX915" s="180"/>
      <c r="AY915" s="180"/>
      <c r="AZ915" s="180"/>
      <c r="BA915" s="180"/>
      <c r="BB915" s="180"/>
      <c r="BC915" s="180"/>
      <c r="BD915" s="180"/>
      <c r="BE915" s="180"/>
      <c r="BF915" s="180"/>
      <c r="BG915" s="180"/>
      <c r="BH915" s="180"/>
      <c r="BI915" s="180"/>
      <c r="BJ915" s="180"/>
      <c r="BK915" s="180"/>
      <c r="BL915" s="180"/>
      <c r="BM915" s="180"/>
      <c r="BN915" s="180"/>
      <c r="BO915" s="180"/>
      <c r="BP915" s="180"/>
      <c r="BQ915" s="180"/>
      <c r="BR915" s="180"/>
      <c r="BS915" s="180"/>
      <c r="BT915" s="180"/>
      <c r="BU915" s="180"/>
      <c r="BV915" s="180"/>
      <c r="BW915" s="180"/>
      <c r="BX915" s="180"/>
      <c r="BY915" s="180"/>
      <c r="BZ915" s="180"/>
      <c r="CA915" s="180"/>
    </row>
    <row r="916" ht="15.75" customHeight="1" spans="1:79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  <c r="R916" s="180"/>
      <c r="S916" s="180"/>
      <c r="T916" s="180"/>
      <c r="U916" s="180"/>
      <c r="V916" s="180"/>
      <c r="W916" s="180"/>
      <c r="X916" s="180"/>
      <c r="Y916" s="180"/>
      <c r="Z916" s="180"/>
      <c r="AA916" s="180"/>
      <c r="AB916" s="180"/>
      <c r="AC916" s="180"/>
      <c r="AD916" s="180"/>
      <c r="AE916" s="180"/>
      <c r="AF916" s="180"/>
      <c r="AG916" s="180"/>
      <c r="AH916" s="180"/>
      <c r="AI916" s="180"/>
      <c r="AJ916" s="180"/>
      <c r="AK916" s="180"/>
      <c r="AL916" s="180"/>
      <c r="AM916" s="180"/>
      <c r="AN916" s="180"/>
      <c r="AO916" s="180"/>
      <c r="AP916" s="180"/>
      <c r="AQ916" s="180"/>
      <c r="AR916" s="180"/>
      <c r="AS916" s="180"/>
      <c r="AT916" s="180"/>
      <c r="AU916" s="180"/>
      <c r="AV916" s="180"/>
      <c r="AW916" s="180"/>
      <c r="AX916" s="180"/>
      <c r="AY916" s="180"/>
      <c r="AZ916" s="180"/>
      <c r="BA916" s="180"/>
      <c r="BB916" s="180"/>
      <c r="BC916" s="180"/>
      <c r="BD916" s="180"/>
      <c r="BE916" s="180"/>
      <c r="BF916" s="180"/>
      <c r="BG916" s="180"/>
      <c r="BH916" s="180"/>
      <c r="BI916" s="180"/>
      <c r="BJ916" s="180"/>
      <c r="BK916" s="180"/>
      <c r="BL916" s="180"/>
      <c r="BM916" s="180"/>
      <c r="BN916" s="180"/>
      <c r="BO916" s="180"/>
      <c r="BP916" s="180"/>
      <c r="BQ916" s="180"/>
      <c r="BR916" s="180"/>
      <c r="BS916" s="180"/>
      <c r="BT916" s="180"/>
      <c r="BU916" s="180"/>
      <c r="BV916" s="180"/>
      <c r="BW916" s="180"/>
      <c r="BX916" s="180"/>
      <c r="BY916" s="180"/>
      <c r="BZ916" s="180"/>
      <c r="CA916" s="180"/>
    </row>
    <row r="917" ht="15.75" customHeight="1" spans="1:79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  <c r="R917" s="180"/>
      <c r="S917" s="180"/>
      <c r="T917" s="180"/>
      <c r="U917" s="180"/>
      <c r="V917" s="180"/>
      <c r="W917" s="180"/>
      <c r="X917" s="180"/>
      <c r="Y917" s="180"/>
      <c r="Z917" s="180"/>
      <c r="AA917" s="180"/>
      <c r="AB917" s="180"/>
      <c r="AC917" s="180"/>
      <c r="AD917" s="180"/>
      <c r="AE917" s="180"/>
      <c r="AF917" s="180"/>
      <c r="AG917" s="180"/>
      <c r="AH917" s="180"/>
      <c r="AI917" s="180"/>
      <c r="AJ917" s="180"/>
      <c r="AK917" s="180"/>
      <c r="AL917" s="180"/>
      <c r="AM917" s="180"/>
      <c r="AN917" s="180"/>
      <c r="AO917" s="180"/>
      <c r="AP917" s="180"/>
      <c r="AQ917" s="180"/>
      <c r="AR917" s="180"/>
      <c r="AS917" s="180"/>
      <c r="AT917" s="180"/>
      <c r="AU917" s="180"/>
      <c r="AV917" s="180"/>
      <c r="AW917" s="180"/>
      <c r="AX917" s="180"/>
      <c r="AY917" s="180"/>
      <c r="AZ917" s="180"/>
      <c r="BA917" s="180"/>
      <c r="BB917" s="180"/>
      <c r="BC917" s="180"/>
      <c r="BD917" s="180"/>
      <c r="BE917" s="180"/>
      <c r="BF917" s="180"/>
      <c r="BG917" s="180"/>
      <c r="BH917" s="180"/>
      <c r="BI917" s="180"/>
      <c r="BJ917" s="180"/>
      <c r="BK917" s="180"/>
      <c r="BL917" s="180"/>
      <c r="BM917" s="180"/>
      <c r="BN917" s="180"/>
      <c r="BO917" s="180"/>
      <c r="BP917" s="180"/>
      <c r="BQ917" s="180"/>
      <c r="BR917" s="180"/>
      <c r="BS917" s="180"/>
      <c r="BT917" s="180"/>
      <c r="BU917" s="180"/>
      <c r="BV917" s="180"/>
      <c r="BW917" s="180"/>
      <c r="BX917" s="180"/>
      <c r="BY917" s="180"/>
      <c r="BZ917" s="180"/>
      <c r="CA917" s="180"/>
    </row>
    <row r="918" ht="15.75" customHeight="1" spans="1:79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  <c r="R918" s="180"/>
      <c r="S918" s="180"/>
      <c r="T918" s="180"/>
      <c r="U918" s="180"/>
      <c r="V918" s="180"/>
      <c r="W918" s="180"/>
      <c r="X918" s="180"/>
      <c r="Y918" s="180"/>
      <c r="Z918" s="180"/>
      <c r="AA918" s="180"/>
      <c r="AB918" s="180"/>
      <c r="AC918" s="180"/>
      <c r="AD918" s="180"/>
      <c r="AE918" s="180"/>
      <c r="AF918" s="180"/>
      <c r="AG918" s="180"/>
      <c r="AH918" s="180"/>
      <c r="AI918" s="180"/>
      <c r="AJ918" s="180"/>
      <c r="AK918" s="180"/>
      <c r="AL918" s="180"/>
      <c r="AM918" s="180"/>
      <c r="AN918" s="180"/>
      <c r="AO918" s="180"/>
      <c r="AP918" s="180"/>
      <c r="AQ918" s="180"/>
      <c r="AR918" s="180"/>
      <c r="AS918" s="180"/>
      <c r="AT918" s="180"/>
      <c r="AU918" s="180"/>
      <c r="AV918" s="180"/>
      <c r="AW918" s="180"/>
      <c r="AX918" s="180"/>
      <c r="AY918" s="180"/>
      <c r="AZ918" s="180"/>
      <c r="BA918" s="180"/>
      <c r="BB918" s="180"/>
      <c r="BC918" s="180"/>
      <c r="BD918" s="180"/>
      <c r="BE918" s="180"/>
      <c r="BF918" s="180"/>
      <c r="BG918" s="180"/>
      <c r="BH918" s="180"/>
      <c r="BI918" s="180"/>
      <c r="BJ918" s="180"/>
      <c r="BK918" s="180"/>
      <c r="BL918" s="180"/>
      <c r="BM918" s="180"/>
      <c r="BN918" s="180"/>
      <c r="BO918" s="180"/>
      <c r="BP918" s="180"/>
      <c r="BQ918" s="180"/>
      <c r="BR918" s="180"/>
      <c r="BS918" s="180"/>
      <c r="BT918" s="180"/>
      <c r="BU918" s="180"/>
      <c r="BV918" s="180"/>
      <c r="BW918" s="180"/>
      <c r="BX918" s="180"/>
      <c r="BY918" s="180"/>
      <c r="BZ918" s="180"/>
      <c r="CA918" s="180"/>
    </row>
    <row r="919" ht="15.75" customHeight="1" spans="1:79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  <c r="R919" s="180"/>
      <c r="S919" s="180"/>
      <c r="T919" s="180"/>
      <c r="U919" s="180"/>
      <c r="V919" s="180"/>
      <c r="W919" s="180"/>
      <c r="X919" s="180"/>
      <c r="Y919" s="180"/>
      <c r="Z919" s="180"/>
      <c r="AA919" s="180"/>
      <c r="AB919" s="180"/>
      <c r="AC919" s="180"/>
      <c r="AD919" s="180"/>
      <c r="AE919" s="180"/>
      <c r="AF919" s="180"/>
      <c r="AG919" s="180"/>
      <c r="AH919" s="180"/>
      <c r="AI919" s="180"/>
      <c r="AJ919" s="180"/>
      <c r="AK919" s="180"/>
      <c r="AL919" s="180"/>
      <c r="AM919" s="180"/>
      <c r="AN919" s="180"/>
      <c r="AO919" s="180"/>
      <c r="AP919" s="180"/>
      <c r="AQ919" s="180"/>
      <c r="AR919" s="180"/>
      <c r="AS919" s="180"/>
      <c r="AT919" s="180"/>
      <c r="AU919" s="180"/>
      <c r="AV919" s="180"/>
      <c r="AW919" s="180"/>
      <c r="AX919" s="180"/>
      <c r="AY919" s="180"/>
      <c r="AZ919" s="180"/>
      <c r="BA919" s="180"/>
      <c r="BB919" s="180"/>
      <c r="BC919" s="180"/>
      <c r="BD919" s="180"/>
      <c r="BE919" s="180"/>
      <c r="BF919" s="180"/>
      <c r="BG919" s="180"/>
      <c r="BH919" s="180"/>
      <c r="BI919" s="180"/>
      <c r="BJ919" s="180"/>
      <c r="BK919" s="180"/>
      <c r="BL919" s="180"/>
      <c r="BM919" s="180"/>
      <c r="BN919" s="180"/>
      <c r="BO919" s="180"/>
      <c r="BP919" s="180"/>
      <c r="BQ919" s="180"/>
      <c r="BR919" s="180"/>
      <c r="BS919" s="180"/>
      <c r="BT919" s="180"/>
      <c r="BU919" s="180"/>
      <c r="BV919" s="180"/>
      <c r="BW919" s="180"/>
      <c r="BX919" s="180"/>
      <c r="BY919" s="180"/>
      <c r="BZ919" s="180"/>
      <c r="CA919" s="180"/>
    </row>
    <row r="920" ht="15.75" customHeight="1" spans="1:79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  <c r="R920" s="180"/>
      <c r="S920" s="180"/>
      <c r="T920" s="180"/>
      <c r="U920" s="180"/>
      <c r="V920" s="180"/>
      <c r="W920" s="180"/>
      <c r="X920" s="180"/>
      <c r="Y920" s="180"/>
      <c r="Z920" s="180"/>
      <c r="AA920" s="180"/>
      <c r="AB920" s="180"/>
      <c r="AC920" s="180"/>
      <c r="AD920" s="180"/>
      <c r="AE920" s="180"/>
      <c r="AF920" s="180"/>
      <c r="AG920" s="180"/>
      <c r="AH920" s="180"/>
      <c r="AI920" s="180"/>
      <c r="AJ920" s="180"/>
      <c r="AK920" s="180"/>
      <c r="AL920" s="180"/>
      <c r="AM920" s="180"/>
      <c r="AN920" s="180"/>
      <c r="AO920" s="180"/>
      <c r="AP920" s="180"/>
      <c r="AQ920" s="180"/>
      <c r="AR920" s="180"/>
      <c r="AS920" s="180"/>
      <c r="AT920" s="180"/>
      <c r="AU920" s="180"/>
      <c r="AV920" s="180"/>
      <c r="AW920" s="180"/>
      <c r="AX920" s="180"/>
      <c r="AY920" s="180"/>
      <c r="AZ920" s="180"/>
      <c r="BA920" s="180"/>
      <c r="BB920" s="180"/>
      <c r="BC920" s="180"/>
      <c r="BD920" s="180"/>
      <c r="BE920" s="180"/>
      <c r="BF920" s="180"/>
      <c r="BG920" s="180"/>
      <c r="BH920" s="180"/>
      <c r="BI920" s="180"/>
      <c r="BJ920" s="180"/>
      <c r="BK920" s="180"/>
      <c r="BL920" s="180"/>
      <c r="BM920" s="180"/>
      <c r="BN920" s="180"/>
      <c r="BO920" s="180"/>
      <c r="BP920" s="180"/>
      <c r="BQ920" s="180"/>
      <c r="BR920" s="180"/>
      <c r="BS920" s="180"/>
      <c r="BT920" s="180"/>
      <c r="BU920" s="180"/>
      <c r="BV920" s="180"/>
      <c r="BW920" s="180"/>
      <c r="BX920" s="180"/>
      <c r="BY920" s="180"/>
      <c r="BZ920" s="180"/>
      <c r="CA920" s="180"/>
    </row>
    <row r="921" ht="15.75" customHeight="1" spans="1:79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  <c r="R921" s="180"/>
      <c r="S921" s="180"/>
      <c r="T921" s="180"/>
      <c r="U921" s="180"/>
      <c r="V921" s="180"/>
      <c r="W921" s="180"/>
      <c r="X921" s="180"/>
      <c r="Y921" s="180"/>
      <c r="Z921" s="180"/>
      <c r="AA921" s="180"/>
      <c r="AB921" s="180"/>
      <c r="AC921" s="180"/>
      <c r="AD921" s="180"/>
      <c r="AE921" s="180"/>
      <c r="AF921" s="180"/>
      <c r="AG921" s="180"/>
      <c r="AH921" s="180"/>
      <c r="AI921" s="180"/>
      <c r="AJ921" s="180"/>
      <c r="AK921" s="180"/>
      <c r="AL921" s="180"/>
      <c r="AM921" s="180"/>
      <c r="AN921" s="180"/>
      <c r="AO921" s="180"/>
      <c r="AP921" s="180"/>
      <c r="AQ921" s="180"/>
      <c r="AR921" s="180"/>
      <c r="AS921" s="180"/>
      <c r="AT921" s="180"/>
      <c r="AU921" s="180"/>
      <c r="AV921" s="180"/>
      <c r="AW921" s="180"/>
      <c r="AX921" s="180"/>
      <c r="AY921" s="180"/>
      <c r="AZ921" s="180"/>
      <c r="BA921" s="180"/>
      <c r="BB921" s="180"/>
      <c r="BC921" s="180"/>
      <c r="BD921" s="180"/>
      <c r="BE921" s="180"/>
      <c r="BF921" s="180"/>
      <c r="BG921" s="180"/>
      <c r="BH921" s="180"/>
      <c r="BI921" s="180"/>
      <c r="BJ921" s="180"/>
      <c r="BK921" s="180"/>
      <c r="BL921" s="180"/>
      <c r="BM921" s="180"/>
      <c r="BN921" s="180"/>
      <c r="BO921" s="180"/>
      <c r="BP921" s="180"/>
      <c r="BQ921" s="180"/>
      <c r="BR921" s="180"/>
      <c r="BS921" s="180"/>
      <c r="BT921" s="180"/>
      <c r="BU921" s="180"/>
      <c r="BV921" s="180"/>
      <c r="BW921" s="180"/>
      <c r="BX921" s="180"/>
      <c r="BY921" s="180"/>
      <c r="BZ921" s="180"/>
      <c r="CA921" s="180"/>
    </row>
    <row r="922" ht="15.75" customHeight="1" spans="1:79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  <c r="R922" s="180"/>
      <c r="S922" s="180"/>
      <c r="T922" s="180"/>
      <c r="U922" s="180"/>
      <c r="V922" s="180"/>
      <c r="W922" s="180"/>
      <c r="X922" s="180"/>
      <c r="Y922" s="180"/>
      <c r="Z922" s="180"/>
      <c r="AA922" s="180"/>
      <c r="AB922" s="180"/>
      <c r="AC922" s="180"/>
      <c r="AD922" s="180"/>
      <c r="AE922" s="180"/>
      <c r="AF922" s="180"/>
      <c r="AG922" s="180"/>
      <c r="AH922" s="180"/>
      <c r="AI922" s="180"/>
      <c r="AJ922" s="180"/>
      <c r="AK922" s="180"/>
      <c r="AL922" s="180"/>
      <c r="AM922" s="180"/>
      <c r="AN922" s="180"/>
      <c r="AO922" s="180"/>
      <c r="AP922" s="180"/>
      <c r="AQ922" s="180"/>
      <c r="AR922" s="180"/>
      <c r="AS922" s="180"/>
      <c r="AT922" s="180"/>
      <c r="AU922" s="180"/>
      <c r="AV922" s="180"/>
      <c r="AW922" s="180"/>
      <c r="AX922" s="180"/>
      <c r="AY922" s="180"/>
      <c r="AZ922" s="180"/>
      <c r="BA922" s="180"/>
      <c r="BB922" s="180"/>
      <c r="BC922" s="180"/>
      <c r="BD922" s="180"/>
      <c r="BE922" s="180"/>
      <c r="BF922" s="180"/>
      <c r="BG922" s="180"/>
      <c r="BH922" s="180"/>
      <c r="BI922" s="180"/>
      <c r="BJ922" s="180"/>
      <c r="BK922" s="180"/>
      <c r="BL922" s="180"/>
      <c r="BM922" s="180"/>
      <c r="BN922" s="180"/>
      <c r="BO922" s="180"/>
      <c r="BP922" s="180"/>
      <c r="BQ922" s="180"/>
      <c r="BR922" s="180"/>
      <c r="BS922" s="180"/>
      <c r="BT922" s="180"/>
      <c r="BU922" s="180"/>
      <c r="BV922" s="180"/>
      <c r="BW922" s="180"/>
      <c r="BX922" s="180"/>
      <c r="BY922" s="180"/>
      <c r="BZ922" s="180"/>
      <c r="CA922" s="180"/>
    </row>
    <row r="923" ht="15.75" customHeight="1" spans="1:79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  <c r="R923" s="180"/>
      <c r="S923" s="180"/>
      <c r="T923" s="180"/>
      <c r="U923" s="180"/>
      <c r="V923" s="180"/>
      <c r="W923" s="180"/>
      <c r="X923" s="180"/>
      <c r="Y923" s="180"/>
      <c r="Z923" s="180"/>
      <c r="AA923" s="180"/>
      <c r="AB923" s="180"/>
      <c r="AC923" s="180"/>
      <c r="AD923" s="180"/>
      <c r="AE923" s="180"/>
      <c r="AF923" s="180"/>
      <c r="AG923" s="180"/>
      <c r="AH923" s="180"/>
      <c r="AI923" s="180"/>
      <c r="AJ923" s="180"/>
      <c r="AK923" s="180"/>
      <c r="AL923" s="180"/>
      <c r="AM923" s="180"/>
      <c r="AN923" s="180"/>
      <c r="AO923" s="180"/>
      <c r="AP923" s="180"/>
      <c r="AQ923" s="180"/>
      <c r="AR923" s="180"/>
      <c r="AS923" s="180"/>
      <c r="AT923" s="180"/>
      <c r="AU923" s="180"/>
      <c r="AV923" s="180"/>
      <c r="AW923" s="180"/>
      <c r="AX923" s="180"/>
      <c r="AY923" s="180"/>
      <c r="AZ923" s="180"/>
      <c r="BA923" s="180"/>
      <c r="BB923" s="180"/>
      <c r="BC923" s="180"/>
      <c r="BD923" s="180"/>
      <c r="BE923" s="180"/>
      <c r="BF923" s="180"/>
      <c r="BG923" s="180"/>
      <c r="BH923" s="180"/>
      <c r="BI923" s="180"/>
      <c r="BJ923" s="180"/>
      <c r="BK923" s="180"/>
      <c r="BL923" s="180"/>
      <c r="BM923" s="180"/>
      <c r="BN923" s="180"/>
      <c r="BO923" s="180"/>
      <c r="BP923" s="180"/>
      <c r="BQ923" s="180"/>
      <c r="BR923" s="180"/>
      <c r="BS923" s="180"/>
      <c r="BT923" s="180"/>
      <c r="BU923" s="180"/>
      <c r="BV923" s="180"/>
      <c r="BW923" s="180"/>
      <c r="BX923" s="180"/>
      <c r="BY923" s="180"/>
      <c r="BZ923" s="180"/>
      <c r="CA923" s="180"/>
    </row>
    <row r="924" ht="15.75" customHeight="1" spans="1:79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  <c r="R924" s="180"/>
      <c r="S924" s="180"/>
      <c r="T924" s="180"/>
      <c r="U924" s="180"/>
      <c r="V924" s="180"/>
      <c r="W924" s="180"/>
      <c r="X924" s="180"/>
      <c r="Y924" s="180"/>
      <c r="Z924" s="180"/>
      <c r="AA924" s="180"/>
      <c r="AB924" s="180"/>
      <c r="AC924" s="180"/>
      <c r="AD924" s="180"/>
      <c r="AE924" s="180"/>
      <c r="AF924" s="180"/>
      <c r="AG924" s="180"/>
      <c r="AH924" s="180"/>
      <c r="AI924" s="180"/>
      <c r="AJ924" s="180"/>
      <c r="AK924" s="180"/>
      <c r="AL924" s="180"/>
      <c r="AM924" s="180"/>
      <c r="AN924" s="180"/>
      <c r="AO924" s="180"/>
      <c r="AP924" s="180"/>
      <c r="AQ924" s="180"/>
      <c r="AR924" s="180"/>
      <c r="AS924" s="180"/>
      <c r="AT924" s="180"/>
      <c r="AU924" s="180"/>
      <c r="AV924" s="180"/>
      <c r="AW924" s="180"/>
      <c r="AX924" s="180"/>
      <c r="AY924" s="180"/>
      <c r="AZ924" s="180"/>
      <c r="BA924" s="180"/>
      <c r="BB924" s="180"/>
      <c r="BC924" s="180"/>
      <c r="BD924" s="180"/>
      <c r="BE924" s="180"/>
      <c r="BF924" s="180"/>
      <c r="BG924" s="180"/>
      <c r="BH924" s="180"/>
      <c r="BI924" s="180"/>
      <c r="BJ924" s="180"/>
      <c r="BK924" s="180"/>
      <c r="BL924" s="180"/>
      <c r="BM924" s="180"/>
      <c r="BN924" s="180"/>
      <c r="BO924" s="180"/>
      <c r="BP924" s="180"/>
      <c r="BQ924" s="180"/>
      <c r="BR924" s="180"/>
      <c r="BS924" s="180"/>
      <c r="BT924" s="180"/>
      <c r="BU924" s="180"/>
      <c r="BV924" s="180"/>
      <c r="BW924" s="180"/>
      <c r="BX924" s="180"/>
      <c r="BY924" s="180"/>
      <c r="BZ924" s="180"/>
      <c r="CA924" s="180"/>
    </row>
    <row r="925" ht="15.75" customHeight="1" spans="1:79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  <c r="R925" s="180"/>
      <c r="S925" s="180"/>
      <c r="T925" s="180"/>
      <c r="U925" s="180"/>
      <c r="V925" s="180"/>
      <c r="W925" s="180"/>
      <c r="X925" s="180"/>
      <c r="Y925" s="180"/>
      <c r="Z925" s="180"/>
      <c r="AA925" s="180"/>
      <c r="AB925" s="180"/>
      <c r="AC925" s="180"/>
      <c r="AD925" s="180"/>
      <c r="AE925" s="180"/>
      <c r="AF925" s="180"/>
      <c r="AG925" s="180"/>
      <c r="AH925" s="180"/>
      <c r="AI925" s="180"/>
      <c r="AJ925" s="180"/>
      <c r="AK925" s="180"/>
      <c r="AL925" s="180"/>
      <c r="AM925" s="180"/>
      <c r="AN925" s="180"/>
      <c r="AO925" s="180"/>
      <c r="AP925" s="180"/>
      <c r="AQ925" s="180"/>
      <c r="AR925" s="180"/>
      <c r="AS925" s="180"/>
      <c r="AT925" s="180"/>
      <c r="AU925" s="180"/>
      <c r="AV925" s="180"/>
      <c r="AW925" s="180"/>
      <c r="AX925" s="180"/>
      <c r="AY925" s="180"/>
      <c r="AZ925" s="180"/>
      <c r="BA925" s="180"/>
      <c r="BB925" s="180"/>
      <c r="BC925" s="180"/>
      <c r="BD925" s="180"/>
      <c r="BE925" s="180"/>
      <c r="BF925" s="180"/>
      <c r="BG925" s="180"/>
      <c r="BH925" s="180"/>
      <c r="BI925" s="180"/>
      <c r="BJ925" s="180"/>
      <c r="BK925" s="180"/>
      <c r="BL925" s="180"/>
      <c r="BM925" s="180"/>
      <c r="BN925" s="180"/>
      <c r="BO925" s="180"/>
      <c r="BP925" s="180"/>
      <c r="BQ925" s="180"/>
      <c r="BR925" s="180"/>
      <c r="BS925" s="180"/>
      <c r="BT925" s="180"/>
      <c r="BU925" s="180"/>
      <c r="BV925" s="180"/>
      <c r="BW925" s="180"/>
      <c r="BX925" s="180"/>
      <c r="BY925" s="180"/>
      <c r="BZ925" s="180"/>
      <c r="CA925" s="180"/>
    </row>
    <row r="926" ht="15.75" customHeight="1" spans="1:79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  <c r="R926" s="180"/>
      <c r="S926" s="180"/>
      <c r="T926" s="180"/>
      <c r="U926" s="180"/>
      <c r="V926" s="180"/>
      <c r="W926" s="180"/>
      <c r="X926" s="180"/>
      <c r="Y926" s="180"/>
      <c r="Z926" s="180"/>
      <c r="AA926" s="180"/>
      <c r="AB926" s="180"/>
      <c r="AC926" s="180"/>
      <c r="AD926" s="180"/>
      <c r="AE926" s="180"/>
      <c r="AF926" s="180"/>
      <c r="AG926" s="180"/>
      <c r="AH926" s="180"/>
      <c r="AI926" s="180"/>
      <c r="AJ926" s="180"/>
      <c r="AK926" s="180"/>
      <c r="AL926" s="180"/>
      <c r="AM926" s="180"/>
      <c r="AN926" s="180"/>
      <c r="AO926" s="180"/>
      <c r="AP926" s="180"/>
      <c r="AQ926" s="180"/>
      <c r="AR926" s="180"/>
      <c r="AS926" s="180"/>
      <c r="AT926" s="180"/>
      <c r="AU926" s="180"/>
      <c r="AV926" s="180"/>
      <c r="AW926" s="180"/>
      <c r="AX926" s="180"/>
      <c r="AY926" s="180"/>
      <c r="AZ926" s="180"/>
      <c r="BA926" s="180"/>
      <c r="BB926" s="180"/>
      <c r="BC926" s="180"/>
      <c r="BD926" s="180"/>
      <c r="BE926" s="180"/>
      <c r="BF926" s="180"/>
      <c r="BG926" s="180"/>
      <c r="BH926" s="180"/>
      <c r="BI926" s="180"/>
      <c r="BJ926" s="180"/>
      <c r="BK926" s="180"/>
      <c r="BL926" s="180"/>
      <c r="BM926" s="180"/>
      <c r="BN926" s="180"/>
      <c r="BO926" s="180"/>
      <c r="BP926" s="180"/>
      <c r="BQ926" s="180"/>
      <c r="BR926" s="180"/>
      <c r="BS926" s="180"/>
      <c r="BT926" s="180"/>
      <c r="BU926" s="180"/>
      <c r="BV926" s="180"/>
      <c r="BW926" s="180"/>
      <c r="BX926" s="180"/>
      <c r="BY926" s="180"/>
      <c r="BZ926" s="180"/>
      <c r="CA926" s="180"/>
    </row>
    <row r="927" ht="15.75" customHeight="1" spans="1:79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  <c r="R927" s="180"/>
      <c r="S927" s="180"/>
      <c r="T927" s="180"/>
      <c r="U927" s="180"/>
      <c r="V927" s="180"/>
      <c r="W927" s="180"/>
      <c r="X927" s="180"/>
      <c r="Y927" s="180"/>
      <c r="Z927" s="180"/>
      <c r="AA927" s="180"/>
      <c r="AB927" s="180"/>
      <c r="AC927" s="180"/>
      <c r="AD927" s="180"/>
      <c r="AE927" s="180"/>
      <c r="AF927" s="180"/>
      <c r="AG927" s="180"/>
      <c r="AH927" s="180"/>
      <c r="AI927" s="180"/>
      <c r="AJ927" s="180"/>
      <c r="AK927" s="180"/>
      <c r="AL927" s="180"/>
      <c r="AM927" s="180"/>
      <c r="AN927" s="180"/>
      <c r="AO927" s="180"/>
      <c r="AP927" s="180"/>
      <c r="AQ927" s="180"/>
      <c r="AR927" s="180"/>
      <c r="AS927" s="180"/>
      <c r="AT927" s="180"/>
      <c r="AU927" s="180"/>
      <c r="AV927" s="180"/>
      <c r="AW927" s="180"/>
      <c r="AX927" s="180"/>
      <c r="AY927" s="180"/>
      <c r="AZ927" s="180"/>
      <c r="BA927" s="180"/>
      <c r="BB927" s="180"/>
      <c r="BC927" s="180"/>
      <c r="BD927" s="180"/>
      <c r="BE927" s="180"/>
      <c r="BF927" s="180"/>
      <c r="BG927" s="180"/>
      <c r="BH927" s="180"/>
      <c r="BI927" s="180"/>
      <c r="BJ927" s="180"/>
      <c r="BK927" s="180"/>
      <c r="BL927" s="180"/>
      <c r="BM927" s="180"/>
      <c r="BN927" s="180"/>
      <c r="BO927" s="180"/>
      <c r="BP927" s="180"/>
      <c r="BQ927" s="180"/>
      <c r="BR927" s="180"/>
      <c r="BS927" s="180"/>
      <c r="BT927" s="180"/>
      <c r="BU927" s="180"/>
      <c r="BV927" s="180"/>
      <c r="BW927" s="180"/>
      <c r="BX927" s="180"/>
      <c r="BY927" s="180"/>
      <c r="BZ927" s="180"/>
      <c r="CA927" s="180"/>
    </row>
    <row r="928" ht="15.75" customHeight="1" spans="1:79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  <c r="R928" s="180"/>
      <c r="S928" s="180"/>
      <c r="T928" s="180"/>
      <c r="U928" s="180"/>
      <c r="V928" s="180"/>
      <c r="W928" s="180"/>
      <c r="X928" s="180"/>
      <c r="Y928" s="180"/>
      <c r="Z928" s="180"/>
      <c r="AA928" s="180"/>
      <c r="AB928" s="180"/>
      <c r="AC928" s="180"/>
      <c r="AD928" s="180"/>
      <c r="AE928" s="180"/>
      <c r="AF928" s="180"/>
      <c r="AG928" s="180"/>
      <c r="AH928" s="180"/>
      <c r="AI928" s="180"/>
      <c r="AJ928" s="180"/>
      <c r="AK928" s="180"/>
      <c r="AL928" s="180"/>
      <c r="AM928" s="180"/>
      <c r="AN928" s="180"/>
      <c r="AO928" s="180"/>
      <c r="AP928" s="180"/>
      <c r="AQ928" s="180"/>
      <c r="AR928" s="180"/>
      <c r="AS928" s="180"/>
      <c r="AT928" s="180"/>
      <c r="AU928" s="180"/>
      <c r="AV928" s="180"/>
      <c r="AW928" s="180"/>
      <c r="AX928" s="180"/>
      <c r="AY928" s="180"/>
      <c r="AZ928" s="180"/>
      <c r="BA928" s="180"/>
      <c r="BB928" s="180"/>
      <c r="BC928" s="180"/>
      <c r="BD928" s="180"/>
      <c r="BE928" s="180"/>
      <c r="BF928" s="180"/>
      <c r="BG928" s="180"/>
      <c r="BH928" s="180"/>
      <c r="BI928" s="180"/>
      <c r="BJ928" s="180"/>
      <c r="BK928" s="180"/>
      <c r="BL928" s="180"/>
      <c r="BM928" s="180"/>
      <c r="BN928" s="180"/>
      <c r="BO928" s="180"/>
      <c r="BP928" s="180"/>
      <c r="BQ928" s="180"/>
      <c r="BR928" s="180"/>
      <c r="BS928" s="180"/>
      <c r="BT928" s="180"/>
      <c r="BU928" s="180"/>
      <c r="BV928" s="180"/>
      <c r="BW928" s="180"/>
      <c r="BX928" s="180"/>
      <c r="BY928" s="180"/>
      <c r="BZ928" s="180"/>
      <c r="CA928" s="180"/>
    </row>
    <row r="929" ht="15.75" customHeight="1" spans="1:79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  <c r="R929" s="180"/>
      <c r="S929" s="180"/>
      <c r="T929" s="180"/>
      <c r="U929" s="180"/>
      <c r="V929" s="180"/>
      <c r="W929" s="180"/>
      <c r="X929" s="180"/>
      <c r="Y929" s="180"/>
      <c r="Z929" s="180"/>
      <c r="AA929" s="180"/>
      <c r="AB929" s="180"/>
      <c r="AC929" s="180"/>
      <c r="AD929" s="180"/>
      <c r="AE929" s="180"/>
      <c r="AF929" s="180"/>
      <c r="AG929" s="180"/>
      <c r="AH929" s="180"/>
      <c r="AI929" s="180"/>
      <c r="AJ929" s="180"/>
      <c r="AK929" s="180"/>
      <c r="AL929" s="180"/>
      <c r="AM929" s="180"/>
      <c r="AN929" s="180"/>
      <c r="AO929" s="180"/>
      <c r="AP929" s="180"/>
      <c r="AQ929" s="180"/>
      <c r="AR929" s="180"/>
      <c r="AS929" s="180"/>
      <c r="AT929" s="180"/>
      <c r="AU929" s="180"/>
      <c r="AV929" s="180"/>
      <c r="AW929" s="180"/>
      <c r="AX929" s="180"/>
      <c r="AY929" s="180"/>
      <c r="AZ929" s="180"/>
      <c r="BA929" s="180"/>
      <c r="BB929" s="180"/>
      <c r="BC929" s="180"/>
      <c r="BD929" s="180"/>
      <c r="BE929" s="180"/>
      <c r="BF929" s="180"/>
      <c r="BG929" s="180"/>
      <c r="BH929" s="180"/>
      <c r="BI929" s="180"/>
      <c r="BJ929" s="180"/>
      <c r="BK929" s="180"/>
      <c r="BL929" s="180"/>
      <c r="BM929" s="180"/>
      <c r="BN929" s="180"/>
      <c r="BO929" s="180"/>
      <c r="BP929" s="180"/>
      <c r="BQ929" s="180"/>
      <c r="BR929" s="180"/>
      <c r="BS929" s="180"/>
      <c r="BT929" s="180"/>
      <c r="BU929" s="180"/>
      <c r="BV929" s="180"/>
      <c r="BW929" s="180"/>
      <c r="BX929" s="180"/>
      <c r="BY929" s="180"/>
      <c r="BZ929" s="180"/>
      <c r="CA929" s="180"/>
    </row>
    <row r="930" ht="15.75" customHeight="1" spans="1:79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  <c r="R930" s="180"/>
      <c r="S930" s="180"/>
      <c r="T930" s="180"/>
      <c r="U930" s="180"/>
      <c r="V930" s="180"/>
      <c r="W930" s="180"/>
      <c r="X930" s="180"/>
      <c r="Y930" s="180"/>
      <c r="Z930" s="180"/>
      <c r="AA930" s="180"/>
      <c r="AB930" s="180"/>
      <c r="AC930" s="180"/>
      <c r="AD930" s="180"/>
      <c r="AE930" s="180"/>
      <c r="AF930" s="180"/>
      <c r="AG930" s="180"/>
      <c r="AH930" s="180"/>
      <c r="AI930" s="180"/>
      <c r="AJ930" s="180"/>
      <c r="AK930" s="180"/>
      <c r="AL930" s="180"/>
      <c r="AM930" s="180"/>
      <c r="AN930" s="180"/>
      <c r="AO930" s="180"/>
      <c r="AP930" s="180"/>
      <c r="AQ930" s="180"/>
      <c r="AR930" s="180"/>
      <c r="AS930" s="180"/>
      <c r="AT930" s="180"/>
      <c r="AU930" s="180"/>
      <c r="AV930" s="180"/>
      <c r="AW930" s="180"/>
      <c r="AX930" s="180"/>
      <c r="AY930" s="180"/>
      <c r="AZ930" s="180"/>
      <c r="BA930" s="180"/>
      <c r="BB930" s="180"/>
      <c r="BC930" s="180"/>
      <c r="BD930" s="180"/>
      <c r="BE930" s="180"/>
      <c r="BF930" s="180"/>
      <c r="BG930" s="180"/>
      <c r="BH930" s="180"/>
      <c r="BI930" s="180"/>
      <c r="BJ930" s="180"/>
      <c r="BK930" s="180"/>
      <c r="BL930" s="180"/>
      <c r="BM930" s="180"/>
      <c r="BN930" s="180"/>
      <c r="BO930" s="180"/>
      <c r="BP930" s="180"/>
      <c r="BQ930" s="180"/>
      <c r="BR930" s="180"/>
      <c r="BS930" s="180"/>
      <c r="BT930" s="180"/>
      <c r="BU930" s="180"/>
      <c r="BV930" s="180"/>
      <c r="BW930" s="180"/>
      <c r="BX930" s="180"/>
      <c r="BY930" s="180"/>
      <c r="BZ930" s="180"/>
      <c r="CA930" s="180"/>
    </row>
    <row r="931" ht="15.75" customHeight="1" spans="1:79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  <c r="R931" s="180"/>
      <c r="S931" s="180"/>
      <c r="T931" s="180"/>
      <c r="U931" s="180"/>
      <c r="V931" s="180"/>
      <c r="W931" s="180"/>
      <c r="X931" s="180"/>
      <c r="Y931" s="180"/>
      <c r="Z931" s="180"/>
      <c r="AA931" s="180"/>
      <c r="AB931" s="180"/>
      <c r="AC931" s="180"/>
      <c r="AD931" s="180"/>
      <c r="AE931" s="180"/>
      <c r="AF931" s="180"/>
      <c r="AG931" s="180"/>
      <c r="AH931" s="180"/>
      <c r="AI931" s="180"/>
      <c r="AJ931" s="180"/>
      <c r="AK931" s="180"/>
      <c r="AL931" s="180"/>
      <c r="AM931" s="180"/>
      <c r="AN931" s="180"/>
      <c r="AO931" s="180"/>
      <c r="AP931" s="180"/>
      <c r="AQ931" s="180"/>
      <c r="AR931" s="180"/>
      <c r="AS931" s="180"/>
      <c r="AT931" s="180"/>
      <c r="AU931" s="180"/>
      <c r="AV931" s="180"/>
      <c r="AW931" s="180"/>
      <c r="AX931" s="180"/>
      <c r="AY931" s="180"/>
      <c r="AZ931" s="180"/>
      <c r="BA931" s="180"/>
      <c r="BB931" s="180"/>
      <c r="BC931" s="180"/>
      <c r="BD931" s="180"/>
      <c r="BE931" s="180"/>
      <c r="BF931" s="180"/>
      <c r="BG931" s="180"/>
      <c r="BH931" s="180"/>
      <c r="BI931" s="180"/>
      <c r="BJ931" s="180"/>
      <c r="BK931" s="180"/>
      <c r="BL931" s="180"/>
      <c r="BM931" s="180"/>
      <c r="BN931" s="180"/>
      <c r="BO931" s="180"/>
      <c r="BP931" s="180"/>
      <c r="BQ931" s="180"/>
      <c r="BR931" s="180"/>
      <c r="BS931" s="180"/>
      <c r="BT931" s="180"/>
      <c r="BU931" s="180"/>
      <c r="BV931" s="180"/>
      <c r="BW931" s="180"/>
      <c r="BX931" s="180"/>
      <c r="BY931" s="180"/>
      <c r="BZ931" s="180"/>
      <c r="CA931" s="180"/>
    </row>
    <row r="932" ht="15.75" customHeight="1" spans="1:79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  <c r="R932" s="180"/>
      <c r="S932" s="180"/>
      <c r="T932" s="180"/>
      <c r="U932" s="180"/>
      <c r="V932" s="180"/>
      <c r="W932" s="180"/>
      <c r="X932" s="180"/>
      <c r="Y932" s="180"/>
      <c r="Z932" s="180"/>
      <c r="AA932" s="180"/>
      <c r="AB932" s="180"/>
      <c r="AC932" s="180"/>
      <c r="AD932" s="180"/>
      <c r="AE932" s="180"/>
      <c r="AF932" s="180"/>
      <c r="AG932" s="180"/>
      <c r="AH932" s="180"/>
      <c r="AI932" s="180"/>
      <c r="AJ932" s="180"/>
      <c r="AK932" s="180"/>
      <c r="AL932" s="180"/>
      <c r="AM932" s="180"/>
      <c r="AN932" s="180"/>
      <c r="AO932" s="180"/>
      <c r="AP932" s="180"/>
      <c r="AQ932" s="180"/>
      <c r="AR932" s="180"/>
      <c r="AS932" s="180"/>
      <c r="AT932" s="180"/>
      <c r="AU932" s="180"/>
      <c r="AV932" s="180"/>
      <c r="AW932" s="180"/>
      <c r="AX932" s="180"/>
      <c r="AY932" s="180"/>
      <c r="AZ932" s="180"/>
      <c r="BA932" s="180"/>
      <c r="BB932" s="180"/>
      <c r="BC932" s="180"/>
      <c r="BD932" s="180"/>
      <c r="BE932" s="180"/>
      <c r="BF932" s="180"/>
      <c r="BG932" s="180"/>
      <c r="BH932" s="180"/>
      <c r="BI932" s="180"/>
      <c r="BJ932" s="180"/>
      <c r="BK932" s="180"/>
      <c r="BL932" s="180"/>
      <c r="BM932" s="180"/>
      <c r="BN932" s="180"/>
      <c r="BO932" s="180"/>
      <c r="BP932" s="180"/>
      <c r="BQ932" s="180"/>
      <c r="BR932" s="180"/>
      <c r="BS932" s="180"/>
      <c r="BT932" s="180"/>
      <c r="BU932" s="180"/>
      <c r="BV932" s="180"/>
      <c r="BW932" s="180"/>
      <c r="BX932" s="180"/>
      <c r="BY932" s="180"/>
      <c r="BZ932" s="180"/>
      <c r="CA932" s="180"/>
    </row>
    <row r="933" ht="15.75" customHeight="1" spans="1:79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  <c r="R933" s="180"/>
      <c r="S933" s="180"/>
      <c r="T933" s="180"/>
      <c r="U933" s="180"/>
      <c r="V933" s="180"/>
      <c r="W933" s="180"/>
      <c r="X933" s="180"/>
      <c r="Y933" s="180"/>
      <c r="Z933" s="180"/>
      <c r="AA933" s="180"/>
      <c r="AB933" s="180"/>
      <c r="AC933" s="180"/>
      <c r="AD933" s="180"/>
      <c r="AE933" s="180"/>
      <c r="AF933" s="180"/>
      <c r="AG933" s="180"/>
      <c r="AH933" s="180"/>
      <c r="AI933" s="180"/>
      <c r="AJ933" s="180"/>
      <c r="AK933" s="180"/>
      <c r="AL933" s="180"/>
      <c r="AM933" s="180"/>
      <c r="AN933" s="180"/>
      <c r="AO933" s="180"/>
      <c r="AP933" s="180"/>
      <c r="AQ933" s="180"/>
      <c r="AR933" s="180"/>
      <c r="AS933" s="180"/>
      <c r="AT933" s="180"/>
      <c r="AU933" s="180"/>
      <c r="AV933" s="180"/>
      <c r="AW933" s="180"/>
      <c r="AX933" s="180"/>
      <c r="AY933" s="180"/>
      <c r="AZ933" s="180"/>
      <c r="BA933" s="180"/>
      <c r="BB933" s="180"/>
      <c r="BC933" s="180"/>
      <c r="BD933" s="180"/>
      <c r="BE933" s="180"/>
      <c r="BF933" s="180"/>
      <c r="BG933" s="180"/>
      <c r="BH933" s="180"/>
      <c r="BI933" s="180"/>
      <c r="BJ933" s="180"/>
      <c r="BK933" s="180"/>
      <c r="BL933" s="180"/>
      <c r="BM933" s="180"/>
      <c r="BN933" s="180"/>
      <c r="BO933" s="180"/>
      <c r="BP933" s="180"/>
      <c r="BQ933" s="180"/>
      <c r="BR933" s="180"/>
      <c r="BS933" s="180"/>
      <c r="BT933" s="180"/>
      <c r="BU933" s="180"/>
      <c r="BV933" s="180"/>
      <c r="BW933" s="180"/>
      <c r="BX933" s="180"/>
      <c r="BY933" s="180"/>
      <c r="BZ933" s="180"/>
      <c r="CA933" s="180"/>
    </row>
    <row r="934" ht="15.75" customHeight="1" spans="1:79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  <c r="R934" s="180"/>
      <c r="S934" s="180"/>
      <c r="T934" s="180"/>
      <c r="U934" s="180"/>
      <c r="V934" s="180"/>
      <c r="W934" s="180"/>
      <c r="X934" s="180"/>
      <c r="Y934" s="180"/>
      <c r="Z934" s="180"/>
      <c r="AA934" s="180"/>
      <c r="AB934" s="180"/>
      <c r="AC934" s="180"/>
      <c r="AD934" s="180"/>
      <c r="AE934" s="180"/>
      <c r="AF934" s="180"/>
      <c r="AG934" s="180"/>
      <c r="AH934" s="180"/>
      <c r="AI934" s="180"/>
      <c r="AJ934" s="180"/>
      <c r="AK934" s="180"/>
      <c r="AL934" s="180"/>
      <c r="AM934" s="180"/>
      <c r="AN934" s="180"/>
      <c r="AO934" s="180"/>
      <c r="AP934" s="180"/>
      <c r="AQ934" s="180"/>
      <c r="AR934" s="180"/>
      <c r="AS934" s="180"/>
      <c r="AT934" s="180"/>
      <c r="AU934" s="180"/>
      <c r="AV934" s="180"/>
      <c r="AW934" s="180"/>
      <c r="AX934" s="180"/>
      <c r="AY934" s="180"/>
      <c r="AZ934" s="180"/>
      <c r="BA934" s="180"/>
      <c r="BB934" s="180"/>
      <c r="BC934" s="180"/>
      <c r="BD934" s="180"/>
      <c r="BE934" s="180"/>
      <c r="BF934" s="180"/>
      <c r="BG934" s="180"/>
      <c r="BH934" s="180"/>
      <c r="BI934" s="180"/>
      <c r="BJ934" s="180"/>
      <c r="BK934" s="180"/>
      <c r="BL934" s="180"/>
      <c r="BM934" s="180"/>
      <c r="BN934" s="180"/>
      <c r="BO934" s="180"/>
      <c r="BP934" s="180"/>
      <c r="BQ934" s="180"/>
      <c r="BR934" s="180"/>
      <c r="BS934" s="180"/>
      <c r="BT934" s="180"/>
      <c r="BU934" s="180"/>
      <c r="BV934" s="180"/>
      <c r="BW934" s="180"/>
      <c r="BX934" s="180"/>
      <c r="BY934" s="180"/>
      <c r="BZ934" s="180"/>
      <c r="CA934" s="180"/>
    </row>
    <row r="935" ht="15.75" customHeight="1" spans="1:79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  <c r="R935" s="180"/>
      <c r="S935" s="180"/>
      <c r="T935" s="180"/>
      <c r="U935" s="180"/>
      <c r="V935" s="180"/>
      <c r="W935" s="180"/>
      <c r="X935" s="180"/>
      <c r="Y935" s="180"/>
      <c r="Z935" s="180"/>
      <c r="AA935" s="180"/>
      <c r="AB935" s="180"/>
      <c r="AC935" s="180"/>
      <c r="AD935" s="180"/>
      <c r="AE935" s="180"/>
      <c r="AF935" s="180"/>
      <c r="AG935" s="180"/>
      <c r="AH935" s="180"/>
      <c r="AI935" s="180"/>
      <c r="AJ935" s="180"/>
      <c r="AK935" s="180"/>
      <c r="AL935" s="180"/>
      <c r="AM935" s="180"/>
      <c r="AN935" s="180"/>
      <c r="AO935" s="180"/>
      <c r="AP935" s="180"/>
      <c r="AQ935" s="180"/>
      <c r="AR935" s="180"/>
      <c r="AS935" s="180"/>
      <c r="AT935" s="180"/>
      <c r="AU935" s="180"/>
      <c r="AV935" s="180"/>
      <c r="AW935" s="180"/>
      <c r="AX935" s="180"/>
      <c r="AY935" s="180"/>
      <c r="AZ935" s="180"/>
      <c r="BA935" s="180"/>
      <c r="BB935" s="180"/>
      <c r="BC935" s="180"/>
      <c r="BD935" s="180"/>
      <c r="BE935" s="180"/>
      <c r="BF935" s="180"/>
      <c r="BG935" s="180"/>
      <c r="BH935" s="180"/>
      <c r="BI935" s="180"/>
      <c r="BJ935" s="180"/>
      <c r="BK935" s="180"/>
      <c r="BL935" s="180"/>
      <c r="BM935" s="180"/>
      <c r="BN935" s="180"/>
      <c r="BO935" s="180"/>
      <c r="BP935" s="180"/>
      <c r="BQ935" s="180"/>
      <c r="BR935" s="180"/>
      <c r="BS935" s="180"/>
      <c r="BT935" s="180"/>
      <c r="BU935" s="180"/>
      <c r="BV935" s="180"/>
      <c r="BW935" s="180"/>
      <c r="BX935" s="180"/>
      <c r="BY935" s="180"/>
      <c r="BZ935" s="180"/>
      <c r="CA935" s="180"/>
    </row>
    <row r="936" ht="15.75" customHeight="1" spans="1:79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  <c r="R936" s="180"/>
      <c r="S936" s="180"/>
      <c r="T936" s="180"/>
      <c r="U936" s="180"/>
      <c r="V936" s="180"/>
      <c r="W936" s="180"/>
      <c r="X936" s="180"/>
      <c r="Y936" s="180"/>
      <c r="Z936" s="180"/>
      <c r="AA936" s="180"/>
      <c r="AB936" s="180"/>
      <c r="AC936" s="180"/>
      <c r="AD936" s="180"/>
      <c r="AE936" s="180"/>
      <c r="AF936" s="180"/>
      <c r="AG936" s="180"/>
      <c r="AH936" s="180"/>
      <c r="AI936" s="180"/>
      <c r="AJ936" s="180"/>
      <c r="AK936" s="180"/>
      <c r="AL936" s="180"/>
      <c r="AM936" s="180"/>
      <c r="AN936" s="180"/>
      <c r="AO936" s="180"/>
      <c r="AP936" s="180"/>
      <c r="AQ936" s="180"/>
      <c r="AR936" s="180"/>
      <c r="AS936" s="180"/>
      <c r="AT936" s="180"/>
      <c r="AU936" s="180"/>
      <c r="AV936" s="180"/>
      <c r="AW936" s="180"/>
      <c r="AX936" s="180"/>
      <c r="AY936" s="180"/>
      <c r="AZ936" s="180"/>
      <c r="BA936" s="180"/>
      <c r="BB936" s="180"/>
      <c r="BC936" s="180"/>
      <c r="BD936" s="180"/>
      <c r="BE936" s="180"/>
      <c r="BF936" s="180"/>
      <c r="BG936" s="180"/>
      <c r="BH936" s="180"/>
      <c r="BI936" s="180"/>
      <c r="BJ936" s="180"/>
      <c r="BK936" s="180"/>
      <c r="BL936" s="180"/>
      <c r="BM936" s="180"/>
      <c r="BN936" s="180"/>
      <c r="BO936" s="180"/>
      <c r="BP936" s="180"/>
      <c r="BQ936" s="180"/>
      <c r="BR936" s="180"/>
      <c r="BS936" s="180"/>
      <c r="BT936" s="180"/>
      <c r="BU936" s="180"/>
      <c r="BV936" s="180"/>
      <c r="BW936" s="180"/>
      <c r="BX936" s="180"/>
      <c r="BY936" s="180"/>
      <c r="BZ936" s="180"/>
      <c r="CA936" s="180"/>
    </row>
    <row r="937" ht="15.75" customHeight="1" spans="1:79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  <c r="R937" s="180"/>
      <c r="S937" s="180"/>
      <c r="T937" s="180"/>
      <c r="U937" s="180"/>
      <c r="V937" s="180"/>
      <c r="W937" s="180"/>
      <c r="X937" s="180"/>
      <c r="Y937" s="180"/>
      <c r="Z937" s="180"/>
      <c r="AA937" s="180"/>
      <c r="AB937" s="180"/>
      <c r="AC937" s="180"/>
      <c r="AD937" s="180"/>
      <c r="AE937" s="180"/>
      <c r="AF937" s="180"/>
      <c r="AG937" s="180"/>
      <c r="AH937" s="180"/>
      <c r="AI937" s="180"/>
      <c r="AJ937" s="180"/>
      <c r="AK937" s="180"/>
      <c r="AL937" s="180"/>
      <c r="AM937" s="180"/>
      <c r="AN937" s="180"/>
      <c r="AO937" s="180"/>
      <c r="AP937" s="180"/>
      <c r="AQ937" s="180"/>
      <c r="AR937" s="180"/>
      <c r="AS937" s="180"/>
      <c r="AT937" s="180"/>
      <c r="AU937" s="180"/>
      <c r="AV937" s="180"/>
      <c r="AW937" s="180"/>
      <c r="AX937" s="180"/>
      <c r="AY937" s="180"/>
      <c r="AZ937" s="180"/>
      <c r="BA937" s="180"/>
      <c r="BB937" s="180"/>
      <c r="BC937" s="180"/>
      <c r="BD937" s="180"/>
      <c r="BE937" s="180"/>
      <c r="BF937" s="180"/>
      <c r="BG937" s="180"/>
      <c r="BH937" s="180"/>
      <c r="BI937" s="180"/>
      <c r="BJ937" s="180"/>
      <c r="BK937" s="180"/>
      <c r="BL937" s="180"/>
      <c r="BM937" s="180"/>
      <c r="BN937" s="180"/>
      <c r="BO937" s="180"/>
      <c r="BP937" s="180"/>
      <c r="BQ937" s="180"/>
      <c r="BR937" s="180"/>
      <c r="BS937" s="180"/>
      <c r="BT937" s="180"/>
      <c r="BU937" s="180"/>
      <c r="BV937" s="180"/>
      <c r="BW937" s="180"/>
      <c r="BX937" s="180"/>
      <c r="BY937" s="180"/>
      <c r="BZ937" s="180"/>
      <c r="CA937" s="180"/>
    </row>
    <row r="938" ht="15.75" customHeight="1" spans="1:79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  <c r="R938" s="180"/>
      <c r="S938" s="180"/>
      <c r="T938" s="180"/>
      <c r="U938" s="180"/>
      <c r="V938" s="180"/>
      <c r="W938" s="180"/>
      <c r="X938" s="180"/>
      <c r="Y938" s="180"/>
      <c r="Z938" s="180"/>
      <c r="AA938" s="180"/>
      <c r="AB938" s="180"/>
      <c r="AC938" s="180"/>
      <c r="AD938" s="180"/>
      <c r="AE938" s="180"/>
      <c r="AF938" s="180"/>
      <c r="AG938" s="180"/>
      <c r="AH938" s="180"/>
      <c r="AI938" s="180"/>
      <c r="AJ938" s="180"/>
      <c r="AK938" s="180"/>
      <c r="AL938" s="180"/>
      <c r="AM938" s="180"/>
      <c r="AN938" s="180"/>
      <c r="AO938" s="180"/>
      <c r="AP938" s="180"/>
      <c r="AQ938" s="180"/>
      <c r="AR938" s="180"/>
      <c r="AS938" s="180"/>
      <c r="AT938" s="180"/>
      <c r="AU938" s="180"/>
      <c r="AV938" s="180"/>
      <c r="AW938" s="180"/>
      <c r="AX938" s="180"/>
      <c r="AY938" s="180"/>
      <c r="AZ938" s="180"/>
      <c r="BA938" s="180"/>
      <c r="BB938" s="180"/>
      <c r="BC938" s="180"/>
      <c r="BD938" s="180"/>
      <c r="BE938" s="180"/>
      <c r="BF938" s="180"/>
      <c r="BG938" s="180"/>
      <c r="BH938" s="180"/>
      <c r="BI938" s="180"/>
      <c r="BJ938" s="180"/>
      <c r="BK938" s="180"/>
      <c r="BL938" s="180"/>
      <c r="BM938" s="180"/>
      <c r="BN938" s="180"/>
      <c r="BO938" s="180"/>
      <c r="BP938" s="180"/>
      <c r="BQ938" s="180"/>
      <c r="BR938" s="180"/>
      <c r="BS938" s="180"/>
      <c r="BT938" s="180"/>
      <c r="BU938" s="180"/>
      <c r="BV938" s="180"/>
      <c r="BW938" s="180"/>
      <c r="BX938" s="180"/>
      <c r="BY938" s="180"/>
      <c r="BZ938" s="180"/>
      <c r="CA938" s="180"/>
    </row>
    <row r="939" ht="15.75" customHeight="1" spans="1:79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  <c r="R939" s="180"/>
      <c r="S939" s="180"/>
      <c r="T939" s="180"/>
      <c r="U939" s="180"/>
      <c r="V939" s="180"/>
      <c r="W939" s="180"/>
      <c r="X939" s="180"/>
      <c r="Y939" s="180"/>
      <c r="Z939" s="180"/>
      <c r="AA939" s="180"/>
      <c r="AB939" s="180"/>
      <c r="AC939" s="180"/>
      <c r="AD939" s="180"/>
      <c r="AE939" s="180"/>
      <c r="AF939" s="180"/>
      <c r="AG939" s="180"/>
      <c r="AH939" s="180"/>
      <c r="AI939" s="180"/>
      <c r="AJ939" s="180"/>
      <c r="AK939" s="180"/>
      <c r="AL939" s="180"/>
      <c r="AM939" s="180"/>
      <c r="AN939" s="180"/>
      <c r="AO939" s="180"/>
      <c r="AP939" s="180"/>
      <c r="AQ939" s="180"/>
      <c r="AR939" s="180"/>
      <c r="AS939" s="180"/>
      <c r="AT939" s="180"/>
      <c r="AU939" s="180"/>
      <c r="AV939" s="180"/>
      <c r="AW939" s="180"/>
      <c r="AX939" s="180"/>
      <c r="AY939" s="180"/>
      <c r="AZ939" s="180"/>
      <c r="BA939" s="180"/>
      <c r="BB939" s="180"/>
      <c r="BC939" s="180"/>
      <c r="BD939" s="180"/>
      <c r="BE939" s="180"/>
      <c r="BF939" s="180"/>
      <c r="BG939" s="180"/>
      <c r="BH939" s="180"/>
      <c r="BI939" s="180"/>
      <c r="BJ939" s="180"/>
      <c r="BK939" s="180"/>
      <c r="BL939" s="180"/>
      <c r="BM939" s="180"/>
      <c r="BN939" s="180"/>
      <c r="BO939" s="180"/>
      <c r="BP939" s="180"/>
      <c r="BQ939" s="180"/>
      <c r="BR939" s="180"/>
      <c r="BS939" s="180"/>
      <c r="BT939" s="180"/>
      <c r="BU939" s="180"/>
      <c r="BV939" s="180"/>
      <c r="BW939" s="180"/>
      <c r="BX939" s="180"/>
      <c r="BY939" s="180"/>
      <c r="BZ939" s="180"/>
      <c r="CA939" s="180"/>
    </row>
    <row r="940" ht="15.75" customHeight="1" spans="1:79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  <c r="R940" s="180"/>
      <c r="S940" s="180"/>
      <c r="T940" s="180"/>
      <c r="U940" s="180"/>
      <c r="V940" s="180"/>
      <c r="W940" s="180"/>
      <c r="X940" s="180"/>
      <c r="Y940" s="180"/>
      <c r="Z940" s="180"/>
      <c r="AA940" s="180"/>
      <c r="AB940" s="180"/>
      <c r="AC940" s="180"/>
      <c r="AD940" s="180"/>
      <c r="AE940" s="180"/>
      <c r="AF940" s="180"/>
      <c r="AG940" s="180"/>
      <c r="AH940" s="180"/>
      <c r="AI940" s="180"/>
      <c r="AJ940" s="180"/>
      <c r="AK940" s="180"/>
      <c r="AL940" s="180"/>
      <c r="AM940" s="180"/>
      <c r="AN940" s="180"/>
      <c r="AO940" s="180"/>
      <c r="AP940" s="180"/>
      <c r="AQ940" s="180"/>
      <c r="AR940" s="180"/>
      <c r="AS940" s="180"/>
      <c r="AT940" s="180"/>
      <c r="AU940" s="180"/>
      <c r="AV940" s="180"/>
      <c r="AW940" s="180"/>
      <c r="AX940" s="180"/>
      <c r="AY940" s="180"/>
      <c r="AZ940" s="180"/>
      <c r="BA940" s="180"/>
      <c r="BB940" s="180"/>
      <c r="BC940" s="180"/>
      <c r="BD940" s="180"/>
      <c r="BE940" s="180"/>
      <c r="BF940" s="180"/>
      <c r="BG940" s="180"/>
      <c r="BH940" s="180"/>
      <c r="BI940" s="180"/>
      <c r="BJ940" s="180"/>
      <c r="BK940" s="180"/>
      <c r="BL940" s="180"/>
      <c r="BM940" s="180"/>
      <c r="BN940" s="180"/>
      <c r="BO940" s="180"/>
      <c r="BP940" s="180"/>
      <c r="BQ940" s="180"/>
      <c r="BR940" s="180"/>
      <c r="BS940" s="180"/>
      <c r="BT940" s="180"/>
      <c r="BU940" s="180"/>
      <c r="BV940" s="180"/>
      <c r="BW940" s="180"/>
      <c r="BX940" s="180"/>
      <c r="BY940" s="180"/>
      <c r="BZ940" s="180"/>
      <c r="CA940" s="180"/>
    </row>
    <row r="941" ht="15.75" customHeight="1" spans="1:79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  <c r="R941" s="180"/>
      <c r="S941" s="180"/>
      <c r="T941" s="180"/>
      <c r="U941" s="180"/>
      <c r="V941" s="180"/>
      <c r="W941" s="180"/>
      <c r="X941" s="180"/>
      <c r="Y941" s="180"/>
      <c r="Z941" s="180"/>
      <c r="AA941" s="180"/>
      <c r="AB941" s="180"/>
      <c r="AC941" s="180"/>
      <c r="AD941" s="180"/>
      <c r="AE941" s="180"/>
      <c r="AF941" s="180"/>
      <c r="AG941" s="180"/>
      <c r="AH941" s="180"/>
      <c r="AI941" s="180"/>
      <c r="AJ941" s="180"/>
      <c r="AK941" s="180"/>
      <c r="AL941" s="180"/>
      <c r="AM941" s="180"/>
      <c r="AN941" s="180"/>
      <c r="AO941" s="180"/>
      <c r="AP941" s="180"/>
      <c r="AQ941" s="180"/>
      <c r="AR941" s="180"/>
      <c r="AS941" s="180"/>
      <c r="AT941" s="180"/>
      <c r="AU941" s="180"/>
      <c r="AV941" s="180"/>
      <c r="AW941" s="180"/>
      <c r="AX941" s="180"/>
      <c r="AY941" s="180"/>
      <c r="AZ941" s="180"/>
      <c r="BA941" s="180"/>
      <c r="BB941" s="180"/>
      <c r="BC941" s="180"/>
      <c r="BD941" s="180"/>
      <c r="BE941" s="180"/>
      <c r="BF941" s="180"/>
      <c r="BG941" s="180"/>
      <c r="BH941" s="180"/>
      <c r="BI941" s="180"/>
      <c r="BJ941" s="180"/>
      <c r="BK941" s="180"/>
      <c r="BL941" s="180"/>
      <c r="BM941" s="180"/>
      <c r="BN941" s="180"/>
      <c r="BO941" s="180"/>
      <c r="BP941" s="180"/>
      <c r="BQ941" s="180"/>
      <c r="BR941" s="180"/>
      <c r="BS941" s="180"/>
      <c r="BT941" s="180"/>
      <c r="BU941" s="180"/>
      <c r="BV941" s="180"/>
      <c r="BW941" s="180"/>
      <c r="BX941" s="180"/>
      <c r="BY941" s="180"/>
      <c r="BZ941" s="180"/>
      <c r="CA941" s="180"/>
    </row>
    <row r="942" ht="15.75" customHeight="1" spans="1:79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  <c r="R942" s="180"/>
      <c r="S942" s="180"/>
      <c r="T942" s="180"/>
      <c r="U942" s="180"/>
      <c r="V942" s="180"/>
      <c r="W942" s="180"/>
      <c r="X942" s="180"/>
      <c r="Y942" s="180"/>
      <c r="Z942" s="180"/>
      <c r="AA942" s="180"/>
      <c r="AB942" s="180"/>
      <c r="AC942" s="180"/>
      <c r="AD942" s="180"/>
      <c r="AE942" s="180"/>
      <c r="AF942" s="180"/>
      <c r="AG942" s="180"/>
      <c r="AH942" s="180"/>
      <c r="AI942" s="180"/>
      <c r="AJ942" s="180"/>
      <c r="AK942" s="180"/>
      <c r="AL942" s="180"/>
      <c r="AM942" s="180"/>
      <c r="AN942" s="180"/>
      <c r="AO942" s="180"/>
      <c r="AP942" s="180"/>
      <c r="AQ942" s="180"/>
      <c r="AR942" s="180"/>
      <c r="AS942" s="180"/>
      <c r="AT942" s="180"/>
      <c r="AU942" s="180"/>
      <c r="AV942" s="180"/>
      <c r="AW942" s="180"/>
      <c r="AX942" s="180"/>
      <c r="AY942" s="180"/>
      <c r="AZ942" s="180"/>
      <c r="BA942" s="180"/>
      <c r="BB942" s="180"/>
      <c r="BC942" s="180"/>
      <c r="BD942" s="180"/>
      <c r="BE942" s="180"/>
      <c r="BF942" s="180"/>
      <c r="BG942" s="180"/>
      <c r="BH942" s="180"/>
      <c r="BI942" s="180"/>
      <c r="BJ942" s="180"/>
      <c r="BK942" s="180"/>
      <c r="BL942" s="180"/>
      <c r="BM942" s="180"/>
      <c r="BN942" s="180"/>
      <c r="BO942" s="180"/>
      <c r="BP942" s="180"/>
      <c r="BQ942" s="180"/>
      <c r="BR942" s="180"/>
      <c r="BS942" s="180"/>
      <c r="BT942" s="180"/>
      <c r="BU942" s="180"/>
      <c r="BV942" s="180"/>
      <c r="BW942" s="180"/>
      <c r="BX942" s="180"/>
      <c r="BY942" s="180"/>
      <c r="BZ942" s="180"/>
      <c r="CA942" s="180"/>
    </row>
    <row r="943" ht="15.75" customHeight="1" spans="1:79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  <c r="R943" s="180"/>
      <c r="S943" s="180"/>
      <c r="T943" s="180"/>
      <c r="U943" s="180"/>
      <c r="V943" s="180"/>
      <c r="W943" s="180"/>
      <c r="X943" s="180"/>
      <c r="Y943" s="180"/>
      <c r="Z943" s="180"/>
      <c r="AA943" s="180"/>
      <c r="AB943" s="180"/>
      <c r="AC943" s="180"/>
      <c r="AD943" s="180"/>
      <c r="AE943" s="180"/>
      <c r="AF943" s="180"/>
      <c r="AG943" s="180"/>
      <c r="AH943" s="180"/>
      <c r="AI943" s="180"/>
      <c r="AJ943" s="180"/>
      <c r="AK943" s="180"/>
      <c r="AL943" s="180"/>
      <c r="AM943" s="180"/>
      <c r="AN943" s="180"/>
      <c r="AO943" s="180"/>
      <c r="AP943" s="180"/>
      <c r="AQ943" s="180"/>
      <c r="AR943" s="180"/>
      <c r="AS943" s="180"/>
      <c r="AT943" s="180"/>
      <c r="AU943" s="180"/>
      <c r="AV943" s="180"/>
      <c r="AW943" s="180"/>
      <c r="AX943" s="180"/>
      <c r="AY943" s="180"/>
      <c r="AZ943" s="180"/>
      <c r="BA943" s="180"/>
      <c r="BB943" s="180"/>
      <c r="BC943" s="180"/>
      <c r="BD943" s="180"/>
      <c r="BE943" s="180"/>
      <c r="BF943" s="180"/>
      <c r="BG943" s="180"/>
      <c r="BH943" s="180"/>
      <c r="BI943" s="180"/>
      <c r="BJ943" s="180"/>
      <c r="BK943" s="180"/>
      <c r="BL943" s="180"/>
      <c r="BM943" s="180"/>
      <c r="BN943" s="180"/>
      <c r="BO943" s="180"/>
      <c r="BP943" s="180"/>
      <c r="BQ943" s="180"/>
      <c r="BR943" s="180"/>
      <c r="BS943" s="180"/>
      <c r="BT943" s="180"/>
      <c r="BU943" s="180"/>
      <c r="BV943" s="180"/>
      <c r="BW943" s="180"/>
      <c r="BX943" s="180"/>
      <c r="BY943" s="180"/>
      <c r="BZ943" s="180"/>
      <c r="CA943" s="180"/>
    </row>
    <row r="944" ht="15.75" customHeight="1" spans="1:79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  <c r="R944" s="180"/>
      <c r="S944" s="180"/>
      <c r="T944" s="180"/>
      <c r="U944" s="180"/>
      <c r="V944" s="180"/>
      <c r="W944" s="180"/>
      <c r="X944" s="180"/>
      <c r="Y944" s="180"/>
      <c r="Z944" s="180"/>
      <c r="AA944" s="180"/>
      <c r="AB944" s="180"/>
      <c r="AC944" s="180"/>
      <c r="AD944" s="180"/>
      <c r="AE944" s="180"/>
      <c r="AF944" s="180"/>
      <c r="AG944" s="180"/>
      <c r="AH944" s="180"/>
      <c r="AI944" s="180"/>
      <c r="AJ944" s="180"/>
      <c r="AK944" s="180"/>
      <c r="AL944" s="180"/>
      <c r="AM944" s="180"/>
      <c r="AN944" s="180"/>
      <c r="AO944" s="180"/>
      <c r="AP944" s="180"/>
      <c r="AQ944" s="180"/>
      <c r="AR944" s="180"/>
      <c r="AS944" s="180"/>
      <c r="AT944" s="180"/>
      <c r="AU944" s="180"/>
      <c r="AV944" s="180"/>
      <c r="AW944" s="180"/>
      <c r="AX944" s="180"/>
      <c r="AY944" s="180"/>
      <c r="AZ944" s="180"/>
      <c r="BA944" s="180"/>
      <c r="BB944" s="180"/>
      <c r="BC944" s="180"/>
      <c r="BD944" s="180"/>
      <c r="BE944" s="180"/>
      <c r="BF944" s="180"/>
      <c r="BG944" s="180"/>
      <c r="BH944" s="180"/>
      <c r="BI944" s="180"/>
      <c r="BJ944" s="180"/>
      <c r="BK944" s="180"/>
      <c r="BL944" s="180"/>
      <c r="BM944" s="180"/>
      <c r="BN944" s="180"/>
      <c r="BO944" s="180"/>
      <c r="BP944" s="180"/>
      <c r="BQ944" s="180"/>
      <c r="BR944" s="180"/>
      <c r="BS944" s="180"/>
      <c r="BT944" s="180"/>
      <c r="BU944" s="180"/>
      <c r="BV944" s="180"/>
      <c r="BW944" s="180"/>
      <c r="BX944" s="180"/>
      <c r="BY944" s="180"/>
      <c r="BZ944" s="180"/>
      <c r="CA944" s="180"/>
    </row>
    <row r="945" ht="15.75" customHeight="1" spans="1:79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  <c r="R945" s="180"/>
      <c r="S945" s="180"/>
      <c r="T945" s="180"/>
      <c r="U945" s="180"/>
      <c r="V945" s="180"/>
      <c r="W945" s="180"/>
      <c r="X945" s="180"/>
      <c r="Y945" s="180"/>
      <c r="Z945" s="180"/>
      <c r="AA945" s="180"/>
      <c r="AB945" s="180"/>
      <c r="AC945" s="180"/>
      <c r="AD945" s="180"/>
      <c r="AE945" s="180"/>
      <c r="AF945" s="180"/>
      <c r="AG945" s="180"/>
      <c r="AH945" s="180"/>
      <c r="AI945" s="180"/>
      <c r="AJ945" s="180"/>
      <c r="AK945" s="180"/>
      <c r="AL945" s="180"/>
      <c r="AM945" s="180"/>
      <c r="AN945" s="180"/>
      <c r="AO945" s="180"/>
      <c r="AP945" s="180"/>
      <c r="AQ945" s="180"/>
      <c r="AR945" s="180"/>
      <c r="AS945" s="180"/>
      <c r="AT945" s="180"/>
      <c r="AU945" s="180"/>
      <c r="AV945" s="180"/>
      <c r="AW945" s="180"/>
      <c r="AX945" s="180"/>
      <c r="AY945" s="180"/>
      <c r="AZ945" s="180"/>
      <c r="BA945" s="180"/>
      <c r="BB945" s="180"/>
      <c r="BC945" s="180"/>
      <c r="BD945" s="180"/>
      <c r="BE945" s="180"/>
      <c r="BF945" s="180"/>
      <c r="BG945" s="180"/>
      <c r="BH945" s="180"/>
      <c r="BI945" s="180"/>
      <c r="BJ945" s="180"/>
      <c r="BK945" s="180"/>
      <c r="BL945" s="180"/>
      <c r="BM945" s="180"/>
      <c r="BN945" s="180"/>
      <c r="BO945" s="180"/>
      <c r="BP945" s="180"/>
      <c r="BQ945" s="180"/>
      <c r="BR945" s="180"/>
      <c r="BS945" s="180"/>
      <c r="BT945" s="180"/>
      <c r="BU945" s="180"/>
      <c r="BV945" s="180"/>
      <c r="BW945" s="180"/>
      <c r="BX945" s="180"/>
      <c r="BY945" s="180"/>
      <c r="BZ945" s="180"/>
      <c r="CA945" s="180"/>
    </row>
    <row r="946" ht="15.75" customHeight="1" spans="1:79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  <c r="R946" s="180"/>
      <c r="S946" s="180"/>
      <c r="T946" s="180"/>
      <c r="U946" s="180"/>
      <c r="V946" s="180"/>
      <c r="W946" s="180"/>
      <c r="X946" s="180"/>
      <c r="Y946" s="180"/>
      <c r="Z946" s="180"/>
      <c r="AA946" s="180"/>
      <c r="AB946" s="180"/>
      <c r="AC946" s="180"/>
      <c r="AD946" s="180"/>
      <c r="AE946" s="180"/>
      <c r="AF946" s="180"/>
      <c r="AG946" s="180"/>
      <c r="AH946" s="180"/>
      <c r="AI946" s="180"/>
      <c r="AJ946" s="180"/>
      <c r="AK946" s="180"/>
      <c r="AL946" s="180"/>
      <c r="AM946" s="180"/>
      <c r="AN946" s="180"/>
      <c r="AO946" s="180"/>
      <c r="AP946" s="180"/>
      <c r="AQ946" s="180"/>
      <c r="AR946" s="180"/>
      <c r="AS946" s="180"/>
      <c r="AT946" s="180"/>
      <c r="AU946" s="180"/>
      <c r="AV946" s="180"/>
      <c r="AW946" s="180"/>
      <c r="AX946" s="180"/>
      <c r="AY946" s="180"/>
      <c r="AZ946" s="180"/>
      <c r="BA946" s="180"/>
      <c r="BB946" s="180"/>
      <c r="BC946" s="180"/>
      <c r="BD946" s="180"/>
      <c r="BE946" s="180"/>
      <c r="BF946" s="180"/>
      <c r="BG946" s="180"/>
      <c r="BH946" s="180"/>
      <c r="BI946" s="180"/>
      <c r="BJ946" s="180"/>
      <c r="BK946" s="180"/>
      <c r="BL946" s="180"/>
      <c r="BM946" s="180"/>
      <c r="BN946" s="180"/>
      <c r="BO946" s="180"/>
      <c r="BP946" s="180"/>
      <c r="BQ946" s="180"/>
      <c r="BR946" s="180"/>
      <c r="BS946" s="180"/>
      <c r="BT946" s="180"/>
      <c r="BU946" s="180"/>
      <c r="BV946" s="180"/>
      <c r="BW946" s="180"/>
      <c r="BX946" s="180"/>
      <c r="BY946" s="180"/>
      <c r="BZ946" s="180"/>
      <c r="CA946" s="180"/>
    </row>
    <row r="947" ht="15.75" customHeight="1" spans="1:79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  <c r="R947" s="180"/>
      <c r="S947" s="180"/>
      <c r="T947" s="180"/>
      <c r="U947" s="180"/>
      <c r="V947" s="180"/>
      <c r="W947" s="180"/>
      <c r="X947" s="180"/>
      <c r="Y947" s="180"/>
      <c r="Z947" s="180"/>
      <c r="AA947" s="180"/>
      <c r="AB947" s="180"/>
      <c r="AC947" s="180"/>
      <c r="AD947" s="180"/>
      <c r="AE947" s="180"/>
      <c r="AF947" s="180"/>
      <c r="AG947" s="180"/>
      <c r="AH947" s="180"/>
      <c r="AI947" s="180"/>
      <c r="AJ947" s="180"/>
      <c r="AK947" s="180"/>
      <c r="AL947" s="180"/>
      <c r="AM947" s="180"/>
      <c r="AN947" s="180"/>
      <c r="AO947" s="180"/>
      <c r="AP947" s="180"/>
      <c r="AQ947" s="180"/>
      <c r="AR947" s="180"/>
      <c r="AS947" s="180"/>
      <c r="AT947" s="180"/>
      <c r="AU947" s="180"/>
      <c r="AV947" s="180"/>
      <c r="AW947" s="180"/>
      <c r="AX947" s="180"/>
      <c r="AY947" s="180"/>
      <c r="AZ947" s="180"/>
      <c r="BA947" s="180"/>
      <c r="BB947" s="180"/>
      <c r="BC947" s="180"/>
      <c r="BD947" s="180"/>
      <c r="BE947" s="180"/>
      <c r="BF947" s="180"/>
      <c r="BG947" s="180"/>
      <c r="BH947" s="180"/>
      <c r="BI947" s="180"/>
      <c r="BJ947" s="180"/>
      <c r="BK947" s="180"/>
      <c r="BL947" s="180"/>
      <c r="BM947" s="180"/>
      <c r="BN947" s="180"/>
      <c r="BO947" s="180"/>
      <c r="BP947" s="180"/>
      <c r="BQ947" s="180"/>
      <c r="BR947" s="180"/>
      <c r="BS947" s="180"/>
      <c r="BT947" s="180"/>
      <c r="BU947" s="180"/>
      <c r="BV947" s="180"/>
      <c r="BW947" s="180"/>
      <c r="BX947" s="180"/>
      <c r="BY947" s="180"/>
      <c r="BZ947" s="180"/>
      <c r="CA947" s="180"/>
    </row>
    <row r="948" ht="15.75" customHeight="1" spans="1:79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  <c r="R948" s="180"/>
      <c r="S948" s="180"/>
      <c r="T948" s="180"/>
      <c r="U948" s="180"/>
      <c r="V948" s="180"/>
      <c r="W948" s="180"/>
      <c r="X948" s="180"/>
      <c r="Y948" s="180"/>
      <c r="Z948" s="180"/>
      <c r="AA948" s="180"/>
      <c r="AB948" s="180"/>
      <c r="AC948" s="180"/>
      <c r="AD948" s="180"/>
      <c r="AE948" s="180"/>
      <c r="AF948" s="180"/>
      <c r="AG948" s="180"/>
      <c r="AH948" s="180"/>
      <c r="AI948" s="180"/>
      <c r="AJ948" s="180"/>
      <c r="AK948" s="180"/>
      <c r="AL948" s="180"/>
      <c r="AM948" s="180"/>
      <c r="AN948" s="180"/>
      <c r="AO948" s="180"/>
      <c r="AP948" s="180"/>
      <c r="AQ948" s="180"/>
      <c r="AR948" s="180"/>
      <c r="AS948" s="180"/>
      <c r="AT948" s="180"/>
      <c r="AU948" s="180"/>
      <c r="AV948" s="180"/>
      <c r="AW948" s="180"/>
      <c r="AX948" s="180"/>
      <c r="AY948" s="180"/>
      <c r="AZ948" s="180"/>
      <c r="BA948" s="180"/>
      <c r="BB948" s="180"/>
      <c r="BC948" s="180"/>
      <c r="BD948" s="180"/>
      <c r="BE948" s="180"/>
      <c r="BF948" s="180"/>
      <c r="BG948" s="180"/>
      <c r="BH948" s="180"/>
      <c r="BI948" s="180"/>
      <c r="BJ948" s="180"/>
      <c r="BK948" s="180"/>
      <c r="BL948" s="180"/>
      <c r="BM948" s="180"/>
      <c r="BN948" s="180"/>
      <c r="BO948" s="180"/>
      <c r="BP948" s="180"/>
      <c r="BQ948" s="180"/>
      <c r="BR948" s="180"/>
      <c r="BS948" s="180"/>
      <c r="BT948" s="180"/>
      <c r="BU948" s="180"/>
      <c r="BV948" s="180"/>
      <c r="BW948" s="180"/>
      <c r="BX948" s="180"/>
      <c r="BY948" s="180"/>
      <c r="BZ948" s="180"/>
      <c r="CA948" s="180"/>
    </row>
    <row r="949" ht="15.75" customHeight="1" spans="1:79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  <c r="R949" s="180"/>
      <c r="S949" s="180"/>
      <c r="T949" s="180"/>
      <c r="U949" s="180"/>
      <c r="V949" s="180"/>
      <c r="W949" s="180"/>
      <c r="X949" s="180"/>
      <c r="Y949" s="180"/>
      <c r="Z949" s="180"/>
      <c r="AA949" s="180"/>
      <c r="AB949" s="180"/>
      <c r="AC949" s="180"/>
      <c r="AD949" s="180"/>
      <c r="AE949" s="180"/>
      <c r="AF949" s="180"/>
      <c r="AG949" s="180"/>
      <c r="AH949" s="180"/>
      <c r="AI949" s="180"/>
      <c r="AJ949" s="180"/>
      <c r="AK949" s="180"/>
      <c r="AL949" s="180"/>
      <c r="AM949" s="180"/>
      <c r="AN949" s="180"/>
      <c r="AO949" s="180"/>
      <c r="AP949" s="180"/>
      <c r="AQ949" s="180"/>
      <c r="AR949" s="180"/>
      <c r="AS949" s="180"/>
      <c r="AT949" s="180"/>
      <c r="AU949" s="180"/>
      <c r="AV949" s="180"/>
      <c r="AW949" s="180"/>
      <c r="AX949" s="180"/>
      <c r="AY949" s="180"/>
      <c r="AZ949" s="180"/>
      <c r="BA949" s="180"/>
      <c r="BB949" s="180"/>
      <c r="BC949" s="180"/>
      <c r="BD949" s="180"/>
      <c r="BE949" s="180"/>
      <c r="BF949" s="180"/>
      <c r="BG949" s="180"/>
      <c r="BH949" s="180"/>
      <c r="BI949" s="180"/>
      <c r="BJ949" s="180"/>
      <c r="BK949" s="180"/>
      <c r="BL949" s="180"/>
      <c r="BM949" s="180"/>
      <c r="BN949" s="180"/>
      <c r="BO949" s="180"/>
      <c r="BP949" s="180"/>
      <c r="BQ949" s="180"/>
      <c r="BR949" s="180"/>
      <c r="BS949" s="180"/>
      <c r="BT949" s="180"/>
      <c r="BU949" s="180"/>
      <c r="BV949" s="180"/>
      <c r="BW949" s="180"/>
      <c r="BX949" s="180"/>
      <c r="BY949" s="180"/>
      <c r="BZ949" s="180"/>
      <c r="CA949" s="180"/>
    </row>
    <row r="950" ht="15.75" customHeight="1" spans="1:79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  <c r="R950" s="180"/>
      <c r="S950" s="180"/>
      <c r="T950" s="180"/>
      <c r="U950" s="180"/>
      <c r="V950" s="180"/>
      <c r="W950" s="180"/>
      <c r="X950" s="180"/>
      <c r="Y950" s="180"/>
      <c r="Z950" s="180"/>
      <c r="AA950" s="180"/>
      <c r="AB950" s="180"/>
      <c r="AC950" s="180"/>
      <c r="AD950" s="180"/>
      <c r="AE950" s="180"/>
      <c r="AF950" s="180"/>
      <c r="AG950" s="180"/>
      <c r="AH950" s="180"/>
      <c r="AI950" s="180"/>
      <c r="AJ950" s="180"/>
      <c r="AK950" s="180"/>
      <c r="AL950" s="180"/>
      <c r="AM950" s="180"/>
      <c r="AN950" s="180"/>
      <c r="AO950" s="180"/>
      <c r="AP950" s="180"/>
      <c r="AQ950" s="180"/>
      <c r="AR950" s="180"/>
      <c r="AS950" s="180"/>
      <c r="AT950" s="180"/>
      <c r="AU950" s="180"/>
      <c r="AV950" s="180"/>
      <c r="AW950" s="180"/>
      <c r="AX950" s="180"/>
      <c r="AY950" s="180"/>
      <c r="AZ950" s="180"/>
      <c r="BA950" s="180"/>
      <c r="BB950" s="180"/>
      <c r="BC950" s="180"/>
      <c r="BD950" s="180"/>
      <c r="BE950" s="180"/>
      <c r="BF950" s="180"/>
      <c r="BG950" s="180"/>
      <c r="BH950" s="180"/>
      <c r="BI950" s="180"/>
      <c r="BJ950" s="180"/>
      <c r="BK950" s="180"/>
      <c r="BL950" s="180"/>
      <c r="BM950" s="180"/>
      <c r="BN950" s="180"/>
      <c r="BO950" s="180"/>
      <c r="BP950" s="180"/>
      <c r="BQ950" s="180"/>
      <c r="BR950" s="180"/>
      <c r="BS950" s="180"/>
      <c r="BT950" s="180"/>
      <c r="BU950" s="180"/>
      <c r="BV950" s="180"/>
      <c r="BW950" s="180"/>
      <c r="BX950" s="180"/>
      <c r="BY950" s="180"/>
      <c r="BZ950" s="180"/>
      <c r="CA950" s="180"/>
    </row>
    <row r="951" ht="15.75" customHeight="1" spans="1:79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  <c r="R951" s="180"/>
      <c r="S951" s="180"/>
      <c r="T951" s="180"/>
      <c r="U951" s="180"/>
      <c r="V951" s="180"/>
      <c r="W951" s="180"/>
      <c r="X951" s="180"/>
      <c r="Y951" s="180"/>
      <c r="Z951" s="180"/>
      <c r="AA951" s="180"/>
      <c r="AB951" s="180"/>
      <c r="AC951" s="180"/>
      <c r="AD951" s="180"/>
      <c r="AE951" s="180"/>
      <c r="AF951" s="180"/>
      <c r="AG951" s="180"/>
      <c r="AH951" s="180"/>
      <c r="AI951" s="180"/>
      <c r="AJ951" s="180"/>
      <c r="AK951" s="180"/>
      <c r="AL951" s="180"/>
      <c r="AM951" s="180"/>
      <c r="AN951" s="180"/>
      <c r="AO951" s="180"/>
      <c r="AP951" s="180"/>
      <c r="AQ951" s="180"/>
      <c r="AR951" s="180"/>
      <c r="AS951" s="180"/>
      <c r="AT951" s="180"/>
      <c r="AU951" s="180"/>
      <c r="AV951" s="180"/>
      <c r="AW951" s="180"/>
      <c r="AX951" s="180"/>
      <c r="AY951" s="180"/>
      <c r="AZ951" s="180"/>
      <c r="BA951" s="180"/>
      <c r="BB951" s="180"/>
      <c r="BC951" s="180"/>
      <c r="BD951" s="180"/>
      <c r="BE951" s="180"/>
      <c r="BF951" s="180"/>
      <c r="BG951" s="180"/>
      <c r="BH951" s="180"/>
      <c r="BI951" s="180"/>
      <c r="BJ951" s="180"/>
      <c r="BK951" s="180"/>
      <c r="BL951" s="180"/>
      <c r="BM951" s="180"/>
      <c r="BN951" s="180"/>
      <c r="BO951" s="180"/>
      <c r="BP951" s="180"/>
      <c r="BQ951" s="180"/>
      <c r="BR951" s="180"/>
      <c r="BS951" s="180"/>
      <c r="BT951" s="180"/>
      <c r="BU951" s="180"/>
      <c r="BV951" s="180"/>
      <c r="BW951" s="180"/>
      <c r="BX951" s="180"/>
      <c r="BY951" s="180"/>
      <c r="BZ951" s="180"/>
      <c r="CA951" s="180"/>
    </row>
    <row r="952" ht="15.75" customHeight="1" spans="1:79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  <c r="R952" s="180"/>
      <c r="S952" s="180"/>
      <c r="T952" s="180"/>
      <c r="U952" s="180"/>
      <c r="V952" s="180"/>
      <c r="W952" s="180"/>
      <c r="X952" s="180"/>
      <c r="Y952" s="180"/>
      <c r="Z952" s="180"/>
      <c r="AA952" s="180"/>
      <c r="AB952" s="180"/>
      <c r="AC952" s="180"/>
      <c r="AD952" s="180"/>
      <c r="AE952" s="180"/>
      <c r="AF952" s="180"/>
      <c r="AG952" s="180"/>
      <c r="AH952" s="180"/>
      <c r="AI952" s="180"/>
      <c r="AJ952" s="180"/>
      <c r="AK952" s="180"/>
      <c r="AL952" s="180"/>
      <c r="AM952" s="180"/>
      <c r="AN952" s="180"/>
      <c r="AO952" s="180"/>
      <c r="AP952" s="180"/>
      <c r="AQ952" s="180"/>
      <c r="AR952" s="180"/>
      <c r="AS952" s="180"/>
      <c r="AT952" s="180"/>
      <c r="AU952" s="180"/>
      <c r="AV952" s="180"/>
      <c r="AW952" s="180"/>
      <c r="AX952" s="180"/>
      <c r="AY952" s="180"/>
      <c r="AZ952" s="180"/>
      <c r="BA952" s="180"/>
      <c r="BB952" s="180"/>
      <c r="BC952" s="180"/>
      <c r="BD952" s="180"/>
      <c r="BE952" s="180"/>
      <c r="BF952" s="180"/>
      <c r="BG952" s="180"/>
      <c r="BH952" s="180"/>
      <c r="BI952" s="180"/>
      <c r="BJ952" s="180"/>
      <c r="BK952" s="180"/>
      <c r="BL952" s="180"/>
      <c r="BM952" s="180"/>
      <c r="BN952" s="180"/>
      <c r="BO952" s="180"/>
      <c r="BP952" s="180"/>
      <c r="BQ952" s="180"/>
      <c r="BR952" s="180"/>
      <c r="BS952" s="180"/>
      <c r="BT952" s="180"/>
      <c r="BU952" s="180"/>
      <c r="BV952" s="180"/>
      <c r="BW952" s="180"/>
      <c r="BX952" s="180"/>
      <c r="BY952" s="180"/>
      <c r="BZ952" s="180"/>
      <c r="CA952" s="180"/>
    </row>
    <row r="953" ht="15.75" customHeight="1" spans="1:79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  <c r="R953" s="180"/>
      <c r="S953" s="180"/>
      <c r="T953" s="180"/>
      <c r="U953" s="180"/>
      <c r="V953" s="180"/>
      <c r="W953" s="180"/>
      <c r="X953" s="180"/>
      <c r="Y953" s="180"/>
      <c r="Z953" s="180"/>
      <c r="AA953" s="180"/>
      <c r="AB953" s="180"/>
      <c r="AC953" s="180"/>
      <c r="AD953" s="180"/>
      <c r="AE953" s="180"/>
      <c r="AF953" s="180"/>
      <c r="AG953" s="180"/>
      <c r="AH953" s="180"/>
      <c r="AI953" s="180"/>
      <c r="AJ953" s="180"/>
      <c r="AK953" s="180"/>
      <c r="AL953" s="180"/>
      <c r="AM953" s="180"/>
      <c r="AN953" s="180"/>
      <c r="AO953" s="180"/>
      <c r="AP953" s="180"/>
      <c r="AQ953" s="180"/>
      <c r="AR953" s="180"/>
      <c r="AS953" s="180"/>
      <c r="AT953" s="180"/>
      <c r="AU953" s="180"/>
      <c r="AV953" s="180"/>
      <c r="AW953" s="180"/>
      <c r="AX953" s="180"/>
      <c r="AY953" s="180"/>
      <c r="AZ953" s="180"/>
      <c r="BA953" s="180"/>
      <c r="BB953" s="180"/>
      <c r="BC953" s="180"/>
      <c r="BD953" s="180"/>
      <c r="BE953" s="180"/>
      <c r="BF953" s="180"/>
      <c r="BG953" s="180"/>
      <c r="BH953" s="180"/>
      <c r="BI953" s="180"/>
      <c r="BJ953" s="180"/>
      <c r="BK953" s="180"/>
      <c r="BL953" s="180"/>
      <c r="BM953" s="180"/>
      <c r="BN953" s="180"/>
      <c r="BO953" s="180"/>
      <c r="BP953" s="180"/>
      <c r="BQ953" s="180"/>
      <c r="BR953" s="180"/>
      <c r="BS953" s="180"/>
      <c r="BT953" s="180"/>
      <c r="BU953" s="180"/>
      <c r="BV953" s="180"/>
      <c r="BW953" s="180"/>
      <c r="BX953" s="180"/>
      <c r="BY953" s="180"/>
      <c r="BZ953" s="180"/>
      <c r="CA953" s="180"/>
    </row>
    <row r="954" ht="15.75" customHeight="1" spans="1:79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  <c r="R954" s="180"/>
      <c r="S954" s="180"/>
      <c r="T954" s="180"/>
      <c r="U954" s="180"/>
      <c r="V954" s="180"/>
      <c r="W954" s="180"/>
      <c r="X954" s="180"/>
      <c r="Y954" s="180"/>
      <c r="Z954" s="180"/>
      <c r="AA954" s="180"/>
      <c r="AB954" s="180"/>
      <c r="AC954" s="180"/>
      <c r="AD954" s="180"/>
      <c r="AE954" s="180"/>
      <c r="AF954" s="180"/>
      <c r="AG954" s="180"/>
      <c r="AH954" s="180"/>
      <c r="AI954" s="180"/>
      <c r="AJ954" s="180"/>
      <c r="AK954" s="180"/>
      <c r="AL954" s="180"/>
      <c r="AM954" s="180"/>
      <c r="AN954" s="180"/>
      <c r="AO954" s="180"/>
      <c r="AP954" s="180"/>
      <c r="AQ954" s="180"/>
      <c r="AR954" s="180"/>
      <c r="AS954" s="180"/>
      <c r="AT954" s="180"/>
      <c r="AU954" s="180"/>
      <c r="AV954" s="180"/>
      <c r="AW954" s="180"/>
      <c r="AX954" s="180"/>
      <c r="AY954" s="180"/>
      <c r="AZ954" s="180"/>
      <c r="BA954" s="180"/>
      <c r="BB954" s="180"/>
      <c r="BC954" s="180"/>
      <c r="BD954" s="180"/>
      <c r="BE954" s="180"/>
      <c r="BF954" s="180"/>
      <c r="BG954" s="180"/>
      <c r="BH954" s="180"/>
      <c r="BI954" s="180"/>
      <c r="BJ954" s="180"/>
      <c r="BK954" s="180"/>
      <c r="BL954" s="180"/>
      <c r="BM954" s="180"/>
      <c r="BN954" s="180"/>
      <c r="BO954" s="180"/>
      <c r="BP954" s="180"/>
      <c r="BQ954" s="180"/>
      <c r="BR954" s="180"/>
      <c r="BS954" s="180"/>
      <c r="BT954" s="180"/>
      <c r="BU954" s="180"/>
      <c r="BV954" s="180"/>
      <c r="BW954" s="180"/>
      <c r="BX954" s="180"/>
      <c r="BY954" s="180"/>
      <c r="BZ954" s="180"/>
      <c r="CA954" s="180"/>
    </row>
    <row r="955" ht="15.75" customHeight="1" spans="1:79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  <c r="R955" s="180"/>
      <c r="S955" s="180"/>
      <c r="T955" s="180"/>
      <c r="U955" s="180"/>
      <c r="V955" s="180"/>
      <c r="W955" s="180"/>
      <c r="X955" s="180"/>
      <c r="Y955" s="180"/>
      <c r="Z955" s="180"/>
      <c r="AA955" s="180"/>
      <c r="AB955" s="180"/>
      <c r="AC955" s="180"/>
      <c r="AD955" s="180"/>
      <c r="AE955" s="180"/>
      <c r="AF955" s="180"/>
      <c r="AG955" s="180"/>
      <c r="AH955" s="180"/>
      <c r="AI955" s="180"/>
      <c r="AJ955" s="180"/>
      <c r="AK955" s="180"/>
      <c r="AL955" s="180"/>
      <c r="AM955" s="180"/>
      <c r="AN955" s="180"/>
      <c r="AO955" s="180"/>
      <c r="AP955" s="180"/>
      <c r="AQ955" s="180"/>
      <c r="AR955" s="180"/>
      <c r="AS955" s="180"/>
      <c r="AT955" s="180"/>
      <c r="AU955" s="180"/>
      <c r="AV955" s="180"/>
      <c r="AW955" s="180"/>
      <c r="AX955" s="180"/>
      <c r="AY955" s="180"/>
      <c r="AZ955" s="180"/>
      <c r="BA955" s="180"/>
      <c r="BB955" s="180"/>
      <c r="BC955" s="180"/>
      <c r="BD955" s="180"/>
      <c r="BE955" s="180"/>
      <c r="BF955" s="180"/>
      <c r="BG955" s="180"/>
      <c r="BH955" s="180"/>
      <c r="BI955" s="180"/>
      <c r="BJ955" s="180"/>
      <c r="BK955" s="180"/>
      <c r="BL955" s="180"/>
      <c r="BM955" s="180"/>
      <c r="BN955" s="180"/>
      <c r="BO955" s="180"/>
      <c r="BP955" s="180"/>
      <c r="BQ955" s="180"/>
      <c r="BR955" s="180"/>
      <c r="BS955" s="180"/>
      <c r="BT955" s="180"/>
      <c r="BU955" s="180"/>
      <c r="BV955" s="180"/>
      <c r="BW955" s="180"/>
      <c r="BX955" s="180"/>
      <c r="BY955" s="180"/>
      <c r="BZ955" s="180"/>
      <c r="CA955" s="180"/>
    </row>
    <row r="956" ht="15.75" customHeight="1" spans="1:79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  <c r="R956" s="180"/>
      <c r="S956" s="180"/>
      <c r="T956" s="180"/>
      <c r="U956" s="180"/>
      <c r="V956" s="180"/>
      <c r="W956" s="180"/>
      <c r="X956" s="180"/>
      <c r="Y956" s="180"/>
      <c r="Z956" s="180"/>
      <c r="AA956" s="180"/>
      <c r="AB956" s="180"/>
      <c r="AC956" s="180"/>
      <c r="AD956" s="180"/>
      <c r="AE956" s="180"/>
      <c r="AF956" s="180"/>
      <c r="AG956" s="180"/>
      <c r="AH956" s="180"/>
      <c r="AI956" s="180"/>
      <c r="AJ956" s="180"/>
      <c r="AK956" s="180"/>
      <c r="AL956" s="180"/>
      <c r="AM956" s="180"/>
      <c r="AN956" s="180"/>
      <c r="AO956" s="180"/>
      <c r="AP956" s="180"/>
      <c r="AQ956" s="180"/>
      <c r="AR956" s="180"/>
      <c r="AS956" s="180"/>
      <c r="AT956" s="180"/>
      <c r="AU956" s="180"/>
      <c r="AV956" s="180"/>
      <c r="AW956" s="180"/>
      <c r="AX956" s="180"/>
      <c r="AY956" s="180"/>
      <c r="AZ956" s="180"/>
      <c r="BA956" s="180"/>
      <c r="BB956" s="180"/>
      <c r="BC956" s="180"/>
      <c r="BD956" s="180"/>
      <c r="BE956" s="180"/>
      <c r="BF956" s="180"/>
      <c r="BG956" s="180"/>
      <c r="BH956" s="180"/>
      <c r="BI956" s="180"/>
      <c r="BJ956" s="180"/>
      <c r="BK956" s="180"/>
      <c r="BL956" s="180"/>
      <c r="BM956" s="180"/>
      <c r="BN956" s="180"/>
      <c r="BO956" s="180"/>
      <c r="BP956" s="180"/>
      <c r="BQ956" s="180"/>
      <c r="BR956" s="180"/>
      <c r="BS956" s="180"/>
      <c r="BT956" s="180"/>
      <c r="BU956" s="180"/>
      <c r="BV956" s="180"/>
      <c r="BW956" s="180"/>
      <c r="BX956" s="180"/>
      <c r="BY956" s="180"/>
      <c r="BZ956" s="180"/>
      <c r="CA956" s="180"/>
    </row>
    <row r="957" ht="15.75" customHeight="1" spans="1:79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  <c r="R957" s="180"/>
      <c r="S957" s="180"/>
      <c r="T957" s="180"/>
      <c r="U957" s="180"/>
      <c r="V957" s="180"/>
      <c r="W957" s="180"/>
      <c r="X957" s="180"/>
      <c r="Y957" s="180"/>
      <c r="Z957" s="180"/>
      <c r="AA957" s="180"/>
      <c r="AB957" s="180"/>
      <c r="AC957" s="180"/>
      <c r="AD957" s="180"/>
      <c r="AE957" s="180"/>
      <c r="AF957" s="180"/>
      <c r="AG957" s="180"/>
      <c r="AH957" s="180"/>
      <c r="AI957" s="180"/>
      <c r="AJ957" s="180"/>
      <c r="AK957" s="180"/>
      <c r="AL957" s="180"/>
      <c r="AM957" s="180"/>
      <c r="AN957" s="180"/>
      <c r="AO957" s="180"/>
      <c r="AP957" s="180"/>
      <c r="AQ957" s="180"/>
      <c r="AR957" s="180"/>
      <c r="AS957" s="180"/>
      <c r="AT957" s="180"/>
      <c r="AU957" s="180"/>
      <c r="AV957" s="180"/>
      <c r="AW957" s="180"/>
      <c r="AX957" s="180"/>
      <c r="AY957" s="180"/>
      <c r="AZ957" s="180"/>
      <c r="BA957" s="180"/>
      <c r="BB957" s="180"/>
      <c r="BC957" s="180"/>
      <c r="BD957" s="180"/>
      <c r="BE957" s="180"/>
      <c r="BF957" s="180"/>
      <c r="BG957" s="180"/>
      <c r="BH957" s="180"/>
      <c r="BI957" s="180"/>
      <c r="BJ957" s="180"/>
      <c r="BK957" s="180"/>
      <c r="BL957" s="180"/>
      <c r="BM957" s="180"/>
      <c r="BN957" s="180"/>
      <c r="BO957" s="180"/>
      <c r="BP957" s="180"/>
      <c r="BQ957" s="180"/>
      <c r="BR957" s="180"/>
      <c r="BS957" s="180"/>
      <c r="BT957" s="180"/>
      <c r="BU957" s="180"/>
      <c r="BV957" s="180"/>
      <c r="BW957" s="180"/>
      <c r="BX957" s="180"/>
      <c r="BY957" s="180"/>
      <c r="BZ957" s="180"/>
      <c r="CA957" s="180"/>
    </row>
    <row r="958" ht="15.75" customHeight="1" spans="1:79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  <c r="R958" s="180"/>
      <c r="S958" s="180"/>
      <c r="T958" s="180"/>
      <c r="U958" s="180"/>
      <c r="V958" s="180"/>
      <c r="W958" s="180"/>
      <c r="X958" s="180"/>
      <c r="Y958" s="180"/>
      <c r="Z958" s="180"/>
      <c r="AA958" s="180"/>
      <c r="AB958" s="180"/>
      <c r="AC958" s="180"/>
      <c r="AD958" s="180"/>
      <c r="AE958" s="180"/>
      <c r="AF958" s="180"/>
      <c r="AG958" s="180"/>
      <c r="AH958" s="180"/>
      <c r="AI958" s="180"/>
      <c r="AJ958" s="180"/>
      <c r="AK958" s="180"/>
      <c r="AL958" s="180"/>
      <c r="AM958" s="180"/>
      <c r="AN958" s="180"/>
      <c r="AO958" s="180"/>
      <c r="AP958" s="180"/>
      <c r="AQ958" s="180"/>
      <c r="AR958" s="180"/>
      <c r="AS958" s="180"/>
      <c r="AT958" s="180"/>
      <c r="AU958" s="180"/>
      <c r="AV958" s="180"/>
      <c r="AW958" s="180"/>
      <c r="AX958" s="180"/>
      <c r="AY958" s="180"/>
      <c r="AZ958" s="180"/>
      <c r="BA958" s="180"/>
      <c r="BB958" s="180"/>
      <c r="BC958" s="180"/>
      <c r="BD958" s="180"/>
      <c r="BE958" s="180"/>
      <c r="BF958" s="180"/>
      <c r="BG958" s="180"/>
      <c r="BH958" s="180"/>
      <c r="BI958" s="180"/>
      <c r="BJ958" s="180"/>
      <c r="BK958" s="180"/>
      <c r="BL958" s="180"/>
      <c r="BM958" s="180"/>
      <c r="BN958" s="180"/>
      <c r="BO958" s="180"/>
      <c r="BP958" s="180"/>
      <c r="BQ958" s="180"/>
      <c r="BR958" s="180"/>
      <c r="BS958" s="180"/>
      <c r="BT958" s="180"/>
      <c r="BU958" s="180"/>
      <c r="BV958" s="180"/>
      <c r="BW958" s="180"/>
      <c r="BX958" s="180"/>
      <c r="BY958" s="180"/>
      <c r="BZ958" s="180"/>
      <c r="CA958" s="180"/>
    </row>
    <row r="959" ht="15.75" customHeight="1" spans="1:79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  <c r="R959" s="180"/>
      <c r="S959" s="180"/>
      <c r="T959" s="180"/>
      <c r="U959" s="180"/>
      <c r="V959" s="180"/>
      <c r="W959" s="180"/>
      <c r="X959" s="180"/>
      <c r="Y959" s="180"/>
      <c r="Z959" s="180"/>
      <c r="AA959" s="180"/>
      <c r="AB959" s="180"/>
      <c r="AC959" s="180"/>
      <c r="AD959" s="180"/>
      <c r="AE959" s="180"/>
      <c r="AF959" s="180"/>
      <c r="AG959" s="180"/>
      <c r="AH959" s="180"/>
      <c r="AI959" s="180"/>
      <c r="AJ959" s="180"/>
      <c r="AK959" s="180"/>
      <c r="AL959" s="180"/>
      <c r="AM959" s="180"/>
      <c r="AN959" s="180"/>
      <c r="AO959" s="180"/>
      <c r="AP959" s="180"/>
      <c r="AQ959" s="180"/>
      <c r="AR959" s="180"/>
      <c r="AS959" s="180"/>
      <c r="AT959" s="180"/>
      <c r="AU959" s="180"/>
      <c r="AV959" s="180"/>
      <c r="AW959" s="180"/>
      <c r="AX959" s="180"/>
      <c r="AY959" s="180"/>
      <c r="AZ959" s="180"/>
      <c r="BA959" s="180"/>
      <c r="BB959" s="180"/>
      <c r="BC959" s="180"/>
      <c r="BD959" s="180"/>
      <c r="BE959" s="180"/>
      <c r="BF959" s="180"/>
      <c r="BG959" s="180"/>
      <c r="BH959" s="180"/>
      <c r="BI959" s="180"/>
      <c r="BJ959" s="180"/>
      <c r="BK959" s="180"/>
      <c r="BL959" s="180"/>
      <c r="BM959" s="180"/>
      <c r="BN959" s="180"/>
      <c r="BO959" s="180"/>
      <c r="BP959" s="180"/>
      <c r="BQ959" s="180"/>
      <c r="BR959" s="180"/>
      <c r="BS959" s="180"/>
      <c r="BT959" s="180"/>
      <c r="BU959" s="180"/>
      <c r="BV959" s="180"/>
      <c r="BW959" s="180"/>
      <c r="BX959" s="180"/>
      <c r="BY959" s="180"/>
      <c r="BZ959" s="180"/>
      <c r="CA959" s="180"/>
    </row>
    <row r="960" ht="15.75" customHeight="1" spans="1:79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  <c r="R960" s="180"/>
      <c r="S960" s="180"/>
      <c r="T960" s="180"/>
      <c r="U960" s="180"/>
      <c r="V960" s="180"/>
      <c r="W960" s="180"/>
      <c r="X960" s="180"/>
      <c r="Y960" s="180"/>
      <c r="Z960" s="180"/>
      <c r="AA960" s="180"/>
      <c r="AB960" s="180"/>
      <c r="AC960" s="180"/>
      <c r="AD960" s="180"/>
      <c r="AE960" s="180"/>
      <c r="AF960" s="180"/>
      <c r="AG960" s="180"/>
      <c r="AH960" s="180"/>
      <c r="AI960" s="180"/>
      <c r="AJ960" s="180"/>
      <c r="AK960" s="180"/>
      <c r="AL960" s="180"/>
      <c r="AM960" s="180"/>
      <c r="AN960" s="180"/>
      <c r="AO960" s="180"/>
      <c r="AP960" s="180"/>
      <c r="AQ960" s="180"/>
      <c r="AR960" s="180"/>
      <c r="AS960" s="180"/>
      <c r="AT960" s="180"/>
      <c r="AU960" s="180"/>
      <c r="AV960" s="180"/>
      <c r="AW960" s="180"/>
      <c r="AX960" s="180"/>
      <c r="AY960" s="180"/>
      <c r="AZ960" s="180"/>
      <c r="BA960" s="180"/>
      <c r="BB960" s="180"/>
      <c r="BC960" s="180"/>
      <c r="BD960" s="180"/>
      <c r="BE960" s="180"/>
      <c r="BF960" s="180"/>
      <c r="BG960" s="180"/>
      <c r="BH960" s="180"/>
      <c r="BI960" s="180"/>
      <c r="BJ960" s="180"/>
      <c r="BK960" s="180"/>
      <c r="BL960" s="180"/>
      <c r="BM960" s="180"/>
      <c r="BN960" s="180"/>
      <c r="BO960" s="180"/>
      <c r="BP960" s="180"/>
      <c r="BQ960" s="180"/>
      <c r="BR960" s="180"/>
      <c r="BS960" s="180"/>
      <c r="BT960" s="180"/>
      <c r="BU960" s="180"/>
      <c r="BV960" s="180"/>
      <c r="BW960" s="180"/>
      <c r="BX960" s="180"/>
      <c r="BY960" s="180"/>
      <c r="BZ960" s="180"/>
      <c r="CA960" s="180"/>
    </row>
    <row r="961" ht="15.75" customHeight="1" spans="1:79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  <c r="R961" s="180"/>
      <c r="S961" s="180"/>
      <c r="T961" s="180"/>
      <c r="U961" s="180"/>
      <c r="V961" s="180"/>
      <c r="W961" s="180"/>
      <c r="X961" s="180"/>
      <c r="Y961" s="180"/>
      <c r="Z961" s="180"/>
      <c r="AA961" s="180"/>
      <c r="AB961" s="180"/>
      <c r="AC961" s="180"/>
      <c r="AD961" s="180"/>
      <c r="AE961" s="180"/>
      <c r="AF961" s="180"/>
      <c r="AG961" s="180"/>
      <c r="AH961" s="180"/>
      <c r="AI961" s="180"/>
      <c r="AJ961" s="180"/>
      <c r="AK961" s="180"/>
      <c r="AL961" s="180"/>
      <c r="AM961" s="180"/>
      <c r="AN961" s="180"/>
      <c r="AO961" s="180"/>
      <c r="AP961" s="180"/>
      <c r="AQ961" s="180"/>
      <c r="AR961" s="180"/>
      <c r="AS961" s="180"/>
      <c r="AT961" s="180"/>
      <c r="AU961" s="180"/>
      <c r="AV961" s="180"/>
      <c r="AW961" s="180"/>
      <c r="AX961" s="180"/>
      <c r="AY961" s="180"/>
      <c r="AZ961" s="180"/>
      <c r="BA961" s="180"/>
      <c r="BB961" s="180"/>
      <c r="BC961" s="180"/>
      <c r="BD961" s="180"/>
      <c r="BE961" s="180"/>
      <c r="BF961" s="180"/>
      <c r="BG961" s="180"/>
      <c r="BH961" s="180"/>
      <c r="BI961" s="180"/>
      <c r="BJ961" s="180"/>
      <c r="BK961" s="180"/>
      <c r="BL961" s="180"/>
      <c r="BM961" s="180"/>
      <c r="BN961" s="180"/>
      <c r="BO961" s="180"/>
      <c r="BP961" s="180"/>
      <c r="BQ961" s="180"/>
      <c r="BR961" s="180"/>
      <c r="BS961" s="180"/>
      <c r="BT961" s="180"/>
      <c r="BU961" s="180"/>
      <c r="BV961" s="180"/>
      <c r="BW961" s="180"/>
      <c r="BX961" s="180"/>
      <c r="BY961" s="180"/>
      <c r="BZ961" s="180"/>
      <c r="CA961" s="180"/>
    </row>
    <row r="962" ht="15.75" customHeight="1" spans="1:79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  <c r="R962" s="180"/>
      <c r="S962" s="180"/>
      <c r="T962" s="180"/>
      <c r="U962" s="180"/>
      <c r="V962" s="180"/>
      <c r="W962" s="180"/>
      <c r="X962" s="180"/>
      <c r="Y962" s="180"/>
      <c r="Z962" s="180"/>
      <c r="AA962" s="180"/>
      <c r="AB962" s="180"/>
      <c r="AC962" s="180"/>
      <c r="AD962" s="180"/>
      <c r="AE962" s="180"/>
      <c r="AF962" s="180"/>
      <c r="AG962" s="180"/>
      <c r="AH962" s="180"/>
      <c r="AI962" s="180"/>
      <c r="AJ962" s="180"/>
      <c r="AK962" s="180"/>
      <c r="AL962" s="180"/>
      <c r="AM962" s="180"/>
      <c r="AN962" s="180"/>
      <c r="AO962" s="180"/>
      <c r="AP962" s="180"/>
      <c r="AQ962" s="180"/>
      <c r="AR962" s="180"/>
      <c r="AS962" s="180"/>
      <c r="AT962" s="180"/>
      <c r="AU962" s="180"/>
      <c r="AV962" s="180"/>
      <c r="AW962" s="180"/>
      <c r="AX962" s="180"/>
      <c r="AY962" s="180"/>
      <c r="AZ962" s="180"/>
      <c r="BA962" s="180"/>
      <c r="BB962" s="180"/>
      <c r="BC962" s="180"/>
      <c r="BD962" s="180"/>
      <c r="BE962" s="180"/>
      <c r="BF962" s="180"/>
      <c r="BG962" s="180"/>
      <c r="BH962" s="180"/>
      <c r="BI962" s="180"/>
      <c r="BJ962" s="180"/>
      <c r="BK962" s="180"/>
      <c r="BL962" s="180"/>
      <c r="BM962" s="180"/>
      <c r="BN962" s="180"/>
      <c r="BO962" s="180"/>
      <c r="BP962" s="180"/>
      <c r="BQ962" s="180"/>
      <c r="BR962" s="180"/>
      <c r="BS962" s="180"/>
      <c r="BT962" s="180"/>
      <c r="BU962" s="180"/>
      <c r="BV962" s="180"/>
      <c r="BW962" s="180"/>
      <c r="BX962" s="180"/>
      <c r="BY962" s="180"/>
      <c r="BZ962" s="180"/>
      <c r="CA962" s="180"/>
    </row>
    <row r="963" ht="15.75" customHeight="1" spans="1:79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  <c r="R963" s="180"/>
      <c r="S963" s="180"/>
      <c r="T963" s="180"/>
      <c r="U963" s="180"/>
      <c r="V963" s="180"/>
      <c r="W963" s="180"/>
      <c r="X963" s="180"/>
      <c r="Y963" s="180"/>
      <c r="Z963" s="180"/>
      <c r="AA963" s="180"/>
      <c r="AB963" s="180"/>
      <c r="AC963" s="180"/>
      <c r="AD963" s="180"/>
      <c r="AE963" s="180"/>
      <c r="AF963" s="180"/>
      <c r="AG963" s="180"/>
      <c r="AH963" s="180"/>
      <c r="AI963" s="180"/>
      <c r="AJ963" s="180"/>
      <c r="AK963" s="180"/>
      <c r="AL963" s="180"/>
      <c r="AM963" s="180"/>
      <c r="AN963" s="180"/>
      <c r="AO963" s="180"/>
      <c r="AP963" s="180"/>
      <c r="AQ963" s="180"/>
      <c r="AR963" s="180"/>
      <c r="AS963" s="180"/>
      <c r="AT963" s="180"/>
      <c r="AU963" s="180"/>
      <c r="AV963" s="180"/>
      <c r="AW963" s="180"/>
      <c r="AX963" s="180"/>
      <c r="AY963" s="180"/>
      <c r="AZ963" s="180"/>
      <c r="BA963" s="180"/>
      <c r="BB963" s="180"/>
      <c r="BC963" s="180"/>
      <c r="BD963" s="180"/>
      <c r="BE963" s="180"/>
      <c r="BF963" s="180"/>
      <c r="BG963" s="180"/>
      <c r="BH963" s="180"/>
      <c r="BI963" s="180"/>
      <c r="BJ963" s="180"/>
      <c r="BK963" s="180"/>
      <c r="BL963" s="180"/>
      <c r="BM963" s="180"/>
      <c r="BN963" s="180"/>
      <c r="BO963" s="180"/>
      <c r="BP963" s="180"/>
      <c r="BQ963" s="180"/>
      <c r="BR963" s="180"/>
      <c r="BS963" s="180"/>
      <c r="BT963" s="180"/>
      <c r="BU963" s="180"/>
      <c r="BV963" s="180"/>
      <c r="BW963" s="180"/>
      <c r="BX963" s="180"/>
      <c r="BY963" s="180"/>
      <c r="BZ963" s="180"/>
      <c r="CA963" s="180"/>
    </row>
    <row r="964" ht="15.75" customHeight="1" spans="1:79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  <c r="R964" s="180"/>
      <c r="S964" s="180"/>
      <c r="T964" s="180"/>
      <c r="U964" s="180"/>
      <c r="V964" s="180"/>
      <c r="W964" s="180"/>
      <c r="X964" s="180"/>
      <c r="Y964" s="180"/>
      <c r="Z964" s="180"/>
      <c r="AA964" s="180"/>
      <c r="AB964" s="180"/>
      <c r="AC964" s="180"/>
      <c r="AD964" s="180"/>
      <c r="AE964" s="180"/>
      <c r="AF964" s="180"/>
      <c r="AG964" s="180"/>
      <c r="AH964" s="180"/>
      <c r="AI964" s="180"/>
      <c r="AJ964" s="180"/>
      <c r="AK964" s="180"/>
      <c r="AL964" s="180"/>
      <c r="AM964" s="180"/>
      <c r="AN964" s="180"/>
      <c r="AO964" s="180"/>
      <c r="AP964" s="180"/>
      <c r="AQ964" s="180"/>
      <c r="AR964" s="180"/>
      <c r="AS964" s="180"/>
      <c r="AT964" s="180"/>
      <c r="AU964" s="180"/>
      <c r="AV964" s="180"/>
      <c r="AW964" s="180"/>
      <c r="AX964" s="180"/>
      <c r="AY964" s="180"/>
      <c r="AZ964" s="180"/>
      <c r="BA964" s="180"/>
      <c r="BB964" s="180"/>
      <c r="BC964" s="180"/>
      <c r="BD964" s="180"/>
      <c r="BE964" s="180"/>
      <c r="BF964" s="180"/>
      <c r="BG964" s="180"/>
      <c r="BH964" s="180"/>
      <c r="BI964" s="180"/>
      <c r="BJ964" s="180"/>
      <c r="BK964" s="180"/>
      <c r="BL964" s="180"/>
      <c r="BM964" s="180"/>
      <c r="BN964" s="180"/>
      <c r="BO964" s="180"/>
      <c r="BP964" s="180"/>
      <c r="BQ964" s="180"/>
      <c r="BR964" s="180"/>
      <c r="BS964" s="180"/>
      <c r="BT964" s="180"/>
      <c r="BU964" s="180"/>
      <c r="BV964" s="180"/>
      <c r="BW964" s="180"/>
      <c r="BX964" s="180"/>
      <c r="BY964" s="180"/>
      <c r="BZ964" s="180"/>
      <c r="CA964" s="180"/>
    </row>
    <row r="965" ht="15.75" customHeight="1" spans="1:79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  <c r="R965" s="180"/>
      <c r="S965" s="180"/>
      <c r="T965" s="180"/>
      <c r="U965" s="180"/>
      <c r="V965" s="180"/>
      <c r="W965" s="180"/>
      <c r="X965" s="180"/>
      <c r="Y965" s="180"/>
      <c r="Z965" s="180"/>
      <c r="AA965" s="180"/>
      <c r="AB965" s="180"/>
      <c r="AC965" s="180"/>
      <c r="AD965" s="180"/>
      <c r="AE965" s="180"/>
      <c r="AF965" s="180"/>
      <c r="AG965" s="180"/>
      <c r="AH965" s="180"/>
      <c r="AI965" s="180"/>
      <c r="AJ965" s="180"/>
      <c r="AK965" s="180"/>
      <c r="AL965" s="180"/>
      <c r="AM965" s="180"/>
      <c r="AN965" s="180"/>
      <c r="AO965" s="180"/>
      <c r="AP965" s="180"/>
      <c r="AQ965" s="180"/>
      <c r="AR965" s="180"/>
      <c r="AS965" s="180"/>
      <c r="AT965" s="180"/>
      <c r="AU965" s="180"/>
      <c r="AV965" s="180"/>
      <c r="AW965" s="180"/>
      <c r="AX965" s="180"/>
      <c r="AY965" s="180"/>
      <c r="AZ965" s="180"/>
      <c r="BA965" s="180"/>
      <c r="BB965" s="180"/>
      <c r="BC965" s="180"/>
      <c r="BD965" s="180"/>
      <c r="BE965" s="180"/>
      <c r="BF965" s="180"/>
      <c r="BG965" s="180"/>
      <c r="BH965" s="180"/>
      <c r="BI965" s="180"/>
      <c r="BJ965" s="180"/>
      <c r="BK965" s="180"/>
      <c r="BL965" s="180"/>
      <c r="BM965" s="180"/>
      <c r="BN965" s="180"/>
      <c r="BO965" s="180"/>
      <c r="BP965" s="180"/>
      <c r="BQ965" s="180"/>
      <c r="BR965" s="180"/>
      <c r="BS965" s="180"/>
      <c r="BT965" s="180"/>
      <c r="BU965" s="180"/>
      <c r="BV965" s="180"/>
      <c r="BW965" s="180"/>
      <c r="BX965" s="180"/>
      <c r="BY965" s="180"/>
      <c r="BZ965" s="180"/>
      <c r="CA965" s="180"/>
    </row>
    <row r="966" ht="15.75" customHeight="1" spans="1:79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  <c r="R966" s="180"/>
      <c r="S966" s="180"/>
      <c r="T966" s="180"/>
      <c r="U966" s="180"/>
      <c r="V966" s="180"/>
      <c r="W966" s="180"/>
      <c r="X966" s="180"/>
      <c r="Y966" s="180"/>
      <c r="Z966" s="180"/>
      <c r="AA966" s="180"/>
      <c r="AB966" s="180"/>
      <c r="AC966" s="180"/>
      <c r="AD966" s="180"/>
      <c r="AE966" s="180"/>
      <c r="AF966" s="180"/>
      <c r="AG966" s="180"/>
      <c r="AH966" s="180"/>
      <c r="AI966" s="180"/>
      <c r="AJ966" s="180"/>
      <c r="AK966" s="180"/>
      <c r="AL966" s="180"/>
      <c r="AM966" s="180"/>
      <c r="AN966" s="180"/>
      <c r="AO966" s="180"/>
      <c r="AP966" s="180"/>
      <c r="AQ966" s="180"/>
      <c r="AR966" s="180"/>
      <c r="AS966" s="180"/>
      <c r="AT966" s="180"/>
      <c r="AU966" s="180"/>
      <c r="AV966" s="180"/>
      <c r="AW966" s="180"/>
      <c r="AX966" s="180"/>
      <c r="AY966" s="180"/>
      <c r="AZ966" s="180"/>
      <c r="BA966" s="180"/>
      <c r="BB966" s="180"/>
      <c r="BC966" s="180"/>
      <c r="BD966" s="180"/>
      <c r="BE966" s="180"/>
      <c r="BF966" s="180"/>
      <c r="BG966" s="180"/>
      <c r="BH966" s="180"/>
      <c r="BI966" s="180"/>
      <c r="BJ966" s="180"/>
      <c r="BK966" s="180"/>
      <c r="BL966" s="180"/>
      <c r="BM966" s="180"/>
      <c r="BN966" s="180"/>
      <c r="BO966" s="180"/>
      <c r="BP966" s="180"/>
      <c r="BQ966" s="180"/>
      <c r="BR966" s="180"/>
      <c r="BS966" s="180"/>
      <c r="BT966" s="180"/>
      <c r="BU966" s="180"/>
      <c r="BV966" s="180"/>
      <c r="BW966" s="180"/>
      <c r="BX966" s="180"/>
      <c r="BY966" s="180"/>
      <c r="BZ966" s="180"/>
      <c r="CA966" s="180"/>
    </row>
    <row r="967" ht="15.75" customHeight="1" spans="1:79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  <c r="R967" s="180"/>
      <c r="S967" s="180"/>
      <c r="T967" s="180"/>
      <c r="U967" s="180"/>
      <c r="V967" s="180"/>
      <c r="W967" s="180"/>
      <c r="X967" s="180"/>
      <c r="Y967" s="180"/>
      <c r="Z967" s="180"/>
      <c r="AA967" s="180"/>
      <c r="AB967" s="180"/>
      <c r="AC967" s="180"/>
      <c r="AD967" s="180"/>
      <c r="AE967" s="180"/>
      <c r="AF967" s="180"/>
      <c r="AG967" s="180"/>
      <c r="AH967" s="180"/>
      <c r="AI967" s="180"/>
      <c r="AJ967" s="180"/>
      <c r="AK967" s="180"/>
      <c r="AL967" s="180"/>
      <c r="AM967" s="180"/>
      <c r="AN967" s="180"/>
      <c r="AO967" s="180"/>
      <c r="AP967" s="180"/>
      <c r="AQ967" s="180"/>
      <c r="AR967" s="180"/>
      <c r="AS967" s="180"/>
      <c r="AT967" s="180"/>
      <c r="AU967" s="180"/>
      <c r="AV967" s="180"/>
      <c r="AW967" s="180"/>
      <c r="AX967" s="180"/>
      <c r="AY967" s="180"/>
      <c r="AZ967" s="180"/>
      <c r="BA967" s="180"/>
      <c r="BB967" s="180"/>
      <c r="BC967" s="180"/>
      <c r="BD967" s="180"/>
      <c r="BE967" s="180"/>
      <c r="BF967" s="180"/>
      <c r="BG967" s="180"/>
      <c r="BH967" s="180"/>
      <c r="BI967" s="180"/>
      <c r="BJ967" s="180"/>
      <c r="BK967" s="180"/>
      <c r="BL967" s="180"/>
      <c r="BM967" s="180"/>
      <c r="BN967" s="180"/>
      <c r="BO967" s="180"/>
      <c r="BP967" s="180"/>
      <c r="BQ967" s="180"/>
      <c r="BR967" s="180"/>
      <c r="BS967" s="180"/>
      <c r="BT967" s="180"/>
      <c r="BU967" s="180"/>
      <c r="BV967" s="180"/>
      <c r="BW967" s="180"/>
      <c r="BX967" s="180"/>
      <c r="BY967" s="180"/>
      <c r="BZ967" s="180"/>
      <c r="CA967" s="180"/>
    </row>
    <row r="968" ht="15.75" customHeight="1" spans="1:79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  <c r="R968" s="180"/>
      <c r="S968" s="180"/>
      <c r="T968" s="180"/>
      <c r="U968" s="180"/>
      <c r="V968" s="180"/>
      <c r="W968" s="180"/>
      <c r="X968" s="180"/>
      <c r="Y968" s="180"/>
      <c r="Z968" s="180"/>
      <c r="AA968" s="180"/>
      <c r="AB968" s="180"/>
      <c r="AC968" s="180"/>
      <c r="AD968" s="180"/>
      <c r="AE968" s="180"/>
      <c r="AF968" s="180"/>
      <c r="AG968" s="180"/>
      <c r="AH968" s="180"/>
      <c r="AI968" s="180"/>
      <c r="AJ968" s="180"/>
      <c r="AK968" s="180"/>
      <c r="AL968" s="180"/>
      <c r="AM968" s="180"/>
      <c r="AN968" s="180"/>
      <c r="AO968" s="180"/>
      <c r="AP968" s="180"/>
      <c r="AQ968" s="180"/>
      <c r="AR968" s="180"/>
      <c r="AS968" s="180"/>
      <c r="AT968" s="180"/>
      <c r="AU968" s="180"/>
      <c r="AV968" s="180"/>
      <c r="AW968" s="180"/>
      <c r="AX968" s="180"/>
      <c r="AY968" s="180"/>
      <c r="AZ968" s="180"/>
      <c r="BA968" s="180"/>
      <c r="BB968" s="180"/>
      <c r="BC968" s="180"/>
      <c r="BD968" s="180"/>
      <c r="BE968" s="180"/>
      <c r="BF968" s="180"/>
      <c r="BG968" s="180"/>
      <c r="BH968" s="180"/>
      <c r="BI968" s="180"/>
      <c r="BJ968" s="180"/>
      <c r="BK968" s="180"/>
      <c r="BL968" s="180"/>
      <c r="BM968" s="180"/>
      <c r="BN968" s="180"/>
      <c r="BO968" s="180"/>
      <c r="BP968" s="180"/>
      <c r="BQ968" s="180"/>
      <c r="BR968" s="180"/>
      <c r="BS968" s="180"/>
      <c r="BT968" s="180"/>
      <c r="BU968" s="180"/>
      <c r="BV968" s="180"/>
      <c r="BW968" s="180"/>
      <c r="BX968" s="180"/>
      <c r="BY968" s="180"/>
      <c r="BZ968" s="180"/>
      <c r="CA968" s="180"/>
    </row>
    <row r="969" ht="15.75" customHeight="1" spans="1:79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  <c r="R969" s="180"/>
      <c r="S969" s="180"/>
      <c r="T969" s="180"/>
      <c r="U969" s="180"/>
      <c r="V969" s="180"/>
      <c r="W969" s="180"/>
      <c r="X969" s="180"/>
      <c r="Y969" s="180"/>
      <c r="Z969" s="180"/>
      <c r="AA969" s="180"/>
      <c r="AB969" s="180"/>
      <c r="AC969" s="180"/>
      <c r="AD969" s="180"/>
      <c r="AE969" s="180"/>
      <c r="AF969" s="180"/>
      <c r="AG969" s="180"/>
      <c r="AH969" s="180"/>
      <c r="AI969" s="180"/>
      <c r="AJ969" s="180"/>
      <c r="AK969" s="180"/>
      <c r="AL969" s="180"/>
      <c r="AM969" s="180"/>
      <c r="AN969" s="180"/>
      <c r="AO969" s="180"/>
      <c r="AP969" s="180"/>
      <c r="AQ969" s="180"/>
      <c r="AR969" s="180"/>
      <c r="AS969" s="180"/>
      <c r="AT969" s="180"/>
      <c r="AU969" s="180"/>
      <c r="AV969" s="180"/>
      <c r="AW969" s="180"/>
      <c r="AX969" s="180"/>
      <c r="AY969" s="180"/>
      <c r="AZ969" s="180"/>
      <c r="BA969" s="180"/>
      <c r="BB969" s="180"/>
      <c r="BC969" s="180"/>
      <c r="BD969" s="180"/>
      <c r="BE969" s="180"/>
      <c r="BF969" s="180"/>
      <c r="BG969" s="180"/>
      <c r="BH969" s="180"/>
      <c r="BI969" s="180"/>
      <c r="BJ969" s="180"/>
      <c r="BK969" s="180"/>
      <c r="BL969" s="180"/>
      <c r="BM969" s="180"/>
      <c r="BN969" s="180"/>
      <c r="BO969" s="180"/>
      <c r="BP969" s="180"/>
      <c r="BQ969" s="180"/>
      <c r="BR969" s="180"/>
      <c r="BS969" s="180"/>
      <c r="BT969" s="180"/>
      <c r="BU969" s="180"/>
      <c r="BV969" s="180"/>
      <c r="BW969" s="180"/>
      <c r="BX969" s="180"/>
      <c r="BY969" s="180"/>
      <c r="BZ969" s="180"/>
      <c r="CA969" s="180"/>
    </row>
    <row r="970" ht="15.75" customHeight="1" spans="1:79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  <c r="R970" s="180"/>
      <c r="S970" s="180"/>
      <c r="T970" s="180"/>
      <c r="U970" s="180"/>
      <c r="V970" s="180"/>
      <c r="W970" s="180"/>
      <c r="X970" s="180"/>
      <c r="Y970" s="180"/>
      <c r="Z970" s="180"/>
      <c r="AA970" s="180"/>
      <c r="AB970" s="180"/>
      <c r="AC970" s="180"/>
      <c r="AD970" s="180"/>
      <c r="AE970" s="180"/>
      <c r="AF970" s="180"/>
      <c r="AG970" s="180"/>
      <c r="AH970" s="180"/>
      <c r="AI970" s="180"/>
      <c r="AJ970" s="180"/>
      <c r="AK970" s="180"/>
      <c r="AL970" s="180"/>
      <c r="AM970" s="180"/>
      <c r="AN970" s="180"/>
      <c r="AO970" s="180"/>
      <c r="AP970" s="180"/>
      <c r="AQ970" s="180"/>
      <c r="AR970" s="180"/>
      <c r="AS970" s="180"/>
      <c r="AT970" s="180"/>
      <c r="AU970" s="180"/>
      <c r="AV970" s="180"/>
      <c r="AW970" s="180"/>
      <c r="AX970" s="180"/>
      <c r="AY970" s="180"/>
      <c r="AZ970" s="180"/>
      <c r="BA970" s="180"/>
      <c r="BB970" s="180"/>
      <c r="BC970" s="180"/>
      <c r="BD970" s="180"/>
      <c r="BE970" s="180"/>
      <c r="BF970" s="180"/>
      <c r="BG970" s="180"/>
      <c r="BH970" s="180"/>
      <c r="BI970" s="180"/>
      <c r="BJ970" s="180"/>
      <c r="BK970" s="180"/>
      <c r="BL970" s="180"/>
      <c r="BM970" s="180"/>
      <c r="BN970" s="180"/>
      <c r="BO970" s="180"/>
      <c r="BP970" s="180"/>
      <c r="BQ970" s="180"/>
      <c r="BR970" s="180"/>
      <c r="BS970" s="180"/>
      <c r="BT970" s="180"/>
      <c r="BU970" s="180"/>
      <c r="BV970" s="180"/>
      <c r="BW970" s="180"/>
      <c r="BX970" s="180"/>
      <c r="BY970" s="180"/>
      <c r="BZ970" s="180"/>
      <c r="CA970" s="180"/>
    </row>
    <row r="971" ht="15.75" customHeight="1" spans="1:79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  <c r="R971" s="180"/>
      <c r="S971" s="180"/>
      <c r="T971" s="180"/>
      <c r="U971" s="180"/>
      <c r="V971" s="180"/>
      <c r="W971" s="180"/>
      <c r="X971" s="180"/>
      <c r="Y971" s="180"/>
      <c r="Z971" s="180"/>
      <c r="AA971" s="180"/>
      <c r="AB971" s="180"/>
      <c r="AC971" s="180"/>
      <c r="AD971" s="180"/>
      <c r="AE971" s="180"/>
      <c r="AF971" s="180"/>
      <c r="AG971" s="180"/>
      <c r="AH971" s="180"/>
      <c r="AI971" s="180"/>
      <c r="AJ971" s="180"/>
      <c r="AK971" s="180"/>
      <c r="AL971" s="180"/>
      <c r="AM971" s="180"/>
      <c r="AN971" s="180"/>
      <c r="AO971" s="180"/>
      <c r="AP971" s="180"/>
      <c r="AQ971" s="180"/>
      <c r="AR971" s="180"/>
      <c r="AS971" s="180"/>
      <c r="AT971" s="180"/>
      <c r="AU971" s="180"/>
      <c r="AV971" s="180"/>
      <c r="AW971" s="180"/>
      <c r="AX971" s="180"/>
      <c r="AY971" s="180"/>
      <c r="AZ971" s="180"/>
      <c r="BA971" s="180"/>
      <c r="BB971" s="180"/>
      <c r="BC971" s="180"/>
      <c r="BD971" s="180"/>
      <c r="BE971" s="180"/>
      <c r="BF971" s="180"/>
      <c r="BG971" s="180"/>
      <c r="BH971" s="180"/>
      <c r="BI971" s="180"/>
      <c r="BJ971" s="180"/>
      <c r="BK971" s="180"/>
      <c r="BL971" s="180"/>
      <c r="BM971" s="180"/>
      <c r="BN971" s="180"/>
      <c r="BO971" s="180"/>
      <c r="BP971" s="180"/>
      <c r="BQ971" s="180"/>
      <c r="BR971" s="180"/>
      <c r="BS971" s="180"/>
      <c r="BT971" s="180"/>
      <c r="BU971" s="180"/>
      <c r="BV971" s="180"/>
      <c r="BW971" s="180"/>
      <c r="BX971" s="180"/>
      <c r="BY971" s="180"/>
      <c r="BZ971" s="180"/>
      <c r="CA971" s="180"/>
    </row>
    <row r="972" ht="15.75" customHeight="1" spans="1:79">
      <c r="A972" s="180"/>
      <c r="B972" s="180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  <c r="R972" s="180"/>
      <c r="S972" s="180"/>
      <c r="T972" s="180"/>
      <c r="U972" s="180"/>
      <c r="V972" s="180"/>
      <c r="W972" s="180"/>
      <c r="X972" s="180"/>
      <c r="Y972" s="180"/>
      <c r="Z972" s="180"/>
      <c r="AA972" s="180"/>
      <c r="AB972" s="180"/>
      <c r="AC972" s="180"/>
      <c r="AD972" s="180"/>
      <c r="AE972" s="180"/>
      <c r="AF972" s="180"/>
      <c r="AG972" s="180"/>
      <c r="AH972" s="180"/>
      <c r="AI972" s="180"/>
      <c r="AJ972" s="180"/>
      <c r="AK972" s="180"/>
      <c r="AL972" s="180"/>
      <c r="AM972" s="180"/>
      <c r="AN972" s="180"/>
      <c r="AO972" s="180"/>
      <c r="AP972" s="180"/>
      <c r="AQ972" s="180"/>
      <c r="AR972" s="180"/>
      <c r="AS972" s="180"/>
      <c r="AT972" s="180"/>
      <c r="AU972" s="180"/>
      <c r="AV972" s="180"/>
      <c r="AW972" s="180"/>
      <c r="AX972" s="180"/>
      <c r="AY972" s="180"/>
      <c r="AZ972" s="180"/>
      <c r="BA972" s="180"/>
      <c r="BB972" s="180"/>
      <c r="BC972" s="180"/>
      <c r="BD972" s="180"/>
      <c r="BE972" s="180"/>
      <c r="BF972" s="180"/>
      <c r="BG972" s="180"/>
      <c r="BH972" s="180"/>
      <c r="BI972" s="180"/>
      <c r="BJ972" s="180"/>
      <c r="BK972" s="180"/>
      <c r="BL972" s="180"/>
      <c r="BM972" s="180"/>
      <c r="BN972" s="180"/>
      <c r="BO972" s="180"/>
      <c r="BP972" s="180"/>
      <c r="BQ972" s="180"/>
      <c r="BR972" s="180"/>
      <c r="BS972" s="180"/>
      <c r="BT972" s="180"/>
      <c r="BU972" s="180"/>
      <c r="BV972" s="180"/>
      <c r="BW972" s="180"/>
      <c r="BX972" s="180"/>
      <c r="BY972" s="180"/>
      <c r="BZ972" s="180"/>
      <c r="CA972" s="180"/>
    </row>
    <row r="973" ht="15.75" customHeight="1" spans="1:79">
      <c r="A973" s="180"/>
      <c r="B973" s="180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  <c r="R973" s="180"/>
      <c r="S973" s="180"/>
      <c r="T973" s="180"/>
      <c r="U973" s="180"/>
      <c r="V973" s="180"/>
      <c r="W973" s="180"/>
      <c r="X973" s="180"/>
      <c r="Y973" s="180"/>
      <c r="Z973" s="180"/>
      <c r="AA973" s="180"/>
      <c r="AB973" s="180"/>
      <c r="AC973" s="180"/>
      <c r="AD973" s="180"/>
      <c r="AE973" s="180"/>
      <c r="AF973" s="180"/>
      <c r="AG973" s="180"/>
      <c r="AH973" s="180"/>
      <c r="AI973" s="180"/>
      <c r="AJ973" s="180"/>
      <c r="AK973" s="180"/>
      <c r="AL973" s="180"/>
      <c r="AM973" s="180"/>
      <c r="AN973" s="180"/>
      <c r="AO973" s="180"/>
      <c r="AP973" s="180"/>
      <c r="AQ973" s="180"/>
      <c r="AR973" s="180"/>
      <c r="AS973" s="180"/>
      <c r="AT973" s="180"/>
      <c r="AU973" s="180"/>
      <c r="AV973" s="180"/>
      <c r="AW973" s="180"/>
      <c r="AX973" s="180"/>
      <c r="AY973" s="180"/>
      <c r="AZ973" s="180"/>
      <c r="BA973" s="180"/>
      <c r="BB973" s="180"/>
      <c r="BC973" s="180"/>
      <c r="BD973" s="180"/>
      <c r="BE973" s="180"/>
      <c r="BF973" s="180"/>
      <c r="BG973" s="180"/>
      <c r="BH973" s="180"/>
      <c r="BI973" s="180"/>
      <c r="BJ973" s="180"/>
      <c r="BK973" s="180"/>
      <c r="BL973" s="180"/>
      <c r="BM973" s="180"/>
      <c r="BN973" s="180"/>
      <c r="BO973" s="180"/>
      <c r="BP973" s="180"/>
      <c r="BQ973" s="180"/>
      <c r="BR973" s="180"/>
      <c r="BS973" s="180"/>
      <c r="BT973" s="180"/>
      <c r="BU973" s="180"/>
      <c r="BV973" s="180"/>
      <c r="BW973" s="180"/>
      <c r="BX973" s="180"/>
      <c r="BY973" s="180"/>
      <c r="BZ973" s="180"/>
      <c r="CA973" s="180"/>
    </row>
    <row r="974" ht="15.75" customHeight="1" spans="1:79">
      <c r="A974" s="180"/>
      <c r="B974" s="180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  <c r="R974" s="180"/>
      <c r="S974" s="180"/>
      <c r="T974" s="180"/>
      <c r="U974" s="180"/>
      <c r="V974" s="180"/>
      <c r="W974" s="180"/>
      <c r="X974" s="180"/>
      <c r="Y974" s="180"/>
      <c r="Z974" s="180"/>
      <c r="AA974" s="180"/>
      <c r="AB974" s="180"/>
      <c r="AC974" s="180"/>
      <c r="AD974" s="180"/>
      <c r="AE974" s="180"/>
      <c r="AF974" s="180"/>
      <c r="AG974" s="180"/>
      <c r="AH974" s="180"/>
      <c r="AI974" s="180"/>
      <c r="AJ974" s="180"/>
      <c r="AK974" s="180"/>
      <c r="AL974" s="180"/>
      <c r="AM974" s="180"/>
      <c r="AN974" s="180"/>
      <c r="AO974" s="180"/>
      <c r="AP974" s="180"/>
      <c r="AQ974" s="180"/>
      <c r="AR974" s="180"/>
      <c r="AS974" s="180"/>
      <c r="AT974" s="180"/>
      <c r="AU974" s="180"/>
      <c r="AV974" s="180"/>
      <c r="AW974" s="180"/>
      <c r="AX974" s="180"/>
      <c r="AY974" s="180"/>
      <c r="AZ974" s="180"/>
      <c r="BA974" s="180"/>
      <c r="BB974" s="180"/>
      <c r="BC974" s="180"/>
      <c r="BD974" s="180"/>
      <c r="BE974" s="180"/>
      <c r="BF974" s="180"/>
      <c r="BG974" s="180"/>
      <c r="BH974" s="180"/>
      <c r="BI974" s="180"/>
      <c r="BJ974" s="180"/>
      <c r="BK974" s="180"/>
      <c r="BL974" s="180"/>
      <c r="BM974" s="180"/>
      <c r="BN974" s="180"/>
      <c r="BO974" s="180"/>
      <c r="BP974" s="180"/>
      <c r="BQ974" s="180"/>
      <c r="BR974" s="180"/>
      <c r="BS974" s="180"/>
      <c r="BT974" s="180"/>
      <c r="BU974" s="180"/>
      <c r="BV974" s="180"/>
      <c r="BW974" s="180"/>
      <c r="BX974" s="180"/>
      <c r="BY974" s="180"/>
      <c r="BZ974" s="180"/>
      <c r="CA974" s="180"/>
    </row>
    <row r="975" ht="15.75" customHeight="1" spans="1:79">
      <c r="A975" s="180"/>
      <c r="B975" s="180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  <c r="R975" s="180"/>
      <c r="S975" s="180"/>
      <c r="T975" s="180"/>
      <c r="U975" s="180"/>
      <c r="V975" s="180"/>
      <c r="W975" s="180"/>
      <c r="X975" s="180"/>
      <c r="Y975" s="180"/>
      <c r="Z975" s="180"/>
      <c r="AA975" s="180"/>
      <c r="AB975" s="180"/>
      <c r="AC975" s="180"/>
      <c r="AD975" s="180"/>
      <c r="AE975" s="180"/>
      <c r="AF975" s="180"/>
      <c r="AG975" s="180"/>
      <c r="AH975" s="180"/>
      <c r="AI975" s="180"/>
      <c r="AJ975" s="180"/>
      <c r="AK975" s="180"/>
      <c r="AL975" s="180"/>
      <c r="AM975" s="180"/>
      <c r="AN975" s="180"/>
      <c r="AO975" s="180"/>
      <c r="AP975" s="180"/>
      <c r="AQ975" s="180"/>
      <c r="AR975" s="180"/>
      <c r="AS975" s="180"/>
      <c r="AT975" s="180"/>
      <c r="AU975" s="180"/>
      <c r="AV975" s="180"/>
      <c r="AW975" s="180"/>
      <c r="AX975" s="180"/>
      <c r="AY975" s="180"/>
      <c r="AZ975" s="180"/>
      <c r="BA975" s="180"/>
      <c r="BB975" s="180"/>
      <c r="BC975" s="180"/>
      <c r="BD975" s="180"/>
      <c r="BE975" s="180"/>
      <c r="BF975" s="180"/>
      <c r="BG975" s="180"/>
      <c r="BH975" s="180"/>
      <c r="BI975" s="180"/>
      <c r="BJ975" s="180"/>
      <c r="BK975" s="180"/>
      <c r="BL975" s="180"/>
      <c r="BM975" s="180"/>
      <c r="BN975" s="180"/>
      <c r="BO975" s="180"/>
      <c r="BP975" s="180"/>
      <c r="BQ975" s="180"/>
      <c r="BR975" s="180"/>
      <c r="BS975" s="180"/>
      <c r="BT975" s="180"/>
      <c r="BU975" s="180"/>
      <c r="BV975" s="180"/>
      <c r="BW975" s="180"/>
      <c r="BX975" s="180"/>
      <c r="BY975" s="180"/>
      <c r="BZ975" s="180"/>
      <c r="CA975" s="180"/>
    </row>
    <row r="976" ht="15.75" customHeight="1" spans="1:79">
      <c r="A976" s="180"/>
      <c r="B976" s="180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  <c r="R976" s="180"/>
      <c r="S976" s="180"/>
      <c r="T976" s="180"/>
      <c r="U976" s="180"/>
      <c r="V976" s="180"/>
      <c r="W976" s="180"/>
      <c r="X976" s="180"/>
      <c r="Y976" s="180"/>
      <c r="Z976" s="180"/>
      <c r="AA976" s="180"/>
      <c r="AB976" s="180"/>
      <c r="AC976" s="180"/>
      <c r="AD976" s="180"/>
      <c r="AE976" s="180"/>
      <c r="AF976" s="180"/>
      <c r="AG976" s="180"/>
      <c r="AH976" s="180"/>
      <c r="AI976" s="180"/>
      <c r="AJ976" s="180"/>
      <c r="AK976" s="180"/>
      <c r="AL976" s="180"/>
      <c r="AM976" s="180"/>
      <c r="AN976" s="180"/>
      <c r="AO976" s="180"/>
      <c r="AP976" s="180"/>
      <c r="AQ976" s="180"/>
      <c r="AR976" s="180"/>
      <c r="AS976" s="180"/>
      <c r="AT976" s="180"/>
      <c r="AU976" s="180"/>
      <c r="AV976" s="180"/>
      <c r="AW976" s="180"/>
      <c r="AX976" s="180"/>
      <c r="AY976" s="180"/>
      <c r="AZ976" s="180"/>
      <c r="BA976" s="180"/>
      <c r="BB976" s="180"/>
      <c r="BC976" s="180"/>
      <c r="BD976" s="180"/>
      <c r="BE976" s="180"/>
      <c r="BF976" s="180"/>
      <c r="BG976" s="180"/>
      <c r="BH976" s="180"/>
      <c r="BI976" s="180"/>
      <c r="BJ976" s="180"/>
      <c r="BK976" s="180"/>
      <c r="BL976" s="180"/>
      <c r="BM976" s="180"/>
      <c r="BN976" s="180"/>
      <c r="BO976" s="180"/>
      <c r="BP976" s="180"/>
      <c r="BQ976" s="180"/>
      <c r="BR976" s="180"/>
      <c r="BS976" s="180"/>
      <c r="BT976" s="180"/>
      <c r="BU976" s="180"/>
      <c r="BV976" s="180"/>
      <c r="BW976" s="180"/>
      <c r="BX976" s="180"/>
      <c r="BY976" s="180"/>
      <c r="BZ976" s="180"/>
      <c r="CA976" s="180"/>
    </row>
    <row r="977" ht="15.75" customHeight="1" spans="1:79">
      <c r="A977" s="180"/>
      <c r="B977" s="180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  <c r="R977" s="180"/>
      <c r="S977" s="180"/>
      <c r="T977" s="180"/>
      <c r="U977" s="180"/>
      <c r="V977" s="180"/>
      <c r="W977" s="180"/>
      <c r="X977" s="180"/>
      <c r="Y977" s="180"/>
      <c r="Z977" s="180"/>
      <c r="AA977" s="180"/>
      <c r="AB977" s="180"/>
      <c r="AC977" s="180"/>
      <c r="AD977" s="180"/>
      <c r="AE977" s="180"/>
      <c r="AF977" s="180"/>
      <c r="AG977" s="180"/>
      <c r="AH977" s="180"/>
      <c r="AI977" s="180"/>
      <c r="AJ977" s="180"/>
      <c r="AK977" s="180"/>
      <c r="AL977" s="180"/>
      <c r="AM977" s="180"/>
      <c r="AN977" s="180"/>
      <c r="AO977" s="180"/>
      <c r="AP977" s="180"/>
      <c r="AQ977" s="180"/>
      <c r="AR977" s="180"/>
      <c r="AS977" s="180"/>
      <c r="AT977" s="180"/>
      <c r="AU977" s="180"/>
      <c r="AV977" s="180"/>
      <c r="AW977" s="180"/>
      <c r="AX977" s="180"/>
      <c r="AY977" s="180"/>
      <c r="AZ977" s="180"/>
      <c r="BA977" s="180"/>
      <c r="BB977" s="180"/>
      <c r="BC977" s="180"/>
      <c r="BD977" s="180"/>
      <c r="BE977" s="180"/>
      <c r="BF977" s="180"/>
      <c r="BG977" s="180"/>
      <c r="BH977" s="180"/>
      <c r="BI977" s="180"/>
      <c r="BJ977" s="180"/>
      <c r="BK977" s="180"/>
      <c r="BL977" s="180"/>
      <c r="BM977" s="180"/>
      <c r="BN977" s="180"/>
      <c r="BO977" s="180"/>
      <c r="BP977" s="180"/>
      <c r="BQ977" s="180"/>
      <c r="BR977" s="180"/>
      <c r="BS977" s="180"/>
      <c r="BT977" s="180"/>
      <c r="BU977" s="180"/>
      <c r="BV977" s="180"/>
      <c r="BW977" s="180"/>
      <c r="BX977" s="180"/>
      <c r="BY977" s="180"/>
      <c r="BZ977" s="180"/>
      <c r="CA977" s="180"/>
    </row>
    <row r="978" ht="15.75" customHeight="1" spans="1:79">
      <c r="A978" s="180"/>
      <c r="B978" s="180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  <c r="R978" s="180"/>
      <c r="S978" s="180"/>
      <c r="T978" s="180"/>
      <c r="U978" s="180"/>
      <c r="V978" s="180"/>
      <c r="W978" s="180"/>
      <c r="X978" s="180"/>
      <c r="Y978" s="180"/>
      <c r="Z978" s="180"/>
      <c r="AA978" s="180"/>
      <c r="AB978" s="180"/>
      <c r="AC978" s="180"/>
      <c r="AD978" s="180"/>
      <c r="AE978" s="180"/>
      <c r="AF978" s="180"/>
      <c r="AG978" s="180"/>
      <c r="AH978" s="180"/>
      <c r="AI978" s="180"/>
      <c r="AJ978" s="180"/>
      <c r="AK978" s="180"/>
      <c r="AL978" s="180"/>
      <c r="AM978" s="180"/>
      <c r="AN978" s="180"/>
      <c r="AO978" s="180"/>
      <c r="AP978" s="180"/>
      <c r="AQ978" s="180"/>
      <c r="AR978" s="180"/>
      <c r="AS978" s="180"/>
      <c r="AT978" s="180"/>
      <c r="AU978" s="180"/>
      <c r="AV978" s="180"/>
      <c r="AW978" s="180"/>
      <c r="AX978" s="180"/>
      <c r="AY978" s="180"/>
      <c r="AZ978" s="180"/>
      <c r="BA978" s="180"/>
      <c r="BB978" s="180"/>
      <c r="BC978" s="180"/>
      <c r="BD978" s="180"/>
      <c r="BE978" s="180"/>
      <c r="BF978" s="180"/>
      <c r="BG978" s="180"/>
      <c r="BH978" s="180"/>
      <c r="BI978" s="180"/>
      <c r="BJ978" s="180"/>
      <c r="BK978" s="180"/>
      <c r="BL978" s="180"/>
      <c r="BM978" s="180"/>
      <c r="BN978" s="180"/>
      <c r="BO978" s="180"/>
      <c r="BP978" s="180"/>
      <c r="BQ978" s="180"/>
      <c r="BR978" s="180"/>
      <c r="BS978" s="180"/>
      <c r="BT978" s="180"/>
      <c r="BU978" s="180"/>
      <c r="BV978" s="180"/>
      <c r="BW978" s="180"/>
      <c r="BX978" s="180"/>
      <c r="BY978" s="180"/>
      <c r="BZ978" s="180"/>
      <c r="CA978" s="180"/>
    </row>
    <row r="979" ht="15.75" customHeight="1" spans="1:79">
      <c r="A979" s="180"/>
      <c r="B979" s="180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  <c r="R979" s="180"/>
      <c r="S979" s="180"/>
      <c r="T979" s="180"/>
      <c r="U979" s="180"/>
      <c r="V979" s="180"/>
      <c r="W979" s="180"/>
      <c r="X979" s="180"/>
      <c r="Y979" s="180"/>
      <c r="Z979" s="180"/>
      <c r="AA979" s="180"/>
      <c r="AB979" s="180"/>
      <c r="AC979" s="180"/>
      <c r="AD979" s="180"/>
      <c r="AE979" s="180"/>
      <c r="AF979" s="180"/>
      <c r="AG979" s="180"/>
      <c r="AH979" s="180"/>
      <c r="AI979" s="180"/>
      <c r="AJ979" s="180"/>
      <c r="AK979" s="180"/>
      <c r="AL979" s="180"/>
      <c r="AM979" s="180"/>
      <c r="AN979" s="180"/>
      <c r="AO979" s="180"/>
      <c r="AP979" s="180"/>
      <c r="AQ979" s="180"/>
      <c r="AR979" s="180"/>
      <c r="AS979" s="180"/>
      <c r="AT979" s="180"/>
      <c r="AU979" s="180"/>
      <c r="AV979" s="180"/>
      <c r="AW979" s="180"/>
      <c r="AX979" s="180"/>
      <c r="AY979" s="180"/>
      <c r="AZ979" s="180"/>
      <c r="BA979" s="180"/>
      <c r="BB979" s="180"/>
      <c r="BC979" s="180"/>
      <c r="BD979" s="180"/>
      <c r="BE979" s="180"/>
      <c r="BF979" s="180"/>
      <c r="BG979" s="180"/>
      <c r="BH979" s="180"/>
      <c r="BI979" s="180"/>
      <c r="BJ979" s="180"/>
      <c r="BK979" s="180"/>
      <c r="BL979" s="180"/>
      <c r="BM979" s="180"/>
      <c r="BN979" s="180"/>
      <c r="BO979" s="180"/>
      <c r="BP979" s="180"/>
      <c r="BQ979" s="180"/>
      <c r="BR979" s="180"/>
      <c r="BS979" s="180"/>
      <c r="BT979" s="180"/>
      <c r="BU979" s="180"/>
      <c r="BV979" s="180"/>
      <c r="BW979" s="180"/>
      <c r="BX979" s="180"/>
      <c r="BY979" s="180"/>
      <c r="BZ979" s="180"/>
      <c r="CA979" s="180"/>
    </row>
    <row r="980" ht="15.75" customHeight="1" spans="1:79">
      <c r="A980" s="180"/>
      <c r="B980" s="180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  <c r="R980" s="180"/>
      <c r="S980" s="180"/>
      <c r="T980" s="180"/>
      <c r="U980" s="180"/>
      <c r="V980" s="180"/>
      <c r="W980" s="180"/>
      <c r="X980" s="180"/>
      <c r="Y980" s="180"/>
      <c r="Z980" s="180"/>
      <c r="AA980" s="180"/>
      <c r="AB980" s="180"/>
      <c r="AC980" s="180"/>
      <c r="AD980" s="180"/>
      <c r="AE980" s="180"/>
      <c r="AF980" s="180"/>
      <c r="AG980" s="180"/>
      <c r="AH980" s="180"/>
      <c r="AI980" s="180"/>
      <c r="AJ980" s="180"/>
      <c r="AK980" s="180"/>
      <c r="AL980" s="180"/>
      <c r="AM980" s="180"/>
      <c r="AN980" s="180"/>
      <c r="AO980" s="180"/>
      <c r="AP980" s="180"/>
      <c r="AQ980" s="180"/>
      <c r="AR980" s="180"/>
      <c r="AS980" s="180"/>
      <c r="AT980" s="180"/>
      <c r="AU980" s="180"/>
      <c r="AV980" s="180"/>
      <c r="AW980" s="180"/>
      <c r="AX980" s="180"/>
      <c r="AY980" s="180"/>
      <c r="AZ980" s="180"/>
      <c r="BA980" s="180"/>
      <c r="BB980" s="180"/>
      <c r="BC980" s="180"/>
      <c r="BD980" s="180"/>
      <c r="BE980" s="180"/>
      <c r="BF980" s="180"/>
      <c r="BG980" s="180"/>
      <c r="BH980" s="180"/>
      <c r="BI980" s="180"/>
      <c r="BJ980" s="180"/>
      <c r="BK980" s="180"/>
      <c r="BL980" s="180"/>
      <c r="BM980" s="180"/>
      <c r="BN980" s="180"/>
      <c r="BO980" s="180"/>
      <c r="BP980" s="180"/>
      <c r="BQ980" s="180"/>
      <c r="BR980" s="180"/>
      <c r="BS980" s="180"/>
      <c r="BT980" s="180"/>
      <c r="BU980" s="180"/>
      <c r="BV980" s="180"/>
      <c r="BW980" s="180"/>
      <c r="BX980" s="180"/>
      <c r="BY980" s="180"/>
      <c r="BZ980" s="180"/>
      <c r="CA980" s="180"/>
    </row>
    <row r="981" ht="15.75" customHeight="1" spans="1:79">
      <c r="A981" s="180"/>
      <c r="B981" s="180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  <c r="R981" s="180"/>
      <c r="S981" s="180"/>
      <c r="T981" s="180"/>
      <c r="U981" s="180"/>
      <c r="V981" s="180"/>
      <c r="W981" s="180"/>
      <c r="X981" s="180"/>
      <c r="Y981" s="180"/>
      <c r="Z981" s="180"/>
      <c r="AA981" s="180"/>
      <c r="AB981" s="180"/>
      <c r="AC981" s="180"/>
      <c r="AD981" s="180"/>
      <c r="AE981" s="180"/>
      <c r="AF981" s="180"/>
      <c r="AG981" s="180"/>
      <c r="AH981" s="180"/>
      <c r="AI981" s="180"/>
      <c r="AJ981" s="180"/>
      <c r="AK981" s="180"/>
      <c r="AL981" s="180"/>
      <c r="AM981" s="180"/>
      <c r="AN981" s="180"/>
      <c r="AO981" s="180"/>
      <c r="AP981" s="180"/>
      <c r="AQ981" s="180"/>
      <c r="AR981" s="180"/>
      <c r="AS981" s="180"/>
      <c r="AT981" s="180"/>
      <c r="AU981" s="180"/>
      <c r="AV981" s="180"/>
      <c r="AW981" s="180"/>
      <c r="AX981" s="180"/>
      <c r="AY981" s="180"/>
      <c r="AZ981" s="180"/>
      <c r="BA981" s="180"/>
      <c r="BB981" s="180"/>
      <c r="BC981" s="180"/>
      <c r="BD981" s="180"/>
      <c r="BE981" s="180"/>
      <c r="BF981" s="180"/>
      <c r="BG981" s="180"/>
      <c r="BH981" s="180"/>
      <c r="BI981" s="180"/>
      <c r="BJ981" s="180"/>
      <c r="BK981" s="180"/>
      <c r="BL981" s="180"/>
      <c r="BM981" s="180"/>
      <c r="BN981" s="180"/>
      <c r="BO981" s="180"/>
      <c r="BP981" s="180"/>
      <c r="BQ981" s="180"/>
      <c r="BR981" s="180"/>
      <c r="BS981" s="180"/>
      <c r="BT981" s="180"/>
      <c r="BU981" s="180"/>
      <c r="BV981" s="180"/>
      <c r="BW981" s="180"/>
      <c r="BX981" s="180"/>
      <c r="BY981" s="180"/>
      <c r="BZ981" s="180"/>
      <c r="CA981" s="180"/>
    </row>
    <row r="982" ht="15.75" customHeight="1" spans="1:79">
      <c r="A982" s="180"/>
      <c r="B982" s="180"/>
      <c r="C982" s="180"/>
      <c r="D982" s="180"/>
      <c r="E982" s="180"/>
      <c r="F982" s="180"/>
      <c r="G982" s="180"/>
      <c r="H982" s="180"/>
      <c r="I982" s="180"/>
      <c r="J982" s="180"/>
      <c r="K982" s="180"/>
      <c r="L982" s="180"/>
      <c r="M982" s="180"/>
      <c r="N982" s="180"/>
      <c r="O982" s="180"/>
      <c r="P982" s="180"/>
      <c r="Q982" s="180"/>
      <c r="R982" s="180"/>
      <c r="S982" s="180"/>
      <c r="T982" s="180"/>
      <c r="U982" s="180"/>
      <c r="V982" s="180"/>
      <c r="W982" s="180"/>
      <c r="X982" s="180"/>
      <c r="Y982" s="180"/>
      <c r="Z982" s="180"/>
      <c r="AA982" s="180"/>
      <c r="AB982" s="180"/>
      <c r="AC982" s="180"/>
      <c r="AD982" s="180"/>
      <c r="AE982" s="180"/>
      <c r="AF982" s="180"/>
      <c r="AG982" s="180"/>
      <c r="AH982" s="180"/>
      <c r="AI982" s="180"/>
      <c r="AJ982" s="180"/>
      <c r="AK982" s="180"/>
      <c r="AL982" s="180"/>
      <c r="AM982" s="180"/>
      <c r="AN982" s="180"/>
      <c r="AO982" s="180"/>
      <c r="AP982" s="180"/>
      <c r="AQ982" s="180"/>
      <c r="AR982" s="180"/>
      <c r="AS982" s="180"/>
      <c r="AT982" s="180"/>
      <c r="AU982" s="180"/>
      <c r="AV982" s="180"/>
      <c r="AW982" s="180"/>
      <c r="AX982" s="180"/>
      <c r="AY982" s="180"/>
      <c r="AZ982" s="180"/>
      <c r="BA982" s="180"/>
      <c r="BB982" s="180"/>
      <c r="BC982" s="180"/>
      <c r="BD982" s="180"/>
      <c r="BE982" s="180"/>
      <c r="BF982" s="180"/>
      <c r="BG982" s="180"/>
      <c r="BH982" s="180"/>
      <c r="BI982" s="180"/>
      <c r="BJ982" s="180"/>
      <c r="BK982" s="180"/>
      <c r="BL982" s="180"/>
      <c r="BM982" s="180"/>
      <c r="BN982" s="180"/>
      <c r="BO982" s="180"/>
      <c r="BP982" s="180"/>
      <c r="BQ982" s="180"/>
      <c r="BR982" s="180"/>
      <c r="BS982" s="180"/>
      <c r="BT982" s="180"/>
      <c r="BU982" s="180"/>
      <c r="BV982" s="180"/>
      <c r="BW982" s="180"/>
      <c r="BX982" s="180"/>
      <c r="BY982" s="180"/>
      <c r="BZ982" s="180"/>
      <c r="CA982" s="180"/>
    </row>
    <row r="983" ht="15.75" customHeight="1" spans="1:79">
      <c r="A983" s="180"/>
      <c r="B983" s="180"/>
      <c r="C983" s="180"/>
      <c r="D983" s="180"/>
      <c r="E983" s="180"/>
      <c r="F983" s="180"/>
      <c r="G983" s="180"/>
      <c r="H983" s="180"/>
      <c r="I983" s="180"/>
      <c r="J983" s="180"/>
      <c r="K983" s="180"/>
      <c r="L983" s="180"/>
      <c r="M983" s="180"/>
      <c r="N983" s="180"/>
      <c r="O983" s="180"/>
      <c r="P983" s="180"/>
      <c r="Q983" s="180"/>
      <c r="R983" s="180"/>
      <c r="S983" s="180"/>
      <c r="T983" s="180"/>
      <c r="U983" s="180"/>
      <c r="V983" s="180"/>
      <c r="W983" s="180"/>
      <c r="X983" s="180"/>
      <c r="Y983" s="180"/>
      <c r="Z983" s="180"/>
      <c r="AA983" s="180"/>
      <c r="AB983" s="180"/>
      <c r="AC983" s="180"/>
      <c r="AD983" s="180"/>
      <c r="AE983" s="180"/>
      <c r="AF983" s="180"/>
      <c r="AG983" s="180"/>
      <c r="AH983" s="180"/>
      <c r="AI983" s="180"/>
      <c r="AJ983" s="180"/>
      <c r="AK983" s="180"/>
      <c r="AL983" s="180"/>
      <c r="AM983" s="180"/>
      <c r="AN983" s="180"/>
      <c r="AO983" s="180"/>
      <c r="AP983" s="180"/>
      <c r="AQ983" s="180"/>
      <c r="AR983" s="180"/>
      <c r="AS983" s="180"/>
      <c r="AT983" s="180"/>
      <c r="AU983" s="180"/>
      <c r="AV983" s="180"/>
      <c r="AW983" s="180"/>
      <c r="AX983" s="180"/>
      <c r="AY983" s="180"/>
      <c r="AZ983" s="180"/>
      <c r="BA983" s="180"/>
      <c r="BB983" s="180"/>
      <c r="BC983" s="180"/>
      <c r="BD983" s="180"/>
      <c r="BE983" s="180"/>
      <c r="BF983" s="180"/>
      <c r="BG983" s="180"/>
      <c r="BH983" s="180"/>
      <c r="BI983" s="180"/>
      <c r="BJ983" s="180"/>
      <c r="BK983" s="180"/>
      <c r="BL983" s="180"/>
      <c r="BM983" s="180"/>
      <c r="BN983" s="180"/>
      <c r="BO983" s="180"/>
      <c r="BP983" s="180"/>
      <c r="BQ983" s="180"/>
      <c r="BR983" s="180"/>
      <c r="BS983" s="180"/>
      <c r="BT983" s="180"/>
      <c r="BU983" s="180"/>
      <c r="BV983" s="180"/>
      <c r="BW983" s="180"/>
      <c r="BX983" s="180"/>
      <c r="BY983" s="180"/>
      <c r="BZ983" s="180"/>
      <c r="CA983" s="180"/>
    </row>
    <row r="984" ht="15.75" customHeight="1" spans="1:79">
      <c r="A984" s="180"/>
      <c r="B984" s="180"/>
      <c r="C984" s="180"/>
      <c r="D984" s="180"/>
      <c r="E984" s="180"/>
      <c r="F984" s="180"/>
      <c r="G984" s="180"/>
      <c r="H984" s="180"/>
      <c r="I984" s="180"/>
      <c r="J984" s="180"/>
      <c r="K984" s="180"/>
      <c r="L984" s="180"/>
      <c r="M984" s="180"/>
      <c r="N984" s="180"/>
      <c r="O984" s="180"/>
      <c r="P984" s="180"/>
      <c r="Q984" s="180"/>
      <c r="R984" s="180"/>
      <c r="S984" s="180"/>
      <c r="T984" s="180"/>
      <c r="U984" s="180"/>
      <c r="V984" s="180"/>
      <c r="W984" s="180"/>
      <c r="X984" s="180"/>
      <c r="Y984" s="180"/>
      <c r="Z984" s="180"/>
      <c r="AA984" s="180"/>
      <c r="AB984" s="180"/>
      <c r="AC984" s="180"/>
      <c r="AD984" s="180"/>
      <c r="AE984" s="180"/>
      <c r="AF984" s="180"/>
      <c r="AG984" s="180"/>
      <c r="AH984" s="180"/>
      <c r="AI984" s="180"/>
      <c r="AJ984" s="180"/>
      <c r="AK984" s="180"/>
      <c r="AL984" s="180"/>
      <c r="AM984" s="180"/>
      <c r="AN984" s="180"/>
      <c r="AO984" s="180"/>
      <c r="AP984" s="180"/>
      <c r="AQ984" s="180"/>
      <c r="AR984" s="180"/>
      <c r="AS984" s="180"/>
      <c r="AT984" s="180"/>
      <c r="AU984" s="180"/>
      <c r="AV984" s="180"/>
      <c r="AW984" s="180"/>
      <c r="AX984" s="180"/>
      <c r="AY984" s="180"/>
      <c r="AZ984" s="180"/>
      <c r="BA984" s="180"/>
      <c r="BB984" s="180"/>
      <c r="BC984" s="180"/>
      <c r="BD984" s="180"/>
      <c r="BE984" s="180"/>
      <c r="BF984" s="180"/>
      <c r="BG984" s="180"/>
      <c r="BH984" s="180"/>
      <c r="BI984" s="180"/>
      <c r="BJ984" s="180"/>
      <c r="BK984" s="180"/>
      <c r="BL984" s="180"/>
      <c r="BM984" s="180"/>
      <c r="BN984" s="180"/>
      <c r="BO984" s="180"/>
      <c r="BP984" s="180"/>
      <c r="BQ984" s="180"/>
      <c r="BR984" s="180"/>
      <c r="BS984" s="180"/>
      <c r="BT984" s="180"/>
      <c r="BU984" s="180"/>
      <c r="BV984" s="180"/>
      <c r="BW984" s="180"/>
      <c r="BX984" s="180"/>
      <c r="BY984" s="180"/>
      <c r="BZ984" s="180"/>
      <c r="CA984" s="180"/>
    </row>
    <row r="985" ht="15.75" customHeight="1" spans="1:79">
      <c r="A985" s="180"/>
      <c r="B985" s="180"/>
      <c r="C985" s="180"/>
      <c r="D985" s="180"/>
      <c r="E985" s="180"/>
      <c r="F985" s="180"/>
      <c r="G985" s="180"/>
      <c r="H985" s="180"/>
      <c r="I985" s="180"/>
      <c r="J985" s="180"/>
      <c r="K985" s="180"/>
      <c r="L985" s="180"/>
      <c r="M985" s="180"/>
      <c r="N985" s="180"/>
      <c r="O985" s="180"/>
      <c r="P985" s="180"/>
      <c r="Q985" s="180"/>
      <c r="R985" s="180"/>
      <c r="S985" s="180"/>
      <c r="T985" s="180"/>
      <c r="U985" s="180"/>
      <c r="V985" s="180"/>
      <c r="W985" s="180"/>
      <c r="X985" s="180"/>
      <c r="Y985" s="180"/>
      <c r="Z985" s="180"/>
      <c r="AA985" s="180"/>
      <c r="AB985" s="180"/>
      <c r="AC985" s="180"/>
      <c r="AD985" s="180"/>
      <c r="AE985" s="180"/>
      <c r="AF985" s="180"/>
      <c r="AG985" s="180"/>
      <c r="AH985" s="180"/>
      <c r="AI985" s="180"/>
      <c r="AJ985" s="180"/>
      <c r="AK985" s="180"/>
      <c r="AL985" s="180"/>
      <c r="AM985" s="180"/>
      <c r="AN985" s="180"/>
      <c r="AO985" s="180"/>
      <c r="AP985" s="180"/>
      <c r="AQ985" s="180"/>
      <c r="AR985" s="180"/>
      <c r="AS985" s="180"/>
      <c r="AT985" s="180"/>
      <c r="AU985" s="180"/>
      <c r="AV985" s="180"/>
      <c r="AW985" s="180"/>
      <c r="AX985" s="180"/>
      <c r="AY985" s="180"/>
      <c r="AZ985" s="180"/>
      <c r="BA985" s="180"/>
      <c r="BB985" s="180"/>
      <c r="BC985" s="180"/>
      <c r="BD985" s="180"/>
      <c r="BE985" s="180"/>
      <c r="BF985" s="180"/>
      <c r="BG985" s="180"/>
      <c r="BH985" s="180"/>
      <c r="BI985" s="180"/>
      <c r="BJ985" s="180"/>
      <c r="BK985" s="180"/>
      <c r="BL985" s="180"/>
      <c r="BM985" s="180"/>
      <c r="BN985" s="180"/>
      <c r="BO985" s="180"/>
      <c r="BP985" s="180"/>
      <c r="BQ985" s="180"/>
      <c r="BR985" s="180"/>
      <c r="BS985" s="180"/>
      <c r="BT985" s="180"/>
      <c r="BU985" s="180"/>
      <c r="BV985" s="180"/>
      <c r="BW985" s="180"/>
      <c r="BX985" s="180"/>
      <c r="BY985" s="180"/>
      <c r="BZ985" s="180"/>
      <c r="CA985" s="180"/>
    </row>
    <row r="986" ht="15.75" customHeight="1" spans="1:79">
      <c r="A986" s="180"/>
      <c r="B986" s="180"/>
      <c r="C986" s="180"/>
      <c r="D986" s="180"/>
      <c r="E986" s="180"/>
      <c r="F986" s="180"/>
      <c r="G986" s="180"/>
      <c r="H986" s="180"/>
      <c r="I986" s="180"/>
      <c r="J986" s="180"/>
      <c r="K986" s="180"/>
      <c r="L986" s="180"/>
      <c r="M986" s="180"/>
      <c r="N986" s="180"/>
      <c r="O986" s="180"/>
      <c r="P986" s="180"/>
      <c r="Q986" s="180"/>
      <c r="R986" s="180"/>
      <c r="S986" s="180"/>
      <c r="T986" s="180"/>
      <c r="U986" s="180"/>
      <c r="V986" s="180"/>
      <c r="W986" s="180"/>
      <c r="X986" s="180"/>
      <c r="Y986" s="180"/>
      <c r="Z986" s="180"/>
      <c r="AA986" s="180"/>
      <c r="AB986" s="180"/>
      <c r="AC986" s="180"/>
      <c r="AD986" s="180"/>
      <c r="AE986" s="180"/>
      <c r="AF986" s="180"/>
      <c r="AG986" s="180"/>
      <c r="AH986" s="180"/>
      <c r="AI986" s="180"/>
      <c r="AJ986" s="180"/>
      <c r="AK986" s="180"/>
      <c r="AL986" s="180"/>
      <c r="AM986" s="180"/>
      <c r="AN986" s="180"/>
      <c r="AO986" s="180"/>
      <c r="AP986" s="180"/>
      <c r="AQ986" s="180"/>
      <c r="AR986" s="180"/>
      <c r="AS986" s="180"/>
      <c r="AT986" s="180"/>
      <c r="AU986" s="180"/>
      <c r="AV986" s="180"/>
      <c r="AW986" s="180"/>
      <c r="AX986" s="180"/>
      <c r="AY986" s="180"/>
      <c r="AZ986" s="180"/>
      <c r="BA986" s="180"/>
      <c r="BB986" s="180"/>
      <c r="BC986" s="180"/>
      <c r="BD986" s="180"/>
      <c r="BE986" s="180"/>
      <c r="BF986" s="180"/>
      <c r="BG986" s="180"/>
      <c r="BH986" s="180"/>
      <c r="BI986" s="180"/>
      <c r="BJ986" s="180"/>
      <c r="BK986" s="180"/>
      <c r="BL986" s="180"/>
      <c r="BM986" s="180"/>
      <c r="BN986" s="180"/>
      <c r="BO986" s="180"/>
      <c r="BP986" s="180"/>
      <c r="BQ986" s="180"/>
      <c r="BR986" s="180"/>
      <c r="BS986" s="180"/>
      <c r="BT986" s="180"/>
      <c r="BU986" s="180"/>
      <c r="BV986" s="180"/>
      <c r="BW986" s="180"/>
      <c r="BX986" s="180"/>
      <c r="BY986" s="180"/>
      <c r="BZ986" s="180"/>
      <c r="CA986" s="180"/>
    </row>
    <row r="987" ht="15.75" customHeight="1" spans="1:79">
      <c r="A987" s="180"/>
      <c r="B987" s="180"/>
      <c r="C987" s="180"/>
      <c r="D987" s="180"/>
      <c r="E987" s="180"/>
      <c r="F987" s="180"/>
      <c r="G987" s="180"/>
      <c r="H987" s="180"/>
      <c r="I987" s="180"/>
      <c r="J987" s="180"/>
      <c r="K987" s="180"/>
      <c r="L987" s="180"/>
      <c r="M987" s="180"/>
      <c r="N987" s="180"/>
      <c r="O987" s="180"/>
      <c r="P987" s="180"/>
      <c r="Q987" s="180"/>
      <c r="R987" s="180"/>
      <c r="S987" s="180"/>
      <c r="T987" s="180"/>
      <c r="U987" s="180"/>
      <c r="V987" s="180"/>
      <c r="W987" s="180"/>
      <c r="X987" s="180"/>
      <c r="Y987" s="180"/>
      <c r="Z987" s="180"/>
      <c r="AA987" s="180"/>
      <c r="AB987" s="180"/>
      <c r="AC987" s="180"/>
      <c r="AD987" s="180"/>
      <c r="AE987" s="180"/>
      <c r="AF987" s="180"/>
      <c r="AG987" s="180"/>
      <c r="AH987" s="180"/>
      <c r="AI987" s="180"/>
      <c r="AJ987" s="180"/>
      <c r="AK987" s="180"/>
      <c r="AL987" s="180"/>
      <c r="AM987" s="180"/>
      <c r="AN987" s="180"/>
      <c r="AO987" s="180"/>
      <c r="AP987" s="180"/>
      <c r="AQ987" s="180"/>
      <c r="AR987" s="180"/>
      <c r="AS987" s="180"/>
      <c r="AT987" s="180"/>
      <c r="AU987" s="180"/>
      <c r="AV987" s="180"/>
      <c r="AW987" s="180"/>
      <c r="AX987" s="180"/>
      <c r="AY987" s="180"/>
      <c r="AZ987" s="180"/>
      <c r="BA987" s="180"/>
      <c r="BB987" s="180"/>
      <c r="BC987" s="180"/>
      <c r="BD987" s="180"/>
      <c r="BE987" s="180"/>
      <c r="BF987" s="180"/>
      <c r="BG987" s="180"/>
      <c r="BH987" s="180"/>
      <c r="BI987" s="180"/>
      <c r="BJ987" s="180"/>
      <c r="BK987" s="180"/>
      <c r="BL987" s="180"/>
      <c r="BM987" s="180"/>
      <c r="BN987" s="180"/>
      <c r="BO987" s="180"/>
      <c r="BP987" s="180"/>
      <c r="BQ987" s="180"/>
      <c r="BR987" s="180"/>
      <c r="BS987" s="180"/>
      <c r="BT987" s="180"/>
      <c r="BU987" s="180"/>
      <c r="BV987" s="180"/>
      <c r="BW987" s="180"/>
      <c r="BX987" s="180"/>
      <c r="BY987" s="180"/>
      <c r="BZ987" s="180"/>
      <c r="CA987" s="180"/>
    </row>
    <row r="988" ht="15.75" customHeight="1" spans="1:79">
      <c r="A988" s="180"/>
      <c r="B988" s="180"/>
      <c r="C988" s="180"/>
      <c r="D988" s="180"/>
      <c r="E988" s="180"/>
      <c r="F988" s="180"/>
      <c r="G988" s="180"/>
      <c r="H988" s="180"/>
      <c r="I988" s="180"/>
      <c r="J988" s="180"/>
      <c r="K988" s="180"/>
      <c r="L988" s="180"/>
      <c r="M988" s="180"/>
      <c r="N988" s="180"/>
      <c r="O988" s="180"/>
      <c r="P988" s="180"/>
      <c r="Q988" s="180"/>
      <c r="R988" s="180"/>
      <c r="S988" s="180"/>
      <c r="T988" s="180"/>
      <c r="U988" s="180"/>
      <c r="V988" s="180"/>
      <c r="W988" s="180"/>
      <c r="X988" s="180"/>
      <c r="Y988" s="180"/>
      <c r="Z988" s="180"/>
      <c r="AA988" s="180"/>
      <c r="AB988" s="180"/>
      <c r="AC988" s="180"/>
      <c r="AD988" s="180"/>
      <c r="AE988" s="180"/>
      <c r="AF988" s="180"/>
      <c r="AG988" s="180"/>
      <c r="AH988" s="180"/>
      <c r="AI988" s="180"/>
      <c r="AJ988" s="180"/>
      <c r="AK988" s="180"/>
      <c r="AL988" s="180"/>
      <c r="AM988" s="180"/>
      <c r="AN988" s="180"/>
      <c r="AO988" s="180"/>
      <c r="AP988" s="180"/>
      <c r="AQ988" s="180"/>
      <c r="AR988" s="180"/>
      <c r="AS988" s="180"/>
      <c r="AT988" s="180"/>
      <c r="AU988" s="180"/>
      <c r="AV988" s="180"/>
      <c r="AW988" s="180"/>
      <c r="AX988" s="180"/>
      <c r="AY988" s="180"/>
      <c r="AZ988" s="180"/>
      <c r="BA988" s="180"/>
      <c r="BB988" s="180"/>
      <c r="BC988" s="180"/>
      <c r="BD988" s="180"/>
      <c r="BE988" s="180"/>
      <c r="BF988" s="180"/>
      <c r="BG988" s="180"/>
      <c r="BH988" s="180"/>
      <c r="BI988" s="180"/>
      <c r="BJ988" s="180"/>
      <c r="BK988" s="180"/>
      <c r="BL988" s="180"/>
      <c r="BM988" s="180"/>
      <c r="BN988" s="180"/>
      <c r="BO988" s="180"/>
      <c r="BP988" s="180"/>
      <c r="BQ988" s="180"/>
      <c r="BR988" s="180"/>
      <c r="BS988" s="180"/>
      <c r="BT988" s="180"/>
      <c r="BU988" s="180"/>
      <c r="BV988" s="180"/>
      <c r="BW988" s="180"/>
      <c r="BX988" s="180"/>
      <c r="BY988" s="180"/>
      <c r="BZ988" s="180"/>
      <c r="CA988" s="180"/>
    </row>
    <row r="989" ht="15.75" customHeight="1" spans="1:79">
      <c r="A989" s="180"/>
      <c r="B989" s="180"/>
      <c r="C989" s="180"/>
      <c r="D989" s="180"/>
      <c r="E989" s="180"/>
      <c r="F989" s="180"/>
      <c r="G989" s="180"/>
      <c r="H989" s="180"/>
      <c r="I989" s="180"/>
      <c r="J989" s="180"/>
      <c r="K989" s="180"/>
      <c r="L989" s="180"/>
      <c r="M989" s="180"/>
      <c r="N989" s="180"/>
      <c r="O989" s="180"/>
      <c r="P989" s="180"/>
      <c r="Q989" s="180"/>
      <c r="R989" s="180"/>
      <c r="S989" s="180"/>
      <c r="T989" s="180"/>
      <c r="U989" s="180"/>
      <c r="V989" s="180"/>
      <c r="W989" s="180"/>
      <c r="X989" s="180"/>
      <c r="Y989" s="180"/>
      <c r="Z989" s="180"/>
      <c r="AA989" s="180"/>
      <c r="AB989" s="180"/>
      <c r="AC989" s="180"/>
      <c r="AD989" s="180"/>
      <c r="AE989" s="180"/>
      <c r="AF989" s="180"/>
      <c r="AG989" s="180"/>
      <c r="AH989" s="180"/>
      <c r="AI989" s="180"/>
      <c r="AJ989" s="180"/>
      <c r="AK989" s="180"/>
      <c r="AL989" s="180"/>
      <c r="AM989" s="180"/>
      <c r="AN989" s="180"/>
      <c r="AO989" s="180"/>
      <c r="AP989" s="180"/>
      <c r="AQ989" s="180"/>
      <c r="AR989" s="180"/>
      <c r="AS989" s="180"/>
      <c r="AT989" s="180"/>
      <c r="AU989" s="180"/>
      <c r="AV989" s="180"/>
      <c r="AW989" s="180"/>
      <c r="AX989" s="180"/>
      <c r="AY989" s="180"/>
      <c r="AZ989" s="180"/>
      <c r="BA989" s="180"/>
      <c r="BB989" s="180"/>
      <c r="BC989" s="180"/>
      <c r="BD989" s="180"/>
      <c r="BE989" s="180"/>
      <c r="BF989" s="180"/>
      <c r="BG989" s="180"/>
      <c r="BH989" s="180"/>
      <c r="BI989" s="180"/>
      <c r="BJ989" s="180"/>
      <c r="BK989" s="180"/>
      <c r="BL989" s="180"/>
      <c r="BM989" s="180"/>
      <c r="BN989" s="180"/>
      <c r="BO989" s="180"/>
      <c r="BP989" s="180"/>
      <c r="BQ989" s="180"/>
      <c r="BR989" s="180"/>
      <c r="BS989" s="180"/>
      <c r="BT989" s="180"/>
      <c r="BU989" s="180"/>
      <c r="BV989" s="180"/>
      <c r="BW989" s="180"/>
      <c r="BX989" s="180"/>
      <c r="BY989" s="180"/>
      <c r="BZ989" s="180"/>
      <c r="CA989" s="180"/>
    </row>
    <row r="990" ht="15.75" customHeight="1" spans="1:79">
      <c r="A990" s="180"/>
      <c r="B990" s="180"/>
      <c r="C990" s="180"/>
      <c r="D990" s="180"/>
      <c r="E990" s="180"/>
      <c r="F990" s="180"/>
      <c r="G990" s="180"/>
      <c r="H990" s="180"/>
      <c r="I990" s="180"/>
      <c r="J990" s="180"/>
      <c r="K990" s="180"/>
      <c r="L990" s="180"/>
      <c r="M990" s="180"/>
      <c r="N990" s="180"/>
      <c r="O990" s="180"/>
      <c r="P990" s="180"/>
      <c r="Q990" s="180"/>
      <c r="R990" s="180"/>
      <c r="S990" s="180"/>
      <c r="T990" s="180"/>
      <c r="U990" s="180"/>
      <c r="V990" s="180"/>
      <c r="W990" s="180"/>
      <c r="X990" s="180"/>
      <c r="Y990" s="180"/>
      <c r="Z990" s="180"/>
      <c r="AA990" s="180"/>
      <c r="AB990" s="180"/>
      <c r="AC990" s="180"/>
      <c r="AD990" s="180"/>
      <c r="AE990" s="180"/>
      <c r="AF990" s="180"/>
      <c r="AG990" s="180"/>
      <c r="AH990" s="180"/>
      <c r="AI990" s="180"/>
      <c r="AJ990" s="180"/>
      <c r="AK990" s="180"/>
      <c r="AL990" s="180"/>
      <c r="AM990" s="180"/>
      <c r="AN990" s="180"/>
      <c r="AO990" s="180"/>
      <c r="AP990" s="180"/>
      <c r="AQ990" s="180"/>
      <c r="AR990" s="180"/>
      <c r="AS990" s="180"/>
      <c r="AT990" s="180"/>
      <c r="AU990" s="180"/>
      <c r="AV990" s="180"/>
      <c r="AW990" s="180"/>
      <c r="AX990" s="180"/>
      <c r="AY990" s="180"/>
      <c r="AZ990" s="180"/>
      <c r="BA990" s="180"/>
      <c r="BB990" s="180"/>
      <c r="BC990" s="180"/>
      <c r="BD990" s="180"/>
      <c r="BE990" s="180"/>
      <c r="BF990" s="180"/>
      <c r="BG990" s="180"/>
      <c r="BH990" s="180"/>
      <c r="BI990" s="180"/>
      <c r="BJ990" s="180"/>
      <c r="BK990" s="180"/>
      <c r="BL990" s="180"/>
      <c r="BM990" s="180"/>
      <c r="BN990" s="180"/>
      <c r="BO990" s="180"/>
      <c r="BP990" s="180"/>
      <c r="BQ990" s="180"/>
      <c r="BR990" s="180"/>
      <c r="BS990" s="180"/>
      <c r="BT990" s="180"/>
      <c r="BU990" s="180"/>
      <c r="BV990" s="180"/>
      <c r="BW990" s="180"/>
      <c r="BX990" s="180"/>
      <c r="BY990" s="180"/>
      <c r="BZ990" s="180"/>
      <c r="CA990" s="180"/>
    </row>
    <row r="991" ht="15.75" customHeight="1" spans="1:79">
      <c r="A991" s="180"/>
      <c r="B991" s="180"/>
      <c r="C991" s="180"/>
      <c r="D991" s="180"/>
      <c r="E991" s="180"/>
      <c r="F991" s="180"/>
      <c r="G991" s="180"/>
      <c r="H991" s="180"/>
      <c r="I991" s="180"/>
      <c r="J991" s="180"/>
      <c r="K991" s="180"/>
      <c r="L991" s="180"/>
      <c r="M991" s="180"/>
      <c r="N991" s="180"/>
      <c r="O991" s="180"/>
      <c r="P991" s="180"/>
      <c r="Q991" s="180"/>
      <c r="R991" s="180"/>
      <c r="S991" s="180"/>
      <c r="T991" s="180"/>
      <c r="U991" s="180"/>
      <c r="V991" s="180"/>
      <c r="W991" s="180"/>
      <c r="X991" s="180"/>
      <c r="Y991" s="180"/>
      <c r="Z991" s="180"/>
      <c r="AA991" s="180"/>
      <c r="AB991" s="180"/>
      <c r="AC991" s="180"/>
      <c r="AD991" s="180"/>
      <c r="AE991" s="180"/>
      <c r="AF991" s="180"/>
      <c r="AG991" s="180"/>
      <c r="AH991" s="180"/>
      <c r="AI991" s="180"/>
      <c r="AJ991" s="180"/>
      <c r="AK991" s="180"/>
      <c r="AL991" s="180"/>
      <c r="AM991" s="180"/>
      <c r="AN991" s="180"/>
      <c r="AO991" s="180"/>
      <c r="AP991" s="180"/>
      <c r="AQ991" s="180"/>
      <c r="AR991" s="180"/>
      <c r="AS991" s="180"/>
      <c r="AT991" s="180"/>
      <c r="AU991" s="180"/>
      <c r="AV991" s="180"/>
      <c r="AW991" s="180"/>
      <c r="AX991" s="180"/>
      <c r="AY991" s="180"/>
      <c r="AZ991" s="180"/>
      <c r="BA991" s="180"/>
      <c r="BB991" s="180"/>
      <c r="BC991" s="180"/>
      <c r="BD991" s="180"/>
      <c r="BE991" s="180"/>
      <c r="BF991" s="180"/>
      <c r="BG991" s="180"/>
      <c r="BH991" s="180"/>
      <c r="BI991" s="180"/>
      <c r="BJ991" s="180"/>
      <c r="BK991" s="180"/>
      <c r="BL991" s="180"/>
      <c r="BM991" s="180"/>
      <c r="BN991" s="180"/>
      <c r="BO991" s="180"/>
      <c r="BP991" s="180"/>
      <c r="BQ991" s="180"/>
      <c r="BR991" s="180"/>
      <c r="BS991" s="180"/>
      <c r="BT991" s="180"/>
      <c r="BU991" s="180"/>
      <c r="BV991" s="180"/>
      <c r="BW991" s="180"/>
      <c r="BX991" s="180"/>
      <c r="BY991" s="180"/>
      <c r="BZ991" s="180"/>
      <c r="CA991" s="180"/>
    </row>
    <row r="992" ht="15.75" customHeight="1" spans="1:79">
      <c r="A992" s="180"/>
      <c r="B992" s="180"/>
      <c r="C992" s="180"/>
      <c r="D992" s="180"/>
      <c r="E992" s="180"/>
      <c r="F992" s="180"/>
      <c r="G992" s="180"/>
      <c r="H992" s="180"/>
      <c r="I992" s="180"/>
      <c r="J992" s="180"/>
      <c r="K992" s="180"/>
      <c r="L992" s="180"/>
      <c r="M992" s="180"/>
      <c r="N992" s="180"/>
      <c r="O992" s="180"/>
      <c r="P992" s="180"/>
      <c r="Q992" s="180"/>
      <c r="R992" s="180"/>
      <c r="S992" s="180"/>
      <c r="T992" s="180"/>
      <c r="U992" s="180"/>
      <c r="V992" s="180"/>
      <c r="W992" s="180"/>
      <c r="X992" s="180"/>
      <c r="Y992" s="180"/>
      <c r="Z992" s="180"/>
      <c r="AA992" s="180"/>
      <c r="AB992" s="180"/>
      <c r="AC992" s="180"/>
      <c r="AD992" s="180"/>
      <c r="AE992" s="180"/>
      <c r="AF992" s="180"/>
      <c r="AG992" s="180"/>
      <c r="AH992" s="180"/>
      <c r="AI992" s="180"/>
      <c r="AJ992" s="180"/>
      <c r="AK992" s="180"/>
      <c r="AL992" s="180"/>
      <c r="AM992" s="180"/>
      <c r="AN992" s="180"/>
      <c r="AO992" s="180"/>
      <c r="AP992" s="180"/>
      <c r="AQ992" s="180"/>
      <c r="AR992" s="180"/>
      <c r="AS992" s="180"/>
      <c r="AT992" s="180"/>
      <c r="AU992" s="180"/>
      <c r="AV992" s="180"/>
      <c r="AW992" s="180"/>
      <c r="AX992" s="180"/>
      <c r="AY992" s="180"/>
      <c r="AZ992" s="180"/>
      <c r="BA992" s="180"/>
      <c r="BB992" s="180"/>
      <c r="BC992" s="180"/>
      <c r="BD992" s="180"/>
      <c r="BE992" s="180"/>
      <c r="BF992" s="180"/>
      <c r="BG992" s="180"/>
      <c r="BH992" s="180"/>
      <c r="BI992" s="180"/>
      <c r="BJ992" s="180"/>
      <c r="BK992" s="180"/>
      <c r="BL992" s="180"/>
      <c r="BM992" s="180"/>
      <c r="BN992" s="180"/>
      <c r="BO992" s="180"/>
      <c r="BP992" s="180"/>
      <c r="BQ992" s="180"/>
      <c r="BR992" s="180"/>
      <c r="BS992" s="180"/>
      <c r="BT992" s="180"/>
      <c r="BU992" s="180"/>
      <c r="BV992" s="180"/>
      <c r="BW992" s="180"/>
      <c r="BX992" s="180"/>
      <c r="BY992" s="180"/>
      <c r="BZ992" s="180"/>
      <c r="CA992" s="180"/>
    </row>
    <row r="993" ht="15.75" customHeight="1" spans="1:79">
      <c r="A993" s="180"/>
      <c r="B993" s="180"/>
      <c r="C993" s="180"/>
      <c r="D993" s="180"/>
      <c r="E993" s="180"/>
      <c r="F993" s="180"/>
      <c r="G993" s="180"/>
      <c r="H993" s="180"/>
      <c r="I993" s="180"/>
      <c r="J993" s="180"/>
      <c r="K993" s="180"/>
      <c r="L993" s="180"/>
      <c r="M993" s="180"/>
      <c r="N993" s="180"/>
      <c r="O993" s="180"/>
      <c r="P993" s="180"/>
      <c r="Q993" s="180"/>
      <c r="R993" s="180"/>
      <c r="S993" s="180"/>
      <c r="T993" s="180"/>
      <c r="U993" s="180"/>
      <c r="V993" s="180"/>
      <c r="W993" s="180"/>
      <c r="X993" s="180"/>
      <c r="Y993" s="180"/>
      <c r="Z993" s="180"/>
      <c r="AA993" s="180"/>
      <c r="AB993" s="180"/>
      <c r="AC993" s="180"/>
      <c r="AD993" s="180"/>
      <c r="AE993" s="180"/>
      <c r="AF993" s="180"/>
      <c r="AG993" s="180"/>
      <c r="AH993" s="180"/>
      <c r="AI993" s="180"/>
      <c r="AJ993" s="180"/>
      <c r="AK993" s="180"/>
      <c r="AL993" s="180"/>
      <c r="AM993" s="180"/>
      <c r="AN993" s="180"/>
      <c r="AO993" s="180"/>
      <c r="AP993" s="180"/>
      <c r="AQ993" s="180"/>
      <c r="AR993" s="180"/>
      <c r="AS993" s="180"/>
      <c r="AT993" s="180"/>
      <c r="AU993" s="180"/>
      <c r="AV993" s="180"/>
      <c r="AW993" s="180"/>
      <c r="AX993" s="180"/>
      <c r="AY993" s="180"/>
      <c r="AZ993" s="180"/>
      <c r="BA993" s="180"/>
      <c r="BB993" s="180"/>
      <c r="BC993" s="180"/>
      <c r="BD993" s="180"/>
      <c r="BE993" s="180"/>
      <c r="BF993" s="180"/>
      <c r="BG993" s="180"/>
      <c r="BH993" s="180"/>
      <c r="BI993" s="180"/>
      <c r="BJ993" s="180"/>
      <c r="BK993" s="180"/>
      <c r="BL993" s="180"/>
      <c r="BM993" s="180"/>
      <c r="BN993" s="180"/>
      <c r="BO993" s="180"/>
      <c r="BP993" s="180"/>
      <c r="BQ993" s="180"/>
      <c r="BR993" s="180"/>
      <c r="BS993" s="180"/>
      <c r="BT993" s="180"/>
      <c r="BU993" s="180"/>
      <c r="BV993" s="180"/>
      <c r="BW993" s="180"/>
      <c r="BX993" s="180"/>
      <c r="BY993" s="180"/>
      <c r="BZ993" s="180"/>
      <c r="CA993" s="180"/>
    </row>
    <row r="994" ht="15.75" customHeight="1" spans="1:79">
      <c r="A994" s="180"/>
      <c r="B994" s="180"/>
      <c r="C994" s="180"/>
      <c r="D994" s="180"/>
      <c r="E994" s="180"/>
      <c r="F994" s="180"/>
      <c r="G994" s="180"/>
      <c r="H994" s="180"/>
      <c r="I994" s="180"/>
      <c r="J994" s="180"/>
      <c r="K994" s="180"/>
      <c r="L994" s="180"/>
      <c r="M994" s="180"/>
      <c r="N994" s="180"/>
      <c r="O994" s="180"/>
      <c r="P994" s="180"/>
      <c r="Q994" s="180"/>
      <c r="R994" s="180"/>
      <c r="S994" s="180"/>
      <c r="T994" s="180"/>
      <c r="U994" s="180"/>
      <c r="V994" s="180"/>
      <c r="W994" s="180"/>
      <c r="X994" s="180"/>
      <c r="Y994" s="180"/>
      <c r="Z994" s="180"/>
      <c r="AA994" s="180"/>
      <c r="AB994" s="180"/>
      <c r="AC994" s="180"/>
      <c r="AD994" s="180"/>
      <c r="AE994" s="180"/>
      <c r="AF994" s="180"/>
      <c r="AG994" s="180"/>
      <c r="AH994" s="180"/>
      <c r="AI994" s="180"/>
      <c r="AJ994" s="180"/>
      <c r="AK994" s="180"/>
      <c r="AL994" s="180"/>
      <c r="AM994" s="180"/>
      <c r="AN994" s="180"/>
      <c r="AO994" s="180"/>
      <c r="AP994" s="180"/>
      <c r="AQ994" s="180"/>
      <c r="AR994" s="180"/>
      <c r="AS994" s="180"/>
      <c r="AT994" s="180"/>
      <c r="AU994" s="180"/>
      <c r="AV994" s="180"/>
      <c r="AW994" s="180"/>
      <c r="AX994" s="180"/>
      <c r="AY994" s="180"/>
      <c r="AZ994" s="180"/>
      <c r="BA994" s="180"/>
      <c r="BB994" s="180"/>
      <c r="BC994" s="180"/>
      <c r="BD994" s="180"/>
      <c r="BE994" s="180"/>
      <c r="BF994" s="180"/>
      <c r="BG994" s="180"/>
      <c r="BH994" s="180"/>
      <c r="BI994" s="180"/>
      <c r="BJ994" s="180"/>
      <c r="BK994" s="180"/>
      <c r="BL994" s="180"/>
      <c r="BM994" s="180"/>
      <c r="BN994" s="180"/>
      <c r="BO994" s="180"/>
      <c r="BP994" s="180"/>
      <c r="BQ994" s="180"/>
      <c r="BR994" s="180"/>
      <c r="BS994" s="180"/>
      <c r="BT994" s="180"/>
      <c r="BU994" s="180"/>
      <c r="BV994" s="180"/>
      <c r="BW994" s="180"/>
      <c r="BX994" s="180"/>
      <c r="BY994" s="180"/>
      <c r="BZ994" s="180"/>
      <c r="CA994" s="180"/>
    </row>
    <row r="995" ht="15.75" customHeight="1" spans="1:79">
      <c r="A995" s="180"/>
      <c r="B995" s="180"/>
      <c r="C995" s="180"/>
      <c r="D995" s="180"/>
      <c r="E995" s="180"/>
      <c r="F995" s="180"/>
      <c r="G995" s="180"/>
      <c r="H995" s="180"/>
      <c r="I995" s="180"/>
      <c r="J995" s="180"/>
      <c r="K995" s="180"/>
      <c r="L995" s="180"/>
      <c r="M995" s="180"/>
      <c r="N995" s="180"/>
      <c r="O995" s="180"/>
      <c r="P995" s="180"/>
      <c r="Q995" s="180"/>
      <c r="R995" s="180"/>
      <c r="S995" s="180"/>
      <c r="T995" s="180"/>
      <c r="U995" s="180"/>
      <c r="V995" s="180"/>
      <c r="W995" s="180"/>
      <c r="X995" s="180"/>
      <c r="Y995" s="180"/>
      <c r="Z995" s="180"/>
      <c r="AA995" s="180"/>
      <c r="AB995" s="180"/>
      <c r="AC995" s="180"/>
      <c r="AD995" s="180"/>
      <c r="AE995" s="180"/>
      <c r="AF995" s="180"/>
      <c r="AG995" s="180"/>
      <c r="AH995" s="180"/>
      <c r="AI995" s="180"/>
      <c r="AJ995" s="180"/>
      <c r="AK995" s="180"/>
      <c r="AL995" s="180"/>
      <c r="AM995" s="180"/>
      <c r="AN995" s="180"/>
      <c r="AO995" s="180"/>
      <c r="AP995" s="180"/>
      <c r="AQ995" s="180"/>
      <c r="AR995" s="180"/>
      <c r="AS995" s="180"/>
      <c r="AT995" s="180"/>
      <c r="AU995" s="180"/>
      <c r="AV995" s="180"/>
      <c r="AW995" s="180"/>
      <c r="AX995" s="180"/>
      <c r="AY995" s="180"/>
      <c r="AZ995" s="180"/>
      <c r="BA995" s="180"/>
      <c r="BB995" s="180"/>
      <c r="BC995" s="180"/>
      <c r="BD995" s="180"/>
      <c r="BE995" s="180"/>
      <c r="BF995" s="180"/>
      <c r="BG995" s="180"/>
      <c r="BH995" s="180"/>
      <c r="BI995" s="180"/>
      <c r="BJ995" s="180"/>
      <c r="BK995" s="180"/>
      <c r="BL995" s="180"/>
      <c r="BM995" s="180"/>
      <c r="BN995" s="180"/>
      <c r="BO995" s="180"/>
      <c r="BP995" s="180"/>
      <c r="BQ995" s="180"/>
      <c r="BR995" s="180"/>
      <c r="BS995" s="180"/>
      <c r="BT995" s="180"/>
      <c r="BU995" s="180"/>
      <c r="BV995" s="180"/>
      <c r="BW995" s="180"/>
      <c r="BX995" s="180"/>
      <c r="BY995" s="180"/>
      <c r="BZ995" s="180"/>
      <c r="CA995" s="180"/>
    </row>
    <row r="996" ht="15.75" customHeight="1" spans="1:79">
      <c r="A996" s="180"/>
      <c r="B996" s="180"/>
      <c r="C996" s="180"/>
      <c r="D996" s="180"/>
      <c r="E996" s="180"/>
      <c r="F996" s="180"/>
      <c r="G996" s="180"/>
      <c r="H996" s="180"/>
      <c r="I996" s="180"/>
      <c r="J996" s="180"/>
      <c r="K996" s="180"/>
      <c r="L996" s="180"/>
      <c r="M996" s="180"/>
      <c r="N996" s="180"/>
      <c r="O996" s="180"/>
      <c r="P996" s="180"/>
      <c r="Q996" s="180"/>
      <c r="R996" s="180"/>
      <c r="S996" s="180"/>
      <c r="T996" s="180"/>
      <c r="U996" s="180"/>
      <c r="V996" s="180"/>
      <c r="W996" s="180"/>
      <c r="X996" s="180"/>
      <c r="Y996" s="180"/>
      <c r="Z996" s="180"/>
      <c r="AA996" s="180"/>
      <c r="AB996" s="180"/>
      <c r="AC996" s="180"/>
      <c r="AD996" s="180"/>
      <c r="AE996" s="180"/>
      <c r="AF996" s="180"/>
      <c r="AG996" s="180"/>
      <c r="AH996" s="180"/>
      <c r="AI996" s="180"/>
      <c r="AJ996" s="180"/>
      <c r="AK996" s="180"/>
      <c r="AL996" s="180"/>
      <c r="AM996" s="180"/>
      <c r="AN996" s="180"/>
      <c r="AO996" s="180"/>
      <c r="AP996" s="180"/>
      <c r="AQ996" s="180"/>
      <c r="AR996" s="180"/>
      <c r="AS996" s="180"/>
      <c r="AT996" s="180"/>
      <c r="AU996" s="180"/>
      <c r="AV996" s="180"/>
      <c r="AW996" s="180"/>
      <c r="AX996" s="180"/>
      <c r="AY996" s="180"/>
      <c r="AZ996" s="180"/>
      <c r="BA996" s="180"/>
      <c r="BB996" s="180"/>
      <c r="BC996" s="180"/>
      <c r="BD996" s="180"/>
      <c r="BE996" s="180"/>
      <c r="BF996" s="180"/>
      <c r="BG996" s="180"/>
      <c r="BH996" s="180"/>
      <c r="BI996" s="180"/>
      <c r="BJ996" s="180"/>
      <c r="BK996" s="180"/>
      <c r="BL996" s="180"/>
      <c r="BM996" s="180"/>
      <c r="BN996" s="180"/>
      <c r="BO996" s="180"/>
      <c r="BP996" s="180"/>
      <c r="BQ996" s="180"/>
      <c r="BR996" s="180"/>
      <c r="BS996" s="180"/>
      <c r="BT996" s="180"/>
      <c r="BU996" s="180"/>
      <c r="BV996" s="180"/>
      <c r="BW996" s="180"/>
      <c r="BX996" s="180"/>
      <c r="BY996" s="180"/>
      <c r="BZ996" s="180"/>
      <c r="CA996" s="180"/>
    </row>
    <row r="997" ht="15.75" customHeight="1" spans="1:79">
      <c r="A997" s="180"/>
      <c r="B997" s="180"/>
      <c r="C997" s="180"/>
      <c r="D997" s="180"/>
      <c r="E997" s="180"/>
      <c r="F997" s="180"/>
      <c r="G997" s="180"/>
      <c r="H997" s="180"/>
      <c r="I997" s="180"/>
      <c r="J997" s="180"/>
      <c r="K997" s="180"/>
      <c r="L997" s="180"/>
      <c r="M997" s="180"/>
      <c r="N997" s="180"/>
      <c r="O997" s="180"/>
      <c r="P997" s="180"/>
      <c r="Q997" s="180"/>
      <c r="R997" s="180"/>
      <c r="S997" s="180"/>
      <c r="T997" s="180"/>
      <c r="U997" s="180"/>
      <c r="V997" s="180"/>
      <c r="W997" s="180"/>
      <c r="X997" s="180"/>
      <c r="Y997" s="180"/>
      <c r="Z997" s="180"/>
      <c r="AA997" s="180"/>
      <c r="AB997" s="180"/>
      <c r="AC997" s="180"/>
      <c r="AD997" s="180"/>
      <c r="AE997" s="180"/>
      <c r="AF997" s="180"/>
      <c r="AG997" s="180"/>
      <c r="AH997" s="180"/>
      <c r="AI997" s="180"/>
      <c r="AJ997" s="180"/>
      <c r="AK997" s="180"/>
      <c r="AL997" s="180"/>
      <c r="AM997" s="180"/>
      <c r="AN997" s="180"/>
      <c r="AO997" s="180"/>
      <c r="AP997" s="180"/>
      <c r="AQ997" s="180"/>
      <c r="AR997" s="180"/>
      <c r="AS997" s="180"/>
      <c r="AT997" s="180"/>
      <c r="AU997" s="180"/>
      <c r="AV997" s="180"/>
      <c r="AW997" s="180"/>
      <c r="AX997" s="180"/>
      <c r="AY997" s="180"/>
      <c r="AZ997" s="180"/>
      <c r="BA997" s="180"/>
      <c r="BB997" s="180"/>
      <c r="BC997" s="180"/>
      <c r="BD997" s="180"/>
      <c r="BE997" s="180"/>
      <c r="BF997" s="180"/>
      <c r="BG997" s="180"/>
      <c r="BH997" s="180"/>
      <c r="BI997" s="180"/>
      <c r="BJ997" s="180"/>
      <c r="BK997" s="180"/>
      <c r="BL997" s="180"/>
      <c r="BM997" s="180"/>
      <c r="BN997" s="180"/>
      <c r="BO997" s="180"/>
      <c r="BP997" s="180"/>
      <c r="BQ997" s="180"/>
      <c r="BR997" s="180"/>
      <c r="BS997" s="180"/>
      <c r="BT997" s="180"/>
      <c r="BU997" s="180"/>
      <c r="BV997" s="180"/>
      <c r="BW997" s="180"/>
      <c r="BX997" s="180"/>
      <c r="BY997" s="180"/>
      <c r="BZ997" s="180"/>
      <c r="CA997" s="180"/>
    </row>
    <row r="998" ht="15.75" customHeight="1" spans="1:79">
      <c r="A998" s="180"/>
      <c r="B998" s="180"/>
      <c r="C998" s="180"/>
      <c r="D998" s="180"/>
      <c r="E998" s="180"/>
      <c r="F998" s="180"/>
      <c r="G998" s="180"/>
      <c r="H998" s="180"/>
      <c r="I998" s="180"/>
      <c r="J998" s="180"/>
      <c r="K998" s="180"/>
      <c r="L998" s="180"/>
      <c r="M998" s="180"/>
      <c r="N998" s="180"/>
      <c r="O998" s="180"/>
      <c r="P998" s="180"/>
      <c r="Q998" s="180"/>
      <c r="R998" s="180"/>
      <c r="S998" s="180"/>
      <c r="T998" s="180"/>
      <c r="U998" s="180"/>
      <c r="V998" s="180"/>
      <c r="W998" s="180"/>
      <c r="X998" s="180"/>
      <c r="Y998" s="180"/>
      <c r="Z998" s="180"/>
      <c r="AA998" s="180"/>
      <c r="AB998" s="180"/>
      <c r="AC998" s="180"/>
      <c r="AD998" s="180"/>
      <c r="AE998" s="180"/>
      <c r="AF998" s="180"/>
      <c r="AG998" s="180"/>
      <c r="AH998" s="180"/>
      <c r="AI998" s="180"/>
      <c r="AJ998" s="180"/>
      <c r="AK998" s="180"/>
      <c r="AL998" s="180"/>
      <c r="AM998" s="180"/>
      <c r="AN998" s="180"/>
      <c r="AO998" s="180"/>
      <c r="AP998" s="180"/>
      <c r="AQ998" s="180"/>
      <c r="AR998" s="180"/>
      <c r="AS998" s="180"/>
      <c r="AT998" s="180"/>
      <c r="AU998" s="180"/>
      <c r="AV998" s="180"/>
      <c r="AW998" s="180"/>
      <c r="AX998" s="180"/>
      <c r="AY998" s="180"/>
      <c r="AZ998" s="180"/>
      <c r="BA998" s="180"/>
      <c r="BB998" s="180"/>
      <c r="BC998" s="180"/>
      <c r="BD998" s="180"/>
      <c r="BE998" s="180"/>
      <c r="BF998" s="180"/>
      <c r="BG998" s="180"/>
      <c r="BH998" s="180"/>
      <c r="BI998" s="180"/>
      <c r="BJ998" s="180"/>
      <c r="BK998" s="180"/>
      <c r="BL998" s="180"/>
      <c r="BM998" s="180"/>
      <c r="BN998" s="180"/>
      <c r="BO998" s="180"/>
      <c r="BP998" s="180"/>
      <c r="BQ998" s="180"/>
      <c r="BR998" s="180"/>
      <c r="BS998" s="180"/>
      <c r="BT998" s="180"/>
      <c r="BU998" s="180"/>
      <c r="BV998" s="180"/>
      <c r="BW998" s="180"/>
      <c r="BX998" s="180"/>
      <c r="BY998" s="180"/>
      <c r="BZ998" s="180"/>
      <c r="CA998" s="180"/>
    </row>
    <row r="999" ht="15.75" customHeight="1" spans="1:79">
      <c r="A999" s="180"/>
      <c r="B999" s="180"/>
      <c r="C999" s="180"/>
      <c r="D999" s="180"/>
      <c r="E999" s="180"/>
      <c r="F999" s="180"/>
      <c r="G999" s="180"/>
      <c r="H999" s="180"/>
      <c r="I999" s="180"/>
      <c r="J999" s="180"/>
      <c r="K999" s="180"/>
      <c r="L999" s="180"/>
      <c r="M999" s="180"/>
      <c r="N999" s="180"/>
      <c r="O999" s="180"/>
      <c r="P999" s="180"/>
      <c r="Q999" s="180"/>
      <c r="R999" s="180"/>
      <c r="S999" s="180"/>
      <c r="T999" s="180"/>
      <c r="U999" s="180"/>
      <c r="V999" s="180"/>
      <c r="W999" s="180"/>
      <c r="X999" s="180"/>
      <c r="Y999" s="180"/>
      <c r="Z999" s="180"/>
      <c r="AA999" s="180"/>
      <c r="AB999" s="180"/>
      <c r="AC999" s="180"/>
      <c r="AD999" s="180"/>
      <c r="AE999" s="180"/>
      <c r="AF999" s="180"/>
      <c r="AG999" s="180"/>
      <c r="AH999" s="180"/>
      <c r="AI999" s="180"/>
      <c r="AJ999" s="180"/>
      <c r="AK999" s="180"/>
      <c r="AL999" s="180"/>
      <c r="AM999" s="180"/>
      <c r="AN999" s="180"/>
      <c r="AO999" s="180"/>
      <c r="AP999" s="180"/>
      <c r="AQ999" s="180"/>
      <c r="AR999" s="180"/>
      <c r="AS999" s="180"/>
      <c r="AT999" s="180"/>
      <c r="AU999" s="180"/>
      <c r="AV999" s="180"/>
      <c r="AW999" s="180"/>
      <c r="AX999" s="180"/>
      <c r="AY999" s="180"/>
      <c r="AZ999" s="180"/>
      <c r="BA999" s="180"/>
      <c r="BB999" s="180"/>
      <c r="BC999" s="180"/>
      <c r="BD999" s="180"/>
      <c r="BE999" s="180"/>
      <c r="BF999" s="180"/>
      <c r="BG999" s="180"/>
      <c r="BH999" s="180"/>
      <c r="BI999" s="180"/>
      <c r="BJ999" s="180"/>
      <c r="BK999" s="180"/>
      <c r="BL999" s="180"/>
      <c r="BM999" s="180"/>
      <c r="BN999" s="180"/>
      <c r="BO999" s="180"/>
      <c r="BP999" s="180"/>
      <c r="BQ999" s="180"/>
      <c r="BR999" s="180"/>
      <c r="BS999" s="180"/>
      <c r="BT999" s="180"/>
      <c r="BU999" s="180"/>
      <c r="BV999" s="180"/>
      <c r="BW999" s="180"/>
      <c r="BX999" s="180"/>
      <c r="BY999" s="180"/>
      <c r="BZ999" s="180"/>
      <c r="CA999" s="180"/>
    </row>
    <row r="1000" ht="15.75" customHeight="1" spans="1:79">
      <c r="A1000" s="180"/>
      <c r="B1000" s="180"/>
      <c r="C1000" s="180"/>
      <c r="D1000" s="180"/>
      <c r="E1000" s="180"/>
      <c r="F1000" s="180"/>
      <c r="G1000" s="180"/>
      <c r="H1000" s="180"/>
      <c r="I1000" s="180"/>
      <c r="J1000" s="180"/>
      <c r="K1000" s="180"/>
      <c r="L1000" s="180"/>
      <c r="M1000" s="180"/>
      <c r="N1000" s="180"/>
      <c r="O1000" s="180"/>
      <c r="P1000" s="180"/>
      <c r="Q1000" s="180"/>
      <c r="R1000" s="180"/>
      <c r="S1000" s="180"/>
      <c r="T1000" s="180"/>
      <c r="U1000" s="180"/>
      <c r="V1000" s="180"/>
      <c r="W1000" s="180"/>
      <c r="X1000" s="180"/>
      <c r="Y1000" s="180"/>
      <c r="Z1000" s="180"/>
      <c r="AA1000" s="180"/>
      <c r="AB1000" s="180"/>
      <c r="AC1000" s="180"/>
      <c r="AD1000" s="180"/>
      <c r="AE1000" s="180"/>
      <c r="AF1000" s="180"/>
      <c r="AG1000" s="180"/>
      <c r="AH1000" s="180"/>
      <c r="AI1000" s="180"/>
      <c r="AJ1000" s="180"/>
      <c r="AK1000" s="180"/>
      <c r="AL1000" s="180"/>
      <c r="AM1000" s="180"/>
      <c r="AN1000" s="180"/>
      <c r="AO1000" s="180"/>
      <c r="AP1000" s="180"/>
      <c r="AQ1000" s="180"/>
      <c r="AR1000" s="180"/>
      <c r="AS1000" s="180"/>
      <c r="AT1000" s="180"/>
      <c r="AU1000" s="180"/>
      <c r="AV1000" s="180"/>
      <c r="AW1000" s="180"/>
      <c r="AX1000" s="180"/>
      <c r="AY1000" s="180"/>
      <c r="AZ1000" s="180"/>
      <c r="BA1000" s="180"/>
      <c r="BB1000" s="180"/>
      <c r="BC1000" s="180"/>
      <c r="BD1000" s="180"/>
      <c r="BE1000" s="180"/>
      <c r="BF1000" s="180"/>
      <c r="BG1000" s="180"/>
      <c r="BH1000" s="180"/>
      <c r="BI1000" s="180"/>
      <c r="BJ1000" s="180"/>
      <c r="BK1000" s="180"/>
      <c r="BL1000" s="180"/>
      <c r="BM1000" s="180"/>
      <c r="BN1000" s="180"/>
      <c r="BO1000" s="180"/>
      <c r="BP1000" s="180"/>
      <c r="BQ1000" s="180"/>
      <c r="BR1000" s="180"/>
      <c r="BS1000" s="180"/>
      <c r="BT1000" s="180"/>
      <c r="BU1000" s="180"/>
      <c r="BV1000" s="180"/>
      <c r="BW1000" s="180"/>
      <c r="BX1000" s="180"/>
      <c r="BY1000" s="180"/>
      <c r="BZ1000" s="180"/>
      <c r="CA1000" s="180"/>
    </row>
    <row r="1001" customHeight="1" spans="1:79">
      <c r="A1001" s="180"/>
      <c r="B1001" s="180"/>
      <c r="C1001" s="180"/>
      <c r="D1001" s="180"/>
      <c r="E1001" s="180"/>
      <c r="F1001" s="180"/>
      <c r="G1001" s="180"/>
      <c r="H1001" s="180"/>
      <c r="I1001" s="180"/>
      <c r="J1001" s="180"/>
      <c r="K1001" s="180"/>
      <c r="L1001" s="180"/>
      <c r="M1001" s="180"/>
      <c r="N1001" s="180"/>
      <c r="O1001" s="180"/>
      <c r="P1001" s="180"/>
      <c r="Q1001" s="180"/>
      <c r="R1001" s="180"/>
      <c r="S1001" s="180"/>
      <c r="T1001" s="180"/>
      <c r="U1001" s="180"/>
      <c r="V1001" s="180"/>
      <c r="W1001" s="180"/>
      <c r="X1001" s="180"/>
      <c r="Y1001" s="180"/>
      <c r="Z1001" s="180"/>
      <c r="AA1001" s="180"/>
      <c r="AB1001" s="180"/>
      <c r="AC1001" s="180"/>
      <c r="AD1001" s="180"/>
      <c r="AE1001" s="180"/>
      <c r="AF1001" s="180"/>
      <c r="AG1001" s="180"/>
      <c r="AH1001" s="180"/>
      <c r="AI1001" s="180"/>
      <c r="AJ1001" s="180"/>
      <c r="AK1001" s="180"/>
      <c r="AL1001" s="180"/>
      <c r="AM1001" s="180"/>
      <c r="AN1001" s="180"/>
      <c r="AO1001" s="180"/>
      <c r="AP1001" s="180"/>
      <c r="AQ1001" s="180"/>
      <c r="AR1001" s="180"/>
      <c r="AS1001" s="180"/>
      <c r="AT1001" s="180"/>
      <c r="AU1001" s="180"/>
      <c r="AV1001" s="180"/>
      <c r="AW1001" s="180"/>
      <c r="AX1001" s="180"/>
      <c r="AY1001" s="180"/>
      <c r="AZ1001" s="180"/>
      <c r="BA1001" s="180"/>
      <c r="BB1001" s="180"/>
      <c r="BC1001" s="180"/>
      <c r="BD1001" s="180"/>
      <c r="BE1001" s="180"/>
      <c r="BF1001" s="180"/>
      <c r="BG1001" s="180"/>
      <c r="BH1001" s="180"/>
      <c r="BI1001" s="180"/>
      <c r="BJ1001" s="180"/>
      <c r="BK1001" s="180"/>
      <c r="BL1001" s="180"/>
      <c r="BM1001" s="180"/>
      <c r="BN1001" s="180"/>
      <c r="BO1001" s="180"/>
      <c r="BP1001" s="180"/>
      <c r="BQ1001" s="180"/>
      <c r="BR1001" s="180"/>
      <c r="BS1001" s="180"/>
      <c r="BT1001" s="180"/>
      <c r="BU1001" s="180"/>
      <c r="BV1001" s="180"/>
      <c r="BW1001" s="180"/>
      <c r="BX1001" s="180"/>
      <c r="BY1001" s="180"/>
      <c r="BZ1001" s="180"/>
      <c r="CA1001" s="180"/>
    </row>
    <row r="1002" customHeight="1" spans="1:79">
      <c r="A1002" s="180"/>
      <c r="B1002" s="180"/>
      <c r="C1002" s="180"/>
      <c r="D1002" s="180"/>
      <c r="E1002" s="180"/>
      <c r="F1002" s="180"/>
      <c r="G1002" s="180"/>
      <c r="H1002" s="180"/>
      <c r="I1002" s="180"/>
      <c r="J1002" s="180"/>
      <c r="K1002" s="180"/>
      <c r="L1002" s="180"/>
      <c r="M1002" s="180"/>
      <c r="N1002" s="180"/>
      <c r="O1002" s="180"/>
      <c r="P1002" s="180"/>
      <c r="Q1002" s="180"/>
      <c r="R1002" s="180"/>
      <c r="S1002" s="180"/>
      <c r="T1002" s="180"/>
      <c r="U1002" s="180"/>
      <c r="V1002" s="180"/>
      <c r="W1002" s="180"/>
      <c r="X1002" s="180"/>
      <c r="Y1002" s="180"/>
      <c r="Z1002" s="180"/>
      <c r="AA1002" s="180"/>
      <c r="AB1002" s="180"/>
      <c r="AC1002" s="180"/>
      <c r="AD1002" s="180"/>
      <c r="AE1002" s="180"/>
      <c r="AF1002" s="180"/>
      <c r="AG1002" s="180"/>
      <c r="AH1002" s="180"/>
      <c r="AI1002" s="180"/>
      <c r="AJ1002" s="180"/>
      <c r="AK1002" s="180"/>
      <c r="AL1002" s="180"/>
      <c r="AM1002" s="180"/>
      <c r="AN1002" s="180"/>
      <c r="AO1002" s="180"/>
      <c r="AP1002" s="180"/>
      <c r="AQ1002" s="180"/>
      <c r="AR1002" s="180"/>
      <c r="AS1002" s="180"/>
      <c r="AT1002" s="180"/>
      <c r="AU1002" s="180"/>
      <c r="AV1002" s="180"/>
      <c r="AW1002" s="180"/>
      <c r="AX1002" s="180"/>
      <c r="AY1002" s="180"/>
      <c r="AZ1002" s="180"/>
      <c r="BA1002" s="180"/>
      <c r="BB1002" s="180"/>
      <c r="BC1002" s="180"/>
      <c r="BD1002" s="180"/>
      <c r="BE1002" s="180"/>
      <c r="BF1002" s="180"/>
      <c r="BG1002" s="180"/>
      <c r="BH1002" s="180"/>
      <c r="BI1002" s="180"/>
      <c r="BJ1002" s="180"/>
      <c r="BK1002" s="180"/>
      <c r="BL1002" s="180"/>
      <c r="BM1002" s="180"/>
      <c r="BN1002" s="180"/>
      <c r="BO1002" s="180"/>
      <c r="BP1002" s="180"/>
      <c r="BQ1002" s="180"/>
      <c r="BR1002" s="180"/>
      <c r="BS1002" s="180"/>
      <c r="BT1002" s="180"/>
      <c r="BU1002" s="180"/>
      <c r="BV1002" s="180"/>
      <c r="BW1002" s="180"/>
      <c r="BX1002" s="180"/>
      <c r="BY1002" s="180"/>
      <c r="BZ1002" s="180"/>
      <c r="CA1002" s="180"/>
    </row>
    <row r="1003" customHeight="1" spans="1:79">
      <c r="A1003" s="180"/>
      <c r="B1003" s="180"/>
      <c r="C1003" s="180"/>
      <c r="D1003" s="180"/>
      <c r="E1003" s="180"/>
      <c r="F1003" s="180"/>
      <c r="G1003" s="180"/>
      <c r="H1003" s="180"/>
      <c r="I1003" s="180"/>
      <c r="J1003" s="180"/>
      <c r="K1003" s="180"/>
      <c r="L1003" s="180"/>
      <c r="M1003" s="180"/>
      <c r="N1003" s="180"/>
      <c r="O1003" s="180"/>
      <c r="P1003" s="180"/>
      <c r="Q1003" s="180"/>
      <c r="R1003" s="180"/>
      <c r="S1003" s="180"/>
      <c r="T1003" s="180"/>
      <c r="U1003" s="180"/>
      <c r="V1003" s="180"/>
      <c r="W1003" s="180"/>
      <c r="X1003" s="180"/>
      <c r="Y1003" s="180"/>
      <c r="Z1003" s="180"/>
      <c r="AA1003" s="180"/>
      <c r="AB1003" s="180"/>
      <c r="AC1003" s="180"/>
      <c r="AD1003" s="180"/>
      <c r="AE1003" s="180"/>
      <c r="AF1003" s="180"/>
      <c r="AG1003" s="180"/>
      <c r="AH1003" s="180"/>
      <c r="AI1003" s="180"/>
      <c r="AJ1003" s="180"/>
      <c r="AK1003" s="180"/>
      <c r="AL1003" s="180"/>
      <c r="AM1003" s="180"/>
      <c r="AN1003" s="180"/>
      <c r="AO1003" s="180"/>
      <c r="AP1003" s="180"/>
      <c r="AQ1003" s="180"/>
      <c r="AR1003" s="180"/>
      <c r="AS1003" s="180"/>
      <c r="AT1003" s="180"/>
      <c r="AU1003" s="180"/>
      <c r="AV1003" s="180"/>
      <c r="AW1003" s="180"/>
      <c r="AX1003" s="180"/>
      <c r="AY1003" s="180"/>
      <c r="AZ1003" s="180"/>
      <c r="BA1003" s="180"/>
      <c r="BB1003" s="180"/>
      <c r="BC1003" s="180"/>
      <c r="BD1003" s="180"/>
      <c r="BE1003" s="180"/>
      <c r="BF1003" s="180"/>
      <c r="BG1003" s="180"/>
      <c r="BH1003" s="180"/>
      <c r="BI1003" s="180"/>
      <c r="BJ1003" s="180"/>
      <c r="BK1003" s="180"/>
      <c r="BL1003" s="180"/>
      <c r="BM1003" s="180"/>
      <c r="BN1003" s="180"/>
      <c r="BO1003" s="180"/>
      <c r="BP1003" s="180"/>
      <c r="BQ1003" s="180"/>
      <c r="BR1003" s="180"/>
      <c r="BS1003" s="180"/>
      <c r="BT1003" s="180"/>
      <c r="BU1003" s="180"/>
      <c r="BV1003" s="180"/>
      <c r="BW1003" s="180"/>
      <c r="BX1003" s="180"/>
      <c r="BY1003" s="180"/>
      <c r="BZ1003" s="180"/>
      <c r="CA1003" s="180"/>
    </row>
    <row r="1004" customHeight="1" spans="1:79">
      <c r="A1004" s="180"/>
      <c r="B1004" s="180"/>
      <c r="C1004" s="180"/>
      <c r="D1004" s="180"/>
      <c r="E1004" s="180"/>
      <c r="F1004" s="180"/>
      <c r="G1004" s="180"/>
      <c r="H1004" s="180"/>
      <c r="I1004" s="180"/>
      <c r="J1004" s="180"/>
      <c r="K1004" s="180"/>
      <c r="L1004" s="180"/>
      <c r="M1004" s="180"/>
      <c r="N1004" s="180"/>
      <c r="O1004" s="180"/>
      <c r="P1004" s="180"/>
      <c r="Q1004" s="180"/>
      <c r="R1004" s="180"/>
      <c r="S1004" s="180"/>
      <c r="T1004" s="180"/>
      <c r="U1004" s="180"/>
      <c r="V1004" s="180"/>
      <c r="W1004" s="180"/>
      <c r="X1004" s="180"/>
      <c r="Y1004" s="180"/>
      <c r="Z1004" s="180"/>
      <c r="AA1004" s="180"/>
      <c r="AB1004" s="180"/>
      <c r="AC1004" s="180"/>
      <c r="AD1004" s="180"/>
      <c r="AE1004" s="180"/>
      <c r="AF1004" s="180"/>
      <c r="AG1004" s="180"/>
      <c r="AH1004" s="180"/>
      <c r="AI1004" s="180"/>
      <c r="AJ1004" s="180"/>
      <c r="AK1004" s="180"/>
      <c r="AL1004" s="180"/>
      <c r="AM1004" s="180"/>
      <c r="AN1004" s="180"/>
      <c r="AO1004" s="180"/>
      <c r="AP1004" s="180"/>
      <c r="AQ1004" s="180"/>
      <c r="AR1004" s="180"/>
      <c r="AS1004" s="180"/>
      <c r="AT1004" s="180"/>
      <c r="AU1004" s="180"/>
      <c r="AV1004" s="180"/>
      <c r="AW1004" s="180"/>
      <c r="AX1004" s="180"/>
      <c r="AY1004" s="180"/>
      <c r="AZ1004" s="180"/>
      <c r="BA1004" s="180"/>
      <c r="BB1004" s="180"/>
      <c r="BC1004" s="180"/>
      <c r="BD1004" s="180"/>
      <c r="BE1004" s="180"/>
      <c r="BF1004" s="180"/>
      <c r="BG1004" s="180"/>
      <c r="BH1004" s="180"/>
      <c r="BI1004" s="180"/>
      <c r="BJ1004" s="180"/>
      <c r="BK1004" s="180"/>
      <c r="BL1004" s="180"/>
      <c r="BM1004" s="180"/>
      <c r="BN1004" s="180"/>
      <c r="BO1004" s="180"/>
      <c r="BP1004" s="180"/>
      <c r="BQ1004" s="180"/>
      <c r="BR1004" s="180"/>
      <c r="BS1004" s="180"/>
      <c r="BT1004" s="180"/>
      <c r="BU1004" s="180"/>
      <c r="BV1004" s="180"/>
      <c r="BW1004" s="180"/>
      <c r="BX1004" s="180"/>
      <c r="BY1004" s="180"/>
      <c r="BZ1004" s="180"/>
      <c r="CA1004" s="180"/>
    </row>
    <row r="1005" customHeight="1" spans="1:79">
      <c r="A1005" s="180"/>
      <c r="B1005" s="180"/>
      <c r="C1005" s="180"/>
      <c r="D1005" s="180"/>
      <c r="E1005" s="180"/>
      <c r="F1005" s="180"/>
      <c r="G1005" s="180"/>
      <c r="H1005" s="180"/>
      <c r="I1005" s="180"/>
      <c r="J1005" s="180"/>
      <c r="K1005" s="180"/>
      <c r="L1005" s="180"/>
      <c r="M1005" s="180"/>
      <c r="N1005" s="180"/>
      <c r="O1005" s="180"/>
      <c r="P1005" s="180"/>
      <c r="Q1005" s="180"/>
      <c r="R1005" s="180"/>
      <c r="S1005" s="180"/>
      <c r="T1005" s="180"/>
      <c r="U1005" s="180"/>
      <c r="V1005" s="180"/>
      <c r="W1005" s="180"/>
      <c r="X1005" s="180"/>
      <c r="Y1005" s="180"/>
      <c r="Z1005" s="180"/>
      <c r="AA1005" s="180"/>
      <c r="AB1005" s="180"/>
      <c r="AC1005" s="180"/>
      <c r="AD1005" s="180"/>
      <c r="AE1005" s="180"/>
      <c r="AF1005" s="180"/>
      <c r="AG1005" s="180"/>
      <c r="AH1005" s="180"/>
      <c r="AI1005" s="180"/>
      <c r="AJ1005" s="180"/>
      <c r="AK1005" s="180"/>
      <c r="AL1005" s="180"/>
      <c r="AM1005" s="180"/>
      <c r="AN1005" s="180"/>
      <c r="AO1005" s="180"/>
      <c r="AP1005" s="180"/>
      <c r="AQ1005" s="180"/>
      <c r="AR1005" s="180"/>
      <c r="AS1005" s="180"/>
      <c r="AT1005" s="180"/>
      <c r="AU1005" s="180"/>
      <c r="AV1005" s="180"/>
      <c r="AW1005" s="180"/>
      <c r="AX1005" s="180"/>
      <c r="AY1005" s="180"/>
      <c r="AZ1005" s="180"/>
      <c r="BA1005" s="180"/>
      <c r="BB1005" s="180"/>
      <c r="BC1005" s="180"/>
      <c r="BD1005" s="180"/>
      <c r="BE1005" s="180"/>
      <c r="BF1005" s="180"/>
      <c r="BG1005" s="180"/>
      <c r="BH1005" s="180"/>
      <c r="BI1005" s="180"/>
      <c r="BJ1005" s="180"/>
      <c r="BK1005" s="180"/>
      <c r="BL1005" s="180"/>
      <c r="BM1005" s="180"/>
      <c r="BN1005" s="180"/>
      <c r="BO1005" s="180"/>
      <c r="BP1005" s="180"/>
      <c r="BQ1005" s="180"/>
      <c r="BR1005" s="180"/>
      <c r="BS1005" s="180"/>
      <c r="BT1005" s="180"/>
      <c r="BU1005" s="180"/>
      <c r="BV1005" s="180"/>
      <c r="BW1005" s="180"/>
      <c r="BX1005" s="180"/>
      <c r="BY1005" s="180"/>
      <c r="BZ1005" s="180"/>
      <c r="CA1005" s="180"/>
    </row>
    <row r="1006" customHeight="1" spans="1:79">
      <c r="A1006" s="180"/>
      <c r="B1006" s="180"/>
      <c r="C1006" s="180"/>
      <c r="D1006" s="180"/>
      <c r="E1006" s="180"/>
      <c r="F1006" s="180"/>
      <c r="G1006" s="180"/>
      <c r="H1006" s="180"/>
      <c r="I1006" s="180"/>
      <c r="J1006" s="180"/>
      <c r="K1006" s="180"/>
      <c r="L1006" s="180"/>
      <c r="M1006" s="180"/>
      <c r="N1006" s="180"/>
      <c r="O1006" s="180"/>
      <c r="P1006" s="180"/>
      <c r="Q1006" s="180"/>
      <c r="R1006" s="180"/>
      <c r="S1006" s="180"/>
      <c r="T1006" s="180"/>
      <c r="U1006" s="180"/>
      <c r="V1006" s="180"/>
      <c r="W1006" s="180"/>
      <c r="X1006" s="180"/>
      <c r="Y1006" s="180"/>
      <c r="Z1006" s="180"/>
      <c r="AA1006" s="180"/>
      <c r="AB1006" s="180"/>
      <c r="AC1006" s="180"/>
      <c r="AD1006" s="180"/>
      <c r="AE1006" s="180"/>
      <c r="AF1006" s="180"/>
      <c r="AG1006" s="180"/>
      <c r="AH1006" s="180"/>
      <c r="AI1006" s="180"/>
      <c r="AJ1006" s="180"/>
      <c r="AK1006" s="180"/>
      <c r="AL1006" s="180"/>
      <c r="AM1006" s="180"/>
      <c r="AN1006" s="180"/>
      <c r="AO1006" s="180"/>
      <c r="AP1006" s="180"/>
      <c r="AQ1006" s="180"/>
      <c r="AR1006" s="180"/>
      <c r="AS1006" s="180"/>
      <c r="AT1006" s="180"/>
      <c r="AU1006" s="180"/>
      <c r="AV1006" s="180"/>
      <c r="AW1006" s="180"/>
      <c r="AX1006" s="180"/>
      <c r="AY1006" s="180"/>
      <c r="AZ1006" s="180"/>
      <c r="BA1006" s="180"/>
      <c r="BB1006" s="180"/>
      <c r="BC1006" s="180"/>
      <c r="BD1006" s="180"/>
      <c r="BE1006" s="180"/>
      <c r="BF1006" s="180"/>
      <c r="BG1006" s="180"/>
      <c r="BH1006" s="180"/>
      <c r="BI1006" s="180"/>
      <c r="BJ1006" s="180"/>
      <c r="BK1006" s="180"/>
      <c r="BL1006" s="180"/>
      <c r="BM1006" s="180"/>
      <c r="BN1006" s="180"/>
      <c r="BO1006" s="180"/>
      <c r="BP1006" s="180"/>
      <c r="BQ1006" s="180"/>
      <c r="BR1006" s="180"/>
      <c r="BS1006" s="180"/>
      <c r="BT1006" s="180"/>
      <c r="BU1006" s="180"/>
      <c r="BV1006" s="180"/>
      <c r="BW1006" s="180"/>
      <c r="BX1006" s="180"/>
      <c r="BY1006" s="180"/>
      <c r="BZ1006" s="180"/>
      <c r="CA1006" s="180"/>
    </row>
    <row r="1007" customHeight="1" spans="1:79">
      <c r="A1007" s="180"/>
      <c r="B1007" s="180"/>
      <c r="C1007" s="180"/>
      <c r="D1007" s="180"/>
      <c r="E1007" s="180"/>
      <c r="F1007" s="180"/>
      <c r="G1007" s="180"/>
      <c r="H1007" s="180"/>
      <c r="I1007" s="180"/>
      <c r="J1007" s="180"/>
      <c r="K1007" s="180"/>
      <c r="L1007" s="180"/>
      <c r="M1007" s="180"/>
      <c r="N1007" s="180"/>
      <c r="O1007" s="180"/>
      <c r="P1007" s="180"/>
      <c r="Q1007" s="180"/>
      <c r="R1007" s="180"/>
      <c r="S1007" s="180"/>
      <c r="T1007" s="180"/>
      <c r="U1007" s="180"/>
      <c r="V1007" s="180"/>
      <c r="W1007" s="180"/>
      <c r="X1007" s="180"/>
      <c r="Y1007" s="180"/>
      <c r="Z1007" s="180"/>
      <c r="AA1007" s="180"/>
      <c r="AB1007" s="180"/>
      <c r="AC1007" s="180"/>
      <c r="AD1007" s="180"/>
      <c r="AE1007" s="180"/>
      <c r="AF1007" s="180"/>
      <c r="AG1007" s="180"/>
      <c r="AH1007" s="180"/>
      <c r="AI1007" s="180"/>
      <c r="AJ1007" s="180"/>
      <c r="AK1007" s="180"/>
      <c r="AL1007" s="180"/>
      <c r="AM1007" s="180"/>
      <c r="AN1007" s="180"/>
      <c r="AO1007" s="180"/>
      <c r="AP1007" s="180"/>
      <c r="AQ1007" s="180"/>
      <c r="AR1007" s="180"/>
      <c r="AS1007" s="180"/>
      <c r="AT1007" s="180"/>
      <c r="AU1007" s="180"/>
      <c r="AV1007" s="180"/>
      <c r="AW1007" s="180"/>
      <c r="AX1007" s="180"/>
      <c r="AY1007" s="180"/>
      <c r="AZ1007" s="180"/>
      <c r="BA1007" s="180"/>
      <c r="BB1007" s="180"/>
      <c r="BC1007" s="180"/>
      <c r="BD1007" s="180"/>
      <c r="BE1007" s="180"/>
      <c r="BF1007" s="180"/>
      <c r="BG1007" s="180"/>
      <c r="BH1007" s="180"/>
      <c r="BI1007" s="180"/>
      <c r="BJ1007" s="180"/>
      <c r="BK1007" s="180"/>
      <c r="BL1007" s="180"/>
      <c r="BM1007" s="180"/>
      <c r="BN1007" s="180"/>
      <c r="BO1007" s="180"/>
      <c r="BP1007" s="180"/>
      <c r="BQ1007" s="180"/>
      <c r="BR1007" s="180"/>
      <c r="BS1007" s="180"/>
      <c r="BT1007" s="180"/>
      <c r="BU1007" s="180"/>
      <c r="BV1007" s="180"/>
      <c r="BW1007" s="180"/>
      <c r="BX1007" s="180"/>
      <c r="BY1007" s="180"/>
      <c r="BZ1007" s="180"/>
      <c r="CA1007" s="180"/>
    </row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31496062992126" right="0.118110236220472" top="0.748031496062992" bottom="0.748031496062992" header="0" footer="0"/>
  <pageSetup paperSize="9" scale="53" orientation="landscape"/>
  <headerFooter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8">
    <pageSetUpPr fitToPage="1"/>
  </sheetPr>
  <dimension ref="A1:CA1007"/>
  <sheetViews>
    <sheetView zoomScale="80" zoomScaleNormal="80" workbookViewId="0">
      <selection activeCell="N23" sqref="N23"/>
    </sheetView>
  </sheetViews>
  <sheetFormatPr defaultColWidth="14" defaultRowHeight="14"/>
  <cols>
    <col min="2" max="2" width="22.1" customWidth="1"/>
    <col min="3" max="3" width="8.4" customWidth="1"/>
    <col min="4" max="4" width="7.4" hidden="1" customWidth="1"/>
    <col min="5" max="6" width="8.4" hidden="1" customWidth="1"/>
    <col min="7" max="7" width="7.4" hidden="1" customWidth="1"/>
    <col min="8" max="11" width="8.4" hidden="1" customWidth="1"/>
    <col min="12" max="12" width="9.1" customWidth="1"/>
    <col min="13" max="14" width="8" customWidth="1"/>
    <col min="15" max="15" width="8.4" hidden="1" customWidth="1"/>
    <col min="16" max="16" width="9.1" customWidth="1"/>
    <col min="17" max="17" width="8" hidden="1" customWidth="1"/>
    <col min="18" max="18" width="9.1" hidden="1" customWidth="1"/>
    <col min="19" max="19" width="9.5" customWidth="1"/>
    <col min="20" max="24" width="9.1" hidden="1" customWidth="1"/>
    <col min="25" max="25" width="8" hidden="1" customWidth="1"/>
    <col min="26" max="26" width="9.1" hidden="1" customWidth="1"/>
    <col min="27" max="27" width="9.5" customWidth="1"/>
    <col min="28" max="28" width="9" hidden="1" customWidth="1"/>
    <col min="29" max="29" width="9.1" customWidth="1"/>
    <col min="30" max="30" width="9.5" customWidth="1"/>
    <col min="31" max="32" width="7.4" hidden="1" customWidth="1"/>
    <col min="33" max="33" width="8.7" customWidth="1"/>
    <col min="34" max="37" width="7.4" hidden="1" customWidth="1"/>
    <col min="38" max="38" width="7.7" hidden="1" customWidth="1"/>
    <col min="39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53" width="8.4" hidden="1" customWidth="1"/>
    <col min="54" max="54" width="9.2" customWidth="1"/>
    <col min="55" max="55" width="8.4" hidden="1" customWidth="1"/>
    <col min="56" max="56" width="9" hidden="1" customWidth="1"/>
    <col min="57" max="57" width="9.5" hidden="1" customWidth="1"/>
    <col min="58" max="59" width="8.4" hidden="1" customWidth="1"/>
    <col min="60" max="60" width="9.5" customWidth="1"/>
    <col min="61" max="61" width="8" hidden="1" customWidth="1"/>
    <col min="62" max="62" width="8.4" customWidth="1"/>
    <col min="63" max="63" width="8" customWidth="1"/>
    <col min="64" max="64" width="7.7" customWidth="1"/>
    <col min="65" max="66" width="8.4" hidden="1" customWidth="1"/>
    <col min="67" max="67" width="7.4" hidden="1" customWidth="1"/>
    <col min="68" max="72" width="8.4" hidden="1" customWidth="1"/>
    <col min="73" max="73" width="9" hidden="1" customWidth="1"/>
    <col min="74" max="74" width="9.5" customWidth="1"/>
    <col min="75" max="75" width="7.4" hidden="1" customWidth="1"/>
    <col min="76" max="76" width="8.3" customWidth="1"/>
    <col min="77" max="77" width="8.4" hidden="1" customWidth="1"/>
    <col min="78" max="78" width="9.5" hidden="1" customWidth="1"/>
    <col min="79" max="79" width="8.1" hidden="1" customWidth="1"/>
  </cols>
  <sheetData>
    <row r="1" ht="18.5" spans="1:63">
      <c r="A1" s="108" t="str">
        <f>'Автомат. ввод'!N10</f>
        <v>МКОУ " Некрасовская СОШ"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</row>
    <row r="2" ht="15.5" spans="1:75">
      <c r="A2" s="109" t="s">
        <v>191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Q2" s="112"/>
      <c r="BR2" s="112"/>
      <c r="BS2" s="112"/>
      <c r="BT2" s="112"/>
      <c r="BU2" s="112"/>
      <c r="BV2" s="112"/>
      <c r="BW2" s="112"/>
    </row>
    <row r="3" ht="15.5" spans="2:75">
      <c r="B3" s="109" t="s">
        <v>192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Q3" s="112"/>
      <c r="BR3" s="112"/>
      <c r="BS3" s="112"/>
      <c r="BT3" s="112"/>
      <c r="BU3" s="112"/>
      <c r="BV3" s="112"/>
      <c r="BW3" s="112"/>
    </row>
    <row r="4" ht="25.5" customHeight="1" spans="2:76">
      <c r="B4" s="110">
        <v>5</v>
      </c>
      <c r="C4" s="111" t="str">
        <f>ССЫЛКИ!A5</f>
        <v>Февраль 2025 г.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</row>
    <row r="5" ht="24" customHeight="1" spans="1:79">
      <c r="A5" s="377" t="s">
        <v>1</v>
      </c>
      <c r="B5" s="377"/>
      <c r="C5" s="112"/>
      <c r="D5" s="112"/>
      <c r="E5" s="112"/>
      <c r="F5" s="112"/>
      <c r="G5" s="112"/>
      <c r="H5" s="112"/>
      <c r="I5" s="112"/>
      <c r="J5" s="112"/>
      <c r="K5" s="204"/>
      <c r="L5" s="273" t="str">
        <f>VLOOKUP(B4,Общее_количество_учащихся,2,FALSE)</f>
        <v>Среда</v>
      </c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ht="13.95" customHeight="1" spans="1:76">
      <c r="A6" s="114" t="s">
        <v>3</v>
      </c>
      <c r="B6" s="115"/>
      <c r="C6" s="116"/>
      <c r="D6" s="117" t="s">
        <v>193</v>
      </c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</row>
    <row r="7" ht="174.75" customHeight="1" spans="1:79">
      <c r="A7" s="119"/>
      <c r="B7" s="120"/>
      <c r="C7" s="116"/>
      <c r="D7" s="121" t="str">
        <f>ССЫЛКИ!B2</f>
        <v>Вермишель</v>
      </c>
      <c r="E7" s="121" t="str">
        <f>ССЫЛКИ!C2</f>
        <v>Люля полуфаб-т (кг)</v>
      </c>
      <c r="F7" s="121" t="str">
        <f>ССЫЛКИ!D2</f>
        <v>Котлета говяжья полуф-т (кг)</v>
      </c>
      <c r="G7" s="121" t="str">
        <f>ССЫЛКИ!E2</f>
        <v>Какао (Фунтик) (шт)</v>
      </c>
      <c r="H7" s="121" t="str">
        <f>ССЫЛКИ!F2</f>
        <v>Какао порошок</v>
      </c>
      <c r="I7" s="121" t="str">
        <f>ССЫЛКИ!G2</f>
        <v>Кисель фруктовый</v>
      </c>
      <c r="J7" s="121" t="str">
        <f>ССЫЛКИ!H2</f>
        <v>Макароны</v>
      </c>
      <c r="K7" s="121" t="str">
        <f>ССЫЛКИ!I2</f>
        <v>Тефтели говяжьи (кг)</v>
      </c>
      <c r="L7" s="121" t="str">
        <f>ССЫЛКИ!J2</f>
        <v>Масло растительное</v>
      </c>
      <c r="M7" s="121" t="str">
        <f>ССЫЛКИ!K2</f>
        <v>Сахар</v>
      </c>
      <c r="N7" s="121" t="str">
        <f>ССЫЛКИ!L2</f>
        <v>Соль иодир.</v>
      </c>
      <c r="O7" s="121" t="str">
        <f>ССЫЛКИ!M2</f>
        <v>Сухофрукты</v>
      </c>
      <c r="P7" s="121" t="str">
        <f>ССЫЛКИ!N2</f>
        <v>Чай</v>
      </c>
      <c r="Q7" s="121" t="str">
        <f>ССЫЛКИ!O2</f>
        <v>Яйцо куриное (штук)</v>
      </c>
      <c r="R7" s="121" t="str">
        <f>ССЫЛКИ!P2</f>
        <v>Вафли</v>
      </c>
      <c r="S7" s="121" t="str">
        <f>ССЫЛКИ!Q2</f>
        <v>Кексы бездрожжевые (кг.)</v>
      </c>
      <c r="T7" s="121" t="str">
        <f>ССЫЛКИ!R2</f>
        <v>Печенье</v>
      </c>
      <c r="U7" s="121" t="str">
        <f>ССЫЛКИ!S2</f>
        <v>Пряники</v>
      </c>
      <c r="V7" s="121" t="str">
        <f>ССЫЛКИ!T2</f>
        <v>Горошек зеленый конс.</v>
      </c>
      <c r="W7" s="121" t="str">
        <f>ССЫЛКИ!U2</f>
        <v>Кукуруза консервы</v>
      </c>
      <c r="X7" s="121" t="str">
        <f>ССЫЛКИ!V2</f>
        <v>Огурцы маринованые</v>
      </c>
      <c r="Y7" s="121" t="str">
        <f>ССЫЛКИ!W2</f>
        <v>Мука высшего сорт</v>
      </c>
      <c r="Z7" s="121" t="str">
        <f>ССЫЛКИ!X2</f>
        <v>Повидло</v>
      </c>
      <c r="AA7" s="121" t="str">
        <f>ССЫЛКИ!Y2</f>
        <v>Сок фруктовый светлый</v>
      </c>
      <c r="AB7" s="121" t="str">
        <f>ССЫЛКИ!Z2</f>
        <v>Сок фруктовый с мякотью</v>
      </c>
      <c r="AC7" s="121" t="str">
        <f>ССЫЛКИ!AA2</f>
        <v>Томатная паста</v>
      </c>
      <c r="AD7" s="121" t="str">
        <f>ССЫЛКИ!AB2</f>
        <v>Котлета рыбная полуф-т (кг)</v>
      </c>
      <c r="AE7" s="121" t="str">
        <f>ССЫЛКИ!AC2</f>
        <v>Фрикадельки рыбные  полуф-т (кг)</v>
      </c>
      <c r="AF7" s="121" t="str">
        <f>ССЫЛКИ!AD2</f>
        <v>Крупа гороховая</v>
      </c>
      <c r="AG7" s="121" t="str">
        <f>ССЫЛКИ!AE2</f>
        <v>Крупа гречневая</v>
      </c>
      <c r="AH7" s="121" t="str">
        <f>ССЫЛКИ!AF2</f>
        <v>Крупа кукурузная</v>
      </c>
      <c r="AI7" s="121" t="str">
        <f>ССЫЛКИ!AG2</f>
        <v>Крупа манная</v>
      </c>
      <c r="AJ7" s="121" t="str">
        <f>ССЫЛКИ!AH2</f>
        <v>Крупа овсяная</v>
      </c>
      <c r="AK7" s="121" t="str">
        <f>ССЫЛКИ!AI2</f>
        <v>Крупа перловая</v>
      </c>
      <c r="AL7" s="121" t="str">
        <f>ССЫЛКИ!AJ2</f>
        <v>Крупа пшеничная</v>
      </c>
      <c r="AM7" s="121" t="str">
        <f>ССЫЛКИ!AK2</f>
        <v>Крупа пшено шлифованное</v>
      </c>
      <c r="AN7" s="121" t="str">
        <f>ССЫЛКИ!AL2</f>
        <v>Крупа рисовая</v>
      </c>
      <c r="AO7" s="121" t="str">
        <f>ССЫЛКИ!AM2</f>
        <v>Крупа ячневая</v>
      </c>
      <c r="AP7" s="121" t="str">
        <f>ССЫЛКИ!AN2</f>
        <v>Фасоль</v>
      </c>
      <c r="AQ7" s="121" t="str">
        <f>ССЫЛКИ!AO2</f>
        <v>Курага сушеная</v>
      </c>
      <c r="AR7" s="121" t="str">
        <f>ССЫЛКИ!AP2</f>
        <v>БИО йогурт 2.5</v>
      </c>
      <c r="AS7" s="121" t="str">
        <f>ССЫЛКИ!AQ2</f>
        <v>Кефир</v>
      </c>
      <c r="AT7" s="121" t="str">
        <f>ССЫЛКИ!AR2</f>
        <v>Масло сливочное</v>
      </c>
      <c r="AU7" s="121" t="str">
        <f>ССЫЛКИ!AS2</f>
        <v>Молоко разливное</v>
      </c>
      <c r="AV7" s="52" t="str">
        <f>ССЫЛКИ!AT2</f>
        <v>Молоко пастеризованное  2,5</v>
      </c>
      <c r="AW7" s="121" t="str">
        <f>ССЫЛКИ!AU2</f>
        <v>Сгущенное молоко</v>
      </c>
      <c r="AX7" s="121" t="str">
        <f>ССЫЛКИ!AV2</f>
        <v>Сметана</v>
      </c>
      <c r="AY7" s="121" t="str">
        <f>ССЫЛКИ!AW2</f>
        <v>Сыр Российский</v>
      </c>
      <c r="AZ7" s="121" t="str">
        <f>ССЫЛКИ!AX2</f>
        <v>Биточки куриные (кг)</v>
      </c>
      <c r="BA7" s="121" t="str">
        <f>ССЫЛКИ!AY2</f>
        <v>Тушка куринная</v>
      </c>
      <c r="BB7" s="121" t="str">
        <f>ССЫЛКИ!AZ2</f>
        <v>Бедро куриное</v>
      </c>
      <c r="BC7" s="121" t="str">
        <f>ССЫЛКИ!BA2</f>
        <v>Фарш говяжий</v>
      </c>
      <c r="BD7" s="121" t="str">
        <f>ССЫЛКИ!BB2</f>
        <v>Баклажаны свежие</v>
      </c>
      <c r="BE7" s="121" t="str">
        <f>ССЫЛКИ!BC2</f>
        <v>Грудка куриная</v>
      </c>
      <c r="BF7" s="121" t="str">
        <f>ССЫЛКИ!BD2</f>
        <v>Перец болгарский </v>
      </c>
      <c r="BG7" s="121" t="str">
        <f>ССЫЛКИ!BE2</f>
        <v>Зелень разная </v>
      </c>
      <c r="BH7" s="121" t="str">
        <f>ССЫЛКИ!BF2</f>
        <v>Котлета куриная полуфаб-т (кг)</v>
      </c>
      <c r="BI7" s="121" t="str">
        <f>ССЫЛКИ!BG2</f>
        <v>Капуста</v>
      </c>
      <c r="BJ7" s="121" t="str">
        <f>ССЫЛКИ!BH2</f>
        <v>Картофель</v>
      </c>
      <c r="BK7" s="121" t="str">
        <f>ССЫЛКИ!BI2</f>
        <v>Лук репчатый</v>
      </c>
      <c r="BL7" s="121" t="str">
        <f>ССЫЛКИ!BJ2</f>
        <v>Морковь</v>
      </c>
      <c r="BM7" s="121" t="str">
        <f>ССЫЛКИ!BK2</f>
        <v>Огурцы свежие</v>
      </c>
      <c r="BN7" s="121" t="str">
        <f>ССЫЛКИ!BL2</f>
        <v>Помидоры свежие </v>
      </c>
      <c r="BO7" s="121" t="str">
        <f>ССЫЛКИ!BM2</f>
        <v>Свекла столовая</v>
      </c>
      <c r="BP7" s="121" t="str">
        <f>ССЫЛКИ!BN2</f>
        <v>Вареники полуфаб-т (кг)</v>
      </c>
      <c r="BQ7" s="121" t="str">
        <f>ССЫЛКИ!BO2</f>
        <v>Мандарины</v>
      </c>
      <c r="BR7" s="121" t="str">
        <f>ССЫЛКИ!BP2</f>
        <v>Бананы</v>
      </c>
      <c r="BS7" s="121" t="str">
        <f>ССЫЛКИ!BQ2</f>
        <v>Груши</v>
      </c>
      <c r="BT7" s="121" t="str">
        <f>ССЫЛКИ!BR2</f>
        <v>Лимонная кислота</v>
      </c>
      <c r="BU7" s="121" t="str">
        <f>ССЫЛКИ!BS2</f>
        <v>Апельсины</v>
      </c>
      <c r="BV7" s="121" t="str">
        <f>ССЫЛКИ!BT2</f>
        <v>Яблоки</v>
      </c>
      <c r="BW7" s="121" t="str">
        <f>ССЫЛКИ!BU2</f>
        <v>Тефтели куриные</v>
      </c>
      <c r="BX7" s="121" t="str">
        <f>ССЫЛКИ!BV2</f>
        <v>Хлеб пшеничный</v>
      </c>
      <c r="BY7" s="121" t="str">
        <f>ССЫЛКИ!BW2</f>
        <v>Мини рулеты (бисквитные)</v>
      </c>
      <c r="BZ7" s="121" t="str">
        <f>ССЫЛКИ!BX2</f>
        <v>Зефир в шоколаде (кг)</v>
      </c>
      <c r="CA7" s="215"/>
    </row>
    <row r="8" ht="14.5" spans="1:79">
      <c r="A8" s="122" t="s">
        <v>26</v>
      </c>
      <c r="B8" s="123"/>
      <c r="C8" s="264"/>
      <c r="D8" s="8"/>
      <c r="E8" s="8"/>
      <c r="F8" s="8"/>
      <c r="G8" s="8"/>
      <c r="H8" s="8"/>
      <c r="I8" s="8"/>
      <c r="J8" s="8"/>
      <c r="K8" s="8"/>
      <c r="L8" s="124">
        <v>2.7</v>
      </c>
      <c r="M8" s="124"/>
      <c r="N8" s="124">
        <v>1.94</v>
      </c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>
        <v>2</v>
      </c>
      <c r="AU8" s="124"/>
      <c r="AV8" s="124">
        <v>44</v>
      </c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>
        <v>60</v>
      </c>
      <c r="BI8" s="124"/>
      <c r="BJ8" s="124">
        <v>190</v>
      </c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8"/>
      <c r="BZ8" s="8"/>
      <c r="CA8" s="278">
        <f t="shared" ref="CA8:CA13" si="0">SUMPRODUCT($E8:$BZ8,$E$51:$BZ$51)/1000</f>
        <v>44.6344</v>
      </c>
    </row>
    <row r="9" ht="14.5" spans="1:79">
      <c r="A9" s="122" t="s">
        <v>16</v>
      </c>
      <c r="B9" s="123"/>
      <c r="C9" s="8"/>
      <c r="D9" s="8"/>
      <c r="E9" s="8"/>
      <c r="F9" s="8"/>
      <c r="G9" s="8"/>
      <c r="H9" s="8"/>
      <c r="I9" s="8"/>
      <c r="J9" s="8"/>
      <c r="K9" s="8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>
        <v>40</v>
      </c>
      <c r="BY9" s="8"/>
      <c r="BZ9" s="8"/>
      <c r="CA9" s="278">
        <f t="shared" si="0"/>
        <v>2.64</v>
      </c>
    </row>
    <row r="10" ht="14.5" spans="1:79">
      <c r="A10" s="265" t="s">
        <v>18</v>
      </c>
      <c r="B10" s="161"/>
      <c r="C10" s="162"/>
      <c r="D10" s="162"/>
      <c r="E10" s="162"/>
      <c r="F10" s="162"/>
      <c r="G10" s="162"/>
      <c r="H10" s="162"/>
      <c r="I10" s="162"/>
      <c r="J10" s="162"/>
      <c r="K10" s="162"/>
      <c r="L10" s="365"/>
      <c r="M10" s="365">
        <v>14</v>
      </c>
      <c r="N10" s="365"/>
      <c r="O10" s="365"/>
      <c r="P10" s="365">
        <v>1</v>
      </c>
      <c r="Q10" s="365"/>
      <c r="R10" s="365"/>
      <c r="S10" s="365"/>
      <c r="T10" s="365"/>
      <c r="U10" s="365"/>
      <c r="V10" s="365"/>
      <c r="W10" s="365"/>
      <c r="X10" s="365"/>
      <c r="Y10" s="365"/>
      <c r="Z10" s="365"/>
      <c r="AA10" s="365"/>
      <c r="AB10" s="365"/>
      <c r="AC10" s="365"/>
      <c r="AD10" s="365"/>
      <c r="AE10" s="365"/>
      <c r="AF10" s="365"/>
      <c r="AG10" s="365"/>
      <c r="AH10" s="365"/>
      <c r="AI10" s="365"/>
      <c r="AJ10" s="365"/>
      <c r="AK10" s="365"/>
      <c r="AL10" s="365"/>
      <c r="AM10" s="365"/>
      <c r="AN10" s="365"/>
      <c r="AO10" s="365"/>
      <c r="AP10" s="365"/>
      <c r="AQ10" s="365"/>
      <c r="AR10" s="365"/>
      <c r="AS10" s="365"/>
      <c r="AT10" s="365"/>
      <c r="AU10" s="365"/>
      <c r="AV10" s="365"/>
      <c r="AW10" s="365"/>
      <c r="AX10" s="365"/>
      <c r="AY10" s="365"/>
      <c r="AZ10" s="365"/>
      <c r="BA10" s="365"/>
      <c r="BB10" s="365"/>
      <c r="BC10" s="365"/>
      <c r="BD10" s="365"/>
      <c r="BE10" s="365"/>
      <c r="BF10" s="365"/>
      <c r="BG10" s="365"/>
      <c r="BH10" s="365"/>
      <c r="BI10" s="365"/>
      <c r="BJ10" s="365"/>
      <c r="BK10" s="365"/>
      <c r="BL10" s="365"/>
      <c r="BM10" s="365"/>
      <c r="BN10" s="365"/>
      <c r="BO10" s="365"/>
      <c r="BP10" s="365"/>
      <c r="BQ10" s="365"/>
      <c r="BR10" s="365"/>
      <c r="BS10" s="365"/>
      <c r="BT10" s="365"/>
      <c r="BU10" s="365"/>
      <c r="BV10" s="365"/>
      <c r="BW10" s="365"/>
      <c r="BX10" s="365"/>
      <c r="BY10" s="8"/>
      <c r="BZ10" s="8"/>
      <c r="CA10" s="278">
        <f t="shared" si="0"/>
        <v>2.082</v>
      </c>
    </row>
    <row r="11" ht="14.5" spans="1:79">
      <c r="A11" s="193" t="s">
        <v>11</v>
      </c>
      <c r="B11" s="194"/>
      <c r="C11" s="8"/>
      <c r="D11" s="8"/>
      <c r="E11" s="8"/>
      <c r="F11" s="8"/>
      <c r="G11" s="8"/>
      <c r="H11" s="8"/>
      <c r="I11" s="8"/>
      <c r="J11" s="8"/>
      <c r="K11" s="8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>
        <v>117</v>
      </c>
      <c r="BW11" s="124"/>
      <c r="BX11" s="124"/>
      <c r="BY11" s="8"/>
      <c r="BZ11" s="8"/>
      <c r="CA11" s="278">
        <f t="shared" si="0"/>
        <v>12.285</v>
      </c>
    </row>
    <row r="12" ht="14.5" spans="1:79">
      <c r="A12" s="122" t="s">
        <v>27</v>
      </c>
      <c r="B12" s="123"/>
      <c r="C12" s="8"/>
      <c r="D12" s="8"/>
      <c r="E12" s="8"/>
      <c r="F12" s="8"/>
      <c r="G12" s="8"/>
      <c r="H12" s="8"/>
      <c r="I12" s="8"/>
      <c r="J12" s="8"/>
      <c r="K12" s="8"/>
      <c r="L12" s="124"/>
      <c r="M12" s="124"/>
      <c r="N12" s="124"/>
      <c r="O12" s="124"/>
      <c r="P12" s="124"/>
      <c r="Q12" s="124"/>
      <c r="R12" s="124"/>
      <c r="S12" s="124">
        <v>33.33</v>
      </c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92"/>
      <c r="BZ12" s="8"/>
      <c r="CA12" s="278">
        <f t="shared" si="0"/>
        <v>13.9986</v>
      </c>
    </row>
    <row r="13" ht="14.5" spans="1:79">
      <c r="A13" s="122"/>
      <c r="B13" s="123"/>
      <c r="C13" s="8"/>
      <c r="D13" s="8"/>
      <c r="E13" s="8"/>
      <c r="F13" s="8"/>
      <c r="G13" s="8"/>
      <c r="H13" s="8"/>
      <c r="I13" s="8"/>
      <c r="J13" s="8"/>
      <c r="K13" s="8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8"/>
      <c r="BZ13" s="8"/>
      <c r="CA13" s="278">
        <f t="shared" si="0"/>
        <v>0</v>
      </c>
    </row>
    <row r="14" ht="14.5" spans="1:78">
      <c r="A14" s="122"/>
      <c r="B14" s="123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ht="14.5" hidden="1" spans="1:78">
      <c r="A15" s="122"/>
      <c r="B15" s="123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</row>
    <row r="16" ht="14.5" hidden="1" spans="1:78">
      <c r="A16" s="122"/>
      <c r="B16" s="123"/>
      <c r="C16" s="8"/>
      <c r="D16" s="8">
        <f t="shared" ref="D16:BO16" si="1">SUM(D8:D14)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8">
        <f t="shared" si="1"/>
        <v>2.7</v>
      </c>
      <c r="M16" s="8">
        <f t="shared" si="1"/>
        <v>14</v>
      </c>
      <c r="N16" s="8">
        <f t="shared" si="1"/>
        <v>1.94</v>
      </c>
      <c r="O16" s="8">
        <f t="shared" si="1"/>
        <v>0</v>
      </c>
      <c r="P16" s="8">
        <f t="shared" si="1"/>
        <v>1</v>
      </c>
      <c r="Q16" s="8">
        <f t="shared" si="1"/>
        <v>0</v>
      </c>
      <c r="R16" s="8">
        <f t="shared" si="1"/>
        <v>0</v>
      </c>
      <c r="S16" s="8">
        <f t="shared" si="1"/>
        <v>33.33</v>
      </c>
      <c r="T16" s="8">
        <f t="shared" si="1"/>
        <v>0</v>
      </c>
      <c r="U16" s="8">
        <f t="shared" si="1"/>
        <v>0</v>
      </c>
      <c r="V16" s="8">
        <f t="shared" si="1"/>
        <v>0</v>
      </c>
      <c r="W16" s="8">
        <f t="shared" si="1"/>
        <v>0</v>
      </c>
      <c r="X16" s="8">
        <f t="shared" si="1"/>
        <v>0</v>
      </c>
      <c r="Y16" s="8">
        <f t="shared" si="1"/>
        <v>0</v>
      </c>
      <c r="Z16" s="8">
        <f t="shared" si="1"/>
        <v>0</v>
      </c>
      <c r="AA16" s="8">
        <f t="shared" si="1"/>
        <v>0</v>
      </c>
      <c r="AB16" s="8">
        <f t="shared" si="1"/>
        <v>0</v>
      </c>
      <c r="AC16" s="8">
        <f t="shared" si="1"/>
        <v>0</v>
      </c>
      <c r="AD16" s="8">
        <f t="shared" si="1"/>
        <v>0</v>
      </c>
      <c r="AE16" s="8">
        <f t="shared" si="1"/>
        <v>0</v>
      </c>
      <c r="AF16" s="8">
        <f t="shared" si="1"/>
        <v>0</v>
      </c>
      <c r="AG16" s="8">
        <f t="shared" si="1"/>
        <v>0</v>
      </c>
      <c r="AH16" s="8">
        <f t="shared" si="1"/>
        <v>0</v>
      </c>
      <c r="AI16" s="8">
        <f t="shared" si="1"/>
        <v>0</v>
      </c>
      <c r="AJ16" s="8">
        <f t="shared" si="1"/>
        <v>0</v>
      </c>
      <c r="AK16" s="8">
        <f t="shared" si="1"/>
        <v>0</v>
      </c>
      <c r="AL16" s="8">
        <f t="shared" si="1"/>
        <v>0</v>
      </c>
      <c r="AM16" s="8">
        <f t="shared" si="1"/>
        <v>0</v>
      </c>
      <c r="AN16" s="8">
        <f t="shared" si="1"/>
        <v>0</v>
      </c>
      <c r="AO16" s="8">
        <f t="shared" si="1"/>
        <v>0</v>
      </c>
      <c r="AP16" s="8">
        <f t="shared" si="1"/>
        <v>0</v>
      </c>
      <c r="AQ16" s="8">
        <f t="shared" si="1"/>
        <v>0</v>
      </c>
      <c r="AR16" s="8">
        <f t="shared" si="1"/>
        <v>0</v>
      </c>
      <c r="AS16" s="8">
        <f t="shared" si="1"/>
        <v>0</v>
      </c>
      <c r="AT16" s="8">
        <f t="shared" si="1"/>
        <v>2</v>
      </c>
      <c r="AU16" s="8">
        <f t="shared" si="1"/>
        <v>0</v>
      </c>
      <c r="AV16" s="8">
        <f t="shared" si="1"/>
        <v>44</v>
      </c>
      <c r="AW16" s="8">
        <f t="shared" si="1"/>
        <v>0</v>
      </c>
      <c r="AX16" s="8">
        <f t="shared" si="1"/>
        <v>0</v>
      </c>
      <c r="AY16" s="8">
        <f t="shared" si="1"/>
        <v>0</v>
      </c>
      <c r="AZ16" s="8">
        <f t="shared" si="1"/>
        <v>0</v>
      </c>
      <c r="BA16" s="8">
        <f t="shared" si="1"/>
        <v>0</v>
      </c>
      <c r="BB16" s="8">
        <f t="shared" si="1"/>
        <v>0</v>
      </c>
      <c r="BC16" s="8">
        <f t="shared" si="1"/>
        <v>0</v>
      </c>
      <c r="BD16" s="8">
        <f t="shared" si="1"/>
        <v>0</v>
      </c>
      <c r="BE16" s="8">
        <f t="shared" si="1"/>
        <v>0</v>
      </c>
      <c r="BF16" s="8">
        <f t="shared" si="1"/>
        <v>0</v>
      </c>
      <c r="BG16" s="8">
        <f t="shared" si="1"/>
        <v>0</v>
      </c>
      <c r="BH16" s="8">
        <f t="shared" si="1"/>
        <v>60</v>
      </c>
      <c r="BI16" s="8">
        <f t="shared" si="1"/>
        <v>0</v>
      </c>
      <c r="BJ16" s="8">
        <f t="shared" si="1"/>
        <v>190</v>
      </c>
      <c r="BK16" s="8">
        <f t="shared" si="1"/>
        <v>0</v>
      </c>
      <c r="BL16" s="8">
        <f t="shared" si="1"/>
        <v>0</v>
      </c>
      <c r="BM16" s="8">
        <f t="shared" si="1"/>
        <v>0</v>
      </c>
      <c r="BN16" s="8">
        <f t="shared" si="1"/>
        <v>0</v>
      </c>
      <c r="BO16" s="8">
        <f t="shared" si="1"/>
        <v>0</v>
      </c>
      <c r="BP16" s="8">
        <f t="shared" ref="BP16:BZ16" si="2">SUM(BP8:BP14)</f>
        <v>0</v>
      </c>
      <c r="BQ16" s="8">
        <f t="shared" si="2"/>
        <v>0</v>
      </c>
      <c r="BR16" s="8">
        <f t="shared" si="2"/>
        <v>0</v>
      </c>
      <c r="BS16" s="8">
        <f t="shared" si="2"/>
        <v>0</v>
      </c>
      <c r="BT16" s="8">
        <f t="shared" si="2"/>
        <v>0</v>
      </c>
      <c r="BU16" s="8">
        <f t="shared" si="2"/>
        <v>0</v>
      </c>
      <c r="BV16" s="8">
        <f t="shared" si="2"/>
        <v>117</v>
      </c>
      <c r="BW16" s="8">
        <f t="shared" si="2"/>
        <v>0</v>
      </c>
      <c r="BX16" s="8">
        <f t="shared" si="2"/>
        <v>40</v>
      </c>
      <c r="BY16" s="8">
        <f t="shared" si="2"/>
        <v>0</v>
      </c>
      <c r="BZ16" s="8">
        <f t="shared" si="2"/>
        <v>0</v>
      </c>
    </row>
    <row r="17" ht="14.5" hidden="1" spans="1:78">
      <c r="A17" s="140" t="s">
        <v>194</v>
      </c>
      <c r="B17" s="141"/>
      <c r="C17" s="142">
        <f>C18</f>
        <v>94</v>
      </c>
      <c r="D17" s="142">
        <f t="shared" ref="D17:BO17" si="3">C17</f>
        <v>94</v>
      </c>
      <c r="E17" s="142">
        <f t="shared" si="3"/>
        <v>94</v>
      </c>
      <c r="F17" s="142">
        <f t="shared" si="3"/>
        <v>94</v>
      </c>
      <c r="G17" s="142">
        <f t="shared" si="3"/>
        <v>94</v>
      </c>
      <c r="H17" s="142">
        <f t="shared" si="3"/>
        <v>94</v>
      </c>
      <c r="I17" s="142">
        <f t="shared" si="3"/>
        <v>94</v>
      </c>
      <c r="J17" s="142">
        <f t="shared" si="3"/>
        <v>94</v>
      </c>
      <c r="K17" s="142">
        <f t="shared" si="3"/>
        <v>94</v>
      </c>
      <c r="L17" s="142">
        <f t="shared" si="3"/>
        <v>94</v>
      </c>
      <c r="M17" s="142">
        <f t="shared" si="3"/>
        <v>94</v>
      </c>
      <c r="N17" s="142">
        <f t="shared" si="3"/>
        <v>94</v>
      </c>
      <c r="O17" s="142">
        <f t="shared" si="3"/>
        <v>94</v>
      </c>
      <c r="P17" s="142">
        <f t="shared" si="3"/>
        <v>94</v>
      </c>
      <c r="Q17" s="142">
        <f t="shared" si="3"/>
        <v>94</v>
      </c>
      <c r="R17" s="142">
        <f t="shared" si="3"/>
        <v>94</v>
      </c>
      <c r="S17" s="142">
        <f t="shared" si="3"/>
        <v>94</v>
      </c>
      <c r="T17" s="142">
        <f t="shared" si="3"/>
        <v>94</v>
      </c>
      <c r="U17" s="142">
        <f t="shared" si="3"/>
        <v>94</v>
      </c>
      <c r="V17" s="142">
        <f t="shared" si="3"/>
        <v>94</v>
      </c>
      <c r="W17" s="142">
        <f t="shared" si="3"/>
        <v>94</v>
      </c>
      <c r="X17" s="142">
        <f t="shared" si="3"/>
        <v>94</v>
      </c>
      <c r="Y17" s="142">
        <f t="shared" si="3"/>
        <v>94</v>
      </c>
      <c r="Z17" s="142">
        <f t="shared" si="3"/>
        <v>94</v>
      </c>
      <c r="AA17" s="142">
        <f t="shared" si="3"/>
        <v>94</v>
      </c>
      <c r="AB17" s="142">
        <f t="shared" si="3"/>
        <v>94</v>
      </c>
      <c r="AC17" s="142">
        <f t="shared" si="3"/>
        <v>94</v>
      </c>
      <c r="AD17" s="142">
        <f t="shared" si="3"/>
        <v>94</v>
      </c>
      <c r="AE17" s="142">
        <f t="shared" si="3"/>
        <v>94</v>
      </c>
      <c r="AF17" s="142">
        <f t="shared" si="3"/>
        <v>94</v>
      </c>
      <c r="AG17" s="142">
        <f t="shared" si="3"/>
        <v>94</v>
      </c>
      <c r="AH17" s="142">
        <f t="shared" si="3"/>
        <v>94</v>
      </c>
      <c r="AI17" s="142">
        <f t="shared" si="3"/>
        <v>94</v>
      </c>
      <c r="AJ17" s="142">
        <f t="shared" si="3"/>
        <v>94</v>
      </c>
      <c r="AK17" s="142">
        <f t="shared" si="3"/>
        <v>94</v>
      </c>
      <c r="AL17" s="142">
        <f t="shared" si="3"/>
        <v>94</v>
      </c>
      <c r="AM17" s="142">
        <f t="shared" si="3"/>
        <v>94</v>
      </c>
      <c r="AN17" s="142">
        <f t="shared" si="3"/>
        <v>94</v>
      </c>
      <c r="AO17" s="142">
        <f t="shared" si="3"/>
        <v>94</v>
      </c>
      <c r="AP17" s="142">
        <f t="shared" si="3"/>
        <v>94</v>
      </c>
      <c r="AQ17" s="142">
        <f t="shared" si="3"/>
        <v>94</v>
      </c>
      <c r="AR17" s="142">
        <f t="shared" si="3"/>
        <v>94</v>
      </c>
      <c r="AS17" s="142">
        <f t="shared" si="3"/>
        <v>94</v>
      </c>
      <c r="AT17" s="142">
        <f t="shared" si="3"/>
        <v>94</v>
      </c>
      <c r="AU17" s="142">
        <f t="shared" si="3"/>
        <v>94</v>
      </c>
      <c r="AV17" s="142">
        <f t="shared" si="3"/>
        <v>94</v>
      </c>
      <c r="AW17" s="142">
        <f t="shared" si="3"/>
        <v>94</v>
      </c>
      <c r="AX17" s="142">
        <f t="shared" si="3"/>
        <v>94</v>
      </c>
      <c r="AY17" s="142">
        <f t="shared" si="3"/>
        <v>94</v>
      </c>
      <c r="AZ17" s="142">
        <f t="shared" si="3"/>
        <v>94</v>
      </c>
      <c r="BA17" s="142">
        <f t="shared" si="3"/>
        <v>94</v>
      </c>
      <c r="BB17" s="142">
        <f t="shared" si="3"/>
        <v>94</v>
      </c>
      <c r="BC17" s="142">
        <f t="shared" si="3"/>
        <v>94</v>
      </c>
      <c r="BD17" s="142">
        <f t="shared" si="3"/>
        <v>94</v>
      </c>
      <c r="BE17" s="142">
        <f t="shared" si="3"/>
        <v>94</v>
      </c>
      <c r="BF17" s="142">
        <f t="shared" si="3"/>
        <v>94</v>
      </c>
      <c r="BG17" s="142">
        <f t="shared" si="3"/>
        <v>94</v>
      </c>
      <c r="BH17" s="142">
        <f t="shared" si="3"/>
        <v>94</v>
      </c>
      <c r="BI17" s="142">
        <f t="shared" si="3"/>
        <v>94</v>
      </c>
      <c r="BJ17" s="142">
        <f t="shared" si="3"/>
        <v>94</v>
      </c>
      <c r="BK17" s="142">
        <f t="shared" si="3"/>
        <v>94</v>
      </c>
      <c r="BL17" s="142">
        <f t="shared" si="3"/>
        <v>94</v>
      </c>
      <c r="BM17" s="142">
        <f t="shared" si="3"/>
        <v>94</v>
      </c>
      <c r="BN17" s="142">
        <f t="shared" si="3"/>
        <v>94</v>
      </c>
      <c r="BO17" s="142">
        <f t="shared" si="3"/>
        <v>94</v>
      </c>
      <c r="BP17" s="142">
        <f t="shared" ref="BP17:BZ17" si="4">BO17</f>
        <v>94</v>
      </c>
      <c r="BQ17" s="142">
        <f t="shared" si="4"/>
        <v>94</v>
      </c>
      <c r="BR17" s="142">
        <f t="shared" si="4"/>
        <v>94</v>
      </c>
      <c r="BS17" s="142">
        <f t="shared" si="4"/>
        <v>94</v>
      </c>
      <c r="BT17" s="142">
        <f t="shared" si="4"/>
        <v>94</v>
      </c>
      <c r="BU17" s="142">
        <f t="shared" si="4"/>
        <v>94</v>
      </c>
      <c r="BV17" s="142">
        <f t="shared" si="4"/>
        <v>94</v>
      </c>
      <c r="BW17" s="142">
        <f t="shared" si="4"/>
        <v>94</v>
      </c>
      <c r="BX17" s="142">
        <f t="shared" si="4"/>
        <v>94</v>
      </c>
      <c r="BY17" s="142">
        <f t="shared" si="4"/>
        <v>94</v>
      </c>
      <c r="BZ17" s="142">
        <f t="shared" si="4"/>
        <v>94</v>
      </c>
    </row>
    <row r="18" ht="19.75" spans="1:78">
      <c r="A18" s="143" t="s">
        <v>194</v>
      </c>
      <c r="B18" s="144"/>
      <c r="C18" s="145">
        <f>VLOOKUP(B4,завтрак_факт,3,FALSE)</f>
        <v>94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6" t="s">
        <v>195</v>
      </c>
      <c r="B19" s="147"/>
      <c r="C19" s="148"/>
      <c r="D19" s="32">
        <f t="shared" ref="D19:P19" si="5">D16*D17/1000</f>
        <v>0</v>
      </c>
      <c r="E19" s="378">
        <f t="shared" si="5"/>
        <v>0</v>
      </c>
      <c r="F19" s="378">
        <f t="shared" si="5"/>
        <v>0</v>
      </c>
      <c r="G19" s="378">
        <f>G16*G17</f>
        <v>0</v>
      </c>
      <c r="H19" s="378">
        <f t="shared" si="5"/>
        <v>0</v>
      </c>
      <c r="I19" s="378">
        <f t="shared" si="5"/>
        <v>0</v>
      </c>
      <c r="J19" s="378">
        <f t="shared" si="5"/>
        <v>0</v>
      </c>
      <c r="K19" s="378">
        <f t="shared" si="5"/>
        <v>0</v>
      </c>
      <c r="L19" s="301">
        <f t="shared" si="5"/>
        <v>0.2538</v>
      </c>
      <c r="M19" s="301">
        <f t="shared" si="5"/>
        <v>1.316</v>
      </c>
      <c r="N19" s="301">
        <f t="shared" si="5"/>
        <v>0.18236</v>
      </c>
      <c r="O19" s="301">
        <f t="shared" si="5"/>
        <v>0</v>
      </c>
      <c r="P19" s="301">
        <f t="shared" si="5"/>
        <v>0.094</v>
      </c>
      <c r="Q19" s="301">
        <f>Q16*Q17</f>
        <v>0</v>
      </c>
      <c r="R19" s="301">
        <f t="shared" ref="R19:BY19" si="6">R16*R17/1000</f>
        <v>0</v>
      </c>
      <c r="S19" s="301">
        <f t="shared" si="6"/>
        <v>3.13302</v>
      </c>
      <c r="T19" s="301">
        <f t="shared" si="6"/>
        <v>0</v>
      </c>
      <c r="U19" s="301">
        <f t="shared" si="6"/>
        <v>0</v>
      </c>
      <c r="V19" s="301">
        <f t="shared" si="6"/>
        <v>0</v>
      </c>
      <c r="W19" s="301">
        <f t="shared" si="6"/>
        <v>0</v>
      </c>
      <c r="X19" s="301">
        <f t="shared" si="6"/>
        <v>0</v>
      </c>
      <c r="Y19" s="301">
        <f t="shared" si="6"/>
        <v>0</v>
      </c>
      <c r="Z19" s="301">
        <f t="shared" si="6"/>
        <v>0</v>
      </c>
      <c r="AA19" s="301">
        <f t="shared" si="6"/>
        <v>0</v>
      </c>
      <c r="AB19" s="301">
        <f t="shared" si="6"/>
        <v>0</v>
      </c>
      <c r="AC19" s="301">
        <f t="shared" si="6"/>
        <v>0</v>
      </c>
      <c r="AD19" s="301">
        <f t="shared" si="6"/>
        <v>0</v>
      </c>
      <c r="AE19" s="301">
        <f t="shared" si="6"/>
        <v>0</v>
      </c>
      <c r="AF19" s="301">
        <f t="shared" si="6"/>
        <v>0</v>
      </c>
      <c r="AG19" s="301">
        <f t="shared" si="6"/>
        <v>0</v>
      </c>
      <c r="AH19" s="301">
        <f t="shared" si="6"/>
        <v>0</v>
      </c>
      <c r="AI19" s="301">
        <f t="shared" si="6"/>
        <v>0</v>
      </c>
      <c r="AJ19" s="301">
        <f t="shared" si="6"/>
        <v>0</v>
      </c>
      <c r="AK19" s="301">
        <f t="shared" si="6"/>
        <v>0</v>
      </c>
      <c r="AL19" s="301">
        <f t="shared" si="6"/>
        <v>0</v>
      </c>
      <c r="AM19" s="301">
        <f t="shared" si="6"/>
        <v>0</v>
      </c>
      <c r="AN19" s="301">
        <f t="shared" si="6"/>
        <v>0</v>
      </c>
      <c r="AO19" s="301">
        <f t="shared" si="6"/>
        <v>0</v>
      </c>
      <c r="AP19" s="301">
        <f t="shared" si="6"/>
        <v>0</v>
      </c>
      <c r="AQ19" s="301">
        <f t="shared" si="6"/>
        <v>0</v>
      </c>
      <c r="AR19" s="301">
        <f t="shared" si="6"/>
        <v>0</v>
      </c>
      <c r="AS19" s="301">
        <f t="shared" si="6"/>
        <v>0</v>
      </c>
      <c r="AT19" s="301">
        <f t="shared" si="6"/>
        <v>0.188</v>
      </c>
      <c r="AU19" s="301">
        <f t="shared" si="6"/>
        <v>0</v>
      </c>
      <c r="AV19" s="301">
        <f t="shared" si="6"/>
        <v>4.136</v>
      </c>
      <c r="AW19" s="301">
        <f t="shared" si="6"/>
        <v>0</v>
      </c>
      <c r="AX19" s="301">
        <f t="shared" si="6"/>
        <v>0</v>
      </c>
      <c r="AY19" s="301">
        <f t="shared" si="6"/>
        <v>0</v>
      </c>
      <c r="AZ19" s="301">
        <f t="shared" si="6"/>
        <v>0</v>
      </c>
      <c r="BA19" s="301">
        <f t="shared" si="6"/>
        <v>0</v>
      </c>
      <c r="BB19" s="301">
        <f t="shared" si="6"/>
        <v>0</v>
      </c>
      <c r="BC19" s="301">
        <f t="shared" si="6"/>
        <v>0</v>
      </c>
      <c r="BD19" s="301">
        <f t="shared" si="6"/>
        <v>0</v>
      </c>
      <c r="BE19" s="301">
        <f t="shared" si="6"/>
        <v>0</v>
      </c>
      <c r="BF19" s="301">
        <f t="shared" si="6"/>
        <v>0</v>
      </c>
      <c r="BG19" s="301">
        <f t="shared" si="6"/>
        <v>0</v>
      </c>
      <c r="BH19" s="301">
        <f t="shared" si="6"/>
        <v>5.64</v>
      </c>
      <c r="BI19" s="301">
        <f t="shared" si="6"/>
        <v>0</v>
      </c>
      <c r="BJ19" s="301">
        <f t="shared" si="6"/>
        <v>17.86</v>
      </c>
      <c r="BK19" s="301">
        <f t="shared" si="6"/>
        <v>0</v>
      </c>
      <c r="BL19" s="301">
        <f t="shared" si="6"/>
        <v>0</v>
      </c>
      <c r="BM19" s="301">
        <f t="shared" si="6"/>
        <v>0</v>
      </c>
      <c r="BN19" s="301">
        <f t="shared" si="6"/>
        <v>0</v>
      </c>
      <c r="BO19" s="301">
        <f t="shared" si="6"/>
        <v>0</v>
      </c>
      <c r="BP19" s="301">
        <f t="shared" si="6"/>
        <v>0</v>
      </c>
      <c r="BQ19" s="301">
        <f t="shared" si="6"/>
        <v>0</v>
      </c>
      <c r="BR19" s="301">
        <f t="shared" si="6"/>
        <v>0</v>
      </c>
      <c r="BS19" s="301">
        <f t="shared" si="6"/>
        <v>0</v>
      </c>
      <c r="BT19" s="301">
        <f t="shared" si="6"/>
        <v>0</v>
      </c>
      <c r="BU19" s="301">
        <f t="shared" si="6"/>
        <v>0</v>
      </c>
      <c r="BV19" s="301">
        <f t="shared" si="6"/>
        <v>10.998</v>
      </c>
      <c r="BW19" s="301">
        <f t="shared" si="6"/>
        <v>0</v>
      </c>
      <c r="BX19" s="301">
        <f t="shared" si="6"/>
        <v>3.76</v>
      </c>
      <c r="BY19" s="342">
        <f t="shared" si="6"/>
        <v>0</v>
      </c>
      <c r="BZ19" s="342">
        <f>BZ16*BZ17</f>
        <v>0</v>
      </c>
    </row>
    <row r="20" ht="15.5" spans="1:78">
      <c r="A20" s="146" t="s">
        <v>170</v>
      </c>
      <c r="B20" s="147"/>
      <c r="C20" s="148"/>
      <c r="D20" s="150">
        <f>ССЫЛКИ!B3</f>
        <v>105</v>
      </c>
      <c r="E20" s="150">
        <f>ССЫЛКИ!C3</f>
        <v>590</v>
      </c>
      <c r="F20" s="150">
        <f>ССЫЛКИ!D3</f>
        <v>590</v>
      </c>
      <c r="G20" s="150">
        <f>ССЫЛКИ!E3</f>
        <v>11</v>
      </c>
      <c r="H20" s="150">
        <f>ССЫЛКИ!F3</f>
        <v>400</v>
      </c>
      <c r="I20" s="150">
        <f>ССЫЛКИ!G3</f>
        <v>200</v>
      </c>
      <c r="J20" s="150">
        <f>ССЫЛКИ!H3</f>
        <v>105</v>
      </c>
      <c r="K20" s="150">
        <f>ССЫЛКИ!I3</f>
        <v>590</v>
      </c>
      <c r="L20" s="302">
        <f>ССЫЛКИ!J3</f>
        <v>150</v>
      </c>
      <c r="M20" s="302">
        <f>ССЫЛКИ!K3</f>
        <v>78</v>
      </c>
      <c r="N20" s="302">
        <f>ССЫЛКИ!L3</f>
        <v>10</v>
      </c>
      <c r="O20" s="302">
        <f>ССЫЛКИ!M3</f>
        <v>300</v>
      </c>
      <c r="P20" s="302">
        <f>ССЫЛКИ!N3</f>
        <v>990</v>
      </c>
      <c r="Q20" s="302">
        <f>ССЫЛКИ!O3</f>
        <v>12</v>
      </c>
      <c r="R20" s="302">
        <f>ССЫЛКИ!P3</f>
        <v>330</v>
      </c>
      <c r="S20" s="302">
        <f>ССЫЛКИ!Q3</f>
        <v>420</v>
      </c>
      <c r="T20" s="302">
        <f>ССЫЛКИ!R3</f>
        <v>260</v>
      </c>
      <c r="U20" s="302">
        <f>ССЫЛКИ!S3</f>
        <v>165</v>
      </c>
      <c r="V20" s="302">
        <f>ССЫЛКИ!T3</f>
        <v>300</v>
      </c>
      <c r="W20" s="302">
        <f>ССЫЛКИ!U3</f>
        <v>300</v>
      </c>
      <c r="X20" s="302">
        <f>ССЫЛКИ!V3</f>
        <v>400</v>
      </c>
      <c r="Y20" s="302">
        <f>ССЫЛКИ!W3</f>
        <v>50</v>
      </c>
      <c r="Z20" s="302">
        <f>ССЫЛКИ!X3</f>
        <v>210</v>
      </c>
      <c r="AA20" s="302">
        <f>ССЫЛКИ!Y3</f>
        <v>90</v>
      </c>
      <c r="AB20" s="302">
        <f>ССЫЛКИ!Z3</f>
        <v>100</v>
      </c>
      <c r="AC20" s="302">
        <f>ССЫЛКИ!AA3</f>
        <v>190</v>
      </c>
      <c r="AD20" s="302">
        <f>ССЫЛКИ!AB3</f>
        <v>440</v>
      </c>
      <c r="AE20" s="302">
        <f>ССЫЛКИ!AC3</f>
        <v>12.5</v>
      </c>
      <c r="AF20" s="302">
        <f>ССЫЛКИ!AD3</f>
        <v>70</v>
      </c>
      <c r="AG20" s="302">
        <f>ССЫЛКИ!AE3</f>
        <v>92</v>
      </c>
      <c r="AH20" s="302">
        <f>ССЫЛКИ!AF3</f>
        <v>70</v>
      </c>
      <c r="AI20" s="302">
        <f>ССЫЛКИ!AG3</f>
        <v>62</v>
      </c>
      <c r="AJ20" s="302">
        <f>ССЫЛКИ!AH3</f>
        <v>65</v>
      </c>
      <c r="AK20" s="302">
        <f>ССЫЛКИ!AI3</f>
        <v>70</v>
      </c>
      <c r="AL20" s="302">
        <f>ССЫЛКИ!AJ3</f>
        <v>75</v>
      </c>
      <c r="AM20" s="302">
        <f>ССЫЛКИ!AK3</f>
        <v>68</v>
      </c>
      <c r="AN20" s="302">
        <f>ССЫЛКИ!AL3</f>
        <v>120</v>
      </c>
      <c r="AO20" s="302">
        <f>ССЫЛКИ!AM3</f>
        <v>70</v>
      </c>
      <c r="AP20" s="302">
        <f>ССЫЛКИ!AN3</f>
        <v>190</v>
      </c>
      <c r="AQ20" s="302">
        <f>ССЫЛКИ!AO3</f>
        <v>420</v>
      </c>
      <c r="AR20" s="302">
        <f>ССЫЛКИ!AP3</f>
        <v>195</v>
      </c>
      <c r="AS20" s="302">
        <f>ССЫЛКИ!AQ3</f>
        <v>95</v>
      </c>
      <c r="AT20" s="302">
        <f>ССЫЛКИ!AR3</f>
        <v>1100</v>
      </c>
      <c r="AU20" s="302">
        <f>ССЫЛКИ!AS3</f>
        <v>85</v>
      </c>
      <c r="AV20" s="302">
        <f>ССЫЛКИ!AT3</f>
        <v>100</v>
      </c>
      <c r="AW20" s="302">
        <f>ССЫЛКИ!AU3</f>
        <v>290</v>
      </c>
      <c r="AX20" s="302">
        <f>ССЫЛКИ!AV3</f>
        <v>370</v>
      </c>
      <c r="AY20" s="302">
        <f>ССЫЛКИ!AW3</f>
        <v>700</v>
      </c>
      <c r="AZ20" s="302">
        <f>ССЫЛКИ!AX3</f>
        <v>440</v>
      </c>
      <c r="BA20" s="302">
        <f>ССЫЛКИ!AY3</f>
        <v>240</v>
      </c>
      <c r="BB20" s="302">
        <f>ССЫЛКИ!AZ3</f>
        <v>260</v>
      </c>
      <c r="BC20" s="302">
        <f>ССЫЛКИ!BA3</f>
        <v>350</v>
      </c>
      <c r="BD20" s="302">
        <f>ССЫЛКИ!BB3</f>
        <v>50</v>
      </c>
      <c r="BE20" s="302">
        <f>ССЫЛКИ!BC3</f>
        <v>370</v>
      </c>
      <c r="BF20" s="302">
        <f>ССЫЛКИ!BD3</f>
        <v>55</v>
      </c>
      <c r="BG20" s="302">
        <f>ССЫЛКИ!BE3</f>
        <v>450</v>
      </c>
      <c r="BH20" s="302">
        <f>ССЫЛКИ!BF3</f>
        <v>440</v>
      </c>
      <c r="BI20" s="302">
        <f>ССЫЛКИ!BG3</f>
        <v>48</v>
      </c>
      <c r="BJ20" s="302">
        <f>ССЫЛКИ!BH3</f>
        <v>59</v>
      </c>
      <c r="BK20" s="302">
        <f>ССЫЛКИ!BI3</f>
        <v>48</v>
      </c>
      <c r="BL20" s="302">
        <f>ССЫЛКИ!BJ3</f>
        <v>49</v>
      </c>
      <c r="BM20" s="302">
        <f>ССЫЛКИ!BK3</f>
        <v>78</v>
      </c>
      <c r="BN20" s="302">
        <f>ССЫЛКИ!BL3</f>
        <v>110</v>
      </c>
      <c r="BO20" s="302">
        <f>ССЫЛКИ!BM3</f>
        <v>61</v>
      </c>
      <c r="BP20" s="302">
        <f>ССЫЛКИ!BN3</f>
        <v>220</v>
      </c>
      <c r="BQ20" s="302">
        <f>ССЫЛКИ!BO3</f>
        <v>200</v>
      </c>
      <c r="BR20" s="302">
        <f>ССЫЛКИ!BP3</f>
        <v>164</v>
      </c>
      <c r="BS20" s="302">
        <f>ССЫЛКИ!BQ3</f>
        <v>190</v>
      </c>
      <c r="BT20" s="302">
        <f>ССЫЛКИ!BR3</f>
        <v>300</v>
      </c>
      <c r="BU20" s="302">
        <f>ССЫЛКИ!BS3</f>
        <v>195</v>
      </c>
      <c r="BV20" s="302">
        <f>ССЫЛКИ!BT3</f>
        <v>105</v>
      </c>
      <c r="BW20" s="302">
        <f>ССЫЛКИ!BU3</f>
        <v>440</v>
      </c>
      <c r="BX20" s="302">
        <f>ССЫЛКИ!BV3</f>
        <v>66</v>
      </c>
      <c r="BY20" s="310">
        <f>ССЫЛКИ!BW3</f>
        <v>510</v>
      </c>
      <c r="BZ20" s="310">
        <f>ССЫЛКИ!BX3</f>
        <v>580</v>
      </c>
    </row>
    <row r="21" ht="15.75" customHeight="1" spans="1:78">
      <c r="A21" s="146" t="s">
        <v>196</v>
      </c>
      <c r="B21" s="147"/>
      <c r="C21" s="369">
        <f>SUM(D21:BZ21)</f>
        <v>7110.16</v>
      </c>
      <c r="D21" s="153">
        <f t="shared" ref="D21:BZ21" si="7">D19*D20</f>
        <v>0</v>
      </c>
      <c r="E21" s="153">
        <f t="shared" si="7"/>
        <v>0</v>
      </c>
      <c r="F21" s="153">
        <f t="shared" si="7"/>
        <v>0</v>
      </c>
      <c r="G21" s="379">
        <f t="shared" si="7"/>
        <v>0</v>
      </c>
      <c r="H21" s="379">
        <f t="shared" si="7"/>
        <v>0</v>
      </c>
      <c r="I21" s="379">
        <f t="shared" si="7"/>
        <v>0</v>
      </c>
      <c r="J21" s="379">
        <f t="shared" si="7"/>
        <v>0</v>
      </c>
      <c r="K21" s="379">
        <f t="shared" si="7"/>
        <v>0</v>
      </c>
      <c r="L21" s="301">
        <f t="shared" si="7"/>
        <v>38.07</v>
      </c>
      <c r="M21" s="301">
        <f t="shared" si="7"/>
        <v>102.648</v>
      </c>
      <c r="N21" s="301">
        <f t="shared" si="7"/>
        <v>1.8236</v>
      </c>
      <c r="O21" s="301">
        <f t="shared" si="7"/>
        <v>0</v>
      </c>
      <c r="P21" s="301">
        <f t="shared" si="7"/>
        <v>93.06</v>
      </c>
      <c r="Q21" s="301">
        <f t="shared" si="7"/>
        <v>0</v>
      </c>
      <c r="R21" s="301">
        <f t="shared" si="7"/>
        <v>0</v>
      </c>
      <c r="S21" s="301">
        <f t="shared" si="7"/>
        <v>1315.8684</v>
      </c>
      <c r="T21" s="301">
        <f t="shared" si="7"/>
        <v>0</v>
      </c>
      <c r="U21" s="301">
        <f t="shared" si="7"/>
        <v>0</v>
      </c>
      <c r="V21" s="301">
        <f t="shared" si="7"/>
        <v>0</v>
      </c>
      <c r="W21" s="301">
        <f t="shared" si="7"/>
        <v>0</v>
      </c>
      <c r="X21" s="301">
        <f t="shared" si="7"/>
        <v>0</v>
      </c>
      <c r="Y21" s="301">
        <f t="shared" si="7"/>
        <v>0</v>
      </c>
      <c r="Z21" s="301">
        <f t="shared" si="7"/>
        <v>0</v>
      </c>
      <c r="AA21" s="301">
        <f t="shared" si="7"/>
        <v>0</v>
      </c>
      <c r="AB21" s="301">
        <f t="shared" si="7"/>
        <v>0</v>
      </c>
      <c r="AC21" s="301">
        <f t="shared" si="7"/>
        <v>0</v>
      </c>
      <c r="AD21" s="301">
        <f t="shared" si="7"/>
        <v>0</v>
      </c>
      <c r="AE21" s="301">
        <f t="shared" si="7"/>
        <v>0</v>
      </c>
      <c r="AF21" s="301">
        <f t="shared" si="7"/>
        <v>0</v>
      </c>
      <c r="AG21" s="301">
        <f t="shared" si="7"/>
        <v>0</v>
      </c>
      <c r="AH21" s="301">
        <f t="shared" si="7"/>
        <v>0</v>
      </c>
      <c r="AI21" s="301">
        <f t="shared" si="7"/>
        <v>0</v>
      </c>
      <c r="AJ21" s="301">
        <f t="shared" si="7"/>
        <v>0</v>
      </c>
      <c r="AK21" s="301">
        <f t="shared" si="7"/>
        <v>0</v>
      </c>
      <c r="AL21" s="301">
        <f t="shared" si="7"/>
        <v>0</v>
      </c>
      <c r="AM21" s="301">
        <f t="shared" si="7"/>
        <v>0</v>
      </c>
      <c r="AN21" s="301">
        <f t="shared" si="7"/>
        <v>0</v>
      </c>
      <c r="AO21" s="301">
        <f t="shared" si="7"/>
        <v>0</v>
      </c>
      <c r="AP21" s="301">
        <f t="shared" si="7"/>
        <v>0</v>
      </c>
      <c r="AQ21" s="301">
        <f t="shared" si="7"/>
        <v>0</v>
      </c>
      <c r="AR21" s="301">
        <f t="shared" si="7"/>
        <v>0</v>
      </c>
      <c r="AS21" s="301">
        <f t="shared" si="7"/>
        <v>0</v>
      </c>
      <c r="AT21" s="301">
        <f t="shared" si="7"/>
        <v>206.8</v>
      </c>
      <c r="AU21" s="301">
        <f t="shared" si="7"/>
        <v>0</v>
      </c>
      <c r="AV21" s="301">
        <f t="shared" si="7"/>
        <v>413.6</v>
      </c>
      <c r="AW21" s="301">
        <f t="shared" si="7"/>
        <v>0</v>
      </c>
      <c r="AX21" s="301">
        <f t="shared" si="7"/>
        <v>0</v>
      </c>
      <c r="AY21" s="301">
        <f t="shared" si="7"/>
        <v>0</v>
      </c>
      <c r="AZ21" s="301">
        <f t="shared" si="7"/>
        <v>0</v>
      </c>
      <c r="BA21" s="301">
        <f t="shared" si="7"/>
        <v>0</v>
      </c>
      <c r="BB21" s="301">
        <f t="shared" si="7"/>
        <v>0</v>
      </c>
      <c r="BC21" s="301">
        <f t="shared" si="7"/>
        <v>0</v>
      </c>
      <c r="BD21" s="301">
        <f t="shared" si="7"/>
        <v>0</v>
      </c>
      <c r="BE21" s="301">
        <f t="shared" si="7"/>
        <v>0</v>
      </c>
      <c r="BF21" s="301">
        <f t="shared" si="7"/>
        <v>0</v>
      </c>
      <c r="BG21" s="301">
        <f t="shared" si="7"/>
        <v>0</v>
      </c>
      <c r="BH21" s="301">
        <f t="shared" si="7"/>
        <v>2481.6</v>
      </c>
      <c r="BI21" s="301">
        <f t="shared" si="7"/>
        <v>0</v>
      </c>
      <c r="BJ21" s="301">
        <f t="shared" si="7"/>
        <v>1053.74</v>
      </c>
      <c r="BK21" s="301">
        <f t="shared" si="7"/>
        <v>0</v>
      </c>
      <c r="BL21" s="301">
        <f t="shared" si="7"/>
        <v>0</v>
      </c>
      <c r="BM21" s="301">
        <f t="shared" si="7"/>
        <v>0</v>
      </c>
      <c r="BN21" s="301">
        <f t="shared" si="7"/>
        <v>0</v>
      </c>
      <c r="BO21" s="301">
        <f t="shared" si="7"/>
        <v>0</v>
      </c>
      <c r="BP21" s="301">
        <f t="shared" si="7"/>
        <v>0</v>
      </c>
      <c r="BQ21" s="301">
        <f t="shared" si="7"/>
        <v>0</v>
      </c>
      <c r="BR21" s="301">
        <f t="shared" si="7"/>
        <v>0</v>
      </c>
      <c r="BS21" s="301">
        <f t="shared" si="7"/>
        <v>0</v>
      </c>
      <c r="BT21" s="301">
        <f t="shared" si="7"/>
        <v>0</v>
      </c>
      <c r="BU21" s="301">
        <f t="shared" si="7"/>
        <v>0</v>
      </c>
      <c r="BV21" s="301">
        <f t="shared" si="7"/>
        <v>1154.79</v>
      </c>
      <c r="BW21" s="301">
        <f t="shared" si="7"/>
        <v>0</v>
      </c>
      <c r="BX21" s="301">
        <f t="shared" si="7"/>
        <v>248.16</v>
      </c>
      <c r="BY21" s="342">
        <f t="shared" si="7"/>
        <v>0</v>
      </c>
      <c r="BZ21" s="342">
        <f t="shared" si="7"/>
        <v>0</v>
      </c>
    </row>
    <row r="22" ht="15.5" spans="1:3">
      <c r="A22" s="146" t="s">
        <v>197</v>
      </c>
      <c r="B22" s="147"/>
      <c r="C22" s="370">
        <f>C21/C18</f>
        <v>75.64</v>
      </c>
    </row>
    <row r="24" hidden="1" spans="2:3">
      <c r="B24">
        <f ca="1">SUMPRODUCT(SIGN(CELL("width",OFFSET(D21,,N(INDEX(COLUMN(D21:BZ21)-COLUMN(D21),))))),D21:BZ21)</f>
        <v>7110.16</v>
      </c>
      <c r="C24">
        <f>ROUND((((71.71-C22))*100+SUM(N8)),4)</f>
        <v>-391.06</v>
      </c>
    </row>
    <row r="25" hidden="1"/>
    <row r="26" ht="15.5" hidden="1" spans="2:40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</row>
    <row r="27" hidden="1"/>
    <row r="28" hidden="1" spans="1:79">
      <c r="A28" s="160"/>
      <c r="B28" s="161"/>
      <c r="C28" s="162"/>
      <c r="D28" s="162">
        <f t="shared" ref="D28:AI28" si="8">SUM(D8:D14)</f>
        <v>0</v>
      </c>
      <c r="E28" s="162">
        <f t="shared" si="8"/>
        <v>0</v>
      </c>
      <c r="F28" s="162">
        <f t="shared" si="8"/>
        <v>0</v>
      </c>
      <c r="G28" s="162">
        <f t="shared" si="8"/>
        <v>0</v>
      </c>
      <c r="H28" s="162">
        <f t="shared" si="8"/>
        <v>0</v>
      </c>
      <c r="I28" s="162">
        <f t="shared" si="8"/>
        <v>0</v>
      </c>
      <c r="J28" s="162">
        <f t="shared" si="8"/>
        <v>0</v>
      </c>
      <c r="K28" s="162">
        <f t="shared" si="8"/>
        <v>0</v>
      </c>
      <c r="L28" s="162">
        <f t="shared" si="8"/>
        <v>2.7</v>
      </c>
      <c r="M28" s="162">
        <f t="shared" si="8"/>
        <v>14</v>
      </c>
      <c r="N28" s="162">
        <f t="shared" si="8"/>
        <v>1.94</v>
      </c>
      <c r="O28" s="162">
        <f t="shared" si="8"/>
        <v>0</v>
      </c>
      <c r="P28" s="162">
        <f t="shared" si="8"/>
        <v>1</v>
      </c>
      <c r="Q28" s="162">
        <f t="shared" si="8"/>
        <v>0</v>
      </c>
      <c r="R28" s="162">
        <f t="shared" si="8"/>
        <v>0</v>
      </c>
      <c r="S28" s="162">
        <f t="shared" si="8"/>
        <v>33.33</v>
      </c>
      <c r="T28" s="162">
        <f t="shared" si="8"/>
        <v>0</v>
      </c>
      <c r="U28" s="162">
        <f t="shared" si="8"/>
        <v>0</v>
      </c>
      <c r="V28" s="162">
        <f t="shared" si="8"/>
        <v>0</v>
      </c>
      <c r="W28" s="162">
        <f t="shared" si="8"/>
        <v>0</v>
      </c>
      <c r="X28" s="162">
        <f t="shared" si="8"/>
        <v>0</v>
      </c>
      <c r="Y28" s="162">
        <f t="shared" si="8"/>
        <v>0</v>
      </c>
      <c r="Z28" s="162">
        <f t="shared" si="8"/>
        <v>0</v>
      </c>
      <c r="AA28" s="162">
        <f t="shared" si="8"/>
        <v>0</v>
      </c>
      <c r="AB28" s="162">
        <f t="shared" si="8"/>
        <v>0</v>
      </c>
      <c r="AC28" s="162">
        <f t="shared" si="8"/>
        <v>0</v>
      </c>
      <c r="AD28" s="162">
        <f t="shared" si="8"/>
        <v>0</v>
      </c>
      <c r="AE28" s="162">
        <f t="shared" si="8"/>
        <v>0</v>
      </c>
      <c r="AF28" s="162">
        <f t="shared" si="8"/>
        <v>0</v>
      </c>
      <c r="AG28" s="162">
        <f t="shared" si="8"/>
        <v>0</v>
      </c>
      <c r="AH28" s="162">
        <f t="shared" si="8"/>
        <v>0</v>
      </c>
      <c r="AI28" s="162">
        <f t="shared" si="8"/>
        <v>0</v>
      </c>
      <c r="AJ28" s="162">
        <f t="shared" ref="AJ28:BZ28" si="9">SUM(AJ8:AJ14)</f>
        <v>0</v>
      </c>
      <c r="AK28" s="162">
        <f t="shared" si="9"/>
        <v>0</v>
      </c>
      <c r="AL28" s="162">
        <f t="shared" si="9"/>
        <v>0</v>
      </c>
      <c r="AM28" s="162">
        <f t="shared" si="9"/>
        <v>0</v>
      </c>
      <c r="AN28" s="162">
        <f t="shared" si="9"/>
        <v>0</v>
      </c>
      <c r="AO28" s="162">
        <f t="shared" si="9"/>
        <v>0</v>
      </c>
      <c r="AP28" s="162">
        <f t="shared" si="9"/>
        <v>0</v>
      </c>
      <c r="AQ28" s="162">
        <f t="shared" si="9"/>
        <v>0</v>
      </c>
      <c r="AR28" s="162">
        <f t="shared" si="9"/>
        <v>0</v>
      </c>
      <c r="AS28" s="162">
        <f t="shared" si="9"/>
        <v>0</v>
      </c>
      <c r="AT28" s="162">
        <f t="shared" si="9"/>
        <v>2</v>
      </c>
      <c r="AU28" s="162">
        <f t="shared" si="9"/>
        <v>0</v>
      </c>
      <c r="AV28" s="162">
        <f t="shared" si="9"/>
        <v>44</v>
      </c>
      <c r="AW28" s="162">
        <f t="shared" si="9"/>
        <v>0</v>
      </c>
      <c r="AX28" s="162">
        <f t="shared" si="9"/>
        <v>0</v>
      </c>
      <c r="AY28" s="162">
        <f t="shared" si="9"/>
        <v>0</v>
      </c>
      <c r="AZ28" s="162">
        <f t="shared" si="9"/>
        <v>0</v>
      </c>
      <c r="BA28" s="162">
        <f t="shared" si="9"/>
        <v>0</v>
      </c>
      <c r="BB28" s="162">
        <f t="shared" si="9"/>
        <v>0</v>
      </c>
      <c r="BC28" s="162">
        <f t="shared" si="9"/>
        <v>0</v>
      </c>
      <c r="BD28" s="162">
        <f t="shared" si="9"/>
        <v>0</v>
      </c>
      <c r="BE28" s="162">
        <f t="shared" si="9"/>
        <v>0</v>
      </c>
      <c r="BF28" s="162">
        <f t="shared" si="9"/>
        <v>0</v>
      </c>
      <c r="BG28" s="162">
        <f t="shared" si="9"/>
        <v>0</v>
      </c>
      <c r="BH28" s="162">
        <f t="shared" si="9"/>
        <v>60</v>
      </c>
      <c r="BI28" s="162">
        <f t="shared" si="9"/>
        <v>0</v>
      </c>
      <c r="BJ28" s="162">
        <f t="shared" si="9"/>
        <v>190</v>
      </c>
      <c r="BK28" s="162">
        <f t="shared" si="9"/>
        <v>0</v>
      </c>
      <c r="BL28" s="162">
        <f t="shared" si="9"/>
        <v>0</v>
      </c>
      <c r="BM28" s="162">
        <f t="shared" si="9"/>
        <v>0</v>
      </c>
      <c r="BN28" s="162">
        <f t="shared" si="9"/>
        <v>0</v>
      </c>
      <c r="BO28" s="162">
        <f t="shared" si="9"/>
        <v>0</v>
      </c>
      <c r="BP28" s="162">
        <f t="shared" si="9"/>
        <v>0</v>
      </c>
      <c r="BQ28" s="162">
        <f t="shared" si="9"/>
        <v>0</v>
      </c>
      <c r="BR28" s="162">
        <f t="shared" si="9"/>
        <v>0</v>
      </c>
      <c r="BS28" s="162">
        <f t="shared" si="9"/>
        <v>0</v>
      </c>
      <c r="BT28" s="162">
        <f t="shared" si="9"/>
        <v>0</v>
      </c>
      <c r="BU28" s="162">
        <f t="shared" si="9"/>
        <v>0</v>
      </c>
      <c r="BV28" s="162">
        <f t="shared" si="9"/>
        <v>117</v>
      </c>
      <c r="BW28" s="162">
        <f t="shared" si="9"/>
        <v>0</v>
      </c>
      <c r="BX28" s="162">
        <f t="shared" si="9"/>
        <v>40</v>
      </c>
      <c r="BY28" s="226">
        <f t="shared" si="9"/>
        <v>0</v>
      </c>
      <c r="BZ28" s="226">
        <f t="shared" si="9"/>
        <v>0</v>
      </c>
      <c r="CA28" s="180"/>
    </row>
    <row r="29" hidden="1" spans="1:79">
      <c r="A29" s="163" t="s">
        <v>194</v>
      </c>
      <c r="B29" s="164"/>
      <c r="C29" s="162">
        <f>C30</f>
        <v>94</v>
      </c>
      <c r="D29" s="165">
        <f>C29</f>
        <v>94</v>
      </c>
      <c r="E29" s="165">
        <f t="shared" ref="E29:BP29" si="10">D29</f>
        <v>94</v>
      </c>
      <c r="F29" s="165">
        <f t="shared" si="10"/>
        <v>94</v>
      </c>
      <c r="G29" s="165">
        <f t="shared" si="10"/>
        <v>94</v>
      </c>
      <c r="H29" s="165">
        <f t="shared" si="10"/>
        <v>94</v>
      </c>
      <c r="I29" s="165">
        <f t="shared" si="10"/>
        <v>94</v>
      </c>
      <c r="J29" s="165">
        <f t="shared" si="10"/>
        <v>94</v>
      </c>
      <c r="K29" s="165">
        <f t="shared" si="10"/>
        <v>94</v>
      </c>
      <c r="L29" s="165">
        <f t="shared" si="10"/>
        <v>94</v>
      </c>
      <c r="M29" s="165">
        <f t="shared" si="10"/>
        <v>94</v>
      </c>
      <c r="N29" s="165">
        <f t="shared" si="10"/>
        <v>94</v>
      </c>
      <c r="O29" s="165">
        <f t="shared" si="10"/>
        <v>94</v>
      </c>
      <c r="P29" s="165">
        <f t="shared" si="10"/>
        <v>94</v>
      </c>
      <c r="Q29" s="165">
        <f t="shared" si="10"/>
        <v>94</v>
      </c>
      <c r="R29" s="165">
        <f t="shared" si="10"/>
        <v>94</v>
      </c>
      <c r="S29" s="165">
        <f t="shared" si="10"/>
        <v>94</v>
      </c>
      <c r="T29" s="165">
        <f t="shared" si="10"/>
        <v>94</v>
      </c>
      <c r="U29" s="165">
        <f t="shared" si="10"/>
        <v>94</v>
      </c>
      <c r="V29" s="165">
        <f t="shared" si="10"/>
        <v>94</v>
      </c>
      <c r="W29" s="165">
        <f t="shared" si="10"/>
        <v>94</v>
      </c>
      <c r="X29" s="165">
        <f t="shared" si="10"/>
        <v>94</v>
      </c>
      <c r="Y29" s="165">
        <f t="shared" si="10"/>
        <v>94</v>
      </c>
      <c r="Z29" s="165">
        <f t="shared" si="10"/>
        <v>94</v>
      </c>
      <c r="AA29" s="165">
        <f t="shared" si="10"/>
        <v>94</v>
      </c>
      <c r="AB29" s="165">
        <f t="shared" si="10"/>
        <v>94</v>
      </c>
      <c r="AC29" s="165">
        <f t="shared" si="10"/>
        <v>94</v>
      </c>
      <c r="AD29" s="165">
        <f t="shared" si="10"/>
        <v>94</v>
      </c>
      <c r="AE29" s="165">
        <f t="shared" si="10"/>
        <v>94</v>
      </c>
      <c r="AF29" s="165">
        <f t="shared" si="10"/>
        <v>94</v>
      </c>
      <c r="AG29" s="165">
        <f t="shared" si="10"/>
        <v>94</v>
      </c>
      <c r="AH29" s="165">
        <f t="shared" si="10"/>
        <v>94</v>
      </c>
      <c r="AI29" s="165">
        <f t="shared" si="10"/>
        <v>94</v>
      </c>
      <c r="AJ29" s="165">
        <f t="shared" si="10"/>
        <v>94</v>
      </c>
      <c r="AK29" s="165">
        <f t="shared" si="10"/>
        <v>94</v>
      </c>
      <c r="AL29" s="165">
        <f t="shared" si="10"/>
        <v>94</v>
      </c>
      <c r="AM29" s="165">
        <f t="shared" si="10"/>
        <v>94</v>
      </c>
      <c r="AN29" s="165">
        <f t="shared" si="10"/>
        <v>94</v>
      </c>
      <c r="AO29" s="165">
        <f t="shared" si="10"/>
        <v>94</v>
      </c>
      <c r="AP29" s="165">
        <f t="shared" si="10"/>
        <v>94</v>
      </c>
      <c r="AQ29" s="165">
        <f t="shared" si="10"/>
        <v>94</v>
      </c>
      <c r="AR29" s="165">
        <f t="shared" si="10"/>
        <v>94</v>
      </c>
      <c r="AS29" s="165">
        <f t="shared" si="10"/>
        <v>94</v>
      </c>
      <c r="AT29" s="165">
        <f t="shared" si="10"/>
        <v>94</v>
      </c>
      <c r="AU29" s="165">
        <f t="shared" si="10"/>
        <v>94</v>
      </c>
      <c r="AV29" s="165">
        <f t="shared" si="10"/>
        <v>94</v>
      </c>
      <c r="AW29" s="165">
        <f t="shared" si="10"/>
        <v>94</v>
      </c>
      <c r="AX29" s="165">
        <f t="shared" si="10"/>
        <v>94</v>
      </c>
      <c r="AY29" s="165">
        <f t="shared" si="10"/>
        <v>94</v>
      </c>
      <c r="AZ29" s="165">
        <f t="shared" si="10"/>
        <v>94</v>
      </c>
      <c r="BA29" s="165">
        <f t="shared" si="10"/>
        <v>94</v>
      </c>
      <c r="BB29" s="165">
        <f t="shared" si="10"/>
        <v>94</v>
      </c>
      <c r="BC29" s="165">
        <f t="shared" si="10"/>
        <v>94</v>
      </c>
      <c r="BD29" s="165">
        <f t="shared" si="10"/>
        <v>94</v>
      </c>
      <c r="BE29" s="165">
        <f t="shared" si="10"/>
        <v>94</v>
      </c>
      <c r="BF29" s="165">
        <f t="shared" si="10"/>
        <v>94</v>
      </c>
      <c r="BG29" s="165">
        <f t="shared" si="10"/>
        <v>94</v>
      </c>
      <c r="BH29" s="165">
        <f t="shared" si="10"/>
        <v>94</v>
      </c>
      <c r="BI29" s="165">
        <f t="shared" si="10"/>
        <v>94</v>
      </c>
      <c r="BJ29" s="165">
        <f t="shared" si="10"/>
        <v>94</v>
      </c>
      <c r="BK29" s="165">
        <f t="shared" si="10"/>
        <v>94</v>
      </c>
      <c r="BL29" s="165">
        <f t="shared" si="10"/>
        <v>94</v>
      </c>
      <c r="BM29" s="165">
        <f t="shared" si="10"/>
        <v>94</v>
      </c>
      <c r="BN29" s="165">
        <f t="shared" si="10"/>
        <v>94</v>
      </c>
      <c r="BO29" s="165">
        <f t="shared" si="10"/>
        <v>94</v>
      </c>
      <c r="BP29" s="165">
        <f t="shared" si="10"/>
        <v>94</v>
      </c>
      <c r="BQ29" s="165">
        <f t="shared" ref="BQ29:BZ29" si="11">BP29</f>
        <v>94</v>
      </c>
      <c r="BR29" s="165">
        <f t="shared" si="11"/>
        <v>94</v>
      </c>
      <c r="BS29" s="165">
        <f t="shared" si="11"/>
        <v>94</v>
      </c>
      <c r="BT29" s="165">
        <f t="shared" si="11"/>
        <v>94</v>
      </c>
      <c r="BU29" s="165">
        <f t="shared" si="11"/>
        <v>94</v>
      </c>
      <c r="BV29" s="165">
        <f t="shared" si="11"/>
        <v>94</v>
      </c>
      <c r="BW29" s="165">
        <f t="shared" si="11"/>
        <v>94</v>
      </c>
      <c r="BX29" s="165">
        <f t="shared" si="11"/>
        <v>94</v>
      </c>
      <c r="BY29" s="227">
        <f t="shared" si="11"/>
        <v>94</v>
      </c>
      <c r="BZ29" s="227">
        <f t="shared" si="11"/>
        <v>94</v>
      </c>
      <c r="CA29" s="180"/>
    </row>
    <row r="30" ht="20.75" hidden="1" spans="1:79">
      <c r="A30" s="166" t="s">
        <v>198</v>
      </c>
      <c r="B30" s="167"/>
      <c r="C30" s="168">
        <f>VLOOKUP(B4,завтрак_общ,3,FALSE)</f>
        <v>94</v>
      </c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t="15.25" hidden="1" spans="1:79">
      <c r="A31" s="170" t="s">
        <v>195</v>
      </c>
      <c r="B31" s="171"/>
      <c r="C31" s="172"/>
      <c r="D31" s="173">
        <f>D28*D29/1000</f>
        <v>0</v>
      </c>
      <c r="E31" s="173">
        <f t="shared" ref="E31:J31" si="12">E28*E29/1000</f>
        <v>0</v>
      </c>
      <c r="F31" s="173">
        <f t="shared" si="12"/>
        <v>0</v>
      </c>
      <c r="G31" s="173">
        <f t="shared" si="12"/>
        <v>0</v>
      </c>
      <c r="H31" s="173">
        <f t="shared" si="12"/>
        <v>0</v>
      </c>
      <c r="I31" s="173">
        <f t="shared" si="12"/>
        <v>0</v>
      </c>
      <c r="J31" s="173">
        <f t="shared" si="12"/>
        <v>0</v>
      </c>
      <c r="K31" s="209">
        <f>K28*K29</f>
        <v>0</v>
      </c>
      <c r="L31" s="210">
        <f>L28*L29/1000</f>
        <v>0.2538</v>
      </c>
      <c r="M31" s="210">
        <f>M28*M29/1000</f>
        <v>1.316</v>
      </c>
      <c r="N31" s="210">
        <f>N28*N29/1000</f>
        <v>0.18236</v>
      </c>
      <c r="O31" s="210">
        <f>O28*O29/1000</f>
        <v>0</v>
      </c>
      <c r="P31" s="210">
        <f>P28*P29/1000</f>
        <v>0.094</v>
      </c>
      <c r="Q31" s="210">
        <f>Q28*Q29</f>
        <v>0</v>
      </c>
      <c r="R31" s="210">
        <f t="shared" ref="R31:BY31" si="13">R28*R29/1000</f>
        <v>0</v>
      </c>
      <c r="S31" s="210">
        <f t="shared" si="13"/>
        <v>3.13302</v>
      </c>
      <c r="T31" s="210">
        <f t="shared" si="13"/>
        <v>0</v>
      </c>
      <c r="U31" s="210">
        <f t="shared" si="13"/>
        <v>0</v>
      </c>
      <c r="V31" s="210">
        <f t="shared" si="13"/>
        <v>0</v>
      </c>
      <c r="W31" s="210">
        <f t="shared" si="13"/>
        <v>0</v>
      </c>
      <c r="X31" s="210">
        <f t="shared" si="13"/>
        <v>0</v>
      </c>
      <c r="Y31" s="210">
        <f t="shared" si="13"/>
        <v>0</v>
      </c>
      <c r="Z31" s="210">
        <f t="shared" si="13"/>
        <v>0</v>
      </c>
      <c r="AA31" s="210">
        <f t="shared" si="13"/>
        <v>0</v>
      </c>
      <c r="AB31" s="210">
        <f t="shared" si="13"/>
        <v>0</v>
      </c>
      <c r="AC31" s="210">
        <f t="shared" si="13"/>
        <v>0</v>
      </c>
      <c r="AD31" s="274">
        <f t="shared" si="13"/>
        <v>0</v>
      </c>
      <c r="AE31" s="274">
        <f t="shared" si="13"/>
        <v>0</v>
      </c>
      <c r="AF31" s="210">
        <f t="shared" si="13"/>
        <v>0</v>
      </c>
      <c r="AG31" s="210">
        <f t="shared" si="13"/>
        <v>0</v>
      </c>
      <c r="AH31" s="210">
        <f t="shared" si="13"/>
        <v>0</v>
      </c>
      <c r="AI31" s="210">
        <f t="shared" si="13"/>
        <v>0</v>
      </c>
      <c r="AJ31" s="210">
        <f t="shared" si="13"/>
        <v>0</v>
      </c>
      <c r="AK31" s="210">
        <f t="shared" si="13"/>
        <v>0</v>
      </c>
      <c r="AL31" s="210">
        <f t="shared" si="13"/>
        <v>0</v>
      </c>
      <c r="AM31" s="210">
        <f t="shared" si="13"/>
        <v>0</v>
      </c>
      <c r="AN31" s="210">
        <f t="shared" si="13"/>
        <v>0</v>
      </c>
      <c r="AO31" s="210">
        <f t="shared" si="13"/>
        <v>0</v>
      </c>
      <c r="AP31" s="210">
        <f t="shared" si="13"/>
        <v>0</v>
      </c>
      <c r="AQ31" s="210">
        <f t="shared" si="13"/>
        <v>0</v>
      </c>
      <c r="AR31" s="210">
        <f t="shared" si="13"/>
        <v>0</v>
      </c>
      <c r="AS31" s="210">
        <f t="shared" si="13"/>
        <v>0</v>
      </c>
      <c r="AT31" s="210">
        <f t="shared" si="13"/>
        <v>0.188</v>
      </c>
      <c r="AU31" s="210">
        <f t="shared" si="13"/>
        <v>0</v>
      </c>
      <c r="AV31" s="210">
        <f t="shared" si="13"/>
        <v>4.136</v>
      </c>
      <c r="AW31" s="210">
        <f t="shared" si="13"/>
        <v>0</v>
      </c>
      <c r="AX31" s="210">
        <f t="shared" si="13"/>
        <v>0</v>
      </c>
      <c r="AY31" s="210">
        <f t="shared" si="13"/>
        <v>0</v>
      </c>
      <c r="AZ31" s="274">
        <f t="shared" si="13"/>
        <v>0</v>
      </c>
      <c r="BA31" s="210">
        <f t="shared" si="13"/>
        <v>0</v>
      </c>
      <c r="BB31" s="210">
        <f t="shared" si="13"/>
        <v>0</v>
      </c>
      <c r="BC31" s="210">
        <f t="shared" si="13"/>
        <v>0</v>
      </c>
      <c r="BD31" s="210">
        <f t="shared" si="13"/>
        <v>0</v>
      </c>
      <c r="BE31" s="210">
        <f t="shared" si="13"/>
        <v>0</v>
      </c>
      <c r="BF31" s="210">
        <f t="shared" si="13"/>
        <v>0</v>
      </c>
      <c r="BG31" s="210">
        <f t="shared" si="13"/>
        <v>0</v>
      </c>
      <c r="BH31" s="274">
        <f t="shared" si="13"/>
        <v>5.64</v>
      </c>
      <c r="BI31" s="210">
        <f t="shared" si="13"/>
        <v>0</v>
      </c>
      <c r="BJ31" s="210">
        <f t="shared" si="13"/>
        <v>17.86</v>
      </c>
      <c r="BK31" s="210">
        <f t="shared" si="13"/>
        <v>0</v>
      </c>
      <c r="BL31" s="210">
        <f t="shared" si="13"/>
        <v>0</v>
      </c>
      <c r="BM31" s="210">
        <f t="shared" si="13"/>
        <v>0</v>
      </c>
      <c r="BN31" s="210">
        <f t="shared" si="13"/>
        <v>0</v>
      </c>
      <c r="BO31" s="210">
        <f t="shared" si="13"/>
        <v>0</v>
      </c>
      <c r="BP31" s="274">
        <f t="shared" si="13"/>
        <v>0</v>
      </c>
      <c r="BQ31" s="210">
        <f t="shared" si="13"/>
        <v>0</v>
      </c>
      <c r="BR31" s="210">
        <f t="shared" si="13"/>
        <v>0</v>
      </c>
      <c r="BS31" s="210">
        <f t="shared" si="13"/>
        <v>0</v>
      </c>
      <c r="BT31" s="210">
        <f t="shared" si="13"/>
        <v>0</v>
      </c>
      <c r="BU31" s="210">
        <f t="shared" si="13"/>
        <v>0</v>
      </c>
      <c r="BV31" s="210">
        <f t="shared" si="13"/>
        <v>10.998</v>
      </c>
      <c r="BW31" s="274">
        <f t="shared" si="13"/>
        <v>0</v>
      </c>
      <c r="BX31" s="210">
        <f t="shared" si="13"/>
        <v>3.76</v>
      </c>
      <c r="BY31" s="209">
        <f t="shared" si="13"/>
        <v>0</v>
      </c>
      <c r="BZ31" s="209">
        <f>BZ28*BZ29</f>
        <v>0</v>
      </c>
      <c r="CA31" s="180"/>
    </row>
    <row r="32" hidden="1" spans="1:79">
      <c r="A32" s="170" t="s">
        <v>170</v>
      </c>
      <c r="B32" s="171"/>
      <c r="C32" s="172"/>
      <c r="D32" s="174">
        <f>ССЫЛКИ!B3</f>
        <v>105</v>
      </c>
      <c r="E32" s="174">
        <f>ССЫЛКИ!C3</f>
        <v>590</v>
      </c>
      <c r="F32" s="174">
        <f>ССЫЛКИ!D3</f>
        <v>590</v>
      </c>
      <c r="G32" s="174">
        <f>ССЫЛКИ!E3</f>
        <v>11</v>
      </c>
      <c r="H32" s="174">
        <f>ССЫЛКИ!F3</f>
        <v>400</v>
      </c>
      <c r="I32" s="174">
        <f>ССЫЛКИ!G3</f>
        <v>200</v>
      </c>
      <c r="J32" s="174">
        <f>ССЫЛКИ!H3</f>
        <v>105</v>
      </c>
      <c r="K32" s="174">
        <f>ССЫЛКИ!I3</f>
        <v>590</v>
      </c>
      <c r="L32" s="174">
        <f>ССЫЛКИ!J3</f>
        <v>150</v>
      </c>
      <c r="M32" s="174">
        <f>ССЫЛКИ!K3</f>
        <v>78</v>
      </c>
      <c r="N32" s="174">
        <f>ССЫЛКИ!L3</f>
        <v>10</v>
      </c>
      <c r="O32" s="174">
        <f>ССЫЛКИ!M3</f>
        <v>300</v>
      </c>
      <c r="P32" s="174">
        <f>ССЫЛКИ!N3</f>
        <v>990</v>
      </c>
      <c r="Q32" s="174">
        <f>ССЫЛКИ!O3</f>
        <v>12</v>
      </c>
      <c r="R32" s="174">
        <f>ССЫЛКИ!P3</f>
        <v>330</v>
      </c>
      <c r="S32" s="174">
        <f>ССЫЛКИ!Q3</f>
        <v>420</v>
      </c>
      <c r="T32" s="174">
        <f>ССЫЛКИ!R3</f>
        <v>260</v>
      </c>
      <c r="U32" s="174">
        <f>ССЫЛКИ!S3</f>
        <v>165</v>
      </c>
      <c r="V32" s="174">
        <f>ССЫЛКИ!T3</f>
        <v>300</v>
      </c>
      <c r="W32" s="174">
        <f>ССЫЛКИ!U3</f>
        <v>300</v>
      </c>
      <c r="X32" s="174">
        <f>ССЫЛКИ!V3</f>
        <v>400</v>
      </c>
      <c r="Y32" s="174">
        <f>ССЫЛКИ!W3</f>
        <v>50</v>
      </c>
      <c r="Z32" s="174">
        <f>ССЫЛКИ!X3</f>
        <v>210</v>
      </c>
      <c r="AA32" s="174">
        <f>ССЫЛКИ!Y3</f>
        <v>90</v>
      </c>
      <c r="AB32" s="174">
        <f>ССЫЛКИ!Z3</f>
        <v>100</v>
      </c>
      <c r="AC32" s="174">
        <f>ССЫЛКИ!AA3</f>
        <v>190</v>
      </c>
      <c r="AD32" s="174">
        <f>ССЫЛКИ!AB3</f>
        <v>440</v>
      </c>
      <c r="AE32" s="174">
        <f>ССЫЛКИ!AC3</f>
        <v>12.5</v>
      </c>
      <c r="AF32" s="174">
        <f>ССЫЛКИ!AD3</f>
        <v>70</v>
      </c>
      <c r="AG32" s="174">
        <f>ССЫЛКИ!AE3</f>
        <v>92</v>
      </c>
      <c r="AH32" s="174">
        <f>ССЫЛКИ!AF3</f>
        <v>70</v>
      </c>
      <c r="AI32" s="174">
        <f>ССЫЛКИ!AG3</f>
        <v>62</v>
      </c>
      <c r="AJ32" s="174">
        <f>ССЫЛКИ!AH3</f>
        <v>65</v>
      </c>
      <c r="AK32" s="174">
        <f>ССЫЛКИ!AI3</f>
        <v>70</v>
      </c>
      <c r="AL32" s="174">
        <f>ССЫЛКИ!AJ3</f>
        <v>75</v>
      </c>
      <c r="AM32" s="174">
        <f>ССЫЛКИ!AK3</f>
        <v>68</v>
      </c>
      <c r="AN32" s="174">
        <f>ССЫЛКИ!AL3</f>
        <v>120</v>
      </c>
      <c r="AO32" s="174">
        <f>ССЫЛКИ!AM3</f>
        <v>70</v>
      </c>
      <c r="AP32" s="174">
        <f>ССЫЛКИ!AN3</f>
        <v>190</v>
      </c>
      <c r="AQ32" s="174">
        <f>ССЫЛКИ!AO3</f>
        <v>420</v>
      </c>
      <c r="AR32" s="174">
        <f>ССЫЛКИ!AP3</f>
        <v>195</v>
      </c>
      <c r="AS32" s="174">
        <f>ССЫЛКИ!AQ3</f>
        <v>95</v>
      </c>
      <c r="AT32" s="174">
        <f>ССЫЛКИ!AR3</f>
        <v>1100</v>
      </c>
      <c r="AU32" s="174">
        <f>ССЫЛКИ!AS3</f>
        <v>85</v>
      </c>
      <c r="AV32" s="174">
        <f>ССЫЛКИ!AT3</f>
        <v>100</v>
      </c>
      <c r="AW32" s="174">
        <f>ССЫЛКИ!AU3</f>
        <v>290</v>
      </c>
      <c r="AX32" s="174">
        <f>ССЫЛКИ!AV3</f>
        <v>370</v>
      </c>
      <c r="AY32" s="174">
        <f>ССЫЛКИ!AW3</f>
        <v>700</v>
      </c>
      <c r="AZ32" s="174">
        <f>ССЫЛКИ!AX3</f>
        <v>440</v>
      </c>
      <c r="BA32" s="174">
        <f>ССЫЛКИ!AY3</f>
        <v>240</v>
      </c>
      <c r="BB32" s="174">
        <f>ССЫЛКИ!AZ3</f>
        <v>260</v>
      </c>
      <c r="BC32" s="174">
        <f>ССЫЛКИ!BA3</f>
        <v>350</v>
      </c>
      <c r="BD32" s="174">
        <f>ССЫЛКИ!BB3</f>
        <v>50</v>
      </c>
      <c r="BE32" s="174">
        <f>ССЫЛКИ!BC3</f>
        <v>370</v>
      </c>
      <c r="BF32" s="174">
        <f>ССЫЛКИ!BD3</f>
        <v>55</v>
      </c>
      <c r="BG32" s="174">
        <f>ССЫЛКИ!BE3</f>
        <v>450</v>
      </c>
      <c r="BH32" s="174">
        <f>ССЫЛКИ!BF3</f>
        <v>440</v>
      </c>
      <c r="BI32" s="174">
        <f>ССЫЛКИ!BG3</f>
        <v>48</v>
      </c>
      <c r="BJ32" s="174">
        <f>ССЫЛКИ!BH3</f>
        <v>59</v>
      </c>
      <c r="BK32" s="174">
        <f>ССЫЛКИ!BI3</f>
        <v>48</v>
      </c>
      <c r="BL32" s="174">
        <f>ССЫЛКИ!BJ3</f>
        <v>49</v>
      </c>
      <c r="BM32" s="174">
        <f>ССЫЛКИ!BK3</f>
        <v>78</v>
      </c>
      <c r="BN32" s="174">
        <f>ССЫЛКИ!BL3</f>
        <v>110</v>
      </c>
      <c r="BO32" s="174">
        <f>ССЫЛКИ!BM3</f>
        <v>61</v>
      </c>
      <c r="BP32" s="174">
        <f>ССЫЛКИ!BN3</f>
        <v>220</v>
      </c>
      <c r="BQ32" s="174">
        <f>ССЫЛКИ!BO3</f>
        <v>200</v>
      </c>
      <c r="BR32" s="174">
        <f>ССЫЛКИ!BP3</f>
        <v>164</v>
      </c>
      <c r="BS32" s="174">
        <f>ССЫЛКИ!BQ3</f>
        <v>190</v>
      </c>
      <c r="BT32" s="174">
        <f>ССЫЛКИ!BR3</f>
        <v>300</v>
      </c>
      <c r="BU32" s="174">
        <f>ССЫЛКИ!BS3</f>
        <v>195</v>
      </c>
      <c r="BV32" s="174">
        <f>ССЫЛКИ!BT3</f>
        <v>105</v>
      </c>
      <c r="BW32" s="174">
        <f>ССЫЛКИ!BU3</f>
        <v>440</v>
      </c>
      <c r="BX32" s="174">
        <f>ССЫЛКИ!BV3</f>
        <v>66</v>
      </c>
      <c r="BY32" s="174">
        <f>ССЫЛКИ!BW3</f>
        <v>510</v>
      </c>
      <c r="BZ32" s="174">
        <f>ССЫЛКИ!BX3</f>
        <v>580</v>
      </c>
      <c r="CA32" s="180"/>
    </row>
    <row r="33" hidden="1" spans="1:79">
      <c r="A33" s="170" t="s">
        <v>196</v>
      </c>
      <c r="B33" s="171"/>
      <c r="C33" s="175">
        <f>SUM(D33:BZ33)</f>
        <v>7110.16</v>
      </c>
      <c r="D33" s="176">
        <f>D31*D32</f>
        <v>0</v>
      </c>
      <c r="E33" s="176">
        <f t="shared" ref="E33:BP33" si="14">E31*E32</f>
        <v>0</v>
      </c>
      <c r="F33" s="176">
        <f t="shared" si="14"/>
        <v>0</v>
      </c>
      <c r="G33" s="176">
        <f t="shared" si="14"/>
        <v>0</v>
      </c>
      <c r="H33" s="176">
        <f t="shared" si="14"/>
        <v>0</v>
      </c>
      <c r="I33" s="176">
        <f t="shared" si="14"/>
        <v>0</v>
      </c>
      <c r="J33" s="176">
        <f t="shared" si="14"/>
        <v>0</v>
      </c>
      <c r="K33" s="211">
        <f t="shared" si="14"/>
        <v>0</v>
      </c>
      <c r="L33" s="211">
        <f t="shared" si="14"/>
        <v>38.07</v>
      </c>
      <c r="M33" s="211">
        <f t="shared" si="14"/>
        <v>102.648</v>
      </c>
      <c r="N33" s="211">
        <f t="shared" si="14"/>
        <v>1.8236</v>
      </c>
      <c r="O33" s="211">
        <f t="shared" si="14"/>
        <v>0</v>
      </c>
      <c r="P33" s="211">
        <f t="shared" si="14"/>
        <v>93.06</v>
      </c>
      <c r="Q33" s="211">
        <f t="shared" si="14"/>
        <v>0</v>
      </c>
      <c r="R33" s="211">
        <f t="shared" si="14"/>
        <v>0</v>
      </c>
      <c r="S33" s="211">
        <f t="shared" si="14"/>
        <v>1315.8684</v>
      </c>
      <c r="T33" s="211">
        <f t="shared" si="14"/>
        <v>0</v>
      </c>
      <c r="U33" s="211">
        <f t="shared" si="14"/>
        <v>0</v>
      </c>
      <c r="V33" s="211">
        <f t="shared" si="14"/>
        <v>0</v>
      </c>
      <c r="W33" s="211">
        <f t="shared" si="14"/>
        <v>0</v>
      </c>
      <c r="X33" s="211">
        <f t="shared" si="14"/>
        <v>0</v>
      </c>
      <c r="Y33" s="211">
        <f t="shared" si="14"/>
        <v>0</v>
      </c>
      <c r="Z33" s="211">
        <f t="shared" si="14"/>
        <v>0</v>
      </c>
      <c r="AA33" s="211">
        <f t="shared" si="14"/>
        <v>0</v>
      </c>
      <c r="AB33" s="211">
        <f t="shared" si="14"/>
        <v>0</v>
      </c>
      <c r="AC33" s="211">
        <f t="shared" si="14"/>
        <v>0</v>
      </c>
      <c r="AD33" s="211">
        <f t="shared" si="14"/>
        <v>0</v>
      </c>
      <c r="AE33" s="211">
        <f t="shared" si="14"/>
        <v>0</v>
      </c>
      <c r="AF33" s="211">
        <f t="shared" si="14"/>
        <v>0</v>
      </c>
      <c r="AG33" s="211">
        <f t="shared" si="14"/>
        <v>0</v>
      </c>
      <c r="AH33" s="211">
        <f t="shared" si="14"/>
        <v>0</v>
      </c>
      <c r="AI33" s="211">
        <f t="shared" si="14"/>
        <v>0</v>
      </c>
      <c r="AJ33" s="211">
        <f t="shared" si="14"/>
        <v>0</v>
      </c>
      <c r="AK33" s="211">
        <f t="shared" si="14"/>
        <v>0</v>
      </c>
      <c r="AL33" s="211">
        <f t="shared" si="14"/>
        <v>0</v>
      </c>
      <c r="AM33" s="211">
        <f t="shared" si="14"/>
        <v>0</v>
      </c>
      <c r="AN33" s="211">
        <f t="shared" si="14"/>
        <v>0</v>
      </c>
      <c r="AO33" s="211">
        <f t="shared" si="14"/>
        <v>0</v>
      </c>
      <c r="AP33" s="211">
        <f t="shared" si="14"/>
        <v>0</v>
      </c>
      <c r="AQ33" s="211">
        <f t="shared" si="14"/>
        <v>0</v>
      </c>
      <c r="AR33" s="211">
        <f t="shared" si="14"/>
        <v>0</v>
      </c>
      <c r="AS33" s="211">
        <f t="shared" si="14"/>
        <v>0</v>
      </c>
      <c r="AT33" s="211">
        <f t="shared" si="14"/>
        <v>206.8</v>
      </c>
      <c r="AU33" s="211">
        <f t="shared" si="14"/>
        <v>0</v>
      </c>
      <c r="AV33" s="211">
        <f t="shared" si="14"/>
        <v>413.6</v>
      </c>
      <c r="AW33" s="211">
        <f t="shared" si="14"/>
        <v>0</v>
      </c>
      <c r="AX33" s="211">
        <f t="shared" si="14"/>
        <v>0</v>
      </c>
      <c r="AY33" s="211">
        <f t="shared" si="14"/>
        <v>0</v>
      </c>
      <c r="AZ33" s="211">
        <f t="shared" si="14"/>
        <v>0</v>
      </c>
      <c r="BA33" s="211">
        <f t="shared" si="14"/>
        <v>0</v>
      </c>
      <c r="BB33" s="211">
        <f t="shared" si="14"/>
        <v>0</v>
      </c>
      <c r="BC33" s="211">
        <f t="shared" si="14"/>
        <v>0</v>
      </c>
      <c r="BD33" s="211">
        <f t="shared" si="14"/>
        <v>0</v>
      </c>
      <c r="BE33" s="211">
        <f t="shared" si="14"/>
        <v>0</v>
      </c>
      <c r="BF33" s="211">
        <f t="shared" si="14"/>
        <v>0</v>
      </c>
      <c r="BG33" s="211">
        <f t="shared" si="14"/>
        <v>0</v>
      </c>
      <c r="BH33" s="211">
        <f t="shared" si="14"/>
        <v>2481.6</v>
      </c>
      <c r="BI33" s="211">
        <f t="shared" si="14"/>
        <v>0</v>
      </c>
      <c r="BJ33" s="211">
        <f t="shared" si="14"/>
        <v>1053.74</v>
      </c>
      <c r="BK33" s="211">
        <f t="shared" si="14"/>
        <v>0</v>
      </c>
      <c r="BL33" s="211">
        <f t="shared" si="14"/>
        <v>0</v>
      </c>
      <c r="BM33" s="211">
        <f t="shared" si="14"/>
        <v>0</v>
      </c>
      <c r="BN33" s="211">
        <f t="shared" si="14"/>
        <v>0</v>
      </c>
      <c r="BO33" s="211">
        <f t="shared" si="14"/>
        <v>0</v>
      </c>
      <c r="BP33" s="211">
        <f t="shared" si="14"/>
        <v>0</v>
      </c>
      <c r="BQ33" s="211">
        <f t="shared" ref="BQ33:BZ33" si="15">BQ31*BQ32</f>
        <v>0</v>
      </c>
      <c r="BR33" s="211">
        <f t="shared" si="15"/>
        <v>0</v>
      </c>
      <c r="BS33" s="211">
        <f t="shared" si="15"/>
        <v>0</v>
      </c>
      <c r="BT33" s="211">
        <f t="shared" si="15"/>
        <v>0</v>
      </c>
      <c r="BU33" s="211">
        <f t="shared" si="15"/>
        <v>0</v>
      </c>
      <c r="BV33" s="211">
        <f t="shared" si="15"/>
        <v>1154.79</v>
      </c>
      <c r="BW33" s="211">
        <f t="shared" si="15"/>
        <v>0</v>
      </c>
      <c r="BX33" s="211">
        <f t="shared" si="15"/>
        <v>248.16</v>
      </c>
      <c r="BY33" s="211">
        <f t="shared" si="15"/>
        <v>0</v>
      </c>
      <c r="BZ33" s="211">
        <f t="shared" si="15"/>
        <v>0</v>
      </c>
      <c r="CA33" s="180"/>
    </row>
    <row r="34" hidden="1" spans="1:79">
      <c r="A34" s="170" t="s">
        <v>197</v>
      </c>
      <c r="B34" s="178"/>
      <c r="C34" s="179">
        <f>C33/C30</f>
        <v>75.64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6" ht="20" spans="1:79">
      <c r="A36" s="182"/>
      <c r="B36" s="181" t="s">
        <v>14</v>
      </c>
      <c r="D36" s="182" t="str">
        <f t="shared" ref="D36:K36" si="16">IF(D21=D52,"х",FALSE)</f>
        <v>х</v>
      </c>
      <c r="E36" s="182" t="str">
        <f t="shared" si="16"/>
        <v>х</v>
      </c>
      <c r="F36" s="182" t="str">
        <f t="shared" si="16"/>
        <v>х</v>
      </c>
      <c r="G36" s="182" t="str">
        <f t="shared" si="16"/>
        <v>х</v>
      </c>
      <c r="H36" s="182" t="str">
        <f t="shared" si="16"/>
        <v>х</v>
      </c>
      <c r="I36" s="182" t="str">
        <f t="shared" si="16"/>
        <v>х</v>
      </c>
      <c r="J36" s="182" t="str">
        <f t="shared" si="16"/>
        <v>х</v>
      </c>
      <c r="K36" s="182" t="str">
        <f t="shared" si="16"/>
        <v>х</v>
      </c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0"/>
    </row>
    <row r="37" ht="15" customHeight="1" spans="1:79">
      <c r="A37" s="183" t="s">
        <v>3</v>
      </c>
      <c r="B37" s="184"/>
      <c r="C37" s="185"/>
      <c r="D37" s="186" t="s">
        <v>193</v>
      </c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0"/>
      <c r="BZ37" s="180"/>
      <c r="CA37" s="180"/>
    </row>
    <row r="38" ht="171" customHeight="1" spans="1:79">
      <c r="A38" s="188"/>
      <c r="B38" s="189"/>
      <c r="C38" s="185"/>
      <c r="D38" s="121" t="str">
        <f>ССЫЛКИ!B2</f>
        <v>Вермишель</v>
      </c>
      <c r="E38" s="121" t="str">
        <f>ССЫЛКИ!C2</f>
        <v>Люля полуфаб-т (кг)</v>
      </c>
      <c r="F38" s="121" t="str">
        <f>ССЫЛКИ!D2</f>
        <v>Котлета говяжья полуф-т (кг)</v>
      </c>
      <c r="G38" s="121" t="str">
        <f>ССЫЛКИ!E2</f>
        <v>Какао (Фунтик) (шт)</v>
      </c>
      <c r="H38" s="121" t="str">
        <f>ССЫЛКИ!F2</f>
        <v>Какао порошок</v>
      </c>
      <c r="I38" s="121" t="str">
        <f>ССЫЛКИ!G2</f>
        <v>Кисель фруктовый</v>
      </c>
      <c r="J38" s="121" t="str">
        <f>ССЫЛКИ!H2</f>
        <v>Макароны</v>
      </c>
      <c r="K38" s="121" t="str">
        <f>ССЫЛКИ!I2</f>
        <v>Тефтели говяжьи (кг)</v>
      </c>
      <c r="L38" s="121" t="str">
        <f>ССЫЛКИ!J2</f>
        <v>Масло растительное</v>
      </c>
      <c r="M38" s="121" t="str">
        <f>ССЫЛКИ!K2</f>
        <v>Сахар</v>
      </c>
      <c r="N38" s="121" t="str">
        <f>ССЫЛКИ!L2</f>
        <v>Соль иодир.</v>
      </c>
      <c r="O38" s="121" t="str">
        <f>ССЫЛКИ!M2</f>
        <v>Сухофрукты</v>
      </c>
      <c r="P38" s="121" t="str">
        <f>ССЫЛКИ!N2</f>
        <v>Чай</v>
      </c>
      <c r="Q38" s="121" t="str">
        <f>ССЫЛКИ!O2</f>
        <v>Яйцо куриное (штук)</v>
      </c>
      <c r="R38" s="121" t="str">
        <f>ССЫЛКИ!P2</f>
        <v>Вафли</v>
      </c>
      <c r="S38" s="121" t="str">
        <f>ССЫЛКИ!Q2</f>
        <v>Кексы бездрожжевые (кг.)</v>
      </c>
      <c r="T38" s="121" t="str">
        <f>ССЫЛКИ!R2</f>
        <v>Печенье</v>
      </c>
      <c r="U38" s="121" t="str">
        <f>ССЫЛКИ!S2</f>
        <v>Пряники</v>
      </c>
      <c r="V38" s="121" t="str">
        <f>ССЫЛКИ!T2</f>
        <v>Горошек зеленый конс.</v>
      </c>
      <c r="W38" s="121" t="str">
        <f>ССЫЛКИ!U2</f>
        <v>Кукуруза консервы</v>
      </c>
      <c r="X38" s="121" t="str">
        <f>ССЫЛКИ!V2</f>
        <v>Огурцы маринованые</v>
      </c>
      <c r="Y38" s="121" t="str">
        <f>ССЫЛКИ!W2</f>
        <v>Мука высшего сорт</v>
      </c>
      <c r="Z38" s="121" t="str">
        <f>ССЫЛКИ!X2</f>
        <v>Повидло</v>
      </c>
      <c r="AA38" s="121" t="str">
        <f>ССЫЛКИ!Y2</f>
        <v>Сок фруктовый светлый</v>
      </c>
      <c r="AB38" s="121" t="str">
        <f>ССЫЛКИ!Z2</f>
        <v>Сок фруктовый с мякотью</v>
      </c>
      <c r="AC38" s="121" t="str">
        <f>ССЫЛКИ!AA2</f>
        <v>Томатная паста</v>
      </c>
      <c r="AD38" s="121" t="str">
        <f>ССЫЛКИ!AB2</f>
        <v>Котлета рыбная полуф-т (кг)</v>
      </c>
      <c r="AE38" s="121" t="str">
        <f>ССЫЛКИ!AC2</f>
        <v>Фрикадельки рыбные  полуф-т (кг)</v>
      </c>
      <c r="AF38" s="121" t="str">
        <f>ССЫЛКИ!AD2</f>
        <v>Крупа гороховая</v>
      </c>
      <c r="AG38" s="121" t="str">
        <f>ССЫЛКИ!AE2</f>
        <v>Крупа гречневая</v>
      </c>
      <c r="AH38" s="121" t="str">
        <f>ССЫЛКИ!AF2</f>
        <v>Крупа кукурузная</v>
      </c>
      <c r="AI38" s="121" t="str">
        <f>ССЫЛКИ!AG2</f>
        <v>Крупа манная</v>
      </c>
      <c r="AJ38" s="121" t="str">
        <f>ССЫЛКИ!AH2</f>
        <v>Крупа овсяная</v>
      </c>
      <c r="AK38" s="121" t="str">
        <f>ССЫЛКИ!AI2</f>
        <v>Крупа перловая</v>
      </c>
      <c r="AL38" s="121" t="str">
        <f>ССЫЛКИ!AJ2</f>
        <v>Крупа пшеничная</v>
      </c>
      <c r="AM38" s="121" t="str">
        <f>ССЫЛКИ!AK2</f>
        <v>Крупа пшено шлифованное</v>
      </c>
      <c r="AN38" s="121" t="str">
        <f>ССЫЛКИ!AL2</f>
        <v>Крупа рисовая</v>
      </c>
      <c r="AO38" s="121" t="str">
        <f>ССЫЛКИ!AM2</f>
        <v>Крупа ячневая</v>
      </c>
      <c r="AP38" s="121" t="str">
        <f>ССЫЛКИ!AN2</f>
        <v>Фасоль</v>
      </c>
      <c r="AQ38" s="121" t="str">
        <f>ССЫЛКИ!AO2</f>
        <v>Курага сушеная</v>
      </c>
      <c r="AR38" s="121" t="str">
        <f>ССЫЛКИ!AP2</f>
        <v>БИО йогурт 2.5</v>
      </c>
      <c r="AS38" s="121" t="str">
        <f>ССЫЛКИ!AQ2</f>
        <v>Кефир</v>
      </c>
      <c r="AT38" s="121" t="str">
        <f>ССЫЛКИ!AR2</f>
        <v>Масло сливочное</v>
      </c>
      <c r="AU38" s="121" t="str">
        <f>ССЫЛКИ!AS2</f>
        <v>Молоко разливное</v>
      </c>
      <c r="AV38" s="52" t="str">
        <f>ССЫЛКИ!AT2</f>
        <v>Молоко пастеризованное  2,5</v>
      </c>
      <c r="AW38" s="121" t="str">
        <f>ССЫЛКИ!AU2</f>
        <v>Сгущенное молоко</v>
      </c>
      <c r="AX38" s="121" t="str">
        <f>ССЫЛКИ!AV2</f>
        <v>Сметана</v>
      </c>
      <c r="AY38" s="121" t="str">
        <f>ССЫЛКИ!AW2</f>
        <v>Сыр Российский</v>
      </c>
      <c r="AZ38" s="121" t="str">
        <f>ССЫЛКИ!AX2</f>
        <v>Биточки куриные (кг)</v>
      </c>
      <c r="BA38" s="121" t="str">
        <f>ССЫЛКИ!AY2</f>
        <v>Тушка куринная</v>
      </c>
      <c r="BB38" s="121" t="str">
        <f>ССЫЛКИ!AZ2</f>
        <v>Бедро куриное</v>
      </c>
      <c r="BC38" s="121" t="str">
        <f>ССЫЛКИ!BA2</f>
        <v>Фарш говяжий</v>
      </c>
      <c r="BD38" s="121" t="str">
        <f>ССЫЛКИ!BB2</f>
        <v>Баклажаны свежие</v>
      </c>
      <c r="BE38" s="121" t="str">
        <f>ССЫЛКИ!BC2</f>
        <v>Грудка куриная</v>
      </c>
      <c r="BF38" s="121" t="str">
        <f>ССЫЛКИ!BD2</f>
        <v>Перец болгарский </v>
      </c>
      <c r="BG38" s="121" t="str">
        <f>ССЫЛКИ!BE2</f>
        <v>Зелень разная </v>
      </c>
      <c r="BH38" s="121" t="str">
        <f>ССЫЛКИ!BF2</f>
        <v>Котлета куриная полуфаб-т (кг)</v>
      </c>
      <c r="BI38" s="121" t="str">
        <f>ССЫЛКИ!BG2</f>
        <v>Капуста</v>
      </c>
      <c r="BJ38" s="121" t="str">
        <f>ССЫЛКИ!BH2</f>
        <v>Картофель</v>
      </c>
      <c r="BK38" s="121" t="str">
        <f>ССЫЛКИ!BI2</f>
        <v>Лук репчатый</v>
      </c>
      <c r="BL38" s="121" t="str">
        <f>ССЫЛКИ!BJ2</f>
        <v>Морковь</v>
      </c>
      <c r="BM38" s="121" t="str">
        <f>ССЫЛКИ!BK2</f>
        <v>Огурцы свежие</v>
      </c>
      <c r="BN38" s="121" t="str">
        <f>ССЫЛКИ!BL2</f>
        <v>Помидоры свежие </v>
      </c>
      <c r="BO38" s="121" t="str">
        <f>ССЫЛКИ!BM2</f>
        <v>Свекла столовая</v>
      </c>
      <c r="BP38" s="121" t="str">
        <f>ССЫЛКИ!BN2</f>
        <v>Вареники полуфаб-т (кг)</v>
      </c>
      <c r="BQ38" s="121" t="str">
        <f>ССЫЛКИ!BO2</f>
        <v>Мандарины</v>
      </c>
      <c r="BR38" s="121" t="str">
        <f>ССЫЛКИ!BP2</f>
        <v>Бананы</v>
      </c>
      <c r="BS38" s="121" t="str">
        <f>ССЫЛКИ!BQ2</f>
        <v>Груши</v>
      </c>
      <c r="BT38" s="121" t="str">
        <f>ССЫЛКИ!BR2</f>
        <v>Лимонная кислота</v>
      </c>
      <c r="BU38" s="121" t="str">
        <f>ССЫЛКИ!BS2</f>
        <v>Апельсины</v>
      </c>
      <c r="BV38" s="121" t="str">
        <f>ССЫЛКИ!BT2</f>
        <v>Яблоки</v>
      </c>
      <c r="BW38" s="121" t="str">
        <f>ССЫЛКИ!BU2</f>
        <v>Тефтели куриные</v>
      </c>
      <c r="BX38" s="121" t="str">
        <f>ССЫЛКИ!BV2</f>
        <v>Хлеб пшеничный</v>
      </c>
      <c r="BY38" s="121" t="str">
        <f>ССЫЛКИ!BW2</f>
        <v>Мини рулеты (бисквитные)</v>
      </c>
      <c r="BZ38" s="121" t="str">
        <f>ССЫЛКИ!BX2</f>
        <v>Зефир в шоколаде (кг)</v>
      </c>
      <c r="CA38" s="180"/>
    </row>
    <row r="39" spans="1:79">
      <c r="A39" s="160" t="s">
        <v>28</v>
      </c>
      <c r="B39" s="96"/>
      <c r="C39" s="162"/>
      <c r="D39" s="162"/>
      <c r="E39" s="162"/>
      <c r="F39" s="162"/>
      <c r="G39" s="162"/>
      <c r="H39" s="162"/>
      <c r="I39" s="162"/>
      <c r="J39" s="162"/>
      <c r="K39" s="162"/>
      <c r="L39" s="162">
        <v>4.8</v>
      </c>
      <c r="M39" s="162"/>
      <c r="N39" s="162">
        <v>1.3</v>
      </c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>
        <v>3</v>
      </c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>
        <v>63</v>
      </c>
      <c r="BC39" s="162"/>
      <c r="BD39" s="162"/>
      <c r="BE39" s="162"/>
      <c r="BF39" s="162"/>
      <c r="BG39" s="162"/>
      <c r="BH39" s="162"/>
      <c r="BI39" s="162"/>
      <c r="BJ39" s="162">
        <v>35</v>
      </c>
      <c r="BK39" s="162">
        <v>6</v>
      </c>
      <c r="BL39" s="162">
        <v>9</v>
      </c>
      <c r="BM39" s="162"/>
      <c r="BN39" s="162"/>
      <c r="BO39" s="162"/>
      <c r="BP39" s="162"/>
      <c r="BQ39" s="162"/>
      <c r="BR39" s="162"/>
      <c r="BS39" s="162"/>
      <c r="BT39" s="162"/>
      <c r="BU39" s="162"/>
      <c r="BV39" s="162"/>
      <c r="BW39" s="162"/>
      <c r="BX39" s="162"/>
      <c r="BY39" s="226"/>
      <c r="BZ39" s="226"/>
      <c r="CA39" s="278">
        <f t="shared" ref="CA39:CA45" si="17">SUMPRODUCT($E39:$BZ39,$E$51:$BZ$51)/1000</f>
        <v>20.477</v>
      </c>
    </row>
    <row r="40" spans="1:79">
      <c r="A40" s="160" t="s">
        <v>16</v>
      </c>
      <c r="B40" s="96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5">
        <v>40</v>
      </c>
      <c r="BY40" s="226"/>
      <c r="BZ40" s="226"/>
      <c r="CA40" s="278">
        <f t="shared" si="17"/>
        <v>2.64</v>
      </c>
    </row>
    <row r="41" spans="1:79">
      <c r="A41" s="231" t="s">
        <v>29</v>
      </c>
      <c r="B41" s="171"/>
      <c r="C41" s="162"/>
      <c r="D41" s="162"/>
      <c r="E41" s="162"/>
      <c r="F41" s="162"/>
      <c r="G41" s="162"/>
      <c r="H41" s="162"/>
      <c r="I41" s="162"/>
      <c r="J41" s="162"/>
      <c r="K41" s="162"/>
      <c r="L41" s="162">
        <v>2.6</v>
      </c>
      <c r="M41" s="162"/>
      <c r="N41" s="162">
        <v>1.3</v>
      </c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>
        <v>60</v>
      </c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>
        <v>2</v>
      </c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>
        <v>60</v>
      </c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239">
        <v>0</v>
      </c>
      <c r="BX41" s="133"/>
      <c r="BY41" s="228"/>
      <c r="BZ41" s="226"/>
      <c r="CA41" s="278">
        <f t="shared" si="17"/>
        <v>34.523</v>
      </c>
    </row>
    <row r="42" spans="1:79">
      <c r="A42" s="160" t="s">
        <v>10</v>
      </c>
      <c r="B42" s="96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>
        <v>200</v>
      </c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/>
      <c r="BX42" s="236"/>
      <c r="BY42" s="226"/>
      <c r="BZ42" s="226"/>
      <c r="CA42" s="278">
        <f t="shared" si="17"/>
        <v>18</v>
      </c>
    </row>
    <row r="43" ht="14.5" spans="1:79">
      <c r="A43" s="160"/>
      <c r="B43" s="96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192"/>
      <c r="S43" s="8"/>
      <c r="T43" s="383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192"/>
      <c r="BY43" s="8"/>
      <c r="BZ43" s="192"/>
      <c r="CA43" s="278">
        <f t="shared" si="17"/>
        <v>0</v>
      </c>
    </row>
    <row r="44" spans="1:79">
      <c r="A44" s="288"/>
      <c r="B44" s="289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384"/>
      <c r="BZ44" s="385"/>
      <c r="CA44" s="278">
        <f t="shared" si="17"/>
        <v>0</v>
      </c>
    </row>
    <row r="45" spans="1:79">
      <c r="A45" s="288"/>
      <c r="B45" s="289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3"/>
      <c r="AV45" s="133"/>
      <c r="AW45" s="133"/>
      <c r="AX45" s="133"/>
      <c r="AY45" s="133"/>
      <c r="AZ45" s="133"/>
      <c r="BA45" s="133"/>
      <c r="BB45" s="133"/>
      <c r="BC45" s="133"/>
      <c r="BD45" s="133"/>
      <c r="BE45" s="133"/>
      <c r="BF45" s="133"/>
      <c r="BG45" s="133"/>
      <c r="BH45" s="133"/>
      <c r="BI45" s="133"/>
      <c r="BJ45" s="133"/>
      <c r="BK45" s="133"/>
      <c r="BL45" s="133"/>
      <c r="BM45" s="133"/>
      <c r="BN45" s="133"/>
      <c r="BO45" s="133"/>
      <c r="BP45" s="133"/>
      <c r="BQ45" s="133"/>
      <c r="BR45" s="133"/>
      <c r="BS45" s="133"/>
      <c r="BT45" s="133"/>
      <c r="BU45" s="133"/>
      <c r="BV45" s="169"/>
      <c r="BW45" s="133"/>
      <c r="BX45" s="162"/>
      <c r="BY45" s="133"/>
      <c r="BZ45" s="133"/>
      <c r="CA45" s="278">
        <f t="shared" si="17"/>
        <v>0</v>
      </c>
    </row>
    <row r="46" spans="1:79">
      <c r="A46" s="380"/>
      <c r="B46" s="381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386"/>
      <c r="BZ46" s="386"/>
      <c r="CA46" s="180"/>
    </row>
    <row r="47" hidden="1" spans="1:79">
      <c r="A47" s="160"/>
      <c r="B47" s="161"/>
      <c r="C47" s="162"/>
      <c r="D47" s="162">
        <f t="shared" ref="D47:BO47" si="18">SUM(D39:D44)</f>
        <v>0</v>
      </c>
      <c r="E47" s="162">
        <f t="shared" si="18"/>
        <v>0</v>
      </c>
      <c r="F47" s="162">
        <f t="shared" si="18"/>
        <v>0</v>
      </c>
      <c r="G47" s="162">
        <f t="shared" si="18"/>
        <v>0</v>
      </c>
      <c r="H47" s="162">
        <f t="shared" si="18"/>
        <v>0</v>
      </c>
      <c r="I47" s="162">
        <f t="shared" si="18"/>
        <v>0</v>
      </c>
      <c r="J47" s="162">
        <f t="shared" si="18"/>
        <v>0</v>
      </c>
      <c r="K47" s="162">
        <f t="shared" si="18"/>
        <v>0</v>
      </c>
      <c r="L47" s="162">
        <f t="shared" si="18"/>
        <v>7.4</v>
      </c>
      <c r="M47" s="162">
        <f t="shared" si="18"/>
        <v>0</v>
      </c>
      <c r="N47" s="162">
        <f t="shared" si="18"/>
        <v>2.6</v>
      </c>
      <c r="O47" s="162">
        <f t="shared" si="18"/>
        <v>0</v>
      </c>
      <c r="P47" s="162">
        <f t="shared" si="18"/>
        <v>0</v>
      </c>
      <c r="Q47" s="162">
        <f t="shared" si="18"/>
        <v>0</v>
      </c>
      <c r="R47" s="162">
        <f t="shared" si="18"/>
        <v>0</v>
      </c>
      <c r="S47" s="162">
        <f t="shared" si="18"/>
        <v>0</v>
      </c>
      <c r="T47" s="162">
        <f t="shared" si="18"/>
        <v>0</v>
      </c>
      <c r="U47" s="162">
        <f t="shared" si="18"/>
        <v>0</v>
      </c>
      <c r="V47" s="162">
        <f t="shared" si="18"/>
        <v>0</v>
      </c>
      <c r="W47" s="162">
        <f t="shared" si="18"/>
        <v>0</v>
      </c>
      <c r="X47" s="162">
        <f t="shared" si="18"/>
        <v>0</v>
      </c>
      <c r="Y47" s="162">
        <f t="shared" si="18"/>
        <v>0</v>
      </c>
      <c r="Z47" s="162">
        <f t="shared" si="18"/>
        <v>0</v>
      </c>
      <c r="AA47" s="162">
        <f t="shared" si="18"/>
        <v>200</v>
      </c>
      <c r="AB47" s="162">
        <f t="shared" si="18"/>
        <v>0</v>
      </c>
      <c r="AC47" s="162">
        <f t="shared" si="18"/>
        <v>3</v>
      </c>
      <c r="AD47" s="162">
        <f t="shared" si="18"/>
        <v>0</v>
      </c>
      <c r="AE47" s="162">
        <f t="shared" si="18"/>
        <v>0</v>
      </c>
      <c r="AF47" s="162">
        <f t="shared" si="18"/>
        <v>0</v>
      </c>
      <c r="AG47" s="162">
        <f t="shared" si="18"/>
        <v>60</v>
      </c>
      <c r="AH47" s="162">
        <f t="shared" si="18"/>
        <v>0</v>
      </c>
      <c r="AI47" s="162">
        <f t="shared" si="18"/>
        <v>0</v>
      </c>
      <c r="AJ47" s="162">
        <f t="shared" si="18"/>
        <v>0</v>
      </c>
      <c r="AK47" s="162">
        <f t="shared" si="18"/>
        <v>0</v>
      </c>
      <c r="AL47" s="162">
        <f t="shared" si="18"/>
        <v>0</v>
      </c>
      <c r="AM47" s="162">
        <f t="shared" si="18"/>
        <v>0</v>
      </c>
      <c r="AN47" s="162">
        <f t="shared" si="18"/>
        <v>0</v>
      </c>
      <c r="AO47" s="162">
        <f t="shared" si="18"/>
        <v>0</v>
      </c>
      <c r="AP47" s="162">
        <f t="shared" si="18"/>
        <v>0</v>
      </c>
      <c r="AQ47" s="162">
        <f t="shared" si="18"/>
        <v>0</v>
      </c>
      <c r="AR47" s="162">
        <f t="shared" si="18"/>
        <v>0</v>
      </c>
      <c r="AS47" s="162">
        <f t="shared" si="18"/>
        <v>0</v>
      </c>
      <c r="AT47" s="162">
        <f t="shared" si="18"/>
        <v>2</v>
      </c>
      <c r="AU47" s="162">
        <f t="shared" si="18"/>
        <v>0</v>
      </c>
      <c r="AV47" s="162">
        <f t="shared" si="18"/>
        <v>0</v>
      </c>
      <c r="AW47" s="162">
        <f t="shared" si="18"/>
        <v>0</v>
      </c>
      <c r="AX47" s="162">
        <f t="shared" si="18"/>
        <v>0</v>
      </c>
      <c r="AY47" s="162">
        <f t="shared" si="18"/>
        <v>0</v>
      </c>
      <c r="AZ47" s="162">
        <f t="shared" si="18"/>
        <v>0</v>
      </c>
      <c r="BA47" s="162">
        <f t="shared" si="18"/>
        <v>0</v>
      </c>
      <c r="BB47" s="162">
        <f t="shared" si="18"/>
        <v>63</v>
      </c>
      <c r="BC47" s="162">
        <f t="shared" si="18"/>
        <v>0</v>
      </c>
      <c r="BD47" s="162">
        <f t="shared" si="18"/>
        <v>0</v>
      </c>
      <c r="BE47" s="162">
        <f t="shared" si="18"/>
        <v>0</v>
      </c>
      <c r="BF47" s="162">
        <f t="shared" si="18"/>
        <v>0</v>
      </c>
      <c r="BG47" s="162">
        <f t="shared" si="18"/>
        <v>0</v>
      </c>
      <c r="BH47" s="162">
        <f t="shared" si="18"/>
        <v>60</v>
      </c>
      <c r="BI47" s="162">
        <f t="shared" si="18"/>
        <v>0</v>
      </c>
      <c r="BJ47" s="162">
        <f t="shared" si="18"/>
        <v>35</v>
      </c>
      <c r="BK47" s="162">
        <f t="shared" si="18"/>
        <v>6</v>
      </c>
      <c r="BL47" s="162">
        <f t="shared" si="18"/>
        <v>9</v>
      </c>
      <c r="BM47" s="162">
        <f t="shared" si="18"/>
        <v>0</v>
      </c>
      <c r="BN47" s="162">
        <f t="shared" si="18"/>
        <v>0</v>
      </c>
      <c r="BO47" s="162">
        <f t="shared" si="18"/>
        <v>0</v>
      </c>
      <c r="BP47" s="162">
        <f t="shared" ref="BP47:BZ47" si="19">SUM(BP39:BP44)</f>
        <v>0</v>
      </c>
      <c r="BQ47" s="162">
        <f t="shared" si="19"/>
        <v>0</v>
      </c>
      <c r="BR47" s="162">
        <f t="shared" si="19"/>
        <v>0</v>
      </c>
      <c r="BS47" s="162">
        <f t="shared" si="19"/>
        <v>0</v>
      </c>
      <c r="BT47" s="162">
        <f t="shared" si="19"/>
        <v>0</v>
      </c>
      <c r="BU47" s="162">
        <f t="shared" si="19"/>
        <v>0</v>
      </c>
      <c r="BV47" s="162">
        <f>SUM(BV39:BV45)</f>
        <v>0</v>
      </c>
      <c r="BW47" s="162">
        <f t="shared" si="19"/>
        <v>0</v>
      </c>
      <c r="BX47" s="162">
        <f>SUM(BX39:BX45)</f>
        <v>40</v>
      </c>
      <c r="BY47" s="226">
        <f t="shared" si="19"/>
        <v>0</v>
      </c>
      <c r="BZ47" s="226">
        <f t="shared" si="19"/>
        <v>0</v>
      </c>
      <c r="CA47" s="180"/>
    </row>
    <row r="48" hidden="1" spans="1:79">
      <c r="A48" s="163" t="s">
        <v>194</v>
      </c>
      <c r="B48" s="164"/>
      <c r="C48" s="162">
        <f>C49</f>
        <v>0</v>
      </c>
      <c r="D48" s="162">
        <f t="shared" ref="D48:BO48" si="20">C48</f>
        <v>0</v>
      </c>
      <c r="E48" s="162">
        <f t="shared" si="20"/>
        <v>0</v>
      </c>
      <c r="F48" s="162">
        <f t="shared" si="20"/>
        <v>0</v>
      </c>
      <c r="G48" s="162">
        <f t="shared" si="20"/>
        <v>0</v>
      </c>
      <c r="H48" s="162">
        <f t="shared" si="20"/>
        <v>0</v>
      </c>
      <c r="I48" s="162">
        <f t="shared" si="20"/>
        <v>0</v>
      </c>
      <c r="J48" s="162">
        <f t="shared" si="20"/>
        <v>0</v>
      </c>
      <c r="K48" s="162">
        <f t="shared" si="20"/>
        <v>0</v>
      </c>
      <c r="L48" s="162">
        <f t="shared" si="20"/>
        <v>0</v>
      </c>
      <c r="M48" s="162">
        <f t="shared" si="20"/>
        <v>0</v>
      </c>
      <c r="N48" s="162">
        <f t="shared" si="20"/>
        <v>0</v>
      </c>
      <c r="O48" s="162">
        <f t="shared" si="20"/>
        <v>0</v>
      </c>
      <c r="P48" s="162">
        <f t="shared" si="20"/>
        <v>0</v>
      </c>
      <c r="Q48" s="162">
        <f t="shared" si="20"/>
        <v>0</v>
      </c>
      <c r="R48" s="162">
        <f t="shared" si="20"/>
        <v>0</v>
      </c>
      <c r="S48" s="162">
        <f t="shared" si="20"/>
        <v>0</v>
      </c>
      <c r="T48" s="162">
        <f t="shared" si="20"/>
        <v>0</v>
      </c>
      <c r="U48" s="162">
        <f t="shared" si="20"/>
        <v>0</v>
      </c>
      <c r="V48" s="162">
        <f t="shared" si="20"/>
        <v>0</v>
      </c>
      <c r="W48" s="162">
        <f t="shared" si="20"/>
        <v>0</v>
      </c>
      <c r="X48" s="162">
        <f t="shared" si="20"/>
        <v>0</v>
      </c>
      <c r="Y48" s="162">
        <f t="shared" si="20"/>
        <v>0</v>
      </c>
      <c r="Z48" s="162">
        <f t="shared" si="20"/>
        <v>0</v>
      </c>
      <c r="AA48" s="162">
        <f t="shared" si="20"/>
        <v>0</v>
      </c>
      <c r="AB48" s="162">
        <f t="shared" si="20"/>
        <v>0</v>
      </c>
      <c r="AC48" s="162">
        <f t="shared" si="20"/>
        <v>0</v>
      </c>
      <c r="AD48" s="162">
        <f t="shared" si="20"/>
        <v>0</v>
      </c>
      <c r="AE48" s="162">
        <f t="shared" si="20"/>
        <v>0</v>
      </c>
      <c r="AF48" s="162">
        <f t="shared" si="20"/>
        <v>0</v>
      </c>
      <c r="AG48" s="162">
        <f t="shared" si="20"/>
        <v>0</v>
      </c>
      <c r="AH48" s="162">
        <f t="shared" si="20"/>
        <v>0</v>
      </c>
      <c r="AI48" s="162">
        <f t="shared" si="20"/>
        <v>0</v>
      </c>
      <c r="AJ48" s="162">
        <f t="shared" si="20"/>
        <v>0</v>
      </c>
      <c r="AK48" s="162">
        <f t="shared" si="20"/>
        <v>0</v>
      </c>
      <c r="AL48" s="162">
        <f t="shared" si="20"/>
        <v>0</v>
      </c>
      <c r="AM48" s="162">
        <f t="shared" si="20"/>
        <v>0</v>
      </c>
      <c r="AN48" s="162">
        <f t="shared" si="20"/>
        <v>0</v>
      </c>
      <c r="AO48" s="162">
        <f t="shared" si="20"/>
        <v>0</v>
      </c>
      <c r="AP48" s="162">
        <f t="shared" si="20"/>
        <v>0</v>
      </c>
      <c r="AQ48" s="162">
        <f t="shared" si="20"/>
        <v>0</v>
      </c>
      <c r="AR48" s="162">
        <f t="shared" si="20"/>
        <v>0</v>
      </c>
      <c r="AS48" s="162">
        <f t="shared" si="20"/>
        <v>0</v>
      </c>
      <c r="AT48" s="162">
        <f t="shared" si="20"/>
        <v>0</v>
      </c>
      <c r="AU48" s="162">
        <f t="shared" si="20"/>
        <v>0</v>
      </c>
      <c r="AV48" s="162">
        <f t="shared" si="20"/>
        <v>0</v>
      </c>
      <c r="AW48" s="162">
        <f t="shared" si="20"/>
        <v>0</v>
      </c>
      <c r="AX48" s="162">
        <f t="shared" si="20"/>
        <v>0</v>
      </c>
      <c r="AY48" s="162">
        <f t="shared" si="20"/>
        <v>0</v>
      </c>
      <c r="AZ48" s="162">
        <f t="shared" si="20"/>
        <v>0</v>
      </c>
      <c r="BA48" s="162">
        <f t="shared" si="20"/>
        <v>0</v>
      </c>
      <c r="BB48" s="162">
        <f t="shared" si="20"/>
        <v>0</v>
      </c>
      <c r="BC48" s="162">
        <f t="shared" si="20"/>
        <v>0</v>
      </c>
      <c r="BD48" s="162">
        <f t="shared" si="20"/>
        <v>0</v>
      </c>
      <c r="BE48" s="162">
        <f t="shared" si="20"/>
        <v>0</v>
      </c>
      <c r="BF48" s="162">
        <f t="shared" si="20"/>
        <v>0</v>
      </c>
      <c r="BG48" s="162">
        <f t="shared" si="20"/>
        <v>0</v>
      </c>
      <c r="BH48" s="162">
        <f t="shared" si="20"/>
        <v>0</v>
      </c>
      <c r="BI48" s="162">
        <f t="shared" si="20"/>
        <v>0</v>
      </c>
      <c r="BJ48" s="162">
        <f t="shared" si="20"/>
        <v>0</v>
      </c>
      <c r="BK48" s="162">
        <f t="shared" si="20"/>
        <v>0</v>
      </c>
      <c r="BL48" s="162">
        <f t="shared" si="20"/>
        <v>0</v>
      </c>
      <c r="BM48" s="162">
        <f t="shared" si="20"/>
        <v>0</v>
      </c>
      <c r="BN48" s="162">
        <f t="shared" si="20"/>
        <v>0</v>
      </c>
      <c r="BO48" s="162">
        <f t="shared" si="20"/>
        <v>0</v>
      </c>
      <c r="BP48" s="162">
        <f t="shared" ref="BP48:BZ48" si="21">BO48</f>
        <v>0</v>
      </c>
      <c r="BQ48" s="162">
        <f t="shared" si="21"/>
        <v>0</v>
      </c>
      <c r="BR48" s="162">
        <f t="shared" si="21"/>
        <v>0</v>
      </c>
      <c r="BS48" s="162">
        <f t="shared" si="21"/>
        <v>0</v>
      </c>
      <c r="BT48" s="162">
        <f t="shared" si="21"/>
        <v>0</v>
      </c>
      <c r="BU48" s="162">
        <f t="shared" si="21"/>
        <v>0</v>
      </c>
      <c r="BV48" s="162">
        <f t="shared" si="21"/>
        <v>0</v>
      </c>
      <c r="BW48" s="162">
        <f t="shared" si="21"/>
        <v>0</v>
      </c>
      <c r="BX48" s="162">
        <f t="shared" si="21"/>
        <v>0</v>
      </c>
      <c r="BY48" s="227">
        <f t="shared" si="21"/>
        <v>0</v>
      </c>
      <c r="BZ48" s="227">
        <f t="shared" si="21"/>
        <v>0</v>
      </c>
      <c r="CA48" s="180"/>
    </row>
    <row r="49" ht="19.75" spans="1:79">
      <c r="A49" s="146" t="s">
        <v>194</v>
      </c>
      <c r="B49" s="147"/>
      <c r="C49" s="197">
        <f>VLOOKUP(B4,Фактически_присутствующих,3,FALSE)</f>
        <v>0</v>
      </c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226"/>
      <c r="BZ49" s="226"/>
      <c r="CA49" s="180"/>
    </row>
    <row r="50" ht="16.25" spans="1:79">
      <c r="A50" s="146" t="s">
        <v>195</v>
      </c>
      <c r="B50" s="147"/>
      <c r="C50" s="198"/>
      <c r="D50" s="199">
        <f>D47*D48/1000</f>
        <v>0</v>
      </c>
      <c r="E50" s="252">
        <f>E47*E48/1000</f>
        <v>0</v>
      </c>
      <c r="F50" s="252">
        <f>F47*F48/1000</f>
        <v>0</v>
      </c>
      <c r="G50" s="252">
        <f>G47*G48</f>
        <v>0</v>
      </c>
      <c r="H50" s="252">
        <f>H47*H48/1000</f>
        <v>0</v>
      </c>
      <c r="I50" s="252">
        <f>I47*I48/1000</f>
        <v>0</v>
      </c>
      <c r="J50" s="252">
        <f>J47*J48/1000</f>
        <v>0</v>
      </c>
      <c r="K50" s="252">
        <f>K47*K48/1000</f>
        <v>0</v>
      </c>
      <c r="L50" s="301">
        <f t="shared" ref="L50:BW50" si="22">L47*L48/1000</f>
        <v>0</v>
      </c>
      <c r="M50" s="301">
        <f t="shared" si="22"/>
        <v>0</v>
      </c>
      <c r="N50" s="301">
        <f t="shared" si="22"/>
        <v>0</v>
      </c>
      <c r="O50" s="301">
        <f t="shared" si="22"/>
        <v>0</v>
      </c>
      <c r="P50" s="301">
        <f t="shared" si="22"/>
        <v>0</v>
      </c>
      <c r="Q50" s="301">
        <f t="shared" si="22"/>
        <v>0</v>
      </c>
      <c r="R50" s="301">
        <f t="shared" si="22"/>
        <v>0</v>
      </c>
      <c r="S50" s="301">
        <f t="shared" si="22"/>
        <v>0</v>
      </c>
      <c r="T50" s="301">
        <f t="shared" si="22"/>
        <v>0</v>
      </c>
      <c r="U50" s="301">
        <f t="shared" si="22"/>
        <v>0</v>
      </c>
      <c r="V50" s="301">
        <f t="shared" si="22"/>
        <v>0</v>
      </c>
      <c r="W50" s="301">
        <f t="shared" si="22"/>
        <v>0</v>
      </c>
      <c r="X50" s="301">
        <f t="shared" si="22"/>
        <v>0</v>
      </c>
      <c r="Y50" s="301">
        <f t="shared" si="22"/>
        <v>0</v>
      </c>
      <c r="Z50" s="301">
        <f t="shared" si="22"/>
        <v>0</v>
      </c>
      <c r="AA50" s="301">
        <f t="shared" si="22"/>
        <v>0</v>
      </c>
      <c r="AB50" s="301">
        <f t="shared" si="22"/>
        <v>0</v>
      </c>
      <c r="AC50" s="301">
        <f t="shared" si="22"/>
        <v>0</v>
      </c>
      <c r="AD50" s="301">
        <f t="shared" si="22"/>
        <v>0</v>
      </c>
      <c r="AE50" s="301">
        <f t="shared" si="22"/>
        <v>0</v>
      </c>
      <c r="AF50" s="301">
        <f t="shared" si="22"/>
        <v>0</v>
      </c>
      <c r="AG50" s="301">
        <f t="shared" si="22"/>
        <v>0</v>
      </c>
      <c r="AH50" s="301">
        <f t="shared" si="22"/>
        <v>0</v>
      </c>
      <c r="AI50" s="301">
        <f t="shared" si="22"/>
        <v>0</v>
      </c>
      <c r="AJ50" s="301">
        <f t="shared" si="22"/>
        <v>0</v>
      </c>
      <c r="AK50" s="301">
        <f t="shared" si="22"/>
        <v>0</v>
      </c>
      <c r="AL50" s="301">
        <f t="shared" si="22"/>
        <v>0</v>
      </c>
      <c r="AM50" s="301">
        <f t="shared" si="22"/>
        <v>0</v>
      </c>
      <c r="AN50" s="301">
        <f t="shared" si="22"/>
        <v>0</v>
      </c>
      <c r="AO50" s="301">
        <f t="shared" si="22"/>
        <v>0</v>
      </c>
      <c r="AP50" s="301">
        <f t="shared" si="22"/>
        <v>0</v>
      </c>
      <c r="AQ50" s="301">
        <f t="shared" si="22"/>
        <v>0</v>
      </c>
      <c r="AR50" s="301">
        <f t="shared" si="22"/>
        <v>0</v>
      </c>
      <c r="AS50" s="301">
        <f t="shared" si="22"/>
        <v>0</v>
      </c>
      <c r="AT50" s="301">
        <f t="shared" si="22"/>
        <v>0</v>
      </c>
      <c r="AU50" s="301">
        <f t="shared" si="22"/>
        <v>0</v>
      </c>
      <c r="AV50" s="301">
        <f t="shared" si="22"/>
        <v>0</v>
      </c>
      <c r="AW50" s="301">
        <f t="shared" si="22"/>
        <v>0</v>
      </c>
      <c r="AX50" s="301">
        <f t="shared" si="22"/>
        <v>0</v>
      </c>
      <c r="AY50" s="301">
        <f t="shared" si="22"/>
        <v>0</v>
      </c>
      <c r="AZ50" s="301">
        <f t="shared" si="22"/>
        <v>0</v>
      </c>
      <c r="BA50" s="301">
        <f t="shared" si="22"/>
        <v>0</v>
      </c>
      <c r="BB50" s="301">
        <f t="shared" si="22"/>
        <v>0</v>
      </c>
      <c r="BC50" s="301">
        <f t="shared" si="22"/>
        <v>0</v>
      </c>
      <c r="BD50" s="301">
        <f t="shared" si="22"/>
        <v>0</v>
      </c>
      <c r="BE50" s="301">
        <f t="shared" si="22"/>
        <v>0</v>
      </c>
      <c r="BF50" s="301">
        <f t="shared" si="22"/>
        <v>0</v>
      </c>
      <c r="BG50" s="301">
        <f t="shared" si="22"/>
        <v>0</v>
      </c>
      <c r="BH50" s="301">
        <f t="shared" si="22"/>
        <v>0</v>
      </c>
      <c r="BI50" s="301">
        <f t="shared" si="22"/>
        <v>0</v>
      </c>
      <c r="BJ50" s="301">
        <f t="shared" si="22"/>
        <v>0</v>
      </c>
      <c r="BK50" s="301">
        <f t="shared" si="22"/>
        <v>0</v>
      </c>
      <c r="BL50" s="301">
        <f t="shared" si="22"/>
        <v>0</v>
      </c>
      <c r="BM50" s="301">
        <f t="shared" si="22"/>
        <v>0</v>
      </c>
      <c r="BN50" s="301">
        <f t="shared" si="22"/>
        <v>0</v>
      </c>
      <c r="BO50" s="301">
        <f t="shared" si="22"/>
        <v>0</v>
      </c>
      <c r="BP50" s="301">
        <f t="shared" si="22"/>
        <v>0</v>
      </c>
      <c r="BQ50" s="301">
        <f t="shared" si="22"/>
        <v>0</v>
      </c>
      <c r="BR50" s="301">
        <f t="shared" si="22"/>
        <v>0</v>
      </c>
      <c r="BS50" s="301">
        <f t="shared" si="22"/>
        <v>0</v>
      </c>
      <c r="BT50" s="301">
        <f t="shared" si="22"/>
        <v>0</v>
      </c>
      <c r="BU50" s="301">
        <f t="shared" si="22"/>
        <v>0</v>
      </c>
      <c r="BV50" s="301">
        <f t="shared" si="22"/>
        <v>0</v>
      </c>
      <c r="BW50" s="301">
        <f t="shared" si="22"/>
        <v>0</v>
      </c>
      <c r="BX50" s="301">
        <f>BX47*BX48/1000</f>
        <v>0</v>
      </c>
      <c r="BY50" s="342">
        <f>BY47*BY48/1000</f>
        <v>0</v>
      </c>
      <c r="BZ50" s="342">
        <f>BZ47*BZ48/1000</f>
        <v>0</v>
      </c>
      <c r="CA50" s="180"/>
    </row>
    <row r="51" ht="15.5" spans="1:79">
      <c r="A51" s="146" t="s">
        <v>170</v>
      </c>
      <c r="B51" s="147"/>
      <c r="C51" s="198"/>
      <c r="D51" s="200">
        <f>ССЫЛКИ!B3</f>
        <v>105</v>
      </c>
      <c r="E51" s="200">
        <f>ССЫЛКИ!C3</f>
        <v>590</v>
      </c>
      <c r="F51" s="200">
        <f>ССЫЛКИ!D3</f>
        <v>590</v>
      </c>
      <c r="G51" s="200">
        <f>ССЫЛКИ!E3</f>
        <v>11</v>
      </c>
      <c r="H51" s="200">
        <f>ССЫЛКИ!F3</f>
        <v>400</v>
      </c>
      <c r="I51" s="200">
        <f>ССЫЛКИ!G3</f>
        <v>200</v>
      </c>
      <c r="J51" s="200">
        <f>ССЫЛКИ!H3</f>
        <v>105</v>
      </c>
      <c r="K51" s="200">
        <f>ССЫЛКИ!I3</f>
        <v>590</v>
      </c>
      <c r="L51" s="302">
        <f>ССЫЛКИ!J3</f>
        <v>150</v>
      </c>
      <c r="M51" s="302">
        <f>ССЫЛКИ!K3</f>
        <v>78</v>
      </c>
      <c r="N51" s="302">
        <f>ССЫЛКИ!L3</f>
        <v>10</v>
      </c>
      <c r="O51" s="302">
        <f>ССЫЛКИ!M3</f>
        <v>300</v>
      </c>
      <c r="P51" s="302">
        <f>ССЫЛКИ!N3</f>
        <v>990</v>
      </c>
      <c r="Q51" s="302">
        <f>ССЫЛКИ!O3</f>
        <v>12</v>
      </c>
      <c r="R51" s="302">
        <f>ССЫЛКИ!P3</f>
        <v>330</v>
      </c>
      <c r="S51" s="302">
        <f>ССЫЛКИ!Q3</f>
        <v>420</v>
      </c>
      <c r="T51" s="302">
        <f>ССЫЛКИ!R3</f>
        <v>260</v>
      </c>
      <c r="U51" s="302">
        <f>ССЫЛКИ!S3</f>
        <v>165</v>
      </c>
      <c r="V51" s="302">
        <f>ССЫЛКИ!T3</f>
        <v>300</v>
      </c>
      <c r="W51" s="302">
        <f>ССЫЛКИ!U3</f>
        <v>300</v>
      </c>
      <c r="X51" s="302">
        <f>ССЫЛКИ!V3</f>
        <v>400</v>
      </c>
      <c r="Y51" s="302">
        <f>ССЫЛКИ!W3</f>
        <v>50</v>
      </c>
      <c r="Z51" s="302">
        <f>ССЫЛКИ!X3</f>
        <v>210</v>
      </c>
      <c r="AA51" s="302">
        <f>ССЫЛКИ!Y3</f>
        <v>90</v>
      </c>
      <c r="AB51" s="302">
        <f>ССЫЛКИ!Z3</f>
        <v>100</v>
      </c>
      <c r="AC51" s="302">
        <f>ССЫЛКИ!AA3</f>
        <v>190</v>
      </c>
      <c r="AD51" s="302">
        <f>ССЫЛКИ!AB3</f>
        <v>440</v>
      </c>
      <c r="AE51" s="302">
        <f>ССЫЛКИ!AC3</f>
        <v>12.5</v>
      </c>
      <c r="AF51" s="302">
        <f>ССЫЛКИ!AD3</f>
        <v>70</v>
      </c>
      <c r="AG51" s="302">
        <f>ССЫЛКИ!AE3</f>
        <v>92</v>
      </c>
      <c r="AH51" s="302">
        <f>ССЫЛКИ!AF3</f>
        <v>70</v>
      </c>
      <c r="AI51" s="302">
        <f>ССЫЛКИ!AG3</f>
        <v>62</v>
      </c>
      <c r="AJ51" s="302">
        <f>ССЫЛКИ!AH3</f>
        <v>65</v>
      </c>
      <c r="AK51" s="302">
        <f>ССЫЛКИ!AI3</f>
        <v>70</v>
      </c>
      <c r="AL51" s="302">
        <f>ССЫЛКИ!AJ3</f>
        <v>75</v>
      </c>
      <c r="AM51" s="302">
        <f>ССЫЛКИ!AK3</f>
        <v>68</v>
      </c>
      <c r="AN51" s="302">
        <f>ССЫЛКИ!AL3</f>
        <v>120</v>
      </c>
      <c r="AO51" s="302">
        <f>ССЫЛКИ!AM3</f>
        <v>70</v>
      </c>
      <c r="AP51" s="302">
        <f>ССЫЛКИ!AN3</f>
        <v>190</v>
      </c>
      <c r="AQ51" s="302">
        <f>ССЫЛКИ!AO3</f>
        <v>420</v>
      </c>
      <c r="AR51" s="302">
        <f>ССЫЛКИ!AP3</f>
        <v>195</v>
      </c>
      <c r="AS51" s="302">
        <f>ССЫЛКИ!AQ3</f>
        <v>95</v>
      </c>
      <c r="AT51" s="302">
        <f>ССЫЛКИ!AR3</f>
        <v>1100</v>
      </c>
      <c r="AU51" s="302">
        <f>ССЫЛКИ!AS3</f>
        <v>85</v>
      </c>
      <c r="AV51" s="302">
        <f>ССЫЛКИ!AT3</f>
        <v>100</v>
      </c>
      <c r="AW51" s="302">
        <f>ССЫЛКИ!AU3</f>
        <v>290</v>
      </c>
      <c r="AX51" s="302">
        <f>ССЫЛКИ!AV3</f>
        <v>370</v>
      </c>
      <c r="AY51" s="302">
        <f>ССЫЛКИ!AW3</f>
        <v>700</v>
      </c>
      <c r="AZ51" s="302">
        <f>ССЫЛКИ!AX3</f>
        <v>440</v>
      </c>
      <c r="BA51" s="302">
        <f>ССЫЛКИ!AY3</f>
        <v>240</v>
      </c>
      <c r="BB51" s="302">
        <f>ССЫЛКИ!AZ3</f>
        <v>260</v>
      </c>
      <c r="BC51" s="302">
        <f>ССЫЛКИ!BA3</f>
        <v>350</v>
      </c>
      <c r="BD51" s="302">
        <f>ССЫЛКИ!BB3</f>
        <v>50</v>
      </c>
      <c r="BE51" s="302">
        <f>ССЫЛКИ!BC3</f>
        <v>370</v>
      </c>
      <c r="BF51" s="302">
        <f>ССЫЛКИ!BD3</f>
        <v>55</v>
      </c>
      <c r="BG51" s="302">
        <f>ССЫЛКИ!BE3</f>
        <v>450</v>
      </c>
      <c r="BH51" s="302">
        <f>ССЫЛКИ!BF3</f>
        <v>440</v>
      </c>
      <c r="BI51" s="302">
        <f>ССЫЛКИ!BG3</f>
        <v>48</v>
      </c>
      <c r="BJ51" s="302">
        <f>ССЫЛКИ!BH3</f>
        <v>59</v>
      </c>
      <c r="BK51" s="302">
        <f>ССЫЛКИ!BI3</f>
        <v>48</v>
      </c>
      <c r="BL51" s="302">
        <f>ССЫЛКИ!BJ3</f>
        <v>49</v>
      </c>
      <c r="BM51" s="302">
        <f>ССЫЛКИ!BK3</f>
        <v>78</v>
      </c>
      <c r="BN51" s="302">
        <f>ССЫЛКИ!BL3</f>
        <v>110</v>
      </c>
      <c r="BO51" s="302">
        <f>ССЫЛКИ!BM3</f>
        <v>61</v>
      </c>
      <c r="BP51" s="302">
        <f>ССЫЛКИ!BN3</f>
        <v>220</v>
      </c>
      <c r="BQ51" s="302">
        <f>ССЫЛКИ!BO3</f>
        <v>200</v>
      </c>
      <c r="BR51" s="302">
        <f>ССЫЛКИ!BP3</f>
        <v>164</v>
      </c>
      <c r="BS51" s="302">
        <f>ССЫЛКИ!BQ3</f>
        <v>190</v>
      </c>
      <c r="BT51" s="302">
        <f>ССЫЛКИ!BR3</f>
        <v>300</v>
      </c>
      <c r="BU51" s="302">
        <f>ССЫЛКИ!BS3</f>
        <v>195</v>
      </c>
      <c r="BV51" s="302">
        <f>ССЫЛКИ!BT3</f>
        <v>105</v>
      </c>
      <c r="BW51" s="302">
        <f>ССЫЛКИ!BU3</f>
        <v>440</v>
      </c>
      <c r="BX51" s="302">
        <f>ССЫЛКИ!BV3</f>
        <v>66</v>
      </c>
      <c r="BY51" s="310">
        <f>ССЫЛКИ!BW3</f>
        <v>510</v>
      </c>
      <c r="BZ51" s="310">
        <f>ССЫЛКИ!BX3</f>
        <v>580</v>
      </c>
      <c r="CA51" s="180"/>
    </row>
    <row r="52" ht="15.5" spans="1:79">
      <c r="A52" s="146" t="s">
        <v>196</v>
      </c>
      <c r="B52" s="147"/>
      <c r="C52" s="369">
        <f>SUM(D52:BZ52)</f>
        <v>0</v>
      </c>
      <c r="D52" s="201">
        <f t="shared" ref="D52:BZ52" si="23">D50*D51</f>
        <v>0</v>
      </c>
      <c r="E52" s="201">
        <f t="shared" si="23"/>
        <v>0</v>
      </c>
      <c r="F52" s="254">
        <f t="shared" si="23"/>
        <v>0</v>
      </c>
      <c r="G52" s="252">
        <f t="shared" si="23"/>
        <v>0</v>
      </c>
      <c r="H52" s="252">
        <f t="shared" si="23"/>
        <v>0</v>
      </c>
      <c r="I52" s="252">
        <f t="shared" si="23"/>
        <v>0</v>
      </c>
      <c r="J52" s="252">
        <f t="shared" si="23"/>
        <v>0</v>
      </c>
      <c r="K52" s="252">
        <f t="shared" si="23"/>
        <v>0</v>
      </c>
      <c r="L52" s="301">
        <f t="shared" si="23"/>
        <v>0</v>
      </c>
      <c r="M52" s="301">
        <f t="shared" si="23"/>
        <v>0</v>
      </c>
      <c r="N52" s="301">
        <f t="shared" si="23"/>
        <v>0</v>
      </c>
      <c r="O52" s="301">
        <f t="shared" si="23"/>
        <v>0</v>
      </c>
      <c r="P52" s="301">
        <f t="shared" si="23"/>
        <v>0</v>
      </c>
      <c r="Q52" s="301">
        <f t="shared" si="23"/>
        <v>0</v>
      </c>
      <c r="R52" s="301">
        <f t="shared" si="23"/>
        <v>0</v>
      </c>
      <c r="S52" s="301">
        <f t="shared" si="23"/>
        <v>0</v>
      </c>
      <c r="T52" s="301">
        <f t="shared" si="23"/>
        <v>0</v>
      </c>
      <c r="U52" s="301">
        <f t="shared" si="23"/>
        <v>0</v>
      </c>
      <c r="V52" s="301">
        <f t="shared" si="23"/>
        <v>0</v>
      </c>
      <c r="W52" s="301">
        <f t="shared" si="23"/>
        <v>0</v>
      </c>
      <c r="X52" s="301">
        <f t="shared" si="23"/>
        <v>0</v>
      </c>
      <c r="Y52" s="301">
        <f t="shared" si="23"/>
        <v>0</v>
      </c>
      <c r="Z52" s="301">
        <f t="shared" si="23"/>
        <v>0</v>
      </c>
      <c r="AA52" s="301">
        <f t="shared" si="23"/>
        <v>0</v>
      </c>
      <c r="AB52" s="301">
        <f t="shared" si="23"/>
        <v>0</v>
      </c>
      <c r="AC52" s="301">
        <f t="shared" si="23"/>
        <v>0</v>
      </c>
      <c r="AD52" s="301">
        <f t="shared" si="23"/>
        <v>0</v>
      </c>
      <c r="AE52" s="301">
        <f t="shared" si="23"/>
        <v>0</v>
      </c>
      <c r="AF52" s="301">
        <f t="shared" si="23"/>
        <v>0</v>
      </c>
      <c r="AG52" s="301">
        <f t="shared" si="23"/>
        <v>0</v>
      </c>
      <c r="AH52" s="301">
        <f t="shared" si="23"/>
        <v>0</v>
      </c>
      <c r="AI52" s="301">
        <f t="shared" si="23"/>
        <v>0</v>
      </c>
      <c r="AJ52" s="301">
        <f t="shared" si="23"/>
        <v>0</v>
      </c>
      <c r="AK52" s="301">
        <f t="shared" si="23"/>
        <v>0</v>
      </c>
      <c r="AL52" s="301">
        <f t="shared" si="23"/>
        <v>0</v>
      </c>
      <c r="AM52" s="301">
        <f t="shared" si="23"/>
        <v>0</v>
      </c>
      <c r="AN52" s="301">
        <f t="shared" si="23"/>
        <v>0</v>
      </c>
      <c r="AO52" s="301">
        <f t="shared" si="23"/>
        <v>0</v>
      </c>
      <c r="AP52" s="301">
        <f t="shared" si="23"/>
        <v>0</v>
      </c>
      <c r="AQ52" s="301">
        <f t="shared" si="23"/>
        <v>0</v>
      </c>
      <c r="AR52" s="301">
        <f t="shared" si="23"/>
        <v>0</v>
      </c>
      <c r="AS52" s="301">
        <f t="shared" si="23"/>
        <v>0</v>
      </c>
      <c r="AT52" s="301">
        <f t="shared" si="23"/>
        <v>0</v>
      </c>
      <c r="AU52" s="301">
        <f t="shared" si="23"/>
        <v>0</v>
      </c>
      <c r="AV52" s="301">
        <f t="shared" si="23"/>
        <v>0</v>
      </c>
      <c r="AW52" s="301">
        <f t="shared" si="23"/>
        <v>0</v>
      </c>
      <c r="AX52" s="301">
        <f t="shared" si="23"/>
        <v>0</v>
      </c>
      <c r="AY52" s="301">
        <f t="shared" si="23"/>
        <v>0</v>
      </c>
      <c r="AZ52" s="301">
        <f t="shared" si="23"/>
        <v>0</v>
      </c>
      <c r="BA52" s="301">
        <f t="shared" si="23"/>
        <v>0</v>
      </c>
      <c r="BB52" s="301">
        <f t="shared" si="23"/>
        <v>0</v>
      </c>
      <c r="BC52" s="301">
        <f t="shared" si="23"/>
        <v>0</v>
      </c>
      <c r="BD52" s="301">
        <f t="shared" si="23"/>
        <v>0</v>
      </c>
      <c r="BE52" s="301">
        <f t="shared" si="23"/>
        <v>0</v>
      </c>
      <c r="BF52" s="301">
        <f t="shared" si="23"/>
        <v>0</v>
      </c>
      <c r="BG52" s="301">
        <f t="shared" si="23"/>
        <v>0</v>
      </c>
      <c r="BH52" s="301">
        <f t="shared" si="23"/>
        <v>0</v>
      </c>
      <c r="BI52" s="301">
        <f t="shared" si="23"/>
        <v>0</v>
      </c>
      <c r="BJ52" s="301">
        <f t="shared" si="23"/>
        <v>0</v>
      </c>
      <c r="BK52" s="301">
        <f t="shared" si="23"/>
        <v>0</v>
      </c>
      <c r="BL52" s="301">
        <f t="shared" si="23"/>
        <v>0</v>
      </c>
      <c r="BM52" s="301">
        <f t="shared" si="23"/>
        <v>0</v>
      </c>
      <c r="BN52" s="301">
        <f t="shared" si="23"/>
        <v>0</v>
      </c>
      <c r="BO52" s="301">
        <f t="shared" si="23"/>
        <v>0</v>
      </c>
      <c r="BP52" s="301">
        <f t="shared" si="23"/>
        <v>0</v>
      </c>
      <c r="BQ52" s="301">
        <f t="shared" si="23"/>
        <v>0</v>
      </c>
      <c r="BR52" s="301">
        <f t="shared" si="23"/>
        <v>0</v>
      </c>
      <c r="BS52" s="301">
        <f t="shared" si="23"/>
        <v>0</v>
      </c>
      <c r="BT52" s="301">
        <f t="shared" si="23"/>
        <v>0</v>
      </c>
      <c r="BU52" s="301">
        <f t="shared" si="23"/>
        <v>0</v>
      </c>
      <c r="BV52" s="301">
        <f t="shared" si="23"/>
        <v>0</v>
      </c>
      <c r="BW52" s="301">
        <f t="shared" si="23"/>
        <v>0</v>
      </c>
      <c r="BX52" s="301">
        <f t="shared" si="23"/>
        <v>0</v>
      </c>
      <c r="BY52" s="342">
        <f t="shared" si="23"/>
        <v>0</v>
      </c>
      <c r="BZ52" s="342">
        <f t="shared" si="23"/>
        <v>0</v>
      </c>
      <c r="CA52" s="180"/>
    </row>
    <row r="53" ht="15.75" customHeight="1" spans="1:79">
      <c r="A53" s="146" t="s">
        <v>197</v>
      </c>
      <c r="B53" s="147"/>
      <c r="C53" s="370" t="e">
        <f>C52/C49</f>
        <v>#DIV/0!</v>
      </c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  <c r="CA53" s="180"/>
    </row>
    <row r="54" ht="13.95" hidden="1" customHeight="1" spans="1:79">
      <c r="A54" s="180"/>
      <c r="B54" s="203" t="s">
        <v>14</v>
      </c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  <c r="CA54" s="180"/>
    </row>
    <row r="55" ht="15" hidden="1" customHeight="1" spans="1:79">
      <c r="A55" s="160"/>
      <c r="B55" s="161"/>
      <c r="C55" s="162"/>
      <c r="D55" s="162">
        <f t="shared" ref="D55:BO55" si="24">SUM(D39:D44)</f>
        <v>0</v>
      </c>
      <c r="E55" s="162">
        <f t="shared" si="24"/>
        <v>0</v>
      </c>
      <c r="F55" s="162">
        <f t="shared" si="24"/>
        <v>0</v>
      </c>
      <c r="G55" s="162">
        <f t="shared" si="24"/>
        <v>0</v>
      </c>
      <c r="H55" s="162">
        <f t="shared" si="24"/>
        <v>0</v>
      </c>
      <c r="I55" s="162">
        <f t="shared" si="24"/>
        <v>0</v>
      </c>
      <c r="J55" s="162">
        <f t="shared" si="24"/>
        <v>0</v>
      </c>
      <c r="K55" s="162">
        <f t="shared" si="24"/>
        <v>0</v>
      </c>
      <c r="L55" s="162">
        <f t="shared" si="24"/>
        <v>7.4</v>
      </c>
      <c r="M55" s="162">
        <f t="shared" si="24"/>
        <v>0</v>
      </c>
      <c r="N55" s="162">
        <f t="shared" si="24"/>
        <v>2.6</v>
      </c>
      <c r="O55" s="162">
        <f t="shared" si="24"/>
        <v>0</v>
      </c>
      <c r="P55" s="162">
        <f t="shared" si="24"/>
        <v>0</v>
      </c>
      <c r="Q55" s="162">
        <f t="shared" si="24"/>
        <v>0</v>
      </c>
      <c r="R55" s="162">
        <f t="shared" si="24"/>
        <v>0</v>
      </c>
      <c r="S55" s="162">
        <f t="shared" si="24"/>
        <v>0</v>
      </c>
      <c r="T55" s="162">
        <f t="shared" si="24"/>
        <v>0</v>
      </c>
      <c r="U55" s="162">
        <f t="shared" si="24"/>
        <v>0</v>
      </c>
      <c r="V55" s="162">
        <f t="shared" si="24"/>
        <v>0</v>
      </c>
      <c r="W55" s="162">
        <f t="shared" si="24"/>
        <v>0</v>
      </c>
      <c r="X55" s="162">
        <f t="shared" si="24"/>
        <v>0</v>
      </c>
      <c r="Y55" s="162">
        <f t="shared" si="24"/>
        <v>0</v>
      </c>
      <c r="Z55" s="162">
        <f t="shared" si="24"/>
        <v>0</v>
      </c>
      <c r="AA55" s="162">
        <f t="shared" si="24"/>
        <v>200</v>
      </c>
      <c r="AB55" s="162">
        <f t="shared" si="24"/>
        <v>0</v>
      </c>
      <c r="AC55" s="162">
        <f t="shared" si="24"/>
        <v>3</v>
      </c>
      <c r="AD55" s="162">
        <f t="shared" si="24"/>
        <v>0</v>
      </c>
      <c r="AE55" s="162">
        <f t="shared" si="24"/>
        <v>0</v>
      </c>
      <c r="AF55" s="162">
        <f t="shared" si="24"/>
        <v>0</v>
      </c>
      <c r="AG55" s="162">
        <f t="shared" si="24"/>
        <v>60</v>
      </c>
      <c r="AH55" s="162">
        <f t="shared" si="24"/>
        <v>0</v>
      </c>
      <c r="AI55" s="162">
        <f t="shared" si="24"/>
        <v>0</v>
      </c>
      <c r="AJ55" s="162">
        <f t="shared" si="24"/>
        <v>0</v>
      </c>
      <c r="AK55" s="162">
        <f t="shared" si="24"/>
        <v>0</v>
      </c>
      <c r="AL55" s="162">
        <f t="shared" si="24"/>
        <v>0</v>
      </c>
      <c r="AM55" s="162">
        <f t="shared" si="24"/>
        <v>0</v>
      </c>
      <c r="AN55" s="162">
        <f t="shared" si="24"/>
        <v>0</v>
      </c>
      <c r="AO55" s="162">
        <f t="shared" si="24"/>
        <v>0</v>
      </c>
      <c r="AP55" s="162">
        <f t="shared" si="24"/>
        <v>0</v>
      </c>
      <c r="AQ55" s="162">
        <f t="shared" si="24"/>
        <v>0</v>
      </c>
      <c r="AR55" s="162">
        <f t="shared" si="24"/>
        <v>0</v>
      </c>
      <c r="AS55" s="162">
        <f t="shared" si="24"/>
        <v>0</v>
      </c>
      <c r="AT55" s="162">
        <f t="shared" si="24"/>
        <v>2</v>
      </c>
      <c r="AU55" s="162">
        <f t="shared" si="24"/>
        <v>0</v>
      </c>
      <c r="AV55" s="162">
        <f t="shared" si="24"/>
        <v>0</v>
      </c>
      <c r="AW55" s="162">
        <f t="shared" si="24"/>
        <v>0</v>
      </c>
      <c r="AX55" s="162">
        <f t="shared" si="24"/>
        <v>0</v>
      </c>
      <c r="AY55" s="162">
        <f t="shared" si="24"/>
        <v>0</v>
      </c>
      <c r="AZ55" s="162">
        <f t="shared" si="24"/>
        <v>0</v>
      </c>
      <c r="BA55" s="162">
        <f t="shared" si="24"/>
        <v>0</v>
      </c>
      <c r="BB55" s="162">
        <f t="shared" si="24"/>
        <v>63</v>
      </c>
      <c r="BC55" s="162">
        <f t="shared" si="24"/>
        <v>0</v>
      </c>
      <c r="BD55" s="162">
        <f t="shared" si="24"/>
        <v>0</v>
      </c>
      <c r="BE55" s="162">
        <f t="shared" si="24"/>
        <v>0</v>
      </c>
      <c r="BF55" s="162">
        <f t="shared" si="24"/>
        <v>0</v>
      </c>
      <c r="BG55" s="162">
        <f t="shared" si="24"/>
        <v>0</v>
      </c>
      <c r="BH55" s="162">
        <f t="shared" si="24"/>
        <v>60</v>
      </c>
      <c r="BI55" s="162">
        <f t="shared" si="24"/>
        <v>0</v>
      </c>
      <c r="BJ55" s="162">
        <f t="shared" si="24"/>
        <v>35</v>
      </c>
      <c r="BK55" s="162">
        <f t="shared" si="24"/>
        <v>6</v>
      </c>
      <c r="BL55" s="162">
        <f t="shared" si="24"/>
        <v>9</v>
      </c>
      <c r="BM55" s="162">
        <f t="shared" si="24"/>
        <v>0</v>
      </c>
      <c r="BN55" s="162">
        <f t="shared" si="24"/>
        <v>0</v>
      </c>
      <c r="BO55" s="162">
        <f t="shared" si="24"/>
        <v>0</v>
      </c>
      <c r="BP55" s="162">
        <f t="shared" ref="BP55:BW55" si="25">SUM(BP39:BP44)</f>
        <v>0</v>
      </c>
      <c r="BQ55" s="162">
        <f t="shared" si="25"/>
        <v>0</v>
      </c>
      <c r="BR55" s="162">
        <f t="shared" si="25"/>
        <v>0</v>
      </c>
      <c r="BS55" s="162">
        <f t="shared" si="25"/>
        <v>0</v>
      </c>
      <c r="BT55" s="162">
        <f t="shared" si="25"/>
        <v>0</v>
      </c>
      <c r="BU55" s="162">
        <f t="shared" si="25"/>
        <v>0</v>
      </c>
      <c r="BV55" s="162">
        <f>SUM(BV39:BW45)</f>
        <v>0</v>
      </c>
      <c r="BW55" s="162">
        <f t="shared" si="25"/>
        <v>0</v>
      </c>
      <c r="BX55" s="162">
        <f>SUM(BX39:BX45)</f>
        <v>40</v>
      </c>
      <c r="BY55" s="226">
        <f>SUM(BY35:BY42)</f>
        <v>0</v>
      </c>
      <c r="BZ55" s="226">
        <f>SUM(BZ39:BZ44)</f>
        <v>0</v>
      </c>
      <c r="CA55" s="180"/>
    </row>
    <row r="56" ht="15" hidden="1" customHeight="1" spans="1:79">
      <c r="A56" s="163" t="s">
        <v>194</v>
      </c>
      <c r="B56" s="164"/>
      <c r="C56" s="162">
        <f>C57</f>
        <v>0</v>
      </c>
      <c r="D56" s="165">
        <f>C56</f>
        <v>0</v>
      </c>
      <c r="E56" s="165">
        <f t="shared" ref="E56:BP56" si="26">D56</f>
        <v>0</v>
      </c>
      <c r="F56" s="165">
        <f t="shared" si="26"/>
        <v>0</v>
      </c>
      <c r="G56" s="165">
        <f t="shared" si="26"/>
        <v>0</v>
      </c>
      <c r="H56" s="165">
        <f t="shared" si="26"/>
        <v>0</v>
      </c>
      <c r="I56" s="165">
        <f t="shared" si="26"/>
        <v>0</v>
      </c>
      <c r="J56" s="165">
        <f t="shared" si="26"/>
        <v>0</v>
      </c>
      <c r="K56" s="165">
        <f t="shared" si="26"/>
        <v>0</v>
      </c>
      <c r="L56" s="165">
        <f t="shared" si="26"/>
        <v>0</v>
      </c>
      <c r="M56" s="165">
        <f t="shared" si="26"/>
        <v>0</v>
      </c>
      <c r="N56" s="165">
        <f t="shared" si="26"/>
        <v>0</v>
      </c>
      <c r="O56" s="165">
        <f t="shared" si="26"/>
        <v>0</v>
      </c>
      <c r="P56" s="165">
        <f t="shared" si="26"/>
        <v>0</v>
      </c>
      <c r="Q56" s="165">
        <f t="shared" si="26"/>
        <v>0</v>
      </c>
      <c r="R56" s="165">
        <f t="shared" si="26"/>
        <v>0</v>
      </c>
      <c r="S56" s="165">
        <f t="shared" si="26"/>
        <v>0</v>
      </c>
      <c r="T56" s="165">
        <f t="shared" si="26"/>
        <v>0</v>
      </c>
      <c r="U56" s="165">
        <f t="shared" si="26"/>
        <v>0</v>
      </c>
      <c r="V56" s="165">
        <f t="shared" si="26"/>
        <v>0</v>
      </c>
      <c r="W56" s="165">
        <f t="shared" si="26"/>
        <v>0</v>
      </c>
      <c r="X56" s="165">
        <f t="shared" si="26"/>
        <v>0</v>
      </c>
      <c r="Y56" s="165">
        <f t="shared" si="26"/>
        <v>0</v>
      </c>
      <c r="Z56" s="165">
        <f t="shared" si="26"/>
        <v>0</v>
      </c>
      <c r="AA56" s="165">
        <f t="shared" si="26"/>
        <v>0</v>
      </c>
      <c r="AB56" s="165">
        <f t="shared" si="26"/>
        <v>0</v>
      </c>
      <c r="AC56" s="165">
        <f t="shared" si="26"/>
        <v>0</v>
      </c>
      <c r="AD56" s="165">
        <f t="shared" si="26"/>
        <v>0</v>
      </c>
      <c r="AE56" s="165">
        <f t="shared" si="26"/>
        <v>0</v>
      </c>
      <c r="AF56" s="165">
        <f t="shared" si="26"/>
        <v>0</v>
      </c>
      <c r="AG56" s="165">
        <f t="shared" si="26"/>
        <v>0</v>
      </c>
      <c r="AH56" s="165">
        <f t="shared" si="26"/>
        <v>0</v>
      </c>
      <c r="AI56" s="165">
        <f t="shared" si="26"/>
        <v>0</v>
      </c>
      <c r="AJ56" s="165">
        <f t="shared" si="26"/>
        <v>0</v>
      </c>
      <c r="AK56" s="165">
        <f t="shared" si="26"/>
        <v>0</v>
      </c>
      <c r="AL56" s="165">
        <f t="shared" si="26"/>
        <v>0</v>
      </c>
      <c r="AM56" s="165">
        <f t="shared" si="26"/>
        <v>0</v>
      </c>
      <c r="AN56" s="165">
        <f t="shared" si="26"/>
        <v>0</v>
      </c>
      <c r="AO56" s="165">
        <f t="shared" si="26"/>
        <v>0</v>
      </c>
      <c r="AP56" s="165">
        <f t="shared" si="26"/>
        <v>0</v>
      </c>
      <c r="AQ56" s="165">
        <f t="shared" si="26"/>
        <v>0</v>
      </c>
      <c r="AR56" s="165">
        <f t="shared" si="26"/>
        <v>0</v>
      </c>
      <c r="AS56" s="165">
        <f t="shared" si="26"/>
        <v>0</v>
      </c>
      <c r="AT56" s="165">
        <f t="shared" si="26"/>
        <v>0</v>
      </c>
      <c r="AU56" s="165">
        <f t="shared" si="26"/>
        <v>0</v>
      </c>
      <c r="AV56" s="165">
        <f t="shared" si="26"/>
        <v>0</v>
      </c>
      <c r="AW56" s="165">
        <f t="shared" si="26"/>
        <v>0</v>
      </c>
      <c r="AX56" s="165">
        <f t="shared" si="26"/>
        <v>0</v>
      </c>
      <c r="AY56" s="165">
        <f t="shared" si="26"/>
        <v>0</v>
      </c>
      <c r="AZ56" s="165">
        <f t="shared" si="26"/>
        <v>0</v>
      </c>
      <c r="BA56" s="165">
        <f t="shared" si="26"/>
        <v>0</v>
      </c>
      <c r="BB56" s="165">
        <f t="shared" si="26"/>
        <v>0</v>
      </c>
      <c r="BC56" s="165">
        <f t="shared" si="26"/>
        <v>0</v>
      </c>
      <c r="BD56" s="165">
        <f t="shared" si="26"/>
        <v>0</v>
      </c>
      <c r="BE56" s="165">
        <f t="shared" si="26"/>
        <v>0</v>
      </c>
      <c r="BF56" s="165">
        <f t="shared" si="26"/>
        <v>0</v>
      </c>
      <c r="BG56" s="165">
        <f t="shared" si="26"/>
        <v>0</v>
      </c>
      <c r="BH56" s="165">
        <f t="shared" si="26"/>
        <v>0</v>
      </c>
      <c r="BI56" s="165">
        <f t="shared" si="26"/>
        <v>0</v>
      </c>
      <c r="BJ56" s="165">
        <f t="shared" si="26"/>
        <v>0</v>
      </c>
      <c r="BK56" s="165">
        <f t="shared" si="26"/>
        <v>0</v>
      </c>
      <c r="BL56" s="165">
        <f t="shared" si="26"/>
        <v>0</v>
      </c>
      <c r="BM56" s="165">
        <f t="shared" si="26"/>
        <v>0</v>
      </c>
      <c r="BN56" s="165">
        <f t="shared" si="26"/>
        <v>0</v>
      </c>
      <c r="BO56" s="165">
        <f t="shared" si="26"/>
        <v>0</v>
      </c>
      <c r="BP56" s="165">
        <f t="shared" si="26"/>
        <v>0</v>
      </c>
      <c r="BQ56" s="165">
        <f t="shared" ref="BQ56:BZ56" si="27">BP56</f>
        <v>0</v>
      </c>
      <c r="BR56" s="165">
        <f t="shared" si="27"/>
        <v>0</v>
      </c>
      <c r="BS56" s="165">
        <f t="shared" si="27"/>
        <v>0</v>
      </c>
      <c r="BT56" s="165">
        <f t="shared" si="27"/>
        <v>0</v>
      </c>
      <c r="BU56" s="165">
        <f t="shared" si="27"/>
        <v>0</v>
      </c>
      <c r="BV56" s="165">
        <f t="shared" si="27"/>
        <v>0</v>
      </c>
      <c r="BW56" s="165">
        <f t="shared" si="27"/>
        <v>0</v>
      </c>
      <c r="BX56" s="165">
        <f t="shared" si="27"/>
        <v>0</v>
      </c>
      <c r="BY56" s="227">
        <f t="shared" si="27"/>
        <v>0</v>
      </c>
      <c r="BZ56" s="227">
        <f t="shared" si="27"/>
        <v>0</v>
      </c>
      <c r="CA56" s="180"/>
    </row>
    <row r="57" ht="20.75" hidden="1" spans="1:79">
      <c r="A57" s="166" t="s">
        <v>198</v>
      </c>
      <c r="B57" s="167"/>
      <c r="C57" s="168">
        <f>VLOOKUP(B4,Общее_количество_учащихся,3,FALSE)</f>
        <v>0</v>
      </c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228"/>
      <c r="BZ57" s="226"/>
      <c r="CA57" s="180"/>
    </row>
    <row r="58" ht="14.75" hidden="1" spans="1:79">
      <c r="A58" s="170" t="s">
        <v>195</v>
      </c>
      <c r="B58" s="171"/>
      <c r="C58" s="172"/>
      <c r="D58" s="173">
        <f>D55*D56/1000</f>
        <v>0</v>
      </c>
      <c r="E58" s="173">
        <f>E55*E56</f>
        <v>0</v>
      </c>
      <c r="F58" s="173">
        <f>F55*F56</f>
        <v>0</v>
      </c>
      <c r="G58" s="173">
        <f>G55*G56</f>
        <v>0</v>
      </c>
      <c r="H58" s="173">
        <f>H55*H56/1000</f>
        <v>0</v>
      </c>
      <c r="I58" s="173">
        <f>I55*I56/1000</f>
        <v>0</v>
      </c>
      <c r="J58" s="209">
        <f>J55*J56/1000</f>
        <v>0</v>
      </c>
      <c r="K58" s="209">
        <f>K55*K56</f>
        <v>0</v>
      </c>
      <c r="L58" s="212">
        <f t="shared" ref="L58:BW58" si="28">L55*L56/1000</f>
        <v>0</v>
      </c>
      <c r="M58" s="212">
        <f t="shared" si="28"/>
        <v>0</v>
      </c>
      <c r="N58" s="212">
        <f t="shared" si="28"/>
        <v>0</v>
      </c>
      <c r="O58" s="212">
        <f t="shared" si="28"/>
        <v>0</v>
      </c>
      <c r="P58" s="212">
        <f t="shared" si="28"/>
        <v>0</v>
      </c>
      <c r="Q58" s="212">
        <f t="shared" si="28"/>
        <v>0</v>
      </c>
      <c r="R58" s="212">
        <f t="shared" si="28"/>
        <v>0</v>
      </c>
      <c r="S58" s="212">
        <f t="shared" si="28"/>
        <v>0</v>
      </c>
      <c r="T58" s="212">
        <f t="shared" si="28"/>
        <v>0</v>
      </c>
      <c r="U58" s="212">
        <f t="shared" si="28"/>
        <v>0</v>
      </c>
      <c r="V58" s="212">
        <f t="shared" si="28"/>
        <v>0</v>
      </c>
      <c r="W58" s="212">
        <f t="shared" si="28"/>
        <v>0</v>
      </c>
      <c r="X58" s="212">
        <f t="shared" si="28"/>
        <v>0</v>
      </c>
      <c r="Y58" s="212">
        <f t="shared" si="28"/>
        <v>0</v>
      </c>
      <c r="Z58" s="212">
        <f t="shared" si="28"/>
        <v>0</v>
      </c>
      <c r="AA58" s="212">
        <f t="shared" si="28"/>
        <v>0</v>
      </c>
      <c r="AB58" s="212">
        <f t="shared" si="28"/>
        <v>0</v>
      </c>
      <c r="AC58" s="212">
        <f t="shared" si="28"/>
        <v>0</v>
      </c>
      <c r="AD58" s="212">
        <f t="shared" si="28"/>
        <v>0</v>
      </c>
      <c r="AE58" s="212">
        <f t="shared" si="28"/>
        <v>0</v>
      </c>
      <c r="AF58" s="212">
        <f t="shared" si="28"/>
        <v>0</v>
      </c>
      <c r="AG58" s="212">
        <f t="shared" si="28"/>
        <v>0</v>
      </c>
      <c r="AH58" s="212">
        <f t="shared" si="28"/>
        <v>0</v>
      </c>
      <c r="AI58" s="212">
        <f t="shared" si="28"/>
        <v>0</v>
      </c>
      <c r="AJ58" s="212">
        <f t="shared" si="28"/>
        <v>0</v>
      </c>
      <c r="AK58" s="212">
        <f t="shared" si="28"/>
        <v>0</v>
      </c>
      <c r="AL58" s="212">
        <f t="shared" si="28"/>
        <v>0</v>
      </c>
      <c r="AM58" s="212">
        <f t="shared" si="28"/>
        <v>0</v>
      </c>
      <c r="AN58" s="212">
        <f t="shared" si="28"/>
        <v>0</v>
      </c>
      <c r="AO58" s="212">
        <f t="shared" si="28"/>
        <v>0</v>
      </c>
      <c r="AP58" s="212">
        <f t="shared" si="28"/>
        <v>0</v>
      </c>
      <c r="AQ58" s="212">
        <f t="shared" si="28"/>
        <v>0</v>
      </c>
      <c r="AR58" s="212">
        <f t="shared" si="28"/>
        <v>0</v>
      </c>
      <c r="AS58" s="212">
        <f t="shared" si="28"/>
        <v>0</v>
      </c>
      <c r="AT58" s="212">
        <f t="shared" si="28"/>
        <v>0</v>
      </c>
      <c r="AU58" s="212">
        <f t="shared" si="28"/>
        <v>0</v>
      </c>
      <c r="AV58" s="212">
        <f t="shared" si="28"/>
        <v>0</v>
      </c>
      <c r="AW58" s="212">
        <f t="shared" si="28"/>
        <v>0</v>
      </c>
      <c r="AX58" s="212">
        <f t="shared" si="28"/>
        <v>0</v>
      </c>
      <c r="AY58" s="212">
        <f t="shared" si="28"/>
        <v>0</v>
      </c>
      <c r="AZ58" s="212">
        <f t="shared" si="28"/>
        <v>0</v>
      </c>
      <c r="BA58" s="212">
        <f t="shared" si="28"/>
        <v>0</v>
      </c>
      <c r="BB58" s="212">
        <f t="shared" si="28"/>
        <v>0</v>
      </c>
      <c r="BC58" s="212">
        <f t="shared" si="28"/>
        <v>0</v>
      </c>
      <c r="BD58" s="212">
        <f t="shared" si="28"/>
        <v>0</v>
      </c>
      <c r="BE58" s="212">
        <f t="shared" si="28"/>
        <v>0</v>
      </c>
      <c r="BF58" s="212">
        <f t="shared" si="28"/>
        <v>0</v>
      </c>
      <c r="BG58" s="212">
        <f t="shared" si="28"/>
        <v>0</v>
      </c>
      <c r="BH58" s="212">
        <f t="shared" si="28"/>
        <v>0</v>
      </c>
      <c r="BI58" s="212">
        <f t="shared" si="28"/>
        <v>0</v>
      </c>
      <c r="BJ58" s="212">
        <f t="shared" si="28"/>
        <v>0</v>
      </c>
      <c r="BK58" s="212">
        <f t="shared" si="28"/>
        <v>0</v>
      </c>
      <c r="BL58" s="212">
        <f t="shared" si="28"/>
        <v>0</v>
      </c>
      <c r="BM58" s="212">
        <f t="shared" si="28"/>
        <v>0</v>
      </c>
      <c r="BN58" s="212">
        <f t="shared" si="28"/>
        <v>0</v>
      </c>
      <c r="BO58" s="212">
        <f t="shared" si="28"/>
        <v>0</v>
      </c>
      <c r="BP58" s="212">
        <f t="shared" si="28"/>
        <v>0</v>
      </c>
      <c r="BQ58" s="212">
        <f t="shared" si="28"/>
        <v>0</v>
      </c>
      <c r="BR58" s="212">
        <f t="shared" si="28"/>
        <v>0</v>
      </c>
      <c r="BS58" s="212">
        <f t="shared" si="28"/>
        <v>0</v>
      </c>
      <c r="BT58" s="212">
        <f t="shared" si="28"/>
        <v>0</v>
      </c>
      <c r="BU58" s="212">
        <f t="shared" si="28"/>
        <v>0</v>
      </c>
      <c r="BV58" s="212">
        <f t="shared" si="28"/>
        <v>0</v>
      </c>
      <c r="BW58" s="212">
        <f t="shared" si="28"/>
        <v>0</v>
      </c>
      <c r="BX58" s="212">
        <f>BX55*BX56/1000</f>
        <v>0</v>
      </c>
      <c r="BY58" s="209">
        <f>BY55*BY56/1000</f>
        <v>0</v>
      </c>
      <c r="BZ58" s="209">
        <f>BZ55*BZ56/1000</f>
        <v>0</v>
      </c>
      <c r="CA58" s="180"/>
    </row>
    <row r="59" hidden="1" spans="1:79">
      <c r="A59" s="170" t="s">
        <v>170</v>
      </c>
      <c r="B59" s="171"/>
      <c r="C59" s="172"/>
      <c r="D59" s="174">
        <f>ССЫЛКИ!B3</f>
        <v>105</v>
      </c>
      <c r="E59" s="174">
        <f>ССЫЛКИ!C3</f>
        <v>590</v>
      </c>
      <c r="F59" s="174">
        <f>ССЫЛКИ!D3</f>
        <v>590</v>
      </c>
      <c r="G59" s="174">
        <f>ССЫЛКИ!E3</f>
        <v>11</v>
      </c>
      <c r="H59" s="174">
        <f>ССЫЛКИ!F3</f>
        <v>400</v>
      </c>
      <c r="I59" s="174">
        <f>ССЫЛКИ!G3</f>
        <v>200</v>
      </c>
      <c r="J59" s="174">
        <f>ССЫЛКИ!H3</f>
        <v>105</v>
      </c>
      <c r="K59" s="174">
        <f>ССЫЛКИ!I3</f>
        <v>590</v>
      </c>
      <c r="L59" s="174">
        <f>ССЫЛКИ!J3</f>
        <v>150</v>
      </c>
      <c r="M59" s="174">
        <f>ССЫЛКИ!K3</f>
        <v>78</v>
      </c>
      <c r="N59" s="174">
        <f>ССЫЛКИ!L3</f>
        <v>10</v>
      </c>
      <c r="O59" s="174">
        <f>ССЫЛКИ!M3</f>
        <v>300</v>
      </c>
      <c r="P59" s="174">
        <f>ССЫЛКИ!N3</f>
        <v>990</v>
      </c>
      <c r="Q59" s="174">
        <f>ССЫЛКИ!O3</f>
        <v>12</v>
      </c>
      <c r="R59" s="174">
        <f>ССЫЛКИ!P3</f>
        <v>330</v>
      </c>
      <c r="S59" s="174">
        <f>ССЫЛКИ!Q3</f>
        <v>420</v>
      </c>
      <c r="T59" s="174">
        <f>ССЫЛКИ!R3</f>
        <v>260</v>
      </c>
      <c r="U59" s="174">
        <f>ССЫЛКИ!S3</f>
        <v>165</v>
      </c>
      <c r="V59" s="174">
        <f>ССЫЛКИ!T3</f>
        <v>300</v>
      </c>
      <c r="W59" s="174">
        <f>ССЫЛКИ!U3</f>
        <v>300</v>
      </c>
      <c r="X59" s="174">
        <f>ССЫЛКИ!V3</f>
        <v>400</v>
      </c>
      <c r="Y59" s="174">
        <f>ССЫЛКИ!W3</f>
        <v>50</v>
      </c>
      <c r="Z59" s="174">
        <f>ССЫЛКИ!X3</f>
        <v>210</v>
      </c>
      <c r="AA59" s="174">
        <f>ССЫЛКИ!Y3</f>
        <v>90</v>
      </c>
      <c r="AB59" s="174">
        <f>ССЫЛКИ!Z3</f>
        <v>100</v>
      </c>
      <c r="AC59" s="174">
        <f>ССЫЛКИ!AA3</f>
        <v>190</v>
      </c>
      <c r="AD59" s="174">
        <f>ССЫЛКИ!AB3</f>
        <v>440</v>
      </c>
      <c r="AE59" s="174">
        <f>ССЫЛКИ!AC3</f>
        <v>12.5</v>
      </c>
      <c r="AF59" s="174">
        <f>ССЫЛКИ!AD3</f>
        <v>70</v>
      </c>
      <c r="AG59" s="174">
        <f>ССЫЛКИ!AE3</f>
        <v>92</v>
      </c>
      <c r="AH59" s="174">
        <f>ССЫЛКИ!AF3</f>
        <v>70</v>
      </c>
      <c r="AI59" s="174">
        <f>ССЫЛКИ!AG3</f>
        <v>62</v>
      </c>
      <c r="AJ59" s="174">
        <f>ССЫЛКИ!AH3</f>
        <v>65</v>
      </c>
      <c r="AK59" s="174">
        <f>ССЫЛКИ!AI3</f>
        <v>70</v>
      </c>
      <c r="AL59" s="174">
        <f>ССЫЛКИ!AJ3</f>
        <v>75</v>
      </c>
      <c r="AM59" s="174">
        <f>ССЫЛКИ!AK3</f>
        <v>68</v>
      </c>
      <c r="AN59" s="174">
        <f>ССЫЛКИ!AL3</f>
        <v>120</v>
      </c>
      <c r="AO59" s="174">
        <f>ССЫЛКИ!AM3</f>
        <v>70</v>
      </c>
      <c r="AP59" s="174">
        <f>ССЫЛКИ!AN3</f>
        <v>190</v>
      </c>
      <c r="AQ59" s="174">
        <f>ССЫЛКИ!AO3</f>
        <v>420</v>
      </c>
      <c r="AR59" s="174">
        <f>ССЫЛКИ!AP3</f>
        <v>195</v>
      </c>
      <c r="AS59" s="174">
        <f>ССЫЛКИ!AQ3</f>
        <v>95</v>
      </c>
      <c r="AT59" s="174">
        <f>ССЫЛКИ!AR3</f>
        <v>1100</v>
      </c>
      <c r="AU59" s="174">
        <f>ССЫЛКИ!AS3</f>
        <v>85</v>
      </c>
      <c r="AV59" s="174">
        <f>ССЫЛКИ!AT3</f>
        <v>100</v>
      </c>
      <c r="AW59" s="174">
        <f>ССЫЛКИ!AU3</f>
        <v>290</v>
      </c>
      <c r="AX59" s="174">
        <f>ССЫЛКИ!AV3</f>
        <v>370</v>
      </c>
      <c r="AY59" s="174">
        <f>ССЫЛКИ!AW3</f>
        <v>700</v>
      </c>
      <c r="AZ59" s="174">
        <f>ССЫЛКИ!AX3</f>
        <v>440</v>
      </c>
      <c r="BA59" s="174">
        <f>ССЫЛКИ!AY3</f>
        <v>240</v>
      </c>
      <c r="BB59" s="174">
        <f>ССЫЛКИ!AZ3</f>
        <v>260</v>
      </c>
      <c r="BC59" s="174">
        <f>ССЫЛКИ!BA3</f>
        <v>350</v>
      </c>
      <c r="BD59" s="174">
        <f>ССЫЛКИ!BB3</f>
        <v>50</v>
      </c>
      <c r="BE59" s="174">
        <f>ССЫЛКИ!BC3</f>
        <v>370</v>
      </c>
      <c r="BF59" s="174">
        <f>ССЫЛКИ!BD3</f>
        <v>55</v>
      </c>
      <c r="BG59" s="174">
        <f>ССЫЛКИ!BE3</f>
        <v>450</v>
      </c>
      <c r="BH59" s="174">
        <f>ССЫЛКИ!BF3</f>
        <v>440</v>
      </c>
      <c r="BI59" s="174">
        <f>ССЫЛКИ!BG3</f>
        <v>48</v>
      </c>
      <c r="BJ59" s="174">
        <f>ССЫЛКИ!BH3</f>
        <v>59</v>
      </c>
      <c r="BK59" s="174">
        <f>ССЫЛКИ!BI3</f>
        <v>48</v>
      </c>
      <c r="BL59" s="174">
        <f>ССЫЛКИ!BJ3</f>
        <v>49</v>
      </c>
      <c r="BM59" s="174">
        <f>ССЫЛКИ!BK3</f>
        <v>78</v>
      </c>
      <c r="BN59" s="174">
        <f>ССЫЛКИ!BL3</f>
        <v>110</v>
      </c>
      <c r="BO59" s="174">
        <f>ССЫЛКИ!BM3</f>
        <v>61</v>
      </c>
      <c r="BP59" s="174">
        <f>ССЫЛКИ!BN3</f>
        <v>220</v>
      </c>
      <c r="BQ59" s="174">
        <f>ССЫЛКИ!BO3</f>
        <v>200</v>
      </c>
      <c r="BR59" s="174">
        <f>ССЫЛКИ!BP3</f>
        <v>164</v>
      </c>
      <c r="BS59" s="174">
        <f>ССЫЛКИ!BQ3</f>
        <v>190</v>
      </c>
      <c r="BT59" s="174">
        <f>ССЫЛКИ!BR3</f>
        <v>300</v>
      </c>
      <c r="BU59" s="174">
        <f>ССЫЛКИ!BS3</f>
        <v>195</v>
      </c>
      <c r="BV59" s="174">
        <f>ССЫЛКИ!BT3</f>
        <v>105</v>
      </c>
      <c r="BW59" s="174">
        <f>ССЫЛКИ!BU3</f>
        <v>440</v>
      </c>
      <c r="BX59" s="174">
        <f>ССЫЛКИ!BV3</f>
        <v>66</v>
      </c>
      <c r="BY59" s="174">
        <f>ССЫЛКИ!BW3</f>
        <v>510</v>
      </c>
      <c r="BZ59" s="174">
        <f>ССЫЛКИ!BX3</f>
        <v>580</v>
      </c>
      <c r="CA59" s="180"/>
    </row>
    <row r="60" hidden="1" spans="1:79">
      <c r="A60" s="170" t="s">
        <v>196</v>
      </c>
      <c r="B60" s="171"/>
      <c r="C60" s="175">
        <f>SUM(D60:BZ60)</f>
        <v>0</v>
      </c>
      <c r="D60" s="176">
        <f>D58*D59</f>
        <v>0</v>
      </c>
      <c r="E60" s="176">
        <f t="shared" ref="E60:BP60" si="29">E58*E59</f>
        <v>0</v>
      </c>
      <c r="F60" s="177">
        <f t="shared" si="29"/>
        <v>0</v>
      </c>
      <c r="G60" s="177">
        <f t="shared" si="29"/>
        <v>0</v>
      </c>
      <c r="H60" s="177">
        <f t="shared" si="29"/>
        <v>0</v>
      </c>
      <c r="I60" s="177">
        <f t="shared" si="29"/>
        <v>0</v>
      </c>
      <c r="J60" s="177">
        <f t="shared" si="29"/>
        <v>0</v>
      </c>
      <c r="K60" s="213">
        <f t="shared" si="29"/>
        <v>0</v>
      </c>
      <c r="L60" s="213">
        <f t="shared" si="29"/>
        <v>0</v>
      </c>
      <c r="M60" s="213">
        <f t="shared" si="29"/>
        <v>0</v>
      </c>
      <c r="N60" s="213">
        <f t="shared" si="29"/>
        <v>0</v>
      </c>
      <c r="O60" s="213">
        <f t="shared" si="29"/>
        <v>0</v>
      </c>
      <c r="P60" s="213">
        <f t="shared" si="29"/>
        <v>0</v>
      </c>
      <c r="Q60" s="213">
        <f t="shared" si="29"/>
        <v>0</v>
      </c>
      <c r="R60" s="213">
        <f t="shared" si="29"/>
        <v>0</v>
      </c>
      <c r="S60" s="213">
        <f t="shared" si="29"/>
        <v>0</v>
      </c>
      <c r="T60" s="213">
        <f t="shared" si="29"/>
        <v>0</v>
      </c>
      <c r="U60" s="213">
        <f t="shared" si="29"/>
        <v>0</v>
      </c>
      <c r="V60" s="213">
        <f t="shared" si="29"/>
        <v>0</v>
      </c>
      <c r="W60" s="213">
        <f t="shared" si="29"/>
        <v>0</v>
      </c>
      <c r="X60" s="213">
        <f t="shared" si="29"/>
        <v>0</v>
      </c>
      <c r="Y60" s="213">
        <f t="shared" si="29"/>
        <v>0</v>
      </c>
      <c r="Z60" s="213">
        <f t="shared" si="29"/>
        <v>0</v>
      </c>
      <c r="AA60" s="213">
        <f t="shared" si="29"/>
        <v>0</v>
      </c>
      <c r="AB60" s="213">
        <f t="shared" si="29"/>
        <v>0</v>
      </c>
      <c r="AC60" s="213">
        <f t="shared" si="29"/>
        <v>0</v>
      </c>
      <c r="AD60" s="213">
        <f t="shared" si="29"/>
        <v>0</v>
      </c>
      <c r="AE60" s="213">
        <f t="shared" si="29"/>
        <v>0</v>
      </c>
      <c r="AF60" s="213">
        <f t="shared" si="29"/>
        <v>0</v>
      </c>
      <c r="AG60" s="213">
        <f t="shared" si="29"/>
        <v>0</v>
      </c>
      <c r="AH60" s="213">
        <f t="shared" si="29"/>
        <v>0</v>
      </c>
      <c r="AI60" s="213">
        <f t="shared" si="29"/>
        <v>0</v>
      </c>
      <c r="AJ60" s="213">
        <f t="shared" si="29"/>
        <v>0</v>
      </c>
      <c r="AK60" s="213">
        <f t="shared" si="29"/>
        <v>0</v>
      </c>
      <c r="AL60" s="213">
        <f t="shared" si="29"/>
        <v>0</v>
      </c>
      <c r="AM60" s="213">
        <f t="shared" si="29"/>
        <v>0</v>
      </c>
      <c r="AN60" s="213">
        <f t="shared" si="29"/>
        <v>0</v>
      </c>
      <c r="AO60" s="213">
        <f t="shared" si="29"/>
        <v>0</v>
      </c>
      <c r="AP60" s="213">
        <f t="shared" si="29"/>
        <v>0</v>
      </c>
      <c r="AQ60" s="213">
        <f t="shared" si="29"/>
        <v>0</v>
      </c>
      <c r="AR60" s="213">
        <f t="shared" si="29"/>
        <v>0</v>
      </c>
      <c r="AS60" s="213">
        <f t="shared" si="29"/>
        <v>0</v>
      </c>
      <c r="AT60" s="213">
        <f t="shared" si="29"/>
        <v>0</v>
      </c>
      <c r="AU60" s="213">
        <f t="shared" si="29"/>
        <v>0</v>
      </c>
      <c r="AV60" s="213">
        <f t="shared" si="29"/>
        <v>0</v>
      </c>
      <c r="AW60" s="213">
        <f t="shared" si="29"/>
        <v>0</v>
      </c>
      <c r="AX60" s="213">
        <f t="shared" si="29"/>
        <v>0</v>
      </c>
      <c r="AY60" s="213">
        <f t="shared" si="29"/>
        <v>0</v>
      </c>
      <c r="AZ60" s="213">
        <f t="shared" si="29"/>
        <v>0</v>
      </c>
      <c r="BA60" s="213">
        <f t="shared" si="29"/>
        <v>0</v>
      </c>
      <c r="BB60" s="213">
        <f t="shared" si="29"/>
        <v>0</v>
      </c>
      <c r="BC60" s="213">
        <f t="shared" si="29"/>
        <v>0</v>
      </c>
      <c r="BD60" s="213">
        <f t="shared" si="29"/>
        <v>0</v>
      </c>
      <c r="BE60" s="213">
        <f t="shared" si="29"/>
        <v>0</v>
      </c>
      <c r="BF60" s="213">
        <f t="shared" si="29"/>
        <v>0</v>
      </c>
      <c r="BG60" s="213">
        <f t="shared" si="29"/>
        <v>0</v>
      </c>
      <c r="BH60" s="213">
        <f t="shared" si="29"/>
        <v>0</v>
      </c>
      <c r="BI60" s="213">
        <f t="shared" si="29"/>
        <v>0</v>
      </c>
      <c r="BJ60" s="213">
        <f t="shared" si="29"/>
        <v>0</v>
      </c>
      <c r="BK60" s="213">
        <f t="shared" si="29"/>
        <v>0</v>
      </c>
      <c r="BL60" s="213">
        <f t="shared" si="29"/>
        <v>0</v>
      </c>
      <c r="BM60" s="213">
        <f t="shared" si="29"/>
        <v>0</v>
      </c>
      <c r="BN60" s="213">
        <f t="shared" si="29"/>
        <v>0</v>
      </c>
      <c r="BO60" s="213">
        <f t="shared" si="29"/>
        <v>0</v>
      </c>
      <c r="BP60" s="213">
        <f t="shared" si="29"/>
        <v>0</v>
      </c>
      <c r="BQ60" s="213">
        <f t="shared" ref="BQ60:BZ60" si="30">BQ58*BQ59</f>
        <v>0</v>
      </c>
      <c r="BR60" s="213">
        <f t="shared" si="30"/>
        <v>0</v>
      </c>
      <c r="BS60" s="213">
        <f t="shared" si="30"/>
        <v>0</v>
      </c>
      <c r="BT60" s="213">
        <f t="shared" si="30"/>
        <v>0</v>
      </c>
      <c r="BU60" s="213">
        <f t="shared" si="30"/>
        <v>0</v>
      </c>
      <c r="BV60" s="213">
        <f t="shared" si="30"/>
        <v>0</v>
      </c>
      <c r="BW60" s="213">
        <f t="shared" si="30"/>
        <v>0</v>
      </c>
      <c r="BX60" s="213">
        <f t="shared" si="30"/>
        <v>0</v>
      </c>
      <c r="BY60" s="213">
        <f t="shared" si="30"/>
        <v>0</v>
      </c>
      <c r="BZ60" s="213">
        <f t="shared" si="30"/>
        <v>0</v>
      </c>
      <c r="CA60" s="180"/>
    </row>
    <row r="61" hidden="1" spans="1:79">
      <c r="A61" s="170" t="s">
        <v>197</v>
      </c>
      <c r="B61" s="178"/>
      <c r="C61" s="179" t="e">
        <f>C60/C57</f>
        <v>#DIV/0!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  <c r="BY61" s="180"/>
      <c r="BZ61" s="180"/>
      <c r="CA61" s="180"/>
    </row>
    <row r="62" hidden="1" spans="1:79">
      <c r="A62" s="180"/>
      <c r="B62" s="180">
        <f ca="1">SUMPRODUCT(SIGN(CELL("width",OFFSET(D52,,N(INDEX(COLUMN(D52:BZ52)-COLUMN(D52),))))),D52:BZ52)</f>
        <v>0</v>
      </c>
      <c r="C62" s="382" t="e">
        <f>ROUND((((71.71-C53))*100+SUM(N39:N44)),5)</f>
        <v>#DIV/0!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  <c r="BY62" s="180"/>
      <c r="BZ62" s="180"/>
      <c r="CA62" s="180"/>
    </row>
    <row r="63" ht="15.75" customHeight="1" spans="1:79">
      <c r="A63" s="182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  <c r="BY63" s="180"/>
      <c r="BZ63" s="180"/>
      <c r="CA63" s="180"/>
    </row>
    <row r="64" ht="15.75" customHeight="1" spans="1:79">
      <c r="A64" s="180"/>
      <c r="B64" s="159" t="s">
        <v>199</v>
      </c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  <c r="BY64" s="180"/>
      <c r="BZ64" s="180"/>
      <c r="CA64" s="180"/>
    </row>
    <row r="65" ht="15.75" customHeight="1" spans="1:79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  <c r="BY65" s="180"/>
      <c r="BZ65" s="180"/>
      <c r="CA65" s="180"/>
    </row>
    <row r="66" ht="15.75" customHeight="1" spans="2:22">
      <c r="B66" s="159" t="s">
        <v>200</v>
      </c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customFormat="1" ht="15.75" customHeight="1"/>
    <row r="82" customFormat="1" ht="15.75" customHeight="1"/>
    <row r="83" customFormat="1" ht="15.75" customHeight="1"/>
    <row r="84" customFormat="1" ht="15.75" customHeight="1"/>
    <row r="85" customFormat="1" ht="15.75" customHeight="1"/>
    <row r="86" customFormat="1" ht="15.75" customHeight="1"/>
    <row r="87" customFormat="1" ht="15.75" customHeight="1"/>
    <row r="88" customFormat="1" ht="15.75" customHeight="1"/>
    <row r="89" customFormat="1" ht="15.75" customHeight="1"/>
    <row r="90" customFormat="1" ht="15.75" customHeight="1"/>
    <row r="91" customFormat="1" ht="15.75" customHeight="1"/>
    <row r="92" customFormat="1" ht="15.75" customHeight="1"/>
    <row r="93" customFormat="1" ht="15.75" customHeight="1"/>
    <row r="94" customFormat="1" ht="15.75" customHeight="1"/>
    <row r="95" customFormat="1" ht="15.75" customHeight="1"/>
    <row r="96" customFormat="1" ht="15.75" customHeight="1"/>
    <row r="97" customFormat="1" ht="15.75" customHeight="1"/>
    <row r="98" customFormat="1" ht="15.75" customHeight="1"/>
    <row r="99" customFormat="1" ht="15.75" customHeight="1"/>
    <row r="100" customFormat="1" ht="15.75" customHeight="1"/>
    <row r="101" customFormat="1" ht="15.75" customHeight="1"/>
    <row r="102" customFormat="1" ht="15.75" customHeight="1"/>
    <row r="103" customFormat="1" ht="15.75" customHeight="1"/>
    <row r="104" customFormat="1" ht="15.75" customHeight="1"/>
    <row r="105" customFormat="1" ht="15.75" customHeight="1"/>
    <row r="106" customFormat="1" ht="15.75" customHeight="1"/>
    <row r="107" customFormat="1" ht="15.75" customHeight="1"/>
    <row r="108" customFormat="1" ht="15.75" customHeight="1"/>
    <row r="109" customFormat="1" ht="15.75" customHeight="1"/>
    <row r="110" customFormat="1" ht="15.75" customHeight="1"/>
    <row r="111" customFormat="1" ht="15.75" customHeight="1"/>
    <row r="112" customFormat="1" ht="15.75" customHeight="1"/>
    <row r="113" customFormat="1" ht="15.75" customHeight="1"/>
    <row r="114" customFormat="1" ht="15.75" customHeight="1"/>
    <row r="115" customFormat="1" ht="15.75" customHeight="1"/>
    <row r="116" customFormat="1" ht="15.75" customHeight="1"/>
    <row r="117" customFormat="1" ht="15.75" customHeight="1"/>
    <row r="118" customFormat="1" ht="15.75" customHeight="1"/>
    <row r="119" customFormat="1" ht="15.75" customHeight="1"/>
    <row r="120" customFormat="1" ht="15.75" customHeight="1"/>
    <row r="121" customFormat="1" ht="15.75" customHeight="1"/>
    <row r="122" customFormat="1" ht="15.75" customHeight="1"/>
    <row r="123" customFormat="1" ht="15.75" customHeight="1"/>
    <row r="124" customFormat="1" ht="15.75" customHeight="1"/>
    <row r="125" customFormat="1" ht="15.75" customHeight="1"/>
    <row r="126" customFormat="1" ht="15.75" customHeight="1"/>
    <row r="127" customFormat="1" ht="15.75" customHeight="1"/>
    <row r="128" customFormat="1" ht="15.75" customHeight="1"/>
    <row r="129" customFormat="1" ht="15.75" customHeight="1"/>
    <row r="130" customFormat="1" ht="15.75" customHeight="1"/>
    <row r="131" customFormat="1" ht="15.75" customHeight="1"/>
    <row r="132" customFormat="1" ht="15.75" customHeight="1"/>
    <row r="133" customFormat="1" ht="15.75" customHeight="1"/>
    <row r="134" customFormat="1" ht="15.75" customHeight="1"/>
    <row r="135" customFormat="1" ht="15.75" customHeight="1"/>
    <row r="136" customFormat="1" ht="15.75" customHeight="1"/>
    <row r="137" customFormat="1" ht="15.75" customHeight="1"/>
    <row r="138" customFormat="1" ht="15.75" customHeight="1"/>
    <row r="139" customFormat="1" ht="15.75" customHeight="1"/>
    <row r="140" customFormat="1" ht="15.75" customHeight="1"/>
    <row r="141" customFormat="1" ht="15.75" customHeight="1"/>
    <row r="142" customFormat="1" ht="15.75" customHeight="1"/>
    <row r="143" customFormat="1" ht="15.75" customHeight="1"/>
    <row r="144" customFormat="1" ht="15.75" customHeight="1"/>
    <row r="145" customFormat="1" ht="15.75" customHeight="1"/>
    <row r="146" customFormat="1" ht="15.75" customHeight="1"/>
    <row r="147" customFormat="1" ht="15.75" customHeight="1"/>
    <row r="148" customFormat="1" ht="15.75" customHeight="1"/>
    <row r="149" customFormat="1" ht="15.75" customHeight="1"/>
    <row r="150" customFormat="1" ht="15.75" customHeight="1"/>
    <row r="151" customFormat="1" ht="15.75" customHeight="1"/>
    <row r="152" customFormat="1" ht="15.75" customHeight="1"/>
    <row r="153" customFormat="1" ht="15.75" customHeight="1"/>
    <row r="154" customFormat="1" ht="15.75" customHeight="1"/>
    <row r="155" customFormat="1" ht="15.75" customHeight="1"/>
    <row r="156" customFormat="1" ht="15.75" customHeight="1"/>
    <row r="157" customFormat="1" ht="15.75" customHeight="1"/>
    <row r="158" customFormat="1" ht="15.75" customHeight="1"/>
    <row r="159" customFormat="1" ht="15.75" customHeight="1"/>
    <row r="160" customFormat="1" ht="15.75" customHeight="1"/>
    <row r="161" customFormat="1" ht="15.75" customHeight="1"/>
    <row r="162" customFormat="1" ht="15.75" customHeight="1"/>
    <row r="163" customFormat="1" ht="15.75" customHeight="1"/>
    <row r="164" customFormat="1" ht="15.75" customHeight="1"/>
    <row r="165" customFormat="1" ht="15.75" customHeight="1"/>
    <row r="166" customFormat="1" ht="15.75" customHeight="1"/>
    <row r="167" customFormat="1" ht="15.75" customHeight="1"/>
    <row r="168" customFormat="1" ht="15.75" customHeight="1"/>
    <row r="169" customFormat="1" ht="15.75" customHeight="1"/>
    <row r="170" customFormat="1" ht="15.75" customHeight="1"/>
    <row r="171" customFormat="1" ht="15.75" customHeight="1"/>
    <row r="172" customFormat="1" ht="15.75" customHeight="1"/>
    <row r="173" customFormat="1" ht="15.75" customHeight="1"/>
    <row r="174" customFormat="1" ht="15.75" customHeight="1"/>
    <row r="175" customFormat="1" ht="15.75" customHeight="1"/>
    <row r="176" customFormat="1" ht="15.75" customHeight="1"/>
    <row r="177" customFormat="1" ht="15.75" customHeight="1"/>
    <row r="178" customFormat="1" ht="15.75" customHeight="1"/>
    <row r="179" customFormat="1" ht="15.75" customHeight="1"/>
    <row r="180" customFormat="1" ht="15.75" customHeight="1"/>
    <row r="181" customFormat="1" ht="15.75" customHeight="1"/>
    <row r="182" customFormat="1" ht="15.75" customHeight="1"/>
    <row r="183" customFormat="1" ht="15.75" customHeight="1"/>
    <row r="184" customFormat="1" ht="15.75" customHeight="1"/>
    <row r="185" customFormat="1" ht="15.75" customHeight="1"/>
    <row r="186" customFormat="1" ht="15.75" customHeight="1"/>
    <row r="187" customFormat="1" ht="15.75" customHeight="1"/>
    <row r="188" customFormat="1" ht="15.75" customHeight="1"/>
    <row r="189" customFormat="1" ht="15.75" customHeight="1"/>
    <row r="190" customFormat="1" ht="15.75" customHeight="1"/>
    <row r="191" customFormat="1" ht="15.75" customHeight="1"/>
    <row r="192" customFormat="1" ht="15.75" customHeight="1"/>
    <row r="193" customFormat="1" ht="15.75" customHeight="1"/>
    <row r="194" customFormat="1" ht="15.75" customHeight="1"/>
    <row r="195" customFormat="1" ht="15.75" customHeight="1"/>
    <row r="196" customFormat="1" ht="15.75" customHeight="1"/>
    <row r="197" customFormat="1" ht="15.75" customHeight="1"/>
    <row r="198" customFormat="1" ht="15.75" customHeight="1"/>
    <row r="199" customFormat="1" ht="15.75" customHeight="1"/>
    <row r="200" customFormat="1" ht="15.75" customHeight="1"/>
    <row r="201" customFormat="1" ht="15.75" customHeight="1"/>
    <row r="202" customFormat="1" ht="15.75" customHeight="1"/>
    <row r="203" customFormat="1" ht="15.75" customHeight="1"/>
    <row r="204" customFormat="1" ht="15.75" customHeight="1"/>
    <row r="205" customFormat="1" ht="15.75" customHeight="1"/>
    <row r="206" customFormat="1" ht="15.75" customHeight="1"/>
    <row r="207" customFormat="1" ht="15.75" customHeight="1"/>
    <row r="208" customFormat="1" ht="15.75" customHeight="1"/>
    <row r="209" customFormat="1" ht="15.75" customHeight="1"/>
    <row r="210" customFormat="1" ht="15.75" customHeight="1"/>
    <row r="211" customFormat="1" ht="15.75" customHeight="1"/>
    <row r="212" customFormat="1" ht="15.75" customHeight="1"/>
    <row r="213" customFormat="1" ht="15.75" customHeight="1"/>
    <row r="214" customFormat="1" ht="15.75" customHeight="1"/>
    <row r="215" customFormat="1" ht="15.75" customHeight="1"/>
    <row r="216" customFormat="1" ht="15.75" customHeight="1"/>
    <row r="217" customFormat="1" ht="15.75" customHeight="1"/>
    <row r="218" customFormat="1" ht="15.75" customHeight="1"/>
    <row r="219" customFormat="1" ht="15.75" customHeight="1"/>
    <row r="220" customFormat="1" ht="15.75" customHeight="1"/>
    <row r="221" customFormat="1" ht="15.75" customHeight="1"/>
    <row r="222" customFormat="1" ht="15.75" customHeight="1"/>
    <row r="223" customFormat="1" ht="15.75" customHeight="1"/>
    <row r="224" customFormat="1" ht="15.75" customHeight="1"/>
    <row r="225" customFormat="1" ht="15.75" customHeight="1"/>
    <row r="226" customFormat="1" ht="15.75" customHeight="1"/>
    <row r="227" customFormat="1" ht="15.75" customHeight="1"/>
    <row r="228" customFormat="1" ht="15.75" customHeight="1"/>
    <row r="229" customFormat="1" ht="15.75" customHeight="1"/>
    <row r="230" customFormat="1" ht="15.75" customHeight="1"/>
    <row r="231" customFormat="1" ht="15.75" customHeight="1"/>
    <row r="232" customFormat="1" ht="15.75" customHeight="1"/>
    <row r="233" customFormat="1" ht="15.75" customHeight="1"/>
    <row r="234" customFormat="1" ht="15.75" customHeight="1"/>
    <row r="235" customFormat="1" ht="15.75" customHeight="1"/>
    <row r="236" customFormat="1" ht="15.75" customHeight="1"/>
    <row r="237" customFormat="1" ht="15.75" customHeight="1"/>
    <row r="238" customFormat="1" ht="15.75" customHeight="1"/>
    <row r="239" customFormat="1" ht="15.75" customHeight="1"/>
    <row r="240" customFormat="1" ht="15.75" customHeight="1"/>
    <row r="241" customFormat="1" ht="15.75" customHeight="1"/>
    <row r="242" customFormat="1" ht="15.75" customHeight="1"/>
    <row r="243" customFormat="1" ht="15.75" customHeight="1"/>
    <row r="244" customFormat="1" ht="15.75" customHeight="1"/>
    <row r="245" customFormat="1" ht="15.75" customHeight="1"/>
    <row r="246" customFormat="1" ht="15.75" customHeight="1"/>
    <row r="247" customFormat="1" ht="15.75" customHeight="1"/>
    <row r="248" customFormat="1" ht="15.75" customHeight="1"/>
    <row r="249" customFormat="1" ht="15.75" customHeight="1"/>
    <row r="250" customFormat="1" ht="15.75" customHeight="1"/>
    <row r="251" customFormat="1" ht="15.75" customHeight="1"/>
    <row r="252" customFormat="1" ht="15.75" customHeight="1"/>
    <row r="253" customFormat="1" ht="15.75" customHeight="1"/>
    <row r="254" customFormat="1" ht="15.75" customHeight="1"/>
    <row r="255" customFormat="1" ht="15.75" customHeight="1"/>
    <row r="256" customFormat="1" ht="15.75" customHeight="1"/>
    <row r="257" customFormat="1" ht="15.75" customHeight="1"/>
    <row r="258" customFormat="1" ht="15.75" customHeight="1"/>
    <row r="259" customFormat="1" ht="15.75" customHeight="1"/>
    <row r="260" customFormat="1" ht="15.75" customHeight="1"/>
    <row r="261" customFormat="1" ht="15.75" customHeight="1"/>
    <row r="262" customFormat="1" ht="15.75" customHeight="1"/>
    <row r="263" customFormat="1" ht="15.75" customHeight="1"/>
    <row r="264" customFormat="1" ht="15.75" customHeight="1"/>
    <row r="265" customFormat="1" ht="15.75" customHeight="1"/>
    <row r="266" customFormat="1" ht="15.75" customHeight="1"/>
    <row r="267" customFormat="1" ht="15.75" customHeight="1"/>
    <row r="268" customFormat="1" ht="15.75" customHeight="1"/>
    <row r="269" customFormat="1" ht="15.75" customHeight="1"/>
    <row r="270" customFormat="1" ht="15.75" customHeight="1"/>
    <row r="271" customFormat="1" ht="15.75" customHeight="1"/>
    <row r="272" customFormat="1" ht="15.75" customHeight="1"/>
    <row r="273" customFormat="1" ht="15.75" customHeight="1"/>
    <row r="274" customFormat="1" ht="15.75" customHeight="1"/>
    <row r="275" customFormat="1" ht="15.75" customHeight="1"/>
    <row r="276" customFormat="1" ht="15.75" customHeight="1"/>
    <row r="277" customFormat="1" ht="15.75" customHeight="1"/>
    <row r="278" customFormat="1" ht="15.75" customHeight="1"/>
    <row r="279" customFormat="1" ht="15.75" customHeight="1"/>
    <row r="280" customFormat="1" ht="15.75" customHeight="1"/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  <row r="1001" customFormat="1" ht="15.75" customHeight="1"/>
    <row r="1002" customFormat="1" ht="15.75" customHeight="1"/>
    <row r="1003" customFormat="1" ht="15.75" customHeight="1"/>
    <row r="1004" customFormat="1" ht="15.75" customHeight="1"/>
    <row r="1005" customFormat="1" ht="15.75" customHeight="1"/>
    <row r="1006" customFormat="1" ht="15.75" customHeight="1"/>
    <row r="1007" customFormat="1" ht="15.75" customHeight="1"/>
  </sheetData>
  <mergeCells count="53">
    <mergeCell ref="A1:BK1"/>
    <mergeCell ref="A2:BK2"/>
    <mergeCell ref="B3:BK3"/>
    <mergeCell ref="C4:BX4"/>
    <mergeCell ref="A5:B5"/>
    <mergeCell ref="L5:AB5"/>
    <mergeCell ref="D6:BX6"/>
    <mergeCell ref="A8:B8"/>
    <mergeCell ref="A9:B9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71" orientation="landscape"/>
  <headerFooter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9">
    <pageSetUpPr fitToPage="1"/>
  </sheetPr>
  <dimension ref="A1:CB1000"/>
  <sheetViews>
    <sheetView zoomScale="80" zoomScaleNormal="80" workbookViewId="0">
      <selection activeCell="M35" sqref="M35"/>
    </sheetView>
  </sheetViews>
  <sheetFormatPr defaultColWidth="12.6" defaultRowHeight="15" customHeight="1"/>
  <cols>
    <col min="1" max="1" width="27" customWidth="1"/>
    <col min="2" max="2" width="12.1" customWidth="1"/>
    <col min="3" max="3" width="9.5" customWidth="1"/>
    <col min="4" max="6" width="8.4" hidden="1" customWidth="1"/>
    <col min="7" max="7" width="7.6" hidden="1" customWidth="1"/>
    <col min="8" max="11" width="8.4" hidden="1" customWidth="1"/>
    <col min="12" max="12" width="9.2" customWidth="1"/>
    <col min="13" max="14" width="8" customWidth="1"/>
    <col min="15" max="15" width="9.1" hidden="1" customWidth="1"/>
    <col min="16" max="16" width="9.1" customWidth="1"/>
    <col min="17" max="17" width="9.5" customWidth="1"/>
    <col min="18" max="24" width="9.1" hidden="1" customWidth="1"/>
    <col min="25" max="25" width="8" hidden="1" customWidth="1"/>
    <col min="26" max="26" width="9.1" hidden="1" customWidth="1"/>
    <col min="27" max="27" width="9.5" hidden="1" customWidth="1"/>
    <col min="28" max="28" width="9.1" hidden="1" customWidth="1"/>
    <col min="29" max="29" width="9.1" customWidth="1"/>
    <col min="30" max="30" width="9.1" hidden="1" customWidth="1"/>
    <col min="31" max="31" width="8" hidden="1" customWidth="1"/>
    <col min="32" max="32" width="8" customWidth="1"/>
    <col min="33" max="37" width="8" hidden="1" customWidth="1"/>
    <col min="38" max="38" width="8.4" customWidth="1"/>
    <col min="39" max="39" width="8" hidden="1" customWidth="1"/>
    <col min="40" max="40" width="9.1" customWidth="1"/>
    <col min="41" max="41" width="8" hidden="1" customWidth="1"/>
    <col min="42" max="43" width="9.1" hidden="1" customWidth="1"/>
    <col min="44" max="44" width="9.5" customWidth="1"/>
    <col min="45" max="45" width="8" hidden="1" customWidth="1"/>
    <col min="46" max="46" width="9.2" customWidth="1"/>
    <col min="47" max="47" width="8" hidden="1" customWidth="1"/>
    <col min="48" max="48" width="8.4" hidden="1" customWidth="1"/>
    <col min="49" max="49" width="9.1" hidden="1" customWidth="1"/>
    <col min="50" max="50" width="9.2" hidden="1" customWidth="1"/>
    <col min="51" max="53" width="8.4" hidden="1" customWidth="1"/>
    <col min="54" max="54" width="9.1" customWidth="1"/>
    <col min="55" max="55" width="9.1" hidden="1" customWidth="1"/>
    <col min="56" max="56" width="8" hidden="1" customWidth="1"/>
    <col min="57" max="57" width="9.1" hidden="1" customWidth="1"/>
    <col min="58" max="58" width="8" hidden="1" customWidth="1"/>
    <col min="59" max="59" width="9.1" hidden="1" customWidth="1"/>
    <col min="60" max="60" width="9.6" customWidth="1"/>
    <col min="61" max="61" width="7.4" hidden="1" customWidth="1"/>
    <col min="62" max="64" width="8" customWidth="1"/>
    <col min="65" max="65" width="8" hidden="1" customWidth="1"/>
    <col min="66" max="66" width="9.1" hidden="1" customWidth="1"/>
    <col min="67" max="67" width="8" hidden="1" customWidth="1"/>
    <col min="68" max="68" width="9.5" hidden="1" customWidth="1"/>
    <col min="69" max="73" width="9.1" hidden="1" customWidth="1"/>
    <col min="74" max="74" width="8" hidden="1" customWidth="1"/>
    <col min="75" max="75" width="9.1" hidden="1" customWidth="1"/>
    <col min="76" max="76" width="8.5" customWidth="1"/>
    <col min="77" max="77" width="8.4" hidden="1" customWidth="1"/>
    <col min="78" max="78" width="9.6" customWidth="1"/>
    <col min="79" max="79" width="7.9" hidden="1" customWidth="1"/>
  </cols>
  <sheetData>
    <row r="1" ht="18.5" spans="1:63">
      <c r="A1" s="108" t="str">
        <f>'Автомат. ввод'!N10</f>
        <v>МКОУ " Некрасовская СОШ"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</row>
    <row r="2" ht="15.5" spans="1:75">
      <c r="A2" s="109" t="s">
        <v>191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Q2" s="112"/>
      <c r="BR2" s="112"/>
      <c r="BS2" s="112"/>
      <c r="BT2" s="112"/>
      <c r="BU2" s="112"/>
      <c r="BV2" s="112"/>
      <c r="BW2" s="112"/>
    </row>
    <row r="3" ht="15.5" spans="2:75">
      <c r="B3" s="109" t="s">
        <v>192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Q3" s="112"/>
      <c r="BR3" s="112"/>
      <c r="BS3" s="112"/>
      <c r="BT3" s="112"/>
      <c r="BU3" s="112"/>
      <c r="BV3" s="112"/>
      <c r="BW3" s="112"/>
    </row>
    <row r="4" ht="25.5" customHeight="1" spans="2:76">
      <c r="B4" s="110">
        <v>6</v>
      </c>
      <c r="C4" s="111" t="str">
        <f>ССЫЛКИ!A5</f>
        <v>Февраль 2025 г.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</row>
    <row r="5" ht="24" customHeight="1" spans="1:79">
      <c r="A5" s="86" t="s">
        <v>1</v>
      </c>
      <c r="B5" s="112"/>
      <c r="C5" s="112"/>
      <c r="D5" s="112"/>
      <c r="E5" s="112"/>
      <c r="F5" s="112"/>
      <c r="G5" s="112"/>
      <c r="H5" s="112"/>
      <c r="I5" s="112"/>
      <c r="J5" s="112"/>
      <c r="K5" s="204"/>
      <c r="L5" s="205" t="str">
        <f>VLOOKUP(B4,Общее_количество_учащихся,2,FALSE)</f>
        <v>Четверг</v>
      </c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ht="14.4" customHeight="1" spans="1:76">
      <c r="A6" s="114" t="s">
        <v>3</v>
      </c>
      <c r="B6" s="115"/>
      <c r="C6" s="116"/>
      <c r="D6" s="117" t="s">
        <v>193</v>
      </c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</row>
    <row r="7" ht="172.95" customHeight="1" spans="1:79">
      <c r="A7" s="119"/>
      <c r="B7" s="120"/>
      <c r="C7" s="116"/>
      <c r="D7" s="121" t="str">
        <f>ССЫЛКИ!B2</f>
        <v>Вермишель</v>
      </c>
      <c r="E7" s="121" t="str">
        <f>ССЫЛКИ!C2</f>
        <v>Люля полуфаб-т (кг)</v>
      </c>
      <c r="F7" s="121" t="str">
        <f>ССЫЛКИ!D2</f>
        <v>Котлета говяжья полуф-т (кг)</v>
      </c>
      <c r="G7" s="121" t="str">
        <f>ССЫЛКИ!E2</f>
        <v>Какао (Фунтик) (шт)</v>
      </c>
      <c r="H7" s="121" t="str">
        <f>ССЫЛКИ!F2</f>
        <v>Какао порошок</v>
      </c>
      <c r="I7" s="121" t="str">
        <f>ССЫЛКИ!G2</f>
        <v>Кисель фруктовый</v>
      </c>
      <c r="J7" s="121" t="str">
        <f>ССЫЛКИ!H2</f>
        <v>Макароны</v>
      </c>
      <c r="K7" s="121" t="str">
        <f>ССЫЛКИ!I2</f>
        <v>Тефтели говяжьи (кг)</v>
      </c>
      <c r="L7" s="121" t="str">
        <f>ССЫЛКИ!J2</f>
        <v>Масло растительное</v>
      </c>
      <c r="M7" s="121" t="str">
        <f>ССЫЛКИ!K2</f>
        <v>Сахар</v>
      </c>
      <c r="N7" s="121" t="str">
        <f>ССЫЛКИ!L2</f>
        <v>Соль иодир.</v>
      </c>
      <c r="O7" s="121" t="str">
        <f>ССЫЛКИ!M2</f>
        <v>Сухофрукты</v>
      </c>
      <c r="P7" s="121" t="str">
        <f>ССЫЛКИ!N2</f>
        <v>Чай</v>
      </c>
      <c r="Q7" s="121" t="str">
        <f>ССЫЛКИ!O2</f>
        <v>Яйцо куриное (штук)</v>
      </c>
      <c r="R7" s="121" t="str">
        <f>ССЫЛКИ!P2</f>
        <v>Вафли</v>
      </c>
      <c r="S7" s="121" t="str">
        <f>ССЫЛКИ!Q2</f>
        <v>Кексы бездрожжевые (кг.)</v>
      </c>
      <c r="T7" s="121" t="str">
        <f>ССЫЛКИ!R2</f>
        <v>Печенье</v>
      </c>
      <c r="U7" s="121" t="str">
        <f>ССЫЛКИ!S2</f>
        <v>Пряники</v>
      </c>
      <c r="V7" s="121" t="str">
        <f>ССЫЛКИ!T2</f>
        <v>Горошек зеленый конс.</v>
      </c>
      <c r="W7" s="121" t="str">
        <f>ССЫЛКИ!U2</f>
        <v>Кукуруза консервы</v>
      </c>
      <c r="X7" s="121" t="str">
        <f>ССЫЛКИ!V2</f>
        <v>Огурцы маринованые</v>
      </c>
      <c r="Y7" s="121" t="str">
        <f>ССЫЛКИ!W2</f>
        <v>Мука высшего сорт</v>
      </c>
      <c r="Z7" s="121" t="str">
        <f>ССЫЛКИ!X2</f>
        <v>Повидло</v>
      </c>
      <c r="AA7" s="121" t="str">
        <f>ССЫЛКИ!Y2</f>
        <v>Сок фруктовый светлый</v>
      </c>
      <c r="AB7" s="121" t="str">
        <f>ССЫЛКИ!Z2</f>
        <v>Сок фруктовый с мякотью</v>
      </c>
      <c r="AC7" s="121" t="str">
        <f>ССЫЛКИ!AA2</f>
        <v>Томатная паста</v>
      </c>
      <c r="AD7" s="121" t="str">
        <f>ССЫЛКИ!AB2</f>
        <v>Котлета рыбная полуф-т (кг)</v>
      </c>
      <c r="AE7" s="121" t="str">
        <f>ССЫЛКИ!AC2</f>
        <v>Фрикадельки рыбные  полуф-т (кг)</v>
      </c>
      <c r="AF7" s="121" t="str">
        <f>ССЫЛКИ!AD2</f>
        <v>Крупа гороховая</v>
      </c>
      <c r="AG7" s="121" t="str">
        <f>ССЫЛКИ!AE2</f>
        <v>Крупа гречневая</v>
      </c>
      <c r="AH7" s="121" t="str">
        <f>ССЫЛКИ!AF2</f>
        <v>Крупа кукурузная</v>
      </c>
      <c r="AI7" s="121" t="str">
        <f>ССЫЛКИ!AG2</f>
        <v>Крупа манная</v>
      </c>
      <c r="AJ7" s="121" t="str">
        <f>ССЫЛКИ!AH2</f>
        <v>Крупа овсяная</v>
      </c>
      <c r="AK7" s="121" t="str">
        <f>ССЫЛКИ!AI2</f>
        <v>Крупа перловая</v>
      </c>
      <c r="AL7" s="121" t="str">
        <f>ССЫЛКИ!AJ2</f>
        <v>Крупа пшеничная</v>
      </c>
      <c r="AM7" s="121" t="str">
        <f>ССЫЛКИ!AK2</f>
        <v>Крупа пшено шлифованное</v>
      </c>
      <c r="AN7" s="121" t="str">
        <f>ССЫЛКИ!AL2</f>
        <v>Крупа рисовая</v>
      </c>
      <c r="AO7" s="121" t="str">
        <f>ССЫЛКИ!AM2</f>
        <v>Крупа ячневая</v>
      </c>
      <c r="AP7" s="121" t="str">
        <f>ССЫЛКИ!AN2</f>
        <v>Фасоль</v>
      </c>
      <c r="AQ7" s="121" t="str">
        <f>ССЫЛКИ!AO2</f>
        <v>Курага сушеная</v>
      </c>
      <c r="AR7" s="121" t="str">
        <f>ССЫЛКИ!AP2</f>
        <v>БИО йогурт 2.5</v>
      </c>
      <c r="AS7" s="121" t="str">
        <f>ССЫЛКИ!AQ2</f>
        <v>Кефир</v>
      </c>
      <c r="AT7" s="121" t="str">
        <f>ССЫЛКИ!AR2</f>
        <v>Масло сливочное</v>
      </c>
      <c r="AU7" s="121" t="str">
        <f>ССЫЛКИ!AS2</f>
        <v>Молоко разливное</v>
      </c>
      <c r="AV7" s="121" t="str">
        <f>ССЫЛКИ!AT2</f>
        <v>Молоко пастеризованное  2,5</v>
      </c>
      <c r="AW7" s="121" t="str">
        <f>ССЫЛКИ!AU2</f>
        <v>Сгущенное молоко</v>
      </c>
      <c r="AX7" s="121" t="str">
        <f>ССЫЛКИ!AV2</f>
        <v>Сметана</v>
      </c>
      <c r="AY7" s="121" t="str">
        <f>ССЫЛКИ!AW2</f>
        <v>Сыр Российский</v>
      </c>
      <c r="AZ7" s="121" t="str">
        <f>ССЫЛКИ!AX2</f>
        <v>Биточки куриные (кг)</v>
      </c>
      <c r="BA7" s="121" t="str">
        <f>ССЫЛКИ!AY2</f>
        <v>Тушка куринная</v>
      </c>
      <c r="BB7" s="121" t="str">
        <f>ССЫЛКИ!AZ2</f>
        <v>Бедро куриное</v>
      </c>
      <c r="BC7" s="121" t="str">
        <f>ССЫЛКИ!BA2</f>
        <v>Фарш говяжий</v>
      </c>
      <c r="BD7" s="121" t="str">
        <f>ССЫЛКИ!BB2</f>
        <v>Баклажаны свежие</v>
      </c>
      <c r="BE7" s="121" t="str">
        <f>ССЫЛКИ!BC2</f>
        <v>Грудка куриная</v>
      </c>
      <c r="BF7" s="121" t="str">
        <f>ССЫЛКИ!BD2</f>
        <v>Перец болгарский </v>
      </c>
      <c r="BG7" s="121" t="str">
        <f>ССЫЛКИ!BE2</f>
        <v>Зелень разная </v>
      </c>
      <c r="BH7" s="121" t="str">
        <f>ССЫЛКИ!BF2</f>
        <v>Котлета куриная полуфаб-т (кг)</v>
      </c>
      <c r="BI7" s="121" t="str">
        <f>ССЫЛКИ!BG2</f>
        <v>Капуста</v>
      </c>
      <c r="BJ7" s="121" t="str">
        <f>ССЫЛКИ!BH2</f>
        <v>Картофель</v>
      </c>
      <c r="BK7" s="121" t="str">
        <f>ССЫЛКИ!BI2</f>
        <v>Лук репчатый</v>
      </c>
      <c r="BL7" s="121" t="str">
        <f>ССЫЛКИ!BJ2</f>
        <v>Морковь</v>
      </c>
      <c r="BM7" s="121" t="str">
        <f>ССЫЛКИ!BK2</f>
        <v>Огурцы свежие</v>
      </c>
      <c r="BN7" s="121" t="str">
        <f>ССЫЛКИ!BL2</f>
        <v>Помидоры свежие </v>
      </c>
      <c r="BO7" s="121" t="str">
        <f>ССЫЛКИ!BM2</f>
        <v>Свекла столовая</v>
      </c>
      <c r="BP7" s="121" t="str">
        <f>ССЫЛКИ!BN2</f>
        <v>Вареники полуфаб-т (кг)</v>
      </c>
      <c r="BQ7" s="121" t="str">
        <f>ССЫЛКИ!BO2</f>
        <v>Мандарины</v>
      </c>
      <c r="BR7" s="121" t="str">
        <f>ССЫЛКИ!BP2</f>
        <v>Бананы</v>
      </c>
      <c r="BS7" s="121" t="str">
        <f>ССЫЛКИ!BQ2</f>
        <v>Груши</v>
      </c>
      <c r="BT7" s="121" t="str">
        <f>ССЫЛКИ!BR2</f>
        <v>Лимонная кислота</v>
      </c>
      <c r="BU7" s="121" t="str">
        <f>ССЫЛКИ!BS2</f>
        <v>Апельсины</v>
      </c>
      <c r="BV7" s="121" t="str">
        <f>ССЫЛКИ!BT2</f>
        <v>Яблоки</v>
      </c>
      <c r="BW7" s="121" t="str">
        <f>ССЫЛКИ!BU2</f>
        <v>Тефтели куриные</v>
      </c>
      <c r="BX7" s="121" t="str">
        <f>ССЫЛКИ!BV2</f>
        <v>Хлеб пшеничный</v>
      </c>
      <c r="BY7" s="121" t="str">
        <f>ССЫЛКИ!BW2</f>
        <v>Мини рулеты (бисквитные)</v>
      </c>
      <c r="BZ7" s="121" t="str">
        <f>ССЫЛКИ!BX2</f>
        <v>Зефир в шоколаде (кг)</v>
      </c>
      <c r="CA7" s="215"/>
    </row>
    <row r="8" ht="14.5" spans="1:79">
      <c r="A8" s="160" t="s">
        <v>30</v>
      </c>
      <c r="B8" s="161"/>
      <c r="C8" s="230"/>
      <c r="D8" s="162"/>
      <c r="E8" s="162"/>
      <c r="F8" s="162"/>
      <c r="G8" s="162"/>
      <c r="H8" s="162"/>
      <c r="I8" s="162"/>
      <c r="J8" s="162"/>
      <c r="K8" s="162"/>
      <c r="L8" s="162">
        <v>2.3</v>
      </c>
      <c r="M8" s="162"/>
      <c r="N8" s="162">
        <v>1.2</v>
      </c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>
        <v>50</v>
      </c>
      <c r="AM8" s="162"/>
      <c r="AN8" s="162"/>
      <c r="AO8" s="162"/>
      <c r="AP8" s="162"/>
      <c r="AQ8" s="162"/>
      <c r="AR8" s="162"/>
      <c r="AS8" s="162"/>
      <c r="AT8" s="162">
        <v>2</v>
      </c>
      <c r="AU8" s="162"/>
      <c r="AV8" s="162"/>
      <c r="AW8" s="162"/>
      <c r="AX8" s="162"/>
      <c r="AY8" s="162"/>
      <c r="AZ8" s="162"/>
      <c r="BA8" s="162"/>
      <c r="BB8" s="162"/>
      <c r="BC8" s="162"/>
      <c r="BD8" s="162"/>
      <c r="BE8" s="162"/>
      <c r="BF8" s="162"/>
      <c r="BG8" s="162"/>
      <c r="BH8" s="162">
        <v>60</v>
      </c>
      <c r="BI8" s="162"/>
      <c r="BJ8" s="162"/>
      <c r="BK8" s="162"/>
      <c r="BL8" s="162"/>
      <c r="BM8" s="162"/>
      <c r="BN8" s="162"/>
      <c r="BO8" s="162"/>
      <c r="BP8" s="162"/>
      <c r="BQ8" s="162"/>
      <c r="BR8" s="162"/>
      <c r="BS8" s="162"/>
      <c r="BT8" s="162"/>
      <c r="BU8" s="162"/>
      <c r="BV8" s="162"/>
      <c r="BW8" s="162"/>
      <c r="BX8" s="165"/>
      <c r="BY8" s="129"/>
      <c r="BZ8" s="129"/>
      <c r="CA8" s="79">
        <f>SUMPRODUCT($D8:$BZ8,$D$51:$BZ$51)/1000</f>
        <v>32.707</v>
      </c>
    </row>
    <row r="9" ht="14.5" spans="1:79">
      <c r="A9" s="160" t="s">
        <v>21</v>
      </c>
      <c r="B9" s="161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>
        <v>1.1</v>
      </c>
      <c r="O9" s="162"/>
      <c r="P9" s="162"/>
      <c r="Q9" s="162">
        <v>1</v>
      </c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239"/>
      <c r="BX9" s="133"/>
      <c r="BY9" s="317"/>
      <c r="BZ9" s="133"/>
      <c r="CA9" s="78">
        <f>SUMPRODUCT(K9:BZ9,K20:BZ20)/1000-SUMPRODUCT(Q9,Q20)/1000+Q20*Q9</f>
        <v>12.011</v>
      </c>
    </row>
    <row r="10" ht="14.5" spans="1:79">
      <c r="A10" s="160" t="s">
        <v>31</v>
      </c>
      <c r="B10" s="161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>
        <v>8</v>
      </c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236">
        <v>40</v>
      </c>
      <c r="BY10" s="4"/>
      <c r="BZ10" s="4"/>
      <c r="CA10">
        <f>SUMPRODUCT($D10:$BZ10,$D$51:$BZ$51)/1000</f>
        <v>11.44</v>
      </c>
    </row>
    <row r="11" ht="14.5" spans="1:80">
      <c r="A11" s="160" t="s">
        <v>18</v>
      </c>
      <c r="B11" s="161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>
        <v>14</v>
      </c>
      <c r="N11" s="162"/>
      <c r="O11" s="162"/>
      <c r="P11" s="162">
        <v>1</v>
      </c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8"/>
      <c r="BZ11" s="8"/>
      <c r="CA11">
        <f>SUMPRODUCT($D11:$BZ11,$D$51:$BZ$51)/1000</f>
        <v>2.082</v>
      </c>
      <c r="CB11" s="241"/>
    </row>
    <row r="12" ht="14.5" spans="1:79">
      <c r="A12" s="160" t="s">
        <v>32</v>
      </c>
      <c r="B12" s="161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5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2"/>
      <c r="BS12" s="162"/>
      <c r="BT12" s="162"/>
      <c r="BU12" s="162"/>
      <c r="BV12" s="162"/>
      <c r="BW12" s="162"/>
      <c r="BX12" s="162"/>
      <c r="BY12" s="8"/>
      <c r="BZ12" s="192">
        <v>30</v>
      </c>
      <c r="CA12">
        <f>SUMPRODUCT($D12:$BZ12,$D$51:$BZ$51)/1000</f>
        <v>17.4</v>
      </c>
    </row>
    <row r="13" ht="14.5" spans="1:80">
      <c r="A13" s="231"/>
      <c r="B13" s="171"/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O13" s="162"/>
      <c r="P13" s="239"/>
      <c r="Q13" s="133"/>
      <c r="R13" s="24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2"/>
      <c r="BS13" s="162"/>
      <c r="BT13" s="162"/>
      <c r="BU13" s="162"/>
      <c r="BV13" s="162"/>
      <c r="BW13" s="162"/>
      <c r="BX13" s="162"/>
      <c r="BY13" s="192"/>
      <c r="BZ13" s="124"/>
      <c r="CA13" s="79">
        <f>SUMPRODUCT($D13:$BZ13,$D$51:$BZ$51)/1000</f>
        <v>0</v>
      </c>
      <c r="CB13" s="78"/>
    </row>
    <row r="14" ht="14.5" spans="1:78">
      <c r="A14" s="138"/>
      <c r="B14" s="139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4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ht="14.5" spans="1:78">
      <c r="A15" s="122"/>
      <c r="B15" s="123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</row>
    <row r="16" ht="14.4" hidden="1" customHeight="1" spans="1:78">
      <c r="A16" s="122"/>
      <c r="B16" s="123"/>
      <c r="C16" s="8"/>
      <c r="D16" s="8">
        <f t="shared" ref="D16:BZ16" si="0">SUM(D8:D15)</f>
        <v>0</v>
      </c>
      <c r="E16" s="8">
        <f t="shared" si="0"/>
        <v>0</v>
      </c>
      <c r="F16" s="8">
        <f t="shared" si="0"/>
        <v>0</v>
      </c>
      <c r="G16" s="8">
        <f t="shared" si="0"/>
        <v>0</v>
      </c>
      <c r="H16" s="8">
        <f t="shared" si="0"/>
        <v>0</v>
      </c>
      <c r="I16" s="8">
        <f t="shared" si="0"/>
        <v>0</v>
      </c>
      <c r="J16" s="8">
        <f t="shared" si="0"/>
        <v>0</v>
      </c>
      <c r="K16" s="8">
        <f t="shared" si="0"/>
        <v>0</v>
      </c>
      <c r="L16" s="8">
        <f t="shared" si="0"/>
        <v>2.3</v>
      </c>
      <c r="M16" s="8">
        <f t="shared" si="0"/>
        <v>14</v>
      </c>
      <c r="N16" s="8">
        <f t="shared" si="0"/>
        <v>2.3</v>
      </c>
      <c r="O16" s="8">
        <f t="shared" si="0"/>
        <v>0</v>
      </c>
      <c r="P16" s="8">
        <f t="shared" si="0"/>
        <v>1</v>
      </c>
      <c r="Q16" s="8">
        <f t="shared" si="0"/>
        <v>1</v>
      </c>
      <c r="R16" s="8">
        <f t="shared" si="0"/>
        <v>0</v>
      </c>
      <c r="S16" s="8">
        <f t="shared" si="0"/>
        <v>0</v>
      </c>
      <c r="T16" s="8">
        <f t="shared" si="0"/>
        <v>0</v>
      </c>
      <c r="U16" s="8">
        <f t="shared" si="0"/>
        <v>0</v>
      </c>
      <c r="V16" s="8">
        <f t="shared" si="0"/>
        <v>0</v>
      </c>
      <c r="W16" s="8">
        <f t="shared" si="0"/>
        <v>0</v>
      </c>
      <c r="X16" s="8">
        <f t="shared" si="0"/>
        <v>0</v>
      </c>
      <c r="Y16" s="8">
        <f t="shared" si="0"/>
        <v>0</v>
      </c>
      <c r="Z16" s="8">
        <f t="shared" si="0"/>
        <v>0</v>
      </c>
      <c r="AA16" s="8">
        <f t="shared" si="0"/>
        <v>0</v>
      </c>
      <c r="AB16" s="8">
        <f t="shared" si="0"/>
        <v>0</v>
      </c>
      <c r="AC16" s="8">
        <f t="shared" si="0"/>
        <v>0</v>
      </c>
      <c r="AD16" s="8">
        <f t="shared" si="0"/>
        <v>0</v>
      </c>
      <c r="AE16" s="8">
        <f t="shared" si="0"/>
        <v>0</v>
      </c>
      <c r="AF16" s="8">
        <f t="shared" si="0"/>
        <v>0</v>
      </c>
      <c r="AG16" s="8">
        <f t="shared" si="0"/>
        <v>0</v>
      </c>
      <c r="AH16" s="8">
        <f t="shared" si="0"/>
        <v>0</v>
      </c>
      <c r="AI16" s="8">
        <f t="shared" si="0"/>
        <v>0</v>
      </c>
      <c r="AJ16" s="8">
        <f t="shared" si="0"/>
        <v>0</v>
      </c>
      <c r="AK16" s="8">
        <f t="shared" si="0"/>
        <v>0</v>
      </c>
      <c r="AL16" s="8">
        <f t="shared" si="0"/>
        <v>50</v>
      </c>
      <c r="AM16" s="8">
        <f t="shared" si="0"/>
        <v>0</v>
      </c>
      <c r="AN16" s="8">
        <f t="shared" si="0"/>
        <v>0</v>
      </c>
      <c r="AO16" s="8">
        <f t="shared" si="0"/>
        <v>0</v>
      </c>
      <c r="AP16" s="8">
        <f t="shared" si="0"/>
        <v>0</v>
      </c>
      <c r="AQ16" s="8">
        <f t="shared" si="0"/>
        <v>0</v>
      </c>
      <c r="AR16" s="8">
        <f t="shared" si="0"/>
        <v>0</v>
      </c>
      <c r="AS16" s="8">
        <f t="shared" si="0"/>
        <v>0</v>
      </c>
      <c r="AT16" s="8">
        <f t="shared" si="0"/>
        <v>10</v>
      </c>
      <c r="AU16" s="8">
        <f t="shared" si="0"/>
        <v>0</v>
      </c>
      <c r="AV16" s="8">
        <f t="shared" si="0"/>
        <v>0</v>
      </c>
      <c r="AW16" s="8">
        <f t="shared" si="0"/>
        <v>0</v>
      </c>
      <c r="AX16" s="8">
        <f t="shared" si="0"/>
        <v>0</v>
      </c>
      <c r="AY16" s="8">
        <f t="shared" si="0"/>
        <v>0</v>
      </c>
      <c r="AZ16" s="8">
        <f t="shared" si="0"/>
        <v>0</v>
      </c>
      <c r="BA16" s="8">
        <f t="shared" si="0"/>
        <v>0</v>
      </c>
      <c r="BB16" s="8">
        <f t="shared" si="0"/>
        <v>0</v>
      </c>
      <c r="BC16" s="8">
        <f t="shared" si="0"/>
        <v>0</v>
      </c>
      <c r="BD16" s="8">
        <f t="shared" si="0"/>
        <v>0</v>
      </c>
      <c r="BE16" s="8">
        <f t="shared" si="0"/>
        <v>0</v>
      </c>
      <c r="BF16" s="8">
        <f t="shared" si="0"/>
        <v>0</v>
      </c>
      <c r="BG16" s="8">
        <f t="shared" si="0"/>
        <v>0</v>
      </c>
      <c r="BH16" s="8">
        <f t="shared" si="0"/>
        <v>60</v>
      </c>
      <c r="BI16" s="8">
        <f t="shared" si="0"/>
        <v>0</v>
      </c>
      <c r="BJ16" s="8">
        <f t="shared" si="0"/>
        <v>0</v>
      </c>
      <c r="BK16" s="8">
        <f t="shared" si="0"/>
        <v>0</v>
      </c>
      <c r="BL16" s="8">
        <f t="shared" si="0"/>
        <v>0</v>
      </c>
      <c r="BM16" s="8">
        <f t="shared" si="0"/>
        <v>0</v>
      </c>
      <c r="BN16" s="8">
        <f t="shared" si="0"/>
        <v>0</v>
      </c>
      <c r="BO16" s="8">
        <f t="shared" si="0"/>
        <v>0</v>
      </c>
      <c r="BP16" s="8">
        <f t="shared" si="0"/>
        <v>0</v>
      </c>
      <c r="BQ16" s="8">
        <f t="shared" si="0"/>
        <v>0</v>
      </c>
      <c r="BR16" s="8">
        <f t="shared" si="0"/>
        <v>0</v>
      </c>
      <c r="BS16" s="8">
        <f t="shared" si="0"/>
        <v>0</v>
      </c>
      <c r="BT16" s="8">
        <f t="shared" si="0"/>
        <v>0</v>
      </c>
      <c r="BU16" s="8">
        <f t="shared" si="0"/>
        <v>0</v>
      </c>
      <c r="BV16" s="8">
        <f t="shared" si="0"/>
        <v>0</v>
      </c>
      <c r="BW16" s="8">
        <f t="shared" si="0"/>
        <v>0</v>
      </c>
      <c r="BX16" s="8">
        <f t="shared" si="0"/>
        <v>40</v>
      </c>
      <c r="BY16" s="8">
        <f t="shared" si="0"/>
        <v>0</v>
      </c>
      <c r="BZ16" s="8">
        <f t="shared" si="0"/>
        <v>30</v>
      </c>
    </row>
    <row r="17" ht="14.4" hidden="1" customHeight="1" spans="1:78">
      <c r="A17" s="140" t="s">
        <v>194</v>
      </c>
      <c r="B17" s="141"/>
      <c r="C17" s="142">
        <f>C18</f>
        <v>94</v>
      </c>
      <c r="D17" s="142">
        <f t="shared" ref="D17:BO17" si="1">C17</f>
        <v>94</v>
      </c>
      <c r="E17" s="142">
        <f t="shared" si="1"/>
        <v>94</v>
      </c>
      <c r="F17" s="142">
        <f t="shared" si="1"/>
        <v>94</v>
      </c>
      <c r="G17" s="142">
        <f t="shared" si="1"/>
        <v>94</v>
      </c>
      <c r="H17" s="142">
        <f t="shared" si="1"/>
        <v>94</v>
      </c>
      <c r="I17" s="142">
        <f t="shared" si="1"/>
        <v>94</v>
      </c>
      <c r="J17" s="142">
        <f t="shared" si="1"/>
        <v>94</v>
      </c>
      <c r="K17" s="142">
        <f t="shared" si="1"/>
        <v>94</v>
      </c>
      <c r="L17" s="142">
        <f t="shared" si="1"/>
        <v>94</v>
      </c>
      <c r="M17" s="142">
        <f t="shared" si="1"/>
        <v>94</v>
      </c>
      <c r="N17" s="142">
        <f t="shared" si="1"/>
        <v>94</v>
      </c>
      <c r="O17" s="142">
        <f t="shared" si="1"/>
        <v>94</v>
      </c>
      <c r="P17" s="142">
        <f t="shared" si="1"/>
        <v>94</v>
      </c>
      <c r="Q17" s="142">
        <f t="shared" si="1"/>
        <v>94</v>
      </c>
      <c r="R17" s="142">
        <f t="shared" si="1"/>
        <v>94</v>
      </c>
      <c r="S17" s="142">
        <f t="shared" si="1"/>
        <v>94</v>
      </c>
      <c r="T17" s="142">
        <f t="shared" si="1"/>
        <v>94</v>
      </c>
      <c r="U17" s="142">
        <f t="shared" si="1"/>
        <v>94</v>
      </c>
      <c r="V17" s="142">
        <f t="shared" si="1"/>
        <v>94</v>
      </c>
      <c r="W17" s="142">
        <f t="shared" si="1"/>
        <v>94</v>
      </c>
      <c r="X17" s="142">
        <f t="shared" si="1"/>
        <v>94</v>
      </c>
      <c r="Y17" s="142">
        <f t="shared" si="1"/>
        <v>94</v>
      </c>
      <c r="Z17" s="142">
        <f t="shared" si="1"/>
        <v>94</v>
      </c>
      <c r="AA17" s="142">
        <f t="shared" si="1"/>
        <v>94</v>
      </c>
      <c r="AB17" s="142">
        <f t="shared" si="1"/>
        <v>94</v>
      </c>
      <c r="AC17" s="142">
        <f t="shared" si="1"/>
        <v>94</v>
      </c>
      <c r="AD17" s="142">
        <f t="shared" si="1"/>
        <v>94</v>
      </c>
      <c r="AE17" s="142">
        <f t="shared" si="1"/>
        <v>94</v>
      </c>
      <c r="AF17" s="142">
        <f t="shared" si="1"/>
        <v>94</v>
      </c>
      <c r="AG17" s="142">
        <f t="shared" si="1"/>
        <v>94</v>
      </c>
      <c r="AH17" s="142">
        <f t="shared" si="1"/>
        <v>94</v>
      </c>
      <c r="AI17" s="142">
        <f t="shared" si="1"/>
        <v>94</v>
      </c>
      <c r="AJ17" s="142">
        <f t="shared" si="1"/>
        <v>94</v>
      </c>
      <c r="AK17" s="142">
        <f t="shared" si="1"/>
        <v>94</v>
      </c>
      <c r="AL17" s="142">
        <f t="shared" si="1"/>
        <v>94</v>
      </c>
      <c r="AM17" s="142">
        <f t="shared" si="1"/>
        <v>94</v>
      </c>
      <c r="AN17" s="142">
        <f t="shared" si="1"/>
        <v>94</v>
      </c>
      <c r="AO17" s="142">
        <f t="shared" si="1"/>
        <v>94</v>
      </c>
      <c r="AP17" s="142">
        <f t="shared" si="1"/>
        <v>94</v>
      </c>
      <c r="AQ17" s="142">
        <f t="shared" si="1"/>
        <v>94</v>
      </c>
      <c r="AR17" s="142">
        <f t="shared" si="1"/>
        <v>94</v>
      </c>
      <c r="AS17" s="142">
        <f t="shared" si="1"/>
        <v>94</v>
      </c>
      <c r="AT17" s="142">
        <f t="shared" si="1"/>
        <v>94</v>
      </c>
      <c r="AU17" s="142">
        <f t="shared" si="1"/>
        <v>94</v>
      </c>
      <c r="AV17" s="142">
        <f t="shared" si="1"/>
        <v>94</v>
      </c>
      <c r="AW17" s="142">
        <f t="shared" si="1"/>
        <v>94</v>
      </c>
      <c r="AX17" s="142">
        <f t="shared" si="1"/>
        <v>94</v>
      </c>
      <c r="AY17" s="142">
        <f t="shared" si="1"/>
        <v>94</v>
      </c>
      <c r="AZ17" s="142">
        <f t="shared" si="1"/>
        <v>94</v>
      </c>
      <c r="BA17" s="142">
        <f t="shared" si="1"/>
        <v>94</v>
      </c>
      <c r="BB17" s="142">
        <f t="shared" si="1"/>
        <v>94</v>
      </c>
      <c r="BC17" s="142">
        <f t="shared" si="1"/>
        <v>94</v>
      </c>
      <c r="BD17" s="142">
        <f t="shared" si="1"/>
        <v>94</v>
      </c>
      <c r="BE17" s="142">
        <f t="shared" si="1"/>
        <v>94</v>
      </c>
      <c r="BF17" s="142">
        <f t="shared" si="1"/>
        <v>94</v>
      </c>
      <c r="BG17" s="142">
        <f t="shared" si="1"/>
        <v>94</v>
      </c>
      <c r="BH17" s="142">
        <f t="shared" si="1"/>
        <v>94</v>
      </c>
      <c r="BI17" s="142">
        <f t="shared" si="1"/>
        <v>94</v>
      </c>
      <c r="BJ17" s="142">
        <f t="shared" si="1"/>
        <v>94</v>
      </c>
      <c r="BK17" s="142">
        <f t="shared" si="1"/>
        <v>94</v>
      </c>
      <c r="BL17" s="142">
        <f t="shared" si="1"/>
        <v>94</v>
      </c>
      <c r="BM17" s="142">
        <f t="shared" si="1"/>
        <v>94</v>
      </c>
      <c r="BN17" s="142">
        <f t="shared" si="1"/>
        <v>94</v>
      </c>
      <c r="BO17" s="142">
        <f t="shared" si="1"/>
        <v>94</v>
      </c>
      <c r="BP17" s="142">
        <f t="shared" ref="BP17:BZ17" si="2">BO17</f>
        <v>94</v>
      </c>
      <c r="BQ17" s="142">
        <f t="shared" si="2"/>
        <v>94</v>
      </c>
      <c r="BR17" s="142">
        <f t="shared" si="2"/>
        <v>94</v>
      </c>
      <c r="BS17" s="142">
        <f t="shared" si="2"/>
        <v>94</v>
      </c>
      <c r="BT17" s="142">
        <f t="shared" si="2"/>
        <v>94</v>
      </c>
      <c r="BU17" s="142">
        <f t="shared" si="2"/>
        <v>94</v>
      </c>
      <c r="BV17" s="142">
        <f t="shared" si="2"/>
        <v>94</v>
      </c>
      <c r="BW17" s="142">
        <f t="shared" si="2"/>
        <v>94</v>
      </c>
      <c r="BX17" s="142">
        <f t="shared" si="2"/>
        <v>94</v>
      </c>
      <c r="BY17" s="142">
        <f t="shared" si="2"/>
        <v>94</v>
      </c>
      <c r="BZ17" s="142">
        <f t="shared" si="2"/>
        <v>94</v>
      </c>
    </row>
    <row r="18" ht="19.75" spans="1:78">
      <c r="A18" s="143" t="s">
        <v>194</v>
      </c>
      <c r="B18" s="144"/>
      <c r="C18" s="145">
        <f>VLOOKUP(B4,завтрак_факт,3,FALSE)</f>
        <v>94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6" t="s">
        <v>195</v>
      </c>
      <c r="B19" s="147"/>
      <c r="C19" s="148"/>
      <c r="D19" s="32">
        <f t="shared" ref="D19:BO19" si="3">D16*D17/1000</f>
        <v>0</v>
      </c>
      <c r="E19" s="243">
        <f t="shared" si="3"/>
        <v>0</v>
      </c>
      <c r="F19" s="243">
        <f t="shared" si="3"/>
        <v>0</v>
      </c>
      <c r="G19" s="243">
        <f>G16*G17</f>
        <v>0</v>
      </c>
      <c r="H19" s="243">
        <f t="shared" si="3"/>
        <v>0</v>
      </c>
      <c r="I19" s="243">
        <f t="shared" si="3"/>
        <v>0</v>
      </c>
      <c r="J19" s="243">
        <f t="shared" si="3"/>
        <v>0</v>
      </c>
      <c r="K19" s="243">
        <f t="shared" si="3"/>
        <v>0</v>
      </c>
      <c r="L19" s="301">
        <f t="shared" si="3"/>
        <v>0.2162</v>
      </c>
      <c r="M19" s="301">
        <f t="shared" si="3"/>
        <v>1.316</v>
      </c>
      <c r="N19" s="301">
        <f t="shared" si="3"/>
        <v>0.2162</v>
      </c>
      <c r="O19" s="301">
        <f t="shared" si="3"/>
        <v>0</v>
      </c>
      <c r="P19" s="301">
        <f t="shared" si="3"/>
        <v>0.094</v>
      </c>
      <c r="Q19" s="301">
        <f>Q16*Q17</f>
        <v>94</v>
      </c>
      <c r="R19" s="301">
        <f t="shared" si="3"/>
        <v>0</v>
      </c>
      <c r="S19" s="301">
        <f t="shared" si="3"/>
        <v>0</v>
      </c>
      <c r="T19" s="301">
        <f t="shared" si="3"/>
        <v>0</v>
      </c>
      <c r="U19" s="301">
        <f t="shared" si="3"/>
        <v>0</v>
      </c>
      <c r="V19" s="301">
        <f t="shared" si="3"/>
        <v>0</v>
      </c>
      <c r="W19" s="301">
        <f t="shared" si="3"/>
        <v>0</v>
      </c>
      <c r="X19" s="301">
        <f t="shared" si="3"/>
        <v>0</v>
      </c>
      <c r="Y19" s="301">
        <f t="shared" si="3"/>
        <v>0</v>
      </c>
      <c r="Z19" s="301">
        <f t="shared" si="3"/>
        <v>0</v>
      </c>
      <c r="AA19" s="301">
        <f t="shared" si="3"/>
        <v>0</v>
      </c>
      <c r="AB19" s="301">
        <f t="shared" si="3"/>
        <v>0</v>
      </c>
      <c r="AC19" s="301">
        <f t="shared" si="3"/>
        <v>0</v>
      </c>
      <c r="AD19" s="301">
        <f t="shared" si="3"/>
        <v>0</v>
      </c>
      <c r="AE19" s="301">
        <f t="shared" si="3"/>
        <v>0</v>
      </c>
      <c r="AF19" s="301">
        <f t="shared" si="3"/>
        <v>0</v>
      </c>
      <c r="AG19" s="301">
        <f t="shared" si="3"/>
        <v>0</v>
      </c>
      <c r="AH19" s="301">
        <f t="shared" si="3"/>
        <v>0</v>
      </c>
      <c r="AI19" s="301">
        <f t="shared" si="3"/>
        <v>0</v>
      </c>
      <c r="AJ19" s="301">
        <f t="shared" si="3"/>
        <v>0</v>
      </c>
      <c r="AK19" s="301">
        <f t="shared" si="3"/>
        <v>0</v>
      </c>
      <c r="AL19" s="301">
        <f t="shared" si="3"/>
        <v>4.7</v>
      </c>
      <c r="AM19" s="301">
        <f t="shared" si="3"/>
        <v>0</v>
      </c>
      <c r="AN19" s="301">
        <f t="shared" si="3"/>
        <v>0</v>
      </c>
      <c r="AO19" s="301">
        <f t="shared" si="3"/>
        <v>0</v>
      </c>
      <c r="AP19" s="301">
        <f t="shared" si="3"/>
        <v>0</v>
      </c>
      <c r="AQ19" s="301">
        <f t="shared" si="3"/>
        <v>0</v>
      </c>
      <c r="AR19" s="301">
        <f t="shared" si="3"/>
        <v>0</v>
      </c>
      <c r="AS19" s="301">
        <f t="shared" si="3"/>
        <v>0</v>
      </c>
      <c r="AT19" s="301">
        <f t="shared" si="3"/>
        <v>0.94</v>
      </c>
      <c r="AU19" s="301">
        <f t="shared" si="3"/>
        <v>0</v>
      </c>
      <c r="AV19" s="301">
        <f t="shared" si="3"/>
        <v>0</v>
      </c>
      <c r="AW19" s="301">
        <f t="shared" si="3"/>
        <v>0</v>
      </c>
      <c r="AX19" s="301">
        <f t="shared" si="3"/>
        <v>0</v>
      </c>
      <c r="AY19" s="301">
        <f t="shared" si="3"/>
        <v>0</v>
      </c>
      <c r="AZ19" s="301">
        <f t="shared" si="3"/>
        <v>0</v>
      </c>
      <c r="BA19" s="301">
        <f t="shared" si="3"/>
        <v>0</v>
      </c>
      <c r="BB19" s="301">
        <f t="shared" si="3"/>
        <v>0</v>
      </c>
      <c r="BC19" s="301">
        <f t="shared" si="3"/>
        <v>0</v>
      </c>
      <c r="BD19" s="301">
        <f t="shared" si="3"/>
        <v>0</v>
      </c>
      <c r="BE19" s="301">
        <f t="shared" si="3"/>
        <v>0</v>
      </c>
      <c r="BF19" s="301">
        <f t="shared" si="3"/>
        <v>0</v>
      </c>
      <c r="BG19" s="301">
        <f t="shared" si="3"/>
        <v>0</v>
      </c>
      <c r="BH19" s="301">
        <f t="shared" si="3"/>
        <v>5.64</v>
      </c>
      <c r="BI19" s="301">
        <f t="shared" si="3"/>
        <v>0</v>
      </c>
      <c r="BJ19" s="301">
        <f t="shared" si="3"/>
        <v>0</v>
      </c>
      <c r="BK19" s="301">
        <f t="shared" si="3"/>
        <v>0</v>
      </c>
      <c r="BL19" s="301">
        <f t="shared" si="3"/>
        <v>0</v>
      </c>
      <c r="BM19" s="301">
        <f t="shared" si="3"/>
        <v>0</v>
      </c>
      <c r="BN19" s="301">
        <f t="shared" si="3"/>
        <v>0</v>
      </c>
      <c r="BO19" s="301">
        <f t="shared" si="3"/>
        <v>0</v>
      </c>
      <c r="BP19" s="301">
        <f t="shared" ref="BP19:BZ19" si="4">BP16*BP17/1000</f>
        <v>0</v>
      </c>
      <c r="BQ19" s="301">
        <f t="shared" si="4"/>
        <v>0</v>
      </c>
      <c r="BR19" s="301">
        <f t="shared" si="4"/>
        <v>0</v>
      </c>
      <c r="BS19" s="301">
        <f t="shared" si="4"/>
        <v>0</v>
      </c>
      <c r="BT19" s="301">
        <f t="shared" si="4"/>
        <v>0</v>
      </c>
      <c r="BU19" s="301">
        <f t="shared" si="4"/>
        <v>0</v>
      </c>
      <c r="BV19" s="301">
        <f t="shared" si="4"/>
        <v>0</v>
      </c>
      <c r="BW19" s="301">
        <f t="shared" si="4"/>
        <v>0</v>
      </c>
      <c r="BX19" s="301">
        <f t="shared" si="4"/>
        <v>3.76</v>
      </c>
      <c r="BY19" s="367">
        <f t="shared" si="4"/>
        <v>0</v>
      </c>
      <c r="BZ19" s="372">
        <f t="shared" si="4"/>
        <v>2.82</v>
      </c>
    </row>
    <row r="20" ht="15.5" spans="1:78">
      <c r="A20" s="146" t="s">
        <v>170</v>
      </c>
      <c r="B20" s="147"/>
      <c r="C20" s="148"/>
      <c r="D20" s="150">
        <f>ССЫЛКИ!B3</f>
        <v>105</v>
      </c>
      <c r="E20" s="150">
        <f>ССЫЛКИ!C3</f>
        <v>590</v>
      </c>
      <c r="F20" s="150">
        <f>ССЫЛКИ!D3</f>
        <v>590</v>
      </c>
      <c r="G20" s="150">
        <f>ССЫЛКИ!E3</f>
        <v>11</v>
      </c>
      <c r="H20" s="150">
        <f>ССЫЛКИ!F3</f>
        <v>400</v>
      </c>
      <c r="I20" s="150">
        <f>ССЫЛКИ!G3</f>
        <v>200</v>
      </c>
      <c r="J20" s="150">
        <f>ССЫЛКИ!H3</f>
        <v>105</v>
      </c>
      <c r="K20" s="150">
        <f>ССЫЛКИ!I3</f>
        <v>590</v>
      </c>
      <c r="L20" s="302">
        <f>ССЫЛКИ!J3</f>
        <v>150</v>
      </c>
      <c r="M20" s="302">
        <f>ССЫЛКИ!K3</f>
        <v>78</v>
      </c>
      <c r="N20" s="302">
        <f>ССЫЛКИ!L3</f>
        <v>10</v>
      </c>
      <c r="O20" s="302">
        <f>ССЫЛКИ!M3</f>
        <v>300</v>
      </c>
      <c r="P20" s="302">
        <f>ССЫЛКИ!N3</f>
        <v>990</v>
      </c>
      <c r="Q20" s="302">
        <f>ССЫЛКИ!O3</f>
        <v>12</v>
      </c>
      <c r="R20" s="302">
        <f>ССЫЛКИ!P3</f>
        <v>330</v>
      </c>
      <c r="S20" s="302">
        <f>ССЫЛКИ!Q3</f>
        <v>420</v>
      </c>
      <c r="T20" s="302">
        <f>ССЫЛКИ!R3</f>
        <v>260</v>
      </c>
      <c r="U20" s="302">
        <f>ССЫЛКИ!S3</f>
        <v>165</v>
      </c>
      <c r="V20" s="302">
        <f>ССЫЛКИ!T3</f>
        <v>300</v>
      </c>
      <c r="W20" s="302">
        <f>ССЫЛКИ!U3</f>
        <v>300</v>
      </c>
      <c r="X20" s="302">
        <f>ССЫЛКИ!V3</f>
        <v>400</v>
      </c>
      <c r="Y20" s="302">
        <f>ССЫЛКИ!W3</f>
        <v>50</v>
      </c>
      <c r="Z20" s="302">
        <f>ССЫЛКИ!X3</f>
        <v>210</v>
      </c>
      <c r="AA20" s="302">
        <f>ССЫЛКИ!Y3</f>
        <v>90</v>
      </c>
      <c r="AB20" s="302">
        <f>ССЫЛКИ!Z3</f>
        <v>100</v>
      </c>
      <c r="AC20" s="302">
        <f>ССЫЛКИ!AA3</f>
        <v>190</v>
      </c>
      <c r="AD20" s="302">
        <f>ССЫЛКИ!AB3</f>
        <v>440</v>
      </c>
      <c r="AE20" s="302">
        <f>ССЫЛКИ!AC3</f>
        <v>12.5</v>
      </c>
      <c r="AF20" s="302">
        <f>ССЫЛКИ!AD3</f>
        <v>70</v>
      </c>
      <c r="AG20" s="302">
        <f>ССЫЛКИ!AE3</f>
        <v>92</v>
      </c>
      <c r="AH20" s="302">
        <f>ССЫЛКИ!AF3</f>
        <v>70</v>
      </c>
      <c r="AI20" s="302">
        <f>ССЫЛКИ!AG3</f>
        <v>62</v>
      </c>
      <c r="AJ20" s="302">
        <f>ССЫЛКИ!AH3</f>
        <v>65</v>
      </c>
      <c r="AK20" s="302">
        <f>ССЫЛКИ!AI3</f>
        <v>70</v>
      </c>
      <c r="AL20" s="302">
        <f>ССЫЛКИ!AJ3</f>
        <v>75</v>
      </c>
      <c r="AM20" s="302">
        <f>ССЫЛКИ!AK3</f>
        <v>68</v>
      </c>
      <c r="AN20" s="302">
        <f>ССЫЛКИ!AL3</f>
        <v>120</v>
      </c>
      <c r="AO20" s="302">
        <f>ССЫЛКИ!AM3</f>
        <v>70</v>
      </c>
      <c r="AP20" s="302">
        <f>ССЫЛКИ!AN3</f>
        <v>190</v>
      </c>
      <c r="AQ20" s="302">
        <f>ССЫЛКИ!AO3</f>
        <v>420</v>
      </c>
      <c r="AR20" s="302">
        <f>ССЫЛКИ!AP3</f>
        <v>195</v>
      </c>
      <c r="AS20" s="302">
        <f>ССЫЛКИ!AQ3</f>
        <v>95</v>
      </c>
      <c r="AT20" s="302">
        <f>ССЫЛКИ!AR3</f>
        <v>1100</v>
      </c>
      <c r="AU20" s="302">
        <f>ССЫЛКИ!AS3</f>
        <v>85</v>
      </c>
      <c r="AV20" s="302">
        <f>ССЫЛКИ!AT3</f>
        <v>100</v>
      </c>
      <c r="AW20" s="302">
        <f>ССЫЛКИ!AU3</f>
        <v>290</v>
      </c>
      <c r="AX20" s="302">
        <f>ССЫЛКИ!AV3</f>
        <v>370</v>
      </c>
      <c r="AY20" s="302">
        <f>ССЫЛКИ!AW3</f>
        <v>700</v>
      </c>
      <c r="AZ20" s="302">
        <f>ССЫЛКИ!AX3</f>
        <v>440</v>
      </c>
      <c r="BA20" s="302">
        <f>ССЫЛКИ!AY3</f>
        <v>240</v>
      </c>
      <c r="BB20" s="302">
        <f>ССЫЛКИ!AZ3</f>
        <v>260</v>
      </c>
      <c r="BC20" s="302">
        <f>ССЫЛКИ!BA3</f>
        <v>350</v>
      </c>
      <c r="BD20" s="302">
        <f>ССЫЛКИ!BB3</f>
        <v>50</v>
      </c>
      <c r="BE20" s="302">
        <f>ССЫЛКИ!BC3</f>
        <v>370</v>
      </c>
      <c r="BF20" s="302">
        <f>ССЫЛКИ!BD3</f>
        <v>55</v>
      </c>
      <c r="BG20" s="302">
        <f>ССЫЛКИ!BE3</f>
        <v>450</v>
      </c>
      <c r="BH20" s="302">
        <f>ССЫЛКИ!BF3</f>
        <v>440</v>
      </c>
      <c r="BI20" s="302">
        <f>ССЫЛКИ!BG3</f>
        <v>48</v>
      </c>
      <c r="BJ20" s="302">
        <f>ССЫЛКИ!BH3</f>
        <v>59</v>
      </c>
      <c r="BK20" s="302">
        <f>ССЫЛКИ!BI3</f>
        <v>48</v>
      </c>
      <c r="BL20" s="302">
        <f>ССЫЛКИ!BJ3</f>
        <v>49</v>
      </c>
      <c r="BM20" s="302">
        <f>ССЫЛКИ!BK3</f>
        <v>78</v>
      </c>
      <c r="BN20" s="302">
        <f>ССЫЛКИ!BL3</f>
        <v>110</v>
      </c>
      <c r="BO20" s="302">
        <f>ССЫЛКИ!BM3</f>
        <v>61</v>
      </c>
      <c r="BP20" s="302">
        <f>ССЫЛКИ!BN3</f>
        <v>220</v>
      </c>
      <c r="BQ20" s="302">
        <f>ССЫЛКИ!BO3</f>
        <v>200</v>
      </c>
      <c r="BR20" s="302">
        <f>ССЫЛКИ!BP3</f>
        <v>164</v>
      </c>
      <c r="BS20" s="302">
        <f>ССЫЛКИ!BQ3</f>
        <v>190</v>
      </c>
      <c r="BT20" s="302">
        <f>ССЫЛКИ!BR3</f>
        <v>300</v>
      </c>
      <c r="BU20" s="302">
        <f>ССЫЛКИ!BS3</f>
        <v>195</v>
      </c>
      <c r="BV20" s="302">
        <f>ССЫЛКИ!BT3</f>
        <v>105</v>
      </c>
      <c r="BW20" s="302">
        <f>ССЫЛКИ!BU3</f>
        <v>440</v>
      </c>
      <c r="BX20" s="302">
        <f>ССЫЛКИ!BV3</f>
        <v>66</v>
      </c>
      <c r="BY20" s="257">
        <f>ССЫЛКИ!BW3</f>
        <v>510</v>
      </c>
      <c r="BZ20" s="373">
        <f>ССЫЛКИ!BX3</f>
        <v>580</v>
      </c>
    </row>
    <row r="21" ht="15.75" customHeight="1" spans="1:78">
      <c r="A21" s="146" t="s">
        <v>196</v>
      </c>
      <c r="B21" s="147"/>
      <c r="C21" s="369">
        <f>SUM(D21:BZ21)</f>
        <v>7110.16</v>
      </c>
      <c r="D21" s="153">
        <f t="shared" ref="D21:BZ21" si="5">D19*D20</f>
        <v>0</v>
      </c>
      <c r="E21" s="245">
        <f t="shared" si="5"/>
        <v>0</v>
      </c>
      <c r="F21" s="246">
        <f t="shared" si="5"/>
        <v>0</v>
      </c>
      <c r="G21" s="243">
        <f t="shared" si="5"/>
        <v>0</v>
      </c>
      <c r="H21" s="243">
        <f t="shared" si="5"/>
        <v>0</v>
      </c>
      <c r="I21" s="243">
        <f t="shared" si="5"/>
        <v>0</v>
      </c>
      <c r="J21" s="243">
        <f t="shared" si="5"/>
        <v>0</v>
      </c>
      <c r="K21" s="243">
        <f t="shared" si="5"/>
        <v>0</v>
      </c>
      <c r="L21" s="301">
        <f t="shared" si="5"/>
        <v>32.43</v>
      </c>
      <c r="M21" s="301">
        <f t="shared" si="5"/>
        <v>102.648</v>
      </c>
      <c r="N21" s="301">
        <f t="shared" si="5"/>
        <v>2.162</v>
      </c>
      <c r="O21" s="301">
        <f t="shared" si="5"/>
        <v>0</v>
      </c>
      <c r="P21" s="301">
        <f t="shared" si="5"/>
        <v>93.06</v>
      </c>
      <c r="Q21" s="301">
        <f t="shared" si="5"/>
        <v>1128</v>
      </c>
      <c r="R21" s="301">
        <f t="shared" si="5"/>
        <v>0</v>
      </c>
      <c r="S21" s="301">
        <f t="shared" si="5"/>
        <v>0</v>
      </c>
      <c r="T21" s="301">
        <f t="shared" si="5"/>
        <v>0</v>
      </c>
      <c r="U21" s="301">
        <f t="shared" si="5"/>
        <v>0</v>
      </c>
      <c r="V21" s="301">
        <f t="shared" si="5"/>
        <v>0</v>
      </c>
      <c r="W21" s="301">
        <f t="shared" si="5"/>
        <v>0</v>
      </c>
      <c r="X21" s="301">
        <f t="shared" si="5"/>
        <v>0</v>
      </c>
      <c r="Y21" s="301">
        <f t="shared" si="5"/>
        <v>0</v>
      </c>
      <c r="Z21" s="301">
        <f t="shared" si="5"/>
        <v>0</v>
      </c>
      <c r="AA21" s="301">
        <f t="shared" si="5"/>
        <v>0</v>
      </c>
      <c r="AB21" s="301">
        <f t="shared" si="5"/>
        <v>0</v>
      </c>
      <c r="AC21" s="301">
        <f t="shared" si="5"/>
        <v>0</v>
      </c>
      <c r="AD21" s="301">
        <f t="shared" si="5"/>
        <v>0</v>
      </c>
      <c r="AE21" s="301">
        <f t="shared" si="5"/>
        <v>0</v>
      </c>
      <c r="AF21" s="301">
        <f t="shared" si="5"/>
        <v>0</v>
      </c>
      <c r="AG21" s="301">
        <f t="shared" si="5"/>
        <v>0</v>
      </c>
      <c r="AH21" s="301">
        <f t="shared" si="5"/>
        <v>0</v>
      </c>
      <c r="AI21" s="301">
        <f t="shared" si="5"/>
        <v>0</v>
      </c>
      <c r="AJ21" s="301">
        <f t="shared" si="5"/>
        <v>0</v>
      </c>
      <c r="AK21" s="301">
        <f t="shared" si="5"/>
        <v>0</v>
      </c>
      <c r="AL21" s="301">
        <f t="shared" si="5"/>
        <v>352.5</v>
      </c>
      <c r="AM21" s="301">
        <f t="shared" si="5"/>
        <v>0</v>
      </c>
      <c r="AN21" s="301">
        <f t="shared" si="5"/>
        <v>0</v>
      </c>
      <c r="AO21" s="301">
        <f t="shared" si="5"/>
        <v>0</v>
      </c>
      <c r="AP21" s="301">
        <f t="shared" si="5"/>
        <v>0</v>
      </c>
      <c r="AQ21" s="301">
        <f t="shared" si="5"/>
        <v>0</v>
      </c>
      <c r="AR21" s="301">
        <f t="shared" si="5"/>
        <v>0</v>
      </c>
      <c r="AS21" s="301">
        <f t="shared" si="5"/>
        <v>0</v>
      </c>
      <c r="AT21" s="301">
        <f t="shared" si="5"/>
        <v>1034</v>
      </c>
      <c r="AU21" s="301">
        <f t="shared" si="5"/>
        <v>0</v>
      </c>
      <c r="AV21" s="301">
        <f t="shared" si="5"/>
        <v>0</v>
      </c>
      <c r="AW21" s="301">
        <f t="shared" si="5"/>
        <v>0</v>
      </c>
      <c r="AX21" s="301">
        <f t="shared" si="5"/>
        <v>0</v>
      </c>
      <c r="AY21" s="301">
        <f t="shared" si="5"/>
        <v>0</v>
      </c>
      <c r="AZ21" s="301">
        <f t="shared" si="5"/>
        <v>0</v>
      </c>
      <c r="BA21" s="301">
        <f t="shared" si="5"/>
        <v>0</v>
      </c>
      <c r="BB21" s="301">
        <f t="shared" si="5"/>
        <v>0</v>
      </c>
      <c r="BC21" s="301">
        <f t="shared" si="5"/>
        <v>0</v>
      </c>
      <c r="BD21" s="301">
        <f t="shared" si="5"/>
        <v>0</v>
      </c>
      <c r="BE21" s="301">
        <f t="shared" si="5"/>
        <v>0</v>
      </c>
      <c r="BF21" s="301">
        <f t="shared" si="5"/>
        <v>0</v>
      </c>
      <c r="BG21" s="301">
        <f t="shared" si="5"/>
        <v>0</v>
      </c>
      <c r="BH21" s="301">
        <f t="shared" si="5"/>
        <v>2481.6</v>
      </c>
      <c r="BI21" s="301">
        <f t="shared" si="5"/>
        <v>0</v>
      </c>
      <c r="BJ21" s="301">
        <f t="shared" si="5"/>
        <v>0</v>
      </c>
      <c r="BK21" s="301">
        <f t="shared" si="5"/>
        <v>0</v>
      </c>
      <c r="BL21" s="301">
        <f t="shared" si="5"/>
        <v>0</v>
      </c>
      <c r="BM21" s="301">
        <f t="shared" si="5"/>
        <v>0</v>
      </c>
      <c r="BN21" s="301">
        <f t="shared" si="5"/>
        <v>0</v>
      </c>
      <c r="BO21" s="301">
        <f t="shared" si="5"/>
        <v>0</v>
      </c>
      <c r="BP21" s="301">
        <f t="shared" si="5"/>
        <v>0</v>
      </c>
      <c r="BQ21" s="301">
        <f t="shared" si="5"/>
        <v>0</v>
      </c>
      <c r="BR21" s="301">
        <f t="shared" si="5"/>
        <v>0</v>
      </c>
      <c r="BS21" s="301">
        <f t="shared" si="5"/>
        <v>0</v>
      </c>
      <c r="BT21" s="301">
        <f t="shared" si="5"/>
        <v>0</v>
      </c>
      <c r="BU21" s="301">
        <f t="shared" si="5"/>
        <v>0</v>
      </c>
      <c r="BV21" s="301">
        <f t="shared" si="5"/>
        <v>0</v>
      </c>
      <c r="BW21" s="301">
        <f t="shared" si="5"/>
        <v>0</v>
      </c>
      <c r="BX21" s="301">
        <f t="shared" si="5"/>
        <v>248.16</v>
      </c>
      <c r="BY21" s="368">
        <f t="shared" si="5"/>
        <v>0</v>
      </c>
      <c r="BZ21" s="374">
        <f t="shared" si="5"/>
        <v>1635.6</v>
      </c>
    </row>
    <row r="22" ht="15.75" customHeight="1" spans="1:3">
      <c r="A22" s="146" t="s">
        <v>197</v>
      </c>
      <c r="B22" s="147"/>
      <c r="C22" s="370">
        <f>C21/C18</f>
        <v>75.64</v>
      </c>
    </row>
    <row r="23" ht="13.95" hidden="1" customHeight="1" spans="7:10">
      <c r="G23">
        <f ca="1">SUMPRODUCT(SIGN(CELL("width",OFFSET(D33,,N(INDEX(COLUMN(D33:BZ33)-COLUMN(D33),))))),D33:BZ33)</f>
        <v>7110.16</v>
      </c>
      <c r="J23">
        <f>ROUND((((71.71-C22))*100+SUM(N8:N10)),4)</f>
        <v>-390.7</v>
      </c>
    </row>
    <row r="24" ht="15.75" hidden="1" customHeight="1" spans="2:2">
      <c r="B24" s="159"/>
    </row>
    <row r="25" ht="14.25" hidden="1" customHeight="1"/>
    <row r="26" ht="15.75" hidden="1" customHeight="1" spans="2:40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</row>
    <row r="27" ht="14.25" hidden="1" customHeight="1"/>
    <row r="28" hidden="1" customHeight="1" spans="1:79">
      <c r="A28" s="160"/>
      <c r="B28" s="161"/>
      <c r="C28" s="162"/>
      <c r="D28" s="162">
        <f t="shared" ref="D28:BO28" si="6">SUM(D8:D15)</f>
        <v>0</v>
      </c>
      <c r="E28" s="162">
        <f t="shared" si="6"/>
        <v>0</v>
      </c>
      <c r="F28" s="162">
        <f t="shared" si="6"/>
        <v>0</v>
      </c>
      <c r="G28" s="162">
        <f t="shared" si="6"/>
        <v>0</v>
      </c>
      <c r="H28" s="162">
        <f t="shared" si="6"/>
        <v>0</v>
      </c>
      <c r="I28" s="162">
        <f t="shared" si="6"/>
        <v>0</v>
      </c>
      <c r="J28" s="162">
        <f t="shared" si="6"/>
        <v>0</v>
      </c>
      <c r="K28" s="162">
        <f t="shared" si="6"/>
        <v>0</v>
      </c>
      <c r="L28" s="162">
        <f t="shared" si="6"/>
        <v>2.3</v>
      </c>
      <c r="M28" s="162">
        <f t="shared" si="6"/>
        <v>14</v>
      </c>
      <c r="N28" s="162">
        <f t="shared" si="6"/>
        <v>2.3</v>
      </c>
      <c r="O28" s="162">
        <f t="shared" si="6"/>
        <v>0</v>
      </c>
      <c r="P28" s="162">
        <f t="shared" si="6"/>
        <v>1</v>
      </c>
      <c r="Q28" s="162">
        <f t="shared" si="6"/>
        <v>1</v>
      </c>
      <c r="R28" s="162">
        <f t="shared" si="6"/>
        <v>0</v>
      </c>
      <c r="S28" s="162">
        <f t="shared" si="6"/>
        <v>0</v>
      </c>
      <c r="T28" s="162">
        <f t="shared" si="6"/>
        <v>0</v>
      </c>
      <c r="U28" s="162">
        <f t="shared" si="6"/>
        <v>0</v>
      </c>
      <c r="V28" s="162">
        <f t="shared" si="6"/>
        <v>0</v>
      </c>
      <c r="W28" s="162">
        <f t="shared" si="6"/>
        <v>0</v>
      </c>
      <c r="X28" s="162">
        <f t="shared" si="6"/>
        <v>0</v>
      </c>
      <c r="Y28" s="162">
        <f t="shared" si="6"/>
        <v>0</v>
      </c>
      <c r="Z28" s="162">
        <f t="shared" si="6"/>
        <v>0</v>
      </c>
      <c r="AA28" s="162">
        <f t="shared" si="6"/>
        <v>0</v>
      </c>
      <c r="AB28" s="162">
        <f t="shared" si="6"/>
        <v>0</v>
      </c>
      <c r="AC28" s="162">
        <f t="shared" si="6"/>
        <v>0</v>
      </c>
      <c r="AD28" s="162">
        <f t="shared" si="6"/>
        <v>0</v>
      </c>
      <c r="AE28" s="162">
        <f t="shared" si="6"/>
        <v>0</v>
      </c>
      <c r="AF28" s="162">
        <f t="shared" si="6"/>
        <v>0</v>
      </c>
      <c r="AG28" s="162">
        <f t="shared" si="6"/>
        <v>0</v>
      </c>
      <c r="AH28" s="162">
        <f t="shared" si="6"/>
        <v>0</v>
      </c>
      <c r="AI28" s="162">
        <f t="shared" si="6"/>
        <v>0</v>
      </c>
      <c r="AJ28" s="162">
        <f t="shared" si="6"/>
        <v>0</v>
      </c>
      <c r="AK28" s="162">
        <f t="shared" si="6"/>
        <v>0</v>
      </c>
      <c r="AL28" s="162">
        <f t="shared" si="6"/>
        <v>50</v>
      </c>
      <c r="AM28" s="162">
        <f t="shared" si="6"/>
        <v>0</v>
      </c>
      <c r="AN28" s="162">
        <f t="shared" si="6"/>
        <v>0</v>
      </c>
      <c r="AO28" s="162">
        <f t="shared" si="6"/>
        <v>0</v>
      </c>
      <c r="AP28" s="162">
        <f t="shared" si="6"/>
        <v>0</v>
      </c>
      <c r="AQ28" s="162">
        <f t="shared" si="6"/>
        <v>0</v>
      </c>
      <c r="AR28" s="162">
        <f t="shared" si="6"/>
        <v>0</v>
      </c>
      <c r="AS28" s="162">
        <f t="shared" si="6"/>
        <v>0</v>
      </c>
      <c r="AT28" s="162">
        <f t="shared" si="6"/>
        <v>10</v>
      </c>
      <c r="AU28" s="162">
        <f t="shared" si="6"/>
        <v>0</v>
      </c>
      <c r="AV28" s="162">
        <f t="shared" si="6"/>
        <v>0</v>
      </c>
      <c r="AW28" s="162">
        <f t="shared" si="6"/>
        <v>0</v>
      </c>
      <c r="AX28" s="162">
        <f t="shared" si="6"/>
        <v>0</v>
      </c>
      <c r="AY28" s="162">
        <f t="shared" si="6"/>
        <v>0</v>
      </c>
      <c r="AZ28" s="162">
        <f t="shared" si="6"/>
        <v>0</v>
      </c>
      <c r="BA28" s="162">
        <f t="shared" si="6"/>
        <v>0</v>
      </c>
      <c r="BB28" s="162">
        <f t="shared" si="6"/>
        <v>0</v>
      </c>
      <c r="BC28" s="162">
        <f t="shared" si="6"/>
        <v>0</v>
      </c>
      <c r="BD28" s="162">
        <f t="shared" si="6"/>
        <v>0</v>
      </c>
      <c r="BE28" s="162">
        <f t="shared" si="6"/>
        <v>0</v>
      </c>
      <c r="BF28" s="162">
        <f t="shared" si="6"/>
        <v>0</v>
      </c>
      <c r="BG28" s="162">
        <f t="shared" si="6"/>
        <v>0</v>
      </c>
      <c r="BH28" s="162">
        <f t="shared" si="6"/>
        <v>60</v>
      </c>
      <c r="BI28" s="162">
        <f t="shared" si="6"/>
        <v>0</v>
      </c>
      <c r="BJ28" s="162">
        <f t="shared" si="6"/>
        <v>0</v>
      </c>
      <c r="BK28" s="162">
        <f t="shared" si="6"/>
        <v>0</v>
      </c>
      <c r="BL28" s="162">
        <f t="shared" si="6"/>
        <v>0</v>
      </c>
      <c r="BM28" s="162">
        <f t="shared" si="6"/>
        <v>0</v>
      </c>
      <c r="BN28" s="162">
        <f t="shared" si="6"/>
        <v>0</v>
      </c>
      <c r="BO28" s="162">
        <f t="shared" si="6"/>
        <v>0</v>
      </c>
      <c r="BP28" s="162">
        <f t="shared" ref="BP28:BZ28" si="7">SUM(BP8:BP15)</f>
        <v>0</v>
      </c>
      <c r="BQ28" s="162">
        <f t="shared" si="7"/>
        <v>0</v>
      </c>
      <c r="BR28" s="162">
        <f t="shared" si="7"/>
        <v>0</v>
      </c>
      <c r="BS28" s="162">
        <f t="shared" si="7"/>
        <v>0</v>
      </c>
      <c r="BT28" s="162">
        <f t="shared" si="7"/>
        <v>0</v>
      </c>
      <c r="BU28" s="162">
        <f t="shared" si="7"/>
        <v>0</v>
      </c>
      <c r="BV28" s="162">
        <f t="shared" si="7"/>
        <v>0</v>
      </c>
      <c r="BW28" s="162">
        <f t="shared" si="7"/>
        <v>0</v>
      </c>
      <c r="BX28" s="162">
        <f t="shared" si="7"/>
        <v>40</v>
      </c>
      <c r="BY28" s="226">
        <f t="shared" si="7"/>
        <v>0</v>
      </c>
      <c r="BZ28" s="226">
        <f t="shared" si="7"/>
        <v>30</v>
      </c>
      <c r="CA28" s="180"/>
    </row>
    <row r="29" hidden="1" customHeight="1" spans="1:79">
      <c r="A29" s="163" t="s">
        <v>194</v>
      </c>
      <c r="B29" s="164"/>
      <c r="C29" s="162">
        <f>C30</f>
        <v>94</v>
      </c>
      <c r="D29" s="165">
        <f>C29</f>
        <v>94</v>
      </c>
      <c r="E29" s="165">
        <f t="shared" ref="E29:BP29" si="8">D29</f>
        <v>94</v>
      </c>
      <c r="F29" s="165">
        <f t="shared" si="8"/>
        <v>94</v>
      </c>
      <c r="G29" s="165">
        <f t="shared" si="8"/>
        <v>94</v>
      </c>
      <c r="H29" s="165">
        <f t="shared" si="8"/>
        <v>94</v>
      </c>
      <c r="I29" s="165">
        <f t="shared" si="8"/>
        <v>94</v>
      </c>
      <c r="J29" s="165">
        <f t="shared" si="8"/>
        <v>94</v>
      </c>
      <c r="K29" s="165">
        <f t="shared" si="8"/>
        <v>94</v>
      </c>
      <c r="L29" s="165">
        <f t="shared" si="8"/>
        <v>94</v>
      </c>
      <c r="M29" s="165">
        <f t="shared" si="8"/>
        <v>94</v>
      </c>
      <c r="N29" s="165">
        <f t="shared" si="8"/>
        <v>94</v>
      </c>
      <c r="O29" s="165">
        <f t="shared" si="8"/>
        <v>94</v>
      </c>
      <c r="P29" s="165">
        <f t="shared" si="8"/>
        <v>94</v>
      </c>
      <c r="Q29" s="165">
        <f t="shared" si="8"/>
        <v>94</v>
      </c>
      <c r="R29" s="165">
        <f t="shared" si="8"/>
        <v>94</v>
      </c>
      <c r="S29" s="165">
        <f t="shared" si="8"/>
        <v>94</v>
      </c>
      <c r="T29" s="165">
        <f t="shared" si="8"/>
        <v>94</v>
      </c>
      <c r="U29" s="165">
        <f t="shared" si="8"/>
        <v>94</v>
      </c>
      <c r="V29" s="165">
        <f t="shared" si="8"/>
        <v>94</v>
      </c>
      <c r="W29" s="165">
        <f t="shared" si="8"/>
        <v>94</v>
      </c>
      <c r="X29" s="165">
        <f t="shared" si="8"/>
        <v>94</v>
      </c>
      <c r="Y29" s="165">
        <f t="shared" si="8"/>
        <v>94</v>
      </c>
      <c r="Z29" s="165">
        <f t="shared" si="8"/>
        <v>94</v>
      </c>
      <c r="AA29" s="165">
        <f t="shared" si="8"/>
        <v>94</v>
      </c>
      <c r="AB29" s="165">
        <f t="shared" si="8"/>
        <v>94</v>
      </c>
      <c r="AC29" s="165">
        <f t="shared" si="8"/>
        <v>94</v>
      </c>
      <c r="AD29" s="165">
        <f t="shared" si="8"/>
        <v>94</v>
      </c>
      <c r="AE29" s="165">
        <f t="shared" si="8"/>
        <v>94</v>
      </c>
      <c r="AF29" s="165">
        <f t="shared" si="8"/>
        <v>94</v>
      </c>
      <c r="AG29" s="165">
        <f t="shared" si="8"/>
        <v>94</v>
      </c>
      <c r="AH29" s="165">
        <f t="shared" si="8"/>
        <v>94</v>
      </c>
      <c r="AI29" s="165">
        <f t="shared" si="8"/>
        <v>94</v>
      </c>
      <c r="AJ29" s="165">
        <f t="shared" si="8"/>
        <v>94</v>
      </c>
      <c r="AK29" s="165">
        <f t="shared" si="8"/>
        <v>94</v>
      </c>
      <c r="AL29" s="165">
        <f t="shared" si="8"/>
        <v>94</v>
      </c>
      <c r="AM29" s="165">
        <f t="shared" si="8"/>
        <v>94</v>
      </c>
      <c r="AN29" s="165">
        <f t="shared" si="8"/>
        <v>94</v>
      </c>
      <c r="AO29" s="165">
        <f t="shared" si="8"/>
        <v>94</v>
      </c>
      <c r="AP29" s="165">
        <f t="shared" si="8"/>
        <v>94</v>
      </c>
      <c r="AQ29" s="165">
        <f t="shared" si="8"/>
        <v>94</v>
      </c>
      <c r="AR29" s="165">
        <f t="shared" si="8"/>
        <v>94</v>
      </c>
      <c r="AS29" s="165">
        <f t="shared" si="8"/>
        <v>94</v>
      </c>
      <c r="AT29" s="165">
        <f t="shared" si="8"/>
        <v>94</v>
      </c>
      <c r="AU29" s="165">
        <f t="shared" si="8"/>
        <v>94</v>
      </c>
      <c r="AV29" s="165">
        <f t="shared" si="8"/>
        <v>94</v>
      </c>
      <c r="AW29" s="165">
        <f t="shared" si="8"/>
        <v>94</v>
      </c>
      <c r="AX29" s="165">
        <f t="shared" si="8"/>
        <v>94</v>
      </c>
      <c r="AY29" s="165">
        <f t="shared" si="8"/>
        <v>94</v>
      </c>
      <c r="AZ29" s="165">
        <f t="shared" si="8"/>
        <v>94</v>
      </c>
      <c r="BA29" s="165">
        <f t="shared" si="8"/>
        <v>94</v>
      </c>
      <c r="BB29" s="165">
        <f t="shared" si="8"/>
        <v>94</v>
      </c>
      <c r="BC29" s="165">
        <f t="shared" si="8"/>
        <v>94</v>
      </c>
      <c r="BD29" s="165">
        <f t="shared" si="8"/>
        <v>94</v>
      </c>
      <c r="BE29" s="165">
        <f t="shared" si="8"/>
        <v>94</v>
      </c>
      <c r="BF29" s="165">
        <f t="shared" si="8"/>
        <v>94</v>
      </c>
      <c r="BG29" s="165">
        <f t="shared" si="8"/>
        <v>94</v>
      </c>
      <c r="BH29" s="165">
        <f t="shared" si="8"/>
        <v>94</v>
      </c>
      <c r="BI29" s="165">
        <f t="shared" si="8"/>
        <v>94</v>
      </c>
      <c r="BJ29" s="165">
        <f t="shared" si="8"/>
        <v>94</v>
      </c>
      <c r="BK29" s="165">
        <f t="shared" si="8"/>
        <v>94</v>
      </c>
      <c r="BL29" s="165">
        <f t="shared" si="8"/>
        <v>94</v>
      </c>
      <c r="BM29" s="165">
        <f t="shared" si="8"/>
        <v>94</v>
      </c>
      <c r="BN29" s="165">
        <f t="shared" si="8"/>
        <v>94</v>
      </c>
      <c r="BO29" s="165">
        <f t="shared" si="8"/>
        <v>94</v>
      </c>
      <c r="BP29" s="165">
        <f t="shared" si="8"/>
        <v>94</v>
      </c>
      <c r="BQ29" s="165">
        <f t="shared" ref="BQ29:BZ29" si="9">BP29</f>
        <v>94</v>
      </c>
      <c r="BR29" s="165">
        <f t="shared" si="9"/>
        <v>94</v>
      </c>
      <c r="BS29" s="165">
        <f t="shared" si="9"/>
        <v>94</v>
      </c>
      <c r="BT29" s="165">
        <f t="shared" si="9"/>
        <v>94</v>
      </c>
      <c r="BU29" s="165">
        <f t="shared" si="9"/>
        <v>94</v>
      </c>
      <c r="BV29" s="165">
        <f t="shared" si="9"/>
        <v>94</v>
      </c>
      <c r="BW29" s="165">
        <f t="shared" si="9"/>
        <v>94</v>
      </c>
      <c r="BX29" s="165">
        <f t="shared" si="9"/>
        <v>94</v>
      </c>
      <c r="BY29" s="227">
        <f t="shared" si="9"/>
        <v>94</v>
      </c>
      <c r="BZ29" s="227">
        <f t="shared" si="9"/>
        <v>94</v>
      </c>
      <c r="CA29" s="180"/>
    </row>
    <row r="30" ht="21" hidden="1" customHeight="1" spans="1:79">
      <c r="A30" s="166" t="s">
        <v>198</v>
      </c>
      <c r="B30" s="167"/>
      <c r="C30" s="168">
        <f>VLOOKUP(B4,завтрак_общ,3,FALSE)</f>
        <v>94</v>
      </c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t="15.75" hidden="1" customHeight="1" spans="1:79">
      <c r="A31" s="170" t="s">
        <v>195</v>
      </c>
      <c r="B31" s="171"/>
      <c r="C31" s="172"/>
      <c r="D31" s="173">
        <f>D28*D29/1000</f>
        <v>0</v>
      </c>
      <c r="E31" s="210">
        <f t="shared" ref="E31:BP31" si="10">E28*E29/1000</f>
        <v>0</v>
      </c>
      <c r="F31" s="210">
        <f t="shared" si="10"/>
        <v>0</v>
      </c>
      <c r="G31" s="210">
        <f>G28*G29</f>
        <v>0</v>
      </c>
      <c r="H31" s="210">
        <f t="shared" si="10"/>
        <v>0</v>
      </c>
      <c r="I31" s="210">
        <f t="shared" si="10"/>
        <v>0</v>
      </c>
      <c r="J31" s="210">
        <f t="shared" si="10"/>
        <v>0</v>
      </c>
      <c r="K31" s="210">
        <f t="shared" si="10"/>
        <v>0</v>
      </c>
      <c r="L31" s="210">
        <f t="shared" si="10"/>
        <v>0.2162</v>
      </c>
      <c r="M31" s="210">
        <f t="shared" si="10"/>
        <v>1.316</v>
      </c>
      <c r="N31" s="210">
        <f t="shared" si="10"/>
        <v>0.2162</v>
      </c>
      <c r="O31" s="210">
        <f t="shared" si="10"/>
        <v>0</v>
      </c>
      <c r="P31" s="210">
        <f t="shared" si="10"/>
        <v>0.094</v>
      </c>
      <c r="Q31" s="210">
        <f>Q28*Q29</f>
        <v>94</v>
      </c>
      <c r="R31" s="210">
        <f t="shared" si="10"/>
        <v>0</v>
      </c>
      <c r="S31" s="210">
        <f t="shared" si="10"/>
        <v>0</v>
      </c>
      <c r="T31" s="210">
        <f t="shared" si="10"/>
        <v>0</v>
      </c>
      <c r="U31" s="210">
        <f t="shared" si="10"/>
        <v>0</v>
      </c>
      <c r="V31" s="210">
        <f t="shared" si="10"/>
        <v>0</v>
      </c>
      <c r="W31" s="210">
        <f t="shared" si="10"/>
        <v>0</v>
      </c>
      <c r="X31" s="210">
        <f t="shared" si="10"/>
        <v>0</v>
      </c>
      <c r="Y31" s="210">
        <f t="shared" si="10"/>
        <v>0</v>
      </c>
      <c r="Z31" s="210">
        <f t="shared" si="10"/>
        <v>0</v>
      </c>
      <c r="AA31" s="210">
        <f t="shared" si="10"/>
        <v>0</v>
      </c>
      <c r="AB31" s="210">
        <f t="shared" si="10"/>
        <v>0</v>
      </c>
      <c r="AC31" s="210">
        <f t="shared" si="10"/>
        <v>0</v>
      </c>
      <c r="AD31" s="210">
        <f t="shared" si="10"/>
        <v>0</v>
      </c>
      <c r="AE31" s="210">
        <f t="shared" si="10"/>
        <v>0</v>
      </c>
      <c r="AF31" s="210">
        <f t="shared" si="10"/>
        <v>0</v>
      </c>
      <c r="AG31" s="210">
        <f t="shared" si="10"/>
        <v>0</v>
      </c>
      <c r="AH31" s="210">
        <f t="shared" si="10"/>
        <v>0</v>
      </c>
      <c r="AI31" s="210">
        <f t="shared" si="10"/>
        <v>0</v>
      </c>
      <c r="AJ31" s="210">
        <f t="shared" si="10"/>
        <v>0</v>
      </c>
      <c r="AK31" s="210">
        <f t="shared" si="10"/>
        <v>0</v>
      </c>
      <c r="AL31" s="210">
        <f t="shared" si="10"/>
        <v>4.7</v>
      </c>
      <c r="AM31" s="210">
        <f t="shared" si="10"/>
        <v>0</v>
      </c>
      <c r="AN31" s="210">
        <f t="shared" si="10"/>
        <v>0</v>
      </c>
      <c r="AO31" s="210">
        <f t="shared" si="10"/>
        <v>0</v>
      </c>
      <c r="AP31" s="210">
        <f t="shared" si="10"/>
        <v>0</v>
      </c>
      <c r="AQ31" s="210">
        <f t="shared" si="10"/>
        <v>0</v>
      </c>
      <c r="AR31" s="210">
        <f t="shared" si="10"/>
        <v>0</v>
      </c>
      <c r="AS31" s="210">
        <f t="shared" si="10"/>
        <v>0</v>
      </c>
      <c r="AT31" s="210">
        <f t="shared" si="10"/>
        <v>0.94</v>
      </c>
      <c r="AU31" s="210">
        <f t="shared" si="10"/>
        <v>0</v>
      </c>
      <c r="AV31" s="210">
        <f t="shared" si="10"/>
        <v>0</v>
      </c>
      <c r="AW31" s="210">
        <f t="shared" si="10"/>
        <v>0</v>
      </c>
      <c r="AX31" s="210">
        <f t="shared" si="10"/>
        <v>0</v>
      </c>
      <c r="AY31" s="210">
        <f t="shared" si="10"/>
        <v>0</v>
      </c>
      <c r="AZ31" s="210">
        <f t="shared" si="10"/>
        <v>0</v>
      </c>
      <c r="BA31" s="210">
        <f t="shared" si="10"/>
        <v>0</v>
      </c>
      <c r="BB31" s="210">
        <f t="shared" si="10"/>
        <v>0</v>
      </c>
      <c r="BC31" s="210">
        <f t="shared" si="10"/>
        <v>0</v>
      </c>
      <c r="BD31" s="210">
        <f t="shared" si="10"/>
        <v>0</v>
      </c>
      <c r="BE31" s="210">
        <f t="shared" si="10"/>
        <v>0</v>
      </c>
      <c r="BF31" s="210">
        <f t="shared" si="10"/>
        <v>0</v>
      </c>
      <c r="BG31" s="210">
        <f t="shared" si="10"/>
        <v>0</v>
      </c>
      <c r="BH31" s="210">
        <f t="shared" si="10"/>
        <v>5.64</v>
      </c>
      <c r="BI31" s="210">
        <f t="shared" si="10"/>
        <v>0</v>
      </c>
      <c r="BJ31" s="210">
        <f t="shared" si="10"/>
        <v>0</v>
      </c>
      <c r="BK31" s="210">
        <f t="shared" si="10"/>
        <v>0</v>
      </c>
      <c r="BL31" s="210">
        <f t="shared" si="10"/>
        <v>0</v>
      </c>
      <c r="BM31" s="210">
        <f t="shared" si="10"/>
        <v>0</v>
      </c>
      <c r="BN31" s="210">
        <f t="shared" si="10"/>
        <v>0</v>
      </c>
      <c r="BO31" s="210">
        <f t="shared" si="10"/>
        <v>0</v>
      </c>
      <c r="BP31" s="210">
        <f t="shared" si="10"/>
        <v>0</v>
      </c>
      <c r="BQ31" s="210">
        <f t="shared" ref="BQ31:BZ31" si="11">BQ28*BQ29/1000</f>
        <v>0</v>
      </c>
      <c r="BR31" s="210">
        <f t="shared" si="11"/>
        <v>0</v>
      </c>
      <c r="BS31" s="210">
        <f t="shared" si="11"/>
        <v>0</v>
      </c>
      <c r="BT31" s="210">
        <f t="shared" si="11"/>
        <v>0</v>
      </c>
      <c r="BU31" s="210">
        <f t="shared" si="11"/>
        <v>0</v>
      </c>
      <c r="BV31" s="210">
        <f t="shared" si="11"/>
        <v>0</v>
      </c>
      <c r="BW31" s="210">
        <f t="shared" si="11"/>
        <v>0</v>
      </c>
      <c r="BX31" s="210">
        <f t="shared" si="11"/>
        <v>3.76</v>
      </c>
      <c r="BY31" s="39">
        <f t="shared" si="11"/>
        <v>0</v>
      </c>
      <c r="BZ31" s="39">
        <f t="shared" si="11"/>
        <v>2.82</v>
      </c>
      <c r="CA31" s="180"/>
    </row>
    <row r="32" hidden="1" customHeight="1" spans="1:79">
      <c r="A32" s="170" t="s">
        <v>170</v>
      </c>
      <c r="B32" s="171"/>
      <c r="C32" s="172"/>
      <c r="D32" s="174">
        <f>ССЫЛКИ!B3</f>
        <v>105</v>
      </c>
      <c r="E32" s="174">
        <f>ССЫЛКИ!C3</f>
        <v>590</v>
      </c>
      <c r="F32" s="174">
        <f>ССЫЛКИ!D3</f>
        <v>590</v>
      </c>
      <c r="G32" s="174">
        <f>ССЫЛКИ!E3</f>
        <v>11</v>
      </c>
      <c r="H32" s="174">
        <f>ССЫЛКИ!F3</f>
        <v>400</v>
      </c>
      <c r="I32" s="174">
        <f>ССЫЛКИ!G3</f>
        <v>200</v>
      </c>
      <c r="J32" s="174">
        <f>ССЫЛКИ!H3</f>
        <v>105</v>
      </c>
      <c r="K32" s="174">
        <f>ССЫЛКИ!I3</f>
        <v>590</v>
      </c>
      <c r="L32" s="174">
        <f>ССЫЛКИ!J3</f>
        <v>150</v>
      </c>
      <c r="M32" s="174">
        <f>ССЫЛКИ!K3</f>
        <v>78</v>
      </c>
      <c r="N32" s="174">
        <f>ССЫЛКИ!L3</f>
        <v>10</v>
      </c>
      <c r="O32" s="174">
        <f>ССЫЛКИ!M3</f>
        <v>300</v>
      </c>
      <c r="P32" s="174">
        <f>ССЫЛКИ!N3</f>
        <v>990</v>
      </c>
      <c r="Q32" s="174">
        <f>ССЫЛКИ!O3</f>
        <v>12</v>
      </c>
      <c r="R32" s="174">
        <f>ССЫЛКИ!P3</f>
        <v>330</v>
      </c>
      <c r="S32" s="174">
        <f>ССЫЛКИ!Q3</f>
        <v>420</v>
      </c>
      <c r="T32" s="174">
        <f>ССЫЛКИ!R3</f>
        <v>260</v>
      </c>
      <c r="U32" s="174">
        <f>ССЫЛКИ!S3</f>
        <v>165</v>
      </c>
      <c r="V32" s="174">
        <f>ССЫЛКИ!T3</f>
        <v>300</v>
      </c>
      <c r="W32" s="174">
        <f>ССЫЛКИ!U3</f>
        <v>300</v>
      </c>
      <c r="X32" s="174">
        <f>ССЫЛКИ!V3</f>
        <v>400</v>
      </c>
      <c r="Y32" s="174">
        <f>ССЫЛКИ!W3</f>
        <v>50</v>
      </c>
      <c r="Z32" s="174">
        <f>ССЫЛКИ!X3</f>
        <v>210</v>
      </c>
      <c r="AA32" s="174">
        <f>ССЫЛКИ!Y3</f>
        <v>90</v>
      </c>
      <c r="AB32" s="174">
        <f>ССЫЛКИ!Z3</f>
        <v>100</v>
      </c>
      <c r="AC32" s="174">
        <f>ССЫЛКИ!AA3</f>
        <v>190</v>
      </c>
      <c r="AD32" s="174">
        <f>ССЫЛКИ!AB3</f>
        <v>440</v>
      </c>
      <c r="AE32" s="174">
        <f>ССЫЛКИ!AC3</f>
        <v>12.5</v>
      </c>
      <c r="AF32" s="174">
        <f>ССЫЛКИ!AD3</f>
        <v>70</v>
      </c>
      <c r="AG32" s="174">
        <f>ССЫЛКИ!AE3</f>
        <v>92</v>
      </c>
      <c r="AH32" s="174">
        <f>ССЫЛКИ!AF3</f>
        <v>70</v>
      </c>
      <c r="AI32" s="174">
        <f>ССЫЛКИ!AG3</f>
        <v>62</v>
      </c>
      <c r="AJ32" s="174">
        <f>ССЫЛКИ!AH3</f>
        <v>65</v>
      </c>
      <c r="AK32" s="174">
        <f>ССЫЛКИ!AI3</f>
        <v>70</v>
      </c>
      <c r="AL32" s="174">
        <f>ССЫЛКИ!AJ3</f>
        <v>75</v>
      </c>
      <c r="AM32" s="174">
        <f>ССЫЛКИ!AK3</f>
        <v>68</v>
      </c>
      <c r="AN32" s="174">
        <f>ССЫЛКИ!AL3</f>
        <v>120</v>
      </c>
      <c r="AO32" s="174">
        <f>ССЫЛКИ!AM3</f>
        <v>70</v>
      </c>
      <c r="AP32" s="174">
        <f>ССЫЛКИ!AN3</f>
        <v>190</v>
      </c>
      <c r="AQ32" s="174">
        <f>ССЫЛКИ!AO3</f>
        <v>420</v>
      </c>
      <c r="AR32" s="174">
        <f>ССЫЛКИ!AP3</f>
        <v>195</v>
      </c>
      <c r="AS32" s="174">
        <f>ССЫЛКИ!AQ3</f>
        <v>95</v>
      </c>
      <c r="AT32" s="174">
        <f>ССЫЛКИ!AR3</f>
        <v>1100</v>
      </c>
      <c r="AU32" s="174">
        <f>ССЫЛКИ!AS3</f>
        <v>85</v>
      </c>
      <c r="AV32" s="174">
        <f>ССЫЛКИ!AT3</f>
        <v>100</v>
      </c>
      <c r="AW32" s="174">
        <f>ССЫЛКИ!AU3</f>
        <v>290</v>
      </c>
      <c r="AX32" s="174">
        <f>ССЫЛКИ!AV3</f>
        <v>370</v>
      </c>
      <c r="AY32" s="174">
        <f>ССЫЛКИ!AW3</f>
        <v>700</v>
      </c>
      <c r="AZ32" s="174">
        <f>ССЫЛКИ!AX3</f>
        <v>440</v>
      </c>
      <c r="BA32" s="174">
        <f>ССЫЛКИ!AY3</f>
        <v>240</v>
      </c>
      <c r="BB32" s="174">
        <f>ССЫЛКИ!AZ3</f>
        <v>260</v>
      </c>
      <c r="BC32" s="174">
        <f>ССЫЛКИ!BA3</f>
        <v>350</v>
      </c>
      <c r="BD32" s="174">
        <f>ССЫЛКИ!BB3</f>
        <v>50</v>
      </c>
      <c r="BE32" s="174">
        <f>ССЫЛКИ!BC3</f>
        <v>370</v>
      </c>
      <c r="BF32" s="174">
        <f>ССЫЛКИ!BD3</f>
        <v>55</v>
      </c>
      <c r="BG32" s="174">
        <f>ССЫЛКИ!BE3</f>
        <v>450</v>
      </c>
      <c r="BH32" s="174">
        <f>ССЫЛКИ!BF3</f>
        <v>440</v>
      </c>
      <c r="BI32" s="174">
        <f>ССЫЛКИ!BG3</f>
        <v>48</v>
      </c>
      <c r="BJ32" s="174">
        <f>ССЫЛКИ!BH3</f>
        <v>59</v>
      </c>
      <c r="BK32" s="174">
        <f>ССЫЛКИ!BI3</f>
        <v>48</v>
      </c>
      <c r="BL32" s="174">
        <f>ССЫЛКИ!BJ3</f>
        <v>49</v>
      </c>
      <c r="BM32" s="174">
        <f>ССЫЛКИ!BK3</f>
        <v>78</v>
      </c>
      <c r="BN32" s="174">
        <f>ССЫЛКИ!BL3</f>
        <v>110</v>
      </c>
      <c r="BO32" s="174">
        <f>ССЫЛКИ!BM3</f>
        <v>61</v>
      </c>
      <c r="BP32" s="174">
        <f>ССЫЛКИ!BN3</f>
        <v>220</v>
      </c>
      <c r="BQ32" s="174">
        <f>ССЫЛКИ!BO3</f>
        <v>200</v>
      </c>
      <c r="BR32" s="174">
        <f>ССЫЛКИ!BP3</f>
        <v>164</v>
      </c>
      <c r="BS32" s="174">
        <f>ССЫЛКИ!BQ3</f>
        <v>190</v>
      </c>
      <c r="BT32" s="174">
        <f>ССЫЛКИ!BR3</f>
        <v>300</v>
      </c>
      <c r="BU32" s="174">
        <f>ССЫЛКИ!BS3</f>
        <v>195</v>
      </c>
      <c r="BV32" s="174">
        <f>ССЫЛКИ!BT3</f>
        <v>105</v>
      </c>
      <c r="BW32" s="174">
        <f>ССЫЛКИ!BU3</f>
        <v>440</v>
      </c>
      <c r="BX32" s="174">
        <f>ССЫЛКИ!BV3</f>
        <v>66</v>
      </c>
      <c r="BY32" s="174">
        <f>ССЫЛКИ!BW3</f>
        <v>510</v>
      </c>
      <c r="BZ32" s="174">
        <f>ССЫЛКИ!BX3</f>
        <v>580</v>
      </c>
      <c r="CA32" s="180"/>
    </row>
    <row r="33" hidden="1" customHeight="1" spans="1:79">
      <c r="A33" s="170" t="s">
        <v>196</v>
      </c>
      <c r="B33" s="171"/>
      <c r="C33" s="175">
        <f>SUM(D33:BZ33)</f>
        <v>7110.16</v>
      </c>
      <c r="D33" s="176">
        <f>D31*D32</f>
        <v>0</v>
      </c>
      <c r="E33" s="176">
        <f t="shared" ref="E33:BP33" si="12">E31*E32</f>
        <v>0</v>
      </c>
      <c r="F33" s="176">
        <f t="shared" si="12"/>
        <v>0</v>
      </c>
      <c r="G33" s="177">
        <f t="shared" si="12"/>
        <v>0</v>
      </c>
      <c r="H33" s="177">
        <f t="shared" si="12"/>
        <v>0</v>
      </c>
      <c r="I33" s="177">
        <f t="shared" si="12"/>
        <v>0</v>
      </c>
      <c r="J33" s="177">
        <f t="shared" si="12"/>
        <v>0</v>
      </c>
      <c r="K33" s="211">
        <f t="shared" si="12"/>
        <v>0</v>
      </c>
      <c r="L33" s="211">
        <f t="shared" si="12"/>
        <v>32.43</v>
      </c>
      <c r="M33" s="211">
        <f t="shared" si="12"/>
        <v>102.648</v>
      </c>
      <c r="N33" s="211">
        <f t="shared" si="12"/>
        <v>2.162</v>
      </c>
      <c r="O33" s="211">
        <f t="shared" si="12"/>
        <v>0</v>
      </c>
      <c r="P33" s="211">
        <f t="shared" si="12"/>
        <v>93.06</v>
      </c>
      <c r="Q33" s="211">
        <f t="shared" si="12"/>
        <v>1128</v>
      </c>
      <c r="R33" s="211">
        <f t="shared" si="12"/>
        <v>0</v>
      </c>
      <c r="S33" s="211">
        <f t="shared" si="12"/>
        <v>0</v>
      </c>
      <c r="T33" s="211">
        <f t="shared" si="12"/>
        <v>0</v>
      </c>
      <c r="U33" s="211">
        <f t="shared" si="12"/>
        <v>0</v>
      </c>
      <c r="V33" s="211">
        <f t="shared" si="12"/>
        <v>0</v>
      </c>
      <c r="W33" s="211">
        <f t="shared" si="12"/>
        <v>0</v>
      </c>
      <c r="X33" s="211">
        <f t="shared" si="12"/>
        <v>0</v>
      </c>
      <c r="Y33" s="211">
        <f t="shared" si="12"/>
        <v>0</v>
      </c>
      <c r="Z33" s="211">
        <f t="shared" si="12"/>
        <v>0</v>
      </c>
      <c r="AA33" s="211">
        <f t="shared" si="12"/>
        <v>0</v>
      </c>
      <c r="AB33" s="211">
        <f t="shared" si="12"/>
        <v>0</v>
      </c>
      <c r="AC33" s="211">
        <f t="shared" si="12"/>
        <v>0</v>
      </c>
      <c r="AD33" s="211">
        <f t="shared" si="12"/>
        <v>0</v>
      </c>
      <c r="AE33" s="211">
        <f t="shared" si="12"/>
        <v>0</v>
      </c>
      <c r="AF33" s="211">
        <f t="shared" si="12"/>
        <v>0</v>
      </c>
      <c r="AG33" s="211">
        <f t="shared" si="12"/>
        <v>0</v>
      </c>
      <c r="AH33" s="211">
        <f t="shared" si="12"/>
        <v>0</v>
      </c>
      <c r="AI33" s="211">
        <f t="shared" si="12"/>
        <v>0</v>
      </c>
      <c r="AJ33" s="211">
        <f t="shared" si="12"/>
        <v>0</v>
      </c>
      <c r="AK33" s="211">
        <f t="shared" si="12"/>
        <v>0</v>
      </c>
      <c r="AL33" s="211">
        <f t="shared" si="12"/>
        <v>352.5</v>
      </c>
      <c r="AM33" s="211">
        <f t="shared" si="12"/>
        <v>0</v>
      </c>
      <c r="AN33" s="211">
        <f t="shared" si="12"/>
        <v>0</v>
      </c>
      <c r="AO33" s="211">
        <f t="shared" si="12"/>
        <v>0</v>
      </c>
      <c r="AP33" s="211">
        <f t="shared" si="12"/>
        <v>0</v>
      </c>
      <c r="AQ33" s="211">
        <f t="shared" si="12"/>
        <v>0</v>
      </c>
      <c r="AR33" s="211">
        <f t="shared" si="12"/>
        <v>0</v>
      </c>
      <c r="AS33" s="211">
        <f t="shared" si="12"/>
        <v>0</v>
      </c>
      <c r="AT33" s="211">
        <f t="shared" si="12"/>
        <v>1034</v>
      </c>
      <c r="AU33" s="211">
        <f t="shared" si="12"/>
        <v>0</v>
      </c>
      <c r="AV33" s="211">
        <f t="shared" si="12"/>
        <v>0</v>
      </c>
      <c r="AW33" s="211">
        <f t="shared" si="12"/>
        <v>0</v>
      </c>
      <c r="AX33" s="211">
        <f t="shared" si="12"/>
        <v>0</v>
      </c>
      <c r="AY33" s="211">
        <f t="shared" si="12"/>
        <v>0</v>
      </c>
      <c r="AZ33" s="211">
        <f t="shared" si="12"/>
        <v>0</v>
      </c>
      <c r="BA33" s="211">
        <f t="shared" si="12"/>
        <v>0</v>
      </c>
      <c r="BB33" s="211">
        <f t="shared" si="12"/>
        <v>0</v>
      </c>
      <c r="BC33" s="211">
        <f t="shared" si="12"/>
        <v>0</v>
      </c>
      <c r="BD33" s="211">
        <f t="shared" si="12"/>
        <v>0</v>
      </c>
      <c r="BE33" s="211">
        <f t="shared" si="12"/>
        <v>0</v>
      </c>
      <c r="BF33" s="211">
        <f t="shared" si="12"/>
        <v>0</v>
      </c>
      <c r="BG33" s="211">
        <f t="shared" si="12"/>
        <v>0</v>
      </c>
      <c r="BH33" s="211">
        <f t="shared" si="12"/>
        <v>2481.6</v>
      </c>
      <c r="BI33" s="211">
        <f t="shared" si="12"/>
        <v>0</v>
      </c>
      <c r="BJ33" s="211">
        <f t="shared" si="12"/>
        <v>0</v>
      </c>
      <c r="BK33" s="211">
        <f t="shared" si="12"/>
        <v>0</v>
      </c>
      <c r="BL33" s="211">
        <f t="shared" si="12"/>
        <v>0</v>
      </c>
      <c r="BM33" s="211">
        <f t="shared" si="12"/>
        <v>0</v>
      </c>
      <c r="BN33" s="211">
        <f t="shared" si="12"/>
        <v>0</v>
      </c>
      <c r="BO33" s="211">
        <f t="shared" si="12"/>
        <v>0</v>
      </c>
      <c r="BP33" s="211">
        <f t="shared" si="12"/>
        <v>0</v>
      </c>
      <c r="BQ33" s="211">
        <f t="shared" ref="BQ33:BZ33" si="13">BQ31*BQ32</f>
        <v>0</v>
      </c>
      <c r="BR33" s="211">
        <f t="shared" si="13"/>
        <v>0</v>
      </c>
      <c r="BS33" s="211">
        <f t="shared" si="13"/>
        <v>0</v>
      </c>
      <c r="BT33" s="211">
        <f t="shared" si="13"/>
        <v>0</v>
      </c>
      <c r="BU33" s="211">
        <f t="shared" si="13"/>
        <v>0</v>
      </c>
      <c r="BV33" s="211">
        <f t="shared" si="13"/>
        <v>0</v>
      </c>
      <c r="BW33" s="211">
        <f t="shared" si="13"/>
        <v>0</v>
      </c>
      <c r="BX33" s="211">
        <f t="shared" si="13"/>
        <v>248.16</v>
      </c>
      <c r="BY33" s="211">
        <f t="shared" si="13"/>
        <v>0</v>
      </c>
      <c r="BZ33" s="211">
        <f t="shared" si="13"/>
        <v>1635.6</v>
      </c>
      <c r="CA33" s="180"/>
    </row>
    <row r="34" hidden="1" customHeight="1" spans="1:79">
      <c r="A34" s="170" t="s">
        <v>197</v>
      </c>
      <c r="B34" s="178"/>
      <c r="C34" s="179">
        <f>C33/C30</f>
        <v>75.64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/>
    <row r="36" ht="20" spans="1:78">
      <c r="A36" s="180"/>
      <c r="B36" s="181" t="s">
        <v>14</v>
      </c>
      <c r="C36" s="182"/>
      <c r="D36" s="182" t="str">
        <f>IF(D33=D50,"x")</f>
        <v>x</v>
      </c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0"/>
      <c r="BZ36" s="180"/>
    </row>
    <row r="37" customHeight="1" spans="1:76">
      <c r="A37" s="183" t="s">
        <v>3</v>
      </c>
      <c r="B37" s="184"/>
      <c r="C37" s="185"/>
      <c r="D37" s="186" t="s">
        <v>193</v>
      </c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153" customHeight="1" spans="1:78">
      <c r="A38" s="188"/>
      <c r="B38" s="189"/>
      <c r="C38" s="185"/>
      <c r="D38" s="121" t="str">
        <f>ССЫЛКИ!B2</f>
        <v>Вермишель</v>
      </c>
      <c r="E38" s="121" t="str">
        <f>ССЫЛКИ!C2</f>
        <v>Люля полуфаб-т (кг)</v>
      </c>
      <c r="F38" s="121" t="str">
        <f>ССЫЛКИ!D2</f>
        <v>Котлета говяжья полуф-т (кг)</v>
      </c>
      <c r="G38" s="121" t="str">
        <f>ССЫЛКИ!E2</f>
        <v>Какао (Фунтик) (шт)</v>
      </c>
      <c r="H38" s="121" t="str">
        <f>ССЫЛКИ!F2</f>
        <v>Какао порошок</v>
      </c>
      <c r="I38" s="121" t="str">
        <f>ССЫЛКИ!G2</f>
        <v>Кисель фруктовый</v>
      </c>
      <c r="J38" s="121" t="str">
        <f>ССЫЛКИ!H2</f>
        <v>Макароны</v>
      </c>
      <c r="K38" s="121" t="str">
        <f>ССЫЛКИ!I2</f>
        <v>Тефтели говяжьи (кг)</v>
      </c>
      <c r="L38" s="121" t="str">
        <f>ССЫЛКИ!J2</f>
        <v>Масло растительное</v>
      </c>
      <c r="M38" s="121" t="str">
        <f>ССЫЛКИ!K2</f>
        <v>Сахар</v>
      </c>
      <c r="N38" s="121" t="str">
        <f>ССЫЛКИ!L2</f>
        <v>Соль иодир.</v>
      </c>
      <c r="O38" s="121" t="str">
        <f>ССЫЛКИ!M2</f>
        <v>Сухофрукты</v>
      </c>
      <c r="P38" s="121" t="str">
        <f>ССЫЛКИ!N2</f>
        <v>Чай</v>
      </c>
      <c r="Q38" s="121" t="str">
        <f>ССЫЛКИ!O2</f>
        <v>Яйцо куриное (штук)</v>
      </c>
      <c r="R38" s="121" t="str">
        <f>ССЫЛКИ!P2</f>
        <v>Вафли</v>
      </c>
      <c r="S38" s="121" t="str">
        <f>ССЫЛКИ!Q2</f>
        <v>Кексы бездрожжевые (кг.)</v>
      </c>
      <c r="T38" s="121" t="str">
        <f>ССЫЛКИ!R2</f>
        <v>Печенье</v>
      </c>
      <c r="U38" s="121" t="str">
        <f>ССЫЛКИ!S2</f>
        <v>Пряники</v>
      </c>
      <c r="V38" s="121" t="str">
        <f>ССЫЛКИ!T2</f>
        <v>Горошек зеленый конс.</v>
      </c>
      <c r="W38" s="121" t="str">
        <f>ССЫЛКИ!U2</f>
        <v>Кукуруза консервы</v>
      </c>
      <c r="X38" s="121" t="str">
        <f>ССЫЛКИ!V2</f>
        <v>Огурцы маринованые</v>
      </c>
      <c r="Y38" s="121" t="str">
        <f>ССЫЛКИ!W2</f>
        <v>Мука высшего сорт</v>
      </c>
      <c r="Z38" s="121" t="str">
        <f>ССЫЛКИ!X2</f>
        <v>Повидло</v>
      </c>
      <c r="AA38" s="121" t="str">
        <f>ССЫЛКИ!Y2</f>
        <v>Сок фруктовый светлый</v>
      </c>
      <c r="AB38" s="121" t="str">
        <f>ССЫЛКИ!Z2</f>
        <v>Сок фруктовый с мякотью</v>
      </c>
      <c r="AC38" s="121" t="str">
        <f>ССЫЛКИ!AA2</f>
        <v>Томатная паста</v>
      </c>
      <c r="AD38" s="121" t="str">
        <f>ССЫЛКИ!AB2</f>
        <v>Котлета рыбная полуф-т (кг)</v>
      </c>
      <c r="AE38" s="121" t="str">
        <f>ССЫЛКИ!AC2</f>
        <v>Фрикадельки рыбные  полуф-т (кг)</v>
      </c>
      <c r="AF38" s="121" t="str">
        <f>ССЫЛКИ!AD2</f>
        <v>Крупа гороховая</v>
      </c>
      <c r="AG38" s="121" t="str">
        <f>ССЫЛКИ!AE2</f>
        <v>Крупа гречневая</v>
      </c>
      <c r="AH38" s="121" t="str">
        <f>ССЫЛКИ!AF2</f>
        <v>Крупа кукурузная</v>
      </c>
      <c r="AI38" s="121" t="str">
        <f>ССЫЛКИ!AG2</f>
        <v>Крупа манная</v>
      </c>
      <c r="AJ38" s="121" t="str">
        <f>ССЫЛКИ!AH2</f>
        <v>Крупа овсяная</v>
      </c>
      <c r="AK38" s="121" t="str">
        <f>ССЫЛКИ!AI2</f>
        <v>Крупа перловая</v>
      </c>
      <c r="AL38" s="121" t="str">
        <f>ССЫЛКИ!AJ2</f>
        <v>Крупа пшеничная</v>
      </c>
      <c r="AM38" s="121" t="str">
        <f>ССЫЛКИ!AK2</f>
        <v>Крупа пшено шлифованное</v>
      </c>
      <c r="AN38" s="121" t="str">
        <f>ССЫЛКИ!AL2</f>
        <v>Крупа рисовая</v>
      </c>
      <c r="AO38" s="121" t="str">
        <f>ССЫЛКИ!AM2</f>
        <v>Крупа ячневая</v>
      </c>
      <c r="AP38" s="121" t="str">
        <f>ССЫЛКИ!AN2</f>
        <v>Фасоль</v>
      </c>
      <c r="AQ38" s="121" t="str">
        <f>ССЫЛКИ!AO2</f>
        <v>Курага сушеная</v>
      </c>
      <c r="AR38" s="121" t="str">
        <f>ССЫЛКИ!AP2</f>
        <v>БИО йогурт 2.5</v>
      </c>
      <c r="AS38" s="121" t="str">
        <f>ССЫЛКИ!AQ2</f>
        <v>Кефир</v>
      </c>
      <c r="AT38" s="121" t="str">
        <f>ССЫЛКИ!AR2</f>
        <v>Масло сливочное</v>
      </c>
      <c r="AU38" s="121" t="str">
        <f>ССЫЛКИ!AS2</f>
        <v>Молоко разливное</v>
      </c>
      <c r="AV38" s="121" t="str">
        <f>ССЫЛКИ!AT2</f>
        <v>Молоко пастеризованное  2,5</v>
      </c>
      <c r="AW38" s="121" t="str">
        <f>ССЫЛКИ!AU2</f>
        <v>Сгущенное молоко</v>
      </c>
      <c r="AX38" s="121" t="str">
        <f>ССЫЛКИ!AV2</f>
        <v>Сметана</v>
      </c>
      <c r="AY38" s="121" t="str">
        <f>ССЫЛКИ!AW2</f>
        <v>Сыр Российский</v>
      </c>
      <c r="AZ38" s="121" t="str">
        <f>ССЫЛКИ!AX2</f>
        <v>Биточки куриные (кг)</v>
      </c>
      <c r="BA38" s="121" t="str">
        <f>ССЫЛКИ!AY2</f>
        <v>Тушка куринная</v>
      </c>
      <c r="BB38" s="121" t="str">
        <f>ССЫЛКИ!AZ2</f>
        <v>Бедро куриное</v>
      </c>
      <c r="BC38" s="121" t="str">
        <f>ССЫЛКИ!BA2</f>
        <v>Фарш говяжий</v>
      </c>
      <c r="BD38" s="121" t="str">
        <f>ССЫЛКИ!BB2</f>
        <v>Баклажаны свежие</v>
      </c>
      <c r="BE38" s="121" t="str">
        <f>ССЫЛКИ!BC2</f>
        <v>Грудка куриная</v>
      </c>
      <c r="BF38" s="121" t="str">
        <f>ССЫЛКИ!BD2</f>
        <v>Перец болгарский </v>
      </c>
      <c r="BG38" s="121" t="str">
        <f>ССЫЛКИ!BE2</f>
        <v>Зелень разная </v>
      </c>
      <c r="BH38" s="121" t="str">
        <f>ССЫЛКИ!BF2</f>
        <v>Котлета куриная полуфаб-т (кг)</v>
      </c>
      <c r="BI38" s="121" t="str">
        <f>ССЫЛКИ!BG2</f>
        <v>Капуста</v>
      </c>
      <c r="BJ38" s="121" t="str">
        <f>ССЫЛКИ!BH2</f>
        <v>Картофель</v>
      </c>
      <c r="BK38" s="121" t="str">
        <f>ССЫЛКИ!BI2</f>
        <v>Лук репчатый</v>
      </c>
      <c r="BL38" s="121" t="str">
        <f>ССЫЛКИ!BJ2</f>
        <v>Морковь</v>
      </c>
      <c r="BM38" s="121" t="str">
        <f>ССЫЛКИ!BK2</f>
        <v>Огурцы свежие</v>
      </c>
      <c r="BN38" s="121" t="str">
        <f>ССЫЛКИ!BL2</f>
        <v>Помидоры свежие </v>
      </c>
      <c r="BO38" s="121" t="str">
        <f>ССЫЛКИ!BM2</f>
        <v>Свекла столовая</v>
      </c>
      <c r="BP38" s="121" t="str">
        <f>ССЫЛКИ!BN2</f>
        <v>Вареники полуфаб-т (кг)</v>
      </c>
      <c r="BQ38" s="121" t="str">
        <f>ССЫЛКИ!BO2</f>
        <v>Мандарины</v>
      </c>
      <c r="BR38" s="121" t="str">
        <f>ССЫЛКИ!BP2</f>
        <v>Бананы</v>
      </c>
      <c r="BS38" s="121" t="str">
        <f>ССЫЛКИ!BQ2</f>
        <v>Груши</v>
      </c>
      <c r="BT38" s="121" t="str">
        <f>ССЫЛКИ!BR2</f>
        <v>Лимонная кислота</v>
      </c>
      <c r="BU38" s="121" t="str">
        <f>ССЫЛКИ!BS2</f>
        <v>Апельсины</v>
      </c>
      <c r="BV38" s="121" t="str">
        <f>ССЫЛКИ!BT2</f>
        <v>Яблоки</v>
      </c>
      <c r="BW38" s="121" t="str">
        <f>ССЫЛКИ!BU2</f>
        <v>Тефтели куриные</v>
      </c>
      <c r="BX38" s="121" t="str">
        <f>ССЫЛКИ!BV2</f>
        <v>Хлеб пшеничный</v>
      </c>
      <c r="BY38" s="121" t="str">
        <f>ССЫЛКИ!BW2</f>
        <v>Мини рулеты (бисквитные)</v>
      </c>
      <c r="BZ38" s="121" t="str">
        <f>ССЫЛКИ!BX2</f>
        <v>Зефир в шоколаде (кг)</v>
      </c>
    </row>
    <row r="39" ht="14.5" spans="1:79">
      <c r="A39" s="234" t="s">
        <v>33</v>
      </c>
      <c r="B39" s="235"/>
      <c r="C39" s="230"/>
      <c r="D39" s="162"/>
      <c r="E39" s="162"/>
      <c r="F39" s="162"/>
      <c r="G39" s="162"/>
      <c r="H39" s="162"/>
      <c r="I39" s="162"/>
      <c r="J39" s="162"/>
      <c r="K39" s="162"/>
      <c r="L39" s="162">
        <v>2</v>
      </c>
      <c r="M39" s="162"/>
      <c r="N39" s="162">
        <v>0.9</v>
      </c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>
        <v>49</v>
      </c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>
        <v>44</v>
      </c>
      <c r="BC39" s="162"/>
      <c r="BD39" s="162"/>
      <c r="BE39" s="162"/>
      <c r="BF39" s="162"/>
      <c r="BG39" s="162"/>
      <c r="BH39" s="162"/>
      <c r="BI39" s="162"/>
      <c r="BJ39" s="162"/>
      <c r="BK39" s="162">
        <v>12</v>
      </c>
      <c r="BL39" s="162">
        <v>14</v>
      </c>
      <c r="BM39" s="162"/>
      <c r="BN39" s="162"/>
      <c r="BO39" s="162"/>
      <c r="BP39" s="162"/>
      <c r="BQ39" s="162"/>
      <c r="BR39" s="162"/>
      <c r="BS39" s="162"/>
      <c r="BT39" s="162"/>
      <c r="BU39" s="162"/>
      <c r="BV39" s="162"/>
      <c r="BW39" s="162"/>
      <c r="BX39" s="162"/>
      <c r="BY39" s="8"/>
      <c r="BZ39" s="8"/>
      <c r="CA39">
        <f t="shared" ref="CA39:CA44" si="14">SUMPRODUCT($D39:$BZ39,$D$51:$BZ$51)/1000</f>
        <v>18.891</v>
      </c>
    </row>
    <row r="40" ht="14.5" spans="1:79">
      <c r="A40" s="160" t="s">
        <v>34</v>
      </c>
      <c r="B40" s="161"/>
      <c r="C40" s="162"/>
      <c r="D40" s="162"/>
      <c r="E40" s="162"/>
      <c r="F40" s="162"/>
      <c r="G40" s="162"/>
      <c r="H40" s="162"/>
      <c r="I40" s="162"/>
      <c r="J40" s="162"/>
      <c r="K40" s="162"/>
      <c r="L40" s="162">
        <v>2.5</v>
      </c>
      <c r="M40" s="162"/>
      <c r="N40" s="162">
        <v>0.9</v>
      </c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>
        <v>2</v>
      </c>
      <c r="AD40" s="162"/>
      <c r="AE40" s="162"/>
      <c r="AF40" s="162">
        <v>20</v>
      </c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>
        <v>44</v>
      </c>
      <c r="BC40" s="162"/>
      <c r="BD40" s="162"/>
      <c r="BE40" s="162"/>
      <c r="BF40" s="162"/>
      <c r="BG40" s="162"/>
      <c r="BH40" s="162"/>
      <c r="BI40" s="162"/>
      <c r="BJ40" s="162">
        <v>14</v>
      </c>
      <c r="BK40" s="162">
        <v>7</v>
      </c>
      <c r="BL40" s="162">
        <v>7</v>
      </c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2"/>
      <c r="BY40" s="8"/>
      <c r="BZ40" s="8"/>
      <c r="CA40">
        <f t="shared" si="14"/>
        <v>15.109</v>
      </c>
    </row>
    <row r="41" ht="14.5" spans="1:79">
      <c r="A41" s="160" t="s">
        <v>16</v>
      </c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/>
      <c r="BX41" s="162">
        <v>40</v>
      </c>
      <c r="BY41" s="8"/>
      <c r="BZ41" s="8"/>
      <c r="CA41">
        <f t="shared" si="14"/>
        <v>2.64</v>
      </c>
    </row>
    <row r="42" ht="14.5" spans="1:79">
      <c r="A42" s="231" t="s">
        <v>35</v>
      </c>
      <c r="B42" s="178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305"/>
      <c r="S42" s="133"/>
      <c r="T42" s="133"/>
      <c r="U42" s="133"/>
      <c r="V42" s="133"/>
      <c r="W42" s="133"/>
      <c r="X42" s="133"/>
      <c r="Y42" s="133"/>
      <c r="Z42" s="133"/>
      <c r="AA42" s="238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306">
        <v>200</v>
      </c>
      <c r="AS42" s="133"/>
      <c r="AT42" s="133"/>
      <c r="AU42" s="133"/>
      <c r="AV42" s="133"/>
      <c r="AW42" s="133"/>
      <c r="AX42" s="133"/>
      <c r="AY42" s="133"/>
      <c r="AZ42" s="133"/>
      <c r="BA42" s="133"/>
      <c r="BB42" s="133"/>
      <c r="BC42" s="133"/>
      <c r="BD42" s="133"/>
      <c r="BE42" s="133"/>
      <c r="BF42" s="133"/>
      <c r="BG42" s="133"/>
      <c r="BH42" s="133"/>
      <c r="BI42" s="133"/>
      <c r="BJ42" s="133"/>
      <c r="BK42" s="133"/>
      <c r="BL42" s="133"/>
      <c r="BM42" s="133"/>
      <c r="BN42" s="133"/>
      <c r="BO42" s="133"/>
      <c r="BP42" s="133"/>
      <c r="BQ42" s="133"/>
      <c r="BR42" s="133"/>
      <c r="BS42" s="133"/>
      <c r="BT42" s="133"/>
      <c r="BU42" s="133"/>
      <c r="BV42" s="133"/>
      <c r="BW42" s="133"/>
      <c r="BX42" s="133"/>
      <c r="BY42" s="8"/>
      <c r="BZ42" s="8"/>
      <c r="CA42">
        <f t="shared" si="14"/>
        <v>39</v>
      </c>
    </row>
    <row r="43" ht="14" spans="1:79">
      <c r="A43" s="160"/>
      <c r="B43" s="371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242"/>
      <c r="BZ43" s="162"/>
      <c r="CA43">
        <f t="shared" si="14"/>
        <v>0</v>
      </c>
    </row>
    <row r="44" ht="14" spans="1:79">
      <c r="A44" s="160"/>
      <c r="B44" s="16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42"/>
      <c r="BZ44" s="162"/>
      <c r="CA44">
        <f t="shared" si="14"/>
        <v>0</v>
      </c>
    </row>
    <row r="45" ht="14" spans="1:78">
      <c r="A45" s="160"/>
      <c r="B45" s="16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162"/>
      <c r="BZ45" s="162"/>
    </row>
    <row r="46" ht="15.6" hidden="1" customHeight="1" spans="1:78">
      <c r="A46" s="160"/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</row>
    <row r="47" ht="15.6" hidden="1" customHeight="1" spans="1:78">
      <c r="A47" s="160"/>
      <c r="B47" s="161"/>
      <c r="C47" s="162"/>
      <c r="D47" s="162">
        <f t="shared" ref="D47:BO47" si="15">SUM(D39:D45)</f>
        <v>0</v>
      </c>
      <c r="E47" s="162">
        <f t="shared" si="15"/>
        <v>0</v>
      </c>
      <c r="F47" s="162">
        <f t="shared" si="15"/>
        <v>0</v>
      </c>
      <c r="G47" s="162">
        <f t="shared" si="15"/>
        <v>0</v>
      </c>
      <c r="H47" s="162">
        <f t="shared" si="15"/>
        <v>0</v>
      </c>
      <c r="I47" s="162">
        <f t="shared" si="15"/>
        <v>0</v>
      </c>
      <c r="J47" s="162">
        <f t="shared" si="15"/>
        <v>0</v>
      </c>
      <c r="K47" s="162">
        <f t="shared" si="15"/>
        <v>0</v>
      </c>
      <c r="L47" s="162">
        <f t="shared" si="15"/>
        <v>4.5</v>
      </c>
      <c r="M47" s="162">
        <f t="shared" si="15"/>
        <v>0</v>
      </c>
      <c r="N47" s="162">
        <f t="shared" si="15"/>
        <v>1.8</v>
      </c>
      <c r="O47" s="162">
        <f t="shared" si="15"/>
        <v>0</v>
      </c>
      <c r="P47" s="162">
        <f t="shared" si="15"/>
        <v>0</v>
      </c>
      <c r="Q47" s="162">
        <f t="shared" si="15"/>
        <v>0</v>
      </c>
      <c r="R47" s="162">
        <f t="shared" si="15"/>
        <v>0</v>
      </c>
      <c r="S47" s="162">
        <f t="shared" si="15"/>
        <v>0</v>
      </c>
      <c r="T47" s="162">
        <f t="shared" si="15"/>
        <v>0</v>
      </c>
      <c r="U47" s="162">
        <f t="shared" si="15"/>
        <v>0</v>
      </c>
      <c r="V47" s="162">
        <f t="shared" si="15"/>
        <v>0</v>
      </c>
      <c r="W47" s="162">
        <f t="shared" si="15"/>
        <v>0</v>
      </c>
      <c r="X47" s="162">
        <f t="shared" si="15"/>
        <v>0</v>
      </c>
      <c r="Y47" s="162">
        <f t="shared" si="15"/>
        <v>0</v>
      </c>
      <c r="Z47" s="162">
        <f t="shared" si="15"/>
        <v>0</v>
      </c>
      <c r="AA47" s="162">
        <f t="shared" si="15"/>
        <v>0</v>
      </c>
      <c r="AB47" s="162">
        <f t="shared" si="15"/>
        <v>0</v>
      </c>
      <c r="AC47" s="162">
        <f t="shared" si="15"/>
        <v>2</v>
      </c>
      <c r="AD47" s="162">
        <f t="shared" si="15"/>
        <v>0</v>
      </c>
      <c r="AE47" s="162">
        <f t="shared" si="15"/>
        <v>0</v>
      </c>
      <c r="AF47" s="162">
        <f t="shared" si="15"/>
        <v>20</v>
      </c>
      <c r="AG47" s="162">
        <f t="shared" si="15"/>
        <v>0</v>
      </c>
      <c r="AH47" s="162">
        <f t="shared" si="15"/>
        <v>0</v>
      </c>
      <c r="AI47" s="162">
        <f t="shared" si="15"/>
        <v>0</v>
      </c>
      <c r="AJ47" s="162">
        <f t="shared" si="15"/>
        <v>0</v>
      </c>
      <c r="AK47" s="162">
        <f t="shared" si="15"/>
        <v>0</v>
      </c>
      <c r="AL47" s="162">
        <f t="shared" si="15"/>
        <v>0</v>
      </c>
      <c r="AM47" s="162">
        <f t="shared" si="15"/>
        <v>0</v>
      </c>
      <c r="AN47" s="162">
        <f t="shared" si="15"/>
        <v>49</v>
      </c>
      <c r="AO47" s="162">
        <f t="shared" si="15"/>
        <v>0</v>
      </c>
      <c r="AP47" s="162">
        <f t="shared" si="15"/>
        <v>0</v>
      </c>
      <c r="AQ47" s="162">
        <f t="shared" si="15"/>
        <v>0</v>
      </c>
      <c r="AR47" s="162">
        <f t="shared" si="15"/>
        <v>200</v>
      </c>
      <c r="AS47" s="162">
        <f t="shared" si="15"/>
        <v>0</v>
      </c>
      <c r="AT47" s="162">
        <f t="shared" si="15"/>
        <v>0</v>
      </c>
      <c r="AU47" s="162">
        <f t="shared" si="15"/>
        <v>0</v>
      </c>
      <c r="AV47" s="162">
        <f t="shared" si="15"/>
        <v>0</v>
      </c>
      <c r="AW47" s="162">
        <f t="shared" si="15"/>
        <v>0</v>
      </c>
      <c r="AX47" s="162">
        <f t="shared" si="15"/>
        <v>0</v>
      </c>
      <c r="AY47" s="162">
        <f t="shared" si="15"/>
        <v>0</v>
      </c>
      <c r="AZ47" s="162">
        <f t="shared" si="15"/>
        <v>0</v>
      </c>
      <c r="BA47" s="162">
        <f t="shared" si="15"/>
        <v>0</v>
      </c>
      <c r="BB47" s="162">
        <f t="shared" si="15"/>
        <v>88</v>
      </c>
      <c r="BC47" s="162">
        <f t="shared" si="15"/>
        <v>0</v>
      </c>
      <c r="BD47" s="162">
        <f t="shared" si="15"/>
        <v>0</v>
      </c>
      <c r="BE47" s="162">
        <f t="shared" si="15"/>
        <v>0</v>
      </c>
      <c r="BF47" s="162">
        <f t="shared" si="15"/>
        <v>0</v>
      </c>
      <c r="BG47" s="162">
        <f t="shared" si="15"/>
        <v>0</v>
      </c>
      <c r="BH47" s="162">
        <f t="shared" si="15"/>
        <v>0</v>
      </c>
      <c r="BI47" s="162">
        <f t="shared" si="15"/>
        <v>0</v>
      </c>
      <c r="BJ47" s="162">
        <f t="shared" si="15"/>
        <v>14</v>
      </c>
      <c r="BK47" s="162">
        <f t="shared" si="15"/>
        <v>19</v>
      </c>
      <c r="BL47" s="162">
        <f t="shared" si="15"/>
        <v>21</v>
      </c>
      <c r="BM47" s="162">
        <f t="shared" si="15"/>
        <v>0</v>
      </c>
      <c r="BN47" s="162">
        <f t="shared" si="15"/>
        <v>0</v>
      </c>
      <c r="BO47" s="162">
        <f t="shared" si="15"/>
        <v>0</v>
      </c>
      <c r="BP47" s="162">
        <f t="shared" ref="BP47:BZ47" si="16">SUM(BP39:BP45)</f>
        <v>0</v>
      </c>
      <c r="BQ47" s="162">
        <f t="shared" si="16"/>
        <v>0</v>
      </c>
      <c r="BR47" s="162">
        <f t="shared" si="16"/>
        <v>0</v>
      </c>
      <c r="BS47" s="162">
        <f t="shared" si="16"/>
        <v>0</v>
      </c>
      <c r="BT47" s="162">
        <f t="shared" si="16"/>
        <v>0</v>
      </c>
      <c r="BU47" s="162">
        <f t="shared" si="16"/>
        <v>0</v>
      </c>
      <c r="BV47" s="162">
        <f t="shared" si="16"/>
        <v>0</v>
      </c>
      <c r="BW47" s="162">
        <f t="shared" si="16"/>
        <v>0</v>
      </c>
      <c r="BX47" s="162">
        <f t="shared" si="16"/>
        <v>40</v>
      </c>
      <c r="BY47" s="162">
        <f t="shared" si="16"/>
        <v>0</v>
      </c>
      <c r="BZ47" s="162">
        <f t="shared" si="16"/>
        <v>0</v>
      </c>
    </row>
    <row r="48" ht="13.95" hidden="1" customHeight="1" spans="1:78">
      <c r="A48" s="163" t="s">
        <v>194</v>
      </c>
      <c r="B48" s="164"/>
      <c r="C48" s="162">
        <f>C49</f>
        <v>0</v>
      </c>
      <c r="D48" s="162">
        <f t="shared" ref="D48:BO48" si="17">C48</f>
        <v>0</v>
      </c>
      <c r="E48" s="162">
        <f t="shared" si="17"/>
        <v>0</v>
      </c>
      <c r="F48" s="162">
        <f t="shared" si="17"/>
        <v>0</v>
      </c>
      <c r="G48" s="162">
        <f t="shared" si="17"/>
        <v>0</v>
      </c>
      <c r="H48" s="162">
        <f t="shared" si="17"/>
        <v>0</v>
      </c>
      <c r="I48" s="162">
        <f t="shared" si="17"/>
        <v>0</v>
      </c>
      <c r="J48" s="162">
        <f t="shared" si="17"/>
        <v>0</v>
      </c>
      <c r="K48" s="162">
        <f t="shared" si="17"/>
        <v>0</v>
      </c>
      <c r="L48" s="162">
        <f t="shared" si="17"/>
        <v>0</v>
      </c>
      <c r="M48" s="162">
        <f t="shared" si="17"/>
        <v>0</v>
      </c>
      <c r="N48" s="162">
        <f t="shared" si="17"/>
        <v>0</v>
      </c>
      <c r="O48" s="162">
        <f t="shared" si="17"/>
        <v>0</v>
      </c>
      <c r="P48" s="162">
        <f t="shared" si="17"/>
        <v>0</v>
      </c>
      <c r="Q48" s="162">
        <f t="shared" si="17"/>
        <v>0</v>
      </c>
      <c r="R48" s="162">
        <f t="shared" si="17"/>
        <v>0</v>
      </c>
      <c r="S48" s="162">
        <f t="shared" si="17"/>
        <v>0</v>
      </c>
      <c r="T48" s="162">
        <f t="shared" si="17"/>
        <v>0</v>
      </c>
      <c r="U48" s="162">
        <f t="shared" si="17"/>
        <v>0</v>
      </c>
      <c r="V48" s="162">
        <f t="shared" si="17"/>
        <v>0</v>
      </c>
      <c r="W48" s="162">
        <f t="shared" si="17"/>
        <v>0</v>
      </c>
      <c r="X48" s="162">
        <f t="shared" si="17"/>
        <v>0</v>
      </c>
      <c r="Y48" s="162">
        <f t="shared" si="17"/>
        <v>0</v>
      </c>
      <c r="Z48" s="162">
        <f t="shared" si="17"/>
        <v>0</v>
      </c>
      <c r="AA48" s="162">
        <f t="shared" si="17"/>
        <v>0</v>
      </c>
      <c r="AB48" s="162">
        <f t="shared" si="17"/>
        <v>0</v>
      </c>
      <c r="AC48" s="162">
        <f t="shared" si="17"/>
        <v>0</v>
      </c>
      <c r="AD48" s="162">
        <f t="shared" si="17"/>
        <v>0</v>
      </c>
      <c r="AE48" s="162">
        <f t="shared" si="17"/>
        <v>0</v>
      </c>
      <c r="AF48" s="162">
        <f t="shared" si="17"/>
        <v>0</v>
      </c>
      <c r="AG48" s="162">
        <f t="shared" si="17"/>
        <v>0</v>
      </c>
      <c r="AH48" s="162">
        <f t="shared" si="17"/>
        <v>0</v>
      </c>
      <c r="AI48" s="162">
        <f t="shared" si="17"/>
        <v>0</v>
      </c>
      <c r="AJ48" s="162">
        <f t="shared" si="17"/>
        <v>0</v>
      </c>
      <c r="AK48" s="162">
        <f t="shared" si="17"/>
        <v>0</v>
      </c>
      <c r="AL48" s="162">
        <f t="shared" si="17"/>
        <v>0</v>
      </c>
      <c r="AM48" s="162">
        <f t="shared" si="17"/>
        <v>0</v>
      </c>
      <c r="AN48" s="162">
        <f t="shared" si="17"/>
        <v>0</v>
      </c>
      <c r="AO48" s="162">
        <f t="shared" si="17"/>
        <v>0</v>
      </c>
      <c r="AP48" s="162">
        <f t="shared" si="17"/>
        <v>0</v>
      </c>
      <c r="AQ48" s="162">
        <f t="shared" si="17"/>
        <v>0</v>
      </c>
      <c r="AR48" s="162">
        <f t="shared" si="17"/>
        <v>0</v>
      </c>
      <c r="AS48" s="162">
        <f t="shared" si="17"/>
        <v>0</v>
      </c>
      <c r="AT48" s="162">
        <f t="shared" si="17"/>
        <v>0</v>
      </c>
      <c r="AU48" s="162">
        <f t="shared" si="17"/>
        <v>0</v>
      </c>
      <c r="AV48" s="162">
        <f t="shared" si="17"/>
        <v>0</v>
      </c>
      <c r="AW48" s="162">
        <f t="shared" si="17"/>
        <v>0</v>
      </c>
      <c r="AX48" s="162">
        <f t="shared" si="17"/>
        <v>0</v>
      </c>
      <c r="AY48" s="162">
        <f t="shared" si="17"/>
        <v>0</v>
      </c>
      <c r="AZ48" s="162">
        <f t="shared" si="17"/>
        <v>0</v>
      </c>
      <c r="BA48" s="162">
        <f t="shared" si="17"/>
        <v>0</v>
      </c>
      <c r="BB48" s="162">
        <f t="shared" si="17"/>
        <v>0</v>
      </c>
      <c r="BC48" s="162">
        <f t="shared" si="17"/>
        <v>0</v>
      </c>
      <c r="BD48" s="162">
        <f t="shared" si="17"/>
        <v>0</v>
      </c>
      <c r="BE48" s="162">
        <f t="shared" si="17"/>
        <v>0</v>
      </c>
      <c r="BF48" s="162">
        <f t="shared" si="17"/>
        <v>0</v>
      </c>
      <c r="BG48" s="162">
        <f t="shared" si="17"/>
        <v>0</v>
      </c>
      <c r="BH48" s="162">
        <f t="shared" si="17"/>
        <v>0</v>
      </c>
      <c r="BI48" s="162">
        <f t="shared" si="17"/>
        <v>0</v>
      </c>
      <c r="BJ48" s="162">
        <f t="shared" si="17"/>
        <v>0</v>
      </c>
      <c r="BK48" s="162">
        <f t="shared" si="17"/>
        <v>0</v>
      </c>
      <c r="BL48" s="162">
        <f t="shared" si="17"/>
        <v>0</v>
      </c>
      <c r="BM48" s="162">
        <f t="shared" si="17"/>
        <v>0</v>
      </c>
      <c r="BN48" s="162">
        <f t="shared" si="17"/>
        <v>0</v>
      </c>
      <c r="BO48" s="162">
        <f t="shared" si="17"/>
        <v>0</v>
      </c>
      <c r="BP48" s="162">
        <f t="shared" ref="BP48:BZ48" si="18">BO48</f>
        <v>0</v>
      </c>
      <c r="BQ48" s="162">
        <f t="shared" si="18"/>
        <v>0</v>
      </c>
      <c r="BR48" s="162">
        <f t="shared" si="18"/>
        <v>0</v>
      </c>
      <c r="BS48" s="162">
        <f t="shared" si="18"/>
        <v>0</v>
      </c>
      <c r="BT48" s="162">
        <f t="shared" si="18"/>
        <v>0</v>
      </c>
      <c r="BU48" s="162">
        <f t="shared" si="18"/>
        <v>0</v>
      </c>
      <c r="BV48" s="162">
        <f t="shared" si="18"/>
        <v>0</v>
      </c>
      <c r="BW48" s="162">
        <f t="shared" si="18"/>
        <v>0</v>
      </c>
      <c r="BX48" s="162">
        <f t="shared" si="18"/>
        <v>0</v>
      </c>
      <c r="BY48" s="162">
        <f t="shared" si="18"/>
        <v>0</v>
      </c>
      <c r="BZ48" s="162">
        <f t="shared" si="18"/>
        <v>0</v>
      </c>
    </row>
    <row r="49" ht="19.75" spans="1:78">
      <c r="A49" s="195" t="s">
        <v>194</v>
      </c>
      <c r="B49" s="196"/>
      <c r="C49" s="197">
        <f>VLOOKUP(B4,Фактически_присутствующих,3,FALSE)</f>
        <v>0</v>
      </c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6.25" spans="1:78">
      <c r="A50" s="146" t="s">
        <v>195</v>
      </c>
      <c r="B50" s="147"/>
      <c r="C50" s="198"/>
      <c r="D50" s="199">
        <f>D47*D48/1000</f>
        <v>0</v>
      </c>
      <c r="E50" s="252">
        <f>E47*E48/1000</f>
        <v>0</v>
      </c>
      <c r="F50" s="252">
        <f>F47*F48/1000</f>
        <v>0</v>
      </c>
      <c r="G50" s="252">
        <f>G47*G48</f>
        <v>0</v>
      </c>
      <c r="H50" s="252">
        <f>H47*H48/1000</f>
        <v>0</v>
      </c>
      <c r="I50" s="252">
        <f>I47*I48/1000</f>
        <v>0</v>
      </c>
      <c r="J50" s="252">
        <f>J47*J48/1000</f>
        <v>0</v>
      </c>
      <c r="K50" s="252">
        <f>K47*K48/1000</f>
        <v>0</v>
      </c>
      <c r="L50" s="301">
        <f t="shared" ref="L50:BW50" si="19">L47*L48/1000</f>
        <v>0</v>
      </c>
      <c r="M50" s="301">
        <f t="shared" si="19"/>
        <v>0</v>
      </c>
      <c r="N50" s="301">
        <f t="shared" si="19"/>
        <v>0</v>
      </c>
      <c r="O50" s="301">
        <f t="shared" si="19"/>
        <v>0</v>
      </c>
      <c r="P50" s="301">
        <f t="shared" si="19"/>
        <v>0</v>
      </c>
      <c r="Q50" s="301">
        <f t="shared" si="19"/>
        <v>0</v>
      </c>
      <c r="R50" s="301">
        <f t="shared" si="19"/>
        <v>0</v>
      </c>
      <c r="S50" s="301">
        <f t="shared" si="19"/>
        <v>0</v>
      </c>
      <c r="T50" s="301">
        <f t="shared" si="19"/>
        <v>0</v>
      </c>
      <c r="U50" s="301">
        <f t="shared" si="19"/>
        <v>0</v>
      </c>
      <c r="V50" s="301">
        <f t="shared" si="19"/>
        <v>0</v>
      </c>
      <c r="W50" s="301">
        <f t="shared" si="19"/>
        <v>0</v>
      </c>
      <c r="X50" s="301">
        <f t="shared" si="19"/>
        <v>0</v>
      </c>
      <c r="Y50" s="301">
        <f t="shared" si="19"/>
        <v>0</v>
      </c>
      <c r="Z50" s="301">
        <f t="shared" si="19"/>
        <v>0</v>
      </c>
      <c r="AA50" s="301">
        <f t="shared" si="19"/>
        <v>0</v>
      </c>
      <c r="AB50" s="301">
        <f t="shared" si="19"/>
        <v>0</v>
      </c>
      <c r="AC50" s="301">
        <f t="shared" si="19"/>
        <v>0</v>
      </c>
      <c r="AD50" s="301">
        <f t="shared" si="19"/>
        <v>0</v>
      </c>
      <c r="AE50" s="301">
        <f t="shared" si="19"/>
        <v>0</v>
      </c>
      <c r="AF50" s="301">
        <f t="shared" si="19"/>
        <v>0</v>
      </c>
      <c r="AG50" s="301">
        <f t="shared" si="19"/>
        <v>0</v>
      </c>
      <c r="AH50" s="301">
        <f t="shared" si="19"/>
        <v>0</v>
      </c>
      <c r="AI50" s="301">
        <f t="shared" si="19"/>
        <v>0</v>
      </c>
      <c r="AJ50" s="301">
        <f t="shared" si="19"/>
        <v>0</v>
      </c>
      <c r="AK50" s="301">
        <f t="shared" si="19"/>
        <v>0</v>
      </c>
      <c r="AL50" s="301">
        <f t="shared" si="19"/>
        <v>0</v>
      </c>
      <c r="AM50" s="301">
        <f t="shared" si="19"/>
        <v>0</v>
      </c>
      <c r="AN50" s="301">
        <f t="shared" si="19"/>
        <v>0</v>
      </c>
      <c r="AO50" s="301">
        <f t="shared" si="19"/>
        <v>0</v>
      </c>
      <c r="AP50" s="301">
        <f t="shared" si="19"/>
        <v>0</v>
      </c>
      <c r="AQ50" s="301">
        <f t="shared" si="19"/>
        <v>0</v>
      </c>
      <c r="AR50" s="301">
        <f t="shared" si="19"/>
        <v>0</v>
      </c>
      <c r="AS50" s="301">
        <f t="shared" si="19"/>
        <v>0</v>
      </c>
      <c r="AT50" s="301">
        <f t="shared" si="19"/>
        <v>0</v>
      </c>
      <c r="AU50" s="301">
        <f t="shared" si="19"/>
        <v>0</v>
      </c>
      <c r="AV50" s="301">
        <f t="shared" si="19"/>
        <v>0</v>
      </c>
      <c r="AW50" s="301">
        <f t="shared" si="19"/>
        <v>0</v>
      </c>
      <c r="AX50" s="301">
        <f t="shared" si="19"/>
        <v>0</v>
      </c>
      <c r="AY50" s="301">
        <f t="shared" si="19"/>
        <v>0</v>
      </c>
      <c r="AZ50" s="301">
        <f t="shared" si="19"/>
        <v>0</v>
      </c>
      <c r="BA50" s="301">
        <f t="shared" si="19"/>
        <v>0</v>
      </c>
      <c r="BB50" s="301">
        <f t="shared" si="19"/>
        <v>0</v>
      </c>
      <c r="BC50" s="301">
        <f t="shared" si="19"/>
        <v>0</v>
      </c>
      <c r="BD50" s="301">
        <f t="shared" si="19"/>
        <v>0</v>
      </c>
      <c r="BE50" s="301">
        <f t="shared" si="19"/>
        <v>0</v>
      </c>
      <c r="BF50" s="301">
        <f t="shared" si="19"/>
        <v>0</v>
      </c>
      <c r="BG50" s="301">
        <f t="shared" si="19"/>
        <v>0</v>
      </c>
      <c r="BH50" s="301">
        <f t="shared" si="19"/>
        <v>0</v>
      </c>
      <c r="BI50" s="301">
        <f t="shared" si="19"/>
        <v>0</v>
      </c>
      <c r="BJ50" s="301">
        <f t="shared" si="19"/>
        <v>0</v>
      </c>
      <c r="BK50" s="301">
        <f t="shared" si="19"/>
        <v>0</v>
      </c>
      <c r="BL50" s="301">
        <f t="shared" si="19"/>
        <v>0</v>
      </c>
      <c r="BM50" s="301">
        <f t="shared" si="19"/>
        <v>0</v>
      </c>
      <c r="BN50" s="301">
        <f t="shared" si="19"/>
        <v>0</v>
      </c>
      <c r="BO50" s="301">
        <f t="shared" si="19"/>
        <v>0</v>
      </c>
      <c r="BP50" s="301">
        <f t="shared" si="19"/>
        <v>0</v>
      </c>
      <c r="BQ50" s="301">
        <f t="shared" si="19"/>
        <v>0</v>
      </c>
      <c r="BR50" s="301">
        <f t="shared" si="19"/>
        <v>0</v>
      </c>
      <c r="BS50" s="301">
        <f t="shared" si="19"/>
        <v>0</v>
      </c>
      <c r="BT50" s="301">
        <f t="shared" si="19"/>
        <v>0</v>
      </c>
      <c r="BU50" s="301">
        <f t="shared" si="19"/>
        <v>0</v>
      </c>
      <c r="BV50" s="301">
        <f t="shared" si="19"/>
        <v>0</v>
      </c>
      <c r="BW50" s="301">
        <f t="shared" si="19"/>
        <v>0</v>
      </c>
      <c r="BX50" s="301">
        <f>BX47*BX48/1000</f>
        <v>0</v>
      </c>
      <c r="BY50" s="212">
        <f>BY47*BY48/1000</f>
        <v>0</v>
      </c>
      <c r="BZ50" s="375">
        <f>BZ47*BZ48/1000</f>
        <v>0</v>
      </c>
    </row>
    <row r="51" ht="15.5" spans="1:78">
      <c r="A51" s="146" t="s">
        <v>170</v>
      </c>
      <c r="B51" s="147"/>
      <c r="C51" s="198"/>
      <c r="D51" s="200">
        <f>ССЫЛКИ!B3</f>
        <v>105</v>
      </c>
      <c r="E51" s="200">
        <f>ССЫЛКИ!C3</f>
        <v>590</v>
      </c>
      <c r="F51" s="200">
        <f>ССЫЛКИ!D3</f>
        <v>590</v>
      </c>
      <c r="G51" s="200">
        <f>ССЫЛКИ!E3</f>
        <v>11</v>
      </c>
      <c r="H51" s="200">
        <f>ССЫЛКИ!F3</f>
        <v>400</v>
      </c>
      <c r="I51" s="200">
        <f>ССЫЛКИ!G3</f>
        <v>200</v>
      </c>
      <c r="J51" s="200">
        <f>ССЫЛКИ!H3</f>
        <v>105</v>
      </c>
      <c r="K51" s="200">
        <f>ССЫЛКИ!I3</f>
        <v>590</v>
      </c>
      <c r="L51" s="302">
        <f>ССЫЛКИ!J3</f>
        <v>150</v>
      </c>
      <c r="M51" s="302">
        <f>ССЫЛКИ!K3</f>
        <v>78</v>
      </c>
      <c r="N51" s="302">
        <f>ССЫЛКИ!L3</f>
        <v>10</v>
      </c>
      <c r="O51" s="302">
        <f>ССЫЛКИ!M3</f>
        <v>300</v>
      </c>
      <c r="P51" s="302">
        <f>ССЫЛКИ!N3</f>
        <v>990</v>
      </c>
      <c r="Q51" s="302">
        <f>ССЫЛКИ!O3</f>
        <v>12</v>
      </c>
      <c r="R51" s="302">
        <f>ССЫЛКИ!P3</f>
        <v>330</v>
      </c>
      <c r="S51" s="302">
        <f>ССЫЛКИ!Q3</f>
        <v>420</v>
      </c>
      <c r="T51" s="302">
        <f>ССЫЛКИ!R3</f>
        <v>260</v>
      </c>
      <c r="U51" s="302">
        <f>ССЫЛКИ!S3</f>
        <v>165</v>
      </c>
      <c r="V51" s="302">
        <f>ССЫЛКИ!T3</f>
        <v>300</v>
      </c>
      <c r="W51" s="302">
        <f>ССЫЛКИ!U3</f>
        <v>300</v>
      </c>
      <c r="X51" s="302">
        <f>ССЫЛКИ!V3</f>
        <v>400</v>
      </c>
      <c r="Y51" s="302">
        <f>ССЫЛКИ!W3</f>
        <v>50</v>
      </c>
      <c r="Z51" s="302">
        <f>ССЫЛКИ!X3</f>
        <v>210</v>
      </c>
      <c r="AA51" s="302">
        <f>ССЫЛКИ!Y3</f>
        <v>90</v>
      </c>
      <c r="AB51" s="302">
        <f>ССЫЛКИ!Z3</f>
        <v>100</v>
      </c>
      <c r="AC51" s="302">
        <f>ССЫЛКИ!AA3</f>
        <v>190</v>
      </c>
      <c r="AD51" s="302">
        <f>ССЫЛКИ!AB3</f>
        <v>440</v>
      </c>
      <c r="AE51" s="302">
        <f>ССЫЛКИ!AC3</f>
        <v>12.5</v>
      </c>
      <c r="AF51" s="302">
        <f>ССЫЛКИ!AD3</f>
        <v>70</v>
      </c>
      <c r="AG51" s="302">
        <f>ССЫЛКИ!AE3</f>
        <v>92</v>
      </c>
      <c r="AH51" s="302">
        <f>ССЫЛКИ!AF3</f>
        <v>70</v>
      </c>
      <c r="AI51" s="302">
        <f>ССЫЛКИ!AG3</f>
        <v>62</v>
      </c>
      <c r="AJ51" s="302">
        <f>ССЫЛКИ!AH3</f>
        <v>65</v>
      </c>
      <c r="AK51" s="302">
        <f>ССЫЛКИ!AI3</f>
        <v>70</v>
      </c>
      <c r="AL51" s="302">
        <f>ССЫЛКИ!AJ3</f>
        <v>75</v>
      </c>
      <c r="AM51" s="302">
        <f>ССЫЛКИ!AK3</f>
        <v>68</v>
      </c>
      <c r="AN51" s="302">
        <f>ССЫЛКИ!AL3</f>
        <v>120</v>
      </c>
      <c r="AO51" s="302">
        <f>ССЫЛКИ!AM3</f>
        <v>70</v>
      </c>
      <c r="AP51" s="302">
        <f>ССЫЛКИ!AN3</f>
        <v>190</v>
      </c>
      <c r="AQ51" s="302">
        <f>ССЫЛКИ!AO3</f>
        <v>420</v>
      </c>
      <c r="AR51" s="302">
        <f>ССЫЛКИ!AP3</f>
        <v>195</v>
      </c>
      <c r="AS51" s="302">
        <f>ССЫЛКИ!AQ3</f>
        <v>95</v>
      </c>
      <c r="AT51" s="302">
        <f>ССЫЛКИ!AR3</f>
        <v>1100</v>
      </c>
      <c r="AU51" s="302">
        <f>ССЫЛКИ!AS3</f>
        <v>85</v>
      </c>
      <c r="AV51" s="302">
        <f>ССЫЛКИ!AT3</f>
        <v>100</v>
      </c>
      <c r="AW51" s="302">
        <f>ССЫЛКИ!AU3</f>
        <v>290</v>
      </c>
      <c r="AX51" s="302">
        <f>ССЫЛКИ!AV3</f>
        <v>370</v>
      </c>
      <c r="AY51" s="302">
        <f>ССЫЛКИ!AW3</f>
        <v>700</v>
      </c>
      <c r="AZ51" s="302">
        <f>ССЫЛКИ!AX3</f>
        <v>440</v>
      </c>
      <c r="BA51" s="302">
        <f>ССЫЛКИ!AY3</f>
        <v>240</v>
      </c>
      <c r="BB51" s="302">
        <f>ССЫЛКИ!AZ3</f>
        <v>260</v>
      </c>
      <c r="BC51" s="302">
        <f>ССЫЛКИ!BA3</f>
        <v>350</v>
      </c>
      <c r="BD51" s="302">
        <f>ССЫЛКИ!BB3</f>
        <v>50</v>
      </c>
      <c r="BE51" s="302">
        <f>ССЫЛКИ!BC3</f>
        <v>370</v>
      </c>
      <c r="BF51" s="302">
        <f>ССЫЛКИ!BD3</f>
        <v>55</v>
      </c>
      <c r="BG51" s="302">
        <f>ССЫЛКИ!BE3</f>
        <v>450</v>
      </c>
      <c r="BH51" s="302">
        <f>ССЫЛКИ!BF3</f>
        <v>440</v>
      </c>
      <c r="BI51" s="302">
        <f>ССЫЛКИ!BG3</f>
        <v>48</v>
      </c>
      <c r="BJ51" s="302">
        <f>ССЫЛКИ!BH3</f>
        <v>59</v>
      </c>
      <c r="BK51" s="302">
        <f>ССЫЛКИ!BI3</f>
        <v>48</v>
      </c>
      <c r="BL51" s="302">
        <f>ССЫЛКИ!BJ3</f>
        <v>49</v>
      </c>
      <c r="BM51" s="302">
        <f>ССЫЛКИ!BK3</f>
        <v>78</v>
      </c>
      <c r="BN51" s="302">
        <f>ССЫЛКИ!BL3</f>
        <v>110</v>
      </c>
      <c r="BO51" s="302">
        <f>ССЫЛКИ!BM3</f>
        <v>61</v>
      </c>
      <c r="BP51" s="302">
        <f>ССЫЛКИ!BN3</f>
        <v>220</v>
      </c>
      <c r="BQ51" s="302">
        <f>ССЫЛКИ!BO3</f>
        <v>200</v>
      </c>
      <c r="BR51" s="302">
        <f>ССЫЛКИ!BP3</f>
        <v>164</v>
      </c>
      <c r="BS51" s="302">
        <f>ССЫЛКИ!BQ3</f>
        <v>190</v>
      </c>
      <c r="BT51" s="302">
        <f>ССЫЛКИ!BR3</f>
        <v>300</v>
      </c>
      <c r="BU51" s="302">
        <f>ССЫЛКИ!BS3</f>
        <v>195</v>
      </c>
      <c r="BV51" s="302">
        <f>ССЫЛКИ!BT3</f>
        <v>105</v>
      </c>
      <c r="BW51" s="302">
        <f>ССЫЛКИ!BU3</f>
        <v>440</v>
      </c>
      <c r="BX51" s="302">
        <f>ССЫЛКИ!BV3</f>
        <v>66</v>
      </c>
      <c r="BY51" s="174">
        <f>ССЫЛКИ!BW3</f>
        <v>510</v>
      </c>
      <c r="BZ51" s="376">
        <f>ССЫЛКИ!BX3</f>
        <v>580</v>
      </c>
    </row>
    <row r="52" ht="15.5" spans="1:78">
      <c r="A52" s="146" t="s">
        <v>196</v>
      </c>
      <c r="B52" s="147"/>
      <c r="C52" s="369">
        <f>SUM(D52:BZ52)</f>
        <v>0</v>
      </c>
      <c r="D52" s="201">
        <f t="shared" ref="D52:BX52" si="20">D50*D51</f>
        <v>0</v>
      </c>
      <c r="E52" s="253">
        <f t="shared" si="20"/>
        <v>0</v>
      </c>
      <c r="F52" s="254">
        <f t="shared" si="20"/>
        <v>0</v>
      </c>
      <c r="G52" s="252">
        <f t="shared" si="20"/>
        <v>0</v>
      </c>
      <c r="H52" s="252">
        <f t="shared" si="20"/>
        <v>0</v>
      </c>
      <c r="I52" s="252">
        <f t="shared" si="20"/>
        <v>0</v>
      </c>
      <c r="J52" s="252">
        <f t="shared" si="20"/>
        <v>0</v>
      </c>
      <c r="K52" s="252">
        <f t="shared" si="20"/>
        <v>0</v>
      </c>
      <c r="L52" s="301">
        <f t="shared" si="20"/>
        <v>0</v>
      </c>
      <c r="M52" s="301">
        <f t="shared" si="20"/>
        <v>0</v>
      </c>
      <c r="N52" s="301">
        <f t="shared" si="20"/>
        <v>0</v>
      </c>
      <c r="O52" s="301">
        <f t="shared" si="20"/>
        <v>0</v>
      </c>
      <c r="P52" s="301">
        <f t="shared" si="20"/>
        <v>0</v>
      </c>
      <c r="Q52" s="301">
        <f t="shared" si="20"/>
        <v>0</v>
      </c>
      <c r="R52" s="301">
        <f t="shared" si="20"/>
        <v>0</v>
      </c>
      <c r="S52" s="301">
        <f t="shared" si="20"/>
        <v>0</v>
      </c>
      <c r="T52" s="301">
        <f t="shared" si="20"/>
        <v>0</v>
      </c>
      <c r="U52" s="301">
        <f t="shared" si="20"/>
        <v>0</v>
      </c>
      <c r="V52" s="301">
        <f t="shared" si="20"/>
        <v>0</v>
      </c>
      <c r="W52" s="301">
        <f t="shared" si="20"/>
        <v>0</v>
      </c>
      <c r="X52" s="301">
        <f t="shared" si="20"/>
        <v>0</v>
      </c>
      <c r="Y52" s="301">
        <f t="shared" si="20"/>
        <v>0</v>
      </c>
      <c r="Z52" s="301">
        <f t="shared" si="20"/>
        <v>0</v>
      </c>
      <c r="AA52" s="301">
        <f t="shared" si="20"/>
        <v>0</v>
      </c>
      <c r="AB52" s="301">
        <f t="shared" si="20"/>
        <v>0</v>
      </c>
      <c r="AC52" s="301">
        <f t="shared" si="20"/>
        <v>0</v>
      </c>
      <c r="AD52" s="301">
        <f t="shared" si="20"/>
        <v>0</v>
      </c>
      <c r="AE52" s="301">
        <f t="shared" si="20"/>
        <v>0</v>
      </c>
      <c r="AF52" s="301">
        <f t="shared" si="20"/>
        <v>0</v>
      </c>
      <c r="AG52" s="301">
        <f t="shared" si="20"/>
        <v>0</v>
      </c>
      <c r="AH52" s="301">
        <f t="shared" si="20"/>
        <v>0</v>
      </c>
      <c r="AI52" s="301">
        <f t="shared" si="20"/>
        <v>0</v>
      </c>
      <c r="AJ52" s="301">
        <f t="shared" si="20"/>
        <v>0</v>
      </c>
      <c r="AK52" s="301">
        <f t="shared" si="20"/>
        <v>0</v>
      </c>
      <c r="AL52" s="301">
        <f t="shared" si="20"/>
        <v>0</v>
      </c>
      <c r="AM52" s="301">
        <f t="shared" si="20"/>
        <v>0</v>
      </c>
      <c r="AN52" s="301">
        <f t="shared" si="20"/>
        <v>0</v>
      </c>
      <c r="AO52" s="301">
        <f t="shared" si="20"/>
        <v>0</v>
      </c>
      <c r="AP52" s="301">
        <f t="shared" si="20"/>
        <v>0</v>
      </c>
      <c r="AQ52" s="301">
        <f t="shared" si="20"/>
        <v>0</v>
      </c>
      <c r="AR52" s="301">
        <f t="shared" si="20"/>
        <v>0</v>
      </c>
      <c r="AS52" s="301">
        <f t="shared" si="20"/>
        <v>0</v>
      </c>
      <c r="AT52" s="301">
        <f t="shared" si="20"/>
        <v>0</v>
      </c>
      <c r="AU52" s="301">
        <f t="shared" si="20"/>
        <v>0</v>
      </c>
      <c r="AV52" s="301">
        <f t="shared" si="20"/>
        <v>0</v>
      </c>
      <c r="AW52" s="301">
        <f t="shared" si="20"/>
        <v>0</v>
      </c>
      <c r="AX52" s="301">
        <f t="shared" si="20"/>
        <v>0</v>
      </c>
      <c r="AY52" s="301">
        <f t="shared" si="20"/>
        <v>0</v>
      </c>
      <c r="AZ52" s="301">
        <f t="shared" si="20"/>
        <v>0</v>
      </c>
      <c r="BA52" s="301">
        <f t="shared" si="20"/>
        <v>0</v>
      </c>
      <c r="BB52" s="301">
        <f t="shared" si="20"/>
        <v>0</v>
      </c>
      <c r="BC52" s="301">
        <f t="shared" si="20"/>
        <v>0</v>
      </c>
      <c r="BD52" s="301">
        <f t="shared" si="20"/>
        <v>0</v>
      </c>
      <c r="BE52" s="301">
        <f t="shared" si="20"/>
        <v>0</v>
      </c>
      <c r="BF52" s="301">
        <f t="shared" si="20"/>
        <v>0</v>
      </c>
      <c r="BG52" s="301">
        <f t="shared" si="20"/>
        <v>0</v>
      </c>
      <c r="BH52" s="301">
        <f t="shared" si="20"/>
        <v>0</v>
      </c>
      <c r="BI52" s="301">
        <f t="shared" si="20"/>
        <v>0</v>
      </c>
      <c r="BJ52" s="301">
        <f t="shared" si="20"/>
        <v>0</v>
      </c>
      <c r="BK52" s="301">
        <f t="shared" si="20"/>
        <v>0</v>
      </c>
      <c r="BL52" s="301">
        <f t="shared" si="20"/>
        <v>0</v>
      </c>
      <c r="BM52" s="301">
        <f t="shared" si="20"/>
        <v>0</v>
      </c>
      <c r="BN52" s="301">
        <f t="shared" si="20"/>
        <v>0</v>
      </c>
      <c r="BO52" s="301">
        <f t="shared" si="20"/>
        <v>0</v>
      </c>
      <c r="BP52" s="301">
        <f t="shared" si="20"/>
        <v>0</v>
      </c>
      <c r="BQ52" s="301">
        <f t="shared" si="20"/>
        <v>0</v>
      </c>
      <c r="BR52" s="301">
        <f t="shared" si="20"/>
        <v>0</v>
      </c>
      <c r="BS52" s="301">
        <f t="shared" si="20"/>
        <v>0</v>
      </c>
      <c r="BT52" s="301">
        <f t="shared" si="20"/>
        <v>0</v>
      </c>
      <c r="BU52" s="301">
        <f t="shared" si="20"/>
        <v>0</v>
      </c>
      <c r="BV52" s="301">
        <f t="shared" si="20"/>
        <v>0</v>
      </c>
      <c r="BW52" s="301">
        <f t="shared" si="20"/>
        <v>0</v>
      </c>
      <c r="BX52" s="301">
        <f t="shared" si="20"/>
        <v>0</v>
      </c>
      <c r="BY52" s="212">
        <f>BY50*BY51</f>
        <v>0</v>
      </c>
      <c r="BZ52" s="375">
        <f>BZ50*BZ51</f>
        <v>0</v>
      </c>
    </row>
    <row r="53" ht="15.5" spans="1:76">
      <c r="A53" s="146" t="s">
        <v>197</v>
      </c>
      <c r="B53" s="147"/>
      <c r="C53" s="370" t="e">
        <f>C52/C49</f>
        <v>#DIV/0!</v>
      </c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</row>
    <row r="54" ht="13.95" hidden="1" customHeight="1" spans="1:76">
      <c r="A54" s="180"/>
      <c r="B54" s="203" t="s">
        <v>14</v>
      </c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</row>
    <row r="55" ht="13.95" hidden="1" customHeight="1" spans="1:78">
      <c r="A55" s="160"/>
      <c r="B55" s="161"/>
      <c r="C55" s="162"/>
      <c r="D55" s="162">
        <f t="shared" ref="D55:L55" si="21">SUM(D39:D45)</f>
        <v>0</v>
      </c>
      <c r="E55" s="162">
        <f t="shared" si="21"/>
        <v>0</v>
      </c>
      <c r="F55" s="162">
        <f t="shared" si="21"/>
        <v>0</v>
      </c>
      <c r="G55" s="162">
        <f t="shared" si="21"/>
        <v>0</v>
      </c>
      <c r="H55" s="162">
        <f t="shared" si="21"/>
        <v>0</v>
      </c>
      <c r="I55" s="162">
        <f t="shared" si="21"/>
        <v>0</v>
      </c>
      <c r="J55" s="162">
        <f t="shared" si="21"/>
        <v>0</v>
      </c>
      <c r="K55" s="162">
        <f t="shared" si="21"/>
        <v>0</v>
      </c>
      <c r="L55" s="162">
        <f t="shared" si="21"/>
        <v>4.5</v>
      </c>
      <c r="M55" s="162">
        <f t="shared" ref="M55:BX55" si="22">SUM(M39:M45)</f>
        <v>0</v>
      </c>
      <c r="N55" s="162">
        <f t="shared" si="22"/>
        <v>1.8</v>
      </c>
      <c r="O55" s="162">
        <f t="shared" si="22"/>
        <v>0</v>
      </c>
      <c r="P55" s="162">
        <f t="shared" si="22"/>
        <v>0</v>
      </c>
      <c r="Q55" s="162">
        <f t="shared" si="22"/>
        <v>0</v>
      </c>
      <c r="R55" s="162">
        <f t="shared" si="22"/>
        <v>0</v>
      </c>
      <c r="S55" s="162">
        <f t="shared" si="22"/>
        <v>0</v>
      </c>
      <c r="T55" s="162">
        <f t="shared" si="22"/>
        <v>0</v>
      </c>
      <c r="U55" s="162">
        <f t="shared" si="22"/>
        <v>0</v>
      </c>
      <c r="V55" s="162">
        <f t="shared" si="22"/>
        <v>0</v>
      </c>
      <c r="W55" s="162">
        <f t="shared" si="22"/>
        <v>0</v>
      </c>
      <c r="X55" s="162">
        <f t="shared" si="22"/>
        <v>0</v>
      </c>
      <c r="Y55" s="162">
        <f t="shared" si="22"/>
        <v>0</v>
      </c>
      <c r="Z55" s="162">
        <f t="shared" si="22"/>
        <v>0</v>
      </c>
      <c r="AA55" s="162">
        <f t="shared" si="22"/>
        <v>0</v>
      </c>
      <c r="AB55" s="162">
        <f t="shared" si="22"/>
        <v>0</v>
      </c>
      <c r="AC55" s="162">
        <f t="shared" si="22"/>
        <v>2</v>
      </c>
      <c r="AD55" s="162">
        <f t="shared" si="22"/>
        <v>0</v>
      </c>
      <c r="AE55" s="162">
        <f t="shared" si="22"/>
        <v>0</v>
      </c>
      <c r="AF55" s="162">
        <f t="shared" si="22"/>
        <v>20</v>
      </c>
      <c r="AG55" s="162">
        <f t="shared" si="22"/>
        <v>0</v>
      </c>
      <c r="AH55" s="162">
        <f t="shared" si="22"/>
        <v>0</v>
      </c>
      <c r="AI55" s="162">
        <f t="shared" si="22"/>
        <v>0</v>
      </c>
      <c r="AJ55" s="162">
        <f t="shared" si="22"/>
        <v>0</v>
      </c>
      <c r="AK55" s="162">
        <f t="shared" si="22"/>
        <v>0</v>
      </c>
      <c r="AL55" s="162">
        <f t="shared" si="22"/>
        <v>0</v>
      </c>
      <c r="AM55" s="162">
        <f t="shared" si="22"/>
        <v>0</v>
      </c>
      <c r="AN55" s="162">
        <f t="shared" si="22"/>
        <v>49</v>
      </c>
      <c r="AO55" s="162">
        <f t="shared" si="22"/>
        <v>0</v>
      </c>
      <c r="AP55" s="162">
        <f t="shared" si="22"/>
        <v>0</v>
      </c>
      <c r="AQ55" s="162">
        <f t="shared" si="22"/>
        <v>0</v>
      </c>
      <c r="AR55" s="162">
        <f t="shared" si="22"/>
        <v>200</v>
      </c>
      <c r="AS55" s="162">
        <f t="shared" si="22"/>
        <v>0</v>
      </c>
      <c r="AT55" s="162">
        <f t="shared" si="22"/>
        <v>0</v>
      </c>
      <c r="AU55" s="162">
        <f t="shared" si="22"/>
        <v>0</v>
      </c>
      <c r="AV55" s="162">
        <f t="shared" si="22"/>
        <v>0</v>
      </c>
      <c r="AW55" s="162">
        <f t="shared" si="22"/>
        <v>0</v>
      </c>
      <c r="AX55" s="162">
        <f t="shared" si="22"/>
        <v>0</v>
      </c>
      <c r="AY55" s="162">
        <f t="shared" si="22"/>
        <v>0</v>
      </c>
      <c r="AZ55" s="162">
        <f t="shared" si="22"/>
        <v>0</v>
      </c>
      <c r="BA55" s="162">
        <f t="shared" si="22"/>
        <v>0</v>
      </c>
      <c r="BB55" s="162">
        <f t="shared" si="22"/>
        <v>88</v>
      </c>
      <c r="BC55" s="162">
        <f t="shared" si="22"/>
        <v>0</v>
      </c>
      <c r="BD55" s="162">
        <f t="shared" si="22"/>
        <v>0</v>
      </c>
      <c r="BE55" s="162">
        <f t="shared" si="22"/>
        <v>0</v>
      </c>
      <c r="BF55" s="162">
        <f t="shared" si="22"/>
        <v>0</v>
      </c>
      <c r="BG55" s="162">
        <f t="shared" si="22"/>
        <v>0</v>
      </c>
      <c r="BH55" s="162">
        <f t="shared" si="22"/>
        <v>0</v>
      </c>
      <c r="BI55" s="162">
        <f t="shared" si="22"/>
        <v>0</v>
      </c>
      <c r="BJ55" s="162">
        <f t="shared" si="22"/>
        <v>14</v>
      </c>
      <c r="BK55" s="162">
        <f t="shared" si="22"/>
        <v>19</v>
      </c>
      <c r="BL55" s="162">
        <f t="shared" si="22"/>
        <v>21</v>
      </c>
      <c r="BM55" s="162">
        <f t="shared" si="22"/>
        <v>0</v>
      </c>
      <c r="BN55" s="162">
        <f t="shared" si="22"/>
        <v>0</v>
      </c>
      <c r="BO55" s="162">
        <f t="shared" si="22"/>
        <v>0</v>
      </c>
      <c r="BP55" s="162">
        <f t="shared" si="22"/>
        <v>0</v>
      </c>
      <c r="BQ55" s="162">
        <f t="shared" si="22"/>
        <v>0</v>
      </c>
      <c r="BR55" s="162">
        <f t="shared" si="22"/>
        <v>0</v>
      </c>
      <c r="BS55" s="162">
        <f t="shared" si="22"/>
        <v>0</v>
      </c>
      <c r="BT55" s="162">
        <f t="shared" si="22"/>
        <v>0</v>
      </c>
      <c r="BU55" s="162">
        <f t="shared" si="22"/>
        <v>0</v>
      </c>
      <c r="BV55" s="162">
        <f t="shared" si="22"/>
        <v>0</v>
      </c>
      <c r="BW55" s="162">
        <f t="shared" si="22"/>
        <v>0</v>
      </c>
      <c r="BX55" s="162">
        <f t="shared" si="22"/>
        <v>40</v>
      </c>
      <c r="BY55" s="162">
        <f>SUM(BY39:BY45)</f>
        <v>0</v>
      </c>
      <c r="BZ55" s="162">
        <f>SUM(BZ39:BZ45)</f>
        <v>0</v>
      </c>
    </row>
    <row r="56" ht="13.95" hidden="1" customHeight="1" spans="1:78">
      <c r="A56" s="163" t="s">
        <v>194</v>
      </c>
      <c r="B56" s="164"/>
      <c r="C56" s="162">
        <f>C57</f>
        <v>0</v>
      </c>
      <c r="D56" s="165">
        <f>C56</f>
        <v>0</v>
      </c>
      <c r="E56" s="165">
        <f t="shared" ref="E56:BP56" si="23">D56</f>
        <v>0</v>
      </c>
      <c r="F56" s="165">
        <f t="shared" si="23"/>
        <v>0</v>
      </c>
      <c r="G56" s="165">
        <f t="shared" si="23"/>
        <v>0</v>
      </c>
      <c r="H56" s="165">
        <f t="shared" si="23"/>
        <v>0</v>
      </c>
      <c r="I56" s="165">
        <f t="shared" si="23"/>
        <v>0</v>
      </c>
      <c r="J56" s="165">
        <f t="shared" si="23"/>
        <v>0</v>
      </c>
      <c r="K56" s="165">
        <f t="shared" si="23"/>
        <v>0</v>
      </c>
      <c r="L56" s="165">
        <f t="shared" si="23"/>
        <v>0</v>
      </c>
      <c r="M56" s="165">
        <f t="shared" si="23"/>
        <v>0</v>
      </c>
      <c r="N56" s="165">
        <f t="shared" si="23"/>
        <v>0</v>
      </c>
      <c r="O56" s="165">
        <f t="shared" si="23"/>
        <v>0</v>
      </c>
      <c r="P56" s="165">
        <f t="shared" si="23"/>
        <v>0</v>
      </c>
      <c r="Q56" s="165">
        <f t="shared" si="23"/>
        <v>0</v>
      </c>
      <c r="R56" s="165">
        <f t="shared" si="23"/>
        <v>0</v>
      </c>
      <c r="S56" s="165">
        <f t="shared" si="23"/>
        <v>0</v>
      </c>
      <c r="T56" s="165">
        <f t="shared" si="23"/>
        <v>0</v>
      </c>
      <c r="U56" s="165">
        <f t="shared" si="23"/>
        <v>0</v>
      </c>
      <c r="V56" s="165">
        <f t="shared" si="23"/>
        <v>0</v>
      </c>
      <c r="W56" s="165">
        <f t="shared" si="23"/>
        <v>0</v>
      </c>
      <c r="X56" s="165">
        <f t="shared" si="23"/>
        <v>0</v>
      </c>
      <c r="Y56" s="165">
        <f t="shared" si="23"/>
        <v>0</v>
      </c>
      <c r="Z56" s="165">
        <f t="shared" si="23"/>
        <v>0</v>
      </c>
      <c r="AA56" s="165">
        <f t="shared" si="23"/>
        <v>0</v>
      </c>
      <c r="AB56" s="165">
        <f t="shared" si="23"/>
        <v>0</v>
      </c>
      <c r="AC56" s="165">
        <f t="shared" si="23"/>
        <v>0</v>
      </c>
      <c r="AD56" s="165">
        <f t="shared" si="23"/>
        <v>0</v>
      </c>
      <c r="AE56" s="165">
        <f t="shared" si="23"/>
        <v>0</v>
      </c>
      <c r="AF56" s="165">
        <f t="shared" si="23"/>
        <v>0</v>
      </c>
      <c r="AG56" s="165">
        <f t="shared" si="23"/>
        <v>0</v>
      </c>
      <c r="AH56" s="165">
        <f t="shared" si="23"/>
        <v>0</v>
      </c>
      <c r="AI56" s="165">
        <f t="shared" si="23"/>
        <v>0</v>
      </c>
      <c r="AJ56" s="165">
        <f t="shared" si="23"/>
        <v>0</v>
      </c>
      <c r="AK56" s="165">
        <f t="shared" si="23"/>
        <v>0</v>
      </c>
      <c r="AL56" s="165">
        <f t="shared" si="23"/>
        <v>0</v>
      </c>
      <c r="AM56" s="165">
        <f t="shared" si="23"/>
        <v>0</v>
      </c>
      <c r="AN56" s="165">
        <f t="shared" si="23"/>
        <v>0</v>
      </c>
      <c r="AO56" s="165">
        <f t="shared" si="23"/>
        <v>0</v>
      </c>
      <c r="AP56" s="165">
        <f t="shared" si="23"/>
        <v>0</v>
      </c>
      <c r="AQ56" s="165">
        <f t="shared" si="23"/>
        <v>0</v>
      </c>
      <c r="AR56" s="165">
        <f t="shared" si="23"/>
        <v>0</v>
      </c>
      <c r="AS56" s="165">
        <f t="shared" si="23"/>
        <v>0</v>
      </c>
      <c r="AT56" s="165">
        <f t="shared" si="23"/>
        <v>0</v>
      </c>
      <c r="AU56" s="165">
        <f t="shared" si="23"/>
        <v>0</v>
      </c>
      <c r="AV56" s="165">
        <f t="shared" si="23"/>
        <v>0</v>
      </c>
      <c r="AW56" s="165">
        <f t="shared" si="23"/>
        <v>0</v>
      </c>
      <c r="AX56" s="165">
        <f t="shared" si="23"/>
        <v>0</v>
      </c>
      <c r="AY56" s="165">
        <f t="shared" si="23"/>
        <v>0</v>
      </c>
      <c r="AZ56" s="165">
        <f t="shared" si="23"/>
        <v>0</v>
      </c>
      <c r="BA56" s="165">
        <f t="shared" si="23"/>
        <v>0</v>
      </c>
      <c r="BB56" s="165">
        <f t="shared" si="23"/>
        <v>0</v>
      </c>
      <c r="BC56" s="165">
        <f t="shared" si="23"/>
        <v>0</v>
      </c>
      <c r="BD56" s="165">
        <f t="shared" si="23"/>
        <v>0</v>
      </c>
      <c r="BE56" s="165">
        <f t="shared" si="23"/>
        <v>0</v>
      </c>
      <c r="BF56" s="165">
        <f t="shared" si="23"/>
        <v>0</v>
      </c>
      <c r="BG56" s="165">
        <f t="shared" si="23"/>
        <v>0</v>
      </c>
      <c r="BH56" s="165">
        <f t="shared" si="23"/>
        <v>0</v>
      </c>
      <c r="BI56" s="165">
        <f t="shared" si="23"/>
        <v>0</v>
      </c>
      <c r="BJ56" s="165">
        <f t="shared" si="23"/>
        <v>0</v>
      </c>
      <c r="BK56" s="165">
        <f t="shared" si="23"/>
        <v>0</v>
      </c>
      <c r="BL56" s="165">
        <f t="shared" si="23"/>
        <v>0</v>
      </c>
      <c r="BM56" s="165">
        <f t="shared" si="23"/>
        <v>0</v>
      </c>
      <c r="BN56" s="165">
        <f t="shared" si="23"/>
        <v>0</v>
      </c>
      <c r="BO56" s="165">
        <f t="shared" si="23"/>
        <v>0</v>
      </c>
      <c r="BP56" s="165">
        <f t="shared" si="23"/>
        <v>0</v>
      </c>
      <c r="BQ56" s="165">
        <f t="shared" ref="BQ56:BZ56" si="24">BP56</f>
        <v>0</v>
      </c>
      <c r="BR56" s="165">
        <f t="shared" si="24"/>
        <v>0</v>
      </c>
      <c r="BS56" s="165">
        <f t="shared" si="24"/>
        <v>0</v>
      </c>
      <c r="BT56" s="165">
        <f t="shared" si="24"/>
        <v>0</v>
      </c>
      <c r="BU56" s="165">
        <f t="shared" si="24"/>
        <v>0</v>
      </c>
      <c r="BV56" s="165">
        <f t="shared" si="24"/>
        <v>0</v>
      </c>
      <c r="BW56" s="165">
        <f t="shared" si="24"/>
        <v>0</v>
      </c>
      <c r="BX56" s="165">
        <f t="shared" si="24"/>
        <v>0</v>
      </c>
      <c r="BY56" s="165">
        <f t="shared" si="24"/>
        <v>0</v>
      </c>
      <c r="BZ56" s="165">
        <f t="shared" si="24"/>
        <v>0</v>
      </c>
    </row>
    <row r="57" ht="21" hidden="1" customHeight="1" spans="1:78">
      <c r="A57" s="166" t="s">
        <v>198</v>
      </c>
      <c r="B57" s="167"/>
      <c r="C57" s="168">
        <f>VLOOKUP(B4,Общее_количество_учащихся,3,FALSE)</f>
        <v>0</v>
      </c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3.95" hidden="1" customHeight="1" spans="1:78">
      <c r="A58" s="170" t="s">
        <v>195</v>
      </c>
      <c r="B58" s="171"/>
      <c r="C58" s="172"/>
      <c r="D58" s="173">
        <f>D55*D56/1000</f>
        <v>0</v>
      </c>
      <c r="E58" s="212">
        <f>E55*E56/1000</f>
        <v>0</v>
      </c>
      <c r="F58" s="212">
        <f>F55*F56/1000</f>
        <v>0</v>
      </c>
      <c r="G58" s="212">
        <f>G55*G56</f>
        <v>0</v>
      </c>
      <c r="H58" s="212">
        <f>H55*H56/1000</f>
        <v>0</v>
      </c>
      <c r="I58" s="212">
        <f>I55*I56/1000</f>
        <v>0</v>
      </c>
      <c r="J58" s="212">
        <f>J55*J56/1000</f>
        <v>0</v>
      </c>
      <c r="K58" s="212">
        <f>K55*K56/1000</f>
        <v>0</v>
      </c>
      <c r="L58" s="212">
        <f t="shared" ref="L58:BW58" si="25">L55*L56/1000</f>
        <v>0</v>
      </c>
      <c r="M58" s="212">
        <f t="shared" si="25"/>
        <v>0</v>
      </c>
      <c r="N58" s="212">
        <f t="shared" si="25"/>
        <v>0</v>
      </c>
      <c r="O58" s="212">
        <f t="shared" si="25"/>
        <v>0</v>
      </c>
      <c r="P58" s="212">
        <f t="shared" si="25"/>
        <v>0</v>
      </c>
      <c r="Q58" s="212">
        <f t="shared" si="25"/>
        <v>0</v>
      </c>
      <c r="R58" s="212">
        <f t="shared" si="25"/>
        <v>0</v>
      </c>
      <c r="S58" s="212">
        <f t="shared" si="25"/>
        <v>0</v>
      </c>
      <c r="T58" s="212">
        <f t="shared" si="25"/>
        <v>0</v>
      </c>
      <c r="U58" s="212">
        <f t="shared" si="25"/>
        <v>0</v>
      </c>
      <c r="V58" s="212">
        <f t="shared" si="25"/>
        <v>0</v>
      </c>
      <c r="W58" s="212">
        <f t="shared" si="25"/>
        <v>0</v>
      </c>
      <c r="X58" s="212">
        <f t="shared" si="25"/>
        <v>0</v>
      </c>
      <c r="Y58" s="212">
        <f t="shared" si="25"/>
        <v>0</v>
      </c>
      <c r="Z58" s="212">
        <f t="shared" si="25"/>
        <v>0</v>
      </c>
      <c r="AA58" s="212">
        <f t="shared" si="25"/>
        <v>0</v>
      </c>
      <c r="AB58" s="212">
        <f t="shared" si="25"/>
        <v>0</v>
      </c>
      <c r="AC58" s="212">
        <f t="shared" si="25"/>
        <v>0</v>
      </c>
      <c r="AD58" s="212">
        <f t="shared" si="25"/>
        <v>0</v>
      </c>
      <c r="AE58" s="212">
        <f t="shared" si="25"/>
        <v>0</v>
      </c>
      <c r="AF58" s="212">
        <f t="shared" si="25"/>
        <v>0</v>
      </c>
      <c r="AG58" s="212">
        <f t="shared" si="25"/>
        <v>0</v>
      </c>
      <c r="AH58" s="212">
        <f t="shared" si="25"/>
        <v>0</v>
      </c>
      <c r="AI58" s="212">
        <f t="shared" si="25"/>
        <v>0</v>
      </c>
      <c r="AJ58" s="212">
        <f t="shared" si="25"/>
        <v>0</v>
      </c>
      <c r="AK58" s="212">
        <f t="shared" si="25"/>
        <v>0</v>
      </c>
      <c r="AL58" s="212">
        <f t="shared" si="25"/>
        <v>0</v>
      </c>
      <c r="AM58" s="212">
        <f t="shared" si="25"/>
        <v>0</v>
      </c>
      <c r="AN58" s="212">
        <f t="shared" si="25"/>
        <v>0</v>
      </c>
      <c r="AO58" s="212">
        <f t="shared" si="25"/>
        <v>0</v>
      </c>
      <c r="AP58" s="212">
        <f t="shared" si="25"/>
        <v>0</v>
      </c>
      <c r="AQ58" s="212">
        <f t="shared" si="25"/>
        <v>0</v>
      </c>
      <c r="AR58" s="212">
        <f t="shared" si="25"/>
        <v>0</v>
      </c>
      <c r="AS58" s="212">
        <f t="shared" si="25"/>
        <v>0</v>
      </c>
      <c r="AT58" s="212">
        <f t="shared" si="25"/>
        <v>0</v>
      </c>
      <c r="AU58" s="212">
        <f t="shared" si="25"/>
        <v>0</v>
      </c>
      <c r="AV58" s="212">
        <f t="shared" si="25"/>
        <v>0</v>
      </c>
      <c r="AW58" s="212">
        <f t="shared" si="25"/>
        <v>0</v>
      </c>
      <c r="AX58" s="212">
        <f t="shared" si="25"/>
        <v>0</v>
      </c>
      <c r="AY58" s="212">
        <f t="shared" si="25"/>
        <v>0</v>
      </c>
      <c r="AZ58" s="212">
        <f t="shared" si="25"/>
        <v>0</v>
      </c>
      <c r="BA58" s="212">
        <f t="shared" si="25"/>
        <v>0</v>
      </c>
      <c r="BB58" s="212">
        <f t="shared" si="25"/>
        <v>0</v>
      </c>
      <c r="BC58" s="212">
        <f t="shared" si="25"/>
        <v>0</v>
      </c>
      <c r="BD58" s="212">
        <f t="shared" si="25"/>
        <v>0</v>
      </c>
      <c r="BE58" s="212">
        <f t="shared" si="25"/>
        <v>0</v>
      </c>
      <c r="BF58" s="212">
        <f t="shared" si="25"/>
        <v>0</v>
      </c>
      <c r="BG58" s="212">
        <f t="shared" si="25"/>
        <v>0</v>
      </c>
      <c r="BH58" s="212">
        <f t="shared" si="25"/>
        <v>0</v>
      </c>
      <c r="BI58" s="212">
        <f t="shared" si="25"/>
        <v>0</v>
      </c>
      <c r="BJ58" s="212">
        <f t="shared" si="25"/>
        <v>0</v>
      </c>
      <c r="BK58" s="212">
        <f t="shared" si="25"/>
        <v>0</v>
      </c>
      <c r="BL58" s="212">
        <f t="shared" si="25"/>
        <v>0</v>
      </c>
      <c r="BM58" s="212">
        <f t="shared" si="25"/>
        <v>0</v>
      </c>
      <c r="BN58" s="212">
        <f t="shared" si="25"/>
        <v>0</v>
      </c>
      <c r="BO58" s="212">
        <f t="shared" si="25"/>
        <v>0</v>
      </c>
      <c r="BP58" s="212">
        <f t="shared" si="25"/>
        <v>0</v>
      </c>
      <c r="BQ58" s="212">
        <f t="shared" si="25"/>
        <v>0</v>
      </c>
      <c r="BR58" s="212">
        <f t="shared" si="25"/>
        <v>0</v>
      </c>
      <c r="BS58" s="212">
        <f t="shared" si="25"/>
        <v>0</v>
      </c>
      <c r="BT58" s="212">
        <f t="shared" si="25"/>
        <v>0</v>
      </c>
      <c r="BU58" s="212">
        <f t="shared" si="25"/>
        <v>0</v>
      </c>
      <c r="BV58" s="212">
        <f t="shared" si="25"/>
        <v>0</v>
      </c>
      <c r="BW58" s="212">
        <f t="shared" si="25"/>
        <v>0</v>
      </c>
      <c r="BX58" s="212">
        <f>BX55*BX56/1000</f>
        <v>0</v>
      </c>
      <c r="BY58" s="212">
        <f>BY55*BY56/1000</f>
        <v>0</v>
      </c>
      <c r="BZ58" s="212">
        <f>BZ55*BZ56/1000</f>
        <v>0</v>
      </c>
    </row>
    <row r="59" ht="13.95" hidden="1" customHeight="1" spans="1:78">
      <c r="A59" s="170" t="s">
        <v>170</v>
      </c>
      <c r="B59" s="171"/>
      <c r="C59" s="172"/>
      <c r="D59" s="174">
        <f>ССЫЛКИ!B3</f>
        <v>105</v>
      </c>
      <c r="E59" s="174">
        <f>ССЫЛКИ!C3</f>
        <v>590</v>
      </c>
      <c r="F59" s="174">
        <f>ССЫЛКИ!D3</f>
        <v>590</v>
      </c>
      <c r="G59" s="174">
        <f>ССЫЛКИ!E3</f>
        <v>11</v>
      </c>
      <c r="H59" s="174">
        <f>ССЫЛКИ!F3</f>
        <v>400</v>
      </c>
      <c r="I59" s="174">
        <f>ССЫЛКИ!G3</f>
        <v>200</v>
      </c>
      <c r="J59" s="174">
        <f>ССЫЛКИ!H3</f>
        <v>105</v>
      </c>
      <c r="K59" s="174">
        <f>ССЫЛКИ!I3</f>
        <v>590</v>
      </c>
      <c r="L59" s="174">
        <f>ССЫЛКИ!J3</f>
        <v>150</v>
      </c>
      <c r="M59" s="174">
        <f>ССЫЛКИ!K3</f>
        <v>78</v>
      </c>
      <c r="N59" s="174">
        <f>ССЫЛКИ!L3</f>
        <v>10</v>
      </c>
      <c r="O59" s="174">
        <f>ССЫЛКИ!M3</f>
        <v>300</v>
      </c>
      <c r="P59" s="174">
        <f>ССЫЛКИ!N3</f>
        <v>990</v>
      </c>
      <c r="Q59" s="174">
        <f>ССЫЛКИ!O3</f>
        <v>12</v>
      </c>
      <c r="R59" s="174">
        <f>ССЫЛКИ!P3</f>
        <v>330</v>
      </c>
      <c r="S59" s="174">
        <f>ССЫЛКИ!Q3</f>
        <v>420</v>
      </c>
      <c r="T59" s="174">
        <f>ССЫЛКИ!R3</f>
        <v>260</v>
      </c>
      <c r="U59" s="174">
        <f>ССЫЛКИ!S3</f>
        <v>165</v>
      </c>
      <c r="V59" s="174">
        <f>ССЫЛКИ!T3</f>
        <v>300</v>
      </c>
      <c r="W59" s="174">
        <f>ССЫЛКИ!U3</f>
        <v>300</v>
      </c>
      <c r="X59" s="174">
        <f>ССЫЛКИ!V3</f>
        <v>400</v>
      </c>
      <c r="Y59" s="174">
        <f>ССЫЛКИ!W3</f>
        <v>50</v>
      </c>
      <c r="Z59" s="174">
        <f>ССЫЛКИ!X3</f>
        <v>210</v>
      </c>
      <c r="AA59" s="174">
        <f>ССЫЛКИ!Y3</f>
        <v>90</v>
      </c>
      <c r="AB59" s="174">
        <f>ССЫЛКИ!Z3</f>
        <v>100</v>
      </c>
      <c r="AC59" s="174">
        <f>ССЫЛКИ!AA3</f>
        <v>190</v>
      </c>
      <c r="AD59" s="174">
        <f>ССЫЛКИ!AB3</f>
        <v>440</v>
      </c>
      <c r="AE59" s="174">
        <f>ССЫЛКИ!AC3</f>
        <v>12.5</v>
      </c>
      <c r="AF59" s="174">
        <f>ССЫЛКИ!AD3</f>
        <v>70</v>
      </c>
      <c r="AG59" s="174">
        <f>ССЫЛКИ!AE3</f>
        <v>92</v>
      </c>
      <c r="AH59" s="174">
        <f>ССЫЛКИ!AF3</f>
        <v>70</v>
      </c>
      <c r="AI59" s="174">
        <f>ССЫЛКИ!AG3</f>
        <v>62</v>
      </c>
      <c r="AJ59" s="174">
        <f>ССЫЛКИ!AH3</f>
        <v>65</v>
      </c>
      <c r="AK59" s="174">
        <f>ССЫЛКИ!AI3</f>
        <v>70</v>
      </c>
      <c r="AL59" s="174">
        <f>ССЫЛКИ!AJ3</f>
        <v>75</v>
      </c>
      <c r="AM59" s="174">
        <f>ССЫЛКИ!AK3</f>
        <v>68</v>
      </c>
      <c r="AN59" s="174">
        <f>ССЫЛКИ!AL3</f>
        <v>120</v>
      </c>
      <c r="AO59" s="174">
        <f>ССЫЛКИ!AM3</f>
        <v>70</v>
      </c>
      <c r="AP59" s="174">
        <f>ССЫЛКИ!AN3</f>
        <v>190</v>
      </c>
      <c r="AQ59" s="174">
        <f>ССЫЛКИ!AO3</f>
        <v>420</v>
      </c>
      <c r="AR59" s="174">
        <f>ССЫЛКИ!AP3</f>
        <v>195</v>
      </c>
      <c r="AS59" s="174">
        <f>ССЫЛКИ!AQ3</f>
        <v>95</v>
      </c>
      <c r="AT59" s="174">
        <f>ССЫЛКИ!AR3</f>
        <v>1100</v>
      </c>
      <c r="AU59" s="174">
        <f>ССЫЛКИ!AS3</f>
        <v>85</v>
      </c>
      <c r="AV59" s="174">
        <f>ССЫЛКИ!AT3</f>
        <v>100</v>
      </c>
      <c r="AW59" s="174">
        <f>ССЫЛКИ!AU3</f>
        <v>290</v>
      </c>
      <c r="AX59" s="174">
        <f>ССЫЛКИ!AV3</f>
        <v>370</v>
      </c>
      <c r="AY59" s="174">
        <f>ССЫЛКИ!AW3</f>
        <v>700</v>
      </c>
      <c r="AZ59" s="174">
        <f>ССЫЛКИ!AX3</f>
        <v>440</v>
      </c>
      <c r="BA59" s="174">
        <f>ССЫЛКИ!AY3</f>
        <v>240</v>
      </c>
      <c r="BB59" s="174">
        <f>ССЫЛКИ!AZ3</f>
        <v>260</v>
      </c>
      <c r="BC59" s="174">
        <f>ССЫЛКИ!BA3</f>
        <v>350</v>
      </c>
      <c r="BD59" s="174">
        <f>ССЫЛКИ!BB3</f>
        <v>50</v>
      </c>
      <c r="BE59" s="174">
        <f>ССЫЛКИ!BC3</f>
        <v>370</v>
      </c>
      <c r="BF59" s="174">
        <f>ССЫЛКИ!BD3</f>
        <v>55</v>
      </c>
      <c r="BG59" s="174">
        <f>ССЫЛКИ!BE3</f>
        <v>450</v>
      </c>
      <c r="BH59" s="174">
        <f>ССЫЛКИ!BF3</f>
        <v>440</v>
      </c>
      <c r="BI59" s="174">
        <f>ССЫЛКИ!BG3</f>
        <v>48</v>
      </c>
      <c r="BJ59" s="174">
        <f>ССЫЛКИ!BH3</f>
        <v>59</v>
      </c>
      <c r="BK59" s="174">
        <f>ССЫЛКИ!BI3</f>
        <v>48</v>
      </c>
      <c r="BL59" s="174">
        <f>ССЫЛКИ!BJ3</f>
        <v>49</v>
      </c>
      <c r="BM59" s="174">
        <f>ССЫЛКИ!BK3</f>
        <v>78</v>
      </c>
      <c r="BN59" s="174">
        <f>ССЫЛКИ!BL3</f>
        <v>110</v>
      </c>
      <c r="BO59" s="174">
        <f>ССЫЛКИ!BM3</f>
        <v>61</v>
      </c>
      <c r="BP59" s="174">
        <f>ССЫЛКИ!BN3</f>
        <v>220</v>
      </c>
      <c r="BQ59" s="174">
        <f>ССЫЛКИ!BO3</f>
        <v>200</v>
      </c>
      <c r="BR59" s="174">
        <f>ССЫЛКИ!BP3</f>
        <v>164</v>
      </c>
      <c r="BS59" s="174">
        <f>ССЫЛКИ!BQ3</f>
        <v>190</v>
      </c>
      <c r="BT59" s="174">
        <f>ССЫЛКИ!BR3</f>
        <v>300</v>
      </c>
      <c r="BU59" s="174">
        <f>ССЫЛКИ!BS3</f>
        <v>195</v>
      </c>
      <c r="BV59" s="174">
        <f>ССЫЛКИ!BT3</f>
        <v>105</v>
      </c>
      <c r="BW59" s="174">
        <f>ССЫЛКИ!BU3</f>
        <v>440</v>
      </c>
      <c r="BX59" s="174">
        <f>ССЫЛКИ!BV3</f>
        <v>66</v>
      </c>
      <c r="BY59" s="174">
        <f>ССЫЛКИ!BW3</f>
        <v>510</v>
      </c>
      <c r="BZ59" s="174">
        <f>ССЫЛКИ!BX3</f>
        <v>580</v>
      </c>
    </row>
    <row r="60" ht="13.95" hidden="1" customHeight="1" spans="1:78">
      <c r="A60" s="170" t="s">
        <v>196</v>
      </c>
      <c r="B60" s="171"/>
      <c r="C60" s="175">
        <f>SUM(D60:BZ60)</f>
        <v>0</v>
      </c>
      <c r="D60" s="176">
        <f>D58*D59</f>
        <v>0</v>
      </c>
      <c r="E60" s="176">
        <f t="shared" ref="E60:BP60" si="26">E58*E59</f>
        <v>0</v>
      </c>
      <c r="F60" s="177">
        <f t="shared" si="26"/>
        <v>0</v>
      </c>
      <c r="G60" s="177">
        <f t="shared" si="26"/>
        <v>0</v>
      </c>
      <c r="H60" s="177">
        <f t="shared" si="26"/>
        <v>0</v>
      </c>
      <c r="I60" s="177">
        <f t="shared" si="26"/>
        <v>0</v>
      </c>
      <c r="J60" s="177">
        <f t="shared" si="26"/>
        <v>0</v>
      </c>
      <c r="K60" s="213">
        <f t="shared" si="26"/>
        <v>0</v>
      </c>
      <c r="L60" s="213">
        <f t="shared" si="26"/>
        <v>0</v>
      </c>
      <c r="M60" s="213">
        <f t="shared" si="26"/>
        <v>0</v>
      </c>
      <c r="N60" s="213">
        <f t="shared" si="26"/>
        <v>0</v>
      </c>
      <c r="O60" s="213">
        <f t="shared" si="26"/>
        <v>0</v>
      </c>
      <c r="P60" s="213">
        <f t="shared" si="26"/>
        <v>0</v>
      </c>
      <c r="Q60" s="213">
        <f t="shared" si="26"/>
        <v>0</v>
      </c>
      <c r="R60" s="213">
        <f t="shared" si="26"/>
        <v>0</v>
      </c>
      <c r="S60" s="213">
        <f t="shared" si="26"/>
        <v>0</v>
      </c>
      <c r="T60" s="213">
        <f t="shared" si="26"/>
        <v>0</v>
      </c>
      <c r="U60" s="213">
        <f t="shared" si="26"/>
        <v>0</v>
      </c>
      <c r="V60" s="213">
        <f t="shared" si="26"/>
        <v>0</v>
      </c>
      <c r="W60" s="213">
        <f t="shared" si="26"/>
        <v>0</v>
      </c>
      <c r="X60" s="213">
        <f t="shared" si="26"/>
        <v>0</v>
      </c>
      <c r="Y60" s="213">
        <f t="shared" si="26"/>
        <v>0</v>
      </c>
      <c r="Z60" s="213">
        <f t="shared" si="26"/>
        <v>0</v>
      </c>
      <c r="AA60" s="213">
        <f t="shared" si="26"/>
        <v>0</v>
      </c>
      <c r="AB60" s="213">
        <f t="shared" si="26"/>
        <v>0</v>
      </c>
      <c r="AC60" s="213">
        <f t="shared" si="26"/>
        <v>0</v>
      </c>
      <c r="AD60" s="213">
        <f t="shared" si="26"/>
        <v>0</v>
      </c>
      <c r="AE60" s="213">
        <f t="shared" si="26"/>
        <v>0</v>
      </c>
      <c r="AF60" s="213">
        <f t="shared" si="26"/>
        <v>0</v>
      </c>
      <c r="AG60" s="213">
        <f t="shared" si="26"/>
        <v>0</v>
      </c>
      <c r="AH60" s="213">
        <f t="shared" si="26"/>
        <v>0</v>
      </c>
      <c r="AI60" s="213">
        <f t="shared" si="26"/>
        <v>0</v>
      </c>
      <c r="AJ60" s="213">
        <f t="shared" si="26"/>
        <v>0</v>
      </c>
      <c r="AK60" s="213">
        <f t="shared" si="26"/>
        <v>0</v>
      </c>
      <c r="AL60" s="213">
        <f t="shared" si="26"/>
        <v>0</v>
      </c>
      <c r="AM60" s="213">
        <f t="shared" si="26"/>
        <v>0</v>
      </c>
      <c r="AN60" s="213">
        <f t="shared" si="26"/>
        <v>0</v>
      </c>
      <c r="AO60" s="213">
        <f t="shared" si="26"/>
        <v>0</v>
      </c>
      <c r="AP60" s="213">
        <f t="shared" si="26"/>
        <v>0</v>
      </c>
      <c r="AQ60" s="213">
        <f t="shared" si="26"/>
        <v>0</v>
      </c>
      <c r="AR60" s="213">
        <f t="shared" si="26"/>
        <v>0</v>
      </c>
      <c r="AS60" s="213">
        <f t="shared" si="26"/>
        <v>0</v>
      </c>
      <c r="AT60" s="213">
        <f t="shared" si="26"/>
        <v>0</v>
      </c>
      <c r="AU60" s="213">
        <f t="shared" si="26"/>
        <v>0</v>
      </c>
      <c r="AV60" s="213">
        <f t="shared" si="26"/>
        <v>0</v>
      </c>
      <c r="AW60" s="213">
        <f t="shared" si="26"/>
        <v>0</v>
      </c>
      <c r="AX60" s="213">
        <f t="shared" si="26"/>
        <v>0</v>
      </c>
      <c r="AY60" s="213">
        <f t="shared" si="26"/>
        <v>0</v>
      </c>
      <c r="AZ60" s="213">
        <f t="shared" si="26"/>
        <v>0</v>
      </c>
      <c r="BA60" s="213">
        <f t="shared" si="26"/>
        <v>0</v>
      </c>
      <c r="BB60" s="213">
        <f t="shared" si="26"/>
        <v>0</v>
      </c>
      <c r="BC60" s="213">
        <f t="shared" si="26"/>
        <v>0</v>
      </c>
      <c r="BD60" s="213">
        <f t="shared" si="26"/>
        <v>0</v>
      </c>
      <c r="BE60" s="213">
        <f t="shared" si="26"/>
        <v>0</v>
      </c>
      <c r="BF60" s="213">
        <f t="shared" si="26"/>
        <v>0</v>
      </c>
      <c r="BG60" s="213">
        <f t="shared" si="26"/>
        <v>0</v>
      </c>
      <c r="BH60" s="213">
        <f t="shared" si="26"/>
        <v>0</v>
      </c>
      <c r="BI60" s="213">
        <f t="shared" si="26"/>
        <v>0</v>
      </c>
      <c r="BJ60" s="213">
        <f t="shared" si="26"/>
        <v>0</v>
      </c>
      <c r="BK60" s="213">
        <f t="shared" si="26"/>
        <v>0</v>
      </c>
      <c r="BL60" s="213">
        <f t="shared" si="26"/>
        <v>0</v>
      </c>
      <c r="BM60" s="213">
        <f t="shared" si="26"/>
        <v>0</v>
      </c>
      <c r="BN60" s="213">
        <f t="shared" si="26"/>
        <v>0</v>
      </c>
      <c r="BO60" s="213">
        <f t="shared" si="26"/>
        <v>0</v>
      </c>
      <c r="BP60" s="213">
        <f t="shared" si="26"/>
        <v>0</v>
      </c>
      <c r="BQ60" s="213">
        <f t="shared" ref="BQ60:BZ60" si="27">BQ58*BQ59</f>
        <v>0</v>
      </c>
      <c r="BR60" s="213">
        <f t="shared" si="27"/>
        <v>0</v>
      </c>
      <c r="BS60" s="213">
        <f t="shared" si="27"/>
        <v>0</v>
      </c>
      <c r="BT60" s="213">
        <f t="shared" si="27"/>
        <v>0</v>
      </c>
      <c r="BU60" s="213">
        <f t="shared" si="27"/>
        <v>0</v>
      </c>
      <c r="BV60" s="213">
        <f t="shared" si="27"/>
        <v>0</v>
      </c>
      <c r="BW60" s="213">
        <f t="shared" si="27"/>
        <v>0</v>
      </c>
      <c r="BX60" s="213">
        <f t="shared" si="27"/>
        <v>0</v>
      </c>
      <c r="BY60" s="213">
        <f t="shared" si="27"/>
        <v>0</v>
      </c>
      <c r="BZ60" s="213">
        <f t="shared" si="27"/>
        <v>0</v>
      </c>
    </row>
    <row r="61" ht="13.95" hidden="1" customHeight="1" spans="1:76">
      <c r="A61" s="170" t="s">
        <v>197</v>
      </c>
      <c r="B61" s="178"/>
      <c r="C61" s="179" t="e">
        <f>C60/C57</f>
        <v>#DIV/0!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t="13.95" hidden="1" customHeight="1" spans="2:76">
      <c r="B62" s="180"/>
      <c r="D62" s="180"/>
      <c r="E62" s="180"/>
      <c r="F62" s="180"/>
      <c r="G62" s="180">
        <f ca="1">SUMPRODUCT(SIGN(CELL("width",OFFSET(D52,,N(INDEX(COLUMN(D52:BZ52)-COLUMN(D52),))))),D52:BZ52)</f>
        <v>0</v>
      </c>
      <c r="H62" s="180"/>
      <c r="I62" s="180"/>
      <c r="J62" s="180" t="e">
        <f>ROUND((((71.71-C53))*100+SUM(N39:N41)),4)</f>
        <v>#DIV/0!</v>
      </c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4" spans="1:76">
      <c r="A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5.75" customHeight="1" spans="1:76">
      <c r="A64" s="159" t="s">
        <v>199</v>
      </c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1:11">
      <c r="A66" s="159" t="s">
        <v>200</v>
      </c>
      <c r="B66" s="159"/>
      <c r="C66" s="159"/>
      <c r="D66" s="159"/>
      <c r="E66" s="159"/>
      <c r="F66" s="159"/>
      <c r="G66" s="159"/>
      <c r="H66" s="159"/>
      <c r="I66" s="159"/>
      <c r="J66" s="159"/>
      <c r="K66" s="15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customFormat="1" ht="15.75" customHeight="1"/>
    <row r="82" customFormat="1" ht="15.75" customHeight="1"/>
    <row r="83" customFormat="1" ht="15.75" customHeight="1"/>
    <row r="84" customFormat="1" ht="15.75" customHeight="1"/>
    <row r="85" customFormat="1" ht="15.75" customHeight="1"/>
    <row r="86" customFormat="1" ht="15.75" customHeight="1"/>
    <row r="87" customFormat="1" ht="15.75" customHeight="1"/>
    <row r="88" customFormat="1" ht="15.75" customHeight="1"/>
    <row r="89" customFormat="1" ht="15.75" customHeight="1"/>
    <row r="90" customFormat="1" ht="15.75" customHeight="1"/>
    <row r="91" customFormat="1" ht="15.75" customHeight="1"/>
    <row r="92" customFormat="1" ht="15.75" customHeight="1"/>
    <row r="93" customFormat="1" ht="15.75" customHeight="1"/>
    <row r="94" customFormat="1" ht="15.75" customHeight="1"/>
    <row r="95" customFormat="1" ht="15.75" customHeight="1"/>
    <row r="96" customFormat="1" ht="15.75" customHeight="1"/>
    <row r="97" customFormat="1" ht="15.75" customHeight="1"/>
    <row r="98" customFormat="1" ht="15.75" customHeight="1"/>
    <row r="99" customFormat="1" ht="15.75" customHeight="1"/>
    <row r="100" customFormat="1" ht="15.75" customHeight="1"/>
    <row r="101" customFormat="1" ht="15.75" customHeight="1"/>
    <row r="102" customFormat="1" ht="15.75" customHeight="1"/>
    <row r="103" customFormat="1" ht="15.75" customHeight="1"/>
    <row r="104" customFormat="1" ht="15.75" customHeight="1"/>
    <row r="105" customFormat="1" ht="15.75" customHeight="1"/>
    <row r="106" customFormat="1" ht="15.75" customHeight="1"/>
    <row r="107" customFormat="1" ht="15.75" customHeight="1"/>
    <row r="108" customFormat="1" ht="15.75" customHeight="1"/>
    <row r="109" customFormat="1" ht="15.75" customHeight="1"/>
    <row r="110" customFormat="1" ht="15.75" customHeight="1"/>
    <row r="111" customFormat="1" ht="15.75" customHeight="1"/>
    <row r="112" customFormat="1" ht="15.75" customHeight="1"/>
    <row r="113" customFormat="1" ht="15.75" customHeight="1"/>
    <row r="114" customFormat="1" ht="15.75" customHeight="1"/>
    <row r="115" customFormat="1" ht="15.75" customHeight="1"/>
    <row r="116" customFormat="1" ht="15.75" customHeight="1"/>
    <row r="117" customFormat="1" ht="15.75" customHeight="1"/>
    <row r="118" customFormat="1" ht="15.75" customHeight="1"/>
    <row r="119" customFormat="1" ht="15.75" customHeight="1"/>
    <row r="120" customFormat="1" ht="15.75" customHeight="1"/>
    <row r="121" customFormat="1" ht="15.75" customHeight="1"/>
    <row r="122" customFormat="1" ht="15.75" customHeight="1"/>
    <row r="123" customFormat="1" ht="15.75" customHeight="1"/>
    <row r="124" customFormat="1" ht="15.75" customHeight="1"/>
    <row r="125" customFormat="1" ht="15.75" customHeight="1"/>
    <row r="126" customFormat="1" ht="15.75" customHeight="1"/>
    <row r="127" customFormat="1" ht="15.75" customHeight="1"/>
    <row r="128" customFormat="1" ht="15.75" customHeight="1"/>
    <row r="129" customFormat="1" ht="15.75" customHeight="1"/>
    <row r="130" customFormat="1" ht="15.75" customHeight="1"/>
    <row r="131" customFormat="1" ht="15.75" customHeight="1"/>
    <row r="132" customFormat="1" ht="15.75" customHeight="1"/>
    <row r="133" customFormat="1" ht="15.75" customHeight="1"/>
    <row r="134" customFormat="1" ht="15.75" customHeight="1"/>
    <row r="135" customFormat="1" ht="15.75" customHeight="1"/>
    <row r="136" customFormat="1" ht="15.75" customHeight="1"/>
    <row r="137" customFormat="1" ht="15.75" customHeight="1"/>
    <row r="138" customFormat="1" ht="15.75" customHeight="1"/>
    <row r="139" customFormat="1" ht="15.75" customHeight="1"/>
    <row r="140" customFormat="1" ht="15.75" customHeight="1"/>
    <row r="141" customFormat="1" ht="15.75" customHeight="1"/>
    <row r="142" customFormat="1" ht="15.75" customHeight="1"/>
    <row r="143" customFormat="1" ht="15.75" customHeight="1"/>
    <row r="144" customFormat="1" ht="15.75" customHeight="1"/>
    <row r="145" customFormat="1" ht="15.75" customHeight="1"/>
    <row r="146" customFormat="1" ht="15.75" customHeight="1"/>
    <row r="147" customFormat="1" ht="15.75" customHeight="1"/>
    <row r="148" customFormat="1" ht="15.75" customHeight="1"/>
    <row r="149" customFormat="1" ht="15.75" customHeight="1"/>
    <row r="150" customFormat="1" ht="15.75" customHeight="1"/>
    <row r="151" customFormat="1" ht="15.75" customHeight="1"/>
    <row r="152" customFormat="1" ht="15.75" customHeight="1"/>
    <row r="153" customFormat="1" ht="15.75" customHeight="1"/>
    <row r="154" customFormat="1" ht="15.75" customHeight="1"/>
    <row r="155" customFormat="1" ht="15.75" customHeight="1"/>
    <row r="156" customFormat="1" ht="15.75" customHeight="1"/>
    <row r="157" customFormat="1" ht="15.75" customHeight="1"/>
    <row r="158" customFormat="1" ht="15.75" customHeight="1"/>
    <row r="159" customFormat="1" ht="15.75" customHeight="1"/>
    <row r="160" customFormat="1" ht="15.75" customHeight="1"/>
    <row r="161" customFormat="1" ht="15.75" customHeight="1"/>
    <row r="162" customFormat="1" ht="15.75" customHeight="1"/>
    <row r="163" customFormat="1" ht="15.75" customHeight="1"/>
    <row r="164" customFormat="1" ht="15.75" customHeight="1"/>
    <row r="165" customFormat="1" ht="15.75" customHeight="1"/>
    <row r="166" customFormat="1" ht="15.75" customHeight="1"/>
    <row r="167" customFormat="1" ht="15.75" customHeight="1"/>
    <row r="168" customFormat="1" ht="15.75" customHeight="1"/>
    <row r="169" customFormat="1" ht="15.75" customHeight="1"/>
    <row r="170" customFormat="1" ht="15.75" customHeight="1"/>
    <row r="171" customFormat="1" ht="15.75" customHeight="1"/>
    <row r="172" customFormat="1" ht="15.75" customHeight="1"/>
    <row r="173" customFormat="1" ht="15.75" customHeight="1"/>
    <row r="174" customFormat="1" ht="15.75" customHeight="1"/>
    <row r="175" customFormat="1" ht="15.75" customHeight="1"/>
    <row r="176" customFormat="1" ht="15.75" customHeight="1"/>
    <row r="177" customFormat="1" ht="15.75" customHeight="1"/>
    <row r="178" customFormat="1" ht="15.75" customHeight="1"/>
    <row r="179" customFormat="1" ht="15.75" customHeight="1"/>
    <row r="180" customFormat="1" ht="15.75" customHeight="1"/>
    <row r="181" customFormat="1" ht="15.75" customHeight="1"/>
    <row r="182" customFormat="1" ht="15.75" customHeight="1"/>
    <row r="183" customFormat="1" ht="15.75" customHeight="1"/>
    <row r="184" customFormat="1" ht="15.75" customHeight="1"/>
    <row r="185" customFormat="1" ht="15.75" customHeight="1"/>
    <row r="186" customFormat="1" ht="15.75" customHeight="1"/>
    <row r="187" customFormat="1" ht="15.75" customHeight="1"/>
    <row r="188" customFormat="1" ht="15.75" customHeight="1"/>
    <row r="189" customFormat="1" ht="15.75" customHeight="1"/>
    <row r="190" customFormat="1" ht="15.75" customHeight="1"/>
    <row r="191" customFormat="1" ht="15.75" customHeight="1"/>
    <row r="192" customFormat="1" ht="15.75" customHeight="1"/>
    <row r="193" customFormat="1" ht="15.75" customHeight="1"/>
    <row r="194" customFormat="1" ht="15.75" customHeight="1"/>
    <row r="195" customFormat="1" ht="15.75" customHeight="1"/>
    <row r="196" customFormat="1" ht="15.75" customHeight="1"/>
    <row r="197" customFormat="1" ht="15.75" customHeight="1"/>
    <row r="198" customFormat="1" ht="15.75" customHeight="1"/>
    <row r="199" customFormat="1" ht="15.75" customHeight="1"/>
    <row r="200" customFormat="1" ht="15.75" customHeight="1"/>
    <row r="201" customFormat="1" ht="15.75" customHeight="1"/>
    <row r="202" customFormat="1" ht="15.75" customHeight="1"/>
    <row r="203" customFormat="1" ht="15.75" customHeight="1"/>
    <row r="204" customFormat="1" ht="15.75" customHeight="1"/>
    <row r="205" customFormat="1" ht="15.75" customHeight="1"/>
    <row r="206" customFormat="1" ht="15.75" customHeight="1"/>
    <row r="207" customFormat="1" ht="15.75" customHeight="1"/>
    <row r="208" customFormat="1" ht="15.75" customHeight="1"/>
    <row r="209" customFormat="1" ht="15.75" customHeight="1"/>
    <row r="210" customFormat="1" ht="15.75" customHeight="1"/>
    <row r="211" customFormat="1" ht="15.75" customHeight="1"/>
    <row r="212" customFormat="1" ht="15.75" customHeight="1"/>
    <row r="213" customFormat="1" ht="15.75" customHeight="1"/>
    <row r="214" customFormat="1" ht="15.75" customHeight="1"/>
    <row r="215" customFormat="1" ht="15.75" customHeight="1"/>
    <row r="216" customFormat="1" ht="15.75" customHeight="1"/>
    <row r="217" customFormat="1" ht="15.75" customHeight="1"/>
    <row r="218" customFormat="1" ht="15.75" customHeight="1"/>
    <row r="219" customFormat="1" ht="15.75" customHeight="1"/>
    <row r="220" customFormat="1" ht="15.75" customHeight="1"/>
    <row r="221" customFormat="1" ht="15.75" customHeight="1"/>
    <row r="222" customFormat="1" ht="15.75" customHeight="1"/>
    <row r="223" customFormat="1" ht="15.75" customHeight="1"/>
    <row r="224" customFormat="1" ht="15.75" customHeight="1"/>
    <row r="225" customFormat="1" ht="15.75" customHeight="1"/>
    <row r="226" customFormat="1" ht="15.75" customHeight="1"/>
    <row r="227" customFormat="1" ht="15.75" customHeight="1"/>
    <row r="228" customFormat="1" ht="15.75" customHeight="1"/>
    <row r="229" customFormat="1" ht="15.75" customHeight="1"/>
    <row r="230" customFormat="1" ht="15.75" customHeight="1"/>
    <row r="231" customFormat="1" ht="15.75" customHeight="1"/>
    <row r="232" customFormat="1" ht="15.75" customHeight="1"/>
    <row r="233" customFormat="1" ht="15.75" customHeight="1"/>
    <row r="234" customFormat="1" ht="15.75" customHeight="1"/>
    <row r="235" customFormat="1" ht="15.75" customHeight="1"/>
    <row r="236" customFormat="1" ht="15.75" customHeight="1"/>
    <row r="237" customFormat="1" ht="15.75" customHeight="1"/>
    <row r="238" customFormat="1" ht="15.75" customHeight="1"/>
    <row r="239" customFormat="1" ht="15.75" customHeight="1"/>
    <row r="240" customFormat="1" ht="15.75" customHeight="1"/>
    <row r="241" customFormat="1" ht="15.75" customHeight="1"/>
    <row r="242" customFormat="1" ht="15.75" customHeight="1"/>
    <row r="243" customFormat="1" ht="15.75" customHeight="1"/>
    <row r="244" customFormat="1" ht="15.75" customHeight="1"/>
    <row r="245" customFormat="1" ht="15.75" customHeight="1"/>
    <row r="246" customFormat="1" ht="15.75" customHeight="1"/>
    <row r="247" customFormat="1" ht="15.75" customHeight="1"/>
    <row r="248" customFormat="1" ht="15.75" customHeight="1"/>
    <row r="249" customFormat="1" ht="15.75" customHeight="1"/>
    <row r="250" customFormat="1" ht="15.75" customHeight="1"/>
    <row r="251" customFormat="1" ht="15.75" customHeight="1"/>
    <row r="252" customFormat="1" ht="15.75" customHeight="1"/>
    <row r="253" customFormat="1" ht="15.75" customHeight="1"/>
    <row r="254" customFormat="1" ht="15.75" customHeight="1"/>
    <row r="255" customFormat="1" ht="15.75" customHeight="1"/>
    <row r="256" customFormat="1" ht="15.75" customHeight="1"/>
    <row r="257" customFormat="1" ht="15.75" customHeight="1"/>
    <row r="258" customFormat="1" ht="15.75" customHeight="1"/>
    <row r="259" customFormat="1" ht="15.75" customHeight="1"/>
    <row r="260" customFormat="1" ht="15.75" customHeight="1"/>
    <row r="261" customFormat="1" ht="15.75" customHeight="1"/>
    <row r="262" customFormat="1" ht="15.75" customHeight="1"/>
    <row r="263" customFormat="1" ht="15.75" customHeight="1"/>
    <row r="264" customFormat="1" ht="15.75" customHeight="1"/>
    <row r="265" customFormat="1" ht="15.75" customHeight="1"/>
    <row r="266" customFormat="1" ht="15.75" customHeight="1"/>
    <row r="267" customFormat="1" ht="15.75" customHeight="1"/>
    <row r="268" customFormat="1" ht="15.75" customHeight="1"/>
    <row r="269" customFormat="1" ht="15.75" customHeight="1"/>
    <row r="270" customFormat="1" ht="15.75" customHeight="1"/>
    <row r="271" customFormat="1" ht="15.75" customHeight="1"/>
    <row r="272" customFormat="1" ht="15.75" customHeight="1"/>
    <row r="273" customFormat="1" ht="15.75" customHeight="1"/>
    <row r="274" customFormat="1" ht="15.75" customHeight="1"/>
    <row r="275" customFormat="1" ht="15.75" customHeight="1"/>
    <row r="276" customFormat="1" ht="15.75" customHeight="1"/>
    <row r="277" customFormat="1" ht="15.75" customHeight="1"/>
    <row r="278" customFormat="1" ht="15.75" customHeight="1"/>
    <row r="279" customFormat="1" ht="15.75" customHeight="1"/>
    <row r="280" customFormat="1" ht="15.75" customHeight="1"/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52" orientation="landscape"/>
  <headerFooter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0">
    <pageSetUpPr fitToPage="1"/>
  </sheetPr>
  <dimension ref="A1:CB1007"/>
  <sheetViews>
    <sheetView zoomScale="80" zoomScaleNormal="80" workbookViewId="0">
      <selection activeCell="L23" sqref="L23"/>
    </sheetView>
  </sheetViews>
  <sheetFormatPr defaultColWidth="12.6" defaultRowHeight="15" customHeight="1"/>
  <cols>
    <col min="1" max="1" width="28.4" customWidth="1"/>
    <col min="2" max="2" width="8.6" customWidth="1"/>
    <col min="3" max="3" width="10.2" customWidth="1"/>
    <col min="4" max="5" width="8.4" hidden="1" customWidth="1"/>
    <col min="6" max="6" width="9.5" customWidth="1"/>
    <col min="7" max="7" width="9" hidden="1" customWidth="1"/>
    <col min="8" max="9" width="8.4" hidden="1" customWidth="1"/>
    <col min="10" max="10" width="9" hidden="1" customWidth="1"/>
    <col min="11" max="11" width="8.4" hidden="1" customWidth="1"/>
    <col min="12" max="12" width="9.1" customWidth="1"/>
    <col min="13" max="14" width="8" customWidth="1"/>
    <col min="15" max="15" width="8.4" hidden="1" customWidth="1"/>
    <col min="16" max="16" width="9.1" customWidth="1"/>
    <col min="17" max="17" width="8" hidden="1" customWidth="1"/>
    <col min="18" max="18" width="9.1" hidden="1" customWidth="1"/>
    <col min="19" max="19" width="9.5" hidden="1" customWidth="1"/>
    <col min="20" max="22" width="9.1" hidden="1" customWidth="1"/>
    <col min="23" max="26" width="7.9" hidden="1" customWidth="1"/>
    <col min="27" max="27" width="9.5" hidden="1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2" customWidth="1"/>
    <col min="34" max="39" width="7.4" hidden="1" customWidth="1"/>
    <col min="40" max="40" width="8.4" hidden="1" customWidth="1"/>
    <col min="41" max="41" width="7.4" hidden="1" customWidth="1"/>
    <col min="42" max="43" width="8.4" hidden="1" customWidth="1"/>
    <col min="44" max="44" width="9.5" customWidth="1"/>
    <col min="45" max="45" width="7.4" hidden="1" customWidth="1"/>
    <col min="46" max="46" width="9.1" customWidth="1"/>
    <col min="47" max="48" width="8" hidden="1" customWidth="1"/>
    <col min="49" max="49" width="9.1" hidden="1" customWidth="1"/>
    <col min="50" max="50" width="9.1" customWidth="1"/>
    <col min="51" max="53" width="9.1" hidden="1" customWidth="1"/>
    <col min="54" max="54" width="9.5" customWidth="1"/>
    <col min="55" max="55" width="8.4" hidden="1" customWidth="1"/>
    <col min="56" max="56" width="7.4" hidden="1" customWidth="1"/>
    <col min="57" max="57" width="8.4" hidden="1" customWidth="1"/>
    <col min="58" max="58" width="7.4" hidden="1" customWidth="1"/>
    <col min="59" max="59" width="8.4" hidden="1" customWidth="1"/>
    <col min="60" max="60" width="9" hidden="1" customWidth="1"/>
    <col min="61" max="61" width="7.4" hidden="1" customWidth="1"/>
    <col min="62" max="62" width="8.4" customWidth="1"/>
    <col min="63" max="63" width="8" customWidth="1"/>
    <col min="64" max="64" width="8.4" customWidth="1"/>
    <col min="65" max="67" width="7.4" hidden="1" customWidth="1"/>
    <col min="68" max="68" width="9.5" customWidth="1"/>
    <col min="69" max="72" width="8.4" hidden="1" customWidth="1"/>
    <col min="73" max="73" width="9.1" hidden="1" customWidth="1"/>
    <col min="74" max="74" width="9.5" customWidth="1"/>
    <col min="75" max="75" width="7.4" hidden="1" customWidth="1"/>
    <col min="76" max="76" width="8.4" customWidth="1"/>
    <col min="77" max="78" width="8.4" hidden="1" customWidth="1"/>
    <col min="79" max="79" width="7.6" hidden="1" customWidth="1"/>
  </cols>
  <sheetData>
    <row r="1" ht="18.5" spans="1:1">
      <c r="A1" s="108" t="str">
        <f>'Автомат. ввод'!N10</f>
        <v>МКОУ " Некрасовская СОШ"</v>
      </c>
    </row>
    <row r="2" ht="15.5" spans="1:75">
      <c r="A2" s="109" t="s">
        <v>191</v>
      </c>
      <c r="BQ2" s="112"/>
      <c r="BR2" s="112"/>
      <c r="BS2" s="112"/>
      <c r="BT2" s="112"/>
      <c r="BU2" s="112"/>
      <c r="BV2" s="112"/>
      <c r="BW2" s="112"/>
    </row>
    <row r="3" ht="15.5" spans="2:75">
      <c r="B3" s="109" t="s">
        <v>192</v>
      </c>
      <c r="BQ3" s="112"/>
      <c r="BR3" s="112"/>
      <c r="BS3" s="112"/>
      <c r="BT3" s="112"/>
      <c r="BU3" s="112"/>
      <c r="BV3" s="112"/>
      <c r="BW3" s="112"/>
    </row>
    <row r="4" ht="15.5" spans="2:3">
      <c r="B4" s="110">
        <v>7</v>
      </c>
      <c r="C4" s="111" t="str">
        <f>ССЫЛКИ!A5</f>
        <v>Февраль 2025 г.</v>
      </c>
    </row>
    <row r="5" ht="23" spans="1:79">
      <c r="A5" s="86" t="s">
        <v>1</v>
      </c>
      <c r="B5" s="112"/>
      <c r="C5" s="112"/>
      <c r="D5" s="112"/>
      <c r="E5" s="112"/>
      <c r="F5" s="112"/>
      <c r="G5" s="112"/>
      <c r="H5" s="112"/>
      <c r="I5" s="112"/>
      <c r="J5" s="112"/>
      <c r="K5" s="204"/>
      <c r="L5" s="205" t="str">
        <f>VLOOKUP(B4,Общее_количество_учащихся,2,FALSE)</f>
        <v>Пятница</v>
      </c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customHeight="1" spans="1:76">
      <c r="A6" s="114" t="s">
        <v>3</v>
      </c>
      <c r="B6" s="262"/>
      <c r="C6" s="116"/>
      <c r="D6" s="117" t="s">
        <v>193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207" customHeight="1" spans="1:79">
      <c r="A7" s="263"/>
      <c r="B7" s="7"/>
      <c r="C7" s="116"/>
      <c r="D7" s="121" t="str">
        <f>ССЫЛКИ!B2</f>
        <v>Вермишель</v>
      </c>
      <c r="E7" s="121" t="str">
        <f>ССЫЛКИ!C2</f>
        <v>Люля полуфаб-т (кг)</v>
      </c>
      <c r="F7" s="121" t="str">
        <f>ССЫЛКИ!D2</f>
        <v>Котлета говяжья полуф-т (кг)</v>
      </c>
      <c r="G7" s="121" t="str">
        <f>ССЫЛКИ!E2</f>
        <v>Какао (Фунтик) (шт)</v>
      </c>
      <c r="H7" s="121" t="str">
        <f>ССЫЛКИ!F2</f>
        <v>Какао порошок</v>
      </c>
      <c r="I7" s="121" t="str">
        <f>ССЫЛКИ!G2</f>
        <v>Кисель фруктовый</v>
      </c>
      <c r="J7" s="121" t="str">
        <f>ССЫЛКИ!H2</f>
        <v>Макароны</v>
      </c>
      <c r="K7" s="121" t="str">
        <f>ССЫЛКИ!I2</f>
        <v>Тефтели говяжьи (кг)</v>
      </c>
      <c r="L7" s="121" t="str">
        <f>ССЫЛКИ!J2</f>
        <v>Масло растительное</v>
      </c>
      <c r="M7" s="121" t="str">
        <f>ССЫЛКИ!K2</f>
        <v>Сахар</v>
      </c>
      <c r="N7" s="121" t="str">
        <f>ССЫЛКИ!L2</f>
        <v>Соль иодир.</v>
      </c>
      <c r="O7" s="121" t="str">
        <f>ССЫЛКИ!M2</f>
        <v>Сухофрукты</v>
      </c>
      <c r="P7" s="121" t="str">
        <f>ССЫЛКИ!N2</f>
        <v>Чай</v>
      </c>
      <c r="Q7" s="121" t="str">
        <f>ССЫЛКИ!O2</f>
        <v>Яйцо куриное (штук)</v>
      </c>
      <c r="R7" s="121" t="str">
        <f>ССЫЛКИ!P2</f>
        <v>Вафли</v>
      </c>
      <c r="S7" s="121" t="str">
        <f>ССЫЛКИ!Q2</f>
        <v>Кексы бездрожжевые (кг.)</v>
      </c>
      <c r="T7" s="121" t="str">
        <f>ССЫЛКИ!R2</f>
        <v>Печенье</v>
      </c>
      <c r="U7" s="121" t="str">
        <f>ССЫЛКИ!S2</f>
        <v>Пряники</v>
      </c>
      <c r="V7" s="121" t="str">
        <f>ССЫЛКИ!T2</f>
        <v>Горошек зеленый конс.</v>
      </c>
      <c r="W7" s="121" t="str">
        <f>ССЫЛКИ!U2</f>
        <v>Кукуруза консервы</v>
      </c>
      <c r="X7" s="121" t="str">
        <f>ССЫЛКИ!V2</f>
        <v>Огурцы маринованые</v>
      </c>
      <c r="Y7" s="121" t="str">
        <f>ССЫЛКИ!W2</f>
        <v>Мука высшего сорт</v>
      </c>
      <c r="Z7" s="121" t="str">
        <f>ССЫЛКИ!X2</f>
        <v>Повидло</v>
      </c>
      <c r="AA7" s="121" t="str">
        <f>ССЫЛКИ!Y2</f>
        <v>Сок фруктовый светлый</v>
      </c>
      <c r="AB7" s="121" t="str">
        <f>ССЫЛКИ!Z2</f>
        <v>Сок фруктовый с мякотью</v>
      </c>
      <c r="AC7" s="121" t="str">
        <f>ССЫЛКИ!AA2</f>
        <v>Томатная паста</v>
      </c>
      <c r="AD7" s="121" t="str">
        <f>ССЫЛКИ!AB2</f>
        <v>Котлета рыбная полуф-т (кг)</v>
      </c>
      <c r="AE7" s="121" t="str">
        <f>ССЫЛКИ!AC2</f>
        <v>Фрикадельки рыбные  полуф-т (кг)</v>
      </c>
      <c r="AF7" s="121" t="str">
        <f>ССЫЛКИ!AD2</f>
        <v>Крупа гороховая</v>
      </c>
      <c r="AG7" s="121" t="str">
        <f>ССЫЛКИ!AE2</f>
        <v>Крупа гречневая</v>
      </c>
      <c r="AH7" s="121" t="str">
        <f>ССЫЛКИ!AF2</f>
        <v>Крупа кукурузная</v>
      </c>
      <c r="AI7" s="121" t="str">
        <f>ССЫЛКИ!AG2</f>
        <v>Крупа манная</v>
      </c>
      <c r="AJ7" s="121" t="str">
        <f>ССЫЛКИ!AH2</f>
        <v>Крупа овсяная</v>
      </c>
      <c r="AK7" s="121" t="str">
        <f>ССЫЛКИ!AI2</f>
        <v>Крупа перловая</v>
      </c>
      <c r="AL7" s="121" t="str">
        <f>ССЫЛКИ!AJ2</f>
        <v>Крупа пшеничная</v>
      </c>
      <c r="AM7" s="121" t="str">
        <f>ССЫЛКИ!AK2</f>
        <v>Крупа пшено шлифованное</v>
      </c>
      <c r="AN7" s="121" t="str">
        <f>ССЫЛКИ!AL2</f>
        <v>Крупа рисовая</v>
      </c>
      <c r="AO7" s="121" t="str">
        <f>ССЫЛКИ!AM2</f>
        <v>Крупа ячневая</v>
      </c>
      <c r="AP7" s="121" t="str">
        <f>ССЫЛКИ!AN2</f>
        <v>Фасоль</v>
      </c>
      <c r="AQ7" s="121" t="str">
        <f>ССЫЛКИ!AO2</f>
        <v>Курага сушеная</v>
      </c>
      <c r="AR7" s="121" t="str">
        <f>ССЫЛКИ!AP2</f>
        <v>БИО йогурт 2.5</v>
      </c>
      <c r="AS7" s="121" t="str">
        <f>ССЫЛКИ!AQ2</f>
        <v>Кефир</v>
      </c>
      <c r="AT7" s="121" t="str">
        <f>ССЫЛКИ!AR2</f>
        <v>Масло сливочное</v>
      </c>
      <c r="AU7" s="121" t="str">
        <f>ССЫЛКИ!AS2</f>
        <v>Молоко разливное</v>
      </c>
      <c r="AV7" s="121" t="str">
        <f>ССЫЛКИ!AT2</f>
        <v>Молоко пастеризованное  2,5</v>
      </c>
      <c r="AW7" s="121" t="str">
        <f>ССЫЛКИ!AU2</f>
        <v>Сгущенное молоко</v>
      </c>
      <c r="AX7" s="121" t="str">
        <f>ССЫЛКИ!AV2</f>
        <v>Сметана</v>
      </c>
      <c r="AY7" s="121" t="str">
        <f>ССЫЛКИ!AW2</f>
        <v>Сыр Российский</v>
      </c>
      <c r="AZ7" s="121" t="str">
        <f>ССЫЛКИ!AX2</f>
        <v>Биточки куриные (кг)</v>
      </c>
      <c r="BA7" s="121" t="str">
        <f>ССЫЛКИ!AY2</f>
        <v>Тушка куринная</v>
      </c>
      <c r="BB7" s="121" t="str">
        <f>ССЫЛКИ!AZ2</f>
        <v>Бедро куриное</v>
      </c>
      <c r="BC7" s="121" t="str">
        <f>ССЫЛКИ!BA2</f>
        <v>Фарш говяжий</v>
      </c>
      <c r="BD7" s="121" t="str">
        <f>ССЫЛКИ!BB2</f>
        <v>Баклажаны свежие</v>
      </c>
      <c r="BE7" s="121" t="str">
        <f>ССЫЛКИ!BC2</f>
        <v>Грудка куриная</v>
      </c>
      <c r="BF7" s="121" t="str">
        <f>ССЫЛКИ!BD2</f>
        <v>Перец болгарский </v>
      </c>
      <c r="BG7" s="121" t="str">
        <f>ССЫЛКИ!BE2</f>
        <v>Зелень разная </v>
      </c>
      <c r="BH7" s="121" t="str">
        <f>ССЫЛКИ!BF2</f>
        <v>Котлета куриная полуфаб-т (кг)</v>
      </c>
      <c r="BI7" s="121" t="str">
        <f>ССЫЛКИ!BG2</f>
        <v>Капуста</v>
      </c>
      <c r="BJ7" s="121" t="str">
        <f>ССЫЛКИ!BH2</f>
        <v>Картофель</v>
      </c>
      <c r="BK7" s="121" t="str">
        <f>ССЫЛКИ!BI2</f>
        <v>Лук репчатый</v>
      </c>
      <c r="BL7" s="121" t="str">
        <f>ССЫЛКИ!BJ2</f>
        <v>Морковь</v>
      </c>
      <c r="BM7" s="121" t="str">
        <f>ССЫЛКИ!BK2</f>
        <v>Огурцы свежие</v>
      </c>
      <c r="BN7" s="121" t="str">
        <f>ССЫЛКИ!BL2</f>
        <v>Помидоры свежие </v>
      </c>
      <c r="BO7" s="121" t="str">
        <f>ССЫЛКИ!BM2</f>
        <v>Свекла столовая</v>
      </c>
      <c r="BP7" s="121" t="str">
        <f>ССЫЛКИ!BN2</f>
        <v>Вареники полуфаб-т (кг)</v>
      </c>
      <c r="BQ7" s="121" t="str">
        <f>ССЫЛКИ!BO2</f>
        <v>Мандарины</v>
      </c>
      <c r="BR7" s="121" t="str">
        <f>ССЫЛКИ!BP2</f>
        <v>Бананы</v>
      </c>
      <c r="BS7" s="121" t="str">
        <f>ССЫЛКИ!BQ2</f>
        <v>Груши</v>
      </c>
      <c r="BT7" s="121" t="str">
        <f>ССЫЛКИ!BR2</f>
        <v>Лимонная кислота</v>
      </c>
      <c r="BU7" s="121" t="str">
        <f>ССЫЛКИ!BS2</f>
        <v>Апельсины</v>
      </c>
      <c r="BV7" s="121" t="str">
        <f>ССЫЛКИ!BT2</f>
        <v>Яблоки</v>
      </c>
      <c r="BW7" s="121" t="str">
        <f>ССЫЛКИ!BU2</f>
        <v>Тефтели куриные</v>
      </c>
      <c r="BX7" s="121" t="str">
        <f>ССЫЛКИ!BV2</f>
        <v>Хлеб пшеничный</v>
      </c>
      <c r="BY7" s="121" t="str">
        <f>ССЫЛКИ!BW2</f>
        <v>Мини рулеты (бисквитные)</v>
      </c>
      <c r="BZ7" s="121" t="str">
        <f>ССЫЛКИ!BX2</f>
        <v>Зефир в шоколаде (кг)</v>
      </c>
      <c r="CA7" s="215"/>
    </row>
    <row r="8" ht="14.5" spans="1:79">
      <c r="A8" s="160" t="s">
        <v>36</v>
      </c>
      <c r="B8" s="96"/>
      <c r="C8" s="230"/>
      <c r="D8" s="162"/>
      <c r="E8" s="162"/>
      <c r="F8" s="162"/>
      <c r="G8" s="162"/>
      <c r="H8" s="162"/>
      <c r="I8" s="162"/>
      <c r="J8" s="162"/>
      <c r="K8" s="162"/>
      <c r="L8" s="162">
        <v>1.8</v>
      </c>
      <c r="M8" s="162"/>
      <c r="N8" s="162">
        <v>1</v>
      </c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>
        <v>5</v>
      </c>
      <c r="AY8" s="162"/>
      <c r="AZ8" s="162"/>
      <c r="BA8" s="162"/>
      <c r="BB8" s="162"/>
      <c r="BC8" s="162"/>
      <c r="BD8" s="162"/>
      <c r="BE8" s="162"/>
      <c r="BF8" s="162"/>
      <c r="BG8" s="162"/>
      <c r="BH8" s="162"/>
      <c r="BI8" s="162"/>
      <c r="BJ8" s="162"/>
      <c r="BK8" s="162"/>
      <c r="BL8" s="162"/>
      <c r="BM8" s="162"/>
      <c r="BN8" s="162"/>
      <c r="BO8" s="162"/>
      <c r="BP8" s="162">
        <v>100</v>
      </c>
      <c r="BQ8" s="162"/>
      <c r="BR8" s="162"/>
      <c r="BS8" s="162"/>
      <c r="BT8" s="162"/>
      <c r="BU8" s="162"/>
      <c r="BV8" s="162"/>
      <c r="BW8" s="162"/>
      <c r="BX8" s="162"/>
      <c r="BY8" s="8"/>
      <c r="BZ8" s="8"/>
      <c r="CA8" s="220">
        <f>SUMPRODUCT($E8:$BX8,$E$51:$BX$51)/1000</f>
        <v>24.13</v>
      </c>
    </row>
    <row r="9" ht="14.5" spans="1:79">
      <c r="A9" s="343" t="s">
        <v>16</v>
      </c>
      <c r="B9" s="344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238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5">
        <v>40</v>
      </c>
      <c r="BY9" s="8"/>
      <c r="BZ9" s="8"/>
      <c r="CA9" s="220">
        <f>SUMPRODUCT($E9:$BX9,$E$51:$BX$51)/1000</f>
        <v>2.64</v>
      </c>
    </row>
    <row r="10" ht="14.5" spans="1:79">
      <c r="A10" s="345" t="s">
        <v>11</v>
      </c>
      <c r="B10" s="346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>
        <v>94</v>
      </c>
      <c r="BW10" s="239"/>
      <c r="BX10" s="133"/>
      <c r="BY10" s="222"/>
      <c r="BZ10" s="192"/>
      <c r="CA10" s="220">
        <f>SUMPRODUCT($D10:$BZ10,$D$51:$BZ$51)/1000</f>
        <v>9.87</v>
      </c>
    </row>
    <row r="11" ht="14.5" spans="1:79">
      <c r="A11" s="347" t="s">
        <v>35</v>
      </c>
      <c r="B11" s="348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5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>
        <v>200</v>
      </c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2"/>
      <c r="BS11" s="162"/>
      <c r="BT11" s="162"/>
      <c r="BU11" s="162"/>
      <c r="BV11" s="365"/>
      <c r="BW11" s="162"/>
      <c r="BX11" s="236"/>
      <c r="BY11" s="8"/>
      <c r="BZ11" s="8"/>
      <c r="CA11" s="220">
        <f>SUMPRODUCT($D11:$BZ11,$D$51:$BZ$51)/1000</f>
        <v>39</v>
      </c>
    </row>
    <row r="12" ht="14.5" spans="1:79">
      <c r="A12" s="349"/>
      <c r="B12" s="350"/>
      <c r="C12" s="351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275"/>
      <c r="O12" s="129"/>
      <c r="P12" s="129"/>
      <c r="Q12" s="129"/>
      <c r="R12" s="129"/>
      <c r="S12" s="129"/>
      <c r="T12" s="275"/>
      <c r="U12" s="129"/>
      <c r="V12" s="275"/>
      <c r="W12" s="362"/>
      <c r="X12" s="317"/>
      <c r="Y12" s="351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30"/>
      <c r="BW12" s="129"/>
      <c r="BX12" s="129"/>
      <c r="BY12" s="129"/>
      <c r="BZ12" s="275"/>
      <c r="CA12" s="220">
        <f>SUMPRODUCT($D12:$BZ12,$D$51:$BZ$51)/1000</f>
        <v>0</v>
      </c>
    </row>
    <row r="13" customHeight="1" spans="1:79">
      <c r="A13" s="131"/>
      <c r="B13" s="132"/>
      <c r="C13" s="29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363"/>
      <c r="X13" s="133"/>
      <c r="Y13" s="29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366"/>
      <c r="BW13" s="133"/>
      <c r="BX13" s="133"/>
      <c r="BY13" s="133"/>
      <c r="BZ13" s="133"/>
      <c r="CA13" s="220">
        <f>SUMPRODUCT($E13:$BX13,$E$51:$BX$51)/1000</f>
        <v>0</v>
      </c>
    </row>
    <row r="14" ht="14.5" spans="1:79">
      <c r="A14" s="352"/>
      <c r="B14" s="353"/>
      <c r="C14" s="35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364"/>
      <c r="X14" s="317"/>
      <c r="Y14" s="35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364"/>
      <c r="BX14" s="133"/>
      <c r="BY14" s="354"/>
      <c r="BZ14" s="4"/>
      <c r="CA14" s="220">
        <f>SUMPRODUCT($E14:$BX14,$E$51:$BX$51)/1000</f>
        <v>0</v>
      </c>
    </row>
    <row r="15" ht="14.5" spans="1:79">
      <c r="A15" s="355"/>
      <c r="B15" s="7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4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4"/>
      <c r="BY15" s="8"/>
      <c r="BZ15" s="8"/>
      <c r="CA15" s="180"/>
    </row>
    <row r="16" ht="14.5" hidden="1" spans="1:78">
      <c r="A16" s="122"/>
      <c r="B16" s="96"/>
      <c r="C16" s="8"/>
      <c r="D16" s="8">
        <f t="shared" ref="D16:BY16" si="0">SUM(D8:D15)</f>
        <v>0</v>
      </c>
      <c r="E16" s="8">
        <f t="shared" si="0"/>
        <v>0</v>
      </c>
      <c r="F16" s="8">
        <f t="shared" si="0"/>
        <v>0</v>
      </c>
      <c r="G16" s="8">
        <f t="shared" si="0"/>
        <v>0</v>
      </c>
      <c r="H16" s="8">
        <f t="shared" si="0"/>
        <v>0</v>
      </c>
      <c r="I16" s="8">
        <f t="shared" si="0"/>
        <v>0</v>
      </c>
      <c r="J16" s="8">
        <f t="shared" si="0"/>
        <v>0</v>
      </c>
      <c r="K16" s="8">
        <f t="shared" si="0"/>
        <v>0</v>
      </c>
      <c r="L16" s="8">
        <f t="shared" si="0"/>
        <v>1.8</v>
      </c>
      <c r="M16" s="8">
        <f t="shared" si="0"/>
        <v>0</v>
      </c>
      <c r="N16" s="8">
        <f t="shared" si="0"/>
        <v>1</v>
      </c>
      <c r="O16" s="8">
        <f t="shared" si="0"/>
        <v>0</v>
      </c>
      <c r="P16" s="8">
        <f t="shared" si="0"/>
        <v>0</v>
      </c>
      <c r="Q16" s="8">
        <f t="shared" si="0"/>
        <v>0</v>
      </c>
      <c r="R16" s="8">
        <f t="shared" si="0"/>
        <v>0</v>
      </c>
      <c r="S16" s="8">
        <f t="shared" si="0"/>
        <v>0</v>
      </c>
      <c r="T16" s="8">
        <f t="shared" si="0"/>
        <v>0</v>
      </c>
      <c r="U16" s="8">
        <f t="shared" si="0"/>
        <v>0</v>
      </c>
      <c r="V16" s="8">
        <f t="shared" si="0"/>
        <v>0</v>
      </c>
      <c r="W16" s="8">
        <f t="shared" si="0"/>
        <v>0</v>
      </c>
      <c r="X16" s="8">
        <f t="shared" si="0"/>
        <v>0</v>
      </c>
      <c r="Y16" s="8">
        <f t="shared" si="0"/>
        <v>0</v>
      </c>
      <c r="Z16" s="8">
        <f t="shared" si="0"/>
        <v>0</v>
      </c>
      <c r="AA16" s="8">
        <f t="shared" si="0"/>
        <v>0</v>
      </c>
      <c r="AB16" s="8">
        <f t="shared" si="0"/>
        <v>0</v>
      </c>
      <c r="AC16" s="8">
        <f t="shared" si="0"/>
        <v>0</v>
      </c>
      <c r="AD16" s="8">
        <f t="shared" si="0"/>
        <v>0</v>
      </c>
      <c r="AE16" s="8">
        <f t="shared" si="0"/>
        <v>0</v>
      </c>
      <c r="AF16" s="8">
        <f t="shared" si="0"/>
        <v>0</v>
      </c>
      <c r="AG16" s="8">
        <f t="shared" si="0"/>
        <v>0</v>
      </c>
      <c r="AH16" s="8">
        <f t="shared" si="0"/>
        <v>0</v>
      </c>
      <c r="AI16" s="8">
        <f t="shared" si="0"/>
        <v>0</v>
      </c>
      <c r="AJ16" s="8">
        <f t="shared" si="0"/>
        <v>0</v>
      </c>
      <c r="AK16" s="8">
        <f t="shared" si="0"/>
        <v>0</v>
      </c>
      <c r="AL16" s="8">
        <f t="shared" si="0"/>
        <v>0</v>
      </c>
      <c r="AM16" s="8">
        <f t="shared" si="0"/>
        <v>0</v>
      </c>
      <c r="AN16" s="8">
        <f t="shared" si="0"/>
        <v>0</v>
      </c>
      <c r="AO16" s="8">
        <f t="shared" si="0"/>
        <v>0</v>
      </c>
      <c r="AP16" s="8">
        <f t="shared" si="0"/>
        <v>0</v>
      </c>
      <c r="AQ16" s="8">
        <f t="shared" si="0"/>
        <v>0</v>
      </c>
      <c r="AR16" s="8">
        <f t="shared" si="0"/>
        <v>200</v>
      </c>
      <c r="AS16" s="8">
        <f t="shared" si="0"/>
        <v>0</v>
      </c>
      <c r="AT16" s="8">
        <f t="shared" si="0"/>
        <v>0</v>
      </c>
      <c r="AU16" s="8">
        <f t="shared" si="0"/>
        <v>0</v>
      </c>
      <c r="AV16" s="8">
        <f t="shared" si="0"/>
        <v>0</v>
      </c>
      <c r="AW16" s="8">
        <f t="shared" si="0"/>
        <v>0</v>
      </c>
      <c r="AX16" s="8">
        <f t="shared" si="0"/>
        <v>5</v>
      </c>
      <c r="AY16" s="8">
        <f t="shared" si="0"/>
        <v>0</v>
      </c>
      <c r="AZ16" s="8">
        <f t="shared" si="0"/>
        <v>0</v>
      </c>
      <c r="BA16" s="8">
        <f t="shared" si="0"/>
        <v>0</v>
      </c>
      <c r="BB16" s="8">
        <f t="shared" si="0"/>
        <v>0</v>
      </c>
      <c r="BC16" s="8">
        <f t="shared" si="0"/>
        <v>0</v>
      </c>
      <c r="BD16" s="8">
        <f t="shared" si="0"/>
        <v>0</v>
      </c>
      <c r="BE16" s="8">
        <f t="shared" si="0"/>
        <v>0</v>
      </c>
      <c r="BF16" s="8">
        <f t="shared" si="0"/>
        <v>0</v>
      </c>
      <c r="BG16" s="8">
        <f t="shared" si="0"/>
        <v>0</v>
      </c>
      <c r="BH16" s="8">
        <f t="shared" si="0"/>
        <v>0</v>
      </c>
      <c r="BI16" s="8">
        <f t="shared" si="0"/>
        <v>0</v>
      </c>
      <c r="BJ16" s="8">
        <f t="shared" si="0"/>
        <v>0</v>
      </c>
      <c r="BK16" s="8">
        <f t="shared" si="0"/>
        <v>0</v>
      </c>
      <c r="BL16" s="8">
        <f t="shared" si="0"/>
        <v>0</v>
      </c>
      <c r="BM16" s="8">
        <f t="shared" si="0"/>
        <v>0</v>
      </c>
      <c r="BN16" s="8">
        <f t="shared" si="0"/>
        <v>0</v>
      </c>
      <c r="BO16" s="8">
        <f t="shared" si="0"/>
        <v>0</v>
      </c>
      <c r="BP16" s="8">
        <f t="shared" si="0"/>
        <v>100</v>
      </c>
      <c r="BQ16" s="8">
        <f t="shared" si="0"/>
        <v>0</v>
      </c>
      <c r="BR16" s="8">
        <f t="shared" si="0"/>
        <v>0</v>
      </c>
      <c r="BS16" s="8">
        <f t="shared" si="0"/>
        <v>0</v>
      </c>
      <c r="BT16" s="8">
        <f t="shared" si="0"/>
        <v>0</v>
      </c>
      <c r="BU16" s="8">
        <f t="shared" si="0"/>
        <v>0</v>
      </c>
      <c r="BV16" s="8">
        <f t="shared" si="0"/>
        <v>94</v>
      </c>
      <c r="BW16" s="8">
        <f t="shared" si="0"/>
        <v>0</v>
      </c>
      <c r="BX16" s="8">
        <f t="shared" si="0"/>
        <v>40</v>
      </c>
      <c r="BY16" s="8">
        <f t="shared" si="0"/>
        <v>0</v>
      </c>
      <c r="BZ16" s="8">
        <f>SUM(BZ8:BZ15)</f>
        <v>0</v>
      </c>
    </row>
    <row r="17" ht="14.5" hidden="1" spans="1:78">
      <c r="A17" s="140" t="s">
        <v>194</v>
      </c>
      <c r="B17" s="96"/>
      <c r="C17" s="142">
        <f>C18</f>
        <v>94</v>
      </c>
      <c r="D17" s="142">
        <f t="shared" ref="D17:BO17" si="1">C17</f>
        <v>94</v>
      </c>
      <c r="E17" s="142">
        <f t="shared" si="1"/>
        <v>94</v>
      </c>
      <c r="F17" s="142">
        <f t="shared" si="1"/>
        <v>94</v>
      </c>
      <c r="G17" s="142">
        <f t="shared" si="1"/>
        <v>94</v>
      </c>
      <c r="H17" s="142">
        <f t="shared" si="1"/>
        <v>94</v>
      </c>
      <c r="I17" s="142">
        <f t="shared" si="1"/>
        <v>94</v>
      </c>
      <c r="J17" s="142">
        <f t="shared" si="1"/>
        <v>94</v>
      </c>
      <c r="K17" s="142">
        <f t="shared" si="1"/>
        <v>94</v>
      </c>
      <c r="L17" s="142">
        <f t="shared" si="1"/>
        <v>94</v>
      </c>
      <c r="M17" s="142">
        <f t="shared" si="1"/>
        <v>94</v>
      </c>
      <c r="N17" s="142">
        <f t="shared" si="1"/>
        <v>94</v>
      </c>
      <c r="O17" s="142">
        <f t="shared" si="1"/>
        <v>94</v>
      </c>
      <c r="P17" s="142">
        <f t="shared" si="1"/>
        <v>94</v>
      </c>
      <c r="Q17" s="142">
        <f t="shared" si="1"/>
        <v>94</v>
      </c>
      <c r="R17" s="142">
        <f t="shared" si="1"/>
        <v>94</v>
      </c>
      <c r="S17" s="142">
        <f t="shared" si="1"/>
        <v>94</v>
      </c>
      <c r="T17" s="142">
        <f t="shared" si="1"/>
        <v>94</v>
      </c>
      <c r="U17" s="142">
        <f t="shared" si="1"/>
        <v>94</v>
      </c>
      <c r="V17" s="142">
        <f t="shared" si="1"/>
        <v>94</v>
      </c>
      <c r="W17" s="142">
        <f t="shared" si="1"/>
        <v>94</v>
      </c>
      <c r="X17" s="142">
        <f t="shared" si="1"/>
        <v>94</v>
      </c>
      <c r="Y17" s="142">
        <f t="shared" si="1"/>
        <v>94</v>
      </c>
      <c r="Z17" s="142">
        <f t="shared" si="1"/>
        <v>94</v>
      </c>
      <c r="AA17" s="142">
        <f t="shared" si="1"/>
        <v>94</v>
      </c>
      <c r="AB17" s="142">
        <f t="shared" si="1"/>
        <v>94</v>
      </c>
      <c r="AC17" s="142">
        <f t="shared" si="1"/>
        <v>94</v>
      </c>
      <c r="AD17" s="142">
        <f t="shared" si="1"/>
        <v>94</v>
      </c>
      <c r="AE17" s="142">
        <f t="shared" si="1"/>
        <v>94</v>
      </c>
      <c r="AF17" s="142">
        <f t="shared" si="1"/>
        <v>94</v>
      </c>
      <c r="AG17" s="142">
        <f t="shared" si="1"/>
        <v>94</v>
      </c>
      <c r="AH17" s="142">
        <f t="shared" si="1"/>
        <v>94</v>
      </c>
      <c r="AI17" s="142">
        <f t="shared" si="1"/>
        <v>94</v>
      </c>
      <c r="AJ17" s="142">
        <f t="shared" si="1"/>
        <v>94</v>
      </c>
      <c r="AK17" s="142">
        <f t="shared" si="1"/>
        <v>94</v>
      </c>
      <c r="AL17" s="142">
        <f t="shared" si="1"/>
        <v>94</v>
      </c>
      <c r="AM17" s="142">
        <f t="shared" si="1"/>
        <v>94</v>
      </c>
      <c r="AN17" s="142">
        <f t="shared" si="1"/>
        <v>94</v>
      </c>
      <c r="AO17" s="142">
        <f t="shared" si="1"/>
        <v>94</v>
      </c>
      <c r="AP17" s="142">
        <f t="shared" si="1"/>
        <v>94</v>
      </c>
      <c r="AQ17" s="142">
        <f t="shared" si="1"/>
        <v>94</v>
      </c>
      <c r="AR17" s="142">
        <f t="shared" si="1"/>
        <v>94</v>
      </c>
      <c r="AS17" s="142">
        <f t="shared" si="1"/>
        <v>94</v>
      </c>
      <c r="AT17" s="142">
        <f t="shared" si="1"/>
        <v>94</v>
      </c>
      <c r="AU17" s="142">
        <f t="shared" si="1"/>
        <v>94</v>
      </c>
      <c r="AV17" s="142">
        <f t="shared" si="1"/>
        <v>94</v>
      </c>
      <c r="AW17" s="142">
        <f t="shared" si="1"/>
        <v>94</v>
      </c>
      <c r="AX17" s="142">
        <f t="shared" si="1"/>
        <v>94</v>
      </c>
      <c r="AY17" s="142">
        <f t="shared" si="1"/>
        <v>94</v>
      </c>
      <c r="AZ17" s="142">
        <f t="shared" si="1"/>
        <v>94</v>
      </c>
      <c r="BA17" s="142">
        <f t="shared" si="1"/>
        <v>94</v>
      </c>
      <c r="BB17" s="142">
        <f t="shared" si="1"/>
        <v>94</v>
      </c>
      <c r="BC17" s="142">
        <f t="shared" si="1"/>
        <v>94</v>
      </c>
      <c r="BD17" s="142">
        <f t="shared" si="1"/>
        <v>94</v>
      </c>
      <c r="BE17" s="142">
        <f t="shared" si="1"/>
        <v>94</v>
      </c>
      <c r="BF17" s="142">
        <f t="shared" si="1"/>
        <v>94</v>
      </c>
      <c r="BG17" s="142">
        <f t="shared" si="1"/>
        <v>94</v>
      </c>
      <c r="BH17" s="142">
        <f t="shared" si="1"/>
        <v>94</v>
      </c>
      <c r="BI17" s="142">
        <f t="shared" si="1"/>
        <v>94</v>
      </c>
      <c r="BJ17" s="142">
        <f t="shared" si="1"/>
        <v>94</v>
      </c>
      <c r="BK17" s="142">
        <f t="shared" si="1"/>
        <v>94</v>
      </c>
      <c r="BL17" s="142">
        <f t="shared" si="1"/>
        <v>94</v>
      </c>
      <c r="BM17" s="142">
        <f t="shared" si="1"/>
        <v>94</v>
      </c>
      <c r="BN17" s="142">
        <f t="shared" si="1"/>
        <v>94</v>
      </c>
      <c r="BO17" s="142">
        <f t="shared" si="1"/>
        <v>94</v>
      </c>
      <c r="BP17" s="142">
        <f t="shared" ref="BP17:BZ17" si="2">BO17</f>
        <v>94</v>
      </c>
      <c r="BQ17" s="142">
        <f t="shared" si="2"/>
        <v>94</v>
      </c>
      <c r="BR17" s="142">
        <f t="shared" si="2"/>
        <v>94</v>
      </c>
      <c r="BS17" s="142">
        <f t="shared" si="2"/>
        <v>94</v>
      </c>
      <c r="BT17" s="142">
        <f t="shared" si="2"/>
        <v>94</v>
      </c>
      <c r="BU17" s="142">
        <f t="shared" si="2"/>
        <v>94</v>
      </c>
      <c r="BV17" s="142">
        <f t="shared" si="2"/>
        <v>94</v>
      </c>
      <c r="BW17" s="142">
        <f t="shared" si="2"/>
        <v>94</v>
      </c>
      <c r="BX17" s="142">
        <f t="shared" si="2"/>
        <v>94</v>
      </c>
      <c r="BY17" s="142">
        <f t="shared" si="2"/>
        <v>94</v>
      </c>
      <c r="BZ17" s="142">
        <f t="shared" si="2"/>
        <v>94</v>
      </c>
    </row>
    <row r="18" ht="21" customHeight="1" spans="1:78">
      <c r="A18" s="143" t="s">
        <v>194</v>
      </c>
      <c r="B18" s="323"/>
      <c r="C18" s="145">
        <f>VLOOKUP(B4,завтрак_факт,3,FALSE)</f>
        <v>94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6" t="s">
        <v>195</v>
      </c>
      <c r="B19" s="268"/>
      <c r="C19" s="148"/>
      <c r="D19" s="32">
        <f t="shared" ref="D19:BO19" si="3">D16*D17/1000</f>
        <v>0</v>
      </c>
      <c r="E19" s="243">
        <f t="shared" si="3"/>
        <v>0</v>
      </c>
      <c r="F19" s="301">
        <f t="shared" si="3"/>
        <v>0</v>
      </c>
      <c r="G19" s="301">
        <f>G16*G17</f>
        <v>0</v>
      </c>
      <c r="H19" s="301">
        <f t="shared" si="3"/>
        <v>0</v>
      </c>
      <c r="I19" s="301">
        <f t="shared" si="3"/>
        <v>0</v>
      </c>
      <c r="J19" s="301">
        <f t="shared" si="3"/>
        <v>0</v>
      </c>
      <c r="K19" s="301">
        <f t="shared" si="3"/>
        <v>0</v>
      </c>
      <c r="L19" s="301">
        <f t="shared" si="3"/>
        <v>0.1692</v>
      </c>
      <c r="M19" s="301">
        <f t="shared" si="3"/>
        <v>0</v>
      </c>
      <c r="N19" s="301">
        <f t="shared" si="3"/>
        <v>0.094</v>
      </c>
      <c r="O19" s="301">
        <f t="shared" si="3"/>
        <v>0</v>
      </c>
      <c r="P19" s="301">
        <f t="shared" si="3"/>
        <v>0</v>
      </c>
      <c r="Q19" s="301">
        <f>Q16*Q17</f>
        <v>0</v>
      </c>
      <c r="R19" s="301">
        <f t="shared" si="3"/>
        <v>0</v>
      </c>
      <c r="S19" s="301">
        <f t="shared" si="3"/>
        <v>0</v>
      </c>
      <c r="T19" s="301">
        <f t="shared" si="3"/>
        <v>0</v>
      </c>
      <c r="U19" s="301">
        <f t="shared" si="3"/>
        <v>0</v>
      </c>
      <c r="V19" s="301">
        <f t="shared" si="3"/>
        <v>0</v>
      </c>
      <c r="W19" s="301">
        <f t="shared" si="3"/>
        <v>0</v>
      </c>
      <c r="X19" s="301">
        <f t="shared" si="3"/>
        <v>0</v>
      </c>
      <c r="Y19" s="301">
        <f t="shared" si="3"/>
        <v>0</v>
      </c>
      <c r="Z19" s="301">
        <f t="shared" si="3"/>
        <v>0</v>
      </c>
      <c r="AA19" s="301">
        <f t="shared" si="3"/>
        <v>0</v>
      </c>
      <c r="AB19" s="301">
        <f t="shared" si="3"/>
        <v>0</v>
      </c>
      <c r="AC19" s="301">
        <f t="shared" si="3"/>
        <v>0</v>
      </c>
      <c r="AD19" s="301">
        <f t="shared" si="3"/>
        <v>0</v>
      </c>
      <c r="AE19" s="301">
        <f t="shared" si="3"/>
        <v>0</v>
      </c>
      <c r="AF19" s="301">
        <f t="shared" si="3"/>
        <v>0</v>
      </c>
      <c r="AG19" s="301">
        <f t="shared" si="3"/>
        <v>0</v>
      </c>
      <c r="AH19" s="301">
        <f t="shared" si="3"/>
        <v>0</v>
      </c>
      <c r="AI19" s="301">
        <f t="shared" si="3"/>
        <v>0</v>
      </c>
      <c r="AJ19" s="301">
        <f t="shared" si="3"/>
        <v>0</v>
      </c>
      <c r="AK19" s="301">
        <f t="shared" si="3"/>
        <v>0</v>
      </c>
      <c r="AL19" s="301">
        <f t="shared" si="3"/>
        <v>0</v>
      </c>
      <c r="AM19" s="301">
        <f t="shared" si="3"/>
        <v>0</v>
      </c>
      <c r="AN19" s="301">
        <f t="shared" si="3"/>
        <v>0</v>
      </c>
      <c r="AO19" s="301">
        <f t="shared" si="3"/>
        <v>0</v>
      </c>
      <c r="AP19" s="301">
        <f t="shared" si="3"/>
        <v>0</v>
      </c>
      <c r="AQ19" s="301">
        <f t="shared" si="3"/>
        <v>0</v>
      </c>
      <c r="AR19" s="301">
        <f t="shared" si="3"/>
        <v>18.8</v>
      </c>
      <c r="AS19" s="301">
        <f t="shared" si="3"/>
        <v>0</v>
      </c>
      <c r="AT19" s="301">
        <f t="shared" si="3"/>
        <v>0</v>
      </c>
      <c r="AU19" s="301">
        <f t="shared" si="3"/>
        <v>0</v>
      </c>
      <c r="AV19" s="301">
        <f t="shared" si="3"/>
        <v>0</v>
      </c>
      <c r="AW19" s="301">
        <f t="shared" si="3"/>
        <v>0</v>
      </c>
      <c r="AX19" s="301">
        <f t="shared" si="3"/>
        <v>0.47</v>
      </c>
      <c r="AY19" s="301">
        <f t="shared" si="3"/>
        <v>0</v>
      </c>
      <c r="AZ19" s="301">
        <f t="shared" si="3"/>
        <v>0</v>
      </c>
      <c r="BA19" s="301">
        <f t="shared" si="3"/>
        <v>0</v>
      </c>
      <c r="BB19" s="301">
        <f t="shared" si="3"/>
        <v>0</v>
      </c>
      <c r="BC19" s="301">
        <f t="shared" si="3"/>
        <v>0</v>
      </c>
      <c r="BD19" s="301">
        <f t="shared" si="3"/>
        <v>0</v>
      </c>
      <c r="BE19" s="301">
        <f t="shared" si="3"/>
        <v>0</v>
      </c>
      <c r="BF19" s="301">
        <f t="shared" si="3"/>
        <v>0</v>
      </c>
      <c r="BG19" s="301">
        <f t="shared" si="3"/>
        <v>0</v>
      </c>
      <c r="BH19" s="301">
        <f t="shared" si="3"/>
        <v>0</v>
      </c>
      <c r="BI19" s="301">
        <f t="shared" si="3"/>
        <v>0</v>
      </c>
      <c r="BJ19" s="301">
        <f t="shared" si="3"/>
        <v>0</v>
      </c>
      <c r="BK19" s="301">
        <f t="shared" si="3"/>
        <v>0</v>
      </c>
      <c r="BL19" s="301">
        <f t="shared" si="3"/>
        <v>0</v>
      </c>
      <c r="BM19" s="301">
        <f t="shared" si="3"/>
        <v>0</v>
      </c>
      <c r="BN19" s="301">
        <f t="shared" si="3"/>
        <v>0</v>
      </c>
      <c r="BO19" s="301">
        <f t="shared" si="3"/>
        <v>0</v>
      </c>
      <c r="BP19" s="301">
        <f t="shared" ref="BP19:BZ19" si="4">BP16*BP17/1000</f>
        <v>9.4</v>
      </c>
      <c r="BQ19" s="301">
        <f t="shared" si="4"/>
        <v>0</v>
      </c>
      <c r="BR19" s="301">
        <f t="shared" si="4"/>
        <v>0</v>
      </c>
      <c r="BS19" s="301">
        <f t="shared" si="4"/>
        <v>0</v>
      </c>
      <c r="BT19" s="301">
        <f t="shared" si="4"/>
        <v>0</v>
      </c>
      <c r="BU19" s="301">
        <f t="shared" si="4"/>
        <v>0</v>
      </c>
      <c r="BV19" s="301">
        <f t="shared" si="4"/>
        <v>8.836</v>
      </c>
      <c r="BW19" s="301">
        <f t="shared" si="4"/>
        <v>0</v>
      </c>
      <c r="BX19" s="301">
        <f t="shared" si="4"/>
        <v>3.76</v>
      </c>
      <c r="BY19" s="367">
        <f t="shared" si="4"/>
        <v>0</v>
      </c>
      <c r="BZ19" s="367">
        <f t="shared" si="4"/>
        <v>0</v>
      </c>
    </row>
    <row r="20" ht="15.5" spans="1:78">
      <c r="A20" s="146" t="s">
        <v>170</v>
      </c>
      <c r="B20" s="268"/>
      <c r="C20" s="148"/>
      <c r="D20" s="150">
        <f>ССЫЛКИ!B3</f>
        <v>105</v>
      </c>
      <c r="E20" s="150">
        <f>ССЫЛКИ!C3</f>
        <v>590</v>
      </c>
      <c r="F20" s="302">
        <f>ССЫЛКИ!D3</f>
        <v>590</v>
      </c>
      <c r="G20" s="302">
        <f>ССЫЛКИ!E3</f>
        <v>11</v>
      </c>
      <c r="H20" s="302">
        <f>ССЫЛКИ!F3</f>
        <v>400</v>
      </c>
      <c r="I20" s="302">
        <f>ССЫЛКИ!G3</f>
        <v>200</v>
      </c>
      <c r="J20" s="302">
        <f>ССЫЛКИ!H3</f>
        <v>105</v>
      </c>
      <c r="K20" s="302">
        <f>ССЫЛКИ!I3</f>
        <v>590</v>
      </c>
      <c r="L20" s="302">
        <f>ССЫЛКИ!J3</f>
        <v>150</v>
      </c>
      <c r="M20" s="302">
        <f>ССЫЛКИ!K3</f>
        <v>78</v>
      </c>
      <c r="N20" s="302">
        <f>ССЫЛКИ!L3</f>
        <v>10</v>
      </c>
      <c r="O20" s="302">
        <f>ССЫЛКИ!M3</f>
        <v>300</v>
      </c>
      <c r="P20" s="302">
        <f>ССЫЛКИ!N3</f>
        <v>990</v>
      </c>
      <c r="Q20" s="302">
        <f>ССЫЛКИ!O3</f>
        <v>12</v>
      </c>
      <c r="R20" s="302">
        <f>ССЫЛКИ!P3</f>
        <v>330</v>
      </c>
      <c r="S20" s="302">
        <f>ССЫЛКИ!Q3</f>
        <v>420</v>
      </c>
      <c r="T20" s="302">
        <f>ССЫЛКИ!R3</f>
        <v>260</v>
      </c>
      <c r="U20" s="302">
        <f>ССЫЛКИ!S3</f>
        <v>165</v>
      </c>
      <c r="V20" s="302">
        <f>ССЫЛКИ!T3</f>
        <v>300</v>
      </c>
      <c r="W20" s="302">
        <f>ССЫЛКИ!U3</f>
        <v>300</v>
      </c>
      <c r="X20" s="302">
        <f>ССЫЛКИ!V3</f>
        <v>400</v>
      </c>
      <c r="Y20" s="302">
        <f>ССЫЛКИ!W3</f>
        <v>50</v>
      </c>
      <c r="Z20" s="302">
        <f>ССЫЛКИ!X3</f>
        <v>210</v>
      </c>
      <c r="AA20" s="302">
        <f>ССЫЛКИ!Y3</f>
        <v>90</v>
      </c>
      <c r="AB20" s="302">
        <f>ССЫЛКИ!Z3</f>
        <v>100</v>
      </c>
      <c r="AC20" s="302">
        <f>ССЫЛКИ!AA3</f>
        <v>190</v>
      </c>
      <c r="AD20" s="302">
        <f>ССЫЛКИ!AB3</f>
        <v>440</v>
      </c>
      <c r="AE20" s="302">
        <f>ССЫЛКИ!AC3</f>
        <v>12.5</v>
      </c>
      <c r="AF20" s="302">
        <f>ССЫЛКИ!AD3</f>
        <v>70</v>
      </c>
      <c r="AG20" s="302">
        <f>ССЫЛКИ!AE3</f>
        <v>92</v>
      </c>
      <c r="AH20" s="302">
        <f>ССЫЛКИ!AF3</f>
        <v>70</v>
      </c>
      <c r="AI20" s="302">
        <f>ССЫЛКИ!AG3</f>
        <v>62</v>
      </c>
      <c r="AJ20" s="302">
        <f>ССЫЛКИ!AH3</f>
        <v>65</v>
      </c>
      <c r="AK20" s="302">
        <f>ССЫЛКИ!AI3</f>
        <v>70</v>
      </c>
      <c r="AL20" s="302">
        <f>ССЫЛКИ!AJ3</f>
        <v>75</v>
      </c>
      <c r="AM20" s="302">
        <f>ССЫЛКИ!AK3</f>
        <v>68</v>
      </c>
      <c r="AN20" s="302">
        <f>ССЫЛКИ!AL3</f>
        <v>120</v>
      </c>
      <c r="AO20" s="302">
        <f>ССЫЛКИ!AM3</f>
        <v>70</v>
      </c>
      <c r="AP20" s="302">
        <f>ССЫЛКИ!AN3</f>
        <v>190</v>
      </c>
      <c r="AQ20" s="302">
        <f>ССЫЛКИ!AO3</f>
        <v>420</v>
      </c>
      <c r="AR20" s="302">
        <f>ССЫЛКИ!AP3</f>
        <v>195</v>
      </c>
      <c r="AS20" s="302">
        <f>ССЫЛКИ!AQ3</f>
        <v>95</v>
      </c>
      <c r="AT20" s="302">
        <f>ССЫЛКИ!AR3</f>
        <v>1100</v>
      </c>
      <c r="AU20" s="302">
        <f>ССЫЛКИ!AS3</f>
        <v>85</v>
      </c>
      <c r="AV20" s="302">
        <f>ССЫЛКИ!AT3</f>
        <v>100</v>
      </c>
      <c r="AW20" s="302">
        <f>ССЫЛКИ!AU3</f>
        <v>290</v>
      </c>
      <c r="AX20" s="302">
        <f>ССЫЛКИ!AV3</f>
        <v>370</v>
      </c>
      <c r="AY20" s="302">
        <f>ССЫЛКИ!AW3</f>
        <v>700</v>
      </c>
      <c r="AZ20" s="302">
        <f>ССЫЛКИ!AX3</f>
        <v>440</v>
      </c>
      <c r="BA20" s="302">
        <f>ССЫЛКИ!AY3</f>
        <v>240</v>
      </c>
      <c r="BB20" s="302">
        <f>ССЫЛКИ!AZ3</f>
        <v>260</v>
      </c>
      <c r="BC20" s="302">
        <f>ССЫЛКИ!BA3</f>
        <v>350</v>
      </c>
      <c r="BD20" s="302">
        <f>ССЫЛКИ!BB3</f>
        <v>50</v>
      </c>
      <c r="BE20" s="302">
        <f>ССЫЛКИ!BC3</f>
        <v>370</v>
      </c>
      <c r="BF20" s="302">
        <f>ССЫЛКИ!BD3</f>
        <v>55</v>
      </c>
      <c r="BG20" s="302">
        <f>ССЫЛКИ!BE3</f>
        <v>450</v>
      </c>
      <c r="BH20" s="302">
        <f>ССЫЛКИ!BF3</f>
        <v>440</v>
      </c>
      <c r="BI20" s="302">
        <f>ССЫЛКИ!BG3</f>
        <v>48</v>
      </c>
      <c r="BJ20" s="302">
        <f>ССЫЛКИ!BH3</f>
        <v>59</v>
      </c>
      <c r="BK20" s="302">
        <f>ССЫЛКИ!BI3</f>
        <v>48</v>
      </c>
      <c r="BL20" s="302">
        <f>ССЫЛКИ!BJ3</f>
        <v>49</v>
      </c>
      <c r="BM20" s="302">
        <f>ССЫЛКИ!BK3</f>
        <v>78</v>
      </c>
      <c r="BN20" s="302">
        <f>ССЫЛКИ!BL3</f>
        <v>110</v>
      </c>
      <c r="BO20" s="302">
        <f>ССЫЛКИ!BM3</f>
        <v>61</v>
      </c>
      <c r="BP20" s="302">
        <f>ССЫЛКИ!BN3</f>
        <v>220</v>
      </c>
      <c r="BQ20" s="302">
        <f>ССЫЛКИ!BO3</f>
        <v>200</v>
      </c>
      <c r="BR20" s="302">
        <f>ССЫЛКИ!BP3</f>
        <v>164</v>
      </c>
      <c r="BS20" s="302">
        <f>ССЫЛКИ!BQ3</f>
        <v>190</v>
      </c>
      <c r="BT20" s="302">
        <f>ССЫЛКИ!BR3</f>
        <v>300</v>
      </c>
      <c r="BU20" s="302">
        <f>ССЫЛКИ!BS3</f>
        <v>195</v>
      </c>
      <c r="BV20" s="302">
        <f>ССЫЛКИ!BT3</f>
        <v>105</v>
      </c>
      <c r="BW20" s="302">
        <f>ССЫЛКИ!BU3</f>
        <v>440</v>
      </c>
      <c r="BX20" s="302">
        <f>ССЫЛКИ!BV3</f>
        <v>66</v>
      </c>
      <c r="BY20" s="257">
        <f>ССЫЛКИ!BW3</f>
        <v>510</v>
      </c>
      <c r="BZ20" s="257">
        <f>ССЫЛКИ!BX3</f>
        <v>580</v>
      </c>
    </row>
    <row r="21" ht="15.5" spans="1:78">
      <c r="A21" s="146" t="s">
        <v>196</v>
      </c>
      <c r="B21" s="268"/>
      <c r="C21" s="356">
        <f>SUM(D21:BZ21)</f>
        <v>7110.16</v>
      </c>
      <c r="D21" s="153">
        <f t="shared" ref="D21:BY21" si="5">D19*D20</f>
        <v>0</v>
      </c>
      <c r="E21" s="153">
        <f t="shared" si="5"/>
        <v>0</v>
      </c>
      <c r="F21" s="300">
        <f t="shared" si="5"/>
        <v>0</v>
      </c>
      <c r="G21" s="301">
        <f t="shared" si="5"/>
        <v>0</v>
      </c>
      <c r="H21" s="301">
        <f t="shared" si="5"/>
        <v>0</v>
      </c>
      <c r="I21" s="301">
        <f t="shared" si="5"/>
        <v>0</v>
      </c>
      <c r="J21" s="301">
        <f t="shared" si="5"/>
        <v>0</v>
      </c>
      <c r="K21" s="301">
        <f t="shared" si="5"/>
        <v>0</v>
      </c>
      <c r="L21" s="301">
        <f t="shared" si="5"/>
        <v>25.38</v>
      </c>
      <c r="M21" s="301">
        <f t="shared" si="5"/>
        <v>0</v>
      </c>
      <c r="N21" s="301">
        <f t="shared" si="5"/>
        <v>0.94</v>
      </c>
      <c r="O21" s="301">
        <f t="shared" si="5"/>
        <v>0</v>
      </c>
      <c r="P21" s="301">
        <f t="shared" si="5"/>
        <v>0</v>
      </c>
      <c r="Q21" s="301">
        <f t="shared" si="5"/>
        <v>0</v>
      </c>
      <c r="R21" s="301">
        <f t="shared" si="5"/>
        <v>0</v>
      </c>
      <c r="S21" s="301">
        <f t="shared" si="5"/>
        <v>0</v>
      </c>
      <c r="T21" s="301">
        <f t="shared" si="5"/>
        <v>0</v>
      </c>
      <c r="U21" s="301">
        <f t="shared" si="5"/>
        <v>0</v>
      </c>
      <c r="V21" s="301">
        <f t="shared" si="5"/>
        <v>0</v>
      </c>
      <c r="W21" s="301">
        <f t="shared" si="5"/>
        <v>0</v>
      </c>
      <c r="X21" s="301">
        <f t="shared" si="5"/>
        <v>0</v>
      </c>
      <c r="Y21" s="301">
        <f t="shared" si="5"/>
        <v>0</v>
      </c>
      <c r="Z21" s="301">
        <f t="shared" si="5"/>
        <v>0</v>
      </c>
      <c r="AA21" s="301">
        <f t="shared" si="5"/>
        <v>0</v>
      </c>
      <c r="AB21" s="301">
        <f t="shared" si="5"/>
        <v>0</v>
      </c>
      <c r="AC21" s="301">
        <f t="shared" si="5"/>
        <v>0</v>
      </c>
      <c r="AD21" s="301">
        <f t="shared" si="5"/>
        <v>0</v>
      </c>
      <c r="AE21" s="301">
        <f t="shared" si="5"/>
        <v>0</v>
      </c>
      <c r="AF21" s="301">
        <f t="shared" si="5"/>
        <v>0</v>
      </c>
      <c r="AG21" s="301">
        <f t="shared" si="5"/>
        <v>0</v>
      </c>
      <c r="AH21" s="301">
        <f t="shared" si="5"/>
        <v>0</v>
      </c>
      <c r="AI21" s="301">
        <f t="shared" si="5"/>
        <v>0</v>
      </c>
      <c r="AJ21" s="301">
        <f t="shared" si="5"/>
        <v>0</v>
      </c>
      <c r="AK21" s="301">
        <f t="shared" si="5"/>
        <v>0</v>
      </c>
      <c r="AL21" s="301">
        <f t="shared" si="5"/>
        <v>0</v>
      </c>
      <c r="AM21" s="301">
        <f t="shared" si="5"/>
        <v>0</v>
      </c>
      <c r="AN21" s="301">
        <f t="shared" si="5"/>
        <v>0</v>
      </c>
      <c r="AO21" s="301">
        <f t="shared" si="5"/>
        <v>0</v>
      </c>
      <c r="AP21" s="301">
        <f t="shared" si="5"/>
        <v>0</v>
      </c>
      <c r="AQ21" s="301">
        <f t="shared" si="5"/>
        <v>0</v>
      </c>
      <c r="AR21" s="301">
        <f t="shared" si="5"/>
        <v>3666</v>
      </c>
      <c r="AS21" s="301">
        <f t="shared" si="5"/>
        <v>0</v>
      </c>
      <c r="AT21" s="301">
        <f t="shared" si="5"/>
        <v>0</v>
      </c>
      <c r="AU21" s="301">
        <f t="shared" si="5"/>
        <v>0</v>
      </c>
      <c r="AV21" s="301">
        <f t="shared" si="5"/>
        <v>0</v>
      </c>
      <c r="AW21" s="301">
        <f t="shared" si="5"/>
        <v>0</v>
      </c>
      <c r="AX21" s="301">
        <f t="shared" si="5"/>
        <v>173.9</v>
      </c>
      <c r="AY21" s="301">
        <f t="shared" si="5"/>
        <v>0</v>
      </c>
      <c r="AZ21" s="301">
        <f t="shared" si="5"/>
        <v>0</v>
      </c>
      <c r="BA21" s="301">
        <f t="shared" si="5"/>
        <v>0</v>
      </c>
      <c r="BB21" s="301">
        <f t="shared" si="5"/>
        <v>0</v>
      </c>
      <c r="BC21" s="301">
        <f t="shared" si="5"/>
        <v>0</v>
      </c>
      <c r="BD21" s="301">
        <f t="shared" si="5"/>
        <v>0</v>
      </c>
      <c r="BE21" s="301">
        <f t="shared" si="5"/>
        <v>0</v>
      </c>
      <c r="BF21" s="301">
        <f t="shared" si="5"/>
        <v>0</v>
      </c>
      <c r="BG21" s="301">
        <f t="shared" si="5"/>
        <v>0</v>
      </c>
      <c r="BH21" s="301">
        <f t="shared" si="5"/>
        <v>0</v>
      </c>
      <c r="BI21" s="301">
        <f t="shared" si="5"/>
        <v>0</v>
      </c>
      <c r="BJ21" s="301">
        <f t="shared" si="5"/>
        <v>0</v>
      </c>
      <c r="BK21" s="301">
        <f t="shared" si="5"/>
        <v>0</v>
      </c>
      <c r="BL21" s="301">
        <f t="shared" si="5"/>
        <v>0</v>
      </c>
      <c r="BM21" s="301">
        <f t="shared" si="5"/>
        <v>0</v>
      </c>
      <c r="BN21" s="301">
        <f t="shared" si="5"/>
        <v>0</v>
      </c>
      <c r="BO21" s="301">
        <f t="shared" si="5"/>
        <v>0</v>
      </c>
      <c r="BP21" s="301">
        <f t="shared" si="5"/>
        <v>2068</v>
      </c>
      <c r="BQ21" s="301">
        <f t="shared" si="5"/>
        <v>0</v>
      </c>
      <c r="BR21" s="301">
        <f t="shared" si="5"/>
        <v>0</v>
      </c>
      <c r="BS21" s="301">
        <f t="shared" si="5"/>
        <v>0</v>
      </c>
      <c r="BT21" s="301">
        <f t="shared" si="5"/>
        <v>0</v>
      </c>
      <c r="BU21" s="301">
        <f t="shared" si="5"/>
        <v>0</v>
      </c>
      <c r="BV21" s="301">
        <f t="shared" si="5"/>
        <v>927.78</v>
      </c>
      <c r="BW21" s="301">
        <f t="shared" si="5"/>
        <v>0</v>
      </c>
      <c r="BX21" s="301">
        <f t="shared" si="5"/>
        <v>248.16</v>
      </c>
      <c r="BY21" s="368">
        <f t="shared" si="5"/>
        <v>0</v>
      </c>
      <c r="BZ21" s="368">
        <f>BZ19*BZ20</f>
        <v>0</v>
      </c>
    </row>
    <row r="22" ht="15.5" spans="1:3">
      <c r="A22" s="146" t="s">
        <v>197</v>
      </c>
      <c r="B22" s="357"/>
      <c r="C22" s="358">
        <f>C21/C18</f>
        <v>75.64</v>
      </c>
    </row>
    <row r="23" ht="14.25" customHeight="1"/>
    <row r="24" ht="15.5" hidden="1" spans="2:10">
      <c r="B24" s="159"/>
      <c r="J24">
        <f>ROUND((((71.71-C22))*100+SUM(N8:N13)),4)</f>
        <v>-392</v>
      </c>
    </row>
    <row r="25" ht="14" hidden="1"/>
    <row r="26" ht="15.5" hidden="1" spans="2:76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</row>
    <row r="27" ht="14" hidden="1"/>
    <row r="28" ht="14" hidden="1" spans="1:79">
      <c r="A28" s="160"/>
      <c r="B28" s="96"/>
      <c r="C28" s="162"/>
      <c r="D28" s="162">
        <f t="shared" ref="D28:BO28" si="6">SUM(D8:D15)</f>
        <v>0</v>
      </c>
      <c r="E28" s="162">
        <f t="shared" si="6"/>
        <v>0</v>
      </c>
      <c r="F28" s="162">
        <f t="shared" si="6"/>
        <v>0</v>
      </c>
      <c r="G28" s="162">
        <f t="shared" si="6"/>
        <v>0</v>
      </c>
      <c r="H28" s="162">
        <f t="shared" si="6"/>
        <v>0</v>
      </c>
      <c r="I28" s="162">
        <f t="shared" si="6"/>
        <v>0</v>
      </c>
      <c r="J28" s="162">
        <f t="shared" si="6"/>
        <v>0</v>
      </c>
      <c r="K28" s="162">
        <f t="shared" si="6"/>
        <v>0</v>
      </c>
      <c r="L28" s="162">
        <f t="shared" si="6"/>
        <v>1.8</v>
      </c>
      <c r="M28" s="162">
        <f t="shared" si="6"/>
        <v>0</v>
      </c>
      <c r="N28" s="162">
        <f t="shared" si="6"/>
        <v>1</v>
      </c>
      <c r="O28" s="162">
        <f t="shared" si="6"/>
        <v>0</v>
      </c>
      <c r="P28" s="162">
        <f t="shared" si="6"/>
        <v>0</v>
      </c>
      <c r="Q28" s="162">
        <f t="shared" si="6"/>
        <v>0</v>
      </c>
      <c r="R28" s="162">
        <f t="shared" si="6"/>
        <v>0</v>
      </c>
      <c r="S28" s="162">
        <f t="shared" si="6"/>
        <v>0</v>
      </c>
      <c r="T28" s="162">
        <f t="shared" si="6"/>
        <v>0</v>
      </c>
      <c r="U28" s="162">
        <f t="shared" si="6"/>
        <v>0</v>
      </c>
      <c r="V28" s="162">
        <f t="shared" si="6"/>
        <v>0</v>
      </c>
      <c r="W28" s="162">
        <f t="shared" si="6"/>
        <v>0</v>
      </c>
      <c r="X28" s="162">
        <f t="shared" si="6"/>
        <v>0</v>
      </c>
      <c r="Y28" s="162">
        <f t="shared" si="6"/>
        <v>0</v>
      </c>
      <c r="Z28" s="162">
        <f t="shared" si="6"/>
        <v>0</v>
      </c>
      <c r="AA28" s="162">
        <f t="shared" si="6"/>
        <v>0</v>
      </c>
      <c r="AB28" s="162">
        <f t="shared" si="6"/>
        <v>0</v>
      </c>
      <c r="AC28" s="162">
        <f t="shared" si="6"/>
        <v>0</v>
      </c>
      <c r="AD28" s="162">
        <f t="shared" si="6"/>
        <v>0</v>
      </c>
      <c r="AE28" s="162">
        <f t="shared" si="6"/>
        <v>0</v>
      </c>
      <c r="AF28" s="162">
        <f t="shared" si="6"/>
        <v>0</v>
      </c>
      <c r="AG28" s="162">
        <f t="shared" si="6"/>
        <v>0</v>
      </c>
      <c r="AH28" s="162">
        <f t="shared" si="6"/>
        <v>0</v>
      </c>
      <c r="AI28" s="162">
        <f t="shared" si="6"/>
        <v>0</v>
      </c>
      <c r="AJ28" s="162">
        <f t="shared" si="6"/>
        <v>0</v>
      </c>
      <c r="AK28" s="162">
        <f t="shared" si="6"/>
        <v>0</v>
      </c>
      <c r="AL28" s="162">
        <f t="shared" si="6"/>
        <v>0</v>
      </c>
      <c r="AM28" s="162">
        <f t="shared" si="6"/>
        <v>0</v>
      </c>
      <c r="AN28" s="162">
        <f t="shared" si="6"/>
        <v>0</v>
      </c>
      <c r="AO28" s="162">
        <f t="shared" si="6"/>
        <v>0</v>
      </c>
      <c r="AP28" s="162">
        <f t="shared" si="6"/>
        <v>0</v>
      </c>
      <c r="AQ28" s="162">
        <f t="shared" si="6"/>
        <v>0</v>
      </c>
      <c r="AR28" s="162">
        <f t="shared" si="6"/>
        <v>200</v>
      </c>
      <c r="AS28" s="162">
        <f t="shared" si="6"/>
        <v>0</v>
      </c>
      <c r="AT28" s="162">
        <f t="shared" si="6"/>
        <v>0</v>
      </c>
      <c r="AU28" s="162">
        <f t="shared" si="6"/>
        <v>0</v>
      </c>
      <c r="AV28" s="162">
        <f t="shared" si="6"/>
        <v>0</v>
      </c>
      <c r="AW28" s="162">
        <f t="shared" si="6"/>
        <v>0</v>
      </c>
      <c r="AX28" s="162">
        <f t="shared" si="6"/>
        <v>5</v>
      </c>
      <c r="AY28" s="162">
        <f t="shared" si="6"/>
        <v>0</v>
      </c>
      <c r="AZ28" s="162">
        <f t="shared" si="6"/>
        <v>0</v>
      </c>
      <c r="BA28" s="162">
        <f t="shared" si="6"/>
        <v>0</v>
      </c>
      <c r="BB28" s="162">
        <f t="shared" si="6"/>
        <v>0</v>
      </c>
      <c r="BC28" s="162">
        <f t="shared" si="6"/>
        <v>0</v>
      </c>
      <c r="BD28" s="162">
        <f t="shared" si="6"/>
        <v>0</v>
      </c>
      <c r="BE28" s="162">
        <f t="shared" si="6"/>
        <v>0</v>
      </c>
      <c r="BF28" s="162">
        <f t="shared" si="6"/>
        <v>0</v>
      </c>
      <c r="BG28" s="162">
        <f t="shared" si="6"/>
        <v>0</v>
      </c>
      <c r="BH28" s="162">
        <f t="shared" si="6"/>
        <v>0</v>
      </c>
      <c r="BI28" s="162">
        <f t="shared" si="6"/>
        <v>0</v>
      </c>
      <c r="BJ28" s="162">
        <f t="shared" si="6"/>
        <v>0</v>
      </c>
      <c r="BK28" s="162">
        <f t="shared" si="6"/>
        <v>0</v>
      </c>
      <c r="BL28" s="162">
        <f t="shared" si="6"/>
        <v>0</v>
      </c>
      <c r="BM28" s="162">
        <f t="shared" si="6"/>
        <v>0</v>
      </c>
      <c r="BN28" s="162">
        <f t="shared" si="6"/>
        <v>0</v>
      </c>
      <c r="BO28" s="162">
        <f t="shared" si="6"/>
        <v>0</v>
      </c>
      <c r="BP28" s="162">
        <f t="shared" ref="BP28:BZ28" si="7">SUM(BP8:BP15)</f>
        <v>100</v>
      </c>
      <c r="BQ28" s="162">
        <f t="shared" si="7"/>
        <v>0</v>
      </c>
      <c r="BR28" s="162">
        <f t="shared" si="7"/>
        <v>0</v>
      </c>
      <c r="BS28" s="162">
        <f t="shared" si="7"/>
        <v>0</v>
      </c>
      <c r="BT28" s="162">
        <f t="shared" si="7"/>
        <v>0</v>
      </c>
      <c r="BU28" s="162">
        <f t="shared" si="7"/>
        <v>0</v>
      </c>
      <c r="BV28" s="162">
        <f t="shared" si="7"/>
        <v>94</v>
      </c>
      <c r="BW28" s="162">
        <f t="shared" si="7"/>
        <v>0</v>
      </c>
      <c r="BX28" s="162">
        <f t="shared" si="7"/>
        <v>40</v>
      </c>
      <c r="BY28" s="226">
        <f t="shared" si="7"/>
        <v>0</v>
      </c>
      <c r="BZ28" s="226">
        <f t="shared" si="7"/>
        <v>0</v>
      </c>
      <c r="CA28" s="180"/>
    </row>
    <row r="29" ht="14" hidden="1" spans="1:79">
      <c r="A29" s="163" t="s">
        <v>194</v>
      </c>
      <c r="B29" s="96"/>
      <c r="C29" s="162">
        <f>C30</f>
        <v>94</v>
      </c>
      <c r="D29" s="165">
        <f>C29</f>
        <v>94</v>
      </c>
      <c r="E29" s="165">
        <f t="shared" ref="E29:BP29" si="8">D29</f>
        <v>94</v>
      </c>
      <c r="F29" s="165">
        <f t="shared" si="8"/>
        <v>94</v>
      </c>
      <c r="G29" s="165">
        <f t="shared" si="8"/>
        <v>94</v>
      </c>
      <c r="H29" s="165">
        <f t="shared" si="8"/>
        <v>94</v>
      </c>
      <c r="I29" s="165">
        <f t="shared" si="8"/>
        <v>94</v>
      </c>
      <c r="J29" s="165">
        <f t="shared" si="8"/>
        <v>94</v>
      </c>
      <c r="K29" s="165">
        <f t="shared" si="8"/>
        <v>94</v>
      </c>
      <c r="L29" s="165">
        <f t="shared" si="8"/>
        <v>94</v>
      </c>
      <c r="M29" s="165">
        <f t="shared" si="8"/>
        <v>94</v>
      </c>
      <c r="N29" s="165">
        <f t="shared" si="8"/>
        <v>94</v>
      </c>
      <c r="O29" s="165">
        <f t="shared" si="8"/>
        <v>94</v>
      </c>
      <c r="P29" s="165">
        <f t="shared" si="8"/>
        <v>94</v>
      </c>
      <c r="Q29" s="165">
        <f t="shared" si="8"/>
        <v>94</v>
      </c>
      <c r="R29" s="165">
        <f t="shared" si="8"/>
        <v>94</v>
      </c>
      <c r="S29" s="165">
        <f t="shared" si="8"/>
        <v>94</v>
      </c>
      <c r="T29" s="165">
        <f t="shared" si="8"/>
        <v>94</v>
      </c>
      <c r="U29" s="165">
        <f t="shared" si="8"/>
        <v>94</v>
      </c>
      <c r="V29" s="165">
        <f t="shared" si="8"/>
        <v>94</v>
      </c>
      <c r="W29" s="165">
        <f t="shared" si="8"/>
        <v>94</v>
      </c>
      <c r="X29" s="165">
        <f t="shared" si="8"/>
        <v>94</v>
      </c>
      <c r="Y29" s="165">
        <f t="shared" si="8"/>
        <v>94</v>
      </c>
      <c r="Z29" s="165">
        <f t="shared" si="8"/>
        <v>94</v>
      </c>
      <c r="AA29" s="165">
        <f t="shared" si="8"/>
        <v>94</v>
      </c>
      <c r="AB29" s="165">
        <f t="shared" si="8"/>
        <v>94</v>
      </c>
      <c r="AC29" s="165">
        <f t="shared" si="8"/>
        <v>94</v>
      </c>
      <c r="AD29" s="165">
        <f t="shared" si="8"/>
        <v>94</v>
      </c>
      <c r="AE29" s="165">
        <f t="shared" si="8"/>
        <v>94</v>
      </c>
      <c r="AF29" s="165">
        <f t="shared" si="8"/>
        <v>94</v>
      </c>
      <c r="AG29" s="165">
        <f t="shared" si="8"/>
        <v>94</v>
      </c>
      <c r="AH29" s="165">
        <f t="shared" si="8"/>
        <v>94</v>
      </c>
      <c r="AI29" s="165">
        <f t="shared" si="8"/>
        <v>94</v>
      </c>
      <c r="AJ29" s="165">
        <f t="shared" si="8"/>
        <v>94</v>
      </c>
      <c r="AK29" s="165">
        <f t="shared" si="8"/>
        <v>94</v>
      </c>
      <c r="AL29" s="165">
        <f t="shared" si="8"/>
        <v>94</v>
      </c>
      <c r="AM29" s="165">
        <f t="shared" si="8"/>
        <v>94</v>
      </c>
      <c r="AN29" s="165">
        <f t="shared" si="8"/>
        <v>94</v>
      </c>
      <c r="AO29" s="165">
        <f t="shared" si="8"/>
        <v>94</v>
      </c>
      <c r="AP29" s="165">
        <f t="shared" si="8"/>
        <v>94</v>
      </c>
      <c r="AQ29" s="165">
        <f t="shared" si="8"/>
        <v>94</v>
      </c>
      <c r="AR29" s="165">
        <f t="shared" si="8"/>
        <v>94</v>
      </c>
      <c r="AS29" s="165">
        <f t="shared" si="8"/>
        <v>94</v>
      </c>
      <c r="AT29" s="165">
        <f t="shared" si="8"/>
        <v>94</v>
      </c>
      <c r="AU29" s="165">
        <f t="shared" si="8"/>
        <v>94</v>
      </c>
      <c r="AV29" s="165">
        <f t="shared" si="8"/>
        <v>94</v>
      </c>
      <c r="AW29" s="165">
        <f t="shared" si="8"/>
        <v>94</v>
      </c>
      <c r="AX29" s="165">
        <f t="shared" si="8"/>
        <v>94</v>
      </c>
      <c r="AY29" s="165">
        <f t="shared" si="8"/>
        <v>94</v>
      </c>
      <c r="AZ29" s="165">
        <f t="shared" si="8"/>
        <v>94</v>
      </c>
      <c r="BA29" s="165">
        <f t="shared" si="8"/>
        <v>94</v>
      </c>
      <c r="BB29" s="165">
        <f t="shared" si="8"/>
        <v>94</v>
      </c>
      <c r="BC29" s="165">
        <f t="shared" si="8"/>
        <v>94</v>
      </c>
      <c r="BD29" s="165">
        <f t="shared" si="8"/>
        <v>94</v>
      </c>
      <c r="BE29" s="165">
        <f t="shared" si="8"/>
        <v>94</v>
      </c>
      <c r="BF29" s="165">
        <f t="shared" si="8"/>
        <v>94</v>
      </c>
      <c r="BG29" s="165">
        <f t="shared" si="8"/>
        <v>94</v>
      </c>
      <c r="BH29" s="165">
        <f t="shared" si="8"/>
        <v>94</v>
      </c>
      <c r="BI29" s="165">
        <f t="shared" si="8"/>
        <v>94</v>
      </c>
      <c r="BJ29" s="165">
        <f t="shared" si="8"/>
        <v>94</v>
      </c>
      <c r="BK29" s="165">
        <f t="shared" si="8"/>
        <v>94</v>
      </c>
      <c r="BL29" s="165">
        <f t="shared" si="8"/>
        <v>94</v>
      </c>
      <c r="BM29" s="165">
        <f t="shared" si="8"/>
        <v>94</v>
      </c>
      <c r="BN29" s="165">
        <f t="shared" si="8"/>
        <v>94</v>
      </c>
      <c r="BO29" s="165">
        <f t="shared" si="8"/>
        <v>94</v>
      </c>
      <c r="BP29" s="165">
        <f t="shared" si="8"/>
        <v>94</v>
      </c>
      <c r="BQ29" s="165">
        <f t="shared" ref="BQ29:BZ29" si="9">BP29</f>
        <v>94</v>
      </c>
      <c r="BR29" s="165">
        <f t="shared" si="9"/>
        <v>94</v>
      </c>
      <c r="BS29" s="165">
        <f t="shared" si="9"/>
        <v>94</v>
      </c>
      <c r="BT29" s="165">
        <f t="shared" si="9"/>
        <v>94</v>
      </c>
      <c r="BU29" s="165">
        <f t="shared" si="9"/>
        <v>94</v>
      </c>
      <c r="BV29" s="165">
        <f t="shared" si="9"/>
        <v>94</v>
      </c>
      <c r="BW29" s="165">
        <f t="shared" si="9"/>
        <v>94</v>
      </c>
      <c r="BX29" s="165">
        <f t="shared" si="9"/>
        <v>94</v>
      </c>
      <c r="BY29" s="227">
        <f t="shared" si="9"/>
        <v>94</v>
      </c>
      <c r="BZ29" s="227">
        <f t="shared" si="9"/>
        <v>94</v>
      </c>
      <c r="CA29" s="180"/>
    </row>
    <row r="30" ht="20.75" hidden="1" spans="1:79">
      <c r="A30" s="166" t="s">
        <v>198</v>
      </c>
      <c r="B30" s="269"/>
      <c r="C30" s="168">
        <f>VLOOKUP(B4,завтрак_общ,3,FALSE)</f>
        <v>94</v>
      </c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t="15.25" hidden="1" spans="1:79">
      <c r="A31" s="170" t="s">
        <v>195</v>
      </c>
      <c r="B31" s="96"/>
      <c r="C31" s="172"/>
      <c r="D31" s="173">
        <f>D28*D29/1000</f>
        <v>0</v>
      </c>
      <c r="E31" s="173">
        <f>E28*E29</f>
        <v>0</v>
      </c>
      <c r="F31" s="173">
        <f>F28*F29</f>
        <v>0</v>
      </c>
      <c r="G31" s="173">
        <f>G28*G29</f>
        <v>0</v>
      </c>
      <c r="H31" s="173">
        <f t="shared" ref="H31:BS31" si="10">H28*H29/1000</f>
        <v>0</v>
      </c>
      <c r="I31" s="173">
        <f t="shared" si="10"/>
        <v>0</v>
      </c>
      <c r="J31" s="210">
        <f t="shared" si="10"/>
        <v>0</v>
      </c>
      <c r="K31" s="210">
        <f t="shared" si="10"/>
        <v>0</v>
      </c>
      <c r="L31" s="210">
        <f t="shared" si="10"/>
        <v>0.1692</v>
      </c>
      <c r="M31" s="210">
        <f t="shared" si="10"/>
        <v>0</v>
      </c>
      <c r="N31" s="210">
        <f t="shared" si="10"/>
        <v>0.094</v>
      </c>
      <c r="O31" s="210">
        <f t="shared" si="10"/>
        <v>0</v>
      </c>
      <c r="P31" s="210">
        <f t="shared" si="10"/>
        <v>0</v>
      </c>
      <c r="Q31" s="210">
        <f>Q28*Q29</f>
        <v>0</v>
      </c>
      <c r="R31" s="210">
        <f t="shared" si="10"/>
        <v>0</v>
      </c>
      <c r="S31" s="210">
        <f t="shared" si="10"/>
        <v>0</v>
      </c>
      <c r="T31" s="210">
        <f t="shared" si="10"/>
        <v>0</v>
      </c>
      <c r="U31" s="210">
        <f t="shared" si="10"/>
        <v>0</v>
      </c>
      <c r="V31" s="210">
        <f t="shared" si="10"/>
        <v>0</v>
      </c>
      <c r="W31" s="210">
        <f t="shared" si="10"/>
        <v>0</v>
      </c>
      <c r="X31" s="210">
        <f t="shared" si="10"/>
        <v>0</v>
      </c>
      <c r="Y31" s="210">
        <f t="shared" si="10"/>
        <v>0</v>
      </c>
      <c r="Z31" s="210">
        <f t="shared" si="10"/>
        <v>0</v>
      </c>
      <c r="AA31" s="210">
        <f t="shared" si="10"/>
        <v>0</v>
      </c>
      <c r="AB31" s="210">
        <f t="shared" si="10"/>
        <v>0</v>
      </c>
      <c r="AC31" s="210">
        <f t="shared" si="10"/>
        <v>0</v>
      </c>
      <c r="AD31" s="210">
        <f t="shared" si="10"/>
        <v>0</v>
      </c>
      <c r="AE31" s="210">
        <f t="shared" si="10"/>
        <v>0</v>
      </c>
      <c r="AF31" s="210">
        <f t="shared" si="10"/>
        <v>0</v>
      </c>
      <c r="AG31" s="210">
        <f t="shared" si="10"/>
        <v>0</v>
      </c>
      <c r="AH31" s="210">
        <f t="shared" si="10"/>
        <v>0</v>
      </c>
      <c r="AI31" s="210">
        <f t="shared" si="10"/>
        <v>0</v>
      </c>
      <c r="AJ31" s="210">
        <f t="shared" si="10"/>
        <v>0</v>
      </c>
      <c r="AK31" s="210">
        <f t="shared" si="10"/>
        <v>0</v>
      </c>
      <c r="AL31" s="210">
        <f t="shared" si="10"/>
        <v>0</v>
      </c>
      <c r="AM31" s="210">
        <f t="shared" si="10"/>
        <v>0</v>
      </c>
      <c r="AN31" s="210">
        <f t="shared" si="10"/>
        <v>0</v>
      </c>
      <c r="AO31" s="210">
        <f t="shared" si="10"/>
        <v>0</v>
      </c>
      <c r="AP31" s="210">
        <f t="shared" si="10"/>
        <v>0</v>
      </c>
      <c r="AQ31" s="210">
        <f t="shared" si="10"/>
        <v>0</v>
      </c>
      <c r="AR31" s="210">
        <f t="shared" si="10"/>
        <v>18.8</v>
      </c>
      <c r="AS31" s="210">
        <f t="shared" si="10"/>
        <v>0</v>
      </c>
      <c r="AT31" s="210">
        <f t="shared" si="10"/>
        <v>0</v>
      </c>
      <c r="AU31" s="210">
        <f t="shared" si="10"/>
        <v>0</v>
      </c>
      <c r="AV31" s="210">
        <f t="shared" si="10"/>
        <v>0</v>
      </c>
      <c r="AW31" s="210">
        <f t="shared" si="10"/>
        <v>0</v>
      </c>
      <c r="AX31" s="210">
        <f t="shared" si="10"/>
        <v>0.47</v>
      </c>
      <c r="AY31" s="210">
        <f t="shared" si="10"/>
        <v>0</v>
      </c>
      <c r="AZ31" s="210">
        <f t="shared" si="10"/>
        <v>0</v>
      </c>
      <c r="BA31" s="210">
        <f t="shared" si="10"/>
        <v>0</v>
      </c>
      <c r="BB31" s="210">
        <f t="shared" si="10"/>
        <v>0</v>
      </c>
      <c r="BC31" s="210">
        <f t="shared" si="10"/>
        <v>0</v>
      </c>
      <c r="BD31" s="210">
        <f t="shared" si="10"/>
        <v>0</v>
      </c>
      <c r="BE31" s="210">
        <f t="shared" si="10"/>
        <v>0</v>
      </c>
      <c r="BF31" s="210">
        <f t="shared" si="10"/>
        <v>0</v>
      </c>
      <c r="BG31" s="210">
        <f t="shared" si="10"/>
        <v>0</v>
      </c>
      <c r="BH31" s="210">
        <f t="shared" si="10"/>
        <v>0</v>
      </c>
      <c r="BI31" s="210">
        <f t="shared" si="10"/>
        <v>0</v>
      </c>
      <c r="BJ31" s="210">
        <f t="shared" si="10"/>
        <v>0</v>
      </c>
      <c r="BK31" s="210">
        <f t="shared" si="10"/>
        <v>0</v>
      </c>
      <c r="BL31" s="210">
        <f t="shared" si="10"/>
        <v>0</v>
      </c>
      <c r="BM31" s="210">
        <f t="shared" si="10"/>
        <v>0</v>
      </c>
      <c r="BN31" s="210">
        <f t="shared" si="10"/>
        <v>0</v>
      </c>
      <c r="BO31" s="210">
        <f t="shared" si="10"/>
        <v>0</v>
      </c>
      <c r="BP31" s="210">
        <f t="shared" si="10"/>
        <v>9.4</v>
      </c>
      <c r="BQ31" s="210">
        <f t="shared" si="10"/>
        <v>0</v>
      </c>
      <c r="BR31" s="210">
        <f t="shared" si="10"/>
        <v>0</v>
      </c>
      <c r="BS31" s="210">
        <f t="shared" si="10"/>
        <v>0</v>
      </c>
      <c r="BT31" s="210">
        <f t="shared" ref="BT31:BZ31" si="11">BT28*BT29/1000</f>
        <v>0</v>
      </c>
      <c r="BU31" s="210">
        <f t="shared" si="11"/>
        <v>0</v>
      </c>
      <c r="BV31" s="210">
        <f t="shared" si="11"/>
        <v>8.836</v>
      </c>
      <c r="BW31" s="210">
        <f t="shared" si="11"/>
        <v>0</v>
      </c>
      <c r="BX31" s="210">
        <f t="shared" si="11"/>
        <v>3.76</v>
      </c>
      <c r="BY31" s="210">
        <f t="shared" si="11"/>
        <v>0</v>
      </c>
      <c r="BZ31" s="210">
        <f t="shared" si="11"/>
        <v>0</v>
      </c>
      <c r="CA31" s="180"/>
    </row>
    <row r="32" ht="14" hidden="1" spans="1:79">
      <c r="A32" s="170" t="s">
        <v>170</v>
      </c>
      <c r="B32" s="96"/>
      <c r="C32" s="172"/>
      <c r="D32" s="174">
        <f>ССЫЛКИ!B3</f>
        <v>105</v>
      </c>
      <c r="E32" s="174">
        <f>ССЫЛКИ!C3</f>
        <v>590</v>
      </c>
      <c r="F32" s="174">
        <f>ССЫЛКИ!D3</f>
        <v>590</v>
      </c>
      <c r="G32" s="174">
        <f>ССЫЛКИ!E3</f>
        <v>11</v>
      </c>
      <c r="H32" s="174">
        <f>ССЫЛКИ!F3</f>
        <v>400</v>
      </c>
      <c r="I32" s="174">
        <f>ССЫЛКИ!G3</f>
        <v>200</v>
      </c>
      <c r="J32" s="174">
        <f>ССЫЛКИ!H3</f>
        <v>105</v>
      </c>
      <c r="K32" s="174">
        <f>ССЫЛКИ!I3</f>
        <v>590</v>
      </c>
      <c r="L32" s="174">
        <f>ССЫЛКИ!J3</f>
        <v>150</v>
      </c>
      <c r="M32" s="174">
        <f>ССЫЛКИ!K3</f>
        <v>78</v>
      </c>
      <c r="N32" s="174">
        <f>ССЫЛКИ!L3</f>
        <v>10</v>
      </c>
      <c r="O32" s="174">
        <f>ССЫЛКИ!M3</f>
        <v>300</v>
      </c>
      <c r="P32" s="174">
        <f>ССЫЛКИ!N3</f>
        <v>990</v>
      </c>
      <c r="Q32" s="174">
        <f>ССЫЛКИ!O3</f>
        <v>12</v>
      </c>
      <c r="R32" s="174">
        <f>ССЫЛКИ!P3</f>
        <v>330</v>
      </c>
      <c r="S32" s="174">
        <f>ССЫЛКИ!Q3</f>
        <v>420</v>
      </c>
      <c r="T32" s="174">
        <f>ССЫЛКИ!R3</f>
        <v>260</v>
      </c>
      <c r="U32" s="174">
        <f>ССЫЛКИ!S3</f>
        <v>165</v>
      </c>
      <c r="V32" s="174">
        <f>ССЫЛКИ!T3</f>
        <v>300</v>
      </c>
      <c r="W32" s="174">
        <f>ССЫЛКИ!U3</f>
        <v>300</v>
      </c>
      <c r="X32" s="174">
        <f>ССЫЛКИ!V3</f>
        <v>400</v>
      </c>
      <c r="Y32" s="174">
        <f>ССЫЛКИ!W3</f>
        <v>50</v>
      </c>
      <c r="Z32" s="174">
        <f>ССЫЛКИ!X3</f>
        <v>210</v>
      </c>
      <c r="AA32" s="174">
        <f>ССЫЛКИ!Y3</f>
        <v>90</v>
      </c>
      <c r="AB32" s="174">
        <f>ССЫЛКИ!Z3</f>
        <v>100</v>
      </c>
      <c r="AC32" s="174">
        <f>ССЫЛКИ!AA3</f>
        <v>190</v>
      </c>
      <c r="AD32" s="174">
        <f>ССЫЛКИ!AB3</f>
        <v>440</v>
      </c>
      <c r="AE32" s="174">
        <f>ССЫЛКИ!AC3</f>
        <v>12.5</v>
      </c>
      <c r="AF32" s="174">
        <f>ССЫЛКИ!AD3</f>
        <v>70</v>
      </c>
      <c r="AG32" s="174">
        <f>ССЫЛКИ!AE3</f>
        <v>92</v>
      </c>
      <c r="AH32" s="174">
        <f>ССЫЛКИ!AF3</f>
        <v>70</v>
      </c>
      <c r="AI32" s="174">
        <f>ССЫЛКИ!AG3</f>
        <v>62</v>
      </c>
      <c r="AJ32" s="174">
        <f>ССЫЛКИ!AH3</f>
        <v>65</v>
      </c>
      <c r="AK32" s="174">
        <f>ССЫЛКИ!AI3</f>
        <v>70</v>
      </c>
      <c r="AL32" s="174">
        <f>ССЫЛКИ!AJ3</f>
        <v>75</v>
      </c>
      <c r="AM32" s="174">
        <f>ССЫЛКИ!AK3</f>
        <v>68</v>
      </c>
      <c r="AN32" s="174">
        <f>ССЫЛКИ!AL3</f>
        <v>120</v>
      </c>
      <c r="AO32" s="174">
        <f>ССЫЛКИ!AM3</f>
        <v>70</v>
      </c>
      <c r="AP32" s="174">
        <f>ССЫЛКИ!AN3</f>
        <v>190</v>
      </c>
      <c r="AQ32" s="174">
        <f>ССЫЛКИ!AO3</f>
        <v>420</v>
      </c>
      <c r="AR32" s="174">
        <f>ССЫЛКИ!AP3</f>
        <v>195</v>
      </c>
      <c r="AS32" s="174">
        <f>ССЫЛКИ!AQ3</f>
        <v>95</v>
      </c>
      <c r="AT32" s="174">
        <f>ССЫЛКИ!AR3</f>
        <v>1100</v>
      </c>
      <c r="AU32" s="174">
        <f>ССЫЛКИ!AS3</f>
        <v>85</v>
      </c>
      <c r="AV32" s="174">
        <f>ССЫЛКИ!AT3</f>
        <v>100</v>
      </c>
      <c r="AW32" s="174">
        <f>ССЫЛКИ!AU3</f>
        <v>290</v>
      </c>
      <c r="AX32" s="174">
        <f>ССЫЛКИ!AV3</f>
        <v>370</v>
      </c>
      <c r="AY32" s="174">
        <f>ССЫЛКИ!AW3</f>
        <v>700</v>
      </c>
      <c r="AZ32" s="174">
        <f>ССЫЛКИ!AX3</f>
        <v>440</v>
      </c>
      <c r="BA32" s="174">
        <f>ССЫЛКИ!AY3</f>
        <v>240</v>
      </c>
      <c r="BB32" s="174">
        <f>ССЫЛКИ!AZ3</f>
        <v>260</v>
      </c>
      <c r="BC32" s="174">
        <f>ССЫЛКИ!BA3</f>
        <v>350</v>
      </c>
      <c r="BD32" s="174">
        <f>ССЫЛКИ!BB3</f>
        <v>50</v>
      </c>
      <c r="BE32" s="174">
        <f>ССЫЛКИ!BC3</f>
        <v>370</v>
      </c>
      <c r="BF32" s="174">
        <f>ССЫЛКИ!BD3</f>
        <v>55</v>
      </c>
      <c r="BG32" s="174">
        <f>ССЫЛКИ!BE3</f>
        <v>450</v>
      </c>
      <c r="BH32" s="174">
        <f>ССЫЛКИ!BF3</f>
        <v>440</v>
      </c>
      <c r="BI32" s="174">
        <f>ССЫЛКИ!BG3</f>
        <v>48</v>
      </c>
      <c r="BJ32" s="174">
        <f>ССЫЛКИ!BH3</f>
        <v>59</v>
      </c>
      <c r="BK32" s="174">
        <f>ССЫЛКИ!BI3</f>
        <v>48</v>
      </c>
      <c r="BL32" s="174">
        <f>ССЫЛКИ!BJ3</f>
        <v>49</v>
      </c>
      <c r="BM32" s="174">
        <f>ССЫЛКИ!BK3</f>
        <v>78</v>
      </c>
      <c r="BN32" s="174">
        <f>ССЫЛКИ!BL3</f>
        <v>110</v>
      </c>
      <c r="BO32" s="174">
        <f>ССЫЛКИ!BM3</f>
        <v>61</v>
      </c>
      <c r="BP32" s="174">
        <f>ССЫЛКИ!BN3</f>
        <v>220</v>
      </c>
      <c r="BQ32" s="174">
        <f>ССЫЛКИ!BO3</f>
        <v>200</v>
      </c>
      <c r="BR32" s="174">
        <f>ССЫЛКИ!BP3</f>
        <v>164</v>
      </c>
      <c r="BS32" s="174">
        <f>ССЫЛКИ!BQ3</f>
        <v>190</v>
      </c>
      <c r="BT32" s="174">
        <f>ССЫЛКИ!BR3</f>
        <v>300</v>
      </c>
      <c r="BU32" s="174">
        <f>ССЫЛКИ!BS3</f>
        <v>195</v>
      </c>
      <c r="BV32" s="174">
        <f>ССЫЛКИ!BT3</f>
        <v>105</v>
      </c>
      <c r="BW32" s="174">
        <f>ССЫЛКИ!BU3</f>
        <v>440</v>
      </c>
      <c r="BX32" s="174">
        <f>ССЫЛКИ!BV3</f>
        <v>66</v>
      </c>
      <c r="BY32" s="174">
        <f>ССЫЛКИ!BW3</f>
        <v>510</v>
      </c>
      <c r="BZ32" s="174">
        <f>ССЫЛКИ!BX3</f>
        <v>580</v>
      </c>
      <c r="CA32" s="180"/>
    </row>
    <row r="33" ht="14" hidden="1" spans="1:79">
      <c r="A33" s="170" t="s">
        <v>196</v>
      </c>
      <c r="B33" s="96"/>
      <c r="C33" s="175">
        <f>SUM(D33:BZ33)</f>
        <v>7110.16</v>
      </c>
      <c r="D33" s="176">
        <f>D31*D32</f>
        <v>0</v>
      </c>
      <c r="E33" s="176">
        <f t="shared" ref="E33:BP33" si="12">E31*E32</f>
        <v>0</v>
      </c>
      <c r="F33" s="176">
        <f t="shared" si="12"/>
        <v>0</v>
      </c>
      <c r="G33" s="177">
        <f t="shared" si="12"/>
        <v>0</v>
      </c>
      <c r="H33" s="177">
        <f t="shared" si="12"/>
        <v>0</v>
      </c>
      <c r="I33" s="177">
        <f t="shared" si="12"/>
        <v>0</v>
      </c>
      <c r="J33" s="177">
        <f t="shared" si="12"/>
        <v>0</v>
      </c>
      <c r="K33" s="211">
        <f t="shared" si="12"/>
        <v>0</v>
      </c>
      <c r="L33" s="211">
        <f t="shared" si="12"/>
        <v>25.38</v>
      </c>
      <c r="M33" s="211">
        <f t="shared" si="12"/>
        <v>0</v>
      </c>
      <c r="N33" s="211">
        <f t="shared" si="12"/>
        <v>0.94</v>
      </c>
      <c r="O33" s="211">
        <f t="shared" si="12"/>
        <v>0</v>
      </c>
      <c r="P33" s="211">
        <f t="shared" si="12"/>
        <v>0</v>
      </c>
      <c r="Q33" s="211">
        <f t="shared" si="12"/>
        <v>0</v>
      </c>
      <c r="R33" s="211">
        <f t="shared" si="12"/>
        <v>0</v>
      </c>
      <c r="S33" s="211">
        <f t="shared" si="12"/>
        <v>0</v>
      </c>
      <c r="T33" s="211">
        <f t="shared" si="12"/>
        <v>0</v>
      </c>
      <c r="U33" s="211">
        <f t="shared" si="12"/>
        <v>0</v>
      </c>
      <c r="V33" s="211">
        <f t="shared" si="12"/>
        <v>0</v>
      </c>
      <c r="W33" s="211">
        <f t="shared" si="12"/>
        <v>0</v>
      </c>
      <c r="X33" s="211">
        <f t="shared" si="12"/>
        <v>0</v>
      </c>
      <c r="Y33" s="211">
        <f t="shared" si="12"/>
        <v>0</v>
      </c>
      <c r="Z33" s="211">
        <f t="shared" si="12"/>
        <v>0</v>
      </c>
      <c r="AA33" s="211">
        <f t="shared" si="12"/>
        <v>0</v>
      </c>
      <c r="AB33" s="211">
        <f t="shared" si="12"/>
        <v>0</v>
      </c>
      <c r="AC33" s="211">
        <f t="shared" si="12"/>
        <v>0</v>
      </c>
      <c r="AD33" s="211">
        <f t="shared" si="12"/>
        <v>0</v>
      </c>
      <c r="AE33" s="211">
        <f t="shared" si="12"/>
        <v>0</v>
      </c>
      <c r="AF33" s="211">
        <f t="shared" si="12"/>
        <v>0</v>
      </c>
      <c r="AG33" s="211">
        <f t="shared" si="12"/>
        <v>0</v>
      </c>
      <c r="AH33" s="211">
        <f t="shared" si="12"/>
        <v>0</v>
      </c>
      <c r="AI33" s="211">
        <f t="shared" si="12"/>
        <v>0</v>
      </c>
      <c r="AJ33" s="211">
        <f t="shared" si="12"/>
        <v>0</v>
      </c>
      <c r="AK33" s="211">
        <f t="shared" si="12"/>
        <v>0</v>
      </c>
      <c r="AL33" s="211">
        <f t="shared" si="12"/>
        <v>0</v>
      </c>
      <c r="AM33" s="211">
        <f t="shared" si="12"/>
        <v>0</v>
      </c>
      <c r="AN33" s="211">
        <f t="shared" si="12"/>
        <v>0</v>
      </c>
      <c r="AO33" s="211">
        <f t="shared" si="12"/>
        <v>0</v>
      </c>
      <c r="AP33" s="211">
        <f t="shared" si="12"/>
        <v>0</v>
      </c>
      <c r="AQ33" s="211">
        <f t="shared" si="12"/>
        <v>0</v>
      </c>
      <c r="AR33" s="211">
        <f t="shared" si="12"/>
        <v>3666</v>
      </c>
      <c r="AS33" s="211">
        <f t="shared" si="12"/>
        <v>0</v>
      </c>
      <c r="AT33" s="211">
        <f t="shared" si="12"/>
        <v>0</v>
      </c>
      <c r="AU33" s="211">
        <f t="shared" si="12"/>
        <v>0</v>
      </c>
      <c r="AV33" s="211">
        <f t="shared" si="12"/>
        <v>0</v>
      </c>
      <c r="AW33" s="211">
        <f t="shared" si="12"/>
        <v>0</v>
      </c>
      <c r="AX33" s="211">
        <f t="shared" si="12"/>
        <v>173.9</v>
      </c>
      <c r="AY33" s="211">
        <f t="shared" si="12"/>
        <v>0</v>
      </c>
      <c r="AZ33" s="211">
        <f t="shared" si="12"/>
        <v>0</v>
      </c>
      <c r="BA33" s="211">
        <f t="shared" si="12"/>
        <v>0</v>
      </c>
      <c r="BB33" s="211">
        <f t="shared" si="12"/>
        <v>0</v>
      </c>
      <c r="BC33" s="211">
        <f t="shared" si="12"/>
        <v>0</v>
      </c>
      <c r="BD33" s="211">
        <f t="shared" si="12"/>
        <v>0</v>
      </c>
      <c r="BE33" s="211">
        <f t="shared" si="12"/>
        <v>0</v>
      </c>
      <c r="BF33" s="211">
        <f t="shared" si="12"/>
        <v>0</v>
      </c>
      <c r="BG33" s="211">
        <f t="shared" si="12"/>
        <v>0</v>
      </c>
      <c r="BH33" s="211">
        <f t="shared" si="12"/>
        <v>0</v>
      </c>
      <c r="BI33" s="211">
        <f t="shared" si="12"/>
        <v>0</v>
      </c>
      <c r="BJ33" s="211">
        <f t="shared" si="12"/>
        <v>0</v>
      </c>
      <c r="BK33" s="211">
        <f t="shared" si="12"/>
        <v>0</v>
      </c>
      <c r="BL33" s="211">
        <f t="shared" si="12"/>
        <v>0</v>
      </c>
      <c r="BM33" s="211">
        <f t="shared" si="12"/>
        <v>0</v>
      </c>
      <c r="BN33" s="211">
        <f t="shared" si="12"/>
        <v>0</v>
      </c>
      <c r="BO33" s="211">
        <f t="shared" si="12"/>
        <v>0</v>
      </c>
      <c r="BP33" s="211">
        <f t="shared" si="12"/>
        <v>2068</v>
      </c>
      <c r="BQ33" s="211">
        <f t="shared" ref="BQ33:BZ33" si="13">BQ31*BQ32</f>
        <v>0</v>
      </c>
      <c r="BR33" s="211">
        <f t="shared" si="13"/>
        <v>0</v>
      </c>
      <c r="BS33" s="211">
        <f t="shared" si="13"/>
        <v>0</v>
      </c>
      <c r="BT33" s="211">
        <f t="shared" si="13"/>
        <v>0</v>
      </c>
      <c r="BU33" s="211">
        <f t="shared" si="13"/>
        <v>0</v>
      </c>
      <c r="BV33" s="211">
        <f t="shared" si="13"/>
        <v>927.78</v>
      </c>
      <c r="BW33" s="211">
        <f t="shared" si="13"/>
        <v>0</v>
      </c>
      <c r="BX33" s="211">
        <f t="shared" si="13"/>
        <v>248.16</v>
      </c>
      <c r="BY33" s="211">
        <f t="shared" si="13"/>
        <v>0</v>
      </c>
      <c r="BZ33" s="211">
        <f t="shared" si="13"/>
        <v>0</v>
      </c>
      <c r="CA33" s="180"/>
    </row>
    <row r="34" ht="14" hidden="1" spans="1:79">
      <c r="A34" s="170" t="s">
        <v>197</v>
      </c>
      <c r="B34" s="95"/>
      <c r="C34" s="179">
        <f>C33/C30</f>
        <v>75.64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.25" customHeight="1"/>
    <row r="36" ht="20" spans="1:78">
      <c r="A36" s="180"/>
      <c r="B36" s="181" t="s">
        <v>14</v>
      </c>
      <c r="C36" s="182"/>
      <c r="D36" s="182" t="str">
        <f>IF(D21=D52,"х",FALSE)</f>
        <v>х</v>
      </c>
      <c r="E36" s="182" t="str">
        <f>IF(E21=E52,"х",FALSE)</f>
        <v>х</v>
      </c>
      <c r="F36" s="182"/>
      <c r="G36" s="182"/>
      <c r="H36" s="182" t="str">
        <f>IF(H21=H52,"х",FALSE)</f>
        <v>х</v>
      </c>
      <c r="I36" s="182" t="str">
        <f>IF(I21=I52,"х",FALSE)</f>
        <v>х</v>
      </c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</row>
    <row r="37" customHeight="1" spans="1:76">
      <c r="A37" s="183" t="s">
        <v>3</v>
      </c>
      <c r="B37" s="184"/>
      <c r="C37" s="185"/>
      <c r="D37" s="186" t="s">
        <v>193</v>
      </c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207" customHeight="1" spans="1:78">
      <c r="A38" s="188"/>
      <c r="B38" s="189"/>
      <c r="C38" s="185"/>
      <c r="D38" s="121" t="str">
        <f>ССЫЛКИ!B2</f>
        <v>Вермишель</v>
      </c>
      <c r="E38" s="121" t="str">
        <f>ССЫЛКИ!C2</f>
        <v>Люля полуфаб-т (кг)</v>
      </c>
      <c r="F38" s="121" t="str">
        <f>ССЫЛКИ!D2</f>
        <v>Котлета говяжья полуф-т (кг)</v>
      </c>
      <c r="G38" s="121" t="str">
        <f>ССЫЛКИ!E2</f>
        <v>Какао (Фунтик) (шт)</v>
      </c>
      <c r="H38" s="121" t="str">
        <f>ССЫЛКИ!F2</f>
        <v>Какао порошок</v>
      </c>
      <c r="I38" s="121" t="str">
        <f>ССЫЛКИ!G2</f>
        <v>Кисель фруктовый</v>
      </c>
      <c r="J38" s="121" t="str">
        <f>ССЫЛКИ!H2</f>
        <v>Макароны</v>
      </c>
      <c r="K38" s="121" t="str">
        <f>ССЫЛКИ!I2</f>
        <v>Тефтели говяжьи (кг)</v>
      </c>
      <c r="L38" s="121" t="str">
        <f>ССЫЛКИ!J2</f>
        <v>Масло растительное</v>
      </c>
      <c r="M38" s="121" t="str">
        <f>ССЫЛКИ!K2</f>
        <v>Сахар</v>
      </c>
      <c r="N38" s="121" t="str">
        <f>ССЫЛКИ!L2</f>
        <v>Соль иодир.</v>
      </c>
      <c r="O38" s="121" t="str">
        <f>ССЫЛКИ!M2</f>
        <v>Сухофрукты</v>
      </c>
      <c r="P38" s="121" t="str">
        <f>ССЫЛКИ!N2</f>
        <v>Чай</v>
      </c>
      <c r="Q38" s="121" t="str">
        <f>ССЫЛКИ!O2</f>
        <v>Яйцо куриное (штук)</v>
      </c>
      <c r="R38" s="121" t="str">
        <f>ССЫЛКИ!P2</f>
        <v>Вафли</v>
      </c>
      <c r="S38" s="121" t="str">
        <f>ССЫЛКИ!Q2</f>
        <v>Кексы бездрожжевые (кг.)</v>
      </c>
      <c r="T38" s="121" t="str">
        <f>ССЫЛКИ!R2</f>
        <v>Печенье</v>
      </c>
      <c r="U38" s="121" t="str">
        <f>ССЫЛКИ!S2</f>
        <v>Пряники</v>
      </c>
      <c r="V38" s="121" t="str">
        <f>ССЫЛКИ!T2</f>
        <v>Горошек зеленый конс.</v>
      </c>
      <c r="W38" s="121" t="str">
        <f>ССЫЛКИ!U2</f>
        <v>Кукуруза консервы</v>
      </c>
      <c r="X38" s="121" t="str">
        <f>ССЫЛКИ!V2</f>
        <v>Огурцы маринованые</v>
      </c>
      <c r="Y38" s="121" t="str">
        <f>ССЫЛКИ!W2</f>
        <v>Мука высшего сорт</v>
      </c>
      <c r="Z38" s="121" t="str">
        <f>ССЫЛКИ!X2</f>
        <v>Повидло</v>
      </c>
      <c r="AA38" s="121" t="str">
        <f>ССЫЛКИ!Y2</f>
        <v>Сок фруктовый светлый</v>
      </c>
      <c r="AB38" s="121" t="str">
        <f>ССЫЛКИ!Z2</f>
        <v>Сок фруктовый с мякотью</v>
      </c>
      <c r="AC38" s="121" t="str">
        <f>ССЫЛКИ!AA2</f>
        <v>Томатная паста</v>
      </c>
      <c r="AD38" s="121" t="str">
        <f>ССЫЛКИ!AB2</f>
        <v>Котлета рыбная полуф-т (кг)</v>
      </c>
      <c r="AE38" s="121" t="str">
        <f>ССЫЛКИ!AC2</f>
        <v>Фрикадельки рыбные  полуф-т (кг)</v>
      </c>
      <c r="AF38" s="121" t="str">
        <f>ССЫЛКИ!AD2</f>
        <v>Крупа гороховая</v>
      </c>
      <c r="AG38" s="121" t="str">
        <f>ССЫЛКИ!AE2</f>
        <v>Крупа гречневая</v>
      </c>
      <c r="AH38" s="121" t="str">
        <f>ССЫЛКИ!AF2</f>
        <v>Крупа кукурузная</v>
      </c>
      <c r="AI38" s="121" t="str">
        <f>ССЫЛКИ!AG2</f>
        <v>Крупа манная</v>
      </c>
      <c r="AJ38" s="121" t="str">
        <f>ССЫЛКИ!AH2</f>
        <v>Крупа овсяная</v>
      </c>
      <c r="AK38" s="121" t="str">
        <f>ССЫЛКИ!AI2</f>
        <v>Крупа перловая</v>
      </c>
      <c r="AL38" s="121" t="str">
        <f>ССЫЛКИ!AJ2</f>
        <v>Крупа пшеничная</v>
      </c>
      <c r="AM38" s="121" t="str">
        <f>ССЫЛКИ!AK2</f>
        <v>Крупа пшено шлифованное</v>
      </c>
      <c r="AN38" s="121" t="str">
        <f>ССЫЛКИ!AL2</f>
        <v>Крупа рисовая</v>
      </c>
      <c r="AO38" s="121" t="str">
        <f>ССЫЛКИ!AM2</f>
        <v>Крупа ячневая</v>
      </c>
      <c r="AP38" s="121" t="str">
        <f>ССЫЛКИ!AN2</f>
        <v>Фасоль</v>
      </c>
      <c r="AQ38" s="121" t="str">
        <f>ССЫЛКИ!AO2</f>
        <v>Курага сушеная</v>
      </c>
      <c r="AR38" s="121" t="str">
        <f>ССЫЛКИ!AP2</f>
        <v>БИО йогурт 2.5</v>
      </c>
      <c r="AS38" s="121" t="str">
        <f>ССЫЛКИ!AQ2</f>
        <v>Кефир</v>
      </c>
      <c r="AT38" s="121" t="str">
        <f>ССЫЛКИ!AR2</f>
        <v>Масло сливочное</v>
      </c>
      <c r="AU38" s="121" t="str">
        <f>ССЫЛКИ!AS2</f>
        <v>Молоко разливное</v>
      </c>
      <c r="AV38" s="121" t="str">
        <f>ССЫЛКИ!AT2</f>
        <v>Молоко пастеризованное  2,5</v>
      </c>
      <c r="AW38" s="121" t="str">
        <f>ССЫЛКИ!AU2</f>
        <v>Сгущенное молоко</v>
      </c>
      <c r="AX38" s="121" t="str">
        <f>ССЫЛКИ!AV2</f>
        <v>Сметана</v>
      </c>
      <c r="AY38" s="121" t="str">
        <f>ССЫЛКИ!AW2</f>
        <v>Сыр Российский</v>
      </c>
      <c r="AZ38" s="121" t="str">
        <f>ССЫЛКИ!AX2</f>
        <v>Биточки куриные (кг)</v>
      </c>
      <c r="BA38" s="121" t="str">
        <f>ССЫЛКИ!AY2</f>
        <v>Тушка куринная</v>
      </c>
      <c r="BB38" s="121" t="str">
        <f>ССЫЛКИ!AZ2</f>
        <v>Бедро куриное</v>
      </c>
      <c r="BC38" s="121" t="str">
        <f>ССЫЛКИ!BA2</f>
        <v>Фарш говяжий</v>
      </c>
      <c r="BD38" s="121" t="str">
        <f>ССЫЛКИ!BB2</f>
        <v>Баклажаны свежие</v>
      </c>
      <c r="BE38" s="121" t="str">
        <f>ССЫЛКИ!BC2</f>
        <v>Грудка куриная</v>
      </c>
      <c r="BF38" s="121" t="str">
        <f>ССЫЛКИ!BD2</f>
        <v>Перец болгарский </v>
      </c>
      <c r="BG38" s="121" t="str">
        <f>ССЫЛКИ!BE2</f>
        <v>Зелень разная </v>
      </c>
      <c r="BH38" s="121" t="str">
        <f>ССЫЛКИ!BF2</f>
        <v>Котлета куриная полуфаб-т (кг)</v>
      </c>
      <c r="BI38" s="121" t="str">
        <f>ССЫЛКИ!BG2</f>
        <v>Капуста</v>
      </c>
      <c r="BJ38" s="121" t="str">
        <f>ССЫЛКИ!BH2</f>
        <v>Картофель</v>
      </c>
      <c r="BK38" s="121" t="str">
        <f>ССЫЛКИ!BI2</f>
        <v>Лук репчатый</v>
      </c>
      <c r="BL38" s="121" t="str">
        <f>ССЫЛКИ!BJ2</f>
        <v>Морковь</v>
      </c>
      <c r="BM38" s="121" t="str">
        <f>ССЫЛКИ!BK2</f>
        <v>Огурцы свежие</v>
      </c>
      <c r="BN38" s="121" t="str">
        <f>ССЫЛКИ!BL2</f>
        <v>Помидоры свежие </v>
      </c>
      <c r="BO38" s="121" t="str">
        <f>ССЫЛКИ!BM2</f>
        <v>Свекла столовая</v>
      </c>
      <c r="BP38" s="121" t="str">
        <f>ССЫЛКИ!BN2</f>
        <v>Вареники полуфаб-т (кг)</v>
      </c>
      <c r="BQ38" s="121" t="str">
        <f>ССЫЛКИ!BO2</f>
        <v>Мандарины</v>
      </c>
      <c r="BR38" s="121" t="str">
        <f>ССЫЛКИ!BP2</f>
        <v>Бананы</v>
      </c>
      <c r="BS38" s="121" t="str">
        <f>ССЫЛКИ!BQ2</f>
        <v>Груши</v>
      </c>
      <c r="BT38" s="121" t="str">
        <f>ССЫЛКИ!BR2</f>
        <v>Лимонная кислота</v>
      </c>
      <c r="BU38" s="121" t="str">
        <f>ССЫЛКИ!BS2</f>
        <v>Апельсины</v>
      </c>
      <c r="BV38" s="121" t="str">
        <f>ССЫЛКИ!BT2</f>
        <v>Яблоки</v>
      </c>
      <c r="BW38" s="121" t="str">
        <f>ССЫЛКИ!BU2</f>
        <v>Тефтели куриные</v>
      </c>
      <c r="BX38" s="121" t="str">
        <f>ССЫЛКИ!BV2</f>
        <v>Хлеб пшеничный</v>
      </c>
      <c r="BY38" s="121" t="str">
        <f>ССЫЛКИ!BW2</f>
        <v>Мини рулеты (бисквитные)</v>
      </c>
      <c r="BZ38" s="121" t="str">
        <f>ССЫЛКИ!BX2</f>
        <v>Зефир в шоколаде (кг)</v>
      </c>
    </row>
    <row r="39" ht="14" spans="1:80">
      <c r="A39" s="343" t="s">
        <v>37</v>
      </c>
      <c r="B39" s="344"/>
      <c r="C39" s="162"/>
      <c r="D39" s="162"/>
      <c r="E39" s="162"/>
      <c r="F39" s="162"/>
      <c r="G39" s="162"/>
      <c r="H39" s="162"/>
      <c r="I39" s="162"/>
      <c r="J39" s="162"/>
      <c r="K39" s="162">
        <v>0</v>
      </c>
      <c r="L39" s="162">
        <v>2.8</v>
      </c>
      <c r="M39" s="162"/>
      <c r="N39" s="162">
        <v>1.2</v>
      </c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>
        <v>3</v>
      </c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>
        <v>45</v>
      </c>
      <c r="BC39" s="162"/>
      <c r="BD39" s="162"/>
      <c r="BE39" s="162"/>
      <c r="BF39" s="162"/>
      <c r="BG39" s="162"/>
      <c r="BH39" s="162"/>
      <c r="BI39" s="162"/>
      <c r="BJ39" s="162">
        <v>42</v>
      </c>
      <c r="BK39" s="162">
        <v>18</v>
      </c>
      <c r="BL39" s="162">
        <v>17</v>
      </c>
      <c r="BM39" s="162"/>
      <c r="BN39" s="162"/>
      <c r="BO39" s="162"/>
      <c r="BP39" s="162"/>
      <c r="BQ39" s="162"/>
      <c r="BR39" s="162"/>
      <c r="BS39" s="162"/>
      <c r="BT39" s="162"/>
      <c r="BU39" s="162"/>
      <c r="BV39" s="162"/>
      <c r="BW39" s="162"/>
      <c r="BX39" s="162"/>
      <c r="BY39" s="162"/>
      <c r="BZ39" s="162"/>
      <c r="CA39" s="220">
        <f>SUMPRODUCT($E39:$BX39,$E$51:$BX$51)/1000</f>
        <v>16.877</v>
      </c>
      <c r="CB39" s="78"/>
    </row>
    <row r="40" ht="14" spans="1:79">
      <c r="A40" s="343" t="s">
        <v>38</v>
      </c>
      <c r="B40" s="344"/>
      <c r="C40" s="162"/>
      <c r="D40" s="162"/>
      <c r="E40" s="162"/>
      <c r="F40" s="162">
        <v>60</v>
      </c>
      <c r="G40" s="162"/>
      <c r="H40" s="162"/>
      <c r="I40" s="162"/>
      <c r="J40" s="162"/>
      <c r="K40" s="162"/>
      <c r="L40" s="162">
        <v>2.9</v>
      </c>
      <c r="M40" s="162"/>
      <c r="N40" s="162">
        <v>1.2</v>
      </c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>
        <v>50</v>
      </c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>
        <v>2</v>
      </c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2"/>
      <c r="BY40" s="162"/>
      <c r="BZ40" s="162"/>
      <c r="CA40" s="220">
        <f>SUMPRODUCT($E40:$BX40,$E$51:$BX$51)/1000</f>
        <v>42.647</v>
      </c>
    </row>
    <row r="41" ht="14" spans="1:79">
      <c r="A41" s="343" t="s">
        <v>16</v>
      </c>
      <c r="B41" s="344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>
        <v>0</v>
      </c>
      <c r="BX41" s="162">
        <v>40</v>
      </c>
      <c r="BY41" s="162"/>
      <c r="BZ41" s="162"/>
      <c r="CA41" s="220">
        <f>SUMPRODUCT($E41:$BX41,$E$51:$BX$51)/1000</f>
        <v>2.64</v>
      </c>
    </row>
    <row r="42" ht="14" spans="1:79">
      <c r="A42" s="347" t="s">
        <v>18</v>
      </c>
      <c r="B42" s="348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>
        <v>12</v>
      </c>
      <c r="N42" s="165"/>
      <c r="O42" s="165"/>
      <c r="P42" s="165">
        <v>1</v>
      </c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220">
        <f>SUMPRODUCT($E42:$BX42,$E$51:$BX$51)/1000</f>
        <v>1.926</v>
      </c>
    </row>
    <row r="43" customHeight="1" spans="1:79">
      <c r="A43" s="359" t="s">
        <v>11</v>
      </c>
      <c r="B43" s="29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238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3"/>
      <c r="AV43" s="133"/>
      <c r="AW43" s="133"/>
      <c r="AX43" s="133"/>
      <c r="AY43" s="133"/>
      <c r="AZ43" s="133"/>
      <c r="BA43" s="133"/>
      <c r="BB43" s="133"/>
      <c r="BC43" s="133"/>
      <c r="BD43" s="133"/>
      <c r="BE43" s="133"/>
      <c r="BF43" s="133"/>
      <c r="BG43" s="133"/>
      <c r="BH43" s="133"/>
      <c r="BI43" s="133"/>
      <c r="BJ43" s="133"/>
      <c r="BK43" s="133"/>
      <c r="BL43" s="133"/>
      <c r="BM43" s="133"/>
      <c r="BN43" s="133"/>
      <c r="BO43" s="133"/>
      <c r="BP43" s="133"/>
      <c r="BQ43" s="133"/>
      <c r="BR43" s="133"/>
      <c r="BS43" s="133"/>
      <c r="BT43" s="133"/>
      <c r="BU43" s="133"/>
      <c r="BV43" s="305">
        <v>110</v>
      </c>
      <c r="BW43" s="133"/>
      <c r="BX43" s="133"/>
      <c r="BY43" s="133"/>
      <c r="BZ43" s="169"/>
      <c r="CA43" s="220">
        <f>SUMPRODUCT($E43:$BX43,$E$51:$BX$51)/1000</f>
        <v>11.55</v>
      </c>
    </row>
    <row r="44" ht="14" spans="1:79">
      <c r="A44" s="360"/>
      <c r="B44" s="36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  <c r="BZ44" s="236"/>
      <c r="CA44" s="220">
        <f>SUMPRODUCT($E44:$BZ44,$E$51:$BZ$51)/1000</f>
        <v>0</v>
      </c>
    </row>
    <row r="45" ht="14" spans="1:79">
      <c r="A45" s="160"/>
      <c r="B45" s="161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2"/>
      <c r="BN45" s="162"/>
      <c r="BO45" s="162"/>
      <c r="BP45" s="162"/>
      <c r="BQ45" s="162"/>
      <c r="BR45" s="162"/>
      <c r="BS45" s="162"/>
      <c r="BT45" s="162"/>
      <c r="BU45" s="162"/>
      <c r="BV45" s="162"/>
      <c r="BW45" s="162"/>
      <c r="BX45" s="162"/>
      <c r="BY45" s="162"/>
      <c r="BZ45" s="162"/>
      <c r="CA45" s="180"/>
    </row>
    <row r="46" ht="14" hidden="1" spans="1:79">
      <c r="A46" s="160"/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  <c r="CA46" s="180"/>
    </row>
    <row r="47" hidden="1" customHeight="1" spans="1:79">
      <c r="A47" s="160"/>
      <c r="B47" s="161"/>
      <c r="C47" s="162"/>
      <c r="D47" s="162">
        <f t="shared" ref="D47:BO47" si="14">SUM(D39:D45)</f>
        <v>0</v>
      </c>
      <c r="E47" s="162">
        <f t="shared" si="14"/>
        <v>0</v>
      </c>
      <c r="F47" s="162">
        <f t="shared" si="14"/>
        <v>60</v>
      </c>
      <c r="G47" s="162">
        <f t="shared" si="14"/>
        <v>0</v>
      </c>
      <c r="H47" s="162">
        <f t="shared" si="14"/>
        <v>0</v>
      </c>
      <c r="I47" s="162">
        <f t="shared" si="14"/>
        <v>0</v>
      </c>
      <c r="J47" s="162">
        <f t="shared" si="14"/>
        <v>0</v>
      </c>
      <c r="K47" s="162">
        <f t="shared" si="14"/>
        <v>0</v>
      </c>
      <c r="L47" s="162">
        <f t="shared" si="14"/>
        <v>5.7</v>
      </c>
      <c r="M47" s="162">
        <f t="shared" si="14"/>
        <v>12</v>
      </c>
      <c r="N47" s="162">
        <f t="shared" si="14"/>
        <v>2.4</v>
      </c>
      <c r="O47" s="162">
        <f t="shared" si="14"/>
        <v>0</v>
      </c>
      <c r="P47" s="162">
        <f t="shared" si="14"/>
        <v>1</v>
      </c>
      <c r="Q47" s="162">
        <f t="shared" si="14"/>
        <v>0</v>
      </c>
      <c r="R47" s="162">
        <f t="shared" si="14"/>
        <v>0</v>
      </c>
      <c r="S47" s="162">
        <f t="shared" si="14"/>
        <v>0</v>
      </c>
      <c r="T47" s="162">
        <f t="shared" si="14"/>
        <v>0</v>
      </c>
      <c r="U47" s="162">
        <f t="shared" si="14"/>
        <v>0</v>
      </c>
      <c r="V47" s="162">
        <f t="shared" si="14"/>
        <v>0</v>
      </c>
      <c r="W47" s="162">
        <f t="shared" si="14"/>
        <v>0</v>
      </c>
      <c r="X47" s="162">
        <f t="shared" si="14"/>
        <v>0</v>
      </c>
      <c r="Y47" s="162">
        <f t="shared" si="14"/>
        <v>0</v>
      </c>
      <c r="Z47" s="162">
        <f t="shared" si="14"/>
        <v>0</v>
      </c>
      <c r="AA47" s="162">
        <f t="shared" si="14"/>
        <v>0</v>
      </c>
      <c r="AB47" s="162">
        <f t="shared" si="14"/>
        <v>0</v>
      </c>
      <c r="AC47" s="162">
        <f t="shared" si="14"/>
        <v>3</v>
      </c>
      <c r="AD47" s="162">
        <f t="shared" si="14"/>
        <v>0</v>
      </c>
      <c r="AE47" s="162">
        <f t="shared" si="14"/>
        <v>0</v>
      </c>
      <c r="AF47" s="162">
        <f t="shared" si="14"/>
        <v>0</v>
      </c>
      <c r="AG47" s="162">
        <f t="shared" si="14"/>
        <v>50</v>
      </c>
      <c r="AH47" s="162">
        <f t="shared" si="14"/>
        <v>0</v>
      </c>
      <c r="AI47" s="162">
        <f t="shared" si="14"/>
        <v>0</v>
      </c>
      <c r="AJ47" s="162">
        <f t="shared" si="14"/>
        <v>0</v>
      </c>
      <c r="AK47" s="162">
        <f t="shared" si="14"/>
        <v>0</v>
      </c>
      <c r="AL47" s="162">
        <f t="shared" si="14"/>
        <v>0</v>
      </c>
      <c r="AM47" s="162">
        <f t="shared" si="14"/>
        <v>0</v>
      </c>
      <c r="AN47" s="162">
        <f t="shared" si="14"/>
        <v>0</v>
      </c>
      <c r="AO47" s="162">
        <f t="shared" si="14"/>
        <v>0</v>
      </c>
      <c r="AP47" s="162">
        <f t="shared" si="14"/>
        <v>0</v>
      </c>
      <c r="AQ47" s="162">
        <f t="shared" si="14"/>
        <v>0</v>
      </c>
      <c r="AR47" s="162">
        <f t="shared" si="14"/>
        <v>0</v>
      </c>
      <c r="AS47" s="162">
        <f t="shared" si="14"/>
        <v>0</v>
      </c>
      <c r="AT47" s="162">
        <f t="shared" si="14"/>
        <v>2</v>
      </c>
      <c r="AU47" s="162">
        <f t="shared" si="14"/>
        <v>0</v>
      </c>
      <c r="AV47" s="162">
        <f t="shared" si="14"/>
        <v>0</v>
      </c>
      <c r="AW47" s="162">
        <f t="shared" si="14"/>
        <v>0</v>
      </c>
      <c r="AX47" s="162">
        <f t="shared" si="14"/>
        <v>0</v>
      </c>
      <c r="AY47" s="162">
        <f t="shared" si="14"/>
        <v>0</v>
      </c>
      <c r="AZ47" s="162">
        <f t="shared" si="14"/>
        <v>0</v>
      </c>
      <c r="BA47" s="162">
        <f t="shared" si="14"/>
        <v>0</v>
      </c>
      <c r="BB47" s="162">
        <f t="shared" si="14"/>
        <v>45</v>
      </c>
      <c r="BC47" s="162">
        <f t="shared" si="14"/>
        <v>0</v>
      </c>
      <c r="BD47" s="162">
        <f t="shared" si="14"/>
        <v>0</v>
      </c>
      <c r="BE47" s="162">
        <f t="shared" si="14"/>
        <v>0</v>
      </c>
      <c r="BF47" s="162">
        <f t="shared" si="14"/>
        <v>0</v>
      </c>
      <c r="BG47" s="162">
        <f t="shared" si="14"/>
        <v>0</v>
      </c>
      <c r="BH47" s="162">
        <f t="shared" si="14"/>
        <v>0</v>
      </c>
      <c r="BI47" s="162">
        <f t="shared" si="14"/>
        <v>0</v>
      </c>
      <c r="BJ47" s="162">
        <f t="shared" si="14"/>
        <v>42</v>
      </c>
      <c r="BK47" s="162">
        <f t="shared" si="14"/>
        <v>18</v>
      </c>
      <c r="BL47" s="162">
        <f t="shared" si="14"/>
        <v>17</v>
      </c>
      <c r="BM47" s="162">
        <f t="shared" si="14"/>
        <v>0</v>
      </c>
      <c r="BN47" s="162">
        <f t="shared" si="14"/>
        <v>0</v>
      </c>
      <c r="BO47" s="162">
        <f t="shared" si="14"/>
        <v>0</v>
      </c>
      <c r="BP47" s="162">
        <f t="shared" ref="BP47:BZ47" si="15">SUM(BP39:BP45)</f>
        <v>0</v>
      </c>
      <c r="BQ47" s="162">
        <f t="shared" si="15"/>
        <v>0</v>
      </c>
      <c r="BR47" s="162">
        <f t="shared" si="15"/>
        <v>0</v>
      </c>
      <c r="BS47" s="162">
        <f t="shared" si="15"/>
        <v>0</v>
      </c>
      <c r="BT47" s="162">
        <f t="shared" si="15"/>
        <v>0</v>
      </c>
      <c r="BU47" s="162">
        <f t="shared" si="15"/>
        <v>0</v>
      </c>
      <c r="BV47" s="162">
        <f t="shared" si="15"/>
        <v>110</v>
      </c>
      <c r="BW47" s="162">
        <f t="shared" si="15"/>
        <v>0</v>
      </c>
      <c r="BX47" s="162">
        <f t="shared" si="15"/>
        <v>40</v>
      </c>
      <c r="BY47" s="162">
        <f t="shared" si="15"/>
        <v>0</v>
      </c>
      <c r="BZ47" s="162">
        <f t="shared" si="15"/>
        <v>0</v>
      </c>
      <c r="CA47" s="180">
        <f>SUMPRODUCT($E47:$BX47,$E$51:$BX$51)/1000</f>
        <v>75.64</v>
      </c>
    </row>
    <row r="48" hidden="1" customHeight="1" spans="1:79">
      <c r="A48" s="163" t="s">
        <v>194</v>
      </c>
      <c r="B48" s="164"/>
      <c r="C48" s="162">
        <f>C49</f>
        <v>0</v>
      </c>
      <c r="D48" s="162">
        <f t="shared" ref="D48:BO48" si="16">C48</f>
        <v>0</v>
      </c>
      <c r="E48" s="162">
        <f t="shared" si="16"/>
        <v>0</v>
      </c>
      <c r="F48" s="162">
        <f t="shared" si="16"/>
        <v>0</v>
      </c>
      <c r="G48" s="162">
        <f t="shared" si="16"/>
        <v>0</v>
      </c>
      <c r="H48" s="162">
        <f t="shared" si="16"/>
        <v>0</v>
      </c>
      <c r="I48" s="162">
        <f t="shared" si="16"/>
        <v>0</v>
      </c>
      <c r="J48" s="162">
        <f t="shared" si="16"/>
        <v>0</v>
      </c>
      <c r="K48" s="162">
        <f t="shared" si="16"/>
        <v>0</v>
      </c>
      <c r="L48" s="162">
        <f t="shared" si="16"/>
        <v>0</v>
      </c>
      <c r="M48" s="162">
        <f t="shared" si="16"/>
        <v>0</v>
      </c>
      <c r="N48" s="162">
        <f t="shared" si="16"/>
        <v>0</v>
      </c>
      <c r="O48" s="162">
        <f t="shared" si="16"/>
        <v>0</v>
      </c>
      <c r="P48" s="162">
        <f t="shared" si="16"/>
        <v>0</v>
      </c>
      <c r="Q48" s="162">
        <f t="shared" si="16"/>
        <v>0</v>
      </c>
      <c r="R48" s="162">
        <f t="shared" si="16"/>
        <v>0</v>
      </c>
      <c r="S48" s="162">
        <f t="shared" si="16"/>
        <v>0</v>
      </c>
      <c r="T48" s="162">
        <f t="shared" si="16"/>
        <v>0</v>
      </c>
      <c r="U48" s="162">
        <f t="shared" si="16"/>
        <v>0</v>
      </c>
      <c r="V48" s="162">
        <f t="shared" si="16"/>
        <v>0</v>
      </c>
      <c r="W48" s="162">
        <f t="shared" si="16"/>
        <v>0</v>
      </c>
      <c r="X48" s="162">
        <f t="shared" si="16"/>
        <v>0</v>
      </c>
      <c r="Y48" s="162">
        <f t="shared" si="16"/>
        <v>0</v>
      </c>
      <c r="Z48" s="162">
        <f t="shared" si="16"/>
        <v>0</v>
      </c>
      <c r="AA48" s="162">
        <f t="shared" si="16"/>
        <v>0</v>
      </c>
      <c r="AB48" s="162">
        <f t="shared" si="16"/>
        <v>0</v>
      </c>
      <c r="AC48" s="162">
        <f t="shared" si="16"/>
        <v>0</v>
      </c>
      <c r="AD48" s="162">
        <f t="shared" si="16"/>
        <v>0</v>
      </c>
      <c r="AE48" s="162">
        <f t="shared" si="16"/>
        <v>0</v>
      </c>
      <c r="AF48" s="162">
        <f t="shared" si="16"/>
        <v>0</v>
      </c>
      <c r="AG48" s="162">
        <f t="shared" si="16"/>
        <v>0</v>
      </c>
      <c r="AH48" s="162">
        <f t="shared" si="16"/>
        <v>0</v>
      </c>
      <c r="AI48" s="162">
        <f t="shared" si="16"/>
        <v>0</v>
      </c>
      <c r="AJ48" s="162">
        <f t="shared" si="16"/>
        <v>0</v>
      </c>
      <c r="AK48" s="162">
        <f t="shared" si="16"/>
        <v>0</v>
      </c>
      <c r="AL48" s="162">
        <f t="shared" si="16"/>
        <v>0</v>
      </c>
      <c r="AM48" s="162">
        <f t="shared" si="16"/>
        <v>0</v>
      </c>
      <c r="AN48" s="162">
        <f t="shared" si="16"/>
        <v>0</v>
      </c>
      <c r="AO48" s="162">
        <f t="shared" si="16"/>
        <v>0</v>
      </c>
      <c r="AP48" s="162">
        <f t="shared" si="16"/>
        <v>0</v>
      </c>
      <c r="AQ48" s="162">
        <f t="shared" si="16"/>
        <v>0</v>
      </c>
      <c r="AR48" s="162">
        <f t="shared" si="16"/>
        <v>0</v>
      </c>
      <c r="AS48" s="162">
        <f t="shared" si="16"/>
        <v>0</v>
      </c>
      <c r="AT48" s="162">
        <f t="shared" si="16"/>
        <v>0</v>
      </c>
      <c r="AU48" s="162">
        <f t="shared" si="16"/>
        <v>0</v>
      </c>
      <c r="AV48" s="162">
        <f t="shared" si="16"/>
        <v>0</v>
      </c>
      <c r="AW48" s="162">
        <f t="shared" si="16"/>
        <v>0</v>
      </c>
      <c r="AX48" s="162">
        <f t="shared" si="16"/>
        <v>0</v>
      </c>
      <c r="AY48" s="162">
        <f t="shared" si="16"/>
        <v>0</v>
      </c>
      <c r="AZ48" s="162">
        <f t="shared" si="16"/>
        <v>0</v>
      </c>
      <c r="BA48" s="162">
        <f t="shared" si="16"/>
        <v>0</v>
      </c>
      <c r="BB48" s="162">
        <f t="shared" si="16"/>
        <v>0</v>
      </c>
      <c r="BC48" s="162">
        <f t="shared" si="16"/>
        <v>0</v>
      </c>
      <c r="BD48" s="162">
        <f t="shared" si="16"/>
        <v>0</v>
      </c>
      <c r="BE48" s="162">
        <f t="shared" si="16"/>
        <v>0</v>
      </c>
      <c r="BF48" s="162">
        <f t="shared" si="16"/>
        <v>0</v>
      </c>
      <c r="BG48" s="162">
        <f t="shared" si="16"/>
        <v>0</v>
      </c>
      <c r="BH48" s="162">
        <f t="shared" si="16"/>
        <v>0</v>
      </c>
      <c r="BI48" s="162">
        <f t="shared" si="16"/>
        <v>0</v>
      </c>
      <c r="BJ48" s="162">
        <f t="shared" si="16"/>
        <v>0</v>
      </c>
      <c r="BK48" s="162">
        <f t="shared" si="16"/>
        <v>0</v>
      </c>
      <c r="BL48" s="162">
        <f t="shared" si="16"/>
        <v>0</v>
      </c>
      <c r="BM48" s="162">
        <f t="shared" si="16"/>
        <v>0</v>
      </c>
      <c r="BN48" s="162">
        <f t="shared" si="16"/>
        <v>0</v>
      </c>
      <c r="BO48" s="162">
        <f t="shared" si="16"/>
        <v>0</v>
      </c>
      <c r="BP48" s="162">
        <f t="shared" ref="BP48:BZ48" si="17">BO48</f>
        <v>0</v>
      </c>
      <c r="BQ48" s="162">
        <f t="shared" si="17"/>
        <v>0</v>
      </c>
      <c r="BR48" s="162">
        <f t="shared" si="17"/>
        <v>0</v>
      </c>
      <c r="BS48" s="162">
        <f t="shared" si="17"/>
        <v>0</v>
      </c>
      <c r="BT48" s="162">
        <f t="shared" si="17"/>
        <v>0</v>
      </c>
      <c r="BU48" s="162">
        <f t="shared" si="17"/>
        <v>0</v>
      </c>
      <c r="BV48" s="162">
        <f t="shared" si="17"/>
        <v>0</v>
      </c>
      <c r="BW48" s="162">
        <f t="shared" si="17"/>
        <v>0</v>
      </c>
      <c r="BX48" s="162">
        <f t="shared" si="17"/>
        <v>0</v>
      </c>
      <c r="BY48" s="162">
        <f t="shared" si="17"/>
        <v>0</v>
      </c>
      <c r="BZ48" s="162">
        <f t="shared" si="17"/>
        <v>0</v>
      </c>
      <c r="CA48" s="180">
        <f>SUMPRODUCT($E48:$BX48,$E$51:$BX$51)/1000</f>
        <v>0</v>
      </c>
    </row>
    <row r="49" ht="19.75" spans="1:78">
      <c r="A49" s="330" t="s">
        <v>194</v>
      </c>
      <c r="B49" s="331"/>
      <c r="C49" s="197">
        <f>VLOOKUP(B4,Фактически_присутствующих,3,FALSE)</f>
        <v>0</v>
      </c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6.25" spans="1:78">
      <c r="A50" s="146" t="s">
        <v>195</v>
      </c>
      <c r="B50" s="147"/>
      <c r="C50" s="198"/>
      <c r="D50" s="199">
        <f>D47*D48/1000</f>
        <v>0</v>
      </c>
      <c r="E50" s="252">
        <f>E47*E48/1000</f>
        <v>0</v>
      </c>
      <c r="F50" s="301">
        <f>F47*F48/1000</f>
        <v>0</v>
      </c>
      <c r="G50" s="301">
        <f>G47*G48</f>
        <v>0</v>
      </c>
      <c r="H50" s="301">
        <f>H47*H48/1000</f>
        <v>0</v>
      </c>
      <c r="I50" s="301">
        <f>I47*I48/1000</f>
        <v>0</v>
      </c>
      <c r="J50" s="301">
        <f>J47*J48/1000</f>
        <v>0</v>
      </c>
      <c r="K50" s="301">
        <f>K47*K48/1000</f>
        <v>0</v>
      </c>
      <c r="L50" s="301">
        <f t="shared" ref="L50:BX50" si="18">L47*L48/1000</f>
        <v>0</v>
      </c>
      <c r="M50" s="301">
        <f t="shared" si="18"/>
        <v>0</v>
      </c>
      <c r="N50" s="301">
        <f t="shared" si="18"/>
        <v>0</v>
      </c>
      <c r="O50" s="301">
        <f t="shared" si="18"/>
        <v>0</v>
      </c>
      <c r="P50" s="301">
        <f t="shared" si="18"/>
        <v>0</v>
      </c>
      <c r="Q50" s="301">
        <f>Q47*Q48</f>
        <v>0</v>
      </c>
      <c r="R50" s="301">
        <f t="shared" si="18"/>
        <v>0</v>
      </c>
      <c r="S50" s="301">
        <f t="shared" si="18"/>
        <v>0</v>
      </c>
      <c r="T50" s="301">
        <f t="shared" si="18"/>
        <v>0</v>
      </c>
      <c r="U50" s="301">
        <f t="shared" si="18"/>
        <v>0</v>
      </c>
      <c r="V50" s="301">
        <f t="shared" si="18"/>
        <v>0</v>
      </c>
      <c r="W50" s="301">
        <f t="shared" si="18"/>
        <v>0</v>
      </c>
      <c r="X50" s="301">
        <f t="shared" si="18"/>
        <v>0</v>
      </c>
      <c r="Y50" s="301">
        <f t="shared" si="18"/>
        <v>0</v>
      </c>
      <c r="Z50" s="301">
        <f t="shared" si="18"/>
        <v>0</v>
      </c>
      <c r="AA50" s="301">
        <f t="shared" si="18"/>
        <v>0</v>
      </c>
      <c r="AB50" s="301">
        <f t="shared" si="18"/>
        <v>0</v>
      </c>
      <c r="AC50" s="301">
        <f t="shared" si="18"/>
        <v>0</v>
      </c>
      <c r="AD50" s="301">
        <f t="shared" si="18"/>
        <v>0</v>
      </c>
      <c r="AE50" s="301">
        <f t="shared" si="18"/>
        <v>0</v>
      </c>
      <c r="AF50" s="301">
        <f t="shared" si="18"/>
        <v>0</v>
      </c>
      <c r="AG50" s="301">
        <f t="shared" si="18"/>
        <v>0</v>
      </c>
      <c r="AH50" s="301">
        <f t="shared" si="18"/>
        <v>0</v>
      </c>
      <c r="AI50" s="301">
        <f t="shared" si="18"/>
        <v>0</v>
      </c>
      <c r="AJ50" s="301">
        <f t="shared" si="18"/>
        <v>0</v>
      </c>
      <c r="AK50" s="301">
        <f t="shared" si="18"/>
        <v>0</v>
      </c>
      <c r="AL50" s="301">
        <f t="shared" si="18"/>
        <v>0</v>
      </c>
      <c r="AM50" s="301">
        <f t="shared" si="18"/>
        <v>0</v>
      </c>
      <c r="AN50" s="301">
        <f t="shared" si="18"/>
        <v>0</v>
      </c>
      <c r="AO50" s="301">
        <f t="shared" si="18"/>
        <v>0</v>
      </c>
      <c r="AP50" s="301">
        <f t="shared" si="18"/>
        <v>0</v>
      </c>
      <c r="AQ50" s="301">
        <f t="shared" si="18"/>
        <v>0</v>
      </c>
      <c r="AR50" s="301">
        <f t="shared" si="18"/>
        <v>0</v>
      </c>
      <c r="AS50" s="301">
        <f t="shared" si="18"/>
        <v>0</v>
      </c>
      <c r="AT50" s="301">
        <f t="shared" si="18"/>
        <v>0</v>
      </c>
      <c r="AU50" s="301">
        <f t="shared" si="18"/>
        <v>0</v>
      </c>
      <c r="AV50" s="301">
        <f t="shared" si="18"/>
        <v>0</v>
      </c>
      <c r="AW50" s="301">
        <f t="shared" si="18"/>
        <v>0</v>
      </c>
      <c r="AX50" s="301">
        <f t="shared" si="18"/>
        <v>0</v>
      </c>
      <c r="AY50" s="301">
        <f t="shared" si="18"/>
        <v>0</v>
      </c>
      <c r="AZ50" s="301">
        <f t="shared" si="18"/>
        <v>0</v>
      </c>
      <c r="BA50" s="301">
        <f t="shared" si="18"/>
        <v>0</v>
      </c>
      <c r="BB50" s="301">
        <f t="shared" si="18"/>
        <v>0</v>
      </c>
      <c r="BC50" s="301">
        <f t="shared" si="18"/>
        <v>0</v>
      </c>
      <c r="BD50" s="301">
        <f t="shared" si="18"/>
        <v>0</v>
      </c>
      <c r="BE50" s="301">
        <f t="shared" si="18"/>
        <v>0</v>
      </c>
      <c r="BF50" s="301">
        <f t="shared" si="18"/>
        <v>0</v>
      </c>
      <c r="BG50" s="301">
        <f t="shared" si="18"/>
        <v>0</v>
      </c>
      <c r="BH50" s="301">
        <f t="shared" si="18"/>
        <v>0</v>
      </c>
      <c r="BI50" s="301">
        <f t="shared" si="18"/>
        <v>0</v>
      </c>
      <c r="BJ50" s="301">
        <f t="shared" si="18"/>
        <v>0</v>
      </c>
      <c r="BK50" s="301">
        <f t="shared" si="18"/>
        <v>0</v>
      </c>
      <c r="BL50" s="301">
        <f t="shared" si="18"/>
        <v>0</v>
      </c>
      <c r="BM50" s="301">
        <f t="shared" si="18"/>
        <v>0</v>
      </c>
      <c r="BN50" s="301">
        <f t="shared" si="18"/>
        <v>0</v>
      </c>
      <c r="BO50" s="301">
        <f t="shared" si="18"/>
        <v>0</v>
      </c>
      <c r="BP50" s="301">
        <f t="shared" si="18"/>
        <v>0</v>
      </c>
      <c r="BQ50" s="301">
        <f t="shared" si="18"/>
        <v>0</v>
      </c>
      <c r="BR50" s="301">
        <f t="shared" si="18"/>
        <v>0</v>
      </c>
      <c r="BS50" s="301">
        <f t="shared" si="18"/>
        <v>0</v>
      </c>
      <c r="BT50" s="301">
        <f t="shared" si="18"/>
        <v>0</v>
      </c>
      <c r="BU50" s="301">
        <f t="shared" si="18"/>
        <v>0</v>
      </c>
      <c r="BV50" s="301">
        <f t="shared" si="18"/>
        <v>0</v>
      </c>
      <c r="BW50" s="301">
        <f t="shared" si="18"/>
        <v>0</v>
      </c>
      <c r="BX50" s="301">
        <f t="shared" si="18"/>
        <v>0</v>
      </c>
      <c r="BY50" s="212">
        <f>BY47*BY48/1000</f>
        <v>0</v>
      </c>
      <c r="BZ50" s="212">
        <f>BZ47*BZ48/1000</f>
        <v>0</v>
      </c>
    </row>
    <row r="51" ht="15.5" spans="1:78">
      <c r="A51" s="146" t="s">
        <v>170</v>
      </c>
      <c r="B51" s="147"/>
      <c r="C51" s="198"/>
      <c r="D51" s="200">
        <f>ССЫЛКИ!B3</f>
        <v>105</v>
      </c>
      <c r="E51" s="200">
        <f>ССЫЛКИ!C3</f>
        <v>590</v>
      </c>
      <c r="F51" s="302">
        <f>ССЫЛКИ!D3</f>
        <v>590</v>
      </c>
      <c r="G51" s="302">
        <f>ССЫЛКИ!E3</f>
        <v>11</v>
      </c>
      <c r="H51" s="302">
        <f>ССЫЛКИ!F3</f>
        <v>400</v>
      </c>
      <c r="I51" s="302">
        <f>ССЫЛКИ!G3</f>
        <v>200</v>
      </c>
      <c r="J51" s="302">
        <f>ССЫЛКИ!H3</f>
        <v>105</v>
      </c>
      <c r="K51" s="302">
        <f>ССЫЛКИ!I3</f>
        <v>590</v>
      </c>
      <c r="L51" s="302">
        <f>ССЫЛКИ!J3</f>
        <v>150</v>
      </c>
      <c r="M51" s="302">
        <f>ССЫЛКИ!K3</f>
        <v>78</v>
      </c>
      <c r="N51" s="302">
        <f>ССЫЛКИ!L3</f>
        <v>10</v>
      </c>
      <c r="O51" s="302">
        <f>ССЫЛКИ!M3</f>
        <v>300</v>
      </c>
      <c r="P51" s="302">
        <f>ССЫЛКИ!N3</f>
        <v>990</v>
      </c>
      <c r="Q51" s="302">
        <f>ССЫЛКИ!O3</f>
        <v>12</v>
      </c>
      <c r="R51" s="302">
        <f>ССЫЛКИ!P3</f>
        <v>330</v>
      </c>
      <c r="S51" s="302">
        <f>ССЫЛКИ!Q3</f>
        <v>420</v>
      </c>
      <c r="T51" s="302">
        <f>ССЫЛКИ!R3</f>
        <v>260</v>
      </c>
      <c r="U51" s="302">
        <f>ССЫЛКИ!S3</f>
        <v>165</v>
      </c>
      <c r="V51" s="302">
        <f>ССЫЛКИ!T3</f>
        <v>300</v>
      </c>
      <c r="W51" s="302">
        <f>ССЫЛКИ!U3</f>
        <v>300</v>
      </c>
      <c r="X51" s="302">
        <f>ССЫЛКИ!V3</f>
        <v>400</v>
      </c>
      <c r="Y51" s="302">
        <f>ССЫЛКИ!W3</f>
        <v>50</v>
      </c>
      <c r="Z51" s="302">
        <f>ССЫЛКИ!X3</f>
        <v>210</v>
      </c>
      <c r="AA51" s="302">
        <f>ССЫЛКИ!Y3</f>
        <v>90</v>
      </c>
      <c r="AB51" s="302">
        <f>ССЫЛКИ!Z3</f>
        <v>100</v>
      </c>
      <c r="AC51" s="302">
        <f>ССЫЛКИ!AA3</f>
        <v>190</v>
      </c>
      <c r="AD51" s="302">
        <f>ССЫЛКИ!AB3</f>
        <v>440</v>
      </c>
      <c r="AE51" s="302">
        <f>ССЫЛКИ!AC3</f>
        <v>12.5</v>
      </c>
      <c r="AF51" s="302">
        <f>ССЫЛКИ!AD3</f>
        <v>70</v>
      </c>
      <c r="AG51" s="302">
        <f>ССЫЛКИ!AE3</f>
        <v>92</v>
      </c>
      <c r="AH51" s="302">
        <f>ССЫЛКИ!AF3</f>
        <v>70</v>
      </c>
      <c r="AI51" s="302">
        <f>ССЫЛКИ!AG3</f>
        <v>62</v>
      </c>
      <c r="AJ51" s="302">
        <f>ССЫЛКИ!AH3</f>
        <v>65</v>
      </c>
      <c r="AK51" s="302">
        <f>ССЫЛКИ!AI3</f>
        <v>70</v>
      </c>
      <c r="AL51" s="302">
        <f>ССЫЛКИ!AJ3</f>
        <v>75</v>
      </c>
      <c r="AM51" s="302">
        <f>ССЫЛКИ!AK3</f>
        <v>68</v>
      </c>
      <c r="AN51" s="302">
        <f>ССЫЛКИ!AL3</f>
        <v>120</v>
      </c>
      <c r="AO51" s="302">
        <f>ССЫЛКИ!AM3</f>
        <v>70</v>
      </c>
      <c r="AP51" s="302">
        <f>ССЫЛКИ!AN3</f>
        <v>190</v>
      </c>
      <c r="AQ51" s="302">
        <f>ССЫЛКИ!AO3</f>
        <v>420</v>
      </c>
      <c r="AR51" s="302">
        <f>ССЫЛКИ!AP3</f>
        <v>195</v>
      </c>
      <c r="AS51" s="302">
        <f>ССЫЛКИ!AQ3</f>
        <v>95</v>
      </c>
      <c r="AT51" s="302">
        <f>ССЫЛКИ!AR3</f>
        <v>1100</v>
      </c>
      <c r="AU51" s="302">
        <f>ССЫЛКИ!AS3</f>
        <v>85</v>
      </c>
      <c r="AV51" s="302">
        <f>ССЫЛКИ!AT3</f>
        <v>100</v>
      </c>
      <c r="AW51" s="302">
        <f>ССЫЛКИ!AU3</f>
        <v>290</v>
      </c>
      <c r="AX51" s="302">
        <f>ССЫЛКИ!AV3</f>
        <v>370</v>
      </c>
      <c r="AY51" s="302">
        <f>ССЫЛКИ!AW3</f>
        <v>700</v>
      </c>
      <c r="AZ51" s="302">
        <f>ССЫЛКИ!AX3</f>
        <v>440</v>
      </c>
      <c r="BA51" s="302">
        <f>ССЫЛКИ!AY3</f>
        <v>240</v>
      </c>
      <c r="BB51" s="302">
        <f>ССЫЛКИ!AZ3</f>
        <v>260</v>
      </c>
      <c r="BC51" s="302">
        <f>ССЫЛКИ!BA3</f>
        <v>350</v>
      </c>
      <c r="BD51" s="302">
        <f>ССЫЛКИ!BB3</f>
        <v>50</v>
      </c>
      <c r="BE51" s="302">
        <f>ССЫЛКИ!BC3</f>
        <v>370</v>
      </c>
      <c r="BF51" s="302">
        <f>ССЫЛКИ!BD3</f>
        <v>55</v>
      </c>
      <c r="BG51" s="302">
        <f>ССЫЛКИ!BE3</f>
        <v>450</v>
      </c>
      <c r="BH51" s="302">
        <f>ССЫЛКИ!BF3</f>
        <v>440</v>
      </c>
      <c r="BI51" s="302">
        <f>ССЫЛКИ!BG3</f>
        <v>48</v>
      </c>
      <c r="BJ51" s="302">
        <f>ССЫЛКИ!BH3</f>
        <v>59</v>
      </c>
      <c r="BK51" s="302">
        <f>ССЫЛКИ!BI3</f>
        <v>48</v>
      </c>
      <c r="BL51" s="302">
        <f>ССЫЛКИ!BJ3</f>
        <v>49</v>
      </c>
      <c r="BM51" s="302">
        <f>ССЫЛКИ!BK3</f>
        <v>78</v>
      </c>
      <c r="BN51" s="302">
        <f>ССЫЛКИ!BL3</f>
        <v>110</v>
      </c>
      <c r="BO51" s="302">
        <f>ССЫЛКИ!BM3</f>
        <v>61</v>
      </c>
      <c r="BP51" s="302">
        <f>ССЫЛКИ!BN3</f>
        <v>220</v>
      </c>
      <c r="BQ51" s="302">
        <f>ССЫЛКИ!BO3</f>
        <v>200</v>
      </c>
      <c r="BR51" s="302">
        <f>ССЫЛКИ!BP3</f>
        <v>164</v>
      </c>
      <c r="BS51" s="302">
        <f>ССЫЛКИ!BQ3</f>
        <v>190</v>
      </c>
      <c r="BT51" s="302">
        <f>ССЫЛКИ!BR3</f>
        <v>300</v>
      </c>
      <c r="BU51" s="302">
        <f>ССЫЛКИ!BS3</f>
        <v>195</v>
      </c>
      <c r="BV51" s="302">
        <f>ССЫЛКИ!BT3</f>
        <v>105</v>
      </c>
      <c r="BW51" s="302">
        <f>ССЫЛКИ!BU3</f>
        <v>440</v>
      </c>
      <c r="BX51" s="302">
        <f>ССЫЛКИ!BV3</f>
        <v>66</v>
      </c>
      <c r="BY51" s="174">
        <f>ССЫЛКИ!BW3</f>
        <v>510</v>
      </c>
      <c r="BZ51" s="174">
        <f>ССЫЛКИ!BX3</f>
        <v>580</v>
      </c>
    </row>
    <row r="52" ht="15.5" spans="1:78">
      <c r="A52" s="146" t="s">
        <v>196</v>
      </c>
      <c r="B52" s="147"/>
      <c r="C52" s="244">
        <f>SUM(D52:BZ52)</f>
        <v>0</v>
      </c>
      <c r="D52" s="201">
        <f t="shared" ref="D52:BX52" si="19">D50*D51</f>
        <v>0</v>
      </c>
      <c r="E52" s="201">
        <f t="shared" si="19"/>
        <v>0</v>
      </c>
      <c r="F52" s="300">
        <f t="shared" si="19"/>
        <v>0</v>
      </c>
      <c r="G52" s="301">
        <f t="shared" si="19"/>
        <v>0</v>
      </c>
      <c r="H52" s="301">
        <f t="shared" si="19"/>
        <v>0</v>
      </c>
      <c r="I52" s="301">
        <f t="shared" si="19"/>
        <v>0</v>
      </c>
      <c r="J52" s="301">
        <f t="shared" si="19"/>
        <v>0</v>
      </c>
      <c r="K52" s="301">
        <f t="shared" si="19"/>
        <v>0</v>
      </c>
      <c r="L52" s="301">
        <f t="shared" si="19"/>
        <v>0</v>
      </c>
      <c r="M52" s="301">
        <f t="shared" si="19"/>
        <v>0</v>
      </c>
      <c r="N52" s="301">
        <f t="shared" si="19"/>
        <v>0</v>
      </c>
      <c r="O52" s="301">
        <f t="shared" si="19"/>
        <v>0</v>
      </c>
      <c r="P52" s="301">
        <f t="shared" si="19"/>
        <v>0</v>
      </c>
      <c r="Q52" s="301">
        <f t="shared" si="19"/>
        <v>0</v>
      </c>
      <c r="R52" s="301">
        <f t="shared" si="19"/>
        <v>0</v>
      </c>
      <c r="S52" s="301">
        <f t="shared" si="19"/>
        <v>0</v>
      </c>
      <c r="T52" s="301">
        <f t="shared" si="19"/>
        <v>0</v>
      </c>
      <c r="U52" s="301">
        <f t="shared" si="19"/>
        <v>0</v>
      </c>
      <c r="V52" s="301">
        <f t="shared" si="19"/>
        <v>0</v>
      </c>
      <c r="W52" s="301">
        <f t="shared" si="19"/>
        <v>0</v>
      </c>
      <c r="X52" s="301">
        <f t="shared" si="19"/>
        <v>0</v>
      </c>
      <c r="Y52" s="301">
        <f t="shared" si="19"/>
        <v>0</v>
      </c>
      <c r="Z52" s="301">
        <f t="shared" si="19"/>
        <v>0</v>
      </c>
      <c r="AA52" s="301">
        <f t="shared" si="19"/>
        <v>0</v>
      </c>
      <c r="AB52" s="301">
        <f t="shared" si="19"/>
        <v>0</v>
      </c>
      <c r="AC52" s="301">
        <f t="shared" si="19"/>
        <v>0</v>
      </c>
      <c r="AD52" s="301">
        <f t="shared" si="19"/>
        <v>0</v>
      </c>
      <c r="AE52" s="301">
        <f t="shared" si="19"/>
        <v>0</v>
      </c>
      <c r="AF52" s="301">
        <f t="shared" si="19"/>
        <v>0</v>
      </c>
      <c r="AG52" s="301">
        <f t="shared" si="19"/>
        <v>0</v>
      </c>
      <c r="AH52" s="301">
        <f t="shared" si="19"/>
        <v>0</v>
      </c>
      <c r="AI52" s="301">
        <f t="shared" si="19"/>
        <v>0</v>
      </c>
      <c r="AJ52" s="301">
        <f t="shared" si="19"/>
        <v>0</v>
      </c>
      <c r="AK52" s="301">
        <f t="shared" si="19"/>
        <v>0</v>
      </c>
      <c r="AL52" s="301">
        <f t="shared" si="19"/>
        <v>0</v>
      </c>
      <c r="AM52" s="301">
        <f t="shared" si="19"/>
        <v>0</v>
      </c>
      <c r="AN52" s="301">
        <f t="shared" si="19"/>
        <v>0</v>
      </c>
      <c r="AO52" s="301">
        <f t="shared" si="19"/>
        <v>0</v>
      </c>
      <c r="AP52" s="301">
        <f t="shared" si="19"/>
        <v>0</v>
      </c>
      <c r="AQ52" s="301">
        <f t="shared" si="19"/>
        <v>0</v>
      </c>
      <c r="AR52" s="301">
        <f t="shared" si="19"/>
        <v>0</v>
      </c>
      <c r="AS52" s="301">
        <f t="shared" si="19"/>
        <v>0</v>
      </c>
      <c r="AT52" s="301">
        <f t="shared" si="19"/>
        <v>0</v>
      </c>
      <c r="AU52" s="301">
        <f t="shared" si="19"/>
        <v>0</v>
      </c>
      <c r="AV52" s="301">
        <f t="shared" si="19"/>
        <v>0</v>
      </c>
      <c r="AW52" s="301">
        <f t="shared" si="19"/>
        <v>0</v>
      </c>
      <c r="AX52" s="301">
        <f t="shared" si="19"/>
        <v>0</v>
      </c>
      <c r="AY52" s="301">
        <f t="shared" si="19"/>
        <v>0</v>
      </c>
      <c r="AZ52" s="301">
        <f t="shared" si="19"/>
        <v>0</v>
      </c>
      <c r="BA52" s="301">
        <f t="shared" si="19"/>
        <v>0</v>
      </c>
      <c r="BB52" s="301">
        <f t="shared" si="19"/>
        <v>0</v>
      </c>
      <c r="BC52" s="301">
        <f t="shared" si="19"/>
        <v>0</v>
      </c>
      <c r="BD52" s="301">
        <f t="shared" si="19"/>
        <v>0</v>
      </c>
      <c r="BE52" s="301">
        <f t="shared" si="19"/>
        <v>0</v>
      </c>
      <c r="BF52" s="301">
        <f t="shared" si="19"/>
        <v>0</v>
      </c>
      <c r="BG52" s="301">
        <f t="shared" si="19"/>
        <v>0</v>
      </c>
      <c r="BH52" s="301">
        <f t="shared" si="19"/>
        <v>0</v>
      </c>
      <c r="BI52" s="301">
        <f t="shared" si="19"/>
        <v>0</v>
      </c>
      <c r="BJ52" s="301">
        <f t="shared" si="19"/>
        <v>0</v>
      </c>
      <c r="BK52" s="301">
        <f t="shared" si="19"/>
        <v>0</v>
      </c>
      <c r="BL52" s="301">
        <f t="shared" si="19"/>
        <v>0</v>
      </c>
      <c r="BM52" s="301">
        <f t="shared" si="19"/>
        <v>0</v>
      </c>
      <c r="BN52" s="301">
        <f t="shared" si="19"/>
        <v>0</v>
      </c>
      <c r="BO52" s="301">
        <f t="shared" si="19"/>
        <v>0</v>
      </c>
      <c r="BP52" s="301">
        <f t="shared" si="19"/>
        <v>0</v>
      </c>
      <c r="BQ52" s="301">
        <f t="shared" si="19"/>
        <v>0</v>
      </c>
      <c r="BR52" s="301">
        <f t="shared" si="19"/>
        <v>0</v>
      </c>
      <c r="BS52" s="301">
        <f t="shared" si="19"/>
        <v>0</v>
      </c>
      <c r="BT52" s="301">
        <f t="shared" si="19"/>
        <v>0</v>
      </c>
      <c r="BU52" s="301">
        <f t="shared" si="19"/>
        <v>0</v>
      </c>
      <c r="BV52" s="301">
        <f t="shared" si="19"/>
        <v>0</v>
      </c>
      <c r="BW52" s="301">
        <f t="shared" si="19"/>
        <v>0</v>
      </c>
      <c r="BX52" s="301">
        <f t="shared" si="19"/>
        <v>0</v>
      </c>
      <c r="BY52" s="212">
        <f>BY50*BY51</f>
        <v>0</v>
      </c>
      <c r="BZ52" s="212">
        <f>BZ50*BZ51</f>
        <v>0</v>
      </c>
    </row>
    <row r="53" ht="15.5" spans="1:78">
      <c r="A53" s="146" t="s">
        <v>197</v>
      </c>
      <c r="B53" s="147"/>
      <c r="C53" s="247" t="e">
        <f>C52/C49</f>
        <v>#DIV/0!</v>
      </c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</row>
    <row r="54" ht="14" hidden="1" spans="1:78">
      <c r="A54" s="180"/>
      <c r="B54" s="203" t="s">
        <v>14</v>
      </c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</row>
    <row r="55" ht="14" hidden="1" spans="1:78">
      <c r="A55" s="160"/>
      <c r="B55" s="161"/>
      <c r="C55" s="162"/>
      <c r="D55" s="162">
        <f t="shared" ref="D55:L55" si="20">SUM(D39:D45)</f>
        <v>0</v>
      </c>
      <c r="E55" s="162">
        <f t="shared" si="20"/>
        <v>0</v>
      </c>
      <c r="F55" s="162">
        <f t="shared" si="20"/>
        <v>60</v>
      </c>
      <c r="G55" s="162">
        <f t="shared" si="20"/>
        <v>0</v>
      </c>
      <c r="H55" s="162">
        <f t="shared" si="20"/>
        <v>0</v>
      </c>
      <c r="I55" s="162">
        <f t="shared" si="20"/>
        <v>0</v>
      </c>
      <c r="J55" s="162">
        <f t="shared" si="20"/>
        <v>0</v>
      </c>
      <c r="K55" s="162">
        <f t="shared" si="20"/>
        <v>0</v>
      </c>
      <c r="L55" s="162">
        <f t="shared" si="20"/>
        <v>5.7</v>
      </c>
      <c r="M55" s="162">
        <f t="shared" ref="M55:BX55" si="21">SUM(M39:M45)</f>
        <v>12</v>
      </c>
      <c r="N55" s="162">
        <f t="shared" si="21"/>
        <v>2.4</v>
      </c>
      <c r="O55" s="162">
        <f t="shared" si="21"/>
        <v>0</v>
      </c>
      <c r="P55" s="162">
        <f t="shared" si="21"/>
        <v>1</v>
      </c>
      <c r="Q55" s="162">
        <f t="shared" si="21"/>
        <v>0</v>
      </c>
      <c r="R55" s="162">
        <f t="shared" si="21"/>
        <v>0</v>
      </c>
      <c r="S55" s="162">
        <f t="shared" si="21"/>
        <v>0</v>
      </c>
      <c r="T55" s="162">
        <f t="shared" si="21"/>
        <v>0</v>
      </c>
      <c r="U55" s="162">
        <f t="shared" si="21"/>
        <v>0</v>
      </c>
      <c r="V55" s="162">
        <f t="shared" si="21"/>
        <v>0</v>
      </c>
      <c r="W55" s="162">
        <f t="shared" si="21"/>
        <v>0</v>
      </c>
      <c r="X55" s="162">
        <f t="shared" si="21"/>
        <v>0</v>
      </c>
      <c r="Y55" s="162">
        <f t="shared" si="21"/>
        <v>0</v>
      </c>
      <c r="Z55" s="162">
        <f t="shared" si="21"/>
        <v>0</v>
      </c>
      <c r="AA55" s="162">
        <f t="shared" si="21"/>
        <v>0</v>
      </c>
      <c r="AB55" s="162">
        <f t="shared" si="21"/>
        <v>0</v>
      </c>
      <c r="AC55" s="162">
        <f t="shared" si="21"/>
        <v>3</v>
      </c>
      <c r="AD55" s="162">
        <f t="shared" si="21"/>
        <v>0</v>
      </c>
      <c r="AE55" s="162">
        <f t="shared" si="21"/>
        <v>0</v>
      </c>
      <c r="AF55" s="162">
        <f t="shared" si="21"/>
        <v>0</v>
      </c>
      <c r="AG55" s="162">
        <f t="shared" si="21"/>
        <v>50</v>
      </c>
      <c r="AH55" s="162">
        <f t="shared" si="21"/>
        <v>0</v>
      </c>
      <c r="AI55" s="162">
        <f t="shared" si="21"/>
        <v>0</v>
      </c>
      <c r="AJ55" s="162">
        <f t="shared" si="21"/>
        <v>0</v>
      </c>
      <c r="AK55" s="162">
        <f t="shared" si="21"/>
        <v>0</v>
      </c>
      <c r="AL55" s="162">
        <f t="shared" si="21"/>
        <v>0</v>
      </c>
      <c r="AM55" s="162">
        <f t="shared" si="21"/>
        <v>0</v>
      </c>
      <c r="AN55" s="162">
        <f t="shared" si="21"/>
        <v>0</v>
      </c>
      <c r="AO55" s="162">
        <f t="shared" si="21"/>
        <v>0</v>
      </c>
      <c r="AP55" s="162">
        <f t="shared" si="21"/>
        <v>0</v>
      </c>
      <c r="AQ55" s="162">
        <f t="shared" si="21"/>
        <v>0</v>
      </c>
      <c r="AR55" s="162">
        <f t="shared" si="21"/>
        <v>0</v>
      </c>
      <c r="AS55" s="162">
        <f t="shared" si="21"/>
        <v>0</v>
      </c>
      <c r="AT55" s="162">
        <f t="shared" si="21"/>
        <v>2</v>
      </c>
      <c r="AU55" s="162">
        <f t="shared" si="21"/>
        <v>0</v>
      </c>
      <c r="AV55" s="162">
        <f t="shared" si="21"/>
        <v>0</v>
      </c>
      <c r="AW55" s="162">
        <f t="shared" si="21"/>
        <v>0</v>
      </c>
      <c r="AX55" s="162">
        <f t="shared" si="21"/>
        <v>0</v>
      </c>
      <c r="AY55" s="162">
        <f t="shared" si="21"/>
        <v>0</v>
      </c>
      <c r="AZ55" s="162">
        <f t="shared" si="21"/>
        <v>0</v>
      </c>
      <c r="BA55" s="162">
        <f t="shared" si="21"/>
        <v>0</v>
      </c>
      <c r="BB55" s="162">
        <f t="shared" si="21"/>
        <v>45</v>
      </c>
      <c r="BC55" s="162">
        <f t="shared" si="21"/>
        <v>0</v>
      </c>
      <c r="BD55" s="162">
        <f t="shared" si="21"/>
        <v>0</v>
      </c>
      <c r="BE55" s="162">
        <f t="shared" si="21"/>
        <v>0</v>
      </c>
      <c r="BF55" s="162">
        <f t="shared" si="21"/>
        <v>0</v>
      </c>
      <c r="BG55" s="162">
        <f t="shared" si="21"/>
        <v>0</v>
      </c>
      <c r="BH55" s="162">
        <f t="shared" si="21"/>
        <v>0</v>
      </c>
      <c r="BI55" s="162">
        <f t="shared" si="21"/>
        <v>0</v>
      </c>
      <c r="BJ55" s="162">
        <f t="shared" si="21"/>
        <v>42</v>
      </c>
      <c r="BK55" s="162">
        <f t="shared" si="21"/>
        <v>18</v>
      </c>
      <c r="BL55" s="162">
        <f t="shared" si="21"/>
        <v>17</v>
      </c>
      <c r="BM55" s="162">
        <f t="shared" si="21"/>
        <v>0</v>
      </c>
      <c r="BN55" s="162">
        <f t="shared" si="21"/>
        <v>0</v>
      </c>
      <c r="BO55" s="162">
        <f t="shared" si="21"/>
        <v>0</v>
      </c>
      <c r="BP55" s="162">
        <f t="shared" si="21"/>
        <v>0</v>
      </c>
      <c r="BQ55" s="162">
        <f t="shared" si="21"/>
        <v>0</v>
      </c>
      <c r="BR55" s="162">
        <f t="shared" si="21"/>
        <v>0</v>
      </c>
      <c r="BS55" s="162">
        <f t="shared" si="21"/>
        <v>0</v>
      </c>
      <c r="BT55" s="162">
        <f t="shared" si="21"/>
        <v>0</v>
      </c>
      <c r="BU55" s="162">
        <f t="shared" si="21"/>
        <v>0</v>
      </c>
      <c r="BV55" s="162">
        <f t="shared" si="21"/>
        <v>110</v>
      </c>
      <c r="BW55" s="162">
        <f t="shared" si="21"/>
        <v>0</v>
      </c>
      <c r="BX55" s="162">
        <f t="shared" si="21"/>
        <v>40</v>
      </c>
      <c r="BY55" s="162">
        <f>SUM(BY39:BY45)</f>
        <v>0</v>
      </c>
      <c r="BZ55" s="162">
        <f>SUM(BZ39:BZ45)</f>
        <v>0</v>
      </c>
    </row>
    <row r="56" ht="14" hidden="1" spans="1:78">
      <c r="A56" s="163" t="s">
        <v>194</v>
      </c>
      <c r="B56" s="164"/>
      <c r="C56" s="162">
        <f>C57</f>
        <v>0</v>
      </c>
      <c r="D56" s="165">
        <f>C56</f>
        <v>0</v>
      </c>
      <c r="E56" s="165">
        <f t="shared" ref="E56:BP56" si="22">D56</f>
        <v>0</v>
      </c>
      <c r="F56" s="165">
        <f t="shared" si="22"/>
        <v>0</v>
      </c>
      <c r="G56" s="165">
        <f t="shared" si="22"/>
        <v>0</v>
      </c>
      <c r="H56" s="165">
        <f t="shared" si="22"/>
        <v>0</v>
      </c>
      <c r="I56" s="165">
        <f t="shared" si="22"/>
        <v>0</v>
      </c>
      <c r="J56" s="165">
        <f t="shared" si="22"/>
        <v>0</v>
      </c>
      <c r="K56" s="165">
        <f t="shared" si="22"/>
        <v>0</v>
      </c>
      <c r="L56" s="165">
        <f t="shared" si="22"/>
        <v>0</v>
      </c>
      <c r="M56" s="165">
        <f t="shared" si="22"/>
        <v>0</v>
      </c>
      <c r="N56" s="165">
        <f t="shared" si="22"/>
        <v>0</v>
      </c>
      <c r="O56" s="165">
        <f t="shared" si="22"/>
        <v>0</v>
      </c>
      <c r="P56" s="165">
        <f t="shared" si="22"/>
        <v>0</v>
      </c>
      <c r="Q56" s="165">
        <f t="shared" si="22"/>
        <v>0</v>
      </c>
      <c r="R56" s="165">
        <f t="shared" si="22"/>
        <v>0</v>
      </c>
      <c r="S56" s="165">
        <f t="shared" si="22"/>
        <v>0</v>
      </c>
      <c r="T56" s="165">
        <f t="shared" si="22"/>
        <v>0</v>
      </c>
      <c r="U56" s="165">
        <f t="shared" si="22"/>
        <v>0</v>
      </c>
      <c r="V56" s="165">
        <f t="shared" si="22"/>
        <v>0</v>
      </c>
      <c r="W56" s="165">
        <f t="shared" si="22"/>
        <v>0</v>
      </c>
      <c r="X56" s="165">
        <f t="shared" si="22"/>
        <v>0</v>
      </c>
      <c r="Y56" s="165">
        <f t="shared" si="22"/>
        <v>0</v>
      </c>
      <c r="Z56" s="165">
        <f t="shared" si="22"/>
        <v>0</v>
      </c>
      <c r="AA56" s="165">
        <f t="shared" si="22"/>
        <v>0</v>
      </c>
      <c r="AB56" s="165">
        <f t="shared" si="22"/>
        <v>0</v>
      </c>
      <c r="AC56" s="165">
        <f t="shared" si="22"/>
        <v>0</v>
      </c>
      <c r="AD56" s="165">
        <f t="shared" si="22"/>
        <v>0</v>
      </c>
      <c r="AE56" s="165">
        <f t="shared" si="22"/>
        <v>0</v>
      </c>
      <c r="AF56" s="165">
        <f t="shared" si="22"/>
        <v>0</v>
      </c>
      <c r="AG56" s="165">
        <f t="shared" si="22"/>
        <v>0</v>
      </c>
      <c r="AH56" s="165">
        <f t="shared" si="22"/>
        <v>0</v>
      </c>
      <c r="AI56" s="165">
        <f t="shared" si="22"/>
        <v>0</v>
      </c>
      <c r="AJ56" s="165">
        <f t="shared" si="22"/>
        <v>0</v>
      </c>
      <c r="AK56" s="165">
        <f t="shared" si="22"/>
        <v>0</v>
      </c>
      <c r="AL56" s="165">
        <f t="shared" si="22"/>
        <v>0</v>
      </c>
      <c r="AM56" s="165">
        <f t="shared" si="22"/>
        <v>0</v>
      </c>
      <c r="AN56" s="165">
        <f t="shared" si="22"/>
        <v>0</v>
      </c>
      <c r="AO56" s="165">
        <f t="shared" si="22"/>
        <v>0</v>
      </c>
      <c r="AP56" s="165">
        <f t="shared" si="22"/>
        <v>0</v>
      </c>
      <c r="AQ56" s="165">
        <f t="shared" si="22"/>
        <v>0</v>
      </c>
      <c r="AR56" s="165">
        <f t="shared" si="22"/>
        <v>0</v>
      </c>
      <c r="AS56" s="165">
        <f t="shared" si="22"/>
        <v>0</v>
      </c>
      <c r="AT56" s="165">
        <f t="shared" si="22"/>
        <v>0</v>
      </c>
      <c r="AU56" s="165">
        <f t="shared" si="22"/>
        <v>0</v>
      </c>
      <c r="AV56" s="165">
        <f t="shared" si="22"/>
        <v>0</v>
      </c>
      <c r="AW56" s="165">
        <f t="shared" si="22"/>
        <v>0</v>
      </c>
      <c r="AX56" s="165">
        <f t="shared" si="22"/>
        <v>0</v>
      </c>
      <c r="AY56" s="165">
        <f t="shared" si="22"/>
        <v>0</v>
      </c>
      <c r="AZ56" s="165">
        <f t="shared" si="22"/>
        <v>0</v>
      </c>
      <c r="BA56" s="165">
        <f t="shared" si="22"/>
        <v>0</v>
      </c>
      <c r="BB56" s="165">
        <f t="shared" si="22"/>
        <v>0</v>
      </c>
      <c r="BC56" s="165">
        <f t="shared" si="22"/>
        <v>0</v>
      </c>
      <c r="BD56" s="165">
        <f t="shared" si="22"/>
        <v>0</v>
      </c>
      <c r="BE56" s="165">
        <f t="shared" si="22"/>
        <v>0</v>
      </c>
      <c r="BF56" s="165">
        <f t="shared" si="22"/>
        <v>0</v>
      </c>
      <c r="BG56" s="165">
        <f t="shared" si="22"/>
        <v>0</v>
      </c>
      <c r="BH56" s="165">
        <f t="shared" si="22"/>
        <v>0</v>
      </c>
      <c r="BI56" s="165">
        <f t="shared" si="22"/>
        <v>0</v>
      </c>
      <c r="BJ56" s="165">
        <f t="shared" si="22"/>
        <v>0</v>
      </c>
      <c r="BK56" s="165">
        <f t="shared" si="22"/>
        <v>0</v>
      </c>
      <c r="BL56" s="165">
        <f t="shared" si="22"/>
        <v>0</v>
      </c>
      <c r="BM56" s="165">
        <f t="shared" si="22"/>
        <v>0</v>
      </c>
      <c r="BN56" s="165">
        <f t="shared" si="22"/>
        <v>0</v>
      </c>
      <c r="BO56" s="165">
        <f t="shared" si="22"/>
        <v>0</v>
      </c>
      <c r="BP56" s="165">
        <f t="shared" si="22"/>
        <v>0</v>
      </c>
      <c r="BQ56" s="165">
        <f t="shared" ref="BQ56:BZ56" si="23">BP56</f>
        <v>0</v>
      </c>
      <c r="BR56" s="165">
        <f t="shared" si="23"/>
        <v>0</v>
      </c>
      <c r="BS56" s="165">
        <f t="shared" si="23"/>
        <v>0</v>
      </c>
      <c r="BT56" s="165">
        <f t="shared" si="23"/>
        <v>0</v>
      </c>
      <c r="BU56" s="165">
        <f t="shared" si="23"/>
        <v>0</v>
      </c>
      <c r="BV56" s="165">
        <f t="shared" si="23"/>
        <v>0</v>
      </c>
      <c r="BW56" s="165">
        <f t="shared" si="23"/>
        <v>0</v>
      </c>
      <c r="BX56" s="165">
        <f t="shared" si="23"/>
        <v>0</v>
      </c>
      <c r="BY56" s="165">
        <f t="shared" si="23"/>
        <v>0</v>
      </c>
      <c r="BZ56" s="165">
        <f t="shared" si="23"/>
        <v>0</v>
      </c>
    </row>
    <row r="57" ht="20.75" hidden="1" spans="1:78">
      <c r="A57" s="166" t="s">
        <v>198</v>
      </c>
      <c r="B57" s="167"/>
      <c r="C57" s="168">
        <f>VLOOKUP(B4,Общее_количество_учащихся,3,FALSE)</f>
        <v>0</v>
      </c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4.75" hidden="1" spans="1:78">
      <c r="A58" s="170" t="s">
        <v>195</v>
      </c>
      <c r="B58" s="171"/>
      <c r="C58" s="172"/>
      <c r="D58" s="173">
        <f>D55*D56/1000</f>
        <v>0</v>
      </c>
      <c r="E58" s="173">
        <f>E55*E56</f>
        <v>0</v>
      </c>
      <c r="F58" s="173">
        <f>F55*F56/1000</f>
        <v>0</v>
      </c>
      <c r="G58" s="173">
        <f>G55*G56</f>
        <v>0</v>
      </c>
      <c r="H58" s="173">
        <f>H55*H56/1000</f>
        <v>0</v>
      </c>
      <c r="I58" s="173">
        <f>I55*I56/1000</f>
        <v>0</v>
      </c>
      <c r="J58" s="212">
        <f>J55*J56/1000</f>
        <v>0</v>
      </c>
      <c r="K58" s="212">
        <f>K55*K56/1000</f>
        <v>0</v>
      </c>
      <c r="L58" s="212">
        <f t="shared" ref="L58:BY58" si="24">L55*L56/1000</f>
        <v>0</v>
      </c>
      <c r="M58" s="212">
        <f t="shared" si="24"/>
        <v>0</v>
      </c>
      <c r="N58" s="212">
        <f t="shared" si="24"/>
        <v>0</v>
      </c>
      <c r="O58" s="212">
        <f t="shared" si="24"/>
        <v>0</v>
      </c>
      <c r="P58" s="212">
        <f t="shared" si="24"/>
        <v>0</v>
      </c>
      <c r="Q58" s="212">
        <f>Q55*Q56</f>
        <v>0</v>
      </c>
      <c r="R58" s="212">
        <f t="shared" si="24"/>
        <v>0</v>
      </c>
      <c r="S58" s="212">
        <f>S55*S56</f>
        <v>0</v>
      </c>
      <c r="T58" s="212">
        <f t="shared" si="24"/>
        <v>0</v>
      </c>
      <c r="U58" s="212">
        <f t="shared" si="24"/>
        <v>0</v>
      </c>
      <c r="V58" s="212">
        <f t="shared" si="24"/>
        <v>0</v>
      </c>
      <c r="W58" s="212">
        <f t="shared" si="24"/>
        <v>0</v>
      </c>
      <c r="X58" s="212">
        <f t="shared" si="24"/>
        <v>0</v>
      </c>
      <c r="Y58" s="212">
        <f t="shared" si="24"/>
        <v>0</v>
      </c>
      <c r="Z58" s="212">
        <f t="shared" si="24"/>
        <v>0</v>
      </c>
      <c r="AA58" s="212">
        <f t="shared" si="24"/>
        <v>0</v>
      </c>
      <c r="AB58" s="212">
        <f t="shared" si="24"/>
        <v>0</v>
      </c>
      <c r="AC58" s="212">
        <f t="shared" si="24"/>
        <v>0</v>
      </c>
      <c r="AD58" s="212">
        <f t="shared" si="24"/>
        <v>0</v>
      </c>
      <c r="AE58" s="212">
        <f t="shared" si="24"/>
        <v>0</v>
      </c>
      <c r="AF58" s="212">
        <f t="shared" si="24"/>
        <v>0</v>
      </c>
      <c r="AG58" s="212">
        <f t="shared" si="24"/>
        <v>0</v>
      </c>
      <c r="AH58" s="212">
        <f t="shared" si="24"/>
        <v>0</v>
      </c>
      <c r="AI58" s="212">
        <f t="shared" si="24"/>
        <v>0</v>
      </c>
      <c r="AJ58" s="212">
        <f t="shared" si="24"/>
        <v>0</v>
      </c>
      <c r="AK58" s="212">
        <f t="shared" si="24"/>
        <v>0</v>
      </c>
      <c r="AL58" s="212">
        <f t="shared" si="24"/>
        <v>0</v>
      </c>
      <c r="AM58" s="212">
        <f t="shared" si="24"/>
        <v>0</v>
      </c>
      <c r="AN58" s="212">
        <f t="shared" si="24"/>
        <v>0</v>
      </c>
      <c r="AO58" s="212">
        <f t="shared" si="24"/>
        <v>0</v>
      </c>
      <c r="AP58" s="212">
        <f t="shared" si="24"/>
        <v>0</v>
      </c>
      <c r="AQ58" s="212">
        <f t="shared" si="24"/>
        <v>0</v>
      </c>
      <c r="AR58" s="212">
        <f t="shared" si="24"/>
        <v>0</v>
      </c>
      <c r="AS58" s="212">
        <f t="shared" si="24"/>
        <v>0</v>
      </c>
      <c r="AT58" s="212">
        <f t="shared" si="24"/>
        <v>0</v>
      </c>
      <c r="AU58" s="212">
        <f t="shared" si="24"/>
        <v>0</v>
      </c>
      <c r="AV58" s="212">
        <f t="shared" si="24"/>
        <v>0</v>
      </c>
      <c r="AW58" s="212">
        <f t="shared" si="24"/>
        <v>0</v>
      </c>
      <c r="AX58" s="212">
        <f t="shared" si="24"/>
        <v>0</v>
      </c>
      <c r="AY58" s="212">
        <f t="shared" si="24"/>
        <v>0</v>
      </c>
      <c r="AZ58" s="212">
        <f t="shared" si="24"/>
        <v>0</v>
      </c>
      <c r="BA58" s="212">
        <f t="shared" si="24"/>
        <v>0</v>
      </c>
      <c r="BB58" s="212">
        <f t="shared" si="24"/>
        <v>0</v>
      </c>
      <c r="BC58" s="212">
        <f t="shared" si="24"/>
        <v>0</v>
      </c>
      <c r="BD58" s="212">
        <f t="shared" si="24"/>
        <v>0</v>
      </c>
      <c r="BE58" s="212">
        <f t="shared" si="24"/>
        <v>0</v>
      </c>
      <c r="BF58" s="212">
        <f t="shared" si="24"/>
        <v>0</v>
      </c>
      <c r="BG58" s="212">
        <f t="shared" si="24"/>
        <v>0</v>
      </c>
      <c r="BH58" s="212">
        <f t="shared" si="24"/>
        <v>0</v>
      </c>
      <c r="BI58" s="212">
        <f t="shared" si="24"/>
        <v>0</v>
      </c>
      <c r="BJ58" s="212">
        <f t="shared" si="24"/>
        <v>0</v>
      </c>
      <c r="BK58" s="212">
        <f t="shared" si="24"/>
        <v>0</v>
      </c>
      <c r="BL58" s="212">
        <f t="shared" si="24"/>
        <v>0</v>
      </c>
      <c r="BM58" s="212">
        <f t="shared" si="24"/>
        <v>0</v>
      </c>
      <c r="BN58" s="212">
        <f t="shared" si="24"/>
        <v>0</v>
      </c>
      <c r="BO58" s="212">
        <f t="shared" si="24"/>
        <v>0</v>
      </c>
      <c r="BP58" s="212">
        <f t="shared" si="24"/>
        <v>0</v>
      </c>
      <c r="BQ58" s="212">
        <f t="shared" si="24"/>
        <v>0</v>
      </c>
      <c r="BR58" s="212">
        <f t="shared" si="24"/>
        <v>0</v>
      </c>
      <c r="BS58" s="212">
        <f t="shared" si="24"/>
        <v>0</v>
      </c>
      <c r="BT58" s="212">
        <f t="shared" si="24"/>
        <v>0</v>
      </c>
      <c r="BU58" s="212">
        <f t="shared" si="24"/>
        <v>0</v>
      </c>
      <c r="BV58" s="212">
        <f t="shared" si="24"/>
        <v>0</v>
      </c>
      <c r="BW58" s="212">
        <f t="shared" si="24"/>
        <v>0</v>
      </c>
      <c r="BX58" s="212">
        <f t="shared" si="24"/>
        <v>0</v>
      </c>
      <c r="BY58" s="212">
        <f t="shared" si="24"/>
        <v>0</v>
      </c>
      <c r="BZ58" s="212">
        <f>BZ55*BZ56/1000</f>
        <v>0</v>
      </c>
    </row>
    <row r="59" ht="14" hidden="1" spans="1:78">
      <c r="A59" s="170" t="s">
        <v>170</v>
      </c>
      <c r="B59" s="171"/>
      <c r="C59" s="172"/>
      <c r="D59" s="174">
        <f>ССЫЛКИ!B3</f>
        <v>105</v>
      </c>
      <c r="E59" s="174">
        <f>ССЫЛКИ!C3</f>
        <v>590</v>
      </c>
      <c r="F59" s="174">
        <f>ССЫЛКИ!D3</f>
        <v>590</v>
      </c>
      <c r="G59" s="174">
        <f>ССЫЛКИ!E3</f>
        <v>11</v>
      </c>
      <c r="H59" s="174">
        <f>ССЫЛКИ!F3</f>
        <v>400</v>
      </c>
      <c r="I59" s="174">
        <f>ССЫЛКИ!G3</f>
        <v>200</v>
      </c>
      <c r="J59" s="174">
        <f>ССЫЛКИ!H3</f>
        <v>105</v>
      </c>
      <c r="K59" s="174">
        <f>ССЫЛКИ!I3</f>
        <v>590</v>
      </c>
      <c r="L59" s="174">
        <f>ССЫЛКИ!J3</f>
        <v>150</v>
      </c>
      <c r="M59" s="174">
        <f>ССЫЛКИ!K3</f>
        <v>78</v>
      </c>
      <c r="N59" s="174">
        <f>ССЫЛКИ!L3</f>
        <v>10</v>
      </c>
      <c r="O59" s="174">
        <f>ССЫЛКИ!M3</f>
        <v>300</v>
      </c>
      <c r="P59" s="174">
        <f>ССЫЛКИ!N3</f>
        <v>990</v>
      </c>
      <c r="Q59" s="174">
        <f>ССЫЛКИ!O3</f>
        <v>12</v>
      </c>
      <c r="R59" s="174">
        <f>ССЫЛКИ!P3</f>
        <v>330</v>
      </c>
      <c r="S59" s="174">
        <f>ССЫЛКИ!Q3</f>
        <v>420</v>
      </c>
      <c r="T59" s="174">
        <f>ССЫЛКИ!R3</f>
        <v>260</v>
      </c>
      <c r="U59" s="174">
        <f>ССЫЛКИ!S3</f>
        <v>165</v>
      </c>
      <c r="V59" s="174">
        <f>ССЫЛКИ!T3</f>
        <v>300</v>
      </c>
      <c r="W59" s="174">
        <f>ССЫЛКИ!U3</f>
        <v>300</v>
      </c>
      <c r="X59" s="174">
        <f>ССЫЛКИ!V3</f>
        <v>400</v>
      </c>
      <c r="Y59" s="174">
        <f>ССЫЛКИ!W3</f>
        <v>50</v>
      </c>
      <c r="Z59" s="174">
        <f>ССЫЛКИ!X3</f>
        <v>210</v>
      </c>
      <c r="AA59" s="174">
        <f>ССЫЛКИ!Y3</f>
        <v>90</v>
      </c>
      <c r="AB59" s="174">
        <f>ССЫЛКИ!Z3</f>
        <v>100</v>
      </c>
      <c r="AC59" s="174">
        <f>ССЫЛКИ!AA3</f>
        <v>190</v>
      </c>
      <c r="AD59" s="174">
        <f>ССЫЛКИ!AB3</f>
        <v>440</v>
      </c>
      <c r="AE59" s="174">
        <f>ССЫЛКИ!AC3</f>
        <v>12.5</v>
      </c>
      <c r="AF59" s="174">
        <f>ССЫЛКИ!AD3</f>
        <v>70</v>
      </c>
      <c r="AG59" s="174">
        <f>ССЫЛКИ!AE3</f>
        <v>92</v>
      </c>
      <c r="AH59" s="174">
        <f>ССЫЛКИ!AF3</f>
        <v>70</v>
      </c>
      <c r="AI59" s="174">
        <f>ССЫЛКИ!AG3</f>
        <v>62</v>
      </c>
      <c r="AJ59" s="174">
        <f>ССЫЛКИ!AH3</f>
        <v>65</v>
      </c>
      <c r="AK59" s="174">
        <f>ССЫЛКИ!AI3</f>
        <v>70</v>
      </c>
      <c r="AL59" s="174">
        <f>ССЫЛКИ!AJ3</f>
        <v>75</v>
      </c>
      <c r="AM59" s="174">
        <f>ССЫЛКИ!AK3</f>
        <v>68</v>
      </c>
      <c r="AN59" s="174">
        <f>ССЫЛКИ!AL3</f>
        <v>120</v>
      </c>
      <c r="AO59" s="174">
        <f>ССЫЛКИ!AM3</f>
        <v>70</v>
      </c>
      <c r="AP59" s="174">
        <f>ССЫЛКИ!AN3</f>
        <v>190</v>
      </c>
      <c r="AQ59" s="174">
        <f>ССЫЛКИ!AO3</f>
        <v>420</v>
      </c>
      <c r="AR59" s="174">
        <f>ССЫЛКИ!AP3</f>
        <v>195</v>
      </c>
      <c r="AS59" s="174">
        <f>ССЫЛКИ!AQ3</f>
        <v>95</v>
      </c>
      <c r="AT59" s="174">
        <f>ССЫЛКИ!AR3</f>
        <v>1100</v>
      </c>
      <c r="AU59" s="174">
        <f>ССЫЛКИ!AS3</f>
        <v>85</v>
      </c>
      <c r="AV59" s="174">
        <f>ССЫЛКИ!AT3</f>
        <v>100</v>
      </c>
      <c r="AW59" s="174">
        <f>ССЫЛКИ!AU3</f>
        <v>290</v>
      </c>
      <c r="AX59" s="174">
        <f>ССЫЛКИ!AV3</f>
        <v>370</v>
      </c>
      <c r="AY59" s="174">
        <f>ССЫЛКИ!AW3</f>
        <v>700</v>
      </c>
      <c r="AZ59" s="174">
        <f>ССЫЛКИ!AX3</f>
        <v>440</v>
      </c>
      <c r="BA59" s="174">
        <f>ССЫЛКИ!AY3</f>
        <v>240</v>
      </c>
      <c r="BB59" s="174">
        <f>ССЫЛКИ!AZ3</f>
        <v>260</v>
      </c>
      <c r="BC59" s="174">
        <f>ССЫЛКИ!BA3</f>
        <v>350</v>
      </c>
      <c r="BD59" s="174">
        <f>ССЫЛКИ!BB3</f>
        <v>50</v>
      </c>
      <c r="BE59" s="174">
        <f>ССЫЛКИ!BC3</f>
        <v>370</v>
      </c>
      <c r="BF59" s="174">
        <f>ССЫЛКИ!BD3</f>
        <v>55</v>
      </c>
      <c r="BG59" s="174">
        <f>ССЫЛКИ!BE3</f>
        <v>450</v>
      </c>
      <c r="BH59" s="174">
        <f>ССЫЛКИ!BF3</f>
        <v>440</v>
      </c>
      <c r="BI59" s="174">
        <f>ССЫЛКИ!BG3</f>
        <v>48</v>
      </c>
      <c r="BJ59" s="174">
        <f>ССЫЛКИ!BH3</f>
        <v>59</v>
      </c>
      <c r="BK59" s="174">
        <f>ССЫЛКИ!BI3</f>
        <v>48</v>
      </c>
      <c r="BL59" s="174">
        <f>ССЫЛКИ!BJ3</f>
        <v>49</v>
      </c>
      <c r="BM59" s="174">
        <f>ССЫЛКИ!BK3</f>
        <v>78</v>
      </c>
      <c r="BN59" s="174">
        <f>ССЫЛКИ!BL3</f>
        <v>110</v>
      </c>
      <c r="BO59" s="174">
        <f>ССЫЛКИ!BM3</f>
        <v>61</v>
      </c>
      <c r="BP59" s="174">
        <f>ССЫЛКИ!BN3</f>
        <v>220</v>
      </c>
      <c r="BQ59" s="174">
        <f>ССЫЛКИ!BO3</f>
        <v>200</v>
      </c>
      <c r="BR59" s="174">
        <f>ССЫЛКИ!BP3</f>
        <v>164</v>
      </c>
      <c r="BS59" s="174">
        <f>ССЫЛКИ!BQ3</f>
        <v>190</v>
      </c>
      <c r="BT59" s="174">
        <f>ССЫЛКИ!BR3</f>
        <v>300</v>
      </c>
      <c r="BU59" s="174">
        <f>ССЫЛКИ!BS3</f>
        <v>195</v>
      </c>
      <c r="BV59" s="174">
        <f>ССЫЛКИ!BT3</f>
        <v>105</v>
      </c>
      <c r="BW59" s="174">
        <f>ССЫЛКИ!BU3</f>
        <v>440</v>
      </c>
      <c r="BX59" s="174">
        <f>ССЫЛКИ!BV3</f>
        <v>66</v>
      </c>
      <c r="BY59" s="174">
        <f>ССЫЛКИ!BW3</f>
        <v>510</v>
      </c>
      <c r="BZ59" s="174">
        <f>ССЫЛКИ!BX3</f>
        <v>580</v>
      </c>
    </row>
    <row r="60" ht="14" hidden="1" spans="1:78">
      <c r="A60" s="170" t="s">
        <v>196</v>
      </c>
      <c r="B60" s="171"/>
      <c r="C60" s="175">
        <f>SUM(D60:BZ60)</f>
        <v>0</v>
      </c>
      <c r="D60" s="176">
        <f>D58*D59</f>
        <v>0</v>
      </c>
      <c r="E60" s="176">
        <f t="shared" ref="E60:BP60" si="25">E58*E59</f>
        <v>0</v>
      </c>
      <c r="F60" s="177">
        <f t="shared" si="25"/>
        <v>0</v>
      </c>
      <c r="G60" s="177">
        <f t="shared" si="25"/>
        <v>0</v>
      </c>
      <c r="H60" s="177">
        <f t="shared" si="25"/>
        <v>0</v>
      </c>
      <c r="I60" s="177">
        <f t="shared" si="25"/>
        <v>0</v>
      </c>
      <c r="J60" s="177">
        <f t="shared" si="25"/>
        <v>0</v>
      </c>
      <c r="K60" s="213">
        <f t="shared" si="25"/>
        <v>0</v>
      </c>
      <c r="L60" s="213">
        <f t="shared" si="25"/>
        <v>0</v>
      </c>
      <c r="M60" s="213">
        <f t="shared" si="25"/>
        <v>0</v>
      </c>
      <c r="N60" s="213">
        <f t="shared" si="25"/>
        <v>0</v>
      </c>
      <c r="O60" s="213">
        <f t="shared" si="25"/>
        <v>0</v>
      </c>
      <c r="P60" s="213">
        <f t="shared" si="25"/>
        <v>0</v>
      </c>
      <c r="Q60" s="213">
        <f t="shared" si="25"/>
        <v>0</v>
      </c>
      <c r="R60" s="213">
        <f t="shared" si="25"/>
        <v>0</v>
      </c>
      <c r="S60" s="213">
        <f t="shared" si="25"/>
        <v>0</v>
      </c>
      <c r="T60" s="213">
        <f t="shared" si="25"/>
        <v>0</v>
      </c>
      <c r="U60" s="213">
        <f t="shared" si="25"/>
        <v>0</v>
      </c>
      <c r="V60" s="213">
        <f t="shared" si="25"/>
        <v>0</v>
      </c>
      <c r="W60" s="213">
        <f t="shared" si="25"/>
        <v>0</v>
      </c>
      <c r="X60" s="213">
        <f t="shared" si="25"/>
        <v>0</v>
      </c>
      <c r="Y60" s="213">
        <f t="shared" si="25"/>
        <v>0</v>
      </c>
      <c r="Z60" s="213">
        <f t="shared" si="25"/>
        <v>0</v>
      </c>
      <c r="AA60" s="213">
        <f t="shared" si="25"/>
        <v>0</v>
      </c>
      <c r="AB60" s="213">
        <f t="shared" si="25"/>
        <v>0</v>
      </c>
      <c r="AC60" s="213">
        <f t="shared" si="25"/>
        <v>0</v>
      </c>
      <c r="AD60" s="213">
        <f t="shared" si="25"/>
        <v>0</v>
      </c>
      <c r="AE60" s="213">
        <f t="shared" si="25"/>
        <v>0</v>
      </c>
      <c r="AF60" s="213">
        <f t="shared" si="25"/>
        <v>0</v>
      </c>
      <c r="AG60" s="213">
        <f t="shared" si="25"/>
        <v>0</v>
      </c>
      <c r="AH60" s="213">
        <f t="shared" si="25"/>
        <v>0</v>
      </c>
      <c r="AI60" s="213">
        <f t="shared" si="25"/>
        <v>0</v>
      </c>
      <c r="AJ60" s="213">
        <f t="shared" si="25"/>
        <v>0</v>
      </c>
      <c r="AK60" s="213">
        <f t="shared" si="25"/>
        <v>0</v>
      </c>
      <c r="AL60" s="213">
        <f t="shared" si="25"/>
        <v>0</v>
      </c>
      <c r="AM60" s="213">
        <f t="shared" si="25"/>
        <v>0</v>
      </c>
      <c r="AN60" s="213">
        <f t="shared" si="25"/>
        <v>0</v>
      </c>
      <c r="AO60" s="213">
        <f t="shared" si="25"/>
        <v>0</v>
      </c>
      <c r="AP60" s="213">
        <f t="shared" si="25"/>
        <v>0</v>
      </c>
      <c r="AQ60" s="213">
        <f t="shared" si="25"/>
        <v>0</v>
      </c>
      <c r="AR60" s="213">
        <f t="shared" si="25"/>
        <v>0</v>
      </c>
      <c r="AS60" s="213">
        <f t="shared" si="25"/>
        <v>0</v>
      </c>
      <c r="AT60" s="213">
        <f t="shared" si="25"/>
        <v>0</v>
      </c>
      <c r="AU60" s="213">
        <f t="shared" si="25"/>
        <v>0</v>
      </c>
      <c r="AV60" s="213">
        <f t="shared" si="25"/>
        <v>0</v>
      </c>
      <c r="AW60" s="213">
        <f t="shared" si="25"/>
        <v>0</v>
      </c>
      <c r="AX60" s="213">
        <f t="shared" si="25"/>
        <v>0</v>
      </c>
      <c r="AY60" s="213">
        <f t="shared" si="25"/>
        <v>0</v>
      </c>
      <c r="AZ60" s="213">
        <f t="shared" si="25"/>
        <v>0</v>
      </c>
      <c r="BA60" s="213">
        <f t="shared" si="25"/>
        <v>0</v>
      </c>
      <c r="BB60" s="213">
        <f t="shared" si="25"/>
        <v>0</v>
      </c>
      <c r="BC60" s="213">
        <f t="shared" si="25"/>
        <v>0</v>
      </c>
      <c r="BD60" s="213">
        <f t="shared" si="25"/>
        <v>0</v>
      </c>
      <c r="BE60" s="213">
        <f t="shared" si="25"/>
        <v>0</v>
      </c>
      <c r="BF60" s="213">
        <f t="shared" si="25"/>
        <v>0</v>
      </c>
      <c r="BG60" s="213">
        <f t="shared" si="25"/>
        <v>0</v>
      </c>
      <c r="BH60" s="213">
        <f t="shared" si="25"/>
        <v>0</v>
      </c>
      <c r="BI60" s="213">
        <f t="shared" si="25"/>
        <v>0</v>
      </c>
      <c r="BJ60" s="213">
        <f t="shared" si="25"/>
        <v>0</v>
      </c>
      <c r="BK60" s="213">
        <f t="shared" si="25"/>
        <v>0</v>
      </c>
      <c r="BL60" s="213">
        <f t="shared" si="25"/>
        <v>0</v>
      </c>
      <c r="BM60" s="213">
        <f t="shared" si="25"/>
        <v>0</v>
      </c>
      <c r="BN60" s="213">
        <f t="shared" si="25"/>
        <v>0</v>
      </c>
      <c r="BO60" s="213">
        <f t="shared" si="25"/>
        <v>0</v>
      </c>
      <c r="BP60" s="213">
        <f t="shared" si="25"/>
        <v>0</v>
      </c>
      <c r="BQ60" s="213">
        <f t="shared" ref="BQ60:BZ60" si="26">BQ58*BQ59</f>
        <v>0</v>
      </c>
      <c r="BR60" s="213">
        <f t="shared" si="26"/>
        <v>0</v>
      </c>
      <c r="BS60" s="213">
        <f t="shared" si="26"/>
        <v>0</v>
      </c>
      <c r="BT60" s="213">
        <f t="shared" si="26"/>
        <v>0</v>
      </c>
      <c r="BU60" s="213">
        <f t="shared" si="26"/>
        <v>0</v>
      </c>
      <c r="BV60" s="213">
        <f t="shared" si="26"/>
        <v>0</v>
      </c>
      <c r="BW60" s="213">
        <f t="shared" si="26"/>
        <v>0</v>
      </c>
      <c r="BX60" s="213">
        <f t="shared" si="26"/>
        <v>0</v>
      </c>
      <c r="BY60" s="213">
        <f t="shared" si="26"/>
        <v>0</v>
      </c>
      <c r="BZ60" s="213">
        <f t="shared" si="26"/>
        <v>0</v>
      </c>
    </row>
    <row r="61" ht="14" hidden="1" spans="1:76">
      <c r="A61" s="170" t="s">
        <v>197</v>
      </c>
      <c r="B61" s="178"/>
      <c r="C61" s="179" t="e">
        <f>C60/C57</f>
        <v>#DIV/0!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 t="e">
        <f>ROUND((((71.71-C53))*100+SUM(N39:N44)),4)</f>
        <v>#DIV/0!</v>
      </c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 t="e">
        <f>ROUND((((75-C53))*100+SUM(N39:N44)),4)</f>
        <v>#DIV/0!</v>
      </c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t="14" spans="1:76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5.5" spans="1:76">
      <c r="A63" s="180"/>
      <c r="B63" s="159" t="s">
        <v>199</v>
      </c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4" spans="1:76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5" spans="1:76">
      <c r="A65" s="180"/>
      <c r="B65" s="159" t="s">
        <v>200</v>
      </c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4"/>
    <row r="67" ht="14"/>
    <row r="68" ht="14"/>
    <row r="69" ht="14"/>
    <row r="70" ht="14"/>
    <row r="71" ht="14"/>
    <row r="72" ht="14"/>
    <row r="73" ht="14"/>
    <row r="74" ht="14"/>
    <row r="75" ht="14"/>
    <row r="76" ht="14"/>
    <row r="77" ht="14"/>
    <row r="78" ht="14"/>
    <row r="79" ht="14"/>
    <row r="80" ht="14"/>
    <row r="81" customFormat="1" ht="14"/>
    <row r="82" customFormat="1" ht="14"/>
    <row r="83" customFormat="1" ht="14"/>
    <row r="84" customFormat="1" ht="14"/>
    <row r="85" customFormat="1" ht="14"/>
    <row r="86" customFormat="1" ht="14"/>
    <row r="87" customFormat="1" ht="14"/>
    <row r="88" customFormat="1" ht="14"/>
    <row r="89" customFormat="1" ht="14"/>
    <row r="90" customFormat="1" ht="14"/>
    <row r="91" customFormat="1" ht="14"/>
    <row r="92" customFormat="1" ht="14"/>
    <row r="93" customFormat="1" ht="14"/>
    <row r="94" customFormat="1" ht="14"/>
    <row r="95" customFormat="1" ht="14"/>
    <row r="96" customFormat="1" ht="14"/>
    <row r="97" customFormat="1" ht="14"/>
    <row r="98" customFormat="1" ht="14"/>
    <row r="99" customFormat="1" ht="14"/>
    <row r="100" customFormat="1" ht="14"/>
    <row r="101" customFormat="1" ht="14"/>
    <row r="102" customFormat="1" ht="14"/>
    <row r="103" customFormat="1" ht="14"/>
    <row r="104" customFormat="1" ht="14"/>
    <row r="105" customFormat="1" ht="14"/>
    <row r="106" customFormat="1" ht="14"/>
    <row r="107" customFormat="1" ht="14"/>
    <row r="108" customFormat="1" ht="14"/>
    <row r="109" customFormat="1" ht="14"/>
    <row r="110" customFormat="1" ht="14"/>
    <row r="111" customFormat="1" ht="14"/>
    <row r="112" customFormat="1" ht="14"/>
    <row r="113" customFormat="1" ht="14"/>
    <row r="114" customFormat="1" ht="14"/>
    <row r="115" customFormat="1" ht="14"/>
    <row r="116" customFormat="1" ht="14"/>
    <row r="117" customFormat="1" ht="14"/>
    <row r="118" customFormat="1" ht="14"/>
    <row r="119" customFormat="1" ht="14"/>
    <row r="120" customFormat="1" ht="14"/>
    <row r="121" customFormat="1" ht="14"/>
    <row r="122" customFormat="1" ht="14"/>
    <row r="123" customFormat="1" ht="14"/>
    <row r="124" customFormat="1" ht="14"/>
    <row r="125" customFormat="1" ht="14"/>
    <row r="126" customFormat="1" ht="14"/>
    <row r="127" customFormat="1" ht="14"/>
    <row r="128" customFormat="1" ht="14"/>
    <row r="129" customFormat="1" ht="14"/>
    <row r="130" customFormat="1" ht="14"/>
    <row r="131" customFormat="1" ht="14"/>
    <row r="132" customFormat="1" ht="14"/>
    <row r="133" customFormat="1" ht="14"/>
    <row r="134" customFormat="1" ht="14"/>
    <row r="135" customFormat="1" ht="14"/>
    <row r="136" customFormat="1" ht="14"/>
    <row r="137" customFormat="1" ht="14"/>
    <row r="138" customFormat="1" ht="14"/>
    <row r="139" customFormat="1" ht="14"/>
    <row r="140" customFormat="1" ht="14"/>
    <row r="141" customFormat="1" ht="14"/>
    <row r="142" customFormat="1" ht="14"/>
    <row r="143" customFormat="1" ht="14"/>
    <row r="144" customFormat="1" ht="14"/>
    <row r="145" customFormat="1" ht="14"/>
    <row r="146" customFormat="1" ht="14"/>
    <row r="147" customFormat="1" ht="14"/>
    <row r="148" customFormat="1" ht="14"/>
    <row r="149" customFormat="1" ht="14"/>
    <row r="150" customFormat="1" ht="14"/>
    <row r="151" customFormat="1" ht="14"/>
    <row r="152" customFormat="1" ht="14"/>
    <row r="153" customFormat="1" ht="14"/>
    <row r="154" customFormat="1" ht="14"/>
    <row r="155" customFormat="1" ht="14"/>
    <row r="156" customFormat="1" ht="14"/>
    <row r="157" customFormat="1" ht="14"/>
    <row r="158" customFormat="1" ht="14"/>
    <row r="159" customFormat="1" ht="14"/>
    <row r="160" customFormat="1" ht="14"/>
    <row r="161" customFormat="1" ht="14"/>
    <row r="162" customFormat="1" ht="14"/>
    <row r="163" customFormat="1" ht="14"/>
    <row r="164" customFormat="1" ht="14"/>
    <row r="165" customFormat="1" ht="14"/>
    <row r="166" customFormat="1" ht="14"/>
    <row r="167" customFormat="1" ht="14"/>
    <row r="168" customFormat="1" ht="14"/>
    <row r="169" customFormat="1" ht="14"/>
    <row r="170" customFormat="1" ht="14"/>
    <row r="171" customFormat="1" ht="14"/>
    <row r="172" customFormat="1" ht="14"/>
    <row r="173" customFormat="1" ht="14"/>
    <row r="174" customFormat="1" ht="14"/>
    <row r="175" customFormat="1" ht="14"/>
    <row r="176" customFormat="1" ht="14"/>
    <row r="177" customFormat="1" ht="14"/>
    <row r="178" customFormat="1" ht="14"/>
    <row r="179" customFormat="1" ht="14"/>
    <row r="180" customFormat="1" ht="14"/>
    <row r="181" customFormat="1" ht="14"/>
    <row r="182" customFormat="1" ht="14"/>
    <row r="183" customFormat="1" ht="14"/>
    <row r="184" customFormat="1" ht="14"/>
    <row r="185" customFormat="1" ht="14"/>
    <row r="186" customFormat="1" ht="14"/>
    <row r="187" customFormat="1" ht="14"/>
    <row r="188" customFormat="1" ht="14"/>
    <row r="189" customFormat="1" ht="14"/>
    <row r="190" customFormat="1" ht="14"/>
    <row r="191" customFormat="1" ht="14"/>
    <row r="192" customFormat="1" ht="14"/>
    <row r="193" customFormat="1" ht="14"/>
    <row r="194" customFormat="1" ht="14"/>
    <row r="195" customFormat="1" ht="14"/>
    <row r="196" customFormat="1" ht="14"/>
    <row r="197" customFormat="1" ht="14"/>
    <row r="198" customFormat="1" ht="14"/>
    <row r="199" customFormat="1" ht="14"/>
    <row r="200" customFormat="1" ht="14"/>
    <row r="201" customFormat="1" ht="14"/>
    <row r="202" customFormat="1" ht="14"/>
    <row r="203" customFormat="1" ht="14"/>
    <row r="204" customFormat="1" ht="14"/>
    <row r="205" customFormat="1" ht="14"/>
    <row r="206" customFormat="1" ht="14"/>
    <row r="207" customFormat="1" ht="14"/>
    <row r="208" customFormat="1" ht="14"/>
    <row r="209" customFormat="1" ht="14"/>
    <row r="210" customFormat="1" ht="14"/>
    <row r="211" customFormat="1" ht="14"/>
    <row r="212" customFormat="1" ht="14"/>
    <row r="213" customFormat="1" ht="14"/>
    <row r="214" customFormat="1" ht="14"/>
    <row r="215" customFormat="1" ht="14"/>
    <row r="216" customFormat="1" ht="14"/>
    <row r="217" customFormat="1" ht="14"/>
    <row r="218" customFormat="1" ht="14"/>
    <row r="219" customFormat="1" ht="14"/>
    <row r="220" customFormat="1" ht="14"/>
    <row r="221" customFormat="1" ht="14"/>
    <row r="222" customFormat="1" ht="14"/>
    <row r="223" customFormat="1" ht="14"/>
    <row r="224" customFormat="1" ht="14"/>
    <row r="225" customFormat="1" ht="14"/>
    <row r="226" customFormat="1" ht="14"/>
    <row r="227" customFormat="1" ht="14"/>
    <row r="228" customFormat="1" ht="14"/>
    <row r="229" customFormat="1" ht="14"/>
    <row r="230" customFormat="1" ht="14"/>
    <row r="231" customFormat="1" ht="14"/>
    <row r="232" customFormat="1" ht="14"/>
    <row r="233" customFormat="1" ht="14"/>
    <row r="234" customFormat="1" ht="14"/>
    <row r="235" customFormat="1" ht="14"/>
    <row r="236" customFormat="1" ht="14"/>
    <row r="237" customFormat="1" ht="14"/>
    <row r="238" customFormat="1" ht="14"/>
    <row r="239" customFormat="1" ht="14"/>
    <row r="240" customFormat="1" ht="14"/>
    <row r="241" customFormat="1" ht="14"/>
    <row r="242" customFormat="1" ht="14"/>
    <row r="243" customFormat="1" ht="14"/>
    <row r="244" customFormat="1" ht="14"/>
    <row r="245" customFormat="1" ht="14"/>
    <row r="246" customFormat="1" ht="14"/>
    <row r="247" customFormat="1" ht="14"/>
    <row r="248" customFormat="1" ht="14"/>
    <row r="249" customFormat="1" ht="14"/>
    <row r="250" customFormat="1" ht="14"/>
    <row r="251" customFormat="1" ht="14"/>
    <row r="252" customFormat="1" ht="14"/>
    <row r="253" customFormat="1" ht="14"/>
    <row r="254" customFormat="1" ht="14"/>
    <row r="255" customFormat="1" ht="14"/>
    <row r="256" customFormat="1" ht="14"/>
    <row r="257" customFormat="1" ht="14"/>
    <row r="258" customFormat="1" ht="14"/>
    <row r="259" customFormat="1" ht="14"/>
    <row r="260" customFormat="1" ht="14"/>
    <row r="261" customFormat="1" ht="14"/>
    <row r="262" customFormat="1" ht="14"/>
    <row r="263" customFormat="1" ht="14"/>
    <row r="264" customFormat="1" ht="14"/>
    <row r="265" customFormat="1" ht="14"/>
    <row r="266" customFormat="1" ht="14"/>
    <row r="267" customFormat="1" ht="14"/>
    <row r="268" customFormat="1" ht="14"/>
    <row r="269" customFormat="1" ht="14"/>
    <row r="270" customFormat="1" ht="14"/>
    <row r="271" customFormat="1" ht="14"/>
    <row r="272" customFormat="1" ht="14"/>
    <row r="273" customFormat="1" ht="14"/>
    <row r="274" customFormat="1" ht="14"/>
    <row r="275" customFormat="1" ht="14"/>
    <row r="276" customFormat="1" ht="14"/>
    <row r="277" customFormat="1" ht="14"/>
    <row r="278" customFormat="1" ht="14"/>
    <row r="279" customFormat="1" ht="14"/>
    <row r="280" customFormat="1" ht="14"/>
    <row r="281" customFormat="1" ht="14"/>
    <row r="282" customFormat="1" ht="14"/>
    <row r="283" customFormat="1" ht="14"/>
    <row r="284" customFormat="1" ht="14"/>
    <row r="285" customFormat="1" ht="14"/>
    <row r="286" customFormat="1" ht="14"/>
    <row r="287" customFormat="1" ht="14"/>
    <row r="288" customFormat="1" ht="14"/>
    <row r="289" customFormat="1" ht="14"/>
    <row r="290" customFormat="1" ht="14"/>
    <row r="291" customFormat="1" ht="14"/>
    <row r="292" customFormat="1" ht="14"/>
    <row r="293" customFormat="1" ht="14"/>
    <row r="294" customFormat="1" ht="14"/>
    <row r="295" customFormat="1" ht="14"/>
    <row r="296" customFormat="1" ht="14"/>
    <row r="297" customFormat="1" ht="14"/>
    <row r="298" customFormat="1" ht="14"/>
    <row r="299" customFormat="1" ht="14"/>
    <row r="300" customFormat="1" ht="14"/>
    <row r="301" customFormat="1" ht="14"/>
    <row r="302" customFormat="1" ht="14"/>
    <row r="303" customFormat="1" ht="14"/>
    <row r="304" customFormat="1" ht="14"/>
    <row r="305" customFormat="1" ht="14"/>
    <row r="306" customFormat="1" ht="14"/>
    <row r="307" customFormat="1" ht="14"/>
    <row r="308" customFormat="1" ht="14"/>
    <row r="309" customFormat="1" ht="14"/>
    <row r="310" customFormat="1" ht="14"/>
    <row r="311" customFormat="1" ht="14"/>
    <row r="312" customFormat="1" ht="14"/>
    <row r="313" customFormat="1" ht="14"/>
    <row r="314" customFormat="1" ht="14"/>
    <row r="315" customFormat="1" ht="14"/>
    <row r="316" customFormat="1" ht="14"/>
    <row r="317" customFormat="1" ht="14"/>
    <row r="318" customFormat="1" ht="14"/>
    <row r="319" customFormat="1" ht="14"/>
    <row r="320" customFormat="1" ht="14"/>
    <row r="321" customFormat="1" ht="14"/>
    <row r="322" customFormat="1" ht="14"/>
    <row r="323" customFormat="1" ht="14"/>
    <row r="324" customFormat="1" ht="14"/>
    <row r="325" customFormat="1" ht="14"/>
    <row r="326" customFormat="1" ht="14"/>
    <row r="327" customFormat="1" ht="14"/>
    <row r="328" customFormat="1" ht="14"/>
    <row r="329" customFormat="1" ht="14"/>
    <row r="330" customFormat="1" ht="14"/>
    <row r="331" customFormat="1" ht="14"/>
    <row r="332" customFormat="1" ht="14"/>
    <row r="333" customFormat="1" ht="14"/>
    <row r="334" customFormat="1" ht="14"/>
    <row r="335" customFormat="1" ht="14"/>
    <row r="336" customFormat="1" ht="14"/>
    <row r="337" customFormat="1" ht="14"/>
    <row r="338" customFormat="1" ht="14"/>
    <row r="339" customFormat="1" ht="14"/>
    <row r="340" customFormat="1" ht="14"/>
    <row r="341" customFormat="1" ht="14"/>
    <row r="342" customFormat="1" ht="14"/>
    <row r="343" customFormat="1" ht="14"/>
    <row r="344" customFormat="1" ht="14"/>
    <row r="345" customFormat="1" ht="14"/>
    <row r="346" customFormat="1" ht="14"/>
    <row r="347" customFormat="1" ht="14"/>
    <row r="348" customFormat="1" ht="14"/>
    <row r="349" customFormat="1" ht="14"/>
    <row r="350" customFormat="1" ht="14"/>
    <row r="351" customFormat="1" ht="14"/>
    <row r="352" customFormat="1" ht="14"/>
    <row r="353" customFormat="1" ht="14"/>
    <row r="354" customFormat="1" ht="14"/>
    <row r="355" customFormat="1" ht="14"/>
    <row r="356" customFormat="1" ht="14"/>
    <row r="357" customFormat="1" ht="14"/>
    <row r="358" customFormat="1" ht="14"/>
    <row r="359" customFormat="1" ht="14"/>
    <row r="360" customFormat="1" ht="14"/>
    <row r="361" customFormat="1" ht="14"/>
    <row r="362" customFormat="1" ht="14"/>
    <row r="363" customFormat="1" ht="14"/>
    <row r="364" customFormat="1" ht="14"/>
    <row r="365" customFormat="1" ht="14"/>
    <row r="366" customFormat="1" ht="14"/>
    <row r="367" customFormat="1" ht="14"/>
    <row r="368" customFormat="1" ht="14"/>
    <row r="369" customFormat="1" ht="14"/>
    <row r="370" customFormat="1" ht="14"/>
    <row r="371" customFormat="1" ht="14"/>
    <row r="372" customFormat="1" ht="14"/>
    <row r="373" customFormat="1" ht="14"/>
    <row r="374" customFormat="1" ht="14"/>
    <row r="375" customFormat="1" ht="14"/>
    <row r="376" customFormat="1" ht="14"/>
    <row r="377" customFormat="1" ht="14"/>
    <row r="378" customFormat="1" ht="14"/>
    <row r="379" customFormat="1" ht="14"/>
    <row r="380" customFormat="1" ht="14"/>
    <row r="381" customFormat="1" ht="14"/>
    <row r="382" customFormat="1" ht="14"/>
    <row r="383" customFormat="1" ht="14"/>
    <row r="384" customFormat="1" ht="14"/>
    <row r="385" customFormat="1" ht="14"/>
    <row r="386" customFormat="1" ht="14"/>
    <row r="387" customFormat="1" ht="14"/>
    <row r="388" customFormat="1" ht="14"/>
    <row r="389" customFormat="1" ht="14"/>
    <row r="390" customFormat="1" ht="14"/>
    <row r="391" customFormat="1" ht="14"/>
    <row r="392" customFormat="1" ht="14"/>
    <row r="393" customFormat="1" ht="14"/>
    <row r="394" customFormat="1" ht="14"/>
    <row r="395" customFormat="1" ht="14"/>
    <row r="396" customFormat="1" ht="14"/>
    <row r="397" customFormat="1" ht="14"/>
    <row r="398" customFormat="1" ht="14"/>
    <row r="399" customFormat="1" ht="14"/>
    <row r="400" customFormat="1" ht="14"/>
    <row r="401" customFormat="1" ht="14"/>
    <row r="402" customFormat="1" ht="14"/>
    <row r="403" customFormat="1" ht="14"/>
    <row r="404" customFormat="1" ht="14"/>
    <row r="405" customFormat="1" ht="14"/>
    <row r="406" customFormat="1" ht="14"/>
    <row r="407" customFormat="1" ht="14"/>
    <row r="408" customFormat="1" ht="14"/>
    <row r="409" customFormat="1" ht="14"/>
    <row r="410" customFormat="1" ht="14"/>
    <row r="411" customFormat="1" ht="14"/>
    <row r="412" customFormat="1" ht="14"/>
    <row r="413" customFormat="1" ht="14"/>
    <row r="414" customFormat="1" ht="14"/>
    <row r="415" customFormat="1" ht="14"/>
    <row r="416" customFormat="1" ht="14"/>
    <row r="417" customFormat="1" ht="14"/>
    <row r="418" customFormat="1" ht="14"/>
    <row r="419" customFormat="1" ht="14"/>
    <row r="420" customFormat="1" ht="14"/>
    <row r="421" customFormat="1" ht="14"/>
    <row r="422" customFormat="1" ht="14"/>
    <row r="423" customFormat="1" ht="14"/>
    <row r="424" customFormat="1" ht="14"/>
    <row r="425" customFormat="1" ht="14"/>
    <row r="426" customFormat="1" ht="14"/>
    <row r="427" customFormat="1" ht="14"/>
    <row r="428" customFormat="1" ht="14"/>
    <row r="429" customFormat="1" ht="14"/>
    <row r="430" customFormat="1" ht="14"/>
    <row r="431" customFormat="1" ht="14"/>
    <row r="432" customFormat="1" ht="14"/>
    <row r="433" customFormat="1" ht="14"/>
    <row r="434" customFormat="1" ht="14"/>
    <row r="435" customFormat="1" ht="14"/>
    <row r="436" customFormat="1" ht="14"/>
    <row r="437" customFormat="1" ht="14"/>
    <row r="438" customFormat="1" ht="14"/>
    <row r="439" customFormat="1" ht="14"/>
    <row r="440" customFormat="1" ht="14"/>
    <row r="441" customFormat="1" ht="14"/>
    <row r="442" customFormat="1" ht="14"/>
    <row r="443" customFormat="1" ht="14"/>
    <row r="444" customFormat="1" ht="14"/>
    <row r="445" customFormat="1" ht="14"/>
    <row r="446" customFormat="1" ht="14"/>
    <row r="447" customFormat="1" ht="14"/>
    <row r="448" customFormat="1" ht="14"/>
    <row r="449" customFormat="1" ht="14"/>
    <row r="450" customFormat="1" ht="14"/>
    <row r="451" customFormat="1" ht="14"/>
    <row r="452" customFormat="1" ht="14"/>
    <row r="453" customFormat="1" ht="14"/>
    <row r="454" customFormat="1" ht="14"/>
    <row r="455" customFormat="1" ht="14"/>
    <row r="456" customFormat="1" ht="14"/>
    <row r="457" customFormat="1" ht="14"/>
    <row r="458" customFormat="1" ht="14"/>
    <row r="459" customFormat="1" ht="14"/>
    <row r="460" customFormat="1" ht="14"/>
    <row r="461" customFormat="1" ht="14"/>
    <row r="462" customFormat="1" ht="14"/>
    <row r="463" customFormat="1" ht="14"/>
    <row r="464" customFormat="1" ht="14"/>
    <row r="465" customFormat="1" ht="14"/>
    <row r="466" customFormat="1" ht="14"/>
    <row r="467" customFormat="1" ht="14"/>
    <row r="468" customFormat="1" ht="14"/>
    <row r="469" customFormat="1" ht="14"/>
    <row r="470" customFormat="1" ht="14"/>
    <row r="471" customFormat="1" ht="14"/>
    <row r="472" customFormat="1" ht="14"/>
    <row r="473" customFormat="1" ht="14"/>
    <row r="474" customFormat="1" ht="14"/>
    <row r="475" customFormat="1" ht="14"/>
    <row r="476" customFormat="1" ht="14"/>
    <row r="477" customFormat="1" ht="14"/>
    <row r="478" customFormat="1" ht="14"/>
    <row r="479" customFormat="1" ht="14"/>
    <row r="480" customFormat="1" ht="14"/>
    <row r="481" customFormat="1" ht="14"/>
    <row r="482" customFormat="1" ht="14"/>
    <row r="483" customFormat="1" ht="14"/>
    <row r="484" customFormat="1" ht="14"/>
    <row r="485" customFormat="1" ht="14"/>
    <row r="486" customFormat="1" ht="14"/>
    <row r="487" customFormat="1" ht="14"/>
    <row r="488" customFormat="1" ht="14"/>
    <row r="489" customFormat="1" ht="14"/>
    <row r="490" customFormat="1" ht="14"/>
    <row r="491" customFormat="1" ht="14"/>
    <row r="492" customFormat="1" ht="14"/>
    <row r="493" customFormat="1" ht="14"/>
    <row r="494" customFormat="1" ht="14"/>
    <row r="495" customFormat="1" ht="14"/>
    <row r="496" customFormat="1" ht="14"/>
    <row r="497" customFormat="1" ht="14"/>
    <row r="498" customFormat="1" ht="14"/>
    <row r="499" customFormat="1" ht="14"/>
    <row r="500" customFormat="1" ht="14"/>
    <row r="501" customFormat="1" ht="14"/>
    <row r="502" customFormat="1" ht="14"/>
    <row r="503" customFormat="1" ht="14"/>
    <row r="504" customFormat="1" ht="14"/>
    <row r="505" customFormat="1" ht="14"/>
    <row r="506" customFormat="1" ht="14"/>
    <row r="507" customFormat="1" ht="14"/>
    <row r="508" customFormat="1" ht="14"/>
    <row r="509" customFormat="1" ht="14"/>
    <row r="510" customFormat="1" ht="14"/>
    <row r="511" customFormat="1" ht="14"/>
    <row r="512" customFormat="1" ht="14"/>
    <row r="513" customFormat="1" ht="14"/>
    <row r="514" customFormat="1" ht="14"/>
    <row r="515" customFormat="1" ht="14"/>
    <row r="516" customFormat="1" ht="14"/>
    <row r="517" customFormat="1" ht="14"/>
    <row r="518" customFormat="1" ht="14"/>
    <row r="519" customFormat="1" ht="14"/>
    <row r="520" customFormat="1" ht="14"/>
    <row r="521" customFormat="1" ht="14"/>
    <row r="522" customFormat="1" ht="14"/>
    <row r="523" customFormat="1" ht="14"/>
    <row r="524" customFormat="1" ht="14"/>
    <row r="525" customFormat="1" ht="14"/>
    <row r="526" customFormat="1" ht="14"/>
    <row r="527" customFormat="1" ht="14"/>
    <row r="528" customFormat="1" ht="14"/>
    <row r="529" customFormat="1" ht="14"/>
    <row r="530" customFormat="1" ht="14"/>
    <row r="531" customFormat="1" ht="14"/>
    <row r="532" customFormat="1" ht="14"/>
    <row r="533" customFormat="1" ht="14"/>
    <row r="534" customFormat="1" ht="14"/>
    <row r="535" customFormat="1" ht="14"/>
    <row r="536" customFormat="1" ht="14"/>
    <row r="537" customFormat="1" ht="14"/>
    <row r="538" customFormat="1" ht="14"/>
    <row r="539" customFormat="1" ht="14"/>
    <row r="540" customFormat="1" ht="14"/>
    <row r="541" customFormat="1" ht="14"/>
    <row r="542" customFormat="1" ht="14"/>
    <row r="543" customFormat="1" ht="14"/>
    <row r="544" customFormat="1" ht="14"/>
    <row r="545" customFormat="1" ht="14"/>
    <row r="546" customFormat="1" ht="14"/>
    <row r="547" customFormat="1" ht="14"/>
    <row r="548" customFormat="1" ht="14"/>
    <row r="549" customFormat="1" ht="14"/>
    <row r="550" customFormat="1" ht="14"/>
    <row r="551" customFormat="1" ht="14"/>
    <row r="552" customFormat="1" ht="14"/>
    <row r="553" customFormat="1" ht="14"/>
    <row r="554" customFormat="1" ht="14"/>
    <row r="555" customFormat="1" ht="14"/>
    <row r="556" customFormat="1" ht="14"/>
    <row r="557" customFormat="1" ht="14"/>
    <row r="558" customFormat="1" ht="14"/>
    <row r="559" customFormat="1" ht="14"/>
    <row r="560" customFormat="1" ht="14"/>
    <row r="561" customFormat="1" ht="14"/>
    <row r="562" customFormat="1" ht="14"/>
    <row r="563" customFormat="1" ht="14"/>
    <row r="564" customFormat="1" ht="14"/>
    <row r="565" customFormat="1" ht="14"/>
    <row r="566" customFormat="1" ht="14"/>
    <row r="567" customFormat="1" ht="14"/>
    <row r="568" customFormat="1" ht="14"/>
    <row r="569" customFormat="1" ht="14"/>
    <row r="570" customFormat="1" ht="14"/>
    <row r="571" customFormat="1" ht="14"/>
    <row r="572" customFormat="1" ht="14"/>
    <row r="573" customFormat="1" ht="14"/>
    <row r="574" customFormat="1" ht="14"/>
    <row r="575" customFormat="1" ht="14"/>
    <row r="576" customFormat="1" ht="14"/>
    <row r="577" customFormat="1" ht="14"/>
    <row r="578" customFormat="1" ht="14"/>
    <row r="579" customFormat="1" ht="14"/>
    <row r="580" customFormat="1" ht="14"/>
    <row r="581" customFormat="1" ht="14"/>
    <row r="582" customFormat="1" ht="14"/>
    <row r="583" customFormat="1" ht="14"/>
    <row r="584" customFormat="1" ht="14"/>
    <row r="585" customFormat="1" ht="14"/>
    <row r="586" customFormat="1" ht="14"/>
    <row r="587" customFormat="1" ht="14"/>
    <row r="588" customFormat="1" ht="14"/>
    <row r="589" customFormat="1" ht="14"/>
    <row r="590" customFormat="1" ht="14"/>
    <row r="591" customFormat="1" ht="14"/>
    <row r="592" customFormat="1" ht="14"/>
    <row r="593" customFormat="1" ht="14"/>
    <row r="594" customFormat="1" ht="14"/>
    <row r="595" customFormat="1" ht="14"/>
    <row r="596" customFormat="1" ht="14"/>
    <row r="597" customFormat="1" ht="14"/>
    <row r="598" customFormat="1" ht="14"/>
    <row r="599" customFormat="1" ht="14"/>
    <row r="600" customFormat="1" ht="14"/>
    <row r="601" customFormat="1" ht="14"/>
    <row r="602" customFormat="1" ht="14"/>
    <row r="603" customFormat="1" ht="14"/>
    <row r="604" customFormat="1" ht="14"/>
    <row r="605" customFormat="1" ht="14"/>
    <row r="606" customFormat="1" ht="14"/>
    <row r="607" customFormat="1" ht="14"/>
    <row r="608" customFormat="1" ht="14"/>
    <row r="609" customFormat="1" ht="14"/>
    <row r="610" customFormat="1" ht="14"/>
    <row r="611" customFormat="1" ht="14"/>
    <row r="612" customFormat="1" ht="14"/>
    <row r="613" customFormat="1" ht="14"/>
    <row r="614" customFormat="1" ht="14"/>
    <row r="615" customFormat="1" ht="14"/>
    <row r="616" customFormat="1" ht="14"/>
    <row r="617" customFormat="1" ht="14"/>
    <row r="618" customFormat="1" ht="14"/>
    <row r="619" customFormat="1" ht="14"/>
    <row r="620" customFormat="1" ht="14"/>
    <row r="621" customFormat="1" ht="14"/>
    <row r="622" customFormat="1" ht="14"/>
    <row r="623" customFormat="1" ht="14"/>
    <row r="624" customFormat="1" ht="14"/>
    <row r="625" customFormat="1" ht="14"/>
    <row r="626" customFormat="1" ht="14"/>
    <row r="627" customFormat="1" ht="14"/>
    <row r="628" customFormat="1" ht="14"/>
    <row r="629" customFormat="1" ht="14"/>
    <row r="630" customFormat="1" ht="14"/>
    <row r="631" customFormat="1" ht="14"/>
    <row r="632" customFormat="1" ht="14"/>
    <row r="633" customFormat="1" ht="14"/>
    <row r="634" customFormat="1" ht="14"/>
    <row r="635" customFormat="1" ht="14"/>
    <row r="636" customFormat="1" ht="14"/>
    <row r="637" customFormat="1" ht="14"/>
    <row r="638" customFormat="1" ht="14"/>
    <row r="639" customFormat="1" ht="14"/>
    <row r="640" customFormat="1" ht="14"/>
    <row r="641" customFormat="1" ht="14"/>
    <row r="642" customFormat="1" ht="14"/>
    <row r="643" customFormat="1" ht="14"/>
    <row r="644" customFormat="1" ht="14"/>
    <row r="645" customFormat="1" ht="14"/>
    <row r="646" customFormat="1" ht="14"/>
    <row r="647" customFormat="1" ht="14"/>
    <row r="648" customFormat="1" ht="14"/>
    <row r="649" customFormat="1" ht="14"/>
    <row r="650" customFormat="1" ht="14"/>
    <row r="651" customFormat="1" ht="14"/>
    <row r="652" customFormat="1" ht="14"/>
    <row r="653" customFormat="1" ht="14"/>
    <row r="654" customFormat="1" ht="14"/>
    <row r="655" customFormat="1" ht="14"/>
    <row r="656" customFormat="1" ht="14"/>
    <row r="657" customFormat="1" ht="14"/>
    <row r="658" customFormat="1" ht="14"/>
    <row r="659" customFormat="1" ht="14"/>
    <row r="660" customFormat="1" ht="14"/>
    <row r="661" customFormat="1" ht="14"/>
    <row r="662" customFormat="1" ht="14"/>
    <row r="663" customFormat="1" ht="14"/>
    <row r="664" customFormat="1" ht="14"/>
    <row r="665" customFormat="1" ht="14"/>
    <row r="666" customFormat="1" ht="14"/>
    <row r="667" customFormat="1" ht="14"/>
    <row r="668" customFormat="1" ht="14"/>
    <row r="669" customFormat="1" ht="14"/>
    <row r="670" customFormat="1" ht="14"/>
    <row r="671" customFormat="1" ht="14"/>
    <row r="672" customFormat="1" ht="14"/>
    <row r="673" customFormat="1" ht="14"/>
    <row r="674" customFormat="1" ht="14"/>
    <row r="675" customFormat="1" ht="14"/>
    <row r="676" customFormat="1" ht="14"/>
    <row r="677" customFormat="1" ht="14"/>
    <row r="678" customFormat="1" ht="14"/>
    <row r="679" customFormat="1" ht="14"/>
    <row r="680" customFormat="1" ht="14"/>
    <row r="681" customFormat="1" ht="14"/>
    <row r="682" customFormat="1" ht="14"/>
    <row r="683" customFormat="1" ht="14"/>
    <row r="684" customFormat="1" ht="14"/>
    <row r="685" customFormat="1" ht="14"/>
    <row r="686" customFormat="1" ht="14"/>
    <row r="687" customFormat="1" ht="14"/>
    <row r="688" customFormat="1" ht="14"/>
    <row r="689" customFormat="1" ht="14"/>
    <row r="690" customFormat="1" ht="14"/>
    <row r="691" customFormat="1" ht="14"/>
    <row r="692" customFormat="1" ht="14"/>
    <row r="693" customFormat="1" ht="14"/>
    <row r="694" customFormat="1" ht="14"/>
    <row r="695" customFormat="1" ht="14"/>
    <row r="696" customFormat="1" ht="14"/>
    <row r="697" customFormat="1" ht="14"/>
    <row r="698" customFormat="1" ht="14"/>
    <row r="699" customFormat="1" ht="14"/>
    <row r="700" customFormat="1" ht="14"/>
    <row r="701" customFormat="1" ht="14"/>
    <row r="702" customFormat="1" ht="14"/>
    <row r="703" customFormat="1" ht="14"/>
    <row r="704" customFormat="1" ht="14"/>
    <row r="705" customFormat="1" ht="14"/>
    <row r="706" customFormat="1" ht="14"/>
    <row r="707" customFormat="1" ht="14"/>
    <row r="708" customFormat="1" ht="14"/>
    <row r="709" customFormat="1" ht="14"/>
    <row r="710" customFormat="1" ht="14"/>
    <row r="711" customFormat="1" ht="14"/>
    <row r="712" customFormat="1" ht="14"/>
    <row r="713" customFormat="1" ht="14"/>
    <row r="714" customFormat="1" ht="14"/>
    <row r="715" customFormat="1" ht="14"/>
    <row r="716" customFormat="1" ht="14"/>
    <row r="717" customFormat="1" ht="14"/>
    <row r="718" customFormat="1" ht="14"/>
    <row r="719" customFormat="1" ht="14"/>
    <row r="720" customFormat="1" ht="14"/>
    <row r="721" customFormat="1" ht="14"/>
    <row r="722" customFormat="1" ht="14"/>
    <row r="723" customFormat="1" ht="14"/>
    <row r="724" customFormat="1" ht="14"/>
    <row r="725" customFormat="1" ht="14"/>
    <row r="726" customFormat="1" ht="14"/>
    <row r="727" customFormat="1" ht="14"/>
    <row r="728" customFormat="1" ht="14"/>
    <row r="729" customFormat="1" ht="14"/>
    <row r="730" customFormat="1" ht="14"/>
    <row r="731" customFormat="1" ht="14"/>
    <row r="732" customFormat="1" ht="14"/>
    <row r="733" customFormat="1" ht="14"/>
    <row r="734" customFormat="1" ht="14"/>
    <row r="735" customFormat="1" ht="14"/>
    <row r="736" customFormat="1" ht="14"/>
    <row r="737" customFormat="1" ht="14"/>
    <row r="738" customFormat="1" ht="14"/>
    <row r="739" customFormat="1" ht="14"/>
    <row r="740" customFormat="1" ht="14"/>
    <row r="741" customFormat="1" ht="14"/>
    <row r="742" customFormat="1" ht="14"/>
    <row r="743" customFormat="1" ht="14"/>
    <row r="744" customFormat="1" ht="14"/>
    <row r="745" customFormat="1" ht="14"/>
    <row r="746" customFormat="1" ht="14"/>
    <row r="747" customFormat="1" ht="14"/>
    <row r="748" customFormat="1" ht="14"/>
    <row r="749" customFormat="1" ht="14"/>
    <row r="750" customFormat="1" ht="14"/>
    <row r="751" customFormat="1" ht="14"/>
    <row r="752" customFormat="1" ht="14"/>
    <row r="753" customFormat="1" ht="14"/>
    <row r="754" customFormat="1" ht="14"/>
    <row r="755" customFormat="1" ht="14"/>
    <row r="756" customFormat="1" ht="14"/>
    <row r="757" customFormat="1" ht="14"/>
    <row r="758" customFormat="1" ht="14"/>
    <row r="759" customFormat="1" ht="14"/>
    <row r="760" customFormat="1" ht="14"/>
    <row r="761" customFormat="1" ht="14"/>
    <row r="762" customFormat="1" ht="14"/>
    <row r="763" customFormat="1" ht="14"/>
    <row r="764" customFormat="1" ht="14"/>
    <row r="765" customFormat="1" ht="14"/>
    <row r="766" customFormat="1" ht="14"/>
    <row r="767" customFormat="1" ht="14"/>
    <row r="768" customFormat="1" ht="14"/>
    <row r="769" customFormat="1" ht="14"/>
    <row r="770" customFormat="1" ht="14"/>
    <row r="771" customFormat="1" ht="14"/>
    <row r="772" customFormat="1" ht="14"/>
    <row r="773" customFormat="1" ht="14"/>
    <row r="774" customFormat="1" ht="14"/>
    <row r="775" customFormat="1" ht="14"/>
    <row r="776" customFormat="1" ht="14"/>
    <row r="777" customFormat="1" ht="14"/>
    <row r="778" customFormat="1" ht="14"/>
    <row r="779" customFormat="1" ht="14"/>
    <row r="780" customFormat="1" ht="14"/>
    <row r="781" customFormat="1" ht="14"/>
    <row r="782" customFormat="1" ht="14"/>
    <row r="783" customFormat="1" ht="14"/>
    <row r="784" customFormat="1" ht="14"/>
    <row r="785" customFormat="1" ht="14"/>
    <row r="786" customFormat="1" ht="14"/>
    <row r="787" customFormat="1" ht="14"/>
    <row r="788" customFormat="1" ht="14"/>
    <row r="789" customFormat="1" ht="14"/>
    <row r="790" customFormat="1" ht="14"/>
    <row r="791" customFormat="1" ht="14"/>
    <row r="792" customFormat="1" ht="14"/>
    <row r="793" customFormat="1" ht="14"/>
    <row r="794" customFormat="1" ht="14"/>
    <row r="795" customFormat="1" ht="14"/>
    <row r="796" customFormat="1" ht="14"/>
    <row r="797" customFormat="1" ht="14"/>
    <row r="798" customFormat="1" ht="14"/>
    <row r="799" customFormat="1" ht="14"/>
    <row r="800" customFormat="1" ht="14"/>
    <row r="801" customFormat="1" ht="14"/>
    <row r="802" customFormat="1" ht="14"/>
    <row r="803" customFormat="1" ht="14"/>
    <row r="804" customFormat="1" ht="14"/>
    <row r="805" customFormat="1" ht="14"/>
    <row r="806" customFormat="1" ht="14"/>
    <row r="807" customFormat="1" ht="14"/>
    <row r="808" customFormat="1" ht="14"/>
    <row r="809" customFormat="1" ht="14"/>
    <row r="810" customFormat="1" ht="14"/>
    <row r="811" customFormat="1" ht="14"/>
    <row r="812" customFormat="1" ht="14"/>
    <row r="813" customFormat="1" ht="14"/>
    <row r="814" customFormat="1" ht="14"/>
    <row r="815" customFormat="1" ht="14"/>
    <row r="816" customFormat="1" ht="14"/>
    <row r="817" customFormat="1" ht="14"/>
    <row r="818" customFormat="1" ht="14"/>
    <row r="819" customFormat="1" ht="14"/>
    <row r="820" customFormat="1" ht="14"/>
    <row r="821" customFormat="1" ht="14"/>
    <row r="822" customFormat="1" ht="14"/>
    <row r="823" customFormat="1" ht="14"/>
    <row r="824" customFormat="1" ht="14"/>
    <row r="825" customFormat="1" ht="14"/>
    <row r="826" customFormat="1" ht="14"/>
    <row r="827" customFormat="1" ht="14"/>
    <row r="828" customFormat="1" ht="14"/>
    <row r="829" customFormat="1" ht="14"/>
    <row r="830" customFormat="1" ht="14"/>
    <row r="831" customFormat="1" ht="14"/>
    <row r="832" customFormat="1" ht="14"/>
    <row r="833" customFormat="1" ht="14"/>
    <row r="834" customFormat="1" ht="14"/>
    <row r="835" customFormat="1" ht="14"/>
    <row r="836" customFormat="1" ht="14"/>
    <row r="837" customFormat="1" ht="14"/>
    <row r="838" customFormat="1" ht="14"/>
    <row r="839" customFormat="1" ht="14"/>
    <row r="840" customFormat="1" ht="14"/>
    <row r="841" customFormat="1" ht="14"/>
    <row r="842" customFormat="1" ht="14"/>
    <row r="843" customFormat="1" ht="14"/>
    <row r="844" customFormat="1" ht="14"/>
    <row r="845" customFormat="1" ht="14"/>
    <row r="846" customFormat="1" ht="14"/>
    <row r="847" customFormat="1" ht="14"/>
    <row r="848" customFormat="1" ht="14"/>
    <row r="849" customFormat="1" ht="14"/>
    <row r="850" customFormat="1" ht="14"/>
    <row r="851" customFormat="1" ht="14"/>
    <row r="852" customFormat="1" ht="14"/>
    <row r="853" customFormat="1" ht="14"/>
    <row r="854" customFormat="1" ht="14"/>
    <row r="855" customFormat="1" ht="14"/>
    <row r="856" customFormat="1" ht="14"/>
    <row r="857" customFormat="1" ht="14"/>
    <row r="858" customFormat="1" ht="14"/>
    <row r="859" customFormat="1" ht="14"/>
    <row r="860" customFormat="1" ht="14"/>
    <row r="861" customFormat="1" ht="14"/>
    <row r="862" customFormat="1" ht="14"/>
    <row r="863" customFormat="1" ht="14"/>
    <row r="864" customFormat="1" ht="14"/>
    <row r="865" customFormat="1" ht="14"/>
    <row r="866" customFormat="1" ht="14"/>
    <row r="867" customFormat="1" ht="14"/>
    <row r="868" customFormat="1" ht="14"/>
    <row r="869" customFormat="1" ht="14"/>
    <row r="870" customFormat="1" ht="14"/>
    <row r="871" customFormat="1" ht="14"/>
    <row r="872" customFormat="1" ht="14"/>
    <row r="873" customFormat="1" ht="14"/>
    <row r="874" customFormat="1" ht="14"/>
    <row r="875" customFormat="1" ht="14"/>
    <row r="876" customFormat="1" ht="14"/>
    <row r="877" customFormat="1" ht="14"/>
    <row r="878" customFormat="1" ht="14"/>
    <row r="879" customFormat="1" ht="14"/>
    <row r="880" customFormat="1" ht="14"/>
    <row r="881" customFormat="1" ht="14"/>
    <row r="882" customFormat="1" ht="14"/>
    <row r="883" customFormat="1" ht="14"/>
    <row r="884" customFormat="1" ht="14"/>
    <row r="885" customFormat="1" ht="14"/>
    <row r="886" customFormat="1" ht="14"/>
    <row r="887" customFormat="1" ht="14"/>
    <row r="888" customFormat="1" ht="14"/>
    <row r="889" customFormat="1" ht="14"/>
    <row r="890" customFormat="1" ht="14"/>
    <row r="891" customFormat="1" ht="14"/>
    <row r="892" customFormat="1" ht="14"/>
    <row r="893" customFormat="1" ht="14"/>
    <row r="894" customFormat="1" ht="14"/>
    <row r="895" customFormat="1" ht="14"/>
    <row r="896" customFormat="1" ht="14"/>
    <row r="897" customFormat="1" ht="14"/>
    <row r="898" customFormat="1" ht="14"/>
    <row r="899" customFormat="1" ht="14"/>
    <row r="900" customFormat="1" ht="14"/>
    <row r="901" customFormat="1" ht="14"/>
    <row r="902" customFormat="1" ht="14"/>
    <row r="903" customFormat="1" ht="14"/>
    <row r="904" customFormat="1" ht="14"/>
    <row r="905" customFormat="1" ht="14"/>
    <row r="906" customFormat="1" ht="14"/>
    <row r="907" customFormat="1" ht="14"/>
    <row r="908" customFormat="1" ht="14"/>
    <row r="909" customFormat="1" ht="14"/>
    <row r="910" customFormat="1" ht="14"/>
    <row r="911" customFormat="1" ht="14"/>
    <row r="912" customFormat="1" ht="14"/>
    <row r="913" customFormat="1" ht="14"/>
    <row r="914" customFormat="1" ht="14"/>
    <row r="915" customFormat="1" ht="14"/>
    <row r="916" customFormat="1" ht="14"/>
    <row r="917" customFormat="1" ht="14"/>
    <row r="918" customFormat="1" ht="14"/>
    <row r="919" customFormat="1" ht="14"/>
    <row r="920" customFormat="1" ht="14"/>
    <row r="921" customFormat="1" ht="14"/>
    <row r="922" customFormat="1" ht="14"/>
    <row r="923" customFormat="1" ht="14"/>
    <row r="924" customFormat="1" ht="14"/>
    <row r="925" customFormat="1" ht="14"/>
    <row r="926" customFormat="1" ht="14"/>
    <row r="927" customFormat="1" ht="14"/>
    <row r="928" customFormat="1" ht="14"/>
    <row r="929" customFormat="1" ht="14"/>
    <row r="930" customFormat="1" ht="14"/>
    <row r="931" customFormat="1" ht="14"/>
    <row r="932" customFormat="1" ht="14"/>
    <row r="933" customFormat="1" ht="14"/>
    <row r="934" customFormat="1" ht="14"/>
    <row r="935" customFormat="1" ht="14"/>
    <row r="936" customFormat="1" ht="14"/>
    <row r="937" customFormat="1" ht="14"/>
    <row r="938" customFormat="1" ht="14"/>
    <row r="939" customFormat="1" ht="14"/>
    <row r="940" customFormat="1" ht="14"/>
    <row r="941" customFormat="1" ht="14"/>
    <row r="942" customFormat="1" ht="14"/>
    <row r="943" customFormat="1" ht="14"/>
    <row r="944" customFormat="1" ht="14"/>
    <row r="945" customFormat="1" ht="14"/>
    <row r="946" customFormat="1" ht="14"/>
    <row r="947" customFormat="1" ht="14"/>
    <row r="948" customFormat="1" ht="14"/>
    <row r="949" customFormat="1" ht="14"/>
    <row r="950" customFormat="1" ht="14"/>
    <row r="951" customFormat="1" ht="14"/>
    <row r="952" customFormat="1" ht="14"/>
    <row r="953" customFormat="1" ht="14"/>
    <row r="954" customFormat="1" ht="14"/>
    <row r="955" customFormat="1" ht="14"/>
    <row r="956" customFormat="1" ht="14"/>
    <row r="957" customFormat="1" ht="14"/>
    <row r="958" customFormat="1" ht="14"/>
    <row r="959" customFormat="1" ht="14"/>
    <row r="960" customFormat="1" ht="14"/>
    <row r="961" customFormat="1" ht="14"/>
    <row r="962" customFormat="1" ht="14"/>
    <row r="963" customFormat="1" ht="14"/>
    <row r="964" customFormat="1" ht="14"/>
    <row r="965" customFormat="1" ht="14"/>
    <row r="966" customFormat="1" ht="14"/>
    <row r="967" customFormat="1" ht="14"/>
    <row r="968" customFormat="1" ht="14"/>
    <row r="969" customFormat="1" ht="14"/>
    <row r="970" customFormat="1" ht="14"/>
    <row r="971" customFormat="1" ht="14"/>
    <row r="972" customFormat="1" ht="14"/>
    <row r="973" customFormat="1" ht="14"/>
    <row r="974" customFormat="1" ht="14"/>
    <row r="975" customFormat="1" ht="14"/>
    <row r="976" customFormat="1" ht="14"/>
    <row r="977" customFormat="1" ht="14"/>
    <row r="978" customFormat="1" ht="14"/>
    <row r="979" customFormat="1" ht="14"/>
    <row r="980" customFormat="1" ht="14"/>
    <row r="981" customFormat="1" ht="14"/>
    <row r="982" customFormat="1" ht="14"/>
    <row r="983" customFormat="1" ht="14"/>
    <row r="984" customFormat="1" ht="14"/>
    <row r="985" customFormat="1" ht="14"/>
    <row r="986" customFormat="1" ht="14"/>
    <row r="987" customFormat="1" ht="14"/>
    <row r="988" customFormat="1" ht="14"/>
    <row r="989" customFormat="1" ht="14"/>
    <row r="990" customFormat="1" ht="14"/>
    <row r="991" customFormat="1" ht="14"/>
    <row r="992" customFormat="1" ht="14"/>
    <row r="993" customFormat="1" ht="14"/>
    <row r="994" customFormat="1" ht="14"/>
    <row r="995" customFormat="1" ht="14"/>
    <row r="996" customFormat="1" ht="14"/>
    <row r="997" customFormat="1" ht="14"/>
    <row r="998" customFormat="1" ht="14"/>
    <row r="999" customFormat="1" ht="14"/>
    <row r="1000" customFormat="1" ht="14"/>
    <row r="1001" customFormat="1" ht="14"/>
    <row r="1002" customFormat="1" ht="14"/>
    <row r="1003" customFormat="1" ht="14"/>
    <row r="1004" customFormat="1" ht="14"/>
    <row r="1005" customFormat="1" ht="14"/>
    <row r="1006" customFormat="1" ht="14"/>
    <row r="1007" customFormat="1" ht="14"/>
  </sheetData>
  <mergeCells count="47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68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13"/>
  <sheetViews>
    <sheetView workbookViewId="0">
      <selection activeCell="F9" sqref="F9"/>
    </sheetView>
  </sheetViews>
  <sheetFormatPr defaultColWidth="12.6" defaultRowHeight="14" outlineLevelCol="4"/>
  <cols>
    <col min="1" max="1" width="2.7" style="498" customWidth="1"/>
    <col min="2" max="2" width="33.2" style="498" customWidth="1"/>
    <col min="3" max="3" width="8.4" style="498" customWidth="1"/>
    <col min="4" max="5" width="11.6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№4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 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6</v>
      </c>
      <c r="E4" s="574" t="str">
        <f>ИТОГ!E6</f>
        <v>.02.2025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.5" spans="1:5">
      <c r="A6" s="575">
        <v>1</v>
      </c>
      <c r="B6" s="599" t="s">
        <v>30</v>
      </c>
      <c r="C6" s="617">
        <v>32.62</v>
      </c>
      <c r="D6" s="575">
        <f>VLOOKUP(D4,завтрак_факт,3,FALSE)</f>
        <v>94</v>
      </c>
      <c r="E6" s="578">
        <f>C6*D6</f>
        <v>3066.28</v>
      </c>
    </row>
    <row r="7" ht="14.5" spans="1:5">
      <c r="A7" s="575">
        <v>2</v>
      </c>
      <c r="B7" s="599" t="s">
        <v>21</v>
      </c>
      <c r="C7" s="617">
        <v>12.41</v>
      </c>
      <c r="D7" s="575">
        <f>D6</f>
        <v>94</v>
      </c>
      <c r="E7" s="578">
        <f>C7*D7</f>
        <v>1166.54</v>
      </c>
    </row>
    <row r="8" ht="14.5" spans="1:5">
      <c r="A8" s="575">
        <v>3</v>
      </c>
      <c r="B8" s="599" t="s">
        <v>31</v>
      </c>
      <c r="C8" s="617">
        <v>11.44</v>
      </c>
      <c r="D8" s="575">
        <f>D6</f>
        <v>94</v>
      </c>
      <c r="E8" s="578">
        <f>C8*D8</f>
        <v>1075.36</v>
      </c>
    </row>
    <row r="9" spans="1:5">
      <c r="A9" s="575">
        <v>4</v>
      </c>
      <c r="B9" s="576" t="s">
        <v>18</v>
      </c>
      <c r="C9" s="617">
        <v>1.77</v>
      </c>
      <c r="D9" s="575">
        <f>D6</f>
        <v>94</v>
      </c>
      <c r="E9" s="578">
        <f>C9*D9</f>
        <v>166.38</v>
      </c>
    </row>
    <row r="10" spans="1:5">
      <c r="A10" s="575">
        <v>5</v>
      </c>
      <c r="B10" s="576" t="s">
        <v>32</v>
      </c>
      <c r="C10" s="617">
        <v>17.4</v>
      </c>
      <c r="D10" s="575">
        <f>D6</f>
        <v>94</v>
      </c>
      <c r="E10" s="611">
        <f>C10*D10</f>
        <v>1635.6</v>
      </c>
    </row>
    <row r="11" ht="14.5" spans="1:5">
      <c r="A11" s="575">
        <v>6</v>
      </c>
      <c r="B11" s="599"/>
      <c r="C11" s="599"/>
      <c r="D11" s="599"/>
      <c r="E11" s="621"/>
    </row>
    <row r="12" hidden="1" spans="1:5">
      <c r="A12" s="575">
        <v>7</v>
      </c>
      <c r="B12" s="579"/>
      <c r="C12" s="579"/>
      <c r="D12" s="579"/>
      <c r="E12" s="630"/>
    </row>
    <row r="13" hidden="1" spans="1:5">
      <c r="A13" s="575">
        <v>8</v>
      </c>
      <c r="B13" s="580"/>
      <c r="C13" s="581"/>
      <c r="D13" s="575"/>
      <c r="E13" s="578"/>
    </row>
    <row r="14" hidden="1" spans="1:5">
      <c r="A14" s="575">
        <v>9</v>
      </c>
      <c r="B14" s="582"/>
      <c r="C14" s="581"/>
      <c r="D14" s="583"/>
      <c r="E14" s="581"/>
    </row>
    <row r="15" spans="1:5">
      <c r="A15" s="575"/>
      <c r="B15" s="582" t="s">
        <v>13</v>
      </c>
      <c r="C15" s="581">
        <f>SUM(C6:C14)</f>
        <v>75.64</v>
      </c>
      <c r="D15" s="583"/>
      <c r="E15" s="581">
        <f>SUM(E6:E14)</f>
        <v>7110.16</v>
      </c>
    </row>
    <row r="16" ht="17.5" spans="1:5">
      <c r="A16" s="584" t="s">
        <v>14</v>
      </c>
      <c r="B16" s="584"/>
      <c r="C16" s="584"/>
      <c r="D16" s="584"/>
      <c r="E16" s="58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.5" spans="1:5">
      <c r="A18" s="575">
        <v>1</v>
      </c>
      <c r="B18" s="599" t="s">
        <v>33</v>
      </c>
      <c r="C18" s="617">
        <v>18.8672</v>
      </c>
      <c r="D18" s="575">
        <f>VLOOKUP(D4,Фактически_присутствующих,3,FALSE)</f>
        <v>0</v>
      </c>
      <c r="E18" s="578">
        <f>C18*D18</f>
        <v>0</v>
      </c>
    </row>
    <row r="19" ht="14.5" spans="1:5">
      <c r="A19" s="575">
        <v>2</v>
      </c>
      <c r="B19" s="599" t="s">
        <v>34</v>
      </c>
      <c r="C19" s="617">
        <v>15.1328</v>
      </c>
      <c r="D19" s="575">
        <f>D18</f>
        <v>0</v>
      </c>
      <c r="E19" s="578">
        <f>C19*D19</f>
        <v>0</v>
      </c>
    </row>
    <row r="20" spans="1:5">
      <c r="A20" s="585">
        <v>3</v>
      </c>
      <c r="B20" s="618" t="s">
        <v>16</v>
      </c>
      <c r="C20" s="619">
        <v>2.64</v>
      </c>
      <c r="D20" s="585">
        <f>D18</f>
        <v>0</v>
      </c>
      <c r="E20" s="611">
        <f>C20*D20</f>
        <v>0</v>
      </c>
    </row>
    <row r="21" spans="1:5">
      <c r="A21" s="575">
        <v>4</v>
      </c>
      <c r="B21" s="618" t="s">
        <v>35</v>
      </c>
      <c r="C21" s="620">
        <v>39</v>
      </c>
      <c r="D21" s="588">
        <f>D19</f>
        <v>0</v>
      </c>
      <c r="E21" s="616">
        <f>C21*D21</f>
        <v>0</v>
      </c>
    </row>
    <row r="22" ht="14.5" spans="1:5">
      <c r="A22" s="575">
        <v>5</v>
      </c>
      <c r="B22" s="621"/>
      <c r="C22" s="621"/>
      <c r="D22" s="621"/>
      <c r="E22" s="621"/>
    </row>
    <row r="23" hidden="1" spans="1:5">
      <c r="A23" s="588">
        <v>6</v>
      </c>
      <c r="B23" s="588"/>
      <c r="C23" s="588"/>
      <c r="D23" s="588"/>
      <c r="E23" s="588"/>
    </row>
    <row r="24" hidden="1" spans="1:5">
      <c r="A24" s="590">
        <v>7</v>
      </c>
      <c r="B24" s="591"/>
      <c r="C24" s="592"/>
      <c r="D24" s="590"/>
      <c r="E24" s="616"/>
    </row>
    <row r="25" hidden="1" spans="1:5">
      <c r="A25" s="575">
        <v>8</v>
      </c>
      <c r="B25" s="580"/>
      <c r="C25" s="581"/>
      <c r="D25" s="575"/>
      <c r="E25" s="616"/>
    </row>
    <row r="26" hidden="1" spans="1:5">
      <c r="A26" s="575">
        <v>9</v>
      </c>
      <c r="B26" s="582"/>
      <c r="C26" s="581"/>
      <c r="D26" s="583"/>
      <c r="E26" s="616"/>
    </row>
    <row r="27" spans="1:5">
      <c r="A27" s="575"/>
      <c r="B27" s="582" t="s">
        <v>13</v>
      </c>
      <c r="C27" s="581">
        <f>SUM(C18:C26)</f>
        <v>75.64</v>
      </c>
      <c r="D27" s="583"/>
      <c r="E27" s="581">
        <f>SUM(E18:E26)</f>
        <v>0</v>
      </c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 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________Михайловская Т.Н.
</v>
      </c>
      <c r="C31"/>
      <c r="D31"/>
      <c r="E31"/>
    </row>
    <row r="32" ht="41.4" customHeight="1" spans="2:5">
      <c r="B32" s="557"/>
      <c r="C32"/>
      <c r="D32"/>
      <c r="E32"/>
    </row>
    <row r="33" s="498" customFormat="1" ht="15" customHeight="1"/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1">
    <pageSetUpPr fitToPage="1"/>
  </sheetPr>
  <dimension ref="A1:CD1001"/>
  <sheetViews>
    <sheetView zoomScale="80" zoomScaleNormal="80" workbookViewId="0">
      <selection activeCell="A1" sqref="$A1:$XFD1048576"/>
    </sheetView>
  </sheetViews>
  <sheetFormatPr defaultColWidth="12.6" defaultRowHeight="14"/>
  <cols>
    <col min="1" max="1" width="3.2" customWidth="1"/>
    <col min="2" max="2" width="29.1" customWidth="1"/>
    <col min="3" max="3" width="10.4" customWidth="1"/>
    <col min="4" max="6" width="7.4" hidden="1" customWidth="1"/>
    <col min="7" max="7" width="7.7" hidden="1" customWidth="1"/>
    <col min="8" max="11" width="8.4" hidden="1" customWidth="1"/>
    <col min="12" max="12" width="9.1" customWidth="1"/>
    <col min="13" max="13" width="11.5" hidden="1" customWidth="1"/>
    <col min="14" max="14" width="8" customWidth="1"/>
    <col min="15" max="15" width="8.4" hidden="1" customWidth="1"/>
    <col min="16" max="16" width="9.1" hidden="1" customWidth="1"/>
    <col min="17" max="17" width="9.5" customWidth="1"/>
    <col min="18" max="18" width="9.1" customWidth="1"/>
    <col min="19" max="19" width="10.5" hidden="1" customWidth="1"/>
    <col min="20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2" hidden="1" customWidth="1"/>
    <col min="34" max="39" width="7.4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49" width="8.4" hidden="1" customWidth="1"/>
    <col min="50" max="50" width="9.1" hidden="1" customWidth="1"/>
    <col min="51" max="53" width="8.4" hidden="1" customWidth="1"/>
    <col min="54" max="54" width="9.5" customWidth="1"/>
    <col min="55" max="59" width="8.4" hidden="1" customWidth="1"/>
    <col min="60" max="60" width="9.5" customWidth="1"/>
    <col min="61" max="62" width="8.4" customWidth="1"/>
    <col min="63" max="63" width="8" customWidth="1"/>
    <col min="64" max="65" width="8.4" customWidth="1"/>
    <col min="66" max="66" width="9.1" customWidth="1"/>
    <col min="67" max="67" width="8" hidden="1" customWidth="1"/>
    <col min="68" max="73" width="9.1" hidden="1" customWidth="1"/>
    <col min="74" max="74" width="9.5" hidden="1" customWidth="1"/>
    <col min="75" max="75" width="7.4" hidden="1" customWidth="1"/>
    <col min="76" max="76" width="8.4" customWidth="1"/>
    <col min="77" max="77" width="8.4" hidden="1" customWidth="1"/>
    <col min="78" max="78" width="9.5" hidden="1" customWidth="1"/>
    <col min="79" max="79" width="8.1" hidden="1" customWidth="1"/>
    <col min="82" max="82" width="10.6" customWidth="1"/>
  </cols>
  <sheetData>
    <row r="1" ht="18.5" spans="1:1">
      <c r="A1" s="108"/>
    </row>
    <row r="2" ht="15.5" spans="1:75">
      <c r="A2" s="109"/>
      <c r="BQ2" s="112"/>
      <c r="BR2" s="112"/>
      <c r="BS2" s="112"/>
      <c r="BT2" s="112"/>
      <c r="BU2" s="112"/>
      <c r="BV2" s="112"/>
      <c r="BW2" s="112"/>
    </row>
    <row r="3" ht="15.5" spans="2:75">
      <c r="B3" s="109"/>
      <c r="BQ3" s="112"/>
      <c r="BR3" s="112"/>
      <c r="BS3" s="112"/>
      <c r="BT3" s="112"/>
      <c r="BU3" s="112"/>
      <c r="BV3" s="112"/>
      <c r="BW3" s="112"/>
    </row>
    <row r="4" ht="15.5" spans="2:3">
      <c r="B4" s="110"/>
      <c r="C4" s="111"/>
    </row>
    <row r="5" ht="23.5" spans="2:79">
      <c r="B5" s="314"/>
      <c r="C5" s="112"/>
      <c r="D5" s="112"/>
      <c r="E5" s="112"/>
      <c r="F5" s="112"/>
      <c r="G5" s="113"/>
      <c r="H5" s="112"/>
      <c r="I5" s="112"/>
      <c r="J5" s="112"/>
      <c r="K5" s="204"/>
      <c r="L5" s="205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ht="14.5" spans="1:76">
      <c r="A6" s="114"/>
      <c r="B6" s="262"/>
      <c r="C6" s="116"/>
      <c r="D6" s="117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183" customHeight="1" spans="1:79">
      <c r="A7" s="263"/>
      <c r="B7" s="7"/>
      <c r="C7" s="116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52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215"/>
    </row>
    <row r="8" ht="14.5" spans="1:79">
      <c r="A8" s="122"/>
      <c r="B8" s="96"/>
      <c r="C8" s="8"/>
      <c r="D8" s="8"/>
      <c r="E8" s="8"/>
      <c r="F8" s="8"/>
      <c r="G8" s="8"/>
      <c r="H8" s="8"/>
      <c r="I8" s="8"/>
      <c r="J8" s="8"/>
      <c r="K8" s="8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8"/>
      <c r="BZ8" s="8"/>
      <c r="CA8" s="278"/>
    </row>
    <row r="9" ht="14.5" spans="1:79">
      <c r="A9" s="315"/>
      <c r="B9" s="316"/>
      <c r="C9" s="317"/>
      <c r="D9" s="317"/>
      <c r="E9" s="317"/>
      <c r="F9" s="317"/>
      <c r="G9" s="317"/>
      <c r="H9" s="317"/>
      <c r="I9" s="317"/>
      <c r="J9" s="317"/>
      <c r="K9" s="317"/>
      <c r="L9" s="336"/>
      <c r="M9" s="336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6"/>
      <c r="AY9" s="336"/>
      <c r="AZ9" s="336"/>
      <c r="BA9" s="336"/>
      <c r="BB9" s="336"/>
      <c r="BC9" s="336"/>
      <c r="BD9" s="336"/>
      <c r="BE9" s="336"/>
      <c r="BF9" s="336"/>
      <c r="BG9" s="336"/>
      <c r="BH9" s="336"/>
      <c r="BI9" s="336"/>
      <c r="BJ9" s="336"/>
      <c r="BK9" s="336"/>
      <c r="BL9" s="336"/>
      <c r="BM9" s="336"/>
      <c r="BN9" s="336"/>
      <c r="BO9" s="336"/>
      <c r="BP9" s="336"/>
      <c r="BQ9" s="336"/>
      <c r="BR9" s="336"/>
      <c r="BS9" s="336"/>
      <c r="BT9" s="336"/>
      <c r="BU9" s="336"/>
      <c r="BV9" s="336"/>
      <c r="BW9" s="336"/>
      <c r="BX9" s="336"/>
      <c r="BY9" s="133"/>
      <c r="BZ9" s="340"/>
      <c r="CA9" s="278"/>
    </row>
    <row r="10" ht="14.5" spans="1:79">
      <c r="A10" s="122"/>
      <c r="B10" s="96"/>
      <c r="C10" s="8"/>
      <c r="D10" s="8"/>
      <c r="E10" s="8"/>
      <c r="F10" s="8"/>
      <c r="G10" s="8"/>
      <c r="H10" s="8"/>
      <c r="I10" s="8"/>
      <c r="J10" s="8"/>
      <c r="K10" s="8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8"/>
      <c r="BZ10" s="8"/>
      <c r="CA10" s="278"/>
    </row>
    <row r="11" ht="14.5" spans="1:79">
      <c r="A11" s="122"/>
      <c r="B11" s="96"/>
      <c r="C11" s="8"/>
      <c r="D11" s="8"/>
      <c r="E11" s="8"/>
      <c r="F11" s="8"/>
      <c r="G11" s="8"/>
      <c r="H11" s="8"/>
      <c r="I11" s="8"/>
      <c r="J11" s="8"/>
      <c r="K11" s="8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8"/>
      <c r="BZ11" s="8"/>
      <c r="CA11" s="278"/>
    </row>
    <row r="12" ht="14.25" customHeight="1" spans="1:79">
      <c r="A12" s="318"/>
      <c r="B12" s="262"/>
      <c r="C12" s="129"/>
      <c r="D12" s="129"/>
      <c r="E12" s="129"/>
      <c r="F12" s="129"/>
      <c r="G12" s="129"/>
      <c r="H12" s="129"/>
      <c r="I12" s="129"/>
      <c r="J12" s="129"/>
      <c r="K12" s="129"/>
      <c r="L12" s="275"/>
      <c r="M12" s="275"/>
      <c r="N12" s="275"/>
      <c r="O12" s="275"/>
      <c r="P12" s="275"/>
      <c r="Q12" s="275"/>
      <c r="R12" s="275"/>
      <c r="S12" s="275"/>
      <c r="T12" s="275"/>
      <c r="U12" s="275"/>
      <c r="V12" s="275"/>
      <c r="W12" s="275"/>
      <c r="X12" s="275"/>
      <c r="Y12" s="275"/>
      <c r="Z12" s="275"/>
      <c r="AA12" s="275"/>
      <c r="AB12" s="275"/>
      <c r="AC12" s="275"/>
      <c r="AD12" s="275"/>
      <c r="AE12" s="275"/>
      <c r="AF12" s="275"/>
      <c r="AG12" s="275"/>
      <c r="AH12" s="275"/>
      <c r="AI12" s="275"/>
      <c r="AJ12" s="275"/>
      <c r="AK12" s="275"/>
      <c r="AL12" s="275"/>
      <c r="AM12" s="275"/>
      <c r="AN12" s="275"/>
      <c r="AO12" s="275"/>
      <c r="AP12" s="275"/>
      <c r="AQ12" s="275"/>
      <c r="AR12" s="275"/>
      <c r="AS12" s="275"/>
      <c r="AT12" s="275"/>
      <c r="AU12" s="275"/>
      <c r="AV12" s="275"/>
      <c r="AW12" s="275"/>
      <c r="AX12" s="275"/>
      <c r="AY12" s="275"/>
      <c r="AZ12" s="275"/>
      <c r="BA12" s="275"/>
      <c r="BB12" s="275"/>
      <c r="BC12" s="275"/>
      <c r="BD12" s="275"/>
      <c r="BE12" s="275"/>
      <c r="BF12" s="275"/>
      <c r="BG12" s="275"/>
      <c r="BH12" s="275"/>
      <c r="BI12" s="275"/>
      <c r="BJ12" s="275"/>
      <c r="BK12" s="275"/>
      <c r="BL12" s="275"/>
      <c r="BM12" s="275"/>
      <c r="BN12" s="275"/>
      <c r="BO12" s="275"/>
      <c r="BP12" s="275"/>
      <c r="BQ12" s="275"/>
      <c r="BR12" s="275"/>
      <c r="BS12" s="275"/>
      <c r="BT12" s="275"/>
      <c r="BU12" s="275"/>
      <c r="BV12" s="275"/>
      <c r="BW12" s="275"/>
      <c r="BX12" s="275"/>
      <c r="BY12" s="129"/>
      <c r="BZ12" s="129"/>
      <c r="CA12" s="278"/>
    </row>
    <row r="13" ht="14.5" spans="1:82">
      <c r="A13" s="319"/>
      <c r="B13" s="320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69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  <c r="CA13" s="278"/>
      <c r="CD13" s="278"/>
    </row>
    <row r="14" ht="14.5" spans="3:79">
      <c r="C14" s="321"/>
      <c r="D14" s="321"/>
      <c r="E14" s="321"/>
      <c r="F14" s="321"/>
      <c r="G14" s="321"/>
      <c r="H14" s="321"/>
      <c r="I14" s="321"/>
      <c r="J14" s="321"/>
      <c r="K14" s="321"/>
      <c r="L14" s="337"/>
      <c r="M14" s="337"/>
      <c r="N14" s="337"/>
      <c r="O14" s="337"/>
      <c r="P14" s="337"/>
      <c r="Q14" s="337"/>
      <c r="R14" s="337"/>
      <c r="S14" s="339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37"/>
      <c r="AQ14" s="337"/>
      <c r="AR14" s="337"/>
      <c r="AS14" s="337"/>
      <c r="AT14" s="337"/>
      <c r="AU14" s="337"/>
      <c r="AV14" s="337"/>
      <c r="AW14" s="337"/>
      <c r="AX14" s="337"/>
      <c r="AY14" s="337"/>
      <c r="AZ14" s="337"/>
      <c r="BA14" s="337"/>
      <c r="BB14" s="337"/>
      <c r="BC14" s="337"/>
      <c r="BD14" s="337"/>
      <c r="BE14" s="337"/>
      <c r="BF14" s="337"/>
      <c r="BG14" s="337"/>
      <c r="BH14" s="337"/>
      <c r="BI14" s="337"/>
      <c r="BJ14" s="337"/>
      <c r="BK14" s="337"/>
      <c r="BL14" s="337"/>
      <c r="BM14" s="337"/>
      <c r="BN14" s="337"/>
      <c r="BO14" s="337"/>
      <c r="BP14" s="337"/>
      <c r="BQ14" s="337"/>
      <c r="BR14" s="337"/>
      <c r="BS14" s="337"/>
      <c r="BT14" s="337"/>
      <c r="BU14" s="337"/>
      <c r="BV14" s="337"/>
      <c r="BW14" s="337"/>
      <c r="BX14" s="337"/>
      <c r="BY14" s="341"/>
      <c r="BZ14" s="277"/>
      <c r="CA14" s="278"/>
    </row>
    <row r="15" ht="14.5" spans="1:79">
      <c r="A15" s="190"/>
      <c r="B15" s="322"/>
      <c r="C15" s="4"/>
      <c r="D15" s="4"/>
      <c r="E15" s="4"/>
      <c r="F15" s="4"/>
      <c r="G15" s="4"/>
      <c r="H15" s="4"/>
      <c r="I15" s="4"/>
      <c r="J15" s="4"/>
      <c r="K15" s="4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7"/>
      <c r="AT15" s="277"/>
      <c r="AU15" s="277"/>
      <c r="AV15" s="277"/>
      <c r="AW15" s="277"/>
      <c r="AX15" s="277"/>
      <c r="AY15" s="277"/>
      <c r="AZ15" s="277"/>
      <c r="BA15" s="277"/>
      <c r="BB15" s="277"/>
      <c r="BC15" s="277"/>
      <c r="BD15" s="277"/>
      <c r="BE15" s="277"/>
      <c r="BF15" s="277"/>
      <c r="BG15" s="277"/>
      <c r="BH15" s="277"/>
      <c r="BI15" s="277"/>
      <c r="BJ15" s="277"/>
      <c r="BK15" s="277"/>
      <c r="BL15" s="277"/>
      <c r="BM15" s="277"/>
      <c r="BN15" s="277"/>
      <c r="BO15" s="277"/>
      <c r="BP15" s="277"/>
      <c r="BQ15" s="277"/>
      <c r="BR15" s="277"/>
      <c r="BS15" s="277"/>
      <c r="BT15" s="277"/>
      <c r="BU15" s="277"/>
      <c r="BV15" s="277"/>
      <c r="BW15" s="277"/>
      <c r="BX15" s="277"/>
      <c r="BY15" s="8"/>
      <c r="BZ15" s="8"/>
      <c r="CA15" s="180"/>
    </row>
    <row r="16" ht="14.5" hidden="1" spans="1:78">
      <c r="A16" s="122"/>
      <c r="B16" s="96"/>
      <c r="C16" s="8"/>
      <c r="D16" s="8"/>
      <c r="E16" s="8"/>
      <c r="F16" s="8"/>
      <c r="G16" s="8"/>
      <c r="H16" s="8"/>
      <c r="I16" s="8"/>
      <c r="J16" s="8"/>
      <c r="K16" s="8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8"/>
      <c r="BZ16" s="8"/>
    </row>
    <row r="17" ht="14.5" hidden="1" spans="1:78">
      <c r="A17" s="140"/>
      <c r="B17" s="96"/>
      <c r="C17" s="142"/>
      <c r="D17" s="142"/>
      <c r="E17" s="142"/>
      <c r="F17" s="142"/>
      <c r="G17" s="142"/>
      <c r="H17" s="142"/>
      <c r="I17" s="142"/>
      <c r="J17" s="142"/>
      <c r="K17" s="14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42"/>
      <c r="BZ17" s="142"/>
    </row>
    <row r="18" ht="19.75" spans="1:78">
      <c r="A18" s="143"/>
      <c r="B18" s="323"/>
      <c r="C18" s="145"/>
      <c r="D18" s="8"/>
      <c r="E18" s="8"/>
      <c r="F18" s="8"/>
      <c r="G18" s="8"/>
      <c r="H18" s="8"/>
      <c r="I18" s="8"/>
      <c r="J18" s="8"/>
      <c r="K18" s="8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8"/>
      <c r="BZ18" s="8"/>
    </row>
    <row r="19" ht="16.25" spans="1:78">
      <c r="A19" s="324"/>
      <c r="B19" s="96"/>
      <c r="C19" s="325"/>
      <c r="D19" s="39"/>
      <c r="E19" s="210"/>
      <c r="F19" s="210"/>
      <c r="G19" s="210"/>
      <c r="H19" s="210"/>
      <c r="I19" s="210"/>
      <c r="J19" s="210"/>
      <c r="K19" s="210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  <c r="AC19" s="308"/>
      <c r="AD19" s="308"/>
      <c r="AE19" s="308"/>
      <c r="AF19" s="308"/>
      <c r="AG19" s="308"/>
      <c r="AH19" s="308"/>
      <c r="AI19" s="308"/>
      <c r="AJ19" s="308"/>
      <c r="AK19" s="308"/>
      <c r="AL19" s="308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N19" s="308"/>
      <c r="BO19" s="308"/>
      <c r="BP19" s="308"/>
      <c r="BQ19" s="308"/>
      <c r="BR19" s="308"/>
      <c r="BS19" s="308"/>
      <c r="BT19" s="308"/>
      <c r="BU19" s="308"/>
      <c r="BV19" s="308"/>
      <c r="BW19" s="308"/>
      <c r="BX19" s="308"/>
      <c r="BY19" s="308"/>
      <c r="BZ19" s="308"/>
    </row>
    <row r="20" ht="15.5" spans="1:78">
      <c r="A20" s="324"/>
      <c r="B20" s="96"/>
      <c r="C20" s="325"/>
      <c r="D20" s="257"/>
      <c r="E20" s="257"/>
      <c r="F20" s="257"/>
      <c r="G20" s="257"/>
      <c r="H20" s="257"/>
      <c r="I20" s="257"/>
      <c r="J20" s="257"/>
      <c r="K20" s="257"/>
      <c r="L20" s="310"/>
      <c r="M20" s="310"/>
      <c r="N20" s="310"/>
      <c r="O20" s="310"/>
      <c r="P20" s="310"/>
      <c r="Q20" s="310"/>
      <c r="R20" s="310"/>
      <c r="S20" s="310"/>
      <c r="T20" s="310"/>
      <c r="U20" s="310"/>
      <c r="V20" s="310"/>
      <c r="W20" s="310"/>
      <c r="X20" s="310"/>
      <c r="Y20" s="310"/>
      <c r="Z20" s="310"/>
      <c r="AA20" s="310"/>
      <c r="AB20" s="310"/>
      <c r="AC20" s="310"/>
      <c r="AD20" s="310"/>
      <c r="AE20" s="310"/>
      <c r="AF20" s="310"/>
      <c r="AG20" s="310"/>
      <c r="AH20" s="310"/>
      <c r="AI20" s="310"/>
      <c r="AJ20" s="310"/>
      <c r="AK20" s="310"/>
      <c r="AL20" s="310"/>
      <c r="AM20" s="310"/>
      <c r="AN20" s="310"/>
      <c r="AO20" s="310"/>
      <c r="AP20" s="310"/>
      <c r="AQ20" s="310"/>
      <c r="AR20" s="310"/>
      <c r="AS20" s="310"/>
      <c r="AT20" s="310"/>
      <c r="AU20" s="310"/>
      <c r="AV20" s="310"/>
      <c r="AW20" s="310"/>
      <c r="AX20" s="310"/>
      <c r="AY20" s="310"/>
      <c r="AZ20" s="310"/>
      <c r="BA20" s="310"/>
      <c r="BB20" s="310"/>
      <c r="BC20" s="310"/>
      <c r="BD20" s="310"/>
      <c r="BE20" s="310"/>
      <c r="BF20" s="310"/>
      <c r="BG20" s="310"/>
      <c r="BH20" s="310"/>
      <c r="BI20" s="310"/>
      <c r="BJ20" s="310"/>
      <c r="BK20" s="310"/>
      <c r="BL20" s="310"/>
      <c r="BM20" s="310"/>
      <c r="BN20" s="310"/>
      <c r="BO20" s="310"/>
      <c r="BP20" s="310"/>
      <c r="BQ20" s="310"/>
      <c r="BR20" s="310"/>
      <c r="BS20" s="310"/>
      <c r="BT20" s="310"/>
      <c r="BU20" s="310"/>
      <c r="BV20" s="310"/>
      <c r="BW20" s="310"/>
      <c r="BX20" s="310"/>
      <c r="BY20" s="310"/>
      <c r="BZ20" s="310"/>
    </row>
    <row r="21" ht="15.75" customHeight="1" spans="1:78">
      <c r="A21" s="324"/>
      <c r="B21" s="96"/>
      <c r="C21" s="326"/>
      <c r="D21" s="259"/>
      <c r="E21" s="259"/>
      <c r="F21" s="259"/>
      <c r="G21" s="210"/>
      <c r="H21" s="210"/>
      <c r="I21" s="210"/>
      <c r="J21" s="210"/>
      <c r="K21" s="210"/>
      <c r="L21" s="308"/>
      <c r="M21" s="308"/>
      <c r="N21" s="308"/>
      <c r="O21" s="308"/>
      <c r="P21" s="308"/>
      <c r="Q21" s="308"/>
      <c r="R21" s="308"/>
      <c r="S21" s="308"/>
      <c r="T21" s="308"/>
      <c r="U21" s="308"/>
      <c r="V21" s="308"/>
      <c r="W21" s="308"/>
      <c r="X21" s="308"/>
      <c r="Y21" s="308"/>
      <c r="Z21" s="308"/>
      <c r="AA21" s="308"/>
      <c r="AB21" s="308"/>
      <c r="AC21" s="308"/>
      <c r="AD21" s="308"/>
      <c r="AE21" s="308"/>
      <c r="AF21" s="308"/>
      <c r="AG21" s="308"/>
      <c r="AH21" s="308"/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  <c r="BC21" s="308"/>
      <c r="BD21" s="308"/>
      <c r="BE21" s="308"/>
      <c r="BF21" s="308"/>
      <c r="BG21" s="308"/>
      <c r="BH21" s="308"/>
      <c r="BI21" s="308"/>
      <c r="BJ21" s="308"/>
      <c r="BK21" s="308"/>
      <c r="BL21" s="308"/>
      <c r="BM21" s="308"/>
      <c r="BN21" s="308"/>
      <c r="BO21" s="308"/>
      <c r="BP21" s="308"/>
      <c r="BQ21" s="308"/>
      <c r="BR21" s="308"/>
      <c r="BS21" s="308"/>
      <c r="BT21" s="308"/>
      <c r="BU21" s="308"/>
      <c r="BV21" s="308"/>
      <c r="BW21" s="308"/>
      <c r="BX21" s="308"/>
      <c r="BY21" s="342"/>
      <c r="BZ21" s="342"/>
    </row>
    <row r="22" ht="15.75" customHeight="1" spans="1:3">
      <c r="A22" s="324"/>
      <c r="B22" s="96"/>
      <c r="C22" s="327"/>
    </row>
    <row r="23" ht="15.75" customHeight="1"/>
    <row r="24" ht="15.75" hidden="1" customHeight="1" spans="2:2">
      <c r="B24" s="159"/>
    </row>
    <row r="25" ht="15.75" hidden="1" customHeight="1"/>
    <row r="26" ht="15.75" hidden="1" customHeight="1" spans="2:40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</row>
    <row r="27" ht="14.25" hidden="1" customHeight="1"/>
    <row r="28" ht="15" hidden="1" customHeight="1" spans="1:79">
      <c r="A28" s="160"/>
      <c r="B28" s="96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226"/>
      <c r="BZ28" s="226"/>
      <c r="CA28" s="180"/>
    </row>
    <row r="29" ht="15" hidden="1" customHeight="1" spans="1:79">
      <c r="A29" s="163"/>
      <c r="B29" s="96"/>
      <c r="C29" s="162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227"/>
      <c r="BZ29" s="227"/>
      <c r="CA29" s="180"/>
    </row>
    <row r="30" ht="21" hidden="1" customHeight="1" spans="1:79">
      <c r="A30" s="166"/>
      <c r="B30" s="269"/>
      <c r="C30" s="168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t="15" hidden="1" customHeight="1" spans="1:79">
      <c r="A31" s="170"/>
      <c r="B31" s="96"/>
      <c r="C31" s="172"/>
      <c r="D31" s="173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180"/>
    </row>
    <row r="32" ht="15" hidden="1" customHeight="1" spans="1:79">
      <c r="A32" s="170"/>
      <c r="B32" s="96"/>
      <c r="C32" s="172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80"/>
    </row>
    <row r="33" hidden="1" spans="1:79">
      <c r="A33" s="170"/>
      <c r="B33" s="96"/>
      <c r="C33" s="175"/>
      <c r="D33" s="176"/>
      <c r="E33" s="176"/>
      <c r="F33" s="176"/>
      <c r="G33" s="177"/>
      <c r="H33" s="177"/>
      <c r="I33" s="177"/>
      <c r="J33" s="177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  <c r="BU33" s="211"/>
      <c r="BV33" s="211"/>
      <c r="BW33" s="211"/>
      <c r="BX33" s="211"/>
      <c r="BY33" s="211"/>
      <c r="BZ33" s="211"/>
      <c r="CA33" s="180"/>
    </row>
    <row r="34" hidden="1" spans="1:79">
      <c r="A34" s="170"/>
      <c r="B34" s="95"/>
      <c r="C34" s="179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idden="1"/>
    <row r="36" ht="22.5" spans="1:78">
      <c r="A36" s="180"/>
      <c r="B36" s="328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</row>
    <row r="37" spans="1:76">
      <c r="A37" s="183"/>
      <c r="B37" s="184"/>
      <c r="C37" s="185"/>
      <c r="D37" s="186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181.5" customHeight="1" spans="1:78">
      <c r="A38" s="188"/>
      <c r="B38" s="189"/>
      <c r="C38" s="185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52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</row>
    <row r="39" ht="14.5" spans="1:79">
      <c r="A39" s="122"/>
      <c r="B39" s="96"/>
      <c r="C39" s="8"/>
      <c r="D39" s="8"/>
      <c r="E39" s="8"/>
      <c r="F39" s="8"/>
      <c r="G39" s="8"/>
      <c r="H39" s="8"/>
      <c r="I39" s="8"/>
      <c r="J39" s="8"/>
      <c r="K39" s="8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8"/>
      <c r="BZ39" s="8"/>
      <c r="CA39" s="278"/>
    </row>
    <row r="40" ht="14.5" spans="1:79">
      <c r="A40" s="122"/>
      <c r="B40" s="96"/>
      <c r="C40" s="8"/>
      <c r="D40" s="8"/>
      <c r="E40" s="8"/>
      <c r="F40" s="8"/>
      <c r="G40" s="8"/>
      <c r="H40" s="8"/>
      <c r="I40" s="8"/>
      <c r="J40" s="8"/>
      <c r="K40" s="8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8"/>
      <c r="BZ40" s="8"/>
      <c r="CA40" s="278"/>
    </row>
    <row r="41" ht="14.5" spans="1:79">
      <c r="A41" s="265"/>
      <c r="B41" s="329"/>
      <c r="C41" s="8"/>
      <c r="D41" s="8"/>
      <c r="E41" s="8"/>
      <c r="F41" s="8"/>
      <c r="G41" s="8"/>
      <c r="H41" s="8"/>
      <c r="I41" s="8"/>
      <c r="J41" s="8"/>
      <c r="K41" s="8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2"/>
      <c r="AX41" s="192"/>
      <c r="AY41" s="192"/>
      <c r="AZ41" s="192"/>
      <c r="BA41" s="192"/>
      <c r="BB41" s="192"/>
      <c r="BC41" s="192"/>
      <c r="BD41" s="192"/>
      <c r="BE41" s="192"/>
      <c r="BF41" s="192"/>
      <c r="BG41" s="192"/>
      <c r="BH41" s="192"/>
      <c r="BI41" s="192"/>
      <c r="BJ41" s="192"/>
      <c r="BK41" s="192"/>
      <c r="BL41" s="192"/>
      <c r="BM41" s="192"/>
      <c r="BN41" s="192"/>
      <c r="BO41" s="192"/>
      <c r="BP41" s="192"/>
      <c r="BQ41" s="192"/>
      <c r="BR41" s="192"/>
      <c r="BS41" s="192"/>
      <c r="BT41" s="192"/>
      <c r="BU41" s="192"/>
      <c r="BV41" s="162"/>
      <c r="BW41" s="192"/>
      <c r="BX41" s="192"/>
      <c r="BY41" s="8"/>
      <c r="BZ41" s="8"/>
      <c r="CA41" s="278"/>
    </row>
    <row r="42" ht="14.5" spans="1:79">
      <c r="A42" s="122"/>
      <c r="B42" s="96"/>
      <c r="C42" s="8"/>
      <c r="D42" s="8"/>
      <c r="E42" s="8"/>
      <c r="F42" s="8"/>
      <c r="G42" s="8"/>
      <c r="H42" s="8"/>
      <c r="I42" s="8"/>
      <c r="J42" s="8"/>
      <c r="K42" s="8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8"/>
      <c r="BZ42" s="8"/>
      <c r="CA42" s="278"/>
    </row>
    <row r="43" ht="14.5" spans="1:79">
      <c r="A43" s="122"/>
      <c r="B43" s="96"/>
      <c r="C43" s="8"/>
      <c r="D43" s="8"/>
      <c r="E43" s="8"/>
      <c r="F43" s="8"/>
      <c r="G43" s="8"/>
      <c r="H43" s="8"/>
      <c r="I43" s="8"/>
      <c r="J43" s="8"/>
      <c r="K43" s="8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8"/>
      <c r="BZ43" s="8"/>
      <c r="CA43" s="278"/>
    </row>
    <row r="44" ht="14.5" spans="1:82">
      <c r="A44" s="122"/>
      <c r="B44" s="96"/>
      <c r="C44" s="8"/>
      <c r="D44" s="8"/>
      <c r="E44" s="8"/>
      <c r="F44" s="8"/>
      <c r="G44" s="8"/>
      <c r="H44" s="8"/>
      <c r="I44" s="8"/>
      <c r="J44" s="8"/>
      <c r="K44" s="8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278"/>
      <c r="CD44" s="278"/>
    </row>
    <row r="45" ht="14.5" spans="1:79">
      <c r="A45" s="122"/>
      <c r="B45" s="96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2"/>
      <c r="BN45" s="162"/>
      <c r="BO45" s="162"/>
      <c r="BP45" s="162"/>
      <c r="BQ45" s="162"/>
      <c r="BR45" s="162"/>
      <c r="BS45" s="162"/>
      <c r="BT45" s="162"/>
      <c r="BU45" s="162"/>
      <c r="BW45" s="162"/>
      <c r="BX45" s="162"/>
      <c r="BY45" s="162"/>
      <c r="BZ45" s="162"/>
      <c r="CA45" s="278"/>
    </row>
    <row r="46" spans="1:78">
      <c r="A46" s="160"/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</row>
    <row r="47" hidden="1" spans="1:78">
      <c r="A47" s="160"/>
      <c r="B47" s="161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162"/>
      <c r="BN47" s="162"/>
      <c r="BO47" s="162"/>
      <c r="BP47" s="162"/>
      <c r="BQ47" s="162"/>
      <c r="BR47" s="162"/>
      <c r="BS47" s="162"/>
      <c r="BT47" s="162"/>
      <c r="BU47" s="162"/>
      <c r="BV47" s="162"/>
      <c r="BW47" s="162"/>
      <c r="BX47" s="162"/>
      <c r="BY47" s="162"/>
      <c r="BZ47" s="162"/>
    </row>
    <row r="48" hidden="1" spans="1:78">
      <c r="A48" s="163"/>
      <c r="B48" s="164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2"/>
      <c r="BZ48" s="162"/>
    </row>
    <row r="49" ht="15.75" customHeight="1" spans="1:78">
      <c r="A49" s="330"/>
      <c r="B49" s="331"/>
      <c r="C49" s="197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5.75" customHeight="1" spans="1:78">
      <c r="A50" s="146"/>
      <c r="B50" s="147"/>
      <c r="C50" s="172"/>
      <c r="D50" s="332"/>
      <c r="E50" s="212"/>
      <c r="F50" s="212"/>
      <c r="G50" s="212"/>
      <c r="H50" s="212"/>
      <c r="I50" s="212"/>
      <c r="J50" s="212"/>
      <c r="K50" s="212"/>
      <c r="L50" s="308"/>
      <c r="M50" s="308"/>
      <c r="N50" s="308"/>
      <c r="O50" s="308"/>
      <c r="P50" s="308"/>
      <c r="Q50" s="308"/>
      <c r="R50" s="308"/>
      <c r="S50" s="308"/>
      <c r="T50" s="308"/>
      <c r="U50" s="308"/>
      <c r="V50" s="308"/>
      <c r="W50" s="308"/>
      <c r="X50" s="308"/>
      <c r="Y50" s="308"/>
      <c r="Z50" s="308"/>
      <c r="AA50" s="308"/>
      <c r="AB50" s="308"/>
      <c r="AC50" s="308"/>
      <c r="AD50" s="308"/>
      <c r="AE50" s="308"/>
      <c r="AF50" s="308"/>
      <c r="AG50" s="308"/>
      <c r="AH50" s="308"/>
      <c r="AI50" s="308"/>
      <c r="AJ50" s="308"/>
      <c r="AK50" s="308"/>
      <c r="AL50" s="308"/>
      <c r="AM50" s="308"/>
      <c r="AN50" s="308"/>
      <c r="AO50" s="308"/>
      <c r="AP50" s="308"/>
      <c r="AQ50" s="308"/>
      <c r="AR50" s="308"/>
      <c r="AS50" s="308"/>
      <c r="AT50" s="308"/>
      <c r="AU50" s="308"/>
      <c r="AV50" s="308"/>
      <c r="AW50" s="308"/>
      <c r="AX50" s="308"/>
      <c r="AY50" s="308"/>
      <c r="AZ50" s="308"/>
      <c r="BA50" s="308"/>
      <c r="BB50" s="308"/>
      <c r="BC50" s="308"/>
      <c r="BD50" s="308"/>
      <c r="BE50" s="308"/>
      <c r="BF50" s="308"/>
      <c r="BG50" s="308"/>
      <c r="BH50" s="308"/>
      <c r="BI50" s="308"/>
      <c r="BJ50" s="308"/>
      <c r="BK50" s="308"/>
      <c r="BL50" s="308"/>
      <c r="BM50" s="308"/>
      <c r="BN50" s="308"/>
      <c r="BO50" s="308"/>
      <c r="BP50" s="308"/>
      <c r="BQ50" s="308"/>
      <c r="BR50" s="308"/>
      <c r="BS50" s="308"/>
      <c r="BT50" s="308"/>
      <c r="BU50" s="308"/>
      <c r="BV50" s="308"/>
      <c r="BW50" s="308"/>
      <c r="BX50" s="308"/>
      <c r="BY50" s="308"/>
      <c r="BZ50" s="308"/>
    </row>
    <row r="51" ht="15.75" customHeight="1" spans="1:78">
      <c r="A51" s="146"/>
      <c r="B51" s="147"/>
      <c r="C51" s="172"/>
      <c r="D51" s="174"/>
      <c r="E51" s="174"/>
      <c r="F51" s="174"/>
      <c r="G51" s="174"/>
      <c r="H51" s="174"/>
      <c r="I51" s="174"/>
      <c r="J51" s="174"/>
      <c r="K51" s="174"/>
      <c r="L51" s="310"/>
      <c r="M51" s="310"/>
      <c r="N51" s="310"/>
      <c r="O51" s="310"/>
      <c r="P51" s="310"/>
      <c r="Q51" s="310"/>
      <c r="R51" s="310"/>
      <c r="S51" s="310"/>
      <c r="T51" s="310"/>
      <c r="U51" s="310"/>
      <c r="V51" s="310"/>
      <c r="W51" s="310"/>
      <c r="X51" s="310"/>
      <c r="Y51" s="310"/>
      <c r="Z51" s="310"/>
      <c r="AA51" s="310"/>
      <c r="AB51" s="310"/>
      <c r="AC51" s="310"/>
      <c r="AD51" s="310"/>
      <c r="AE51" s="310"/>
      <c r="AF51" s="310"/>
      <c r="AG51" s="310"/>
      <c r="AH51" s="310"/>
      <c r="AI51" s="310"/>
      <c r="AJ51" s="310"/>
      <c r="AK51" s="310"/>
      <c r="AL51" s="310"/>
      <c r="AM51" s="310"/>
      <c r="AN51" s="310"/>
      <c r="AO51" s="310"/>
      <c r="AP51" s="310"/>
      <c r="AQ51" s="310"/>
      <c r="AR51" s="310"/>
      <c r="AS51" s="310"/>
      <c r="AT51" s="310"/>
      <c r="AU51" s="310"/>
      <c r="AV51" s="310"/>
      <c r="AW51" s="310"/>
      <c r="AX51" s="310"/>
      <c r="AY51" s="310"/>
      <c r="AZ51" s="310"/>
      <c r="BA51" s="310"/>
      <c r="BB51" s="310"/>
      <c r="BC51" s="310"/>
      <c r="BD51" s="310"/>
      <c r="BE51" s="310"/>
      <c r="BF51" s="310"/>
      <c r="BG51" s="310"/>
      <c r="BH51" s="310"/>
      <c r="BI51" s="310"/>
      <c r="BJ51" s="310"/>
      <c r="BK51" s="310"/>
      <c r="BL51" s="310"/>
      <c r="BM51" s="310"/>
      <c r="BN51" s="310"/>
      <c r="BO51" s="310"/>
      <c r="BP51" s="310"/>
      <c r="BQ51" s="310"/>
      <c r="BR51" s="310"/>
      <c r="BS51" s="310"/>
      <c r="BT51" s="310"/>
      <c r="BU51" s="310"/>
      <c r="BV51" s="310"/>
      <c r="BW51" s="310"/>
      <c r="BX51" s="310"/>
      <c r="BY51" s="310"/>
      <c r="BZ51" s="310"/>
    </row>
    <row r="52" ht="15.75" customHeight="1" spans="1:78">
      <c r="A52" s="146"/>
      <c r="B52" s="147"/>
      <c r="C52" s="333"/>
      <c r="D52" s="334"/>
      <c r="E52" s="176"/>
      <c r="F52" s="177"/>
      <c r="G52" s="212"/>
      <c r="H52" s="212"/>
      <c r="I52" s="212"/>
      <c r="J52" s="212"/>
      <c r="K52" s="212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  <c r="Y52" s="308"/>
      <c r="Z52" s="308"/>
      <c r="AA52" s="308"/>
      <c r="AB52" s="308"/>
      <c r="AC52" s="308"/>
      <c r="AD52" s="308"/>
      <c r="AE52" s="308"/>
      <c r="AF52" s="308"/>
      <c r="AG52" s="308"/>
      <c r="AH52" s="308"/>
      <c r="AI52" s="308"/>
      <c r="AJ52" s="308"/>
      <c r="AK52" s="308"/>
      <c r="AL52" s="308"/>
      <c r="AM52" s="308"/>
      <c r="AN52" s="308"/>
      <c r="AO52" s="308"/>
      <c r="AP52" s="308"/>
      <c r="AQ52" s="308"/>
      <c r="AR52" s="308"/>
      <c r="AS52" s="308"/>
      <c r="AT52" s="308"/>
      <c r="AU52" s="308"/>
      <c r="AV52" s="308"/>
      <c r="AW52" s="308"/>
      <c r="AX52" s="308"/>
      <c r="AY52" s="308"/>
      <c r="AZ52" s="308"/>
      <c r="BA52" s="308"/>
      <c r="BB52" s="308"/>
      <c r="BC52" s="308"/>
      <c r="BD52" s="308"/>
      <c r="BE52" s="308"/>
      <c r="BF52" s="308"/>
      <c r="BG52" s="308"/>
      <c r="BH52" s="308"/>
      <c r="BI52" s="308"/>
      <c r="BJ52" s="308"/>
      <c r="BK52" s="308"/>
      <c r="BL52" s="308"/>
      <c r="BM52" s="308"/>
      <c r="BN52" s="308"/>
      <c r="BO52" s="308"/>
      <c r="BP52" s="308"/>
      <c r="BQ52" s="308"/>
      <c r="BR52" s="308"/>
      <c r="BS52" s="308"/>
      <c r="BT52" s="308"/>
      <c r="BU52" s="308"/>
      <c r="BV52" s="308"/>
      <c r="BW52" s="308"/>
      <c r="BX52" s="308"/>
      <c r="BY52" s="308"/>
      <c r="BZ52" s="308"/>
    </row>
    <row r="53" ht="15.75" customHeight="1" spans="1:78">
      <c r="A53" s="146"/>
      <c r="B53" s="147"/>
      <c r="C53" s="335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</row>
    <row r="54" ht="13.95" hidden="1" customHeight="1" spans="1:78">
      <c r="A54" s="180"/>
      <c r="B54" s="203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</row>
    <row r="55" ht="13.95" hidden="1" customHeight="1" spans="1:78">
      <c r="A55" s="160"/>
      <c r="B55" s="161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  <c r="BI55" s="162"/>
      <c r="BJ55" s="162"/>
      <c r="BK55" s="162"/>
      <c r="BL55" s="162"/>
      <c r="BM55" s="162"/>
      <c r="BN55" s="162"/>
      <c r="BO55" s="162"/>
      <c r="BP55" s="162"/>
      <c r="BQ55" s="162"/>
      <c r="BR55" s="162"/>
      <c r="BS55" s="162"/>
      <c r="BT55" s="162"/>
      <c r="BU55" s="162"/>
      <c r="BV55" s="162"/>
      <c r="BW55" s="162"/>
      <c r="BX55" s="162"/>
      <c r="BY55" s="162"/>
      <c r="BZ55" s="162"/>
    </row>
    <row r="56" ht="13.95" hidden="1" customHeight="1" spans="1:78">
      <c r="A56" s="163"/>
      <c r="B56" s="164"/>
      <c r="C56" s="162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</row>
    <row r="57" ht="21" hidden="1" customHeight="1" spans="1:78">
      <c r="A57" s="166"/>
      <c r="B57" s="167"/>
      <c r="C57" s="168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4.4" hidden="1" customHeight="1" spans="1:78">
      <c r="A58" s="170"/>
      <c r="B58" s="171"/>
      <c r="C58" s="172"/>
      <c r="D58" s="173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  <c r="BZ58" s="212"/>
    </row>
    <row r="59" ht="13.95" hidden="1" customHeight="1" spans="1:78">
      <c r="A59" s="170"/>
      <c r="B59" s="171"/>
      <c r="C59" s="172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</row>
    <row r="60" ht="13.95" hidden="1" customHeight="1" spans="1:78">
      <c r="A60" s="170"/>
      <c r="B60" s="171"/>
      <c r="C60" s="175"/>
      <c r="D60" s="176"/>
      <c r="E60" s="176"/>
      <c r="F60" s="177"/>
      <c r="G60" s="177"/>
      <c r="H60" s="177"/>
      <c r="I60" s="177"/>
      <c r="J60" s="177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3"/>
      <c r="BN60" s="213"/>
      <c r="BO60" s="213"/>
      <c r="BP60" s="213"/>
      <c r="BQ60" s="213"/>
      <c r="BR60" s="213"/>
      <c r="BS60" s="213"/>
      <c r="BT60" s="213"/>
      <c r="BU60" s="213"/>
      <c r="BV60" s="213"/>
      <c r="BW60" s="213"/>
      <c r="BX60" s="213"/>
      <c r="BY60" s="213"/>
      <c r="BZ60" s="213"/>
    </row>
    <row r="61" ht="13.95" hidden="1" customHeight="1" spans="1:76">
      <c r="A61" s="170"/>
      <c r="B61" s="178"/>
      <c r="C61" s="179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idden="1" spans="1:76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338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3.95" customHeight="1" spans="1:76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5.75" customHeight="1" spans="1:76">
      <c r="A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59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1:76">
      <c r="A66" s="180"/>
      <c r="B66" s="180"/>
      <c r="C66" s="180"/>
      <c r="D66" s="180"/>
      <c r="E66" s="180"/>
      <c r="F66" s="180"/>
      <c r="G66" s="180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80"/>
      <c r="BU66" s="180"/>
      <c r="BV66" s="180"/>
      <c r="BW66" s="180"/>
      <c r="BX66" s="180"/>
    </row>
    <row r="67" ht="15.75" customHeight="1" spans="2:7">
      <c r="B67" s="159"/>
      <c r="C67" s="159"/>
      <c r="D67" s="159"/>
      <c r="E67" s="159"/>
      <c r="F67" s="159"/>
      <c r="G67" s="159"/>
    </row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customFormat="1" ht="15.75" customHeight="1"/>
    <row r="82" customFormat="1" ht="15.75" customHeight="1"/>
    <row r="83" customFormat="1" ht="15.75" customHeight="1"/>
    <row r="84" customFormat="1" ht="15.75" customHeight="1"/>
    <row r="85" customFormat="1" ht="15.75" customHeight="1"/>
    <row r="86" customFormat="1" ht="15.75" customHeight="1"/>
    <row r="87" customFormat="1" ht="15.75" customHeight="1"/>
    <row r="88" customFormat="1" ht="15.75" customHeight="1"/>
    <row r="89" customFormat="1" ht="15.75" customHeight="1"/>
    <row r="90" customFormat="1" ht="15.75" customHeight="1"/>
    <row r="91" customFormat="1" ht="15.75" customHeight="1"/>
    <row r="92" customFormat="1" ht="15.75" customHeight="1"/>
    <row r="93" customFormat="1" ht="15.75" customHeight="1"/>
    <row r="94" customFormat="1" ht="15.75" customHeight="1"/>
    <row r="95" customFormat="1" ht="15.75" customHeight="1"/>
    <row r="96" customFormat="1" ht="15.75" customHeight="1"/>
    <row r="97" customFormat="1" ht="15.75" customHeight="1"/>
    <row r="98" customFormat="1" ht="15.75" customHeight="1"/>
    <row r="99" customFormat="1" ht="15.75" customHeight="1"/>
    <row r="100" customFormat="1" ht="15.75" customHeight="1"/>
    <row r="101" customFormat="1" ht="15.75" customHeight="1"/>
    <row r="102" customFormat="1" ht="15.75" customHeight="1"/>
    <row r="103" customFormat="1" ht="15.75" customHeight="1"/>
    <row r="104" customFormat="1" ht="15.75" customHeight="1"/>
    <row r="105" customFormat="1" ht="15.75" customHeight="1"/>
    <row r="106" customFormat="1" ht="15.75" customHeight="1"/>
    <row r="107" customFormat="1" ht="15.75" customHeight="1"/>
    <row r="108" customFormat="1" ht="15.75" customHeight="1"/>
    <row r="109" customFormat="1" ht="15.75" customHeight="1"/>
    <row r="110" customFormat="1" ht="15.75" customHeight="1"/>
    <row r="111" customFormat="1" ht="15.75" customHeight="1"/>
    <row r="112" customFormat="1" ht="15.75" customHeight="1"/>
    <row r="113" customFormat="1" ht="15.75" customHeight="1"/>
    <row r="114" customFormat="1" ht="15.75" customHeight="1"/>
    <row r="115" customFormat="1" ht="15.75" customHeight="1"/>
    <row r="116" customFormat="1" ht="15.75" customHeight="1"/>
    <row r="117" customFormat="1" ht="15.75" customHeight="1"/>
    <row r="118" customFormat="1" ht="15.75" customHeight="1"/>
    <row r="119" customFormat="1" ht="15.75" customHeight="1"/>
    <row r="120" customFormat="1" ht="15.75" customHeight="1"/>
    <row r="121" customFormat="1" ht="15.75" customHeight="1"/>
    <row r="122" customFormat="1" ht="15.75" customHeight="1"/>
    <row r="123" customFormat="1" ht="15.75" customHeight="1"/>
    <row r="124" customFormat="1" ht="15.75" customHeight="1"/>
    <row r="125" customFormat="1" ht="15.75" customHeight="1"/>
    <row r="126" customFormat="1" ht="15.75" customHeight="1"/>
    <row r="127" customFormat="1" ht="15.75" customHeight="1"/>
    <row r="128" customFormat="1" ht="15.75" customHeight="1"/>
    <row r="129" customFormat="1" ht="15.75" customHeight="1"/>
    <row r="130" customFormat="1" ht="15.75" customHeight="1"/>
    <row r="131" customFormat="1" ht="15.75" customHeight="1"/>
    <row r="132" customFormat="1" ht="15.75" customHeight="1"/>
    <row r="133" customFormat="1" ht="15.75" customHeight="1"/>
    <row r="134" customFormat="1" ht="15.75" customHeight="1"/>
    <row r="135" customFormat="1" ht="15.75" customHeight="1"/>
    <row r="136" customFormat="1" ht="15.75" customHeight="1"/>
    <row r="137" customFormat="1" ht="15.75" customHeight="1"/>
    <row r="138" customFormat="1" ht="15.75" customHeight="1"/>
    <row r="139" customFormat="1" ht="15.75" customHeight="1"/>
    <row r="140" customFormat="1" ht="15.75" customHeight="1"/>
    <row r="141" customFormat="1" ht="15.75" customHeight="1"/>
    <row r="142" customFormat="1" ht="15.75" customHeight="1"/>
    <row r="143" customFormat="1" ht="15.75" customHeight="1"/>
    <row r="144" customFormat="1" ht="15.75" customHeight="1"/>
    <row r="145" customFormat="1" ht="15.75" customHeight="1"/>
    <row r="146" customFormat="1" ht="15.75" customHeight="1"/>
    <row r="147" customFormat="1" ht="15.75" customHeight="1"/>
    <row r="148" customFormat="1" ht="15.75" customHeight="1"/>
    <row r="149" customFormat="1" ht="15.75" customHeight="1"/>
    <row r="150" customFormat="1" ht="15.75" customHeight="1"/>
    <row r="151" customFormat="1" ht="15.75" customHeight="1"/>
    <row r="152" customFormat="1" ht="15.75" customHeight="1"/>
    <row r="153" customFormat="1" ht="15.75" customHeight="1"/>
    <row r="154" customFormat="1" ht="15.75" customHeight="1"/>
    <row r="155" customFormat="1" ht="15.75" customHeight="1"/>
    <row r="156" customFormat="1" ht="15.75" customHeight="1"/>
    <row r="157" customFormat="1" ht="15.75" customHeight="1"/>
    <row r="158" customFormat="1" ht="15.75" customHeight="1"/>
    <row r="159" customFormat="1" ht="15.75" customHeight="1"/>
    <row r="160" customFormat="1" ht="15.75" customHeight="1"/>
    <row r="161" customFormat="1" ht="15.75" customHeight="1"/>
    <row r="162" customFormat="1" ht="15.75" customHeight="1"/>
    <row r="163" customFormat="1" ht="15.75" customHeight="1"/>
    <row r="164" customFormat="1" ht="15.75" customHeight="1"/>
    <row r="165" customFormat="1" ht="15.75" customHeight="1"/>
    <row r="166" customFormat="1" ht="15.75" customHeight="1"/>
    <row r="167" customFormat="1" ht="15.75" customHeight="1"/>
    <row r="168" customFormat="1" ht="15.75" customHeight="1"/>
    <row r="169" customFormat="1" ht="15.75" customHeight="1"/>
    <row r="170" customFormat="1" ht="15.75" customHeight="1"/>
    <row r="171" customFormat="1" ht="15.75" customHeight="1"/>
    <row r="172" customFormat="1" ht="15.75" customHeight="1"/>
    <row r="173" customFormat="1" ht="15.75" customHeight="1"/>
    <row r="174" customFormat="1" ht="15.75" customHeight="1"/>
    <row r="175" customFormat="1" ht="15.75" customHeight="1"/>
    <row r="176" customFormat="1" ht="15.75" customHeight="1"/>
    <row r="177" customFormat="1" ht="15.75" customHeight="1"/>
    <row r="178" customFormat="1" ht="15.75" customHeight="1"/>
    <row r="179" customFormat="1" ht="15.75" customHeight="1"/>
    <row r="180" customFormat="1" ht="15.75" customHeight="1"/>
    <row r="181" customFormat="1" ht="15.75" customHeight="1"/>
    <row r="182" customFormat="1" ht="15.75" customHeight="1"/>
    <row r="183" customFormat="1" ht="15.75" customHeight="1"/>
    <row r="184" customFormat="1" ht="15.75" customHeight="1"/>
    <row r="185" customFormat="1" ht="15.75" customHeight="1"/>
    <row r="186" customFormat="1" ht="15.75" customHeight="1"/>
    <row r="187" customFormat="1" ht="15.75" customHeight="1"/>
    <row r="188" customFormat="1" ht="15.75" customHeight="1"/>
    <row r="189" customFormat="1" ht="15.75" customHeight="1"/>
    <row r="190" customFormat="1" ht="15.75" customHeight="1"/>
    <row r="191" customFormat="1" ht="15.75" customHeight="1"/>
    <row r="192" customFormat="1" ht="15.75" customHeight="1"/>
    <row r="193" customFormat="1" ht="15.75" customHeight="1"/>
    <row r="194" customFormat="1" ht="15.75" customHeight="1"/>
    <row r="195" customFormat="1" ht="15.75" customHeight="1"/>
    <row r="196" customFormat="1" ht="15.75" customHeight="1"/>
    <row r="197" customFormat="1" ht="15.75" customHeight="1"/>
    <row r="198" customFormat="1" ht="15.75" customHeight="1"/>
    <row r="199" customFormat="1" ht="15.75" customHeight="1"/>
    <row r="200" customFormat="1" ht="15.75" customHeight="1"/>
    <row r="201" customFormat="1" ht="15.75" customHeight="1"/>
    <row r="202" customFormat="1" ht="15.75" customHeight="1"/>
    <row r="203" customFormat="1" ht="15.75" customHeight="1"/>
    <row r="204" customFormat="1" ht="15.75" customHeight="1"/>
    <row r="205" customFormat="1" ht="15.75" customHeight="1"/>
    <row r="206" customFormat="1" ht="15.75" customHeight="1"/>
    <row r="207" customFormat="1" ht="15.75" customHeight="1"/>
    <row r="208" customFormat="1" ht="15.75" customHeight="1"/>
    <row r="209" customFormat="1" ht="15.75" customHeight="1"/>
    <row r="210" customFormat="1" ht="15.75" customHeight="1"/>
    <row r="211" customFormat="1" ht="15.75" customHeight="1"/>
    <row r="212" customFormat="1" ht="15.75" customHeight="1"/>
    <row r="213" customFormat="1" ht="15.75" customHeight="1"/>
    <row r="214" customFormat="1" ht="15.75" customHeight="1"/>
    <row r="215" customFormat="1" ht="15.75" customHeight="1"/>
    <row r="216" customFormat="1" ht="15.75" customHeight="1"/>
    <row r="217" customFormat="1" ht="15.75" customHeight="1"/>
    <row r="218" customFormat="1" ht="15.75" customHeight="1"/>
    <row r="219" customFormat="1" ht="15.75" customHeight="1"/>
    <row r="220" customFormat="1" ht="15.75" customHeight="1"/>
    <row r="221" customFormat="1" ht="15.75" customHeight="1"/>
    <row r="222" customFormat="1" ht="15.75" customHeight="1"/>
    <row r="223" customFormat="1" ht="15.75" customHeight="1"/>
    <row r="224" customFormat="1" ht="15.75" customHeight="1"/>
    <row r="225" customFormat="1" ht="15.75" customHeight="1"/>
    <row r="226" customFormat="1" ht="15.75" customHeight="1"/>
    <row r="227" customFormat="1" ht="15.75" customHeight="1"/>
    <row r="228" customFormat="1" ht="15.75" customHeight="1"/>
    <row r="229" customFormat="1" ht="15.75" customHeight="1"/>
    <row r="230" customFormat="1" ht="15.75" customHeight="1"/>
    <row r="231" customFormat="1" ht="15.75" customHeight="1"/>
    <row r="232" customFormat="1" ht="15.75" customHeight="1"/>
    <row r="233" customFormat="1" ht="15.75" customHeight="1"/>
    <row r="234" customFormat="1" ht="15.75" customHeight="1"/>
    <row r="235" customFormat="1" ht="15.75" customHeight="1"/>
    <row r="236" customFormat="1" ht="15.75" customHeight="1"/>
    <row r="237" customFormat="1" ht="15.75" customHeight="1"/>
    <row r="238" customFormat="1" ht="15.75" customHeight="1"/>
    <row r="239" customFormat="1" ht="15.75" customHeight="1"/>
    <row r="240" customFormat="1" ht="15.75" customHeight="1"/>
    <row r="241" customFormat="1" ht="15.75" customHeight="1"/>
    <row r="242" customFormat="1" ht="15.75" customHeight="1"/>
    <row r="243" customFormat="1" ht="15.75" customHeight="1"/>
    <row r="244" customFormat="1" ht="15.75" customHeight="1"/>
    <row r="245" customFormat="1" ht="15.75" customHeight="1"/>
    <row r="246" customFormat="1" ht="15.75" customHeight="1"/>
    <row r="247" customFormat="1" ht="15.75" customHeight="1"/>
    <row r="248" customFormat="1" ht="15.75" customHeight="1"/>
    <row r="249" customFormat="1" ht="15.75" customHeight="1"/>
    <row r="250" customFormat="1" ht="15.75" customHeight="1"/>
    <row r="251" customFormat="1" ht="15.75" customHeight="1"/>
    <row r="252" customFormat="1" ht="15.75" customHeight="1"/>
    <row r="253" customFormat="1" ht="15.75" customHeight="1"/>
    <row r="254" customFormat="1" ht="15.75" customHeight="1"/>
    <row r="255" customFormat="1" ht="15.75" customHeight="1"/>
    <row r="256" customFormat="1" ht="15.75" customHeight="1"/>
    <row r="257" customFormat="1" ht="15.75" customHeight="1"/>
    <row r="258" customFormat="1" ht="15.75" customHeight="1"/>
    <row r="259" customFormat="1" ht="15.75" customHeight="1"/>
    <row r="260" customFormat="1" ht="15.75" customHeight="1"/>
    <row r="261" customFormat="1" ht="15.75" customHeight="1"/>
    <row r="262" customFormat="1" ht="15.75" customHeight="1"/>
    <row r="263" customFormat="1" ht="15.75" customHeight="1"/>
    <row r="264" customFormat="1" ht="15.75" customHeight="1"/>
    <row r="265" customFormat="1" ht="15.75" customHeight="1"/>
    <row r="266" customFormat="1" ht="15.75" customHeight="1"/>
    <row r="267" customFormat="1" ht="15.75" customHeight="1"/>
    <row r="268" customFormat="1" ht="15.75" customHeight="1"/>
    <row r="269" customFormat="1" ht="15.75" customHeight="1"/>
    <row r="270" customFormat="1" ht="15.75" customHeight="1"/>
    <row r="271" customFormat="1" ht="15.75" customHeight="1"/>
    <row r="272" customFormat="1" ht="15.75" customHeight="1"/>
    <row r="273" customFormat="1" ht="15.75" customHeight="1"/>
    <row r="274" customFormat="1" ht="15.75" customHeight="1"/>
    <row r="275" customFormat="1" ht="15.75" customHeight="1"/>
    <row r="276" customFormat="1" ht="15.75" customHeight="1"/>
    <row r="277" customFormat="1" ht="15.75" customHeight="1"/>
    <row r="278" customFormat="1" ht="15.75" customHeight="1"/>
    <row r="279" customFormat="1" ht="15.75" customHeight="1"/>
    <row r="280" customFormat="1" ht="15.75" customHeight="1"/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  <row r="1001" customFormat="1" ht="15" customHeight="1"/>
  </sheetData>
  <mergeCells count="51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62" orientation="landscape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2">
    <pageSetUpPr fitToPage="1"/>
  </sheetPr>
  <dimension ref="A1:CD1001"/>
  <sheetViews>
    <sheetView zoomScale="80" zoomScaleNormal="80" workbookViewId="0">
      <selection activeCell="AV23" sqref="AV23"/>
    </sheetView>
  </sheetViews>
  <sheetFormatPr defaultColWidth="12.6" defaultRowHeight="14"/>
  <cols>
    <col min="1" max="1" width="3.2" customWidth="1"/>
    <col min="2" max="2" width="29.1" customWidth="1"/>
    <col min="3" max="3" width="10.4" customWidth="1"/>
    <col min="4" max="6" width="7.4" hidden="1" customWidth="1"/>
    <col min="7" max="7" width="7.7" hidden="1" customWidth="1"/>
    <col min="8" max="11" width="8.4" hidden="1" customWidth="1"/>
    <col min="12" max="12" width="9.1" customWidth="1"/>
    <col min="13" max="13" width="11.5" hidden="1" customWidth="1"/>
    <col min="14" max="14" width="8" customWidth="1"/>
    <col min="15" max="15" width="8.4" hidden="1" customWidth="1"/>
    <col min="16" max="16" width="9.1" hidden="1" customWidth="1"/>
    <col min="17" max="17" width="9.5" customWidth="1"/>
    <col min="18" max="18" width="9.1" customWidth="1"/>
    <col min="19" max="19" width="10.5" hidden="1" customWidth="1"/>
    <col min="20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2" hidden="1" customWidth="1"/>
    <col min="34" max="39" width="7.4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49" width="8.4" hidden="1" customWidth="1"/>
    <col min="50" max="50" width="9.1" hidden="1" customWidth="1"/>
    <col min="51" max="53" width="8.4" hidden="1" customWidth="1"/>
    <col min="54" max="54" width="9.5" customWidth="1"/>
    <col min="55" max="59" width="8.4" hidden="1" customWidth="1"/>
    <col min="60" max="60" width="9.5" customWidth="1"/>
    <col min="61" max="62" width="8.4" customWidth="1"/>
    <col min="63" max="63" width="8" customWidth="1"/>
    <col min="64" max="65" width="8.4" customWidth="1"/>
    <col min="66" max="66" width="9.1" customWidth="1"/>
    <col min="67" max="67" width="8" hidden="1" customWidth="1"/>
    <col min="68" max="73" width="9.1" hidden="1" customWidth="1"/>
    <col min="74" max="74" width="9.5" hidden="1" customWidth="1"/>
    <col min="75" max="75" width="7.4" hidden="1" customWidth="1"/>
    <col min="76" max="76" width="8.4" customWidth="1"/>
    <col min="77" max="77" width="8.4" hidden="1" customWidth="1"/>
    <col min="78" max="78" width="9.5" hidden="1" customWidth="1"/>
    <col min="79" max="79" width="8.1" hidden="1" customWidth="1"/>
    <col min="82" max="82" width="10.6" customWidth="1"/>
  </cols>
  <sheetData>
    <row r="1" ht="18.5" spans="1:1">
      <c r="A1" s="108"/>
    </row>
    <row r="2" ht="15.5" spans="1:75">
      <c r="A2" s="109"/>
      <c r="BQ2" s="112"/>
      <c r="BR2" s="112"/>
      <c r="BS2" s="112"/>
      <c r="BT2" s="112"/>
      <c r="BU2" s="112"/>
      <c r="BV2" s="112"/>
      <c r="BW2" s="112"/>
    </row>
    <row r="3" ht="15.5" spans="2:75">
      <c r="B3" s="109"/>
      <c r="BQ3" s="112"/>
      <c r="BR3" s="112"/>
      <c r="BS3" s="112"/>
      <c r="BT3" s="112"/>
      <c r="BU3" s="112"/>
      <c r="BV3" s="112"/>
      <c r="BW3" s="112"/>
    </row>
    <row r="4" ht="15.5" spans="2:3">
      <c r="B4" s="110"/>
      <c r="C4" s="111"/>
    </row>
    <row r="5" ht="23.5" spans="2:79">
      <c r="B5" s="314"/>
      <c r="C5" s="112"/>
      <c r="D5" s="112"/>
      <c r="E5" s="112"/>
      <c r="F5" s="112"/>
      <c r="G5" s="113"/>
      <c r="H5" s="112"/>
      <c r="I5" s="112"/>
      <c r="J5" s="112"/>
      <c r="K5" s="204"/>
      <c r="L5" s="205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ht="14.5" spans="1:76">
      <c r="A6" s="114"/>
      <c r="B6" s="262"/>
      <c r="C6" s="116"/>
      <c r="D6" s="117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183" customHeight="1" spans="1:79">
      <c r="A7" s="263"/>
      <c r="B7" s="7"/>
      <c r="C7" s="116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52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215"/>
    </row>
    <row r="8" ht="14.5" spans="1:79">
      <c r="A8" s="122"/>
      <c r="B8" s="96"/>
      <c r="C8" s="8"/>
      <c r="D8" s="8"/>
      <c r="E8" s="8"/>
      <c r="F8" s="8"/>
      <c r="G8" s="8"/>
      <c r="H8" s="8"/>
      <c r="I8" s="8"/>
      <c r="J8" s="8"/>
      <c r="K8" s="8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8"/>
      <c r="BZ8" s="8"/>
      <c r="CA8" s="278"/>
    </row>
    <row r="9" ht="14.5" spans="1:79">
      <c r="A9" s="315"/>
      <c r="B9" s="316"/>
      <c r="C9" s="317"/>
      <c r="D9" s="317"/>
      <c r="E9" s="317"/>
      <c r="F9" s="317"/>
      <c r="G9" s="317"/>
      <c r="H9" s="317"/>
      <c r="I9" s="317"/>
      <c r="J9" s="317"/>
      <c r="K9" s="317"/>
      <c r="L9" s="336"/>
      <c r="M9" s="336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6"/>
      <c r="AY9" s="336"/>
      <c r="AZ9" s="336"/>
      <c r="BA9" s="336"/>
      <c r="BB9" s="336"/>
      <c r="BC9" s="336"/>
      <c r="BD9" s="336"/>
      <c r="BE9" s="336"/>
      <c r="BF9" s="336"/>
      <c r="BG9" s="336"/>
      <c r="BH9" s="336"/>
      <c r="BI9" s="336"/>
      <c r="BJ9" s="336"/>
      <c r="BK9" s="336"/>
      <c r="BL9" s="336"/>
      <c r="BM9" s="336"/>
      <c r="BN9" s="336"/>
      <c r="BO9" s="336"/>
      <c r="BP9" s="336"/>
      <c r="BQ9" s="336"/>
      <c r="BR9" s="336"/>
      <c r="BS9" s="336"/>
      <c r="BT9" s="336"/>
      <c r="BU9" s="336"/>
      <c r="BV9" s="336"/>
      <c r="BW9" s="336"/>
      <c r="BX9" s="336"/>
      <c r="BY9" s="133"/>
      <c r="BZ9" s="340"/>
      <c r="CA9" s="278"/>
    </row>
    <row r="10" ht="14.5" spans="1:79">
      <c r="A10" s="122"/>
      <c r="B10" s="96"/>
      <c r="C10" s="8"/>
      <c r="D10" s="8"/>
      <c r="E10" s="8"/>
      <c r="F10" s="8"/>
      <c r="G10" s="8"/>
      <c r="H10" s="8"/>
      <c r="I10" s="8"/>
      <c r="J10" s="8"/>
      <c r="K10" s="8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8"/>
      <c r="BZ10" s="8"/>
      <c r="CA10" s="278"/>
    </row>
    <row r="11" ht="14.5" spans="1:79">
      <c r="A11" s="122"/>
      <c r="B11" s="96"/>
      <c r="C11" s="8"/>
      <c r="D11" s="8"/>
      <c r="E11" s="8"/>
      <c r="F11" s="8"/>
      <c r="G11" s="8"/>
      <c r="H11" s="8"/>
      <c r="I11" s="8"/>
      <c r="J11" s="8"/>
      <c r="K11" s="8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8"/>
      <c r="BZ11" s="8"/>
      <c r="CA11" s="278"/>
    </row>
    <row r="12" ht="14.25" customHeight="1" spans="1:79">
      <c r="A12" s="318"/>
      <c r="B12" s="262"/>
      <c r="C12" s="129"/>
      <c r="D12" s="129"/>
      <c r="E12" s="129"/>
      <c r="F12" s="129"/>
      <c r="G12" s="129"/>
      <c r="H12" s="129"/>
      <c r="I12" s="129"/>
      <c r="J12" s="129"/>
      <c r="K12" s="129"/>
      <c r="L12" s="275"/>
      <c r="M12" s="275"/>
      <c r="N12" s="275"/>
      <c r="O12" s="275"/>
      <c r="P12" s="275"/>
      <c r="Q12" s="275"/>
      <c r="R12" s="275"/>
      <c r="S12" s="275"/>
      <c r="T12" s="275"/>
      <c r="U12" s="275"/>
      <c r="V12" s="275"/>
      <c r="W12" s="275"/>
      <c r="X12" s="275"/>
      <c r="Y12" s="275"/>
      <c r="Z12" s="275"/>
      <c r="AA12" s="275"/>
      <c r="AB12" s="275"/>
      <c r="AC12" s="275"/>
      <c r="AD12" s="275"/>
      <c r="AE12" s="275"/>
      <c r="AF12" s="275"/>
      <c r="AG12" s="275"/>
      <c r="AH12" s="275"/>
      <c r="AI12" s="275"/>
      <c r="AJ12" s="275"/>
      <c r="AK12" s="275"/>
      <c r="AL12" s="275"/>
      <c r="AM12" s="275"/>
      <c r="AN12" s="275"/>
      <c r="AO12" s="275"/>
      <c r="AP12" s="275"/>
      <c r="AQ12" s="275"/>
      <c r="AR12" s="275"/>
      <c r="AS12" s="275"/>
      <c r="AT12" s="275"/>
      <c r="AU12" s="275"/>
      <c r="AV12" s="275"/>
      <c r="AW12" s="275"/>
      <c r="AX12" s="275"/>
      <c r="AY12" s="275"/>
      <c r="AZ12" s="275"/>
      <c r="BA12" s="275"/>
      <c r="BB12" s="275"/>
      <c r="BC12" s="275"/>
      <c r="BD12" s="275"/>
      <c r="BE12" s="275"/>
      <c r="BF12" s="275"/>
      <c r="BG12" s="275"/>
      <c r="BH12" s="275"/>
      <c r="BI12" s="275"/>
      <c r="BJ12" s="275"/>
      <c r="BK12" s="275"/>
      <c r="BL12" s="275"/>
      <c r="BM12" s="275"/>
      <c r="BN12" s="275"/>
      <c r="BO12" s="275"/>
      <c r="BP12" s="275"/>
      <c r="BQ12" s="275"/>
      <c r="BR12" s="275"/>
      <c r="BS12" s="275"/>
      <c r="BT12" s="275"/>
      <c r="BU12" s="275"/>
      <c r="BV12" s="275"/>
      <c r="BW12" s="275"/>
      <c r="BX12" s="275"/>
      <c r="BY12" s="129"/>
      <c r="BZ12" s="129"/>
      <c r="CA12" s="278"/>
    </row>
    <row r="13" ht="14.5" spans="1:82">
      <c r="A13" s="319"/>
      <c r="B13" s="320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69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  <c r="CA13" s="278"/>
      <c r="CD13" s="278"/>
    </row>
    <row r="14" ht="14.5" spans="3:79">
      <c r="C14" s="321"/>
      <c r="D14" s="321"/>
      <c r="E14" s="321"/>
      <c r="F14" s="321"/>
      <c r="G14" s="321"/>
      <c r="H14" s="321"/>
      <c r="I14" s="321"/>
      <c r="J14" s="321"/>
      <c r="K14" s="321"/>
      <c r="L14" s="337"/>
      <c r="M14" s="337"/>
      <c r="N14" s="337"/>
      <c r="O14" s="337"/>
      <c r="P14" s="337"/>
      <c r="Q14" s="337"/>
      <c r="R14" s="337"/>
      <c r="S14" s="339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37"/>
      <c r="AQ14" s="337"/>
      <c r="AR14" s="337"/>
      <c r="AS14" s="337"/>
      <c r="AT14" s="337"/>
      <c r="AU14" s="337"/>
      <c r="AV14" s="337"/>
      <c r="AW14" s="337"/>
      <c r="AX14" s="337"/>
      <c r="AY14" s="337"/>
      <c r="AZ14" s="337"/>
      <c r="BA14" s="337"/>
      <c r="BB14" s="337"/>
      <c r="BC14" s="337"/>
      <c r="BD14" s="337"/>
      <c r="BE14" s="337"/>
      <c r="BF14" s="337"/>
      <c r="BG14" s="337"/>
      <c r="BH14" s="337"/>
      <c r="BI14" s="337"/>
      <c r="BJ14" s="337"/>
      <c r="BK14" s="337"/>
      <c r="BL14" s="337"/>
      <c r="BM14" s="337"/>
      <c r="BN14" s="337"/>
      <c r="BO14" s="337"/>
      <c r="BP14" s="337"/>
      <c r="BQ14" s="337"/>
      <c r="BR14" s="337"/>
      <c r="BS14" s="337"/>
      <c r="BT14" s="337"/>
      <c r="BU14" s="337"/>
      <c r="BV14" s="337"/>
      <c r="BW14" s="337"/>
      <c r="BX14" s="337"/>
      <c r="BY14" s="341"/>
      <c r="BZ14" s="277"/>
      <c r="CA14" s="278"/>
    </row>
    <row r="15" ht="14.5" spans="1:79">
      <c r="A15" s="190"/>
      <c r="B15" s="322"/>
      <c r="C15" s="4"/>
      <c r="D15" s="4"/>
      <c r="E15" s="4"/>
      <c r="F15" s="4"/>
      <c r="G15" s="4"/>
      <c r="H15" s="4"/>
      <c r="I15" s="4"/>
      <c r="J15" s="4"/>
      <c r="K15" s="4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7"/>
      <c r="AT15" s="277"/>
      <c r="AU15" s="277"/>
      <c r="AV15" s="277"/>
      <c r="AW15" s="277"/>
      <c r="AX15" s="277"/>
      <c r="AY15" s="277"/>
      <c r="AZ15" s="277"/>
      <c r="BA15" s="277"/>
      <c r="BB15" s="277"/>
      <c r="BC15" s="277"/>
      <c r="BD15" s="277"/>
      <c r="BE15" s="277"/>
      <c r="BF15" s="277"/>
      <c r="BG15" s="277"/>
      <c r="BH15" s="277"/>
      <c r="BI15" s="277"/>
      <c r="BJ15" s="277"/>
      <c r="BK15" s="277"/>
      <c r="BL15" s="277"/>
      <c r="BM15" s="277"/>
      <c r="BN15" s="277"/>
      <c r="BO15" s="277"/>
      <c r="BP15" s="277"/>
      <c r="BQ15" s="277"/>
      <c r="BR15" s="277"/>
      <c r="BS15" s="277"/>
      <c r="BT15" s="277"/>
      <c r="BU15" s="277"/>
      <c r="BV15" s="277"/>
      <c r="BW15" s="277"/>
      <c r="BX15" s="277"/>
      <c r="BY15" s="8"/>
      <c r="BZ15" s="8"/>
      <c r="CA15" s="180"/>
    </row>
    <row r="16" ht="14.5" hidden="1" spans="1:78">
      <c r="A16" s="122"/>
      <c r="B16" s="96"/>
      <c r="C16" s="8"/>
      <c r="D16" s="8"/>
      <c r="E16" s="8"/>
      <c r="F16" s="8"/>
      <c r="G16" s="8"/>
      <c r="H16" s="8"/>
      <c r="I16" s="8"/>
      <c r="J16" s="8"/>
      <c r="K16" s="8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8"/>
      <c r="BZ16" s="8"/>
    </row>
    <row r="17" ht="14.5" hidden="1" spans="1:78">
      <c r="A17" s="140"/>
      <c r="B17" s="96"/>
      <c r="C17" s="142"/>
      <c r="D17" s="142"/>
      <c r="E17" s="142"/>
      <c r="F17" s="142"/>
      <c r="G17" s="142"/>
      <c r="H17" s="142"/>
      <c r="I17" s="142"/>
      <c r="J17" s="142"/>
      <c r="K17" s="14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42"/>
      <c r="BZ17" s="142"/>
    </row>
    <row r="18" ht="19.75" spans="1:78">
      <c r="A18" s="143"/>
      <c r="B18" s="323"/>
      <c r="C18" s="145"/>
      <c r="D18" s="8"/>
      <c r="E18" s="8"/>
      <c r="F18" s="8"/>
      <c r="G18" s="8"/>
      <c r="H18" s="8"/>
      <c r="I18" s="8"/>
      <c r="J18" s="8"/>
      <c r="K18" s="8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8"/>
      <c r="BZ18" s="8"/>
    </row>
    <row r="19" ht="16.25" spans="1:78">
      <c r="A19" s="324"/>
      <c r="B19" s="96"/>
      <c r="C19" s="325"/>
      <c r="D19" s="39"/>
      <c r="E19" s="210"/>
      <c r="F19" s="210"/>
      <c r="G19" s="210"/>
      <c r="H19" s="210"/>
      <c r="I19" s="210"/>
      <c r="J19" s="210"/>
      <c r="K19" s="210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  <c r="AC19" s="308"/>
      <c r="AD19" s="308"/>
      <c r="AE19" s="308"/>
      <c r="AF19" s="308"/>
      <c r="AG19" s="308"/>
      <c r="AH19" s="308"/>
      <c r="AI19" s="308"/>
      <c r="AJ19" s="308"/>
      <c r="AK19" s="308"/>
      <c r="AL19" s="308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N19" s="308"/>
      <c r="BO19" s="308"/>
      <c r="BP19" s="308"/>
      <c r="BQ19" s="308"/>
      <c r="BR19" s="308"/>
      <c r="BS19" s="308"/>
      <c r="BT19" s="308"/>
      <c r="BU19" s="308"/>
      <c r="BV19" s="308"/>
      <c r="BW19" s="308"/>
      <c r="BX19" s="308"/>
      <c r="BY19" s="308"/>
      <c r="BZ19" s="308"/>
    </row>
    <row r="20" ht="15.5" spans="1:78">
      <c r="A20" s="324"/>
      <c r="B20" s="96"/>
      <c r="C20" s="325"/>
      <c r="D20" s="257"/>
      <c r="E20" s="257"/>
      <c r="F20" s="257"/>
      <c r="G20" s="257"/>
      <c r="H20" s="257"/>
      <c r="I20" s="257"/>
      <c r="J20" s="257"/>
      <c r="K20" s="257"/>
      <c r="L20" s="310"/>
      <c r="M20" s="310"/>
      <c r="N20" s="310"/>
      <c r="O20" s="310"/>
      <c r="P20" s="310"/>
      <c r="Q20" s="310"/>
      <c r="R20" s="310"/>
      <c r="S20" s="310"/>
      <c r="T20" s="310"/>
      <c r="U20" s="310"/>
      <c r="V20" s="310"/>
      <c r="W20" s="310"/>
      <c r="X20" s="310"/>
      <c r="Y20" s="310"/>
      <c r="Z20" s="310"/>
      <c r="AA20" s="310"/>
      <c r="AB20" s="310"/>
      <c r="AC20" s="310"/>
      <c r="AD20" s="310"/>
      <c r="AE20" s="310"/>
      <c r="AF20" s="310"/>
      <c r="AG20" s="310"/>
      <c r="AH20" s="310"/>
      <c r="AI20" s="310"/>
      <c r="AJ20" s="310"/>
      <c r="AK20" s="310"/>
      <c r="AL20" s="310"/>
      <c r="AM20" s="310"/>
      <c r="AN20" s="310"/>
      <c r="AO20" s="310"/>
      <c r="AP20" s="310"/>
      <c r="AQ20" s="310"/>
      <c r="AR20" s="310"/>
      <c r="AS20" s="310"/>
      <c r="AT20" s="310"/>
      <c r="AU20" s="310"/>
      <c r="AV20" s="310"/>
      <c r="AW20" s="310"/>
      <c r="AX20" s="310"/>
      <c r="AY20" s="310"/>
      <c r="AZ20" s="310"/>
      <c r="BA20" s="310"/>
      <c r="BB20" s="310"/>
      <c r="BC20" s="310"/>
      <c r="BD20" s="310"/>
      <c r="BE20" s="310"/>
      <c r="BF20" s="310"/>
      <c r="BG20" s="310"/>
      <c r="BH20" s="310"/>
      <c r="BI20" s="310"/>
      <c r="BJ20" s="310"/>
      <c r="BK20" s="310"/>
      <c r="BL20" s="310"/>
      <c r="BM20" s="310"/>
      <c r="BN20" s="310"/>
      <c r="BO20" s="310"/>
      <c r="BP20" s="310"/>
      <c r="BQ20" s="310"/>
      <c r="BR20" s="310"/>
      <c r="BS20" s="310"/>
      <c r="BT20" s="310"/>
      <c r="BU20" s="310"/>
      <c r="BV20" s="310"/>
      <c r="BW20" s="310"/>
      <c r="BX20" s="310"/>
      <c r="BY20" s="310"/>
      <c r="BZ20" s="310"/>
    </row>
    <row r="21" ht="15.75" customHeight="1" spans="1:78">
      <c r="A21" s="324"/>
      <c r="B21" s="96"/>
      <c r="C21" s="326"/>
      <c r="D21" s="259"/>
      <c r="E21" s="259"/>
      <c r="F21" s="259"/>
      <c r="G21" s="210"/>
      <c r="H21" s="210"/>
      <c r="I21" s="210"/>
      <c r="J21" s="210"/>
      <c r="K21" s="210"/>
      <c r="L21" s="308"/>
      <c r="M21" s="308"/>
      <c r="N21" s="308"/>
      <c r="O21" s="308"/>
      <c r="P21" s="308"/>
      <c r="Q21" s="308"/>
      <c r="R21" s="308"/>
      <c r="S21" s="308"/>
      <c r="T21" s="308"/>
      <c r="U21" s="308"/>
      <c r="V21" s="308"/>
      <c r="W21" s="308"/>
      <c r="X21" s="308"/>
      <c r="Y21" s="308"/>
      <c r="Z21" s="308"/>
      <c r="AA21" s="308"/>
      <c r="AB21" s="308"/>
      <c r="AC21" s="308"/>
      <c r="AD21" s="308"/>
      <c r="AE21" s="308"/>
      <c r="AF21" s="308"/>
      <c r="AG21" s="308"/>
      <c r="AH21" s="308"/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  <c r="BC21" s="308"/>
      <c r="BD21" s="308"/>
      <c r="BE21" s="308"/>
      <c r="BF21" s="308"/>
      <c r="BG21" s="308"/>
      <c r="BH21" s="308"/>
      <c r="BI21" s="308"/>
      <c r="BJ21" s="308"/>
      <c r="BK21" s="308"/>
      <c r="BL21" s="308"/>
      <c r="BM21" s="308"/>
      <c r="BN21" s="308"/>
      <c r="BO21" s="308"/>
      <c r="BP21" s="308"/>
      <c r="BQ21" s="308"/>
      <c r="BR21" s="308"/>
      <c r="BS21" s="308"/>
      <c r="BT21" s="308"/>
      <c r="BU21" s="308"/>
      <c r="BV21" s="308"/>
      <c r="BW21" s="308"/>
      <c r="BX21" s="308"/>
      <c r="BY21" s="342"/>
      <c r="BZ21" s="342"/>
    </row>
    <row r="22" ht="15.75" customHeight="1" spans="1:3">
      <c r="A22" s="324"/>
      <c r="B22" s="96"/>
      <c r="C22" s="327"/>
    </row>
    <row r="23" ht="15.75" customHeight="1"/>
    <row r="24" ht="15.75" hidden="1" customHeight="1" spans="2:2">
      <c r="B24" s="159"/>
    </row>
    <row r="25" ht="15.75" hidden="1" customHeight="1"/>
    <row r="26" ht="15.75" hidden="1" customHeight="1" spans="2:40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</row>
    <row r="27" ht="14.25" hidden="1" customHeight="1"/>
    <row r="28" ht="15" hidden="1" customHeight="1" spans="1:79">
      <c r="A28" s="160"/>
      <c r="B28" s="96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226"/>
      <c r="BZ28" s="226"/>
      <c r="CA28" s="180"/>
    </row>
    <row r="29" ht="15" hidden="1" customHeight="1" spans="1:79">
      <c r="A29" s="163"/>
      <c r="B29" s="96"/>
      <c r="C29" s="162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227"/>
      <c r="BZ29" s="227"/>
      <c r="CA29" s="180"/>
    </row>
    <row r="30" ht="21" hidden="1" customHeight="1" spans="1:79">
      <c r="A30" s="166"/>
      <c r="B30" s="269"/>
      <c r="C30" s="168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t="15" hidden="1" customHeight="1" spans="1:79">
      <c r="A31" s="170"/>
      <c r="B31" s="96"/>
      <c r="C31" s="172"/>
      <c r="D31" s="173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180"/>
    </row>
    <row r="32" ht="15" hidden="1" customHeight="1" spans="1:79">
      <c r="A32" s="170"/>
      <c r="B32" s="96"/>
      <c r="C32" s="172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80"/>
    </row>
    <row r="33" hidden="1" spans="1:79">
      <c r="A33" s="170"/>
      <c r="B33" s="96"/>
      <c r="C33" s="175"/>
      <c r="D33" s="176"/>
      <c r="E33" s="176"/>
      <c r="F33" s="176"/>
      <c r="G33" s="177"/>
      <c r="H33" s="177"/>
      <c r="I33" s="177"/>
      <c r="J33" s="177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  <c r="BU33" s="211"/>
      <c r="BV33" s="211"/>
      <c r="BW33" s="211"/>
      <c r="BX33" s="211"/>
      <c r="BY33" s="211"/>
      <c r="BZ33" s="211"/>
      <c r="CA33" s="180"/>
    </row>
    <row r="34" hidden="1" spans="1:79">
      <c r="A34" s="170"/>
      <c r="B34" s="95"/>
      <c r="C34" s="179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idden="1"/>
    <row r="36" ht="22.5" spans="1:78">
      <c r="A36" s="180"/>
      <c r="B36" s="328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</row>
    <row r="37" spans="1:76">
      <c r="A37" s="183"/>
      <c r="B37" s="184"/>
      <c r="C37" s="185"/>
      <c r="D37" s="186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181.5" customHeight="1" spans="1:78">
      <c r="A38" s="188"/>
      <c r="B38" s="189"/>
      <c r="C38" s="185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52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</row>
    <row r="39" ht="14.5" spans="1:79">
      <c r="A39" s="122"/>
      <c r="B39" s="96"/>
      <c r="C39" s="8"/>
      <c r="D39" s="8"/>
      <c r="E39" s="8"/>
      <c r="F39" s="8"/>
      <c r="G39" s="8"/>
      <c r="H39" s="8"/>
      <c r="I39" s="8"/>
      <c r="J39" s="8"/>
      <c r="K39" s="8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8"/>
      <c r="BZ39" s="8"/>
      <c r="CA39" s="278"/>
    </row>
    <row r="40" ht="14.5" spans="1:79">
      <c r="A40" s="122"/>
      <c r="B40" s="96"/>
      <c r="C40" s="8"/>
      <c r="D40" s="8"/>
      <c r="E40" s="8"/>
      <c r="F40" s="8"/>
      <c r="G40" s="8"/>
      <c r="H40" s="8"/>
      <c r="I40" s="8"/>
      <c r="J40" s="8"/>
      <c r="K40" s="8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8"/>
      <c r="BZ40" s="8"/>
      <c r="CA40" s="278"/>
    </row>
    <row r="41" ht="14.5" spans="1:79">
      <c r="A41" s="265"/>
      <c r="B41" s="329"/>
      <c r="C41" s="8"/>
      <c r="D41" s="8"/>
      <c r="E41" s="8"/>
      <c r="F41" s="8"/>
      <c r="G41" s="8"/>
      <c r="H41" s="8"/>
      <c r="I41" s="8"/>
      <c r="J41" s="8"/>
      <c r="K41" s="8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2"/>
      <c r="AX41" s="192"/>
      <c r="AY41" s="192"/>
      <c r="AZ41" s="192"/>
      <c r="BA41" s="192"/>
      <c r="BB41" s="192"/>
      <c r="BC41" s="192"/>
      <c r="BD41" s="192"/>
      <c r="BE41" s="192"/>
      <c r="BF41" s="192"/>
      <c r="BG41" s="192"/>
      <c r="BH41" s="192"/>
      <c r="BI41" s="192"/>
      <c r="BJ41" s="192"/>
      <c r="BK41" s="192"/>
      <c r="BL41" s="192"/>
      <c r="BM41" s="192"/>
      <c r="BN41" s="192"/>
      <c r="BO41" s="192"/>
      <c r="BP41" s="192"/>
      <c r="BQ41" s="192"/>
      <c r="BR41" s="192"/>
      <c r="BS41" s="192"/>
      <c r="BT41" s="192"/>
      <c r="BU41" s="192"/>
      <c r="BV41" s="162"/>
      <c r="BW41" s="192"/>
      <c r="BX41" s="192"/>
      <c r="BY41" s="8"/>
      <c r="BZ41" s="8"/>
      <c r="CA41" s="278"/>
    </row>
    <row r="42" ht="14.5" spans="1:79">
      <c r="A42" s="122"/>
      <c r="B42" s="96"/>
      <c r="C42" s="8"/>
      <c r="D42" s="8"/>
      <c r="E42" s="8"/>
      <c r="F42" s="8"/>
      <c r="G42" s="8"/>
      <c r="H42" s="8"/>
      <c r="I42" s="8"/>
      <c r="J42" s="8"/>
      <c r="K42" s="8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8"/>
      <c r="BZ42" s="8"/>
      <c r="CA42" s="278"/>
    </row>
    <row r="43" ht="14.5" spans="1:79">
      <c r="A43" s="122"/>
      <c r="B43" s="96"/>
      <c r="C43" s="8"/>
      <c r="D43" s="8"/>
      <c r="E43" s="8"/>
      <c r="F43" s="8"/>
      <c r="G43" s="8"/>
      <c r="H43" s="8"/>
      <c r="I43" s="8"/>
      <c r="J43" s="8"/>
      <c r="K43" s="8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8"/>
      <c r="BZ43" s="8"/>
      <c r="CA43" s="278"/>
    </row>
    <row r="44" ht="14.5" spans="1:82">
      <c r="A44" s="122"/>
      <c r="B44" s="96"/>
      <c r="C44" s="8"/>
      <c r="D44" s="8"/>
      <c r="E44" s="8"/>
      <c r="F44" s="8"/>
      <c r="G44" s="8"/>
      <c r="H44" s="8"/>
      <c r="I44" s="8"/>
      <c r="J44" s="8"/>
      <c r="K44" s="8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278"/>
      <c r="CD44" s="278"/>
    </row>
    <row r="45" ht="14.5" spans="1:79">
      <c r="A45" s="122"/>
      <c r="B45" s="96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2"/>
      <c r="BN45" s="162"/>
      <c r="BO45" s="162"/>
      <c r="BP45" s="162"/>
      <c r="BQ45" s="162"/>
      <c r="BR45" s="162"/>
      <c r="BS45" s="162"/>
      <c r="BT45" s="162"/>
      <c r="BU45" s="162"/>
      <c r="BW45" s="162"/>
      <c r="BX45" s="162"/>
      <c r="BY45" s="162"/>
      <c r="BZ45" s="162"/>
      <c r="CA45" s="278"/>
    </row>
    <row r="46" spans="1:78">
      <c r="A46" s="160"/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</row>
    <row r="47" hidden="1" spans="1:78">
      <c r="A47" s="160"/>
      <c r="B47" s="161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162"/>
      <c r="BN47" s="162"/>
      <c r="BO47" s="162"/>
      <c r="BP47" s="162"/>
      <c r="BQ47" s="162"/>
      <c r="BR47" s="162"/>
      <c r="BS47" s="162"/>
      <c r="BT47" s="162"/>
      <c r="BU47" s="162"/>
      <c r="BV47" s="162"/>
      <c r="BW47" s="162"/>
      <c r="BX47" s="162"/>
      <c r="BY47" s="162"/>
      <c r="BZ47" s="162"/>
    </row>
    <row r="48" hidden="1" spans="1:78">
      <c r="A48" s="163"/>
      <c r="B48" s="164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2"/>
      <c r="BZ48" s="162"/>
    </row>
    <row r="49" ht="15.75" customHeight="1" spans="1:78">
      <c r="A49" s="330"/>
      <c r="B49" s="331"/>
      <c r="C49" s="197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5.75" customHeight="1" spans="1:78">
      <c r="A50" s="146"/>
      <c r="B50" s="147"/>
      <c r="C50" s="172"/>
      <c r="D50" s="332"/>
      <c r="E50" s="212"/>
      <c r="F50" s="212"/>
      <c r="G50" s="212"/>
      <c r="H50" s="212"/>
      <c r="I50" s="212"/>
      <c r="J50" s="212"/>
      <c r="K50" s="212"/>
      <c r="L50" s="308"/>
      <c r="M50" s="308"/>
      <c r="N50" s="308"/>
      <c r="O50" s="308"/>
      <c r="P50" s="308"/>
      <c r="Q50" s="308"/>
      <c r="R50" s="308"/>
      <c r="S50" s="308"/>
      <c r="T50" s="308"/>
      <c r="U50" s="308"/>
      <c r="V50" s="308"/>
      <c r="W50" s="308"/>
      <c r="X50" s="308"/>
      <c r="Y50" s="308"/>
      <c r="Z50" s="308"/>
      <c r="AA50" s="308"/>
      <c r="AB50" s="308"/>
      <c r="AC50" s="308"/>
      <c r="AD50" s="308"/>
      <c r="AE50" s="308"/>
      <c r="AF50" s="308"/>
      <c r="AG50" s="308"/>
      <c r="AH50" s="308"/>
      <c r="AI50" s="308"/>
      <c r="AJ50" s="308"/>
      <c r="AK50" s="308"/>
      <c r="AL50" s="308"/>
      <c r="AM50" s="308"/>
      <c r="AN50" s="308"/>
      <c r="AO50" s="308"/>
      <c r="AP50" s="308"/>
      <c r="AQ50" s="308"/>
      <c r="AR50" s="308"/>
      <c r="AS50" s="308"/>
      <c r="AT50" s="308"/>
      <c r="AU50" s="308"/>
      <c r="AV50" s="308"/>
      <c r="AW50" s="308"/>
      <c r="AX50" s="308"/>
      <c r="AY50" s="308"/>
      <c r="AZ50" s="308"/>
      <c r="BA50" s="308"/>
      <c r="BB50" s="308"/>
      <c r="BC50" s="308"/>
      <c r="BD50" s="308"/>
      <c r="BE50" s="308"/>
      <c r="BF50" s="308"/>
      <c r="BG50" s="308"/>
      <c r="BH50" s="308"/>
      <c r="BI50" s="308"/>
      <c r="BJ50" s="308"/>
      <c r="BK50" s="308"/>
      <c r="BL50" s="308"/>
      <c r="BM50" s="308"/>
      <c r="BN50" s="308"/>
      <c r="BO50" s="308"/>
      <c r="BP50" s="308"/>
      <c r="BQ50" s="308"/>
      <c r="BR50" s="308"/>
      <c r="BS50" s="308"/>
      <c r="BT50" s="308"/>
      <c r="BU50" s="308"/>
      <c r="BV50" s="308"/>
      <c r="BW50" s="308"/>
      <c r="BX50" s="308"/>
      <c r="BY50" s="308"/>
      <c r="BZ50" s="308"/>
    </row>
    <row r="51" ht="15.75" customHeight="1" spans="1:78">
      <c r="A51" s="146"/>
      <c r="B51" s="147"/>
      <c r="C51" s="172"/>
      <c r="D51" s="174"/>
      <c r="E51" s="174"/>
      <c r="F51" s="174"/>
      <c r="G51" s="174"/>
      <c r="H51" s="174"/>
      <c r="I51" s="174"/>
      <c r="J51" s="174"/>
      <c r="K51" s="174"/>
      <c r="L51" s="310"/>
      <c r="M51" s="310"/>
      <c r="N51" s="310"/>
      <c r="O51" s="310"/>
      <c r="P51" s="310"/>
      <c r="Q51" s="310"/>
      <c r="R51" s="310"/>
      <c r="S51" s="310"/>
      <c r="T51" s="310"/>
      <c r="U51" s="310"/>
      <c r="V51" s="310"/>
      <c r="W51" s="310"/>
      <c r="X51" s="310"/>
      <c r="Y51" s="310"/>
      <c r="Z51" s="310"/>
      <c r="AA51" s="310"/>
      <c r="AB51" s="310"/>
      <c r="AC51" s="310"/>
      <c r="AD51" s="310"/>
      <c r="AE51" s="310"/>
      <c r="AF51" s="310"/>
      <c r="AG51" s="310"/>
      <c r="AH51" s="310"/>
      <c r="AI51" s="310"/>
      <c r="AJ51" s="310"/>
      <c r="AK51" s="310"/>
      <c r="AL51" s="310"/>
      <c r="AM51" s="310"/>
      <c r="AN51" s="310"/>
      <c r="AO51" s="310"/>
      <c r="AP51" s="310"/>
      <c r="AQ51" s="310"/>
      <c r="AR51" s="310"/>
      <c r="AS51" s="310"/>
      <c r="AT51" s="310"/>
      <c r="AU51" s="310"/>
      <c r="AV51" s="310"/>
      <c r="AW51" s="310"/>
      <c r="AX51" s="310"/>
      <c r="AY51" s="310"/>
      <c r="AZ51" s="310"/>
      <c r="BA51" s="310"/>
      <c r="BB51" s="310"/>
      <c r="BC51" s="310"/>
      <c r="BD51" s="310"/>
      <c r="BE51" s="310"/>
      <c r="BF51" s="310"/>
      <c r="BG51" s="310"/>
      <c r="BH51" s="310"/>
      <c r="BI51" s="310"/>
      <c r="BJ51" s="310"/>
      <c r="BK51" s="310"/>
      <c r="BL51" s="310"/>
      <c r="BM51" s="310"/>
      <c r="BN51" s="310"/>
      <c r="BO51" s="310"/>
      <c r="BP51" s="310"/>
      <c r="BQ51" s="310"/>
      <c r="BR51" s="310"/>
      <c r="BS51" s="310"/>
      <c r="BT51" s="310"/>
      <c r="BU51" s="310"/>
      <c r="BV51" s="310"/>
      <c r="BW51" s="310"/>
      <c r="BX51" s="310"/>
      <c r="BY51" s="310"/>
      <c r="BZ51" s="310"/>
    </row>
    <row r="52" ht="15.75" customHeight="1" spans="1:78">
      <c r="A52" s="146"/>
      <c r="B52" s="147"/>
      <c r="C52" s="333"/>
      <c r="D52" s="334"/>
      <c r="E52" s="176"/>
      <c r="F52" s="177"/>
      <c r="G52" s="212"/>
      <c r="H52" s="212"/>
      <c r="I52" s="212"/>
      <c r="J52" s="212"/>
      <c r="K52" s="212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  <c r="Y52" s="308"/>
      <c r="Z52" s="308"/>
      <c r="AA52" s="308"/>
      <c r="AB52" s="308"/>
      <c r="AC52" s="308"/>
      <c r="AD52" s="308"/>
      <c r="AE52" s="308"/>
      <c r="AF52" s="308"/>
      <c r="AG52" s="308"/>
      <c r="AH52" s="308"/>
      <c r="AI52" s="308"/>
      <c r="AJ52" s="308"/>
      <c r="AK52" s="308"/>
      <c r="AL52" s="308"/>
      <c r="AM52" s="308"/>
      <c r="AN52" s="308"/>
      <c r="AO52" s="308"/>
      <c r="AP52" s="308"/>
      <c r="AQ52" s="308"/>
      <c r="AR52" s="308"/>
      <c r="AS52" s="308"/>
      <c r="AT52" s="308"/>
      <c r="AU52" s="308"/>
      <c r="AV52" s="308"/>
      <c r="AW52" s="308"/>
      <c r="AX52" s="308"/>
      <c r="AY52" s="308"/>
      <c r="AZ52" s="308"/>
      <c r="BA52" s="308"/>
      <c r="BB52" s="308"/>
      <c r="BC52" s="308"/>
      <c r="BD52" s="308"/>
      <c r="BE52" s="308"/>
      <c r="BF52" s="308"/>
      <c r="BG52" s="308"/>
      <c r="BH52" s="308"/>
      <c r="BI52" s="308"/>
      <c r="BJ52" s="308"/>
      <c r="BK52" s="308"/>
      <c r="BL52" s="308"/>
      <c r="BM52" s="308"/>
      <c r="BN52" s="308"/>
      <c r="BO52" s="308"/>
      <c r="BP52" s="308"/>
      <c r="BQ52" s="308"/>
      <c r="BR52" s="308"/>
      <c r="BS52" s="308"/>
      <c r="BT52" s="308"/>
      <c r="BU52" s="308"/>
      <c r="BV52" s="308"/>
      <c r="BW52" s="308"/>
      <c r="BX52" s="308"/>
      <c r="BY52" s="308"/>
      <c r="BZ52" s="308"/>
    </row>
    <row r="53" ht="15.75" customHeight="1" spans="1:78">
      <c r="A53" s="146"/>
      <c r="B53" s="147"/>
      <c r="C53" s="335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</row>
    <row r="54" ht="13.95" hidden="1" customHeight="1" spans="1:78">
      <c r="A54" s="180"/>
      <c r="B54" s="203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</row>
    <row r="55" ht="13.95" hidden="1" customHeight="1" spans="1:78">
      <c r="A55" s="160"/>
      <c r="B55" s="161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  <c r="BI55" s="162"/>
      <c r="BJ55" s="162"/>
      <c r="BK55" s="162"/>
      <c r="BL55" s="162"/>
      <c r="BM55" s="162"/>
      <c r="BN55" s="162"/>
      <c r="BO55" s="162"/>
      <c r="BP55" s="162"/>
      <c r="BQ55" s="162"/>
      <c r="BR55" s="162"/>
      <c r="BS55" s="162"/>
      <c r="BT55" s="162"/>
      <c r="BU55" s="162"/>
      <c r="BV55" s="162"/>
      <c r="BW55" s="162"/>
      <c r="BX55" s="162"/>
      <c r="BY55" s="162"/>
      <c r="BZ55" s="162"/>
    </row>
    <row r="56" ht="13.95" hidden="1" customHeight="1" spans="1:78">
      <c r="A56" s="163"/>
      <c r="B56" s="164"/>
      <c r="C56" s="162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</row>
    <row r="57" ht="21" hidden="1" customHeight="1" spans="1:78">
      <c r="A57" s="166"/>
      <c r="B57" s="167"/>
      <c r="C57" s="168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4.4" hidden="1" customHeight="1" spans="1:78">
      <c r="A58" s="170"/>
      <c r="B58" s="171"/>
      <c r="C58" s="172"/>
      <c r="D58" s="173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  <c r="BZ58" s="212"/>
    </row>
    <row r="59" ht="13.95" hidden="1" customHeight="1" spans="1:78">
      <c r="A59" s="170"/>
      <c r="B59" s="171"/>
      <c r="C59" s="172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</row>
    <row r="60" ht="13.95" hidden="1" customHeight="1" spans="1:78">
      <c r="A60" s="170"/>
      <c r="B60" s="171"/>
      <c r="C60" s="175"/>
      <c r="D60" s="176"/>
      <c r="E60" s="176"/>
      <c r="F60" s="177"/>
      <c r="G60" s="177"/>
      <c r="H60" s="177"/>
      <c r="I60" s="177"/>
      <c r="J60" s="177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3"/>
      <c r="BN60" s="213"/>
      <c r="BO60" s="213"/>
      <c r="BP60" s="213"/>
      <c r="BQ60" s="213"/>
      <c r="BR60" s="213"/>
      <c r="BS60" s="213"/>
      <c r="BT60" s="213"/>
      <c r="BU60" s="213"/>
      <c r="BV60" s="213"/>
      <c r="BW60" s="213"/>
      <c r="BX60" s="213"/>
      <c r="BY60" s="213"/>
      <c r="BZ60" s="213"/>
    </row>
    <row r="61" ht="13.95" hidden="1" customHeight="1" spans="1:76">
      <c r="A61" s="170"/>
      <c r="B61" s="178"/>
      <c r="C61" s="179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idden="1" spans="1:76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338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3.95" customHeight="1" spans="1:76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5.75" customHeight="1" spans="1:76">
      <c r="A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59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1:76">
      <c r="A66" s="180"/>
      <c r="B66" s="180"/>
      <c r="C66" s="180"/>
      <c r="D66" s="180"/>
      <c r="E66" s="180"/>
      <c r="F66" s="180"/>
      <c r="G66" s="180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80"/>
      <c r="BU66" s="180"/>
      <c r="BV66" s="180"/>
      <c r="BW66" s="180"/>
      <c r="BX66" s="180"/>
    </row>
    <row r="67" ht="15.75" customHeight="1" spans="2:7">
      <c r="B67" s="159"/>
      <c r="C67" s="159"/>
      <c r="D67" s="159"/>
      <c r="E67" s="159"/>
      <c r="F67" s="159"/>
      <c r="G67" s="159"/>
    </row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customFormat="1" ht="15.75" customHeight="1"/>
    <row r="82" customFormat="1" ht="15.75" customHeight="1"/>
    <row r="83" customFormat="1" ht="15.75" customHeight="1"/>
    <row r="84" customFormat="1" ht="15.75" customHeight="1"/>
    <row r="85" customFormat="1" ht="15.75" customHeight="1"/>
    <row r="86" customFormat="1" ht="15.75" customHeight="1"/>
    <row r="87" customFormat="1" ht="15.75" customHeight="1"/>
    <row r="88" customFormat="1" ht="15.75" customHeight="1"/>
    <row r="89" customFormat="1" ht="15.75" customHeight="1"/>
    <row r="90" customFormat="1" ht="15.75" customHeight="1"/>
    <row r="91" customFormat="1" ht="15.75" customHeight="1"/>
    <row r="92" customFormat="1" ht="15.75" customHeight="1"/>
    <row r="93" customFormat="1" ht="15.75" customHeight="1"/>
    <row r="94" customFormat="1" ht="15.75" customHeight="1"/>
    <row r="95" customFormat="1" ht="15.75" customHeight="1"/>
    <row r="96" customFormat="1" ht="15.75" customHeight="1"/>
    <row r="97" customFormat="1" ht="15.75" customHeight="1"/>
    <row r="98" customFormat="1" ht="15.75" customHeight="1"/>
    <row r="99" customFormat="1" ht="15.75" customHeight="1"/>
    <row r="100" customFormat="1" ht="15.75" customHeight="1"/>
    <row r="101" customFormat="1" ht="15.75" customHeight="1"/>
    <row r="102" customFormat="1" ht="15.75" customHeight="1"/>
    <row r="103" customFormat="1" ht="15.75" customHeight="1"/>
    <row r="104" customFormat="1" ht="15.75" customHeight="1"/>
    <row r="105" customFormat="1" ht="15.75" customHeight="1"/>
    <row r="106" customFormat="1" ht="15.75" customHeight="1"/>
    <row r="107" customFormat="1" ht="15.75" customHeight="1"/>
    <row r="108" customFormat="1" ht="15.75" customHeight="1"/>
    <row r="109" customFormat="1" ht="15.75" customHeight="1"/>
    <row r="110" customFormat="1" ht="15.75" customHeight="1"/>
    <row r="111" customFormat="1" ht="15.75" customHeight="1"/>
    <row r="112" customFormat="1" ht="15.75" customHeight="1"/>
    <row r="113" customFormat="1" ht="15.75" customHeight="1"/>
    <row r="114" customFormat="1" ht="15.75" customHeight="1"/>
    <row r="115" customFormat="1" ht="15.75" customHeight="1"/>
    <row r="116" customFormat="1" ht="15.75" customHeight="1"/>
    <row r="117" customFormat="1" ht="15.75" customHeight="1"/>
    <row r="118" customFormat="1" ht="15.75" customHeight="1"/>
    <row r="119" customFormat="1" ht="15.75" customHeight="1"/>
    <row r="120" customFormat="1" ht="15.75" customHeight="1"/>
    <row r="121" customFormat="1" ht="15.75" customHeight="1"/>
    <row r="122" customFormat="1" ht="15.75" customHeight="1"/>
    <row r="123" customFormat="1" ht="15.75" customHeight="1"/>
    <row r="124" customFormat="1" ht="15.75" customHeight="1"/>
    <row r="125" customFormat="1" ht="15.75" customHeight="1"/>
    <row r="126" customFormat="1" ht="15.75" customHeight="1"/>
    <row r="127" customFormat="1" ht="15.75" customHeight="1"/>
    <row r="128" customFormat="1" ht="15.75" customHeight="1"/>
    <row r="129" customFormat="1" ht="15.75" customHeight="1"/>
    <row r="130" customFormat="1" ht="15.75" customHeight="1"/>
    <row r="131" customFormat="1" ht="15.75" customHeight="1"/>
    <row r="132" customFormat="1" ht="15.75" customHeight="1"/>
    <row r="133" customFormat="1" ht="15.75" customHeight="1"/>
    <row r="134" customFormat="1" ht="15.75" customHeight="1"/>
    <row r="135" customFormat="1" ht="15.75" customHeight="1"/>
    <row r="136" customFormat="1" ht="15.75" customHeight="1"/>
    <row r="137" customFormat="1" ht="15.75" customHeight="1"/>
    <row r="138" customFormat="1" ht="15.75" customHeight="1"/>
    <row r="139" customFormat="1" ht="15.75" customHeight="1"/>
    <row r="140" customFormat="1" ht="15.75" customHeight="1"/>
    <row r="141" customFormat="1" ht="15.75" customHeight="1"/>
    <row r="142" customFormat="1" ht="15.75" customHeight="1"/>
    <row r="143" customFormat="1" ht="15.75" customHeight="1"/>
    <row r="144" customFormat="1" ht="15.75" customHeight="1"/>
    <row r="145" customFormat="1" ht="15.75" customHeight="1"/>
    <row r="146" customFormat="1" ht="15.75" customHeight="1"/>
    <row r="147" customFormat="1" ht="15.75" customHeight="1"/>
    <row r="148" customFormat="1" ht="15.75" customHeight="1"/>
    <row r="149" customFormat="1" ht="15.75" customHeight="1"/>
    <row r="150" customFormat="1" ht="15.75" customHeight="1"/>
    <row r="151" customFormat="1" ht="15.75" customHeight="1"/>
    <row r="152" customFormat="1" ht="15.75" customHeight="1"/>
    <row r="153" customFormat="1" ht="15.75" customHeight="1"/>
    <row r="154" customFormat="1" ht="15.75" customHeight="1"/>
    <row r="155" customFormat="1" ht="15.75" customHeight="1"/>
    <row r="156" customFormat="1" ht="15.75" customHeight="1"/>
    <row r="157" customFormat="1" ht="15.75" customHeight="1"/>
    <row r="158" customFormat="1" ht="15.75" customHeight="1"/>
    <row r="159" customFormat="1" ht="15.75" customHeight="1"/>
    <row r="160" customFormat="1" ht="15.75" customHeight="1"/>
    <row r="161" customFormat="1" ht="15.75" customHeight="1"/>
    <row r="162" customFormat="1" ht="15.75" customHeight="1"/>
    <row r="163" customFormat="1" ht="15.75" customHeight="1"/>
    <row r="164" customFormat="1" ht="15.75" customHeight="1"/>
    <row r="165" customFormat="1" ht="15.75" customHeight="1"/>
    <row r="166" customFormat="1" ht="15.75" customHeight="1"/>
    <row r="167" customFormat="1" ht="15.75" customHeight="1"/>
    <row r="168" customFormat="1" ht="15.75" customHeight="1"/>
    <row r="169" customFormat="1" ht="15.75" customHeight="1"/>
    <row r="170" customFormat="1" ht="15.75" customHeight="1"/>
    <row r="171" customFormat="1" ht="15.75" customHeight="1"/>
    <row r="172" customFormat="1" ht="15.75" customHeight="1"/>
    <row r="173" customFormat="1" ht="15.75" customHeight="1"/>
    <row r="174" customFormat="1" ht="15.75" customHeight="1"/>
    <row r="175" customFormat="1" ht="15.75" customHeight="1"/>
    <row r="176" customFormat="1" ht="15.75" customHeight="1"/>
    <row r="177" customFormat="1" ht="15.75" customHeight="1"/>
    <row r="178" customFormat="1" ht="15.75" customHeight="1"/>
    <row r="179" customFormat="1" ht="15.75" customHeight="1"/>
    <row r="180" customFormat="1" ht="15.75" customHeight="1"/>
    <row r="181" customFormat="1" ht="15.75" customHeight="1"/>
    <row r="182" customFormat="1" ht="15.75" customHeight="1"/>
    <row r="183" customFormat="1" ht="15.75" customHeight="1"/>
    <row r="184" customFormat="1" ht="15.75" customHeight="1"/>
    <row r="185" customFormat="1" ht="15.75" customHeight="1"/>
    <row r="186" customFormat="1" ht="15.75" customHeight="1"/>
    <row r="187" customFormat="1" ht="15.75" customHeight="1"/>
    <row r="188" customFormat="1" ht="15.75" customHeight="1"/>
    <row r="189" customFormat="1" ht="15.75" customHeight="1"/>
    <row r="190" customFormat="1" ht="15.75" customHeight="1"/>
    <row r="191" customFormat="1" ht="15.75" customHeight="1"/>
    <row r="192" customFormat="1" ht="15.75" customHeight="1"/>
    <row r="193" customFormat="1" ht="15.75" customHeight="1"/>
    <row r="194" customFormat="1" ht="15.75" customHeight="1"/>
    <row r="195" customFormat="1" ht="15.75" customHeight="1"/>
    <row r="196" customFormat="1" ht="15.75" customHeight="1"/>
    <row r="197" customFormat="1" ht="15.75" customHeight="1"/>
    <row r="198" customFormat="1" ht="15.75" customHeight="1"/>
    <row r="199" customFormat="1" ht="15.75" customHeight="1"/>
    <row r="200" customFormat="1" ht="15.75" customHeight="1"/>
    <row r="201" customFormat="1" ht="15.75" customHeight="1"/>
    <row r="202" customFormat="1" ht="15.75" customHeight="1"/>
    <row r="203" customFormat="1" ht="15.75" customHeight="1"/>
    <row r="204" customFormat="1" ht="15.75" customHeight="1"/>
    <row r="205" customFormat="1" ht="15.75" customHeight="1"/>
    <row r="206" customFormat="1" ht="15.75" customHeight="1"/>
    <row r="207" customFormat="1" ht="15.75" customHeight="1"/>
    <row r="208" customFormat="1" ht="15.75" customHeight="1"/>
    <row r="209" customFormat="1" ht="15.75" customHeight="1"/>
    <row r="210" customFormat="1" ht="15.75" customHeight="1"/>
    <row r="211" customFormat="1" ht="15.75" customHeight="1"/>
    <row r="212" customFormat="1" ht="15.75" customHeight="1"/>
    <row r="213" customFormat="1" ht="15.75" customHeight="1"/>
    <row r="214" customFormat="1" ht="15.75" customHeight="1"/>
    <row r="215" customFormat="1" ht="15.75" customHeight="1"/>
    <row r="216" customFormat="1" ht="15.75" customHeight="1"/>
    <row r="217" customFormat="1" ht="15.75" customHeight="1"/>
    <row r="218" customFormat="1" ht="15.75" customHeight="1"/>
    <row r="219" customFormat="1" ht="15.75" customHeight="1"/>
    <row r="220" customFormat="1" ht="15.75" customHeight="1"/>
    <row r="221" customFormat="1" ht="15.75" customHeight="1"/>
    <row r="222" customFormat="1" ht="15.75" customHeight="1"/>
    <row r="223" customFormat="1" ht="15.75" customHeight="1"/>
    <row r="224" customFormat="1" ht="15.75" customHeight="1"/>
    <row r="225" customFormat="1" ht="15.75" customHeight="1"/>
    <row r="226" customFormat="1" ht="15.75" customHeight="1"/>
    <row r="227" customFormat="1" ht="15.75" customHeight="1"/>
    <row r="228" customFormat="1" ht="15.75" customHeight="1"/>
    <row r="229" customFormat="1" ht="15.75" customHeight="1"/>
    <row r="230" customFormat="1" ht="15.75" customHeight="1"/>
    <row r="231" customFormat="1" ht="15.75" customHeight="1"/>
    <row r="232" customFormat="1" ht="15.75" customHeight="1"/>
    <row r="233" customFormat="1" ht="15.75" customHeight="1"/>
    <row r="234" customFormat="1" ht="15.75" customHeight="1"/>
    <row r="235" customFormat="1" ht="15.75" customHeight="1"/>
    <row r="236" customFormat="1" ht="15.75" customHeight="1"/>
    <row r="237" customFormat="1" ht="15.75" customHeight="1"/>
    <row r="238" customFormat="1" ht="15.75" customHeight="1"/>
    <row r="239" customFormat="1" ht="15.75" customHeight="1"/>
    <row r="240" customFormat="1" ht="15.75" customHeight="1"/>
    <row r="241" customFormat="1" ht="15.75" customHeight="1"/>
    <row r="242" customFormat="1" ht="15.75" customHeight="1"/>
    <row r="243" customFormat="1" ht="15.75" customHeight="1"/>
    <row r="244" customFormat="1" ht="15.75" customHeight="1"/>
    <row r="245" customFormat="1" ht="15.75" customHeight="1"/>
    <row r="246" customFormat="1" ht="15.75" customHeight="1"/>
    <row r="247" customFormat="1" ht="15.75" customHeight="1"/>
    <row r="248" customFormat="1" ht="15.75" customHeight="1"/>
    <row r="249" customFormat="1" ht="15.75" customHeight="1"/>
    <row r="250" customFormat="1" ht="15.75" customHeight="1"/>
    <row r="251" customFormat="1" ht="15.75" customHeight="1"/>
    <row r="252" customFormat="1" ht="15.75" customHeight="1"/>
    <row r="253" customFormat="1" ht="15.75" customHeight="1"/>
    <row r="254" customFormat="1" ht="15.75" customHeight="1"/>
    <row r="255" customFormat="1" ht="15.75" customHeight="1"/>
    <row r="256" customFormat="1" ht="15.75" customHeight="1"/>
    <row r="257" customFormat="1" ht="15.75" customHeight="1"/>
    <row r="258" customFormat="1" ht="15.75" customHeight="1"/>
    <row r="259" customFormat="1" ht="15.75" customHeight="1"/>
    <row r="260" customFormat="1" ht="15.75" customHeight="1"/>
    <row r="261" customFormat="1" ht="15.75" customHeight="1"/>
    <row r="262" customFormat="1" ht="15.75" customHeight="1"/>
    <row r="263" customFormat="1" ht="15.75" customHeight="1"/>
    <row r="264" customFormat="1" ht="15.75" customHeight="1"/>
    <row r="265" customFormat="1" ht="15.75" customHeight="1"/>
    <row r="266" customFormat="1" ht="15.75" customHeight="1"/>
    <row r="267" customFormat="1" ht="15.75" customHeight="1"/>
    <row r="268" customFormat="1" ht="15.75" customHeight="1"/>
    <row r="269" customFormat="1" ht="15.75" customHeight="1"/>
    <row r="270" customFormat="1" ht="15.75" customHeight="1"/>
    <row r="271" customFormat="1" ht="15.75" customHeight="1"/>
    <row r="272" customFormat="1" ht="15.75" customHeight="1"/>
    <row r="273" customFormat="1" ht="15.75" customHeight="1"/>
    <row r="274" customFormat="1" ht="15.75" customHeight="1"/>
    <row r="275" customFormat="1" ht="15.75" customHeight="1"/>
    <row r="276" customFormat="1" ht="15.75" customHeight="1"/>
    <row r="277" customFormat="1" ht="15.75" customHeight="1"/>
    <row r="278" customFormat="1" ht="15.75" customHeight="1"/>
    <row r="279" customFormat="1" ht="15.75" customHeight="1"/>
    <row r="280" customFormat="1" ht="15.75" customHeight="1"/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  <row r="1001" customFormat="1" ht="15" customHeight="1"/>
  </sheetData>
  <mergeCells count="51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50" orientation="landscape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3">
    <pageSetUpPr fitToPage="1"/>
  </sheetPr>
  <dimension ref="A1:CA1007"/>
  <sheetViews>
    <sheetView zoomScale="80" zoomScaleNormal="80" workbookViewId="0">
      <selection activeCell="L22" sqref="L22"/>
    </sheetView>
  </sheetViews>
  <sheetFormatPr defaultColWidth="9" defaultRowHeight="15" customHeight="1"/>
  <cols>
    <col min="1" max="1" width="24.7" customWidth="1"/>
    <col min="2" max="2" width="4.7" customWidth="1"/>
    <col min="3" max="3" width="8.5" customWidth="1"/>
    <col min="4" max="4" width="9.1" customWidth="1"/>
    <col min="5" max="5" width="9.5" customWidth="1"/>
    <col min="6" max="6" width="8.4" hidden="1" customWidth="1"/>
    <col min="7" max="7" width="8.6" hidden="1" customWidth="1"/>
    <col min="8" max="11" width="8.4" hidden="1" customWidth="1"/>
    <col min="12" max="12" width="9.7" customWidth="1"/>
    <col min="13" max="13" width="8.4" customWidth="1"/>
    <col min="14" max="14" width="8.7" customWidth="1"/>
    <col min="15" max="15" width="8.4" hidden="1" customWidth="1"/>
    <col min="16" max="16" width="9.1" customWidth="1"/>
    <col min="17" max="17" width="9.5" customWidth="1"/>
    <col min="18" max="18" width="8.4" hidden="1" customWidth="1"/>
    <col min="19" max="19" width="9.5" hidden="1" customWidth="1"/>
    <col min="20" max="24" width="9.1" hidden="1" customWidth="1"/>
    <col min="25" max="25" width="8" hidden="1" customWidth="1"/>
    <col min="26" max="26" width="9.1" hidden="1" customWidth="1"/>
    <col min="27" max="27" width="8" hidden="1" customWidth="1"/>
    <col min="28" max="28" width="9.1" hidden="1" customWidth="1"/>
    <col min="29" max="29" width="9.1" customWidth="1"/>
    <col min="30" max="32" width="7.4" hidden="1" customWidth="1"/>
    <col min="33" max="33" width="8.4" hidden="1" customWidth="1"/>
    <col min="34" max="39" width="7.4" hidden="1" customWidth="1"/>
    <col min="40" max="40" width="8.4" hidden="1" customWidth="1"/>
    <col min="41" max="41" width="8.4" customWidth="1"/>
    <col min="42" max="43" width="8.4" hidden="1" customWidth="1"/>
    <col min="44" max="44" width="9.5" hidden="1" customWidth="1"/>
    <col min="45" max="45" width="7.4" hidden="1" customWidth="1"/>
    <col min="46" max="46" width="9.5" customWidth="1"/>
    <col min="47" max="47" width="7.4" hidden="1" customWidth="1"/>
    <col min="48" max="48" width="8.4" customWidth="1"/>
    <col min="49" max="49" width="8.4" hidden="1" customWidth="1"/>
    <col min="50" max="50" width="9.1" hidden="1" customWidth="1"/>
    <col min="51" max="53" width="8.4" hidden="1" customWidth="1"/>
    <col min="54" max="54" width="9.5" customWidth="1"/>
    <col min="55" max="59" width="8.4" hidden="1" customWidth="1"/>
    <col min="60" max="60" width="7.4" hidden="1" customWidth="1"/>
    <col min="61" max="62" width="8.4" customWidth="1"/>
    <col min="63" max="64" width="8" customWidth="1"/>
    <col min="65" max="66" width="8.4" hidden="1" customWidth="1"/>
    <col min="67" max="67" width="8.4" customWidth="1"/>
    <col min="68" max="68" width="6.4" hidden="1" customWidth="1"/>
    <col min="69" max="70" width="8.4" hidden="1" customWidth="1"/>
    <col min="71" max="71" width="9.5" hidden="1" customWidth="1"/>
    <col min="72" max="72" width="9.1" hidden="1" customWidth="1"/>
    <col min="73" max="73" width="9.1" customWidth="1"/>
    <col min="74" max="74" width="9.5" customWidth="1"/>
    <col min="75" max="75" width="7.4" hidden="1" customWidth="1"/>
    <col min="76" max="76" width="8.4" customWidth="1"/>
    <col min="77" max="77" width="8.4" hidden="1" customWidth="1"/>
    <col min="78" max="78" width="9.5" customWidth="1"/>
    <col min="79" max="79" width="7.6" hidden="1" customWidth="1"/>
  </cols>
  <sheetData>
    <row r="1" ht="17.5" spans="1:79">
      <c r="A1" s="280" t="str">
        <f>'Автомат. ввод'!N10</f>
        <v>МКОУ " Некрасовская СОШ"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  <c r="AI1" s="280"/>
      <c r="AJ1" s="280"/>
      <c r="AK1" s="280"/>
      <c r="AL1" s="280"/>
      <c r="AM1" s="280"/>
      <c r="AN1" s="280"/>
      <c r="AO1" s="280"/>
      <c r="AP1" s="280"/>
      <c r="AQ1" s="280"/>
      <c r="AR1" s="280"/>
      <c r="AS1" s="280"/>
      <c r="AT1" s="280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</row>
    <row r="2" spans="1:79">
      <c r="A2" s="281" t="s">
        <v>191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  <c r="AA2" s="281"/>
      <c r="AB2" s="281"/>
      <c r="AC2" s="281"/>
      <c r="AD2" s="281"/>
      <c r="AE2" s="281"/>
      <c r="AF2" s="281"/>
      <c r="AG2" s="281"/>
      <c r="AH2" s="281"/>
      <c r="AI2" s="281"/>
      <c r="AJ2" s="281"/>
      <c r="AK2" s="281"/>
      <c r="AL2" s="281"/>
      <c r="AM2" s="281"/>
      <c r="AN2" s="281"/>
      <c r="AO2" s="281"/>
      <c r="AP2" s="281"/>
      <c r="AQ2" s="281"/>
      <c r="AR2" s="281"/>
      <c r="AS2" s="281"/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180"/>
      <c r="BM2" s="180"/>
      <c r="BN2" s="180"/>
      <c r="BO2" s="180"/>
      <c r="BP2" s="180"/>
      <c r="BQ2" s="182"/>
      <c r="BR2" s="182"/>
      <c r="BS2" s="182"/>
      <c r="BT2" s="182"/>
      <c r="BU2" s="182"/>
      <c r="BV2" s="182"/>
      <c r="BW2" s="182"/>
      <c r="BX2" s="180"/>
      <c r="BY2" s="180"/>
      <c r="BZ2" s="180"/>
      <c r="CA2" s="180"/>
    </row>
    <row r="3" spans="1:79">
      <c r="A3" s="282"/>
      <c r="B3" s="283" t="s">
        <v>192</v>
      </c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  <c r="AG3" s="283"/>
      <c r="AH3" s="283"/>
      <c r="AI3" s="283"/>
      <c r="AJ3" s="283"/>
      <c r="AK3" s="283"/>
      <c r="AL3" s="283"/>
      <c r="AM3" s="283"/>
      <c r="AN3" s="283"/>
      <c r="AO3" s="283"/>
      <c r="AP3" s="283"/>
      <c r="AQ3" s="283"/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  <c r="BD3" s="283"/>
      <c r="BE3" s="283"/>
      <c r="BF3" s="283"/>
      <c r="BG3" s="283"/>
      <c r="BH3" s="283"/>
      <c r="BI3" s="283"/>
      <c r="BJ3" s="283"/>
      <c r="BK3" s="283"/>
      <c r="BL3" s="180"/>
      <c r="BM3" s="180"/>
      <c r="BN3" s="180"/>
      <c r="BO3" s="180"/>
      <c r="BP3" s="180"/>
      <c r="BQ3" s="182"/>
      <c r="BR3" s="182"/>
      <c r="BS3" s="182"/>
      <c r="BT3" s="182"/>
      <c r="BU3" s="182"/>
      <c r="BV3" s="182"/>
      <c r="BW3" s="182"/>
      <c r="BX3" s="180"/>
      <c r="BY3" s="180"/>
      <c r="BZ3" s="180"/>
      <c r="CA3" s="180"/>
    </row>
    <row r="4" spans="1:79">
      <c r="A4" s="180"/>
      <c r="B4" s="284">
        <v>10</v>
      </c>
      <c r="C4" s="285" t="str">
        <f>ССЫЛКИ!A5</f>
        <v>Февраль 2025 г.</v>
      </c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5"/>
      <c r="BR4" s="285"/>
      <c r="BS4" s="285"/>
      <c r="BT4" s="285"/>
      <c r="BU4" s="285"/>
      <c r="BV4" s="285"/>
      <c r="BW4" s="285"/>
      <c r="BX4" s="285"/>
      <c r="BY4" s="180"/>
      <c r="BZ4" s="180"/>
      <c r="CA4" s="180"/>
    </row>
    <row r="5" ht="20" spans="1:79">
      <c r="A5" s="180"/>
      <c r="B5" s="181" t="s">
        <v>1</v>
      </c>
      <c r="C5" s="182"/>
      <c r="D5" s="182"/>
      <c r="E5" s="182"/>
      <c r="F5" s="182"/>
      <c r="G5" s="182"/>
      <c r="H5" s="182"/>
      <c r="I5" s="182"/>
      <c r="J5" s="182"/>
      <c r="K5" s="303"/>
      <c r="L5" s="304" t="str">
        <f>VLOOKUP(B4,Общее_количество_учащихся,2,FALSE)</f>
        <v>Понедельник</v>
      </c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180"/>
      <c r="AD5" s="283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203"/>
      <c r="BP5" s="180"/>
      <c r="BQ5" s="182"/>
      <c r="BR5" s="182"/>
      <c r="BS5" s="182"/>
      <c r="BT5" s="182"/>
      <c r="BU5" s="180"/>
      <c r="BV5" s="182"/>
      <c r="BW5" s="182"/>
      <c r="BX5" s="180"/>
      <c r="BY5" s="180"/>
      <c r="BZ5" s="180"/>
      <c r="CA5" s="180"/>
    </row>
    <row r="6" customHeight="1" spans="1:79">
      <c r="A6" s="183" t="s">
        <v>3</v>
      </c>
      <c r="B6" s="184"/>
      <c r="C6" s="185"/>
      <c r="D6" s="186" t="s">
        <v>193</v>
      </c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0"/>
      <c r="BZ6" s="180"/>
      <c r="CA6" s="180"/>
    </row>
    <row r="7" ht="202.2" customHeight="1" spans="1:79">
      <c r="A7" s="286"/>
      <c r="B7" s="287"/>
      <c r="C7" s="185"/>
      <c r="D7" s="121" t="str">
        <f>ССЫЛКИ!B2</f>
        <v>Вермишель</v>
      </c>
      <c r="E7" s="121" t="str">
        <f>ССЫЛКИ!C2</f>
        <v>Люля полуфаб-т (кг)</v>
      </c>
      <c r="F7" s="121" t="str">
        <f>ССЫЛКИ!D2</f>
        <v>Котлета говяжья полуф-т (кг)</v>
      </c>
      <c r="G7" s="121" t="str">
        <f>ССЫЛКИ!E2</f>
        <v>Какао (Фунтик) (шт)</v>
      </c>
      <c r="H7" s="121" t="str">
        <f>ССЫЛКИ!F2</f>
        <v>Какао порошок</v>
      </c>
      <c r="I7" s="121" t="str">
        <f>ССЫЛКИ!G2</f>
        <v>Кисель фруктовый</v>
      </c>
      <c r="J7" s="121" t="str">
        <f>ССЫЛКИ!H2</f>
        <v>Макароны</v>
      </c>
      <c r="K7" s="121" t="str">
        <f>ССЫЛКИ!I2</f>
        <v>Тефтели говяжьи (кг)</v>
      </c>
      <c r="L7" s="121" t="str">
        <f>ССЫЛКИ!J2</f>
        <v>Масло растительное</v>
      </c>
      <c r="M7" s="121" t="str">
        <f>ССЫЛКИ!K2</f>
        <v>Сахар</v>
      </c>
      <c r="N7" s="121" t="str">
        <f>ССЫЛКИ!L2</f>
        <v>Соль иодир.</v>
      </c>
      <c r="O7" s="121" t="str">
        <f>ССЫЛКИ!M2</f>
        <v>Сухофрукты</v>
      </c>
      <c r="P7" s="121" t="str">
        <f>ССЫЛКИ!N2</f>
        <v>Чай</v>
      </c>
      <c r="Q7" s="121" t="str">
        <f>ССЫЛКИ!O2</f>
        <v>Яйцо куриное (штук)</v>
      </c>
      <c r="R7" s="121" t="str">
        <f>ССЫЛКИ!P2</f>
        <v>Вафли</v>
      </c>
      <c r="S7" s="121" t="str">
        <f>ССЫЛКИ!Q2</f>
        <v>Кексы бездрожжевые (кг.)</v>
      </c>
      <c r="T7" s="121" t="str">
        <f>ССЫЛКИ!R2</f>
        <v>Печенье</v>
      </c>
      <c r="U7" s="121" t="str">
        <f>ССЫЛКИ!S2</f>
        <v>Пряники</v>
      </c>
      <c r="V7" s="121" t="str">
        <f>ССЫЛКИ!T2</f>
        <v>Горошек зеленый конс.</v>
      </c>
      <c r="W7" s="121" t="str">
        <f>ССЫЛКИ!U2</f>
        <v>Кукуруза консервы</v>
      </c>
      <c r="X7" s="121" t="str">
        <f>ССЫЛКИ!V2</f>
        <v>Огурцы маринованые</v>
      </c>
      <c r="Y7" s="121" t="str">
        <f>ССЫЛКИ!W2</f>
        <v>Мука высшего сорт</v>
      </c>
      <c r="Z7" s="121" t="str">
        <f>ССЫЛКИ!X2</f>
        <v>Повидло</v>
      </c>
      <c r="AA7" s="121" t="str">
        <f>ССЫЛКИ!Y2</f>
        <v>Сок фруктовый светлый</v>
      </c>
      <c r="AB7" s="121" t="str">
        <f>ССЫЛКИ!Z2</f>
        <v>Сок фруктовый с мякотью</v>
      </c>
      <c r="AC7" s="121" t="str">
        <f>ССЫЛКИ!AA2</f>
        <v>Томатная паста</v>
      </c>
      <c r="AD7" s="121" t="str">
        <f>ССЫЛКИ!AB2</f>
        <v>Котлета рыбная полуф-т (кг)</v>
      </c>
      <c r="AE7" s="121" t="str">
        <f>ССЫЛКИ!AC2</f>
        <v>Фрикадельки рыбные  полуф-т (кг)</v>
      </c>
      <c r="AF7" s="121" t="str">
        <f>ССЫЛКИ!AD2</f>
        <v>Крупа гороховая</v>
      </c>
      <c r="AG7" s="121" t="str">
        <f>ССЫЛКИ!AE2</f>
        <v>Крупа гречневая</v>
      </c>
      <c r="AH7" s="121" t="str">
        <f>ССЫЛКИ!AF2</f>
        <v>Крупа кукурузная</v>
      </c>
      <c r="AI7" s="121" t="str">
        <f>ССЫЛКИ!AG2</f>
        <v>Крупа манная</v>
      </c>
      <c r="AJ7" s="121" t="str">
        <f>ССЫЛКИ!AH2</f>
        <v>Крупа овсяная</v>
      </c>
      <c r="AK7" s="121" t="str">
        <f>ССЫЛКИ!AI2</f>
        <v>Крупа перловая</v>
      </c>
      <c r="AL7" s="121" t="str">
        <f>ССЫЛКИ!AJ2</f>
        <v>Крупа пшеничная</v>
      </c>
      <c r="AM7" s="121" t="str">
        <f>ССЫЛКИ!AK2</f>
        <v>Крупа пшено шлифованное</v>
      </c>
      <c r="AN7" s="121" t="str">
        <f>ССЫЛКИ!AL2</f>
        <v>Крупа рисовая</v>
      </c>
      <c r="AO7" s="121" t="str">
        <f>ССЫЛКИ!AM2</f>
        <v>Крупа ячневая</v>
      </c>
      <c r="AP7" s="121" t="str">
        <f>ССЫЛКИ!AN2</f>
        <v>Фасоль</v>
      </c>
      <c r="AQ7" s="121" t="str">
        <f>ССЫЛКИ!AO2</f>
        <v>Курага сушеная</v>
      </c>
      <c r="AR7" s="121" t="str">
        <f>ССЫЛКИ!AP2</f>
        <v>БИО йогурт 2.5</v>
      </c>
      <c r="AS7" s="121" t="str">
        <f>ССЫЛКИ!AQ2</f>
        <v>Кефир</v>
      </c>
      <c r="AT7" s="121" t="str">
        <f>ССЫЛКИ!AR2</f>
        <v>Масло сливочное</v>
      </c>
      <c r="AU7" s="121" t="str">
        <f>ССЫЛКИ!AS2</f>
        <v>Молоко разливное</v>
      </c>
      <c r="AV7" s="52" t="str">
        <f>ССЫЛКИ!AT2</f>
        <v>Молоко пастеризованное  2,5</v>
      </c>
      <c r="AW7" s="121" t="str">
        <f>ССЫЛКИ!AU2</f>
        <v>Сгущенное молоко</v>
      </c>
      <c r="AX7" s="121" t="str">
        <f>ССЫЛКИ!AV2</f>
        <v>Сметана</v>
      </c>
      <c r="AY7" s="121" t="str">
        <f>ССЫЛКИ!AW2</f>
        <v>Сыр Российский</v>
      </c>
      <c r="AZ7" s="121" t="str">
        <f>ССЫЛКИ!AX2</f>
        <v>Биточки куриные (кг)</v>
      </c>
      <c r="BA7" s="121" t="str">
        <f>ССЫЛКИ!AY2</f>
        <v>Тушка куринная</v>
      </c>
      <c r="BB7" s="121" t="str">
        <f>ССЫЛКИ!AZ2</f>
        <v>Бедро куриное</v>
      </c>
      <c r="BC7" s="121" t="str">
        <f>ССЫЛКИ!BA2</f>
        <v>Фарш говяжий</v>
      </c>
      <c r="BD7" s="121" t="str">
        <f>ССЫЛКИ!BB2</f>
        <v>Баклажаны свежие</v>
      </c>
      <c r="BE7" s="121" t="str">
        <f>ССЫЛКИ!BC2</f>
        <v>Грудка куриная</v>
      </c>
      <c r="BF7" s="121" t="str">
        <f>ССЫЛКИ!BD2</f>
        <v>Перец болгарский </v>
      </c>
      <c r="BG7" s="121" t="str">
        <f>ССЫЛКИ!BE2</f>
        <v>Зелень разная </v>
      </c>
      <c r="BH7" s="121" t="str">
        <f>ССЫЛКИ!BF2</f>
        <v>Котлета куриная полуфаб-т (кг)</v>
      </c>
      <c r="BI7" s="121" t="str">
        <f>ССЫЛКИ!BG2</f>
        <v>Капуста</v>
      </c>
      <c r="BJ7" s="121" t="str">
        <f>ССЫЛКИ!BH2</f>
        <v>Картофель</v>
      </c>
      <c r="BK7" s="121" t="str">
        <f>ССЫЛКИ!BI2</f>
        <v>Лук репчатый</v>
      </c>
      <c r="BL7" s="121" t="str">
        <f>ССЫЛКИ!BJ2</f>
        <v>Морковь</v>
      </c>
      <c r="BM7" s="121" t="str">
        <f>ССЫЛКИ!BK2</f>
        <v>Огурцы свежие</v>
      </c>
      <c r="BN7" s="121" t="str">
        <f>ССЫЛКИ!BL2</f>
        <v>Помидоры свежие </v>
      </c>
      <c r="BO7" s="121" t="str">
        <f>ССЫЛКИ!BM2</f>
        <v>Свекла столовая</v>
      </c>
      <c r="BP7" s="121" t="str">
        <f>ССЫЛКИ!BN2</f>
        <v>Вареники полуфаб-т (кг)</v>
      </c>
      <c r="BQ7" s="121" t="str">
        <f>ССЫЛКИ!BO2</f>
        <v>Мандарины</v>
      </c>
      <c r="BR7" s="121" t="str">
        <f>ССЫЛКИ!BP2</f>
        <v>Бананы</v>
      </c>
      <c r="BS7" s="121" t="str">
        <f>ССЫЛКИ!BQ2</f>
        <v>Груши</v>
      </c>
      <c r="BT7" s="121" t="str">
        <f>ССЫЛКИ!BR2</f>
        <v>Лимонная кислота</v>
      </c>
      <c r="BU7" s="121" t="str">
        <f>ССЫЛКИ!BS2</f>
        <v>Апельсины</v>
      </c>
      <c r="BV7" s="121" t="str">
        <f>ССЫЛКИ!BT2</f>
        <v>Яблоки</v>
      </c>
      <c r="BW7" s="121" t="str">
        <f>ССЫЛКИ!BU2</f>
        <v>Тефтели куриные</v>
      </c>
      <c r="BX7" s="121" t="str">
        <f>ССЫЛКИ!BV2</f>
        <v>Хлеб пшеничный</v>
      </c>
      <c r="BY7" s="121" t="str">
        <f>ССЫЛКИ!BW2</f>
        <v>Мини рулеты (бисквитные)</v>
      </c>
      <c r="BZ7" s="121" t="str">
        <f>ССЫЛКИ!BX2</f>
        <v>Зефир в шоколаде (кг)</v>
      </c>
      <c r="CA7" s="180"/>
    </row>
    <row r="8" ht="14" spans="1:79">
      <c r="A8" s="160" t="s">
        <v>39</v>
      </c>
      <c r="B8" s="161"/>
      <c r="C8" s="162"/>
      <c r="D8" s="162">
        <v>50</v>
      </c>
      <c r="E8" s="162"/>
      <c r="F8" s="162"/>
      <c r="G8" s="162"/>
      <c r="H8" s="162"/>
      <c r="I8" s="162"/>
      <c r="J8" s="162"/>
      <c r="K8" s="162"/>
      <c r="L8" s="162"/>
      <c r="M8" s="162">
        <v>3</v>
      </c>
      <c r="N8" s="162">
        <v>1.08</v>
      </c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>
        <v>100</v>
      </c>
      <c r="AW8" s="162"/>
      <c r="AX8" s="162"/>
      <c r="AY8" s="162"/>
      <c r="AZ8" s="162"/>
      <c r="BA8" s="162"/>
      <c r="BB8" s="162"/>
      <c r="BC8" s="162"/>
      <c r="BD8" s="162"/>
      <c r="BE8" s="162"/>
      <c r="BF8" s="162"/>
      <c r="BG8" s="162"/>
      <c r="BH8" s="162"/>
      <c r="BI8" s="162"/>
      <c r="BJ8" s="162"/>
      <c r="BK8" s="162"/>
      <c r="BL8" s="162"/>
      <c r="BM8" s="162"/>
      <c r="BN8" s="162"/>
      <c r="BO8" s="162"/>
      <c r="BP8" s="162"/>
      <c r="BQ8" s="162"/>
      <c r="BR8" s="162"/>
      <c r="BS8" s="162"/>
      <c r="BT8" s="162"/>
      <c r="BU8" s="162"/>
      <c r="BV8" s="162"/>
      <c r="BW8" s="162"/>
      <c r="BX8" s="165"/>
      <c r="BY8" s="162"/>
      <c r="BZ8" s="162"/>
      <c r="CA8" s="220">
        <f>SUMPRODUCT($D8:$BZ8,$D$51:$BZ$51)/1000</f>
        <v>15.4948</v>
      </c>
    </row>
    <row r="9" ht="14" spans="1:79">
      <c r="A9" s="231" t="s">
        <v>21</v>
      </c>
      <c r="B9" s="171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>
        <v>1.02</v>
      </c>
      <c r="O9" s="162"/>
      <c r="P9" s="162"/>
      <c r="Q9" s="162">
        <v>1</v>
      </c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239"/>
      <c r="BX9" s="240"/>
      <c r="BY9" s="242"/>
      <c r="BZ9" s="162"/>
      <c r="CA9" s="279">
        <f>SUMPRODUCT(K9:BZ9,K20:BZ20)/1000-SUMPRODUCT(Q9,Q20)/1000+Q20*Q9</f>
        <v>12.0102</v>
      </c>
    </row>
    <row r="10" ht="14" spans="1:79">
      <c r="A10" s="288" t="s">
        <v>40</v>
      </c>
      <c r="B10" s="289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236">
        <v>40</v>
      </c>
      <c r="BY10" s="162"/>
      <c r="BZ10" s="162"/>
      <c r="CA10" s="220">
        <f>SUMPRODUCT($E10:$BZ10,$E$51:$BZ$51)/1000</f>
        <v>2.64</v>
      </c>
    </row>
    <row r="11" ht="14" spans="1:79">
      <c r="A11" s="290" t="s">
        <v>18</v>
      </c>
      <c r="B11" s="291"/>
      <c r="C11" s="292"/>
      <c r="D11" s="165"/>
      <c r="E11" s="165"/>
      <c r="F11" s="165"/>
      <c r="G11" s="165"/>
      <c r="H11" s="165"/>
      <c r="I11" s="165"/>
      <c r="J11" s="165"/>
      <c r="K11" s="165"/>
      <c r="L11" s="165"/>
      <c r="M11" s="165">
        <v>15</v>
      </c>
      <c r="N11" s="165"/>
      <c r="O11" s="165"/>
      <c r="P11" s="165">
        <v>1</v>
      </c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2"/>
      <c r="BZ11" s="162"/>
      <c r="CA11" s="220">
        <f>SUMPRODUCT($E11:$BZ11,$E$51:$BZ$51)/1000</f>
        <v>2.16</v>
      </c>
    </row>
    <row r="12" ht="14.5" spans="1:79">
      <c r="A12" s="290" t="s">
        <v>19</v>
      </c>
      <c r="B12" s="291"/>
      <c r="C12" s="293"/>
      <c r="D12" s="133"/>
      <c r="E12" s="240"/>
      <c r="F12" s="240"/>
      <c r="G12" s="240"/>
      <c r="H12" s="240"/>
      <c r="I12" s="240"/>
      <c r="J12" s="240"/>
      <c r="K12" s="240"/>
      <c r="L12" s="240"/>
      <c r="M12" s="240"/>
      <c r="N12" s="240"/>
      <c r="O12" s="240"/>
      <c r="P12" s="240"/>
      <c r="Q12" s="240"/>
      <c r="R12" s="169"/>
      <c r="S12" s="169"/>
      <c r="T12" s="305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240"/>
      <c r="BR12" s="240"/>
      <c r="BS12" s="240"/>
      <c r="BT12" s="240"/>
      <c r="BU12" s="240">
        <v>133</v>
      </c>
      <c r="BV12" s="240"/>
      <c r="BW12" s="240"/>
      <c r="BX12" s="240"/>
      <c r="BY12" s="242"/>
      <c r="BZ12" s="165"/>
      <c r="CA12" s="220">
        <f>SUMPRODUCT($E12:$BZ12,$E$51:$BZ$51)/1000</f>
        <v>25.935</v>
      </c>
    </row>
    <row r="13" ht="14.5" spans="1:79">
      <c r="A13" s="294" t="s">
        <v>32</v>
      </c>
      <c r="B13" s="295"/>
      <c r="C13" s="133"/>
      <c r="D13" s="133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/>
      <c r="R13" s="240"/>
      <c r="S13" s="306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40"/>
      <c r="BQ13" s="240"/>
      <c r="BR13" s="240"/>
      <c r="BS13" s="240"/>
      <c r="BT13" s="240"/>
      <c r="BU13" s="240"/>
      <c r="BV13" s="169"/>
      <c r="BW13" s="240"/>
      <c r="BX13" s="240"/>
      <c r="BY13" s="70"/>
      <c r="BZ13" s="240">
        <v>30</v>
      </c>
      <c r="CA13" s="220">
        <f>SUMPRODUCT($E13:$BZ13,$E$51:$BZ$51)/1000</f>
        <v>17.4</v>
      </c>
    </row>
    <row r="14" ht="14" spans="1:79">
      <c r="A14" s="160"/>
      <c r="B14" s="161"/>
      <c r="C14" s="236"/>
      <c r="D14" s="236"/>
      <c r="E14" s="236"/>
      <c r="F14" s="236"/>
      <c r="G14" s="236"/>
      <c r="H14" s="236"/>
      <c r="I14" s="236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  <c r="AC14" s="236"/>
      <c r="AD14" s="236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6"/>
      <c r="AQ14" s="236"/>
      <c r="AR14" s="236"/>
      <c r="AS14" s="23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6"/>
      <c r="BL14" s="236"/>
      <c r="BM14" s="236"/>
      <c r="BN14" s="236"/>
      <c r="BO14" s="236"/>
      <c r="BP14" s="236"/>
      <c r="BQ14" s="236"/>
      <c r="BR14" s="236"/>
      <c r="BS14" s="236"/>
      <c r="BT14" s="236"/>
      <c r="BU14" s="236"/>
      <c r="BV14" s="236"/>
      <c r="BW14" s="236"/>
      <c r="BX14" s="162"/>
      <c r="BY14" s="162"/>
      <c r="BZ14" s="236"/>
      <c r="CA14" s="220">
        <f>SUMPRODUCT($E14:$BZ14,$E$51:$BZ$51)/1000</f>
        <v>0</v>
      </c>
    </row>
    <row r="15" ht="14" spans="1:79">
      <c r="A15" s="160"/>
      <c r="B15" s="161"/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2"/>
      <c r="BS15" s="162"/>
      <c r="BT15" s="162"/>
      <c r="BU15" s="162"/>
      <c r="BV15" s="162"/>
      <c r="BW15" s="162"/>
      <c r="BX15" s="162"/>
      <c r="BY15" s="162"/>
      <c r="BZ15" s="162"/>
      <c r="CA15" s="220"/>
    </row>
    <row r="16" ht="13.95" hidden="1" customHeight="1" spans="1:79">
      <c r="A16" s="160"/>
      <c r="B16" s="161"/>
      <c r="C16" s="162"/>
      <c r="D16" s="162">
        <f t="shared" ref="D16:BZ16" si="0">SUM(D8:D15)</f>
        <v>50</v>
      </c>
      <c r="E16" s="162">
        <f t="shared" si="0"/>
        <v>0</v>
      </c>
      <c r="F16" s="162">
        <f t="shared" si="0"/>
        <v>0</v>
      </c>
      <c r="G16" s="162">
        <f t="shared" si="0"/>
        <v>0</v>
      </c>
      <c r="H16" s="162">
        <f t="shared" si="0"/>
        <v>0</v>
      </c>
      <c r="I16" s="162">
        <f t="shared" si="0"/>
        <v>0</v>
      </c>
      <c r="J16" s="162">
        <f t="shared" si="0"/>
        <v>0</v>
      </c>
      <c r="K16" s="162">
        <f t="shared" si="0"/>
        <v>0</v>
      </c>
      <c r="L16" s="162">
        <f t="shared" si="0"/>
        <v>0</v>
      </c>
      <c r="M16" s="162">
        <f t="shared" si="0"/>
        <v>18</v>
      </c>
      <c r="N16" s="162">
        <f t="shared" si="0"/>
        <v>2.1</v>
      </c>
      <c r="O16" s="162">
        <f t="shared" si="0"/>
        <v>0</v>
      </c>
      <c r="P16" s="162">
        <f t="shared" si="0"/>
        <v>1</v>
      </c>
      <c r="Q16" s="162">
        <f t="shared" si="0"/>
        <v>1</v>
      </c>
      <c r="R16" s="162">
        <f t="shared" si="0"/>
        <v>0</v>
      </c>
      <c r="S16" s="162">
        <f t="shared" si="0"/>
        <v>0</v>
      </c>
      <c r="T16" s="162">
        <f t="shared" si="0"/>
        <v>0</v>
      </c>
      <c r="U16" s="162">
        <f t="shared" si="0"/>
        <v>0</v>
      </c>
      <c r="V16" s="162">
        <f t="shared" si="0"/>
        <v>0</v>
      </c>
      <c r="W16" s="162">
        <f t="shared" si="0"/>
        <v>0</v>
      </c>
      <c r="X16" s="162">
        <f t="shared" si="0"/>
        <v>0</v>
      </c>
      <c r="Y16" s="162">
        <f t="shared" si="0"/>
        <v>0</v>
      </c>
      <c r="Z16" s="162">
        <f t="shared" si="0"/>
        <v>0</v>
      </c>
      <c r="AA16" s="162">
        <f t="shared" si="0"/>
        <v>0</v>
      </c>
      <c r="AB16" s="162">
        <f t="shared" si="0"/>
        <v>0</v>
      </c>
      <c r="AC16" s="162">
        <f t="shared" si="0"/>
        <v>0</v>
      </c>
      <c r="AD16" s="162">
        <f t="shared" si="0"/>
        <v>0</v>
      </c>
      <c r="AE16" s="162">
        <f t="shared" si="0"/>
        <v>0</v>
      </c>
      <c r="AF16" s="162">
        <f t="shared" si="0"/>
        <v>0</v>
      </c>
      <c r="AG16" s="162">
        <f t="shared" si="0"/>
        <v>0</v>
      </c>
      <c r="AH16" s="162">
        <f t="shared" si="0"/>
        <v>0</v>
      </c>
      <c r="AI16" s="162">
        <f t="shared" si="0"/>
        <v>0</v>
      </c>
      <c r="AJ16" s="162">
        <f t="shared" si="0"/>
        <v>0</v>
      </c>
      <c r="AK16" s="162">
        <f t="shared" si="0"/>
        <v>0</v>
      </c>
      <c r="AL16" s="162">
        <f t="shared" si="0"/>
        <v>0</v>
      </c>
      <c r="AM16" s="162">
        <f t="shared" si="0"/>
        <v>0</v>
      </c>
      <c r="AN16" s="162">
        <f t="shared" si="0"/>
        <v>0</v>
      </c>
      <c r="AO16" s="162">
        <f t="shared" si="0"/>
        <v>0</v>
      </c>
      <c r="AP16" s="162">
        <f t="shared" si="0"/>
        <v>0</v>
      </c>
      <c r="AQ16" s="162">
        <f t="shared" si="0"/>
        <v>0</v>
      </c>
      <c r="AR16" s="162">
        <f t="shared" si="0"/>
        <v>0</v>
      </c>
      <c r="AS16" s="162">
        <f t="shared" si="0"/>
        <v>0</v>
      </c>
      <c r="AT16" s="162">
        <f t="shared" si="0"/>
        <v>0</v>
      </c>
      <c r="AU16" s="162">
        <f t="shared" si="0"/>
        <v>0</v>
      </c>
      <c r="AV16" s="162">
        <f t="shared" si="0"/>
        <v>100</v>
      </c>
      <c r="AW16" s="162">
        <f t="shared" si="0"/>
        <v>0</v>
      </c>
      <c r="AX16" s="162">
        <f t="shared" si="0"/>
        <v>0</v>
      </c>
      <c r="AY16" s="162">
        <f t="shared" si="0"/>
        <v>0</v>
      </c>
      <c r="AZ16" s="162">
        <f t="shared" si="0"/>
        <v>0</v>
      </c>
      <c r="BA16" s="162">
        <f t="shared" si="0"/>
        <v>0</v>
      </c>
      <c r="BB16" s="162">
        <f t="shared" si="0"/>
        <v>0</v>
      </c>
      <c r="BC16" s="162">
        <f t="shared" si="0"/>
        <v>0</v>
      </c>
      <c r="BD16" s="162">
        <f t="shared" si="0"/>
        <v>0</v>
      </c>
      <c r="BE16" s="162">
        <f t="shared" si="0"/>
        <v>0</v>
      </c>
      <c r="BF16" s="162">
        <f t="shared" si="0"/>
        <v>0</v>
      </c>
      <c r="BG16" s="162">
        <f t="shared" si="0"/>
        <v>0</v>
      </c>
      <c r="BH16" s="162">
        <f t="shared" si="0"/>
        <v>0</v>
      </c>
      <c r="BI16" s="162">
        <f t="shared" si="0"/>
        <v>0</v>
      </c>
      <c r="BJ16" s="162">
        <f t="shared" si="0"/>
        <v>0</v>
      </c>
      <c r="BK16" s="162">
        <f t="shared" si="0"/>
        <v>0</v>
      </c>
      <c r="BL16" s="162">
        <f t="shared" si="0"/>
        <v>0</v>
      </c>
      <c r="BM16" s="162">
        <f t="shared" si="0"/>
        <v>0</v>
      </c>
      <c r="BN16" s="162">
        <f t="shared" si="0"/>
        <v>0</v>
      </c>
      <c r="BO16" s="162">
        <f t="shared" si="0"/>
        <v>0</v>
      </c>
      <c r="BP16" s="162">
        <f t="shared" si="0"/>
        <v>0</v>
      </c>
      <c r="BQ16" s="162">
        <f t="shared" si="0"/>
        <v>0</v>
      </c>
      <c r="BR16" s="162">
        <f t="shared" si="0"/>
        <v>0</v>
      </c>
      <c r="BS16" s="162">
        <f t="shared" si="0"/>
        <v>0</v>
      </c>
      <c r="BT16" s="162">
        <f t="shared" si="0"/>
        <v>0</v>
      </c>
      <c r="BU16" s="162">
        <f t="shared" si="0"/>
        <v>133</v>
      </c>
      <c r="BV16" s="162">
        <f t="shared" si="0"/>
        <v>0</v>
      </c>
      <c r="BW16" s="162">
        <f t="shared" si="0"/>
        <v>0</v>
      </c>
      <c r="BX16" s="162">
        <f t="shared" si="0"/>
        <v>40</v>
      </c>
      <c r="BY16" s="162">
        <f t="shared" si="0"/>
        <v>0</v>
      </c>
      <c r="BZ16" s="162">
        <f t="shared" si="0"/>
        <v>30</v>
      </c>
      <c r="CA16" s="180"/>
    </row>
    <row r="17" hidden="1" customHeight="1" spans="1:79">
      <c r="A17" s="163" t="s">
        <v>194</v>
      </c>
      <c r="B17" s="164"/>
      <c r="C17" s="162">
        <f>C18</f>
        <v>94</v>
      </c>
      <c r="D17" s="162">
        <f t="shared" ref="D17:BO17" si="1">C17</f>
        <v>94</v>
      </c>
      <c r="E17" s="162">
        <f t="shared" si="1"/>
        <v>94</v>
      </c>
      <c r="F17" s="162">
        <f t="shared" si="1"/>
        <v>94</v>
      </c>
      <c r="G17" s="162">
        <f t="shared" si="1"/>
        <v>94</v>
      </c>
      <c r="H17" s="162">
        <f t="shared" si="1"/>
        <v>94</v>
      </c>
      <c r="I17" s="162">
        <f t="shared" si="1"/>
        <v>94</v>
      </c>
      <c r="J17" s="162">
        <f t="shared" si="1"/>
        <v>94</v>
      </c>
      <c r="K17" s="162">
        <f t="shared" si="1"/>
        <v>94</v>
      </c>
      <c r="L17" s="162">
        <f t="shared" si="1"/>
        <v>94</v>
      </c>
      <c r="M17" s="162">
        <f t="shared" si="1"/>
        <v>94</v>
      </c>
      <c r="N17" s="162">
        <f t="shared" si="1"/>
        <v>94</v>
      </c>
      <c r="O17" s="162">
        <f t="shared" si="1"/>
        <v>94</v>
      </c>
      <c r="P17" s="162">
        <f t="shared" si="1"/>
        <v>94</v>
      </c>
      <c r="Q17" s="162">
        <f t="shared" si="1"/>
        <v>94</v>
      </c>
      <c r="R17" s="162">
        <f t="shared" si="1"/>
        <v>94</v>
      </c>
      <c r="S17" s="162">
        <f t="shared" si="1"/>
        <v>94</v>
      </c>
      <c r="T17" s="162">
        <f t="shared" si="1"/>
        <v>94</v>
      </c>
      <c r="U17" s="162">
        <f t="shared" si="1"/>
        <v>94</v>
      </c>
      <c r="V17" s="162">
        <f t="shared" si="1"/>
        <v>94</v>
      </c>
      <c r="W17" s="162">
        <f t="shared" si="1"/>
        <v>94</v>
      </c>
      <c r="X17" s="162">
        <f t="shared" si="1"/>
        <v>94</v>
      </c>
      <c r="Y17" s="162">
        <f t="shared" si="1"/>
        <v>94</v>
      </c>
      <c r="Z17" s="162">
        <f t="shared" si="1"/>
        <v>94</v>
      </c>
      <c r="AA17" s="162">
        <f t="shared" si="1"/>
        <v>94</v>
      </c>
      <c r="AB17" s="162">
        <f t="shared" si="1"/>
        <v>94</v>
      </c>
      <c r="AC17" s="162">
        <f t="shared" si="1"/>
        <v>94</v>
      </c>
      <c r="AD17" s="162">
        <f t="shared" si="1"/>
        <v>94</v>
      </c>
      <c r="AE17" s="162">
        <f t="shared" si="1"/>
        <v>94</v>
      </c>
      <c r="AF17" s="162">
        <f t="shared" si="1"/>
        <v>94</v>
      </c>
      <c r="AG17" s="162">
        <f t="shared" si="1"/>
        <v>94</v>
      </c>
      <c r="AH17" s="162">
        <f t="shared" si="1"/>
        <v>94</v>
      </c>
      <c r="AI17" s="162">
        <f t="shared" si="1"/>
        <v>94</v>
      </c>
      <c r="AJ17" s="162">
        <f t="shared" si="1"/>
        <v>94</v>
      </c>
      <c r="AK17" s="162">
        <f t="shared" si="1"/>
        <v>94</v>
      </c>
      <c r="AL17" s="162">
        <f t="shared" si="1"/>
        <v>94</v>
      </c>
      <c r="AM17" s="162">
        <f t="shared" si="1"/>
        <v>94</v>
      </c>
      <c r="AN17" s="162">
        <f t="shared" si="1"/>
        <v>94</v>
      </c>
      <c r="AO17" s="162">
        <f t="shared" si="1"/>
        <v>94</v>
      </c>
      <c r="AP17" s="162">
        <f t="shared" si="1"/>
        <v>94</v>
      </c>
      <c r="AQ17" s="162">
        <f t="shared" si="1"/>
        <v>94</v>
      </c>
      <c r="AR17" s="162">
        <f t="shared" si="1"/>
        <v>94</v>
      </c>
      <c r="AS17" s="162">
        <f t="shared" si="1"/>
        <v>94</v>
      </c>
      <c r="AT17" s="162">
        <f t="shared" si="1"/>
        <v>94</v>
      </c>
      <c r="AU17" s="162">
        <f t="shared" si="1"/>
        <v>94</v>
      </c>
      <c r="AV17" s="162">
        <f t="shared" si="1"/>
        <v>94</v>
      </c>
      <c r="AW17" s="162">
        <f t="shared" si="1"/>
        <v>94</v>
      </c>
      <c r="AX17" s="162">
        <f t="shared" si="1"/>
        <v>94</v>
      </c>
      <c r="AY17" s="162">
        <f t="shared" si="1"/>
        <v>94</v>
      </c>
      <c r="AZ17" s="162">
        <f t="shared" si="1"/>
        <v>94</v>
      </c>
      <c r="BA17" s="162">
        <f t="shared" si="1"/>
        <v>94</v>
      </c>
      <c r="BB17" s="162">
        <f t="shared" si="1"/>
        <v>94</v>
      </c>
      <c r="BC17" s="162">
        <f t="shared" si="1"/>
        <v>94</v>
      </c>
      <c r="BD17" s="162">
        <f t="shared" si="1"/>
        <v>94</v>
      </c>
      <c r="BE17" s="162">
        <f t="shared" si="1"/>
        <v>94</v>
      </c>
      <c r="BF17" s="162">
        <f t="shared" si="1"/>
        <v>94</v>
      </c>
      <c r="BG17" s="162">
        <f t="shared" si="1"/>
        <v>94</v>
      </c>
      <c r="BH17" s="162">
        <f t="shared" si="1"/>
        <v>94</v>
      </c>
      <c r="BI17" s="162">
        <f t="shared" si="1"/>
        <v>94</v>
      </c>
      <c r="BJ17" s="162">
        <f t="shared" si="1"/>
        <v>94</v>
      </c>
      <c r="BK17" s="162">
        <f t="shared" si="1"/>
        <v>94</v>
      </c>
      <c r="BL17" s="162">
        <f t="shared" si="1"/>
        <v>94</v>
      </c>
      <c r="BM17" s="162">
        <f t="shared" si="1"/>
        <v>94</v>
      </c>
      <c r="BN17" s="162">
        <f t="shared" si="1"/>
        <v>94</v>
      </c>
      <c r="BO17" s="162">
        <f t="shared" si="1"/>
        <v>94</v>
      </c>
      <c r="BP17" s="162">
        <f t="shared" ref="BP17:BZ17" si="2">BO17</f>
        <v>94</v>
      </c>
      <c r="BQ17" s="162">
        <f t="shared" si="2"/>
        <v>94</v>
      </c>
      <c r="BR17" s="162">
        <f t="shared" si="2"/>
        <v>94</v>
      </c>
      <c r="BS17" s="162">
        <f t="shared" si="2"/>
        <v>94</v>
      </c>
      <c r="BT17" s="162">
        <f t="shared" si="2"/>
        <v>94</v>
      </c>
      <c r="BU17" s="162">
        <f t="shared" si="2"/>
        <v>94</v>
      </c>
      <c r="BV17" s="162">
        <f t="shared" si="2"/>
        <v>94</v>
      </c>
      <c r="BW17" s="162">
        <f t="shared" si="2"/>
        <v>94</v>
      </c>
      <c r="BX17" s="162">
        <f t="shared" si="2"/>
        <v>94</v>
      </c>
      <c r="BY17" s="162">
        <f t="shared" si="2"/>
        <v>94</v>
      </c>
      <c r="BZ17" s="162">
        <f t="shared" si="2"/>
        <v>94</v>
      </c>
      <c r="CA17" s="180"/>
    </row>
    <row r="18" ht="19.75" spans="1:79">
      <c r="A18" s="195" t="s">
        <v>194</v>
      </c>
      <c r="B18" s="196"/>
      <c r="C18" s="145">
        <f>VLOOKUP(B4,завтрак_факт,3,FALSE)</f>
        <v>94</v>
      </c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2"/>
      <c r="BZ18" s="162"/>
      <c r="CA18" s="180"/>
    </row>
    <row r="19" ht="16.25" spans="1:79">
      <c r="A19" s="146" t="s">
        <v>195</v>
      </c>
      <c r="B19" s="147"/>
      <c r="C19" s="296"/>
      <c r="D19" s="232">
        <f t="shared" ref="D19:P19" si="3">D16*D17/1000</f>
        <v>4.7</v>
      </c>
      <c r="E19" s="207">
        <f t="shared" si="3"/>
        <v>0</v>
      </c>
      <c r="F19" s="207">
        <f t="shared" si="3"/>
        <v>0</v>
      </c>
      <c r="G19" s="207">
        <f>G16*G17</f>
        <v>0</v>
      </c>
      <c r="H19" s="207">
        <f t="shared" si="3"/>
        <v>0</v>
      </c>
      <c r="I19" s="207">
        <f t="shared" si="3"/>
        <v>0</v>
      </c>
      <c r="J19" s="207">
        <f t="shared" si="3"/>
        <v>0</v>
      </c>
      <c r="K19" s="207">
        <f t="shared" si="3"/>
        <v>0</v>
      </c>
      <c r="L19" s="207">
        <f t="shared" si="3"/>
        <v>0</v>
      </c>
      <c r="M19" s="207">
        <f t="shared" si="3"/>
        <v>1.692</v>
      </c>
      <c r="N19" s="207">
        <f t="shared" si="3"/>
        <v>0.1974</v>
      </c>
      <c r="O19" s="207">
        <f t="shared" si="3"/>
        <v>0</v>
      </c>
      <c r="P19" s="207">
        <f t="shared" si="3"/>
        <v>0.094</v>
      </c>
      <c r="Q19" s="207">
        <f>Q16*Q17</f>
        <v>94</v>
      </c>
      <c r="R19" s="207">
        <f t="shared" ref="R19:BZ19" si="4">R16*R17/1000</f>
        <v>0</v>
      </c>
      <c r="S19" s="207">
        <f t="shared" si="4"/>
        <v>0</v>
      </c>
      <c r="T19" s="207">
        <f t="shared" si="4"/>
        <v>0</v>
      </c>
      <c r="U19" s="207">
        <f t="shared" si="4"/>
        <v>0</v>
      </c>
      <c r="V19" s="207">
        <f t="shared" si="4"/>
        <v>0</v>
      </c>
      <c r="W19" s="207">
        <f t="shared" si="4"/>
        <v>0</v>
      </c>
      <c r="X19" s="207">
        <f t="shared" si="4"/>
        <v>0</v>
      </c>
      <c r="Y19" s="207">
        <f t="shared" si="4"/>
        <v>0</v>
      </c>
      <c r="Z19" s="207">
        <f t="shared" si="4"/>
        <v>0</v>
      </c>
      <c r="AA19" s="207">
        <f t="shared" si="4"/>
        <v>0</v>
      </c>
      <c r="AB19" s="207">
        <f t="shared" si="4"/>
        <v>0</v>
      </c>
      <c r="AC19" s="207">
        <f t="shared" si="4"/>
        <v>0</v>
      </c>
      <c r="AD19" s="207">
        <f t="shared" si="4"/>
        <v>0</v>
      </c>
      <c r="AE19" s="207">
        <f t="shared" si="4"/>
        <v>0</v>
      </c>
      <c r="AF19" s="207">
        <f t="shared" si="4"/>
        <v>0</v>
      </c>
      <c r="AG19" s="207">
        <f t="shared" si="4"/>
        <v>0</v>
      </c>
      <c r="AH19" s="207">
        <f t="shared" si="4"/>
        <v>0</v>
      </c>
      <c r="AI19" s="207">
        <f t="shared" si="4"/>
        <v>0</v>
      </c>
      <c r="AJ19" s="207">
        <f t="shared" si="4"/>
        <v>0</v>
      </c>
      <c r="AK19" s="207">
        <f t="shared" si="4"/>
        <v>0</v>
      </c>
      <c r="AL19" s="207">
        <f t="shared" si="4"/>
        <v>0</v>
      </c>
      <c r="AM19" s="207">
        <f t="shared" si="4"/>
        <v>0</v>
      </c>
      <c r="AN19" s="207">
        <f t="shared" si="4"/>
        <v>0</v>
      </c>
      <c r="AO19" s="207">
        <f t="shared" si="4"/>
        <v>0</v>
      </c>
      <c r="AP19" s="207">
        <f t="shared" si="4"/>
        <v>0</v>
      </c>
      <c r="AQ19" s="207">
        <f t="shared" si="4"/>
        <v>0</v>
      </c>
      <c r="AR19" s="207">
        <f t="shared" si="4"/>
        <v>0</v>
      </c>
      <c r="AS19" s="207">
        <f t="shared" si="4"/>
        <v>0</v>
      </c>
      <c r="AT19" s="207">
        <f t="shared" si="4"/>
        <v>0</v>
      </c>
      <c r="AU19" s="207">
        <f t="shared" si="4"/>
        <v>0</v>
      </c>
      <c r="AV19" s="207">
        <f t="shared" si="4"/>
        <v>9.4</v>
      </c>
      <c r="AW19" s="207">
        <f t="shared" si="4"/>
        <v>0</v>
      </c>
      <c r="AX19" s="207">
        <f t="shared" si="4"/>
        <v>0</v>
      </c>
      <c r="AY19" s="207">
        <f t="shared" si="4"/>
        <v>0</v>
      </c>
      <c r="AZ19" s="207">
        <f t="shared" si="4"/>
        <v>0</v>
      </c>
      <c r="BA19" s="207">
        <f t="shared" si="4"/>
        <v>0</v>
      </c>
      <c r="BB19" s="207">
        <f t="shared" si="4"/>
        <v>0</v>
      </c>
      <c r="BC19" s="207">
        <f t="shared" si="4"/>
        <v>0</v>
      </c>
      <c r="BD19" s="207">
        <f t="shared" si="4"/>
        <v>0</v>
      </c>
      <c r="BE19" s="207">
        <f t="shared" si="4"/>
        <v>0</v>
      </c>
      <c r="BF19" s="207">
        <f t="shared" si="4"/>
        <v>0</v>
      </c>
      <c r="BG19" s="207">
        <f t="shared" si="4"/>
        <v>0</v>
      </c>
      <c r="BH19" s="207">
        <f t="shared" si="4"/>
        <v>0</v>
      </c>
      <c r="BI19" s="207">
        <f t="shared" si="4"/>
        <v>0</v>
      </c>
      <c r="BJ19" s="207">
        <f t="shared" si="4"/>
        <v>0</v>
      </c>
      <c r="BK19" s="207">
        <f t="shared" si="4"/>
        <v>0</v>
      </c>
      <c r="BL19" s="207">
        <f t="shared" si="4"/>
        <v>0</v>
      </c>
      <c r="BM19" s="207">
        <f t="shared" si="4"/>
        <v>0</v>
      </c>
      <c r="BN19" s="207">
        <f t="shared" si="4"/>
        <v>0</v>
      </c>
      <c r="BO19" s="207">
        <f t="shared" si="4"/>
        <v>0</v>
      </c>
      <c r="BP19" s="207">
        <f t="shared" si="4"/>
        <v>0</v>
      </c>
      <c r="BQ19" s="207">
        <f t="shared" si="4"/>
        <v>0</v>
      </c>
      <c r="BR19" s="207">
        <f t="shared" si="4"/>
        <v>0</v>
      </c>
      <c r="BS19" s="207">
        <f t="shared" si="4"/>
        <v>0</v>
      </c>
      <c r="BT19" s="207">
        <f t="shared" si="4"/>
        <v>0</v>
      </c>
      <c r="BU19" s="207">
        <f t="shared" si="4"/>
        <v>12.502</v>
      </c>
      <c r="BV19" s="207">
        <f t="shared" si="4"/>
        <v>0</v>
      </c>
      <c r="BW19" s="207">
        <f t="shared" si="4"/>
        <v>0</v>
      </c>
      <c r="BX19" s="207">
        <f t="shared" si="4"/>
        <v>3.76</v>
      </c>
      <c r="BY19" s="229">
        <f t="shared" si="4"/>
        <v>0</v>
      </c>
      <c r="BZ19" s="261">
        <f t="shared" si="4"/>
        <v>2.82</v>
      </c>
      <c r="CA19" s="180"/>
    </row>
    <row r="20" ht="15.5" spans="1:79">
      <c r="A20" s="146" t="s">
        <v>170</v>
      </c>
      <c r="B20" s="147"/>
      <c r="C20" s="296"/>
      <c r="D20" s="208">
        <f>ССЫЛКИ!B3</f>
        <v>105</v>
      </c>
      <c r="E20" s="208">
        <f>ССЫЛКИ!C3</f>
        <v>590</v>
      </c>
      <c r="F20" s="208">
        <f>ССЫЛКИ!D3</f>
        <v>590</v>
      </c>
      <c r="G20" s="208">
        <f>ССЫЛКИ!E3</f>
        <v>11</v>
      </c>
      <c r="H20" s="208">
        <f>ССЫЛКИ!F3</f>
        <v>400</v>
      </c>
      <c r="I20" s="208">
        <f>ССЫЛКИ!G3</f>
        <v>200</v>
      </c>
      <c r="J20" s="208">
        <f>ССЫЛКИ!H3</f>
        <v>105</v>
      </c>
      <c r="K20" s="208">
        <f>ССЫЛКИ!I3</f>
        <v>590</v>
      </c>
      <c r="L20" s="208">
        <f>ССЫЛКИ!J3</f>
        <v>150</v>
      </c>
      <c r="M20" s="208">
        <f>ССЫЛКИ!K3</f>
        <v>78</v>
      </c>
      <c r="N20" s="208">
        <f>ССЫЛКИ!L3</f>
        <v>10</v>
      </c>
      <c r="O20" s="208">
        <f>ССЫЛКИ!M3</f>
        <v>300</v>
      </c>
      <c r="P20" s="208">
        <f>ССЫЛКИ!N3</f>
        <v>990</v>
      </c>
      <c r="Q20" s="208">
        <f>ССЫЛКИ!O3</f>
        <v>12</v>
      </c>
      <c r="R20" s="208">
        <f>ССЫЛКИ!P3</f>
        <v>330</v>
      </c>
      <c r="S20" s="208">
        <f>ССЫЛКИ!Q3</f>
        <v>420</v>
      </c>
      <c r="T20" s="208">
        <f>ССЫЛКИ!R3</f>
        <v>260</v>
      </c>
      <c r="U20" s="208">
        <f>ССЫЛКИ!S3</f>
        <v>165</v>
      </c>
      <c r="V20" s="208">
        <f>ССЫЛКИ!T3</f>
        <v>300</v>
      </c>
      <c r="W20" s="208">
        <f>ССЫЛКИ!U3</f>
        <v>300</v>
      </c>
      <c r="X20" s="208">
        <f>ССЫЛКИ!V3</f>
        <v>400</v>
      </c>
      <c r="Y20" s="208">
        <f>ССЫЛКИ!W3</f>
        <v>50</v>
      </c>
      <c r="Z20" s="208">
        <f>ССЫЛКИ!X3</f>
        <v>210</v>
      </c>
      <c r="AA20" s="208">
        <f>ССЫЛКИ!Y3</f>
        <v>90</v>
      </c>
      <c r="AB20" s="208">
        <f>ССЫЛКИ!Z3</f>
        <v>100</v>
      </c>
      <c r="AC20" s="208">
        <f>ССЫЛКИ!AA3</f>
        <v>190</v>
      </c>
      <c r="AD20" s="208">
        <f>ССЫЛКИ!AB3</f>
        <v>440</v>
      </c>
      <c r="AE20" s="208">
        <f>ССЫЛКИ!AC3</f>
        <v>12.5</v>
      </c>
      <c r="AF20" s="208">
        <f>ССЫЛКИ!AD3</f>
        <v>70</v>
      </c>
      <c r="AG20" s="208">
        <f>ССЫЛКИ!AE3</f>
        <v>92</v>
      </c>
      <c r="AH20" s="208">
        <f>ССЫЛКИ!AF3</f>
        <v>70</v>
      </c>
      <c r="AI20" s="208">
        <f>ССЫЛКИ!AG3</f>
        <v>62</v>
      </c>
      <c r="AJ20" s="208">
        <f>ССЫЛКИ!AH3</f>
        <v>65</v>
      </c>
      <c r="AK20" s="208">
        <f>ССЫЛКИ!AI3</f>
        <v>70</v>
      </c>
      <c r="AL20" s="208">
        <f>ССЫЛКИ!AJ3</f>
        <v>75</v>
      </c>
      <c r="AM20" s="208">
        <f>ССЫЛКИ!AK3</f>
        <v>68</v>
      </c>
      <c r="AN20" s="208">
        <f>ССЫЛКИ!AL3</f>
        <v>120</v>
      </c>
      <c r="AO20" s="208">
        <f>ССЫЛКИ!AM3</f>
        <v>70</v>
      </c>
      <c r="AP20" s="208">
        <f>ССЫЛКИ!AN3</f>
        <v>190</v>
      </c>
      <c r="AQ20" s="208">
        <f>ССЫЛКИ!AO3</f>
        <v>420</v>
      </c>
      <c r="AR20" s="208">
        <f>ССЫЛКИ!AP3</f>
        <v>195</v>
      </c>
      <c r="AS20" s="208">
        <f>ССЫЛКИ!AQ3</f>
        <v>95</v>
      </c>
      <c r="AT20" s="208">
        <f>ССЫЛКИ!AR3</f>
        <v>1100</v>
      </c>
      <c r="AU20" s="208">
        <f>ССЫЛКИ!AS3</f>
        <v>85</v>
      </c>
      <c r="AV20" s="208">
        <f>ССЫЛКИ!AT3</f>
        <v>100</v>
      </c>
      <c r="AW20" s="208">
        <f>ССЫЛКИ!AU3</f>
        <v>290</v>
      </c>
      <c r="AX20" s="208">
        <f>ССЫЛКИ!AV3</f>
        <v>370</v>
      </c>
      <c r="AY20" s="208">
        <f>ССЫЛКИ!AW3</f>
        <v>700</v>
      </c>
      <c r="AZ20" s="208">
        <f>ССЫЛКИ!AX3</f>
        <v>440</v>
      </c>
      <c r="BA20" s="208">
        <f>ССЫЛКИ!AY3</f>
        <v>240</v>
      </c>
      <c r="BB20" s="208">
        <f>ССЫЛКИ!AZ3</f>
        <v>260</v>
      </c>
      <c r="BC20" s="208">
        <f>ССЫЛКИ!BA3</f>
        <v>350</v>
      </c>
      <c r="BD20" s="208">
        <f>ССЫЛКИ!BB3</f>
        <v>50</v>
      </c>
      <c r="BE20" s="208">
        <f>ССЫЛКИ!BC3</f>
        <v>370</v>
      </c>
      <c r="BF20" s="208">
        <f>ССЫЛКИ!BD3</f>
        <v>55</v>
      </c>
      <c r="BG20" s="208">
        <f>ССЫЛКИ!BE3</f>
        <v>450</v>
      </c>
      <c r="BH20" s="208">
        <f>ССЫЛКИ!BF3</f>
        <v>440</v>
      </c>
      <c r="BI20" s="208">
        <f>ССЫЛКИ!BG3</f>
        <v>48</v>
      </c>
      <c r="BJ20" s="208">
        <f>ССЫЛКИ!BH3</f>
        <v>59</v>
      </c>
      <c r="BK20" s="208">
        <f>ССЫЛКИ!BI3</f>
        <v>48</v>
      </c>
      <c r="BL20" s="208">
        <f>ССЫЛКИ!BJ3</f>
        <v>49</v>
      </c>
      <c r="BM20" s="208">
        <f>ССЫЛКИ!BK3</f>
        <v>78</v>
      </c>
      <c r="BN20" s="208">
        <f>ССЫЛКИ!BL3</f>
        <v>110</v>
      </c>
      <c r="BO20" s="208">
        <f>ССЫЛКИ!BM3</f>
        <v>61</v>
      </c>
      <c r="BP20" s="208">
        <f>ССЫЛКИ!BN3</f>
        <v>220</v>
      </c>
      <c r="BQ20" s="208">
        <f>ССЫЛКИ!BO3</f>
        <v>200</v>
      </c>
      <c r="BR20" s="208">
        <f>ССЫЛКИ!BP3</f>
        <v>164</v>
      </c>
      <c r="BS20" s="208">
        <f>ССЫЛКИ!BQ3</f>
        <v>190</v>
      </c>
      <c r="BT20" s="208">
        <f>ССЫЛКИ!BR3</f>
        <v>300</v>
      </c>
      <c r="BU20" s="208">
        <f>ССЫЛКИ!BS3</f>
        <v>195</v>
      </c>
      <c r="BV20" s="208">
        <f>ССЫЛКИ!BT3</f>
        <v>105</v>
      </c>
      <c r="BW20" s="208">
        <f>ССЫЛКИ!BU3</f>
        <v>440</v>
      </c>
      <c r="BX20" s="208">
        <f>ССЫЛКИ!BV3</f>
        <v>66</v>
      </c>
      <c r="BY20" s="225">
        <f>ССЫЛКИ!BW3</f>
        <v>510</v>
      </c>
      <c r="BZ20" s="307">
        <f>ССЫЛКИ!BX3</f>
        <v>580</v>
      </c>
      <c r="CA20" s="180"/>
    </row>
    <row r="21" ht="15.75" customHeight="1" spans="1:79">
      <c r="A21" s="146" t="s">
        <v>196</v>
      </c>
      <c r="B21" s="147"/>
      <c r="C21" s="244">
        <f>SUM(D21:BZ21)</f>
        <v>7110.16</v>
      </c>
      <c r="D21" s="232">
        <f t="shared" ref="D21:BZ21" si="5">D19*D20</f>
        <v>493.5</v>
      </c>
      <c r="E21" s="232">
        <f t="shared" si="5"/>
        <v>0</v>
      </c>
      <c r="F21" s="232">
        <f t="shared" si="5"/>
        <v>0</v>
      </c>
      <c r="G21" s="207">
        <f t="shared" si="5"/>
        <v>0</v>
      </c>
      <c r="H21" s="207">
        <f t="shared" si="5"/>
        <v>0</v>
      </c>
      <c r="I21" s="207">
        <f t="shared" si="5"/>
        <v>0</v>
      </c>
      <c r="J21" s="207">
        <f t="shared" si="5"/>
        <v>0</v>
      </c>
      <c r="K21" s="207">
        <f t="shared" si="5"/>
        <v>0</v>
      </c>
      <c r="L21" s="207">
        <f t="shared" si="5"/>
        <v>0</v>
      </c>
      <c r="M21" s="207">
        <f t="shared" si="5"/>
        <v>131.976</v>
      </c>
      <c r="N21" s="207">
        <f t="shared" si="5"/>
        <v>1.974</v>
      </c>
      <c r="O21" s="207">
        <f t="shared" si="5"/>
        <v>0</v>
      </c>
      <c r="P21" s="207">
        <f t="shared" si="5"/>
        <v>93.06</v>
      </c>
      <c r="Q21" s="207">
        <f t="shared" si="5"/>
        <v>1128</v>
      </c>
      <c r="R21" s="207">
        <f t="shared" si="5"/>
        <v>0</v>
      </c>
      <c r="S21" s="207">
        <f t="shared" si="5"/>
        <v>0</v>
      </c>
      <c r="T21" s="207">
        <f t="shared" si="5"/>
        <v>0</v>
      </c>
      <c r="U21" s="207">
        <f t="shared" si="5"/>
        <v>0</v>
      </c>
      <c r="V21" s="207">
        <f t="shared" si="5"/>
        <v>0</v>
      </c>
      <c r="W21" s="207">
        <f t="shared" si="5"/>
        <v>0</v>
      </c>
      <c r="X21" s="207">
        <f t="shared" si="5"/>
        <v>0</v>
      </c>
      <c r="Y21" s="207">
        <f t="shared" si="5"/>
        <v>0</v>
      </c>
      <c r="Z21" s="207">
        <f t="shared" si="5"/>
        <v>0</v>
      </c>
      <c r="AA21" s="207">
        <f t="shared" si="5"/>
        <v>0</v>
      </c>
      <c r="AB21" s="207">
        <f t="shared" si="5"/>
        <v>0</v>
      </c>
      <c r="AC21" s="207">
        <f t="shared" si="5"/>
        <v>0</v>
      </c>
      <c r="AD21" s="207">
        <f t="shared" si="5"/>
        <v>0</v>
      </c>
      <c r="AE21" s="207">
        <f t="shared" si="5"/>
        <v>0</v>
      </c>
      <c r="AF21" s="207">
        <f t="shared" si="5"/>
        <v>0</v>
      </c>
      <c r="AG21" s="207">
        <f t="shared" si="5"/>
        <v>0</v>
      </c>
      <c r="AH21" s="207">
        <f t="shared" si="5"/>
        <v>0</v>
      </c>
      <c r="AI21" s="207">
        <f t="shared" si="5"/>
        <v>0</v>
      </c>
      <c r="AJ21" s="207">
        <f t="shared" si="5"/>
        <v>0</v>
      </c>
      <c r="AK21" s="207">
        <f t="shared" si="5"/>
        <v>0</v>
      </c>
      <c r="AL21" s="207">
        <f t="shared" si="5"/>
        <v>0</v>
      </c>
      <c r="AM21" s="207">
        <f t="shared" si="5"/>
        <v>0</v>
      </c>
      <c r="AN21" s="207">
        <f t="shared" si="5"/>
        <v>0</v>
      </c>
      <c r="AO21" s="207">
        <f t="shared" si="5"/>
        <v>0</v>
      </c>
      <c r="AP21" s="207">
        <f t="shared" si="5"/>
        <v>0</v>
      </c>
      <c r="AQ21" s="207">
        <f t="shared" si="5"/>
        <v>0</v>
      </c>
      <c r="AR21" s="207">
        <f t="shared" si="5"/>
        <v>0</v>
      </c>
      <c r="AS21" s="207">
        <f t="shared" si="5"/>
        <v>0</v>
      </c>
      <c r="AT21" s="207">
        <f t="shared" si="5"/>
        <v>0</v>
      </c>
      <c r="AU21" s="207">
        <f t="shared" si="5"/>
        <v>0</v>
      </c>
      <c r="AV21" s="207">
        <f t="shared" si="5"/>
        <v>940</v>
      </c>
      <c r="AW21" s="207">
        <f t="shared" si="5"/>
        <v>0</v>
      </c>
      <c r="AX21" s="207">
        <f t="shared" si="5"/>
        <v>0</v>
      </c>
      <c r="AY21" s="207">
        <f t="shared" si="5"/>
        <v>0</v>
      </c>
      <c r="AZ21" s="207">
        <f t="shared" si="5"/>
        <v>0</v>
      </c>
      <c r="BA21" s="207">
        <f t="shared" si="5"/>
        <v>0</v>
      </c>
      <c r="BB21" s="207">
        <f t="shared" si="5"/>
        <v>0</v>
      </c>
      <c r="BC21" s="207">
        <f t="shared" si="5"/>
        <v>0</v>
      </c>
      <c r="BD21" s="207">
        <f t="shared" si="5"/>
        <v>0</v>
      </c>
      <c r="BE21" s="207">
        <f t="shared" si="5"/>
        <v>0</v>
      </c>
      <c r="BF21" s="207">
        <f t="shared" si="5"/>
        <v>0</v>
      </c>
      <c r="BG21" s="207">
        <f t="shared" si="5"/>
        <v>0</v>
      </c>
      <c r="BH21" s="207">
        <f t="shared" si="5"/>
        <v>0</v>
      </c>
      <c r="BI21" s="207">
        <f t="shared" si="5"/>
        <v>0</v>
      </c>
      <c r="BJ21" s="207">
        <f t="shared" si="5"/>
        <v>0</v>
      </c>
      <c r="BK21" s="207">
        <f t="shared" si="5"/>
        <v>0</v>
      </c>
      <c r="BL21" s="207">
        <f t="shared" si="5"/>
        <v>0</v>
      </c>
      <c r="BM21" s="207">
        <f t="shared" si="5"/>
        <v>0</v>
      </c>
      <c r="BN21" s="207">
        <f t="shared" si="5"/>
        <v>0</v>
      </c>
      <c r="BO21" s="207">
        <f t="shared" si="5"/>
        <v>0</v>
      </c>
      <c r="BP21" s="207">
        <f t="shared" si="5"/>
        <v>0</v>
      </c>
      <c r="BQ21" s="207">
        <f t="shared" si="5"/>
        <v>0</v>
      </c>
      <c r="BR21" s="207">
        <f t="shared" si="5"/>
        <v>0</v>
      </c>
      <c r="BS21" s="207">
        <f t="shared" si="5"/>
        <v>0</v>
      </c>
      <c r="BT21" s="207">
        <f t="shared" si="5"/>
        <v>0</v>
      </c>
      <c r="BU21" s="207">
        <f t="shared" si="5"/>
        <v>2437.89</v>
      </c>
      <c r="BV21" s="207">
        <f t="shared" si="5"/>
        <v>0</v>
      </c>
      <c r="BW21" s="207">
        <f t="shared" si="5"/>
        <v>0</v>
      </c>
      <c r="BX21" s="207">
        <f t="shared" si="5"/>
        <v>248.16</v>
      </c>
      <c r="BY21" s="223">
        <f t="shared" si="5"/>
        <v>0</v>
      </c>
      <c r="BZ21" s="256">
        <f t="shared" si="5"/>
        <v>1635.6</v>
      </c>
      <c r="CA21" s="180"/>
    </row>
    <row r="22" ht="15.75" customHeight="1" spans="1:79">
      <c r="A22" s="146" t="s">
        <v>197</v>
      </c>
      <c r="B22" s="147"/>
      <c r="C22" s="297">
        <f>C21/C18</f>
        <v>75.64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0"/>
      <c r="BX22" s="180"/>
      <c r="BY22" s="180"/>
      <c r="BZ22" s="180"/>
      <c r="CA22" s="180"/>
    </row>
    <row r="23" ht="15.75" hidden="1" customHeight="1" spans="1:79">
      <c r="A23" s="180"/>
      <c r="B23" s="159"/>
      <c r="C23" s="159">
        <f>ROUND((((75-C22))*100+SUM(N8:N9)),4)</f>
        <v>-61.9</v>
      </c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>
        <f>ROUND((((71.71-C22))*100+SUM(N8:N10)),4)</f>
        <v>-390.9</v>
      </c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  <c r="BP23" s="180"/>
      <c r="BQ23" s="180"/>
      <c r="BR23" s="180"/>
      <c r="BS23" s="180"/>
      <c r="BT23" s="180"/>
      <c r="BU23" s="180"/>
      <c r="BV23" s="180"/>
      <c r="BW23" s="180"/>
      <c r="BX23" s="180"/>
      <c r="BY23" s="180"/>
      <c r="BZ23" s="180"/>
      <c r="CA23" s="180"/>
    </row>
    <row r="24" ht="15.75" hidden="1" customHeight="1" spans="1:79">
      <c r="A24" s="180"/>
      <c r="B24" s="159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180"/>
      <c r="BV24" s="180"/>
      <c r="BW24" s="180"/>
      <c r="BX24" s="180"/>
      <c r="BY24" s="180"/>
      <c r="BZ24" s="180"/>
      <c r="CA24" s="180"/>
    </row>
    <row r="25" ht="15.75" hidden="1" customHeight="1" spans="1:79">
      <c r="A25" s="180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</row>
    <row r="26" ht="15.75" hidden="1" customHeight="1" spans="1:79">
      <c r="A26" s="180"/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180"/>
      <c r="BV26" s="180"/>
      <c r="BW26" s="180"/>
      <c r="BX26" s="180"/>
      <c r="BY26" s="180"/>
      <c r="BZ26" s="180"/>
      <c r="CA26" s="180"/>
    </row>
    <row r="27" ht="14.25" hidden="1" customHeight="1" spans="1:79">
      <c r="A27" s="180"/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  <c r="BP27" s="180"/>
      <c r="BQ27" s="180"/>
      <c r="BR27" s="180"/>
      <c r="BS27" s="180"/>
      <c r="BT27" s="180"/>
      <c r="BU27" s="180"/>
      <c r="BV27" s="180"/>
      <c r="BW27" s="180"/>
      <c r="BX27" s="180"/>
      <c r="BY27" s="180"/>
      <c r="BZ27" s="180"/>
      <c r="CA27" s="180"/>
    </row>
    <row r="28" hidden="1" customHeight="1" spans="1:79">
      <c r="A28" s="160"/>
      <c r="B28" s="161"/>
      <c r="C28" s="162"/>
      <c r="D28" s="162">
        <f t="shared" ref="D28:BO28" si="6">SUM(D8:D15)</f>
        <v>50</v>
      </c>
      <c r="E28" s="162">
        <f t="shared" si="6"/>
        <v>0</v>
      </c>
      <c r="F28" s="162">
        <f t="shared" si="6"/>
        <v>0</v>
      </c>
      <c r="G28" s="162">
        <f t="shared" si="6"/>
        <v>0</v>
      </c>
      <c r="H28" s="162">
        <f t="shared" si="6"/>
        <v>0</v>
      </c>
      <c r="I28" s="162">
        <f t="shared" si="6"/>
        <v>0</v>
      </c>
      <c r="J28" s="162">
        <f t="shared" si="6"/>
        <v>0</v>
      </c>
      <c r="K28" s="162">
        <f t="shared" si="6"/>
        <v>0</v>
      </c>
      <c r="L28" s="162">
        <f t="shared" si="6"/>
        <v>0</v>
      </c>
      <c r="M28" s="162">
        <f t="shared" si="6"/>
        <v>18</v>
      </c>
      <c r="N28" s="162">
        <f t="shared" si="6"/>
        <v>2.1</v>
      </c>
      <c r="O28" s="162">
        <f t="shared" si="6"/>
        <v>0</v>
      </c>
      <c r="P28" s="162">
        <f t="shared" si="6"/>
        <v>1</v>
      </c>
      <c r="Q28" s="162">
        <f t="shared" si="6"/>
        <v>1</v>
      </c>
      <c r="R28" s="162">
        <f t="shared" si="6"/>
        <v>0</v>
      </c>
      <c r="S28" s="162">
        <f t="shared" si="6"/>
        <v>0</v>
      </c>
      <c r="T28" s="162">
        <f t="shared" si="6"/>
        <v>0</v>
      </c>
      <c r="U28" s="162">
        <f t="shared" si="6"/>
        <v>0</v>
      </c>
      <c r="V28" s="162">
        <f t="shared" si="6"/>
        <v>0</v>
      </c>
      <c r="W28" s="162">
        <f t="shared" si="6"/>
        <v>0</v>
      </c>
      <c r="X28" s="162">
        <f t="shared" si="6"/>
        <v>0</v>
      </c>
      <c r="Y28" s="162">
        <f t="shared" si="6"/>
        <v>0</v>
      </c>
      <c r="Z28" s="162">
        <f t="shared" si="6"/>
        <v>0</v>
      </c>
      <c r="AA28" s="162">
        <f t="shared" si="6"/>
        <v>0</v>
      </c>
      <c r="AB28" s="162">
        <f t="shared" si="6"/>
        <v>0</v>
      </c>
      <c r="AC28" s="162">
        <f t="shared" si="6"/>
        <v>0</v>
      </c>
      <c r="AD28" s="162">
        <f t="shared" si="6"/>
        <v>0</v>
      </c>
      <c r="AE28" s="162">
        <f t="shared" si="6"/>
        <v>0</v>
      </c>
      <c r="AF28" s="162">
        <f t="shared" si="6"/>
        <v>0</v>
      </c>
      <c r="AG28" s="162">
        <f t="shared" si="6"/>
        <v>0</v>
      </c>
      <c r="AH28" s="162">
        <f t="shared" si="6"/>
        <v>0</v>
      </c>
      <c r="AI28" s="162">
        <f t="shared" si="6"/>
        <v>0</v>
      </c>
      <c r="AJ28" s="162">
        <f t="shared" si="6"/>
        <v>0</v>
      </c>
      <c r="AK28" s="162">
        <f t="shared" si="6"/>
        <v>0</v>
      </c>
      <c r="AL28" s="162">
        <f t="shared" si="6"/>
        <v>0</v>
      </c>
      <c r="AM28" s="162">
        <f t="shared" si="6"/>
        <v>0</v>
      </c>
      <c r="AN28" s="162">
        <f t="shared" si="6"/>
        <v>0</v>
      </c>
      <c r="AO28" s="162">
        <f t="shared" si="6"/>
        <v>0</v>
      </c>
      <c r="AP28" s="162">
        <f t="shared" si="6"/>
        <v>0</v>
      </c>
      <c r="AQ28" s="162">
        <f t="shared" si="6"/>
        <v>0</v>
      </c>
      <c r="AR28" s="162">
        <f t="shared" si="6"/>
        <v>0</v>
      </c>
      <c r="AS28" s="162">
        <f t="shared" si="6"/>
        <v>0</v>
      </c>
      <c r="AT28" s="162">
        <f t="shared" si="6"/>
        <v>0</v>
      </c>
      <c r="AU28" s="162">
        <f t="shared" si="6"/>
        <v>0</v>
      </c>
      <c r="AV28" s="162">
        <f t="shared" si="6"/>
        <v>100</v>
      </c>
      <c r="AW28" s="162">
        <f t="shared" si="6"/>
        <v>0</v>
      </c>
      <c r="AX28" s="162">
        <f t="shared" si="6"/>
        <v>0</v>
      </c>
      <c r="AY28" s="162">
        <f t="shared" si="6"/>
        <v>0</v>
      </c>
      <c r="AZ28" s="162">
        <f t="shared" si="6"/>
        <v>0</v>
      </c>
      <c r="BA28" s="162">
        <f t="shared" si="6"/>
        <v>0</v>
      </c>
      <c r="BB28" s="162">
        <f t="shared" si="6"/>
        <v>0</v>
      </c>
      <c r="BC28" s="162">
        <f t="shared" si="6"/>
        <v>0</v>
      </c>
      <c r="BD28" s="162">
        <f t="shared" si="6"/>
        <v>0</v>
      </c>
      <c r="BE28" s="162">
        <f t="shared" si="6"/>
        <v>0</v>
      </c>
      <c r="BF28" s="162">
        <f t="shared" si="6"/>
        <v>0</v>
      </c>
      <c r="BG28" s="162">
        <f t="shared" si="6"/>
        <v>0</v>
      </c>
      <c r="BH28" s="162">
        <f t="shared" si="6"/>
        <v>0</v>
      </c>
      <c r="BI28" s="162">
        <f t="shared" si="6"/>
        <v>0</v>
      </c>
      <c r="BJ28" s="162">
        <f t="shared" si="6"/>
        <v>0</v>
      </c>
      <c r="BK28" s="162">
        <f t="shared" si="6"/>
        <v>0</v>
      </c>
      <c r="BL28" s="162">
        <f t="shared" si="6"/>
        <v>0</v>
      </c>
      <c r="BM28" s="162">
        <f t="shared" si="6"/>
        <v>0</v>
      </c>
      <c r="BN28" s="162">
        <f t="shared" si="6"/>
        <v>0</v>
      </c>
      <c r="BO28" s="162">
        <f t="shared" si="6"/>
        <v>0</v>
      </c>
      <c r="BP28" s="162">
        <f t="shared" ref="BP28:BZ28" si="7">SUM(BP8:BP15)</f>
        <v>0</v>
      </c>
      <c r="BQ28" s="162">
        <f t="shared" si="7"/>
        <v>0</v>
      </c>
      <c r="BR28" s="162">
        <f t="shared" si="7"/>
        <v>0</v>
      </c>
      <c r="BS28" s="162">
        <f t="shared" si="7"/>
        <v>0</v>
      </c>
      <c r="BT28" s="162">
        <f t="shared" si="7"/>
        <v>0</v>
      </c>
      <c r="BU28" s="162">
        <f t="shared" si="7"/>
        <v>133</v>
      </c>
      <c r="BV28" s="162">
        <f t="shared" si="7"/>
        <v>0</v>
      </c>
      <c r="BW28" s="162">
        <f t="shared" si="7"/>
        <v>0</v>
      </c>
      <c r="BX28" s="162">
        <f t="shared" si="7"/>
        <v>40</v>
      </c>
      <c r="BY28" s="226">
        <f t="shared" si="7"/>
        <v>0</v>
      </c>
      <c r="BZ28" s="226">
        <f t="shared" si="7"/>
        <v>30</v>
      </c>
      <c r="CA28" s="180"/>
    </row>
    <row r="29" hidden="1" customHeight="1" spans="1:79">
      <c r="A29" s="163" t="s">
        <v>194</v>
      </c>
      <c r="B29" s="164"/>
      <c r="C29" s="162">
        <f>C30</f>
        <v>94</v>
      </c>
      <c r="D29" s="165">
        <f>C29</f>
        <v>94</v>
      </c>
      <c r="E29" s="165">
        <f t="shared" ref="E29:BP29" si="8">D29</f>
        <v>94</v>
      </c>
      <c r="F29" s="165">
        <f t="shared" si="8"/>
        <v>94</v>
      </c>
      <c r="G29" s="165">
        <f t="shared" si="8"/>
        <v>94</v>
      </c>
      <c r="H29" s="165">
        <f t="shared" si="8"/>
        <v>94</v>
      </c>
      <c r="I29" s="165">
        <f t="shared" si="8"/>
        <v>94</v>
      </c>
      <c r="J29" s="165">
        <f t="shared" si="8"/>
        <v>94</v>
      </c>
      <c r="K29" s="165">
        <f t="shared" si="8"/>
        <v>94</v>
      </c>
      <c r="L29" s="165">
        <f t="shared" si="8"/>
        <v>94</v>
      </c>
      <c r="M29" s="165">
        <f t="shared" si="8"/>
        <v>94</v>
      </c>
      <c r="N29" s="165">
        <f t="shared" si="8"/>
        <v>94</v>
      </c>
      <c r="O29" s="165">
        <f t="shared" si="8"/>
        <v>94</v>
      </c>
      <c r="P29" s="165">
        <f t="shared" si="8"/>
        <v>94</v>
      </c>
      <c r="Q29" s="165">
        <f t="shared" si="8"/>
        <v>94</v>
      </c>
      <c r="R29" s="165">
        <f t="shared" si="8"/>
        <v>94</v>
      </c>
      <c r="S29" s="165">
        <f t="shared" si="8"/>
        <v>94</v>
      </c>
      <c r="T29" s="165">
        <f t="shared" si="8"/>
        <v>94</v>
      </c>
      <c r="U29" s="165">
        <f t="shared" si="8"/>
        <v>94</v>
      </c>
      <c r="V29" s="165">
        <f t="shared" si="8"/>
        <v>94</v>
      </c>
      <c r="W29" s="165">
        <f t="shared" si="8"/>
        <v>94</v>
      </c>
      <c r="X29" s="165">
        <f t="shared" si="8"/>
        <v>94</v>
      </c>
      <c r="Y29" s="165">
        <f t="shared" si="8"/>
        <v>94</v>
      </c>
      <c r="Z29" s="165">
        <f t="shared" si="8"/>
        <v>94</v>
      </c>
      <c r="AA29" s="165">
        <f t="shared" si="8"/>
        <v>94</v>
      </c>
      <c r="AB29" s="165">
        <f t="shared" si="8"/>
        <v>94</v>
      </c>
      <c r="AC29" s="165">
        <f t="shared" si="8"/>
        <v>94</v>
      </c>
      <c r="AD29" s="165">
        <f t="shared" si="8"/>
        <v>94</v>
      </c>
      <c r="AE29" s="165">
        <f t="shared" si="8"/>
        <v>94</v>
      </c>
      <c r="AF29" s="165">
        <f t="shared" si="8"/>
        <v>94</v>
      </c>
      <c r="AG29" s="165">
        <f t="shared" si="8"/>
        <v>94</v>
      </c>
      <c r="AH29" s="165">
        <f t="shared" si="8"/>
        <v>94</v>
      </c>
      <c r="AI29" s="165">
        <f t="shared" si="8"/>
        <v>94</v>
      </c>
      <c r="AJ29" s="165">
        <f t="shared" si="8"/>
        <v>94</v>
      </c>
      <c r="AK29" s="165">
        <f t="shared" si="8"/>
        <v>94</v>
      </c>
      <c r="AL29" s="165">
        <f t="shared" si="8"/>
        <v>94</v>
      </c>
      <c r="AM29" s="165">
        <f t="shared" si="8"/>
        <v>94</v>
      </c>
      <c r="AN29" s="165">
        <f t="shared" si="8"/>
        <v>94</v>
      </c>
      <c r="AO29" s="165">
        <f t="shared" si="8"/>
        <v>94</v>
      </c>
      <c r="AP29" s="165">
        <f t="shared" si="8"/>
        <v>94</v>
      </c>
      <c r="AQ29" s="165">
        <f t="shared" si="8"/>
        <v>94</v>
      </c>
      <c r="AR29" s="165">
        <f t="shared" si="8"/>
        <v>94</v>
      </c>
      <c r="AS29" s="165">
        <f t="shared" si="8"/>
        <v>94</v>
      </c>
      <c r="AT29" s="165">
        <f t="shared" si="8"/>
        <v>94</v>
      </c>
      <c r="AU29" s="165">
        <f t="shared" si="8"/>
        <v>94</v>
      </c>
      <c r="AV29" s="165">
        <f t="shared" si="8"/>
        <v>94</v>
      </c>
      <c r="AW29" s="165">
        <f t="shared" si="8"/>
        <v>94</v>
      </c>
      <c r="AX29" s="165">
        <f t="shared" si="8"/>
        <v>94</v>
      </c>
      <c r="AY29" s="165">
        <f t="shared" si="8"/>
        <v>94</v>
      </c>
      <c r="AZ29" s="165">
        <f t="shared" si="8"/>
        <v>94</v>
      </c>
      <c r="BA29" s="165">
        <f t="shared" si="8"/>
        <v>94</v>
      </c>
      <c r="BB29" s="165">
        <f t="shared" si="8"/>
        <v>94</v>
      </c>
      <c r="BC29" s="165">
        <f t="shared" si="8"/>
        <v>94</v>
      </c>
      <c r="BD29" s="165">
        <f t="shared" si="8"/>
        <v>94</v>
      </c>
      <c r="BE29" s="165">
        <f t="shared" si="8"/>
        <v>94</v>
      </c>
      <c r="BF29" s="165">
        <f t="shared" si="8"/>
        <v>94</v>
      </c>
      <c r="BG29" s="165">
        <f t="shared" si="8"/>
        <v>94</v>
      </c>
      <c r="BH29" s="165">
        <f t="shared" si="8"/>
        <v>94</v>
      </c>
      <c r="BI29" s="165">
        <f t="shared" si="8"/>
        <v>94</v>
      </c>
      <c r="BJ29" s="165">
        <f t="shared" si="8"/>
        <v>94</v>
      </c>
      <c r="BK29" s="165">
        <f t="shared" si="8"/>
        <v>94</v>
      </c>
      <c r="BL29" s="165">
        <f t="shared" si="8"/>
        <v>94</v>
      </c>
      <c r="BM29" s="165">
        <f t="shared" si="8"/>
        <v>94</v>
      </c>
      <c r="BN29" s="165">
        <f t="shared" si="8"/>
        <v>94</v>
      </c>
      <c r="BO29" s="165">
        <f t="shared" si="8"/>
        <v>94</v>
      </c>
      <c r="BP29" s="165">
        <f t="shared" si="8"/>
        <v>94</v>
      </c>
      <c r="BQ29" s="165">
        <f t="shared" ref="BQ29:BZ29" si="9">BP29</f>
        <v>94</v>
      </c>
      <c r="BR29" s="165">
        <f t="shared" si="9"/>
        <v>94</v>
      </c>
      <c r="BS29" s="165">
        <f t="shared" si="9"/>
        <v>94</v>
      </c>
      <c r="BT29" s="165">
        <f t="shared" si="9"/>
        <v>94</v>
      </c>
      <c r="BU29" s="165">
        <f t="shared" si="9"/>
        <v>94</v>
      </c>
      <c r="BV29" s="165">
        <f t="shared" si="9"/>
        <v>94</v>
      </c>
      <c r="BW29" s="165">
        <f t="shared" si="9"/>
        <v>94</v>
      </c>
      <c r="BX29" s="165">
        <f t="shared" si="9"/>
        <v>94</v>
      </c>
      <c r="BY29" s="227">
        <f t="shared" si="9"/>
        <v>94</v>
      </c>
      <c r="BZ29" s="227">
        <f t="shared" si="9"/>
        <v>94</v>
      </c>
      <c r="CA29" s="180"/>
    </row>
    <row r="30" ht="21" hidden="1" customHeight="1" spans="1:79">
      <c r="A30" s="166" t="s">
        <v>198</v>
      </c>
      <c r="B30" s="167"/>
      <c r="C30" s="168">
        <f>VLOOKUP(B4,завтрак_общ,3,FALSE)</f>
        <v>94</v>
      </c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idden="1" customHeight="1" spans="1:79">
      <c r="A31" s="170" t="s">
        <v>195</v>
      </c>
      <c r="B31" s="171"/>
      <c r="C31" s="172"/>
      <c r="D31" s="173">
        <f>D28*D29/1000</f>
        <v>4.7</v>
      </c>
      <c r="E31" s="212">
        <f t="shared" ref="E31:P31" si="10">E28*E29/1000</f>
        <v>0</v>
      </c>
      <c r="F31" s="212">
        <f t="shared" si="10"/>
        <v>0</v>
      </c>
      <c r="G31" s="298">
        <f>G28*G29</f>
        <v>0</v>
      </c>
      <c r="H31" s="298">
        <f t="shared" si="10"/>
        <v>0</v>
      </c>
      <c r="I31" s="298">
        <f t="shared" si="10"/>
        <v>0</v>
      </c>
      <c r="J31" s="212">
        <f t="shared" si="10"/>
        <v>0</v>
      </c>
      <c r="K31" s="212">
        <f t="shared" si="10"/>
        <v>0</v>
      </c>
      <c r="L31" s="212">
        <f t="shared" si="10"/>
        <v>0</v>
      </c>
      <c r="M31" s="212">
        <f t="shared" si="10"/>
        <v>1.692</v>
      </c>
      <c r="N31" s="212">
        <f t="shared" si="10"/>
        <v>0.1974</v>
      </c>
      <c r="O31" s="212">
        <f t="shared" si="10"/>
        <v>0</v>
      </c>
      <c r="P31" s="212">
        <f t="shared" si="10"/>
        <v>0.094</v>
      </c>
      <c r="Q31" s="212">
        <f>Q28*Q29</f>
        <v>94</v>
      </c>
      <c r="R31" s="212">
        <f t="shared" ref="R31:BZ31" si="11">R28*R29/1000</f>
        <v>0</v>
      </c>
      <c r="S31" s="212">
        <f t="shared" si="11"/>
        <v>0</v>
      </c>
      <c r="T31" s="212">
        <f t="shared" si="11"/>
        <v>0</v>
      </c>
      <c r="U31" s="212">
        <f t="shared" si="11"/>
        <v>0</v>
      </c>
      <c r="V31" s="212">
        <f t="shared" si="11"/>
        <v>0</v>
      </c>
      <c r="W31" s="212">
        <f t="shared" si="11"/>
        <v>0</v>
      </c>
      <c r="X31" s="212">
        <f t="shared" si="11"/>
        <v>0</v>
      </c>
      <c r="Y31" s="212">
        <f t="shared" si="11"/>
        <v>0</v>
      </c>
      <c r="Z31" s="212">
        <f t="shared" si="11"/>
        <v>0</v>
      </c>
      <c r="AA31" s="212">
        <f t="shared" si="11"/>
        <v>0</v>
      </c>
      <c r="AB31" s="212">
        <f t="shared" si="11"/>
        <v>0</v>
      </c>
      <c r="AC31" s="212">
        <f t="shared" si="11"/>
        <v>0</v>
      </c>
      <c r="AD31" s="212">
        <f t="shared" si="11"/>
        <v>0</v>
      </c>
      <c r="AE31" s="212">
        <f t="shared" si="11"/>
        <v>0</v>
      </c>
      <c r="AF31" s="212">
        <f t="shared" si="11"/>
        <v>0</v>
      </c>
      <c r="AG31" s="212">
        <f t="shared" si="11"/>
        <v>0</v>
      </c>
      <c r="AH31" s="212">
        <f t="shared" si="11"/>
        <v>0</v>
      </c>
      <c r="AI31" s="212">
        <f t="shared" si="11"/>
        <v>0</v>
      </c>
      <c r="AJ31" s="212">
        <f t="shared" si="11"/>
        <v>0</v>
      </c>
      <c r="AK31" s="212">
        <f t="shared" si="11"/>
        <v>0</v>
      </c>
      <c r="AL31" s="212">
        <f t="shared" si="11"/>
        <v>0</v>
      </c>
      <c r="AM31" s="212">
        <f t="shared" si="11"/>
        <v>0</v>
      </c>
      <c r="AN31" s="212">
        <f t="shared" si="11"/>
        <v>0</v>
      </c>
      <c r="AO31" s="212">
        <f t="shared" si="11"/>
        <v>0</v>
      </c>
      <c r="AP31" s="212">
        <f t="shared" si="11"/>
        <v>0</v>
      </c>
      <c r="AQ31" s="212">
        <f t="shared" si="11"/>
        <v>0</v>
      </c>
      <c r="AR31" s="212">
        <f t="shared" si="11"/>
        <v>0</v>
      </c>
      <c r="AS31" s="212">
        <f t="shared" si="11"/>
        <v>0</v>
      </c>
      <c r="AT31" s="212">
        <f t="shared" si="11"/>
        <v>0</v>
      </c>
      <c r="AU31" s="212">
        <f t="shared" si="11"/>
        <v>0</v>
      </c>
      <c r="AV31" s="212">
        <f t="shared" si="11"/>
        <v>9.4</v>
      </c>
      <c r="AW31" s="212">
        <f t="shared" si="11"/>
        <v>0</v>
      </c>
      <c r="AX31" s="212">
        <f t="shared" si="11"/>
        <v>0</v>
      </c>
      <c r="AY31" s="212">
        <f t="shared" si="11"/>
        <v>0</v>
      </c>
      <c r="AZ31" s="212">
        <f t="shared" si="11"/>
        <v>0</v>
      </c>
      <c r="BA31" s="212">
        <f t="shared" si="11"/>
        <v>0</v>
      </c>
      <c r="BB31" s="212">
        <f t="shared" si="11"/>
        <v>0</v>
      </c>
      <c r="BC31" s="212">
        <f t="shared" si="11"/>
        <v>0</v>
      </c>
      <c r="BD31" s="212">
        <f t="shared" si="11"/>
        <v>0</v>
      </c>
      <c r="BE31" s="212">
        <f t="shared" si="11"/>
        <v>0</v>
      </c>
      <c r="BF31" s="212">
        <f t="shared" si="11"/>
        <v>0</v>
      </c>
      <c r="BG31" s="212">
        <f t="shared" si="11"/>
        <v>0</v>
      </c>
      <c r="BH31" s="212">
        <f t="shared" si="11"/>
        <v>0</v>
      </c>
      <c r="BI31" s="212">
        <f t="shared" si="11"/>
        <v>0</v>
      </c>
      <c r="BJ31" s="212">
        <f t="shared" si="11"/>
        <v>0</v>
      </c>
      <c r="BK31" s="212">
        <f t="shared" si="11"/>
        <v>0</v>
      </c>
      <c r="BL31" s="212">
        <f t="shared" si="11"/>
        <v>0</v>
      </c>
      <c r="BM31" s="212">
        <f t="shared" si="11"/>
        <v>0</v>
      </c>
      <c r="BN31" s="212">
        <f t="shared" si="11"/>
        <v>0</v>
      </c>
      <c r="BO31" s="212">
        <f t="shared" si="11"/>
        <v>0</v>
      </c>
      <c r="BP31" s="212">
        <f t="shared" si="11"/>
        <v>0</v>
      </c>
      <c r="BQ31" s="212">
        <f t="shared" si="11"/>
        <v>0</v>
      </c>
      <c r="BR31" s="212">
        <f t="shared" si="11"/>
        <v>0</v>
      </c>
      <c r="BS31" s="212">
        <f t="shared" si="11"/>
        <v>0</v>
      </c>
      <c r="BT31" s="212">
        <f t="shared" si="11"/>
        <v>0</v>
      </c>
      <c r="BU31" s="212">
        <f t="shared" si="11"/>
        <v>12.502</v>
      </c>
      <c r="BV31" s="212">
        <f t="shared" si="11"/>
        <v>0</v>
      </c>
      <c r="BW31" s="212">
        <f t="shared" si="11"/>
        <v>0</v>
      </c>
      <c r="BX31" s="212">
        <f t="shared" si="11"/>
        <v>3.76</v>
      </c>
      <c r="BY31" s="212">
        <f t="shared" si="11"/>
        <v>0</v>
      </c>
      <c r="BZ31" s="212">
        <f t="shared" si="11"/>
        <v>2.82</v>
      </c>
      <c r="CA31" s="180"/>
    </row>
    <row r="32" hidden="1" customHeight="1" spans="1:79">
      <c r="A32" s="170" t="s">
        <v>170</v>
      </c>
      <c r="B32" s="171"/>
      <c r="C32" s="172"/>
      <c r="D32" s="174">
        <f>ССЫЛКИ!B3</f>
        <v>105</v>
      </c>
      <c r="E32" s="174">
        <f>ССЫЛКИ!C3</f>
        <v>590</v>
      </c>
      <c r="F32" s="174">
        <f>ССЫЛКИ!D3</f>
        <v>590</v>
      </c>
      <c r="G32" s="174">
        <f>ССЫЛКИ!E3</f>
        <v>11</v>
      </c>
      <c r="H32" s="174">
        <f>ССЫЛКИ!F3</f>
        <v>400</v>
      </c>
      <c r="I32" s="174">
        <f>ССЫЛКИ!G3</f>
        <v>200</v>
      </c>
      <c r="J32" s="174">
        <f>ССЫЛКИ!H3</f>
        <v>105</v>
      </c>
      <c r="K32" s="174">
        <f>ССЫЛКИ!I3</f>
        <v>590</v>
      </c>
      <c r="L32" s="174">
        <f>ССЫЛКИ!J3</f>
        <v>150</v>
      </c>
      <c r="M32" s="174">
        <f>ССЫЛКИ!K3</f>
        <v>78</v>
      </c>
      <c r="N32" s="174">
        <f>ССЫЛКИ!L3</f>
        <v>10</v>
      </c>
      <c r="O32" s="174">
        <f>ССЫЛКИ!M3</f>
        <v>300</v>
      </c>
      <c r="P32" s="174">
        <f>ССЫЛКИ!N3</f>
        <v>990</v>
      </c>
      <c r="Q32" s="174">
        <f>ССЫЛКИ!O3</f>
        <v>12</v>
      </c>
      <c r="R32" s="174">
        <f>ССЫЛКИ!P3</f>
        <v>330</v>
      </c>
      <c r="S32" s="174">
        <f>ССЫЛКИ!Q3</f>
        <v>420</v>
      </c>
      <c r="T32" s="174">
        <f>ССЫЛКИ!R3</f>
        <v>260</v>
      </c>
      <c r="U32" s="174">
        <f>ССЫЛКИ!S3</f>
        <v>165</v>
      </c>
      <c r="V32" s="174">
        <f>ССЫЛКИ!T3</f>
        <v>300</v>
      </c>
      <c r="W32" s="174">
        <f>ССЫЛКИ!U3</f>
        <v>300</v>
      </c>
      <c r="X32" s="174">
        <f>ССЫЛКИ!V3</f>
        <v>400</v>
      </c>
      <c r="Y32" s="174">
        <f>ССЫЛКИ!W3</f>
        <v>50</v>
      </c>
      <c r="Z32" s="174">
        <f>ССЫЛКИ!X3</f>
        <v>210</v>
      </c>
      <c r="AA32" s="174">
        <f>ССЫЛКИ!Y3</f>
        <v>90</v>
      </c>
      <c r="AB32" s="174">
        <f>ССЫЛКИ!Z3</f>
        <v>100</v>
      </c>
      <c r="AC32" s="174">
        <f>ССЫЛКИ!AA3</f>
        <v>190</v>
      </c>
      <c r="AD32" s="174">
        <f>ССЫЛКИ!AB3</f>
        <v>440</v>
      </c>
      <c r="AE32" s="174">
        <f>ССЫЛКИ!AC3</f>
        <v>12.5</v>
      </c>
      <c r="AF32" s="174">
        <f>ССЫЛКИ!AD3</f>
        <v>70</v>
      </c>
      <c r="AG32" s="174">
        <f>ССЫЛКИ!AE3</f>
        <v>92</v>
      </c>
      <c r="AH32" s="174">
        <f>ССЫЛКИ!AF3</f>
        <v>70</v>
      </c>
      <c r="AI32" s="174">
        <f>ССЫЛКИ!AG3</f>
        <v>62</v>
      </c>
      <c r="AJ32" s="174">
        <f>ССЫЛКИ!AH3</f>
        <v>65</v>
      </c>
      <c r="AK32" s="174">
        <f>ССЫЛКИ!AI3</f>
        <v>70</v>
      </c>
      <c r="AL32" s="174">
        <f>ССЫЛКИ!AJ3</f>
        <v>75</v>
      </c>
      <c r="AM32" s="174">
        <f>ССЫЛКИ!AK3</f>
        <v>68</v>
      </c>
      <c r="AN32" s="174">
        <f>ССЫЛКИ!AL3</f>
        <v>120</v>
      </c>
      <c r="AO32" s="174">
        <f>ССЫЛКИ!AM3</f>
        <v>70</v>
      </c>
      <c r="AP32" s="174">
        <f>ССЫЛКИ!AN3</f>
        <v>190</v>
      </c>
      <c r="AQ32" s="174">
        <f>ССЫЛКИ!AO3</f>
        <v>420</v>
      </c>
      <c r="AR32" s="174">
        <f>ССЫЛКИ!AP3</f>
        <v>195</v>
      </c>
      <c r="AS32" s="174">
        <f>ССЫЛКИ!AQ3</f>
        <v>95</v>
      </c>
      <c r="AT32" s="174">
        <f>ССЫЛКИ!AR3</f>
        <v>1100</v>
      </c>
      <c r="AU32" s="174">
        <f>ССЫЛКИ!AS3</f>
        <v>85</v>
      </c>
      <c r="AV32" s="174">
        <f>ССЫЛКИ!AT3</f>
        <v>100</v>
      </c>
      <c r="AW32" s="174">
        <f>ССЫЛКИ!AU3</f>
        <v>290</v>
      </c>
      <c r="AX32" s="174">
        <f>ССЫЛКИ!AV3</f>
        <v>370</v>
      </c>
      <c r="AY32" s="174">
        <f>ССЫЛКИ!AW3</f>
        <v>700</v>
      </c>
      <c r="AZ32" s="174">
        <f>ССЫЛКИ!AX3</f>
        <v>440</v>
      </c>
      <c r="BA32" s="174">
        <f>ССЫЛКИ!AY3</f>
        <v>240</v>
      </c>
      <c r="BB32" s="174">
        <f>ССЫЛКИ!AZ3</f>
        <v>260</v>
      </c>
      <c r="BC32" s="174">
        <f>ССЫЛКИ!BA3</f>
        <v>350</v>
      </c>
      <c r="BD32" s="174">
        <f>ССЫЛКИ!BB3</f>
        <v>50</v>
      </c>
      <c r="BE32" s="174">
        <f>ССЫЛКИ!BC3</f>
        <v>370</v>
      </c>
      <c r="BF32" s="174">
        <f>ССЫЛКИ!BD3</f>
        <v>55</v>
      </c>
      <c r="BG32" s="174">
        <f>ССЫЛКИ!BE3</f>
        <v>450</v>
      </c>
      <c r="BH32" s="174">
        <f>ССЫЛКИ!BF3</f>
        <v>440</v>
      </c>
      <c r="BI32" s="174">
        <f>ССЫЛКИ!BG3</f>
        <v>48</v>
      </c>
      <c r="BJ32" s="174">
        <f>ССЫЛКИ!BH3</f>
        <v>59</v>
      </c>
      <c r="BK32" s="174">
        <f>ССЫЛКИ!BI3</f>
        <v>48</v>
      </c>
      <c r="BL32" s="174">
        <f>ССЫЛКИ!BJ3</f>
        <v>49</v>
      </c>
      <c r="BM32" s="174">
        <f>ССЫЛКИ!BK3</f>
        <v>78</v>
      </c>
      <c r="BN32" s="174">
        <f>ССЫЛКИ!BL3</f>
        <v>110</v>
      </c>
      <c r="BO32" s="174">
        <f>ССЫЛКИ!BM3</f>
        <v>61</v>
      </c>
      <c r="BP32" s="174">
        <f>ССЫЛКИ!BN3</f>
        <v>220</v>
      </c>
      <c r="BQ32" s="174">
        <f>ССЫЛКИ!BO3</f>
        <v>200</v>
      </c>
      <c r="BR32" s="174">
        <f>ССЫЛКИ!BP3</f>
        <v>164</v>
      </c>
      <c r="BS32" s="174">
        <f>ССЫЛКИ!BQ3</f>
        <v>190</v>
      </c>
      <c r="BT32" s="174">
        <f>ССЫЛКИ!BR3</f>
        <v>300</v>
      </c>
      <c r="BU32" s="174">
        <f>ССЫЛКИ!BS3</f>
        <v>195</v>
      </c>
      <c r="BV32" s="174">
        <f>ССЫЛКИ!BT3</f>
        <v>105</v>
      </c>
      <c r="BW32" s="174">
        <f>ССЫЛКИ!BU3</f>
        <v>440</v>
      </c>
      <c r="BX32" s="174">
        <f>ССЫЛКИ!BV3</f>
        <v>66</v>
      </c>
      <c r="BY32" s="174">
        <f>ССЫЛКИ!BW3</f>
        <v>510</v>
      </c>
      <c r="BZ32" s="174">
        <f>ССЫЛКИ!BX3</f>
        <v>580</v>
      </c>
      <c r="CA32" s="180"/>
    </row>
    <row r="33" ht="13.95" hidden="1" customHeight="1" spans="1:79">
      <c r="A33" s="170" t="s">
        <v>196</v>
      </c>
      <c r="B33" s="171"/>
      <c r="C33" s="175">
        <f>SUM(D33:BZ33)</f>
        <v>7110.16</v>
      </c>
      <c r="D33" s="176">
        <f>D31*D32</f>
        <v>493.5</v>
      </c>
      <c r="E33" s="176">
        <f t="shared" ref="E33:BP33" si="12">E31*E32</f>
        <v>0</v>
      </c>
      <c r="F33" s="176">
        <f t="shared" si="12"/>
        <v>0</v>
      </c>
      <c r="G33" s="176">
        <f t="shared" si="12"/>
        <v>0</v>
      </c>
      <c r="H33" s="176">
        <f t="shared" si="12"/>
        <v>0</v>
      </c>
      <c r="I33" s="176">
        <f t="shared" si="12"/>
        <v>0</v>
      </c>
      <c r="J33" s="177">
        <f t="shared" si="12"/>
        <v>0</v>
      </c>
      <c r="K33" s="211">
        <f t="shared" si="12"/>
        <v>0</v>
      </c>
      <c r="L33" s="211">
        <f t="shared" si="12"/>
        <v>0</v>
      </c>
      <c r="M33" s="211">
        <f t="shared" si="12"/>
        <v>131.976</v>
      </c>
      <c r="N33" s="211">
        <f t="shared" si="12"/>
        <v>1.974</v>
      </c>
      <c r="O33" s="211">
        <f t="shared" si="12"/>
        <v>0</v>
      </c>
      <c r="P33" s="211">
        <f t="shared" si="12"/>
        <v>93.06</v>
      </c>
      <c r="Q33" s="211">
        <f t="shared" si="12"/>
        <v>1128</v>
      </c>
      <c r="R33" s="211">
        <f t="shared" si="12"/>
        <v>0</v>
      </c>
      <c r="S33" s="211">
        <f t="shared" si="12"/>
        <v>0</v>
      </c>
      <c r="T33" s="211">
        <f t="shared" si="12"/>
        <v>0</v>
      </c>
      <c r="U33" s="211">
        <f t="shared" si="12"/>
        <v>0</v>
      </c>
      <c r="V33" s="211">
        <f t="shared" si="12"/>
        <v>0</v>
      </c>
      <c r="W33" s="211">
        <f t="shared" si="12"/>
        <v>0</v>
      </c>
      <c r="X33" s="211">
        <f t="shared" si="12"/>
        <v>0</v>
      </c>
      <c r="Y33" s="211">
        <f t="shared" si="12"/>
        <v>0</v>
      </c>
      <c r="Z33" s="211">
        <f t="shared" si="12"/>
        <v>0</v>
      </c>
      <c r="AA33" s="211">
        <f t="shared" si="12"/>
        <v>0</v>
      </c>
      <c r="AB33" s="211">
        <f t="shared" si="12"/>
        <v>0</v>
      </c>
      <c r="AC33" s="211">
        <f t="shared" si="12"/>
        <v>0</v>
      </c>
      <c r="AD33" s="211">
        <f t="shared" si="12"/>
        <v>0</v>
      </c>
      <c r="AE33" s="211">
        <f t="shared" si="12"/>
        <v>0</v>
      </c>
      <c r="AF33" s="211">
        <f t="shared" si="12"/>
        <v>0</v>
      </c>
      <c r="AG33" s="211">
        <f t="shared" si="12"/>
        <v>0</v>
      </c>
      <c r="AH33" s="211">
        <f t="shared" si="12"/>
        <v>0</v>
      </c>
      <c r="AI33" s="211">
        <f t="shared" si="12"/>
        <v>0</v>
      </c>
      <c r="AJ33" s="211">
        <f t="shared" si="12"/>
        <v>0</v>
      </c>
      <c r="AK33" s="211">
        <f t="shared" si="12"/>
        <v>0</v>
      </c>
      <c r="AL33" s="211">
        <f t="shared" si="12"/>
        <v>0</v>
      </c>
      <c r="AM33" s="211">
        <f t="shared" si="12"/>
        <v>0</v>
      </c>
      <c r="AN33" s="211">
        <f t="shared" si="12"/>
        <v>0</v>
      </c>
      <c r="AO33" s="211">
        <f t="shared" si="12"/>
        <v>0</v>
      </c>
      <c r="AP33" s="211">
        <f t="shared" si="12"/>
        <v>0</v>
      </c>
      <c r="AQ33" s="211">
        <f t="shared" si="12"/>
        <v>0</v>
      </c>
      <c r="AR33" s="211">
        <f t="shared" si="12"/>
        <v>0</v>
      </c>
      <c r="AS33" s="211">
        <f t="shared" si="12"/>
        <v>0</v>
      </c>
      <c r="AT33" s="211">
        <f t="shared" si="12"/>
        <v>0</v>
      </c>
      <c r="AU33" s="211">
        <f t="shared" si="12"/>
        <v>0</v>
      </c>
      <c r="AV33" s="211">
        <f t="shared" si="12"/>
        <v>940</v>
      </c>
      <c r="AW33" s="211">
        <f t="shared" si="12"/>
        <v>0</v>
      </c>
      <c r="AX33" s="211">
        <f t="shared" si="12"/>
        <v>0</v>
      </c>
      <c r="AY33" s="211">
        <f t="shared" si="12"/>
        <v>0</v>
      </c>
      <c r="AZ33" s="211">
        <f t="shared" si="12"/>
        <v>0</v>
      </c>
      <c r="BA33" s="211">
        <f t="shared" si="12"/>
        <v>0</v>
      </c>
      <c r="BB33" s="211">
        <f t="shared" si="12"/>
        <v>0</v>
      </c>
      <c r="BC33" s="211">
        <f t="shared" si="12"/>
        <v>0</v>
      </c>
      <c r="BD33" s="211">
        <f t="shared" si="12"/>
        <v>0</v>
      </c>
      <c r="BE33" s="211">
        <f t="shared" si="12"/>
        <v>0</v>
      </c>
      <c r="BF33" s="211">
        <f t="shared" si="12"/>
        <v>0</v>
      </c>
      <c r="BG33" s="211">
        <f t="shared" si="12"/>
        <v>0</v>
      </c>
      <c r="BH33" s="211">
        <f t="shared" si="12"/>
        <v>0</v>
      </c>
      <c r="BI33" s="211">
        <f t="shared" si="12"/>
        <v>0</v>
      </c>
      <c r="BJ33" s="211">
        <f t="shared" si="12"/>
        <v>0</v>
      </c>
      <c r="BK33" s="211">
        <f t="shared" si="12"/>
        <v>0</v>
      </c>
      <c r="BL33" s="211">
        <f t="shared" si="12"/>
        <v>0</v>
      </c>
      <c r="BM33" s="211">
        <f t="shared" si="12"/>
        <v>0</v>
      </c>
      <c r="BN33" s="211">
        <f t="shared" si="12"/>
        <v>0</v>
      </c>
      <c r="BO33" s="211">
        <f t="shared" si="12"/>
        <v>0</v>
      </c>
      <c r="BP33" s="211">
        <f t="shared" si="12"/>
        <v>0</v>
      </c>
      <c r="BQ33" s="211">
        <f t="shared" ref="BQ33:BZ33" si="13">BQ31*BQ32</f>
        <v>0</v>
      </c>
      <c r="BR33" s="211">
        <f t="shared" si="13"/>
        <v>0</v>
      </c>
      <c r="BS33" s="211">
        <f t="shared" si="13"/>
        <v>0</v>
      </c>
      <c r="BT33" s="211">
        <f t="shared" si="13"/>
        <v>0</v>
      </c>
      <c r="BU33" s="211">
        <f t="shared" si="13"/>
        <v>2437.89</v>
      </c>
      <c r="BV33" s="211">
        <f t="shared" si="13"/>
        <v>0</v>
      </c>
      <c r="BW33" s="211">
        <f t="shared" si="13"/>
        <v>0</v>
      </c>
      <c r="BX33" s="211">
        <f t="shared" si="13"/>
        <v>248.16</v>
      </c>
      <c r="BY33" s="211">
        <f t="shared" si="13"/>
        <v>0</v>
      </c>
      <c r="BZ33" s="211">
        <f t="shared" si="13"/>
        <v>1635.6</v>
      </c>
      <c r="CA33" s="180"/>
    </row>
    <row r="34" ht="13.95" hidden="1" customHeight="1" spans="1:79">
      <c r="A34" s="170" t="s">
        <v>197</v>
      </c>
      <c r="B34" s="178"/>
      <c r="C34" s="179">
        <f>C33/C30</f>
        <v>75.64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 spans="1:79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  <c r="BP35" s="180"/>
      <c r="BQ35" s="180"/>
      <c r="BR35" s="180"/>
      <c r="BS35" s="180"/>
      <c r="BT35" s="180"/>
      <c r="BU35" s="180"/>
      <c r="BV35" s="180"/>
      <c r="BW35" s="180"/>
      <c r="BX35" s="180"/>
      <c r="BY35" s="180"/>
      <c r="BZ35" s="180"/>
      <c r="CA35" s="180"/>
    </row>
    <row r="36" ht="24" customHeight="1" spans="1:79">
      <c r="A36" s="180"/>
      <c r="B36" s="181" t="s">
        <v>14</v>
      </c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 t="str">
        <f>IF(BY21=BY52,"х",FALSE)</f>
        <v>х</v>
      </c>
      <c r="BZ36" s="182"/>
      <c r="CA36" s="180"/>
    </row>
    <row r="37" customHeight="1" spans="1:79">
      <c r="A37" s="183" t="s">
        <v>3</v>
      </c>
      <c r="B37" s="184"/>
      <c r="C37" s="185"/>
      <c r="D37" s="186" t="s">
        <v>193</v>
      </c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0"/>
      <c r="BZ37" s="180"/>
      <c r="CA37" s="180"/>
    </row>
    <row r="38" ht="159.75" customHeight="1" spans="1:79">
      <c r="A38" s="188"/>
      <c r="B38" s="189"/>
      <c r="C38" s="185"/>
      <c r="D38" s="121" t="str">
        <f>ССЫЛКИ!B2</f>
        <v>Вермишель</v>
      </c>
      <c r="E38" s="121" t="str">
        <f>ССЫЛКИ!C2</f>
        <v>Люля полуфаб-т (кг)</v>
      </c>
      <c r="F38" s="121" t="str">
        <f>ССЫЛКИ!D2</f>
        <v>Котлета говяжья полуф-т (кг)</v>
      </c>
      <c r="G38" s="121" t="str">
        <f>ССЫЛКИ!E2</f>
        <v>Какао (Фунтик) (шт)</v>
      </c>
      <c r="H38" s="121" t="str">
        <f>ССЫЛКИ!F2</f>
        <v>Какао порошок</v>
      </c>
      <c r="I38" s="121" t="str">
        <f>ССЫЛКИ!G2</f>
        <v>Кисель фруктовый</v>
      </c>
      <c r="J38" s="121" t="str">
        <f>ССЫЛКИ!H2</f>
        <v>Макароны</v>
      </c>
      <c r="K38" s="121" t="str">
        <f>ССЫЛКИ!I2</f>
        <v>Тефтели говяжьи (кг)</v>
      </c>
      <c r="L38" s="121" t="str">
        <f>ССЫЛКИ!J2</f>
        <v>Масло растительное</v>
      </c>
      <c r="M38" s="121" t="str">
        <f>ССЫЛКИ!K2</f>
        <v>Сахар</v>
      </c>
      <c r="N38" s="121" t="str">
        <f>ССЫЛКИ!L2</f>
        <v>Соль иодир.</v>
      </c>
      <c r="O38" s="121" t="str">
        <f>ССЫЛКИ!M2</f>
        <v>Сухофрукты</v>
      </c>
      <c r="P38" s="121" t="str">
        <f>ССЫЛКИ!N2</f>
        <v>Чай</v>
      </c>
      <c r="Q38" s="121" t="str">
        <f>ССЫЛКИ!O2</f>
        <v>Яйцо куриное (штук)</v>
      </c>
      <c r="R38" s="121" t="str">
        <f>ССЫЛКИ!P2</f>
        <v>Вафли</v>
      </c>
      <c r="S38" s="121" t="str">
        <f>ССЫЛКИ!Q2</f>
        <v>Кексы бездрожжевые (кг.)</v>
      </c>
      <c r="T38" s="121" t="str">
        <f>ССЫЛКИ!R2</f>
        <v>Печенье</v>
      </c>
      <c r="U38" s="121" t="str">
        <f>ССЫЛКИ!S2</f>
        <v>Пряники</v>
      </c>
      <c r="V38" s="121" t="str">
        <f>ССЫЛКИ!T2</f>
        <v>Горошек зеленый конс.</v>
      </c>
      <c r="W38" s="121" t="str">
        <f>ССЫЛКИ!U2</f>
        <v>Кукуруза консервы</v>
      </c>
      <c r="X38" s="121" t="str">
        <f>ССЫЛКИ!V2</f>
        <v>Огурцы маринованые</v>
      </c>
      <c r="Y38" s="121" t="str">
        <f>ССЫЛКИ!W2</f>
        <v>Мука высшего сорт</v>
      </c>
      <c r="Z38" s="121" t="str">
        <f>ССЫЛКИ!X2</f>
        <v>Повидло</v>
      </c>
      <c r="AA38" s="121" t="str">
        <f>ССЫЛКИ!Y2</f>
        <v>Сок фруктовый светлый</v>
      </c>
      <c r="AB38" s="121" t="str">
        <f>ССЫЛКИ!Z2</f>
        <v>Сок фруктовый с мякотью</v>
      </c>
      <c r="AC38" s="121" t="str">
        <f>ССЫЛКИ!AA2</f>
        <v>Томатная паста</v>
      </c>
      <c r="AD38" s="121" t="str">
        <f>ССЫЛКИ!AB2</f>
        <v>Котлета рыбная полуф-т (кг)</v>
      </c>
      <c r="AE38" s="121" t="str">
        <f>ССЫЛКИ!AC2</f>
        <v>Фрикадельки рыбные  полуф-т (кг)</v>
      </c>
      <c r="AF38" s="121" t="str">
        <f>ССЫЛКИ!AD2</f>
        <v>Крупа гороховая</v>
      </c>
      <c r="AG38" s="121" t="str">
        <f>ССЫЛКИ!AE2</f>
        <v>Крупа гречневая</v>
      </c>
      <c r="AH38" s="121" t="str">
        <f>ССЫЛКИ!AF2</f>
        <v>Крупа кукурузная</v>
      </c>
      <c r="AI38" s="121" t="str">
        <f>ССЫЛКИ!AG2</f>
        <v>Крупа манная</v>
      </c>
      <c r="AJ38" s="121" t="str">
        <f>ССЫЛКИ!AH2</f>
        <v>Крупа овсяная</v>
      </c>
      <c r="AK38" s="121" t="str">
        <f>ССЫЛКИ!AI2</f>
        <v>Крупа перловая</v>
      </c>
      <c r="AL38" s="121" t="str">
        <f>ССЫЛКИ!AJ2</f>
        <v>Крупа пшеничная</v>
      </c>
      <c r="AM38" s="121" t="str">
        <f>ССЫЛКИ!AK2</f>
        <v>Крупа пшено шлифованное</v>
      </c>
      <c r="AN38" s="121" t="str">
        <f>ССЫЛКИ!AL2</f>
        <v>Крупа рисовая</v>
      </c>
      <c r="AO38" s="121" t="str">
        <f>ССЫЛКИ!AM2</f>
        <v>Крупа ячневая</v>
      </c>
      <c r="AP38" s="121" t="str">
        <f>ССЫЛКИ!AN2</f>
        <v>Фасоль</v>
      </c>
      <c r="AQ38" s="121" t="str">
        <f>ССЫЛКИ!AO2</f>
        <v>Курага сушеная</v>
      </c>
      <c r="AR38" s="121" t="str">
        <f>ССЫЛКИ!AP2</f>
        <v>БИО йогурт 2.5</v>
      </c>
      <c r="AS38" s="121" t="str">
        <f>ССЫЛКИ!AQ2</f>
        <v>Кефир</v>
      </c>
      <c r="AT38" s="121" t="str">
        <f>ССЫЛКИ!AR2</f>
        <v>Масло сливочное</v>
      </c>
      <c r="AU38" s="121" t="str">
        <f>ССЫЛКИ!AS2</f>
        <v>Молоко разливное</v>
      </c>
      <c r="AV38" s="52" t="str">
        <f>ССЫЛКИ!AT2</f>
        <v>Молоко пастеризованное  2,5</v>
      </c>
      <c r="AW38" s="121" t="str">
        <f>ССЫЛКИ!AU2</f>
        <v>Сгущенное молоко</v>
      </c>
      <c r="AX38" s="121" t="str">
        <f>ССЫЛКИ!AV2</f>
        <v>Сметана</v>
      </c>
      <c r="AY38" s="121" t="str">
        <f>ССЫЛКИ!AW2</f>
        <v>Сыр Российский</v>
      </c>
      <c r="AZ38" s="121" t="str">
        <f>ССЫЛКИ!AX2</f>
        <v>Биточки куриные (кг)</v>
      </c>
      <c r="BA38" s="121" t="str">
        <f>ССЫЛКИ!AY2</f>
        <v>Тушка куринная</v>
      </c>
      <c r="BB38" s="121" t="str">
        <f>ССЫЛКИ!AZ2</f>
        <v>Бедро куриное</v>
      </c>
      <c r="BC38" s="121" t="str">
        <f>ССЫЛКИ!BA2</f>
        <v>Фарш говяжий</v>
      </c>
      <c r="BD38" s="121" t="str">
        <f>ССЫЛКИ!BB2</f>
        <v>Баклажаны свежие</v>
      </c>
      <c r="BE38" s="121" t="str">
        <f>ССЫЛКИ!BC2</f>
        <v>Грудка куриная</v>
      </c>
      <c r="BF38" s="121" t="str">
        <f>ССЫЛКИ!BD2</f>
        <v>Перец болгарский </v>
      </c>
      <c r="BG38" s="121" t="str">
        <f>ССЫЛКИ!BE2</f>
        <v>Зелень разная </v>
      </c>
      <c r="BH38" s="121" t="str">
        <f>ССЫЛКИ!BF2</f>
        <v>Котлета куриная полуфаб-т (кг)</v>
      </c>
      <c r="BI38" s="121" t="str">
        <f>ССЫЛКИ!BG2</f>
        <v>Капуста</v>
      </c>
      <c r="BJ38" s="121" t="str">
        <f>ССЫЛКИ!BH2</f>
        <v>Картофель</v>
      </c>
      <c r="BK38" s="121" t="str">
        <f>ССЫЛКИ!BI2</f>
        <v>Лук репчатый</v>
      </c>
      <c r="BL38" s="121" t="str">
        <f>ССЫЛКИ!BJ2</f>
        <v>Морковь</v>
      </c>
      <c r="BM38" s="121" t="str">
        <f>ССЫЛКИ!BK2</f>
        <v>Огурцы свежие</v>
      </c>
      <c r="BN38" s="121" t="str">
        <f>ССЫЛКИ!BL2</f>
        <v>Помидоры свежие </v>
      </c>
      <c r="BO38" s="121" t="str">
        <f>ССЫЛКИ!BM2</f>
        <v>Свекла столовая</v>
      </c>
      <c r="BP38" s="121" t="str">
        <f>ССЫЛКИ!BN2</f>
        <v>Вареники полуфаб-т (кг)</v>
      </c>
      <c r="BQ38" s="121" t="str">
        <f>ССЫЛКИ!BO2</f>
        <v>Мандарины</v>
      </c>
      <c r="BR38" s="121" t="str">
        <f>ССЫЛКИ!BP2</f>
        <v>Бананы</v>
      </c>
      <c r="BS38" s="121" t="str">
        <f>ССЫЛКИ!BQ2</f>
        <v>Груши</v>
      </c>
      <c r="BT38" s="121" t="str">
        <f>ССЫЛКИ!BR2</f>
        <v>Лимонная кислота</v>
      </c>
      <c r="BU38" s="121" t="str">
        <f>ССЫЛКИ!BS2</f>
        <v>Апельсины</v>
      </c>
      <c r="BV38" s="121" t="str">
        <f>ССЫЛКИ!BT2</f>
        <v>Яблоки</v>
      </c>
      <c r="BW38" s="121" t="str">
        <f>ССЫЛКИ!BU2</f>
        <v>Тефтели куриные</v>
      </c>
      <c r="BX38" s="121" t="str">
        <f>ССЫЛКИ!BV2</f>
        <v>Хлеб пшеничный</v>
      </c>
      <c r="BY38" s="121" t="str">
        <f>ССЫЛКИ!BW2</f>
        <v>Мини рулеты (бисквитные)</v>
      </c>
      <c r="BZ38" s="121" t="str">
        <f>ССЫЛКИ!BX2</f>
        <v>Зефир в шоколаде (кг)</v>
      </c>
      <c r="CA38" s="180"/>
    </row>
    <row r="39" ht="14" spans="1:79">
      <c r="A39" s="234" t="s">
        <v>22</v>
      </c>
      <c r="B39" s="235"/>
      <c r="C39" s="230"/>
      <c r="D39" s="162"/>
      <c r="E39" s="162"/>
      <c r="F39" s="162"/>
      <c r="G39" s="162"/>
      <c r="H39" s="162"/>
      <c r="I39" s="162"/>
      <c r="J39" s="162"/>
      <c r="K39" s="162"/>
      <c r="L39" s="162">
        <v>3</v>
      </c>
      <c r="M39" s="162"/>
      <c r="N39" s="162">
        <v>1.3</v>
      </c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>
        <v>2</v>
      </c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>
        <v>48</v>
      </c>
      <c r="BC39" s="162"/>
      <c r="BD39" s="162"/>
      <c r="BE39" s="162"/>
      <c r="BF39" s="162"/>
      <c r="BG39" s="162"/>
      <c r="BH39" s="162"/>
      <c r="BI39" s="162">
        <v>23</v>
      </c>
      <c r="BJ39" s="162">
        <v>23</v>
      </c>
      <c r="BK39" s="162">
        <v>8</v>
      </c>
      <c r="BL39" s="162">
        <v>14</v>
      </c>
      <c r="BM39" s="162"/>
      <c r="BN39" s="162"/>
      <c r="BO39" s="162">
        <v>17</v>
      </c>
      <c r="BP39" s="162"/>
      <c r="BQ39" s="162"/>
      <c r="BR39" s="162"/>
      <c r="BS39" s="162"/>
      <c r="BT39" s="162"/>
      <c r="BU39" s="162"/>
      <c r="BV39" s="162"/>
      <c r="BW39" s="162"/>
      <c r="BX39" s="162"/>
      <c r="BY39" s="226"/>
      <c r="BZ39" s="226"/>
      <c r="CA39" s="220">
        <f t="shared" ref="CA39:CA44" si="14">SUMPRODUCT($E39:$BZ39,$E$51:$BZ$51)/1000</f>
        <v>17.891</v>
      </c>
    </row>
    <row r="40" ht="14" spans="1:79">
      <c r="A40" s="160" t="s">
        <v>41</v>
      </c>
      <c r="B40" s="161"/>
      <c r="C40" s="162"/>
      <c r="D40" s="162"/>
      <c r="E40" s="162">
        <v>60</v>
      </c>
      <c r="F40" s="162"/>
      <c r="G40" s="162"/>
      <c r="H40" s="162"/>
      <c r="I40" s="162"/>
      <c r="J40" s="162"/>
      <c r="K40" s="162"/>
      <c r="L40" s="162">
        <v>3</v>
      </c>
      <c r="M40" s="162"/>
      <c r="N40" s="162">
        <v>1.3</v>
      </c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>
        <v>45</v>
      </c>
      <c r="AP40" s="162"/>
      <c r="AQ40" s="162"/>
      <c r="AR40" s="162"/>
      <c r="AS40" s="162"/>
      <c r="AT40" s="162">
        <v>2</v>
      </c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2"/>
      <c r="BY40" s="226"/>
      <c r="BZ40" s="226"/>
      <c r="CA40" s="220">
        <f t="shared" si="14"/>
        <v>41.213</v>
      </c>
    </row>
    <row r="41" ht="14" spans="1:79">
      <c r="A41" s="160" t="s">
        <v>11</v>
      </c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>
        <v>114</v>
      </c>
      <c r="BW41" s="162"/>
      <c r="BX41" s="162"/>
      <c r="BY41" s="226"/>
      <c r="BZ41" s="226"/>
      <c r="CA41" s="220">
        <f t="shared" si="14"/>
        <v>11.97</v>
      </c>
    </row>
    <row r="42" ht="14" spans="1:79">
      <c r="A42" s="160" t="s">
        <v>42</v>
      </c>
      <c r="B42" s="161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>
        <v>0</v>
      </c>
      <c r="BX42" s="162">
        <v>40</v>
      </c>
      <c r="BY42" s="226"/>
      <c r="BZ42" s="226"/>
      <c r="CA42" s="220">
        <f t="shared" si="14"/>
        <v>2.64</v>
      </c>
    </row>
    <row r="43" ht="14" spans="1:79">
      <c r="A43" s="160" t="s">
        <v>18</v>
      </c>
      <c r="B43" s="161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>
        <v>12</v>
      </c>
      <c r="N43" s="162"/>
      <c r="O43" s="162"/>
      <c r="P43" s="162">
        <v>1</v>
      </c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226"/>
      <c r="BZ43" s="226"/>
      <c r="CA43" s="220">
        <f t="shared" si="14"/>
        <v>1.926</v>
      </c>
    </row>
    <row r="44" ht="14" spans="1:79">
      <c r="A44" s="160"/>
      <c r="B44" s="161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  <c r="BI44" s="162"/>
      <c r="BJ44" s="162"/>
      <c r="BK44" s="162"/>
      <c r="BL44" s="162"/>
      <c r="BM44" s="162"/>
      <c r="BN44" s="162"/>
      <c r="BO44" s="162"/>
      <c r="BP44" s="162"/>
      <c r="BQ44" s="162"/>
      <c r="BR44" s="162"/>
      <c r="BS44" s="162"/>
      <c r="BT44" s="162"/>
      <c r="BU44" s="162"/>
      <c r="BV44" s="162"/>
      <c r="BW44" s="162"/>
      <c r="BX44" s="162"/>
      <c r="BY44" s="226"/>
      <c r="BZ44" s="226"/>
      <c r="CA44" s="220">
        <f t="shared" si="14"/>
        <v>0</v>
      </c>
    </row>
    <row r="45" ht="14" spans="1:79">
      <c r="A45" s="160"/>
      <c r="B45" s="161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2"/>
      <c r="BN45" s="162"/>
      <c r="BO45" s="162"/>
      <c r="BP45" s="162"/>
      <c r="BQ45" s="162"/>
      <c r="BR45" s="162"/>
      <c r="BS45" s="162"/>
      <c r="BT45" s="162"/>
      <c r="BU45" s="162"/>
      <c r="BV45" s="162"/>
      <c r="BW45" s="162"/>
      <c r="BX45" s="162"/>
      <c r="BY45" s="226"/>
      <c r="BZ45" s="226"/>
      <c r="CA45" s="220"/>
    </row>
    <row r="46" ht="13.95" hidden="1" customHeight="1" spans="1:79">
      <c r="A46" s="299"/>
      <c r="B46" s="230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226"/>
      <c r="BZ46" s="226"/>
      <c r="CA46" s="180"/>
    </row>
    <row r="47" ht="13.95" hidden="1" customHeight="1" spans="1:79">
      <c r="A47" s="160"/>
      <c r="B47" s="161"/>
      <c r="C47" s="162"/>
      <c r="D47" s="162">
        <f t="shared" ref="D47:BO47" si="15">SUM(D39:D45)</f>
        <v>0</v>
      </c>
      <c r="E47" s="162">
        <f t="shared" si="15"/>
        <v>60</v>
      </c>
      <c r="F47" s="162">
        <f t="shared" si="15"/>
        <v>0</v>
      </c>
      <c r="G47" s="162">
        <f t="shared" si="15"/>
        <v>0</v>
      </c>
      <c r="H47" s="162">
        <f t="shared" si="15"/>
        <v>0</v>
      </c>
      <c r="I47" s="162">
        <f t="shared" si="15"/>
        <v>0</v>
      </c>
      <c r="J47" s="162">
        <f t="shared" si="15"/>
        <v>0</v>
      </c>
      <c r="K47" s="162">
        <f t="shared" si="15"/>
        <v>0</v>
      </c>
      <c r="L47" s="162">
        <f t="shared" si="15"/>
        <v>6</v>
      </c>
      <c r="M47" s="162">
        <f t="shared" si="15"/>
        <v>12</v>
      </c>
      <c r="N47" s="162">
        <f t="shared" si="15"/>
        <v>2.6</v>
      </c>
      <c r="O47" s="162">
        <f t="shared" si="15"/>
        <v>0</v>
      </c>
      <c r="P47" s="162">
        <f t="shared" si="15"/>
        <v>1</v>
      </c>
      <c r="Q47" s="162">
        <f t="shared" si="15"/>
        <v>0</v>
      </c>
      <c r="R47" s="162">
        <f t="shared" si="15"/>
        <v>0</v>
      </c>
      <c r="S47" s="162">
        <f t="shared" si="15"/>
        <v>0</v>
      </c>
      <c r="T47" s="162">
        <f t="shared" si="15"/>
        <v>0</v>
      </c>
      <c r="U47" s="162">
        <f t="shared" si="15"/>
        <v>0</v>
      </c>
      <c r="V47" s="162">
        <f t="shared" si="15"/>
        <v>0</v>
      </c>
      <c r="W47" s="162">
        <f t="shared" si="15"/>
        <v>0</v>
      </c>
      <c r="X47" s="162">
        <f t="shared" si="15"/>
        <v>0</v>
      </c>
      <c r="Y47" s="162">
        <f t="shared" si="15"/>
        <v>0</v>
      </c>
      <c r="Z47" s="162">
        <f t="shared" si="15"/>
        <v>0</v>
      </c>
      <c r="AA47" s="162">
        <f t="shared" si="15"/>
        <v>0</v>
      </c>
      <c r="AB47" s="162">
        <f t="shared" si="15"/>
        <v>0</v>
      </c>
      <c r="AC47" s="162">
        <f t="shared" si="15"/>
        <v>2</v>
      </c>
      <c r="AD47" s="162">
        <f t="shared" si="15"/>
        <v>0</v>
      </c>
      <c r="AE47" s="162">
        <f t="shared" si="15"/>
        <v>0</v>
      </c>
      <c r="AF47" s="162">
        <f t="shared" si="15"/>
        <v>0</v>
      </c>
      <c r="AG47" s="162">
        <f t="shared" si="15"/>
        <v>0</v>
      </c>
      <c r="AH47" s="162">
        <f t="shared" si="15"/>
        <v>0</v>
      </c>
      <c r="AI47" s="162">
        <f t="shared" si="15"/>
        <v>0</v>
      </c>
      <c r="AJ47" s="162">
        <f t="shared" si="15"/>
        <v>0</v>
      </c>
      <c r="AK47" s="162">
        <f t="shared" si="15"/>
        <v>0</v>
      </c>
      <c r="AL47" s="162">
        <f t="shared" si="15"/>
        <v>0</v>
      </c>
      <c r="AM47" s="162">
        <f t="shared" si="15"/>
        <v>0</v>
      </c>
      <c r="AN47" s="162">
        <f t="shared" si="15"/>
        <v>0</v>
      </c>
      <c r="AO47" s="162">
        <f t="shared" si="15"/>
        <v>45</v>
      </c>
      <c r="AP47" s="162">
        <f t="shared" si="15"/>
        <v>0</v>
      </c>
      <c r="AQ47" s="162">
        <f t="shared" si="15"/>
        <v>0</v>
      </c>
      <c r="AR47" s="162">
        <f t="shared" si="15"/>
        <v>0</v>
      </c>
      <c r="AS47" s="162">
        <f t="shared" si="15"/>
        <v>0</v>
      </c>
      <c r="AT47" s="162">
        <f t="shared" si="15"/>
        <v>2</v>
      </c>
      <c r="AU47" s="162">
        <f t="shared" si="15"/>
        <v>0</v>
      </c>
      <c r="AV47" s="162">
        <f t="shared" si="15"/>
        <v>0</v>
      </c>
      <c r="AW47" s="162">
        <f t="shared" si="15"/>
        <v>0</v>
      </c>
      <c r="AX47" s="162">
        <f t="shared" si="15"/>
        <v>0</v>
      </c>
      <c r="AY47" s="162">
        <f t="shared" si="15"/>
        <v>0</v>
      </c>
      <c r="AZ47" s="162">
        <f t="shared" si="15"/>
        <v>0</v>
      </c>
      <c r="BA47" s="162">
        <f t="shared" si="15"/>
        <v>0</v>
      </c>
      <c r="BB47" s="162">
        <f t="shared" si="15"/>
        <v>48</v>
      </c>
      <c r="BC47" s="162">
        <f t="shared" si="15"/>
        <v>0</v>
      </c>
      <c r="BD47" s="162">
        <f t="shared" si="15"/>
        <v>0</v>
      </c>
      <c r="BE47" s="162">
        <f t="shared" si="15"/>
        <v>0</v>
      </c>
      <c r="BF47" s="162">
        <f t="shared" si="15"/>
        <v>0</v>
      </c>
      <c r="BG47" s="162">
        <f t="shared" si="15"/>
        <v>0</v>
      </c>
      <c r="BH47" s="162">
        <f t="shared" si="15"/>
        <v>0</v>
      </c>
      <c r="BI47" s="162">
        <f t="shared" si="15"/>
        <v>23</v>
      </c>
      <c r="BJ47" s="162">
        <f t="shared" si="15"/>
        <v>23</v>
      </c>
      <c r="BK47" s="162">
        <f t="shared" si="15"/>
        <v>8</v>
      </c>
      <c r="BL47" s="162">
        <f t="shared" si="15"/>
        <v>14</v>
      </c>
      <c r="BM47" s="162">
        <f t="shared" si="15"/>
        <v>0</v>
      </c>
      <c r="BN47" s="162">
        <f t="shared" si="15"/>
        <v>0</v>
      </c>
      <c r="BO47" s="162">
        <f t="shared" si="15"/>
        <v>17</v>
      </c>
      <c r="BP47" s="162">
        <f t="shared" ref="BP47:BZ47" si="16">SUM(BP39:BP45)</f>
        <v>0</v>
      </c>
      <c r="BQ47" s="162">
        <f t="shared" si="16"/>
        <v>0</v>
      </c>
      <c r="BR47" s="162">
        <f t="shared" si="16"/>
        <v>0</v>
      </c>
      <c r="BS47" s="162">
        <f t="shared" si="16"/>
        <v>0</v>
      </c>
      <c r="BT47" s="162">
        <f t="shared" si="16"/>
        <v>0</v>
      </c>
      <c r="BU47" s="162">
        <f t="shared" si="16"/>
        <v>0</v>
      </c>
      <c r="BV47" s="162">
        <f t="shared" si="16"/>
        <v>114</v>
      </c>
      <c r="BW47" s="162">
        <f t="shared" si="16"/>
        <v>0</v>
      </c>
      <c r="BX47" s="162">
        <f t="shared" si="16"/>
        <v>40</v>
      </c>
      <c r="BY47" s="226">
        <f t="shared" si="16"/>
        <v>0</v>
      </c>
      <c r="BZ47" s="226">
        <f t="shared" si="16"/>
        <v>0</v>
      </c>
      <c r="CA47" s="180"/>
    </row>
    <row r="48" ht="13.95" hidden="1" customHeight="1" spans="1:79">
      <c r="A48" s="163" t="s">
        <v>194</v>
      </c>
      <c r="B48" s="164"/>
      <c r="C48" s="162">
        <f>C49</f>
        <v>0</v>
      </c>
      <c r="D48" s="162">
        <f>C48</f>
        <v>0</v>
      </c>
      <c r="E48" s="162">
        <f t="shared" ref="E48:BP48" si="17">D48</f>
        <v>0</v>
      </c>
      <c r="F48" s="162">
        <f t="shared" si="17"/>
        <v>0</v>
      </c>
      <c r="G48" s="162">
        <f t="shared" si="17"/>
        <v>0</v>
      </c>
      <c r="H48" s="162">
        <f t="shared" si="17"/>
        <v>0</v>
      </c>
      <c r="I48" s="162">
        <f t="shared" si="17"/>
        <v>0</v>
      </c>
      <c r="J48" s="162">
        <f t="shared" si="17"/>
        <v>0</v>
      </c>
      <c r="K48" s="162">
        <f t="shared" si="17"/>
        <v>0</v>
      </c>
      <c r="L48" s="162">
        <f t="shared" si="17"/>
        <v>0</v>
      </c>
      <c r="M48" s="162">
        <f t="shared" si="17"/>
        <v>0</v>
      </c>
      <c r="N48" s="162">
        <f t="shared" si="17"/>
        <v>0</v>
      </c>
      <c r="O48" s="162">
        <f t="shared" si="17"/>
        <v>0</v>
      </c>
      <c r="P48" s="162">
        <f t="shared" si="17"/>
        <v>0</v>
      </c>
      <c r="Q48" s="162">
        <f t="shared" si="17"/>
        <v>0</v>
      </c>
      <c r="R48" s="162">
        <f t="shared" si="17"/>
        <v>0</v>
      </c>
      <c r="S48" s="162">
        <f t="shared" si="17"/>
        <v>0</v>
      </c>
      <c r="T48" s="162">
        <f t="shared" si="17"/>
        <v>0</v>
      </c>
      <c r="U48" s="162">
        <f t="shared" si="17"/>
        <v>0</v>
      </c>
      <c r="V48" s="162">
        <f t="shared" si="17"/>
        <v>0</v>
      </c>
      <c r="W48" s="162">
        <f t="shared" si="17"/>
        <v>0</v>
      </c>
      <c r="X48" s="162">
        <f t="shared" si="17"/>
        <v>0</v>
      </c>
      <c r="Y48" s="162">
        <f t="shared" si="17"/>
        <v>0</v>
      </c>
      <c r="Z48" s="162">
        <f t="shared" si="17"/>
        <v>0</v>
      </c>
      <c r="AA48" s="162">
        <f t="shared" si="17"/>
        <v>0</v>
      </c>
      <c r="AB48" s="162">
        <f t="shared" si="17"/>
        <v>0</v>
      </c>
      <c r="AC48" s="162">
        <f t="shared" si="17"/>
        <v>0</v>
      </c>
      <c r="AD48" s="162">
        <f t="shared" si="17"/>
        <v>0</v>
      </c>
      <c r="AE48" s="162">
        <f t="shared" si="17"/>
        <v>0</v>
      </c>
      <c r="AF48" s="162">
        <f t="shared" si="17"/>
        <v>0</v>
      </c>
      <c r="AG48" s="162">
        <f t="shared" si="17"/>
        <v>0</v>
      </c>
      <c r="AH48" s="162">
        <f t="shared" si="17"/>
        <v>0</v>
      </c>
      <c r="AI48" s="162">
        <f t="shared" si="17"/>
        <v>0</v>
      </c>
      <c r="AJ48" s="162">
        <f t="shared" si="17"/>
        <v>0</v>
      </c>
      <c r="AK48" s="162">
        <f t="shared" si="17"/>
        <v>0</v>
      </c>
      <c r="AL48" s="162">
        <f t="shared" si="17"/>
        <v>0</v>
      </c>
      <c r="AM48" s="162">
        <f t="shared" si="17"/>
        <v>0</v>
      </c>
      <c r="AN48" s="162">
        <f t="shared" si="17"/>
        <v>0</v>
      </c>
      <c r="AO48" s="162">
        <f t="shared" si="17"/>
        <v>0</v>
      </c>
      <c r="AP48" s="162">
        <f t="shared" si="17"/>
        <v>0</v>
      </c>
      <c r="AQ48" s="162">
        <f t="shared" si="17"/>
        <v>0</v>
      </c>
      <c r="AR48" s="162">
        <f t="shared" si="17"/>
        <v>0</v>
      </c>
      <c r="AS48" s="162">
        <f t="shared" si="17"/>
        <v>0</v>
      </c>
      <c r="AT48" s="162">
        <f t="shared" si="17"/>
        <v>0</v>
      </c>
      <c r="AU48" s="162">
        <f t="shared" si="17"/>
        <v>0</v>
      </c>
      <c r="AV48" s="162">
        <f t="shared" si="17"/>
        <v>0</v>
      </c>
      <c r="AW48" s="162">
        <f t="shared" si="17"/>
        <v>0</v>
      </c>
      <c r="AX48" s="162">
        <f t="shared" si="17"/>
        <v>0</v>
      </c>
      <c r="AY48" s="162">
        <f t="shared" si="17"/>
        <v>0</v>
      </c>
      <c r="AZ48" s="162">
        <f t="shared" si="17"/>
        <v>0</v>
      </c>
      <c r="BA48" s="162">
        <f t="shared" si="17"/>
        <v>0</v>
      </c>
      <c r="BB48" s="162">
        <f t="shared" si="17"/>
        <v>0</v>
      </c>
      <c r="BC48" s="162">
        <f t="shared" si="17"/>
        <v>0</v>
      </c>
      <c r="BD48" s="162">
        <f t="shared" si="17"/>
        <v>0</v>
      </c>
      <c r="BE48" s="162">
        <f t="shared" si="17"/>
        <v>0</v>
      </c>
      <c r="BF48" s="162">
        <f t="shared" si="17"/>
        <v>0</v>
      </c>
      <c r="BG48" s="162">
        <f t="shared" si="17"/>
        <v>0</v>
      </c>
      <c r="BH48" s="162">
        <f t="shared" si="17"/>
        <v>0</v>
      </c>
      <c r="BI48" s="162">
        <f t="shared" si="17"/>
        <v>0</v>
      </c>
      <c r="BJ48" s="162">
        <f t="shared" si="17"/>
        <v>0</v>
      </c>
      <c r="BK48" s="162">
        <f t="shared" si="17"/>
        <v>0</v>
      </c>
      <c r="BL48" s="162">
        <f t="shared" si="17"/>
        <v>0</v>
      </c>
      <c r="BM48" s="162">
        <f t="shared" si="17"/>
        <v>0</v>
      </c>
      <c r="BN48" s="162">
        <f t="shared" si="17"/>
        <v>0</v>
      </c>
      <c r="BO48" s="162">
        <f t="shared" si="17"/>
        <v>0</v>
      </c>
      <c r="BP48" s="162">
        <f t="shared" si="17"/>
        <v>0</v>
      </c>
      <c r="BQ48" s="162">
        <f t="shared" ref="BQ48:BZ48" si="18">BP48</f>
        <v>0</v>
      </c>
      <c r="BR48" s="162">
        <f t="shared" si="18"/>
        <v>0</v>
      </c>
      <c r="BS48" s="162">
        <f t="shared" si="18"/>
        <v>0</v>
      </c>
      <c r="BT48" s="162">
        <f t="shared" si="18"/>
        <v>0</v>
      </c>
      <c r="BU48" s="162">
        <f t="shared" si="18"/>
        <v>0</v>
      </c>
      <c r="BV48" s="162">
        <f t="shared" si="18"/>
        <v>0</v>
      </c>
      <c r="BW48" s="162">
        <f t="shared" si="18"/>
        <v>0</v>
      </c>
      <c r="BX48" s="162">
        <f t="shared" si="18"/>
        <v>0</v>
      </c>
      <c r="BY48" s="227">
        <f t="shared" si="18"/>
        <v>0</v>
      </c>
      <c r="BZ48" s="227">
        <f t="shared" si="18"/>
        <v>0</v>
      </c>
      <c r="CA48" s="180"/>
    </row>
    <row r="49" ht="15.75" customHeight="1" spans="1:79">
      <c r="A49" s="195" t="s">
        <v>194</v>
      </c>
      <c r="B49" s="196"/>
      <c r="C49" s="197">
        <f>VLOOKUP(B4,Фактически_присутствующих,3,FALSE)</f>
        <v>0</v>
      </c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226"/>
      <c r="BZ49" s="226"/>
      <c r="CA49" s="180"/>
    </row>
    <row r="50" ht="15.75" customHeight="1" spans="1:79">
      <c r="A50" s="146" t="s">
        <v>195</v>
      </c>
      <c r="B50" s="147"/>
      <c r="C50" s="198"/>
      <c r="D50" s="300">
        <f>D47*D48/1000</f>
        <v>0</v>
      </c>
      <c r="E50" s="301">
        <f>E47*E48/1000</f>
        <v>0</v>
      </c>
      <c r="F50" s="301">
        <f>F47*F48/1000</f>
        <v>0</v>
      </c>
      <c r="G50" s="301">
        <f>G47*G48</f>
        <v>0</v>
      </c>
      <c r="H50" s="301">
        <f>H47*H48</f>
        <v>0</v>
      </c>
      <c r="I50" s="301">
        <f>I47*I48/1000</f>
        <v>0</v>
      </c>
      <c r="J50" s="301">
        <f>J47*J48/1000</f>
        <v>0</v>
      </c>
      <c r="K50" s="301">
        <f>K47*K48/1000</f>
        <v>0</v>
      </c>
      <c r="L50" s="301">
        <f t="shared" ref="L50:BX50" si="19">L47*L48/1000</f>
        <v>0</v>
      </c>
      <c r="M50" s="301">
        <f t="shared" si="19"/>
        <v>0</v>
      </c>
      <c r="N50" s="301">
        <f t="shared" si="19"/>
        <v>0</v>
      </c>
      <c r="O50" s="301">
        <f t="shared" si="19"/>
        <v>0</v>
      </c>
      <c r="P50" s="301">
        <f t="shared" si="19"/>
        <v>0</v>
      </c>
      <c r="Q50" s="301">
        <f>Q47*Q48</f>
        <v>0</v>
      </c>
      <c r="R50" s="301">
        <f t="shared" si="19"/>
        <v>0</v>
      </c>
      <c r="S50" s="301">
        <f t="shared" si="19"/>
        <v>0</v>
      </c>
      <c r="T50" s="301">
        <f t="shared" si="19"/>
        <v>0</v>
      </c>
      <c r="U50" s="301">
        <f t="shared" si="19"/>
        <v>0</v>
      </c>
      <c r="V50" s="301">
        <f t="shared" si="19"/>
        <v>0</v>
      </c>
      <c r="W50" s="301">
        <f t="shared" si="19"/>
        <v>0</v>
      </c>
      <c r="X50" s="301">
        <f t="shared" si="19"/>
        <v>0</v>
      </c>
      <c r="Y50" s="301">
        <f t="shared" si="19"/>
        <v>0</v>
      </c>
      <c r="Z50" s="301">
        <f t="shared" si="19"/>
        <v>0</v>
      </c>
      <c r="AA50" s="301">
        <f t="shared" si="19"/>
        <v>0</v>
      </c>
      <c r="AB50" s="301">
        <f t="shared" si="19"/>
        <v>0</v>
      </c>
      <c r="AC50" s="301">
        <f t="shared" si="19"/>
        <v>0</v>
      </c>
      <c r="AD50" s="301">
        <f t="shared" si="19"/>
        <v>0</v>
      </c>
      <c r="AE50" s="301">
        <f t="shared" si="19"/>
        <v>0</v>
      </c>
      <c r="AF50" s="301">
        <f t="shared" si="19"/>
        <v>0</v>
      </c>
      <c r="AG50" s="301">
        <f t="shared" si="19"/>
        <v>0</v>
      </c>
      <c r="AH50" s="301">
        <f t="shared" si="19"/>
        <v>0</v>
      </c>
      <c r="AI50" s="301">
        <f t="shared" si="19"/>
        <v>0</v>
      </c>
      <c r="AJ50" s="301">
        <f t="shared" si="19"/>
        <v>0</v>
      </c>
      <c r="AK50" s="301">
        <f t="shared" si="19"/>
        <v>0</v>
      </c>
      <c r="AL50" s="301">
        <f t="shared" si="19"/>
        <v>0</v>
      </c>
      <c r="AM50" s="301">
        <f t="shared" si="19"/>
        <v>0</v>
      </c>
      <c r="AN50" s="301">
        <f t="shared" si="19"/>
        <v>0</v>
      </c>
      <c r="AO50" s="301">
        <f t="shared" si="19"/>
        <v>0</v>
      </c>
      <c r="AP50" s="301">
        <f t="shared" si="19"/>
        <v>0</v>
      </c>
      <c r="AQ50" s="301">
        <f t="shared" si="19"/>
        <v>0</v>
      </c>
      <c r="AR50" s="301">
        <f t="shared" si="19"/>
        <v>0</v>
      </c>
      <c r="AS50" s="301">
        <f t="shared" si="19"/>
        <v>0</v>
      </c>
      <c r="AT50" s="301">
        <f t="shared" si="19"/>
        <v>0</v>
      </c>
      <c r="AU50" s="301">
        <f t="shared" si="19"/>
        <v>0</v>
      </c>
      <c r="AV50" s="301">
        <f t="shared" si="19"/>
        <v>0</v>
      </c>
      <c r="AW50" s="301">
        <f t="shared" si="19"/>
        <v>0</v>
      </c>
      <c r="AX50" s="301">
        <f t="shared" si="19"/>
        <v>0</v>
      </c>
      <c r="AY50" s="301">
        <f t="shared" si="19"/>
        <v>0</v>
      </c>
      <c r="AZ50" s="301">
        <f t="shared" si="19"/>
        <v>0</v>
      </c>
      <c r="BA50" s="301">
        <f t="shared" si="19"/>
        <v>0</v>
      </c>
      <c r="BB50" s="301">
        <f t="shared" si="19"/>
        <v>0</v>
      </c>
      <c r="BC50" s="301">
        <f t="shared" si="19"/>
        <v>0</v>
      </c>
      <c r="BD50" s="301">
        <f t="shared" si="19"/>
        <v>0</v>
      </c>
      <c r="BE50" s="301">
        <f t="shared" si="19"/>
        <v>0</v>
      </c>
      <c r="BF50" s="301">
        <f t="shared" si="19"/>
        <v>0</v>
      </c>
      <c r="BG50" s="301">
        <f t="shared" si="19"/>
        <v>0</v>
      </c>
      <c r="BH50" s="301">
        <f t="shared" si="19"/>
        <v>0</v>
      </c>
      <c r="BI50" s="301">
        <f t="shared" si="19"/>
        <v>0</v>
      </c>
      <c r="BJ50" s="301">
        <f t="shared" si="19"/>
        <v>0</v>
      </c>
      <c r="BK50" s="301">
        <f t="shared" si="19"/>
        <v>0</v>
      </c>
      <c r="BL50" s="301">
        <f t="shared" si="19"/>
        <v>0</v>
      </c>
      <c r="BM50" s="301">
        <f t="shared" si="19"/>
        <v>0</v>
      </c>
      <c r="BN50" s="301">
        <f t="shared" si="19"/>
        <v>0</v>
      </c>
      <c r="BO50" s="301">
        <f t="shared" si="19"/>
        <v>0</v>
      </c>
      <c r="BP50" s="301">
        <f t="shared" si="19"/>
        <v>0</v>
      </c>
      <c r="BQ50" s="301">
        <f t="shared" si="19"/>
        <v>0</v>
      </c>
      <c r="BR50" s="301">
        <f t="shared" si="19"/>
        <v>0</v>
      </c>
      <c r="BS50" s="301">
        <f t="shared" si="19"/>
        <v>0</v>
      </c>
      <c r="BT50" s="301">
        <f t="shared" si="19"/>
        <v>0</v>
      </c>
      <c r="BU50" s="301">
        <f t="shared" si="19"/>
        <v>0</v>
      </c>
      <c r="BV50" s="301">
        <f t="shared" si="19"/>
        <v>0</v>
      </c>
      <c r="BW50" s="301">
        <f t="shared" si="19"/>
        <v>0</v>
      </c>
      <c r="BX50" s="301">
        <f t="shared" si="19"/>
        <v>0</v>
      </c>
      <c r="BY50" s="308">
        <f>BY47*BY48/1000</f>
        <v>0</v>
      </c>
      <c r="BZ50" s="309">
        <f>BZ47*BZ48/1000</f>
        <v>0</v>
      </c>
      <c r="CA50" s="180"/>
    </row>
    <row r="51" ht="15.75" customHeight="1" spans="1:79">
      <c r="A51" s="146" t="s">
        <v>170</v>
      </c>
      <c r="B51" s="147"/>
      <c r="C51" s="198"/>
      <c r="D51" s="302">
        <f>ССЫЛКИ!B3</f>
        <v>105</v>
      </c>
      <c r="E51" s="302">
        <f>ССЫЛКИ!C3</f>
        <v>590</v>
      </c>
      <c r="F51" s="302">
        <f>ССЫЛКИ!D3</f>
        <v>590</v>
      </c>
      <c r="G51" s="302">
        <f>ССЫЛКИ!E3</f>
        <v>11</v>
      </c>
      <c r="H51" s="302">
        <f>ССЫЛКИ!F3</f>
        <v>400</v>
      </c>
      <c r="I51" s="302">
        <f>ССЫЛКИ!G3</f>
        <v>200</v>
      </c>
      <c r="J51" s="302">
        <f>ССЫЛКИ!H3</f>
        <v>105</v>
      </c>
      <c r="K51" s="302">
        <f>ССЫЛКИ!I3</f>
        <v>590</v>
      </c>
      <c r="L51" s="302">
        <f>ССЫЛКИ!J3</f>
        <v>150</v>
      </c>
      <c r="M51" s="302">
        <f>ССЫЛКИ!K3</f>
        <v>78</v>
      </c>
      <c r="N51" s="302">
        <f>ССЫЛКИ!L3</f>
        <v>10</v>
      </c>
      <c r="O51" s="302">
        <f>ССЫЛКИ!M3</f>
        <v>300</v>
      </c>
      <c r="P51" s="302">
        <f>ССЫЛКИ!N3</f>
        <v>990</v>
      </c>
      <c r="Q51" s="302">
        <f>ССЫЛКИ!O3</f>
        <v>12</v>
      </c>
      <c r="R51" s="302">
        <f>ССЫЛКИ!P3</f>
        <v>330</v>
      </c>
      <c r="S51" s="302">
        <f>ССЫЛКИ!Q3</f>
        <v>420</v>
      </c>
      <c r="T51" s="302">
        <f>ССЫЛКИ!R3</f>
        <v>260</v>
      </c>
      <c r="U51" s="302">
        <f>ССЫЛКИ!S3</f>
        <v>165</v>
      </c>
      <c r="V51" s="302">
        <f>ССЫЛКИ!T3</f>
        <v>300</v>
      </c>
      <c r="W51" s="302">
        <f>ССЫЛКИ!U3</f>
        <v>300</v>
      </c>
      <c r="X51" s="302">
        <f>ССЫЛКИ!V3</f>
        <v>400</v>
      </c>
      <c r="Y51" s="302">
        <f>ССЫЛКИ!W3</f>
        <v>50</v>
      </c>
      <c r="Z51" s="302">
        <f>ССЫЛКИ!X3</f>
        <v>210</v>
      </c>
      <c r="AA51" s="302">
        <f>ССЫЛКИ!Y3</f>
        <v>90</v>
      </c>
      <c r="AB51" s="302">
        <f>ССЫЛКИ!Z3</f>
        <v>100</v>
      </c>
      <c r="AC51" s="302">
        <f>ССЫЛКИ!AA3</f>
        <v>190</v>
      </c>
      <c r="AD51" s="302">
        <f>ССЫЛКИ!AB3</f>
        <v>440</v>
      </c>
      <c r="AE51" s="302">
        <f>ССЫЛКИ!AC3</f>
        <v>12.5</v>
      </c>
      <c r="AF51" s="302">
        <f>ССЫЛКИ!AD3</f>
        <v>70</v>
      </c>
      <c r="AG51" s="302">
        <f>ССЫЛКИ!AE3</f>
        <v>92</v>
      </c>
      <c r="AH51" s="302">
        <f>ССЫЛКИ!AF3</f>
        <v>70</v>
      </c>
      <c r="AI51" s="302">
        <f>ССЫЛКИ!AG3</f>
        <v>62</v>
      </c>
      <c r="AJ51" s="302">
        <f>ССЫЛКИ!AH3</f>
        <v>65</v>
      </c>
      <c r="AK51" s="302">
        <f>ССЫЛКИ!AI3</f>
        <v>70</v>
      </c>
      <c r="AL51" s="302">
        <f>ССЫЛКИ!AJ3</f>
        <v>75</v>
      </c>
      <c r="AM51" s="302">
        <f>ССЫЛКИ!AK3</f>
        <v>68</v>
      </c>
      <c r="AN51" s="302">
        <f>ССЫЛКИ!AL3</f>
        <v>120</v>
      </c>
      <c r="AO51" s="302">
        <f>ССЫЛКИ!AM3</f>
        <v>70</v>
      </c>
      <c r="AP51" s="302">
        <f>ССЫЛКИ!AN3</f>
        <v>190</v>
      </c>
      <c r="AQ51" s="302">
        <f>ССЫЛКИ!AO3</f>
        <v>420</v>
      </c>
      <c r="AR51" s="302">
        <f>ССЫЛКИ!AP3</f>
        <v>195</v>
      </c>
      <c r="AS51" s="302">
        <f>ССЫЛКИ!AQ3</f>
        <v>95</v>
      </c>
      <c r="AT51" s="302">
        <f>ССЫЛКИ!AR3</f>
        <v>1100</v>
      </c>
      <c r="AU51" s="302">
        <f>ССЫЛКИ!AS3</f>
        <v>85</v>
      </c>
      <c r="AV51" s="302">
        <f>ССЫЛКИ!AT3</f>
        <v>100</v>
      </c>
      <c r="AW51" s="302">
        <f>ССЫЛКИ!AU3</f>
        <v>290</v>
      </c>
      <c r="AX51" s="302">
        <f>ССЫЛКИ!AV3</f>
        <v>370</v>
      </c>
      <c r="AY51" s="302">
        <f>ССЫЛКИ!AW3</f>
        <v>700</v>
      </c>
      <c r="AZ51" s="302">
        <f>ССЫЛКИ!AX3</f>
        <v>440</v>
      </c>
      <c r="BA51" s="302">
        <f>ССЫЛКИ!AY3</f>
        <v>240</v>
      </c>
      <c r="BB51" s="302">
        <f>ССЫЛКИ!AZ3</f>
        <v>260</v>
      </c>
      <c r="BC51" s="302">
        <f>ССЫЛКИ!BA3</f>
        <v>350</v>
      </c>
      <c r="BD51" s="302">
        <f>ССЫЛКИ!BB3</f>
        <v>50</v>
      </c>
      <c r="BE51" s="302">
        <f>ССЫЛКИ!BC3</f>
        <v>370</v>
      </c>
      <c r="BF51" s="302">
        <f>ССЫЛКИ!BD3</f>
        <v>55</v>
      </c>
      <c r="BG51" s="302">
        <f>ССЫЛКИ!BE3</f>
        <v>450</v>
      </c>
      <c r="BH51" s="302">
        <f>ССЫЛКИ!BF3</f>
        <v>440</v>
      </c>
      <c r="BI51" s="302">
        <f>ССЫЛКИ!BG3</f>
        <v>48</v>
      </c>
      <c r="BJ51" s="302">
        <f>ССЫЛКИ!BH3</f>
        <v>59</v>
      </c>
      <c r="BK51" s="302">
        <f>ССЫЛКИ!BI3</f>
        <v>48</v>
      </c>
      <c r="BL51" s="302">
        <f>ССЫЛКИ!BJ3</f>
        <v>49</v>
      </c>
      <c r="BM51" s="302">
        <f>ССЫЛКИ!BK3</f>
        <v>78</v>
      </c>
      <c r="BN51" s="302">
        <f>ССЫЛКИ!BL3</f>
        <v>110</v>
      </c>
      <c r="BO51" s="302">
        <f>ССЫЛКИ!BM3</f>
        <v>61</v>
      </c>
      <c r="BP51" s="302">
        <f>ССЫЛКИ!BN3</f>
        <v>220</v>
      </c>
      <c r="BQ51" s="302">
        <f>ССЫЛКИ!BO3</f>
        <v>200</v>
      </c>
      <c r="BR51" s="302">
        <f>ССЫЛКИ!BP3</f>
        <v>164</v>
      </c>
      <c r="BS51" s="302">
        <f>ССЫЛКИ!BQ3</f>
        <v>190</v>
      </c>
      <c r="BT51" s="302">
        <f>ССЫЛКИ!BR3</f>
        <v>300</v>
      </c>
      <c r="BU51" s="302">
        <f>ССЫЛКИ!BS3</f>
        <v>195</v>
      </c>
      <c r="BV51" s="302">
        <f>ССЫЛКИ!BT3</f>
        <v>105</v>
      </c>
      <c r="BW51" s="302">
        <f>ССЫЛКИ!BU3</f>
        <v>440</v>
      </c>
      <c r="BX51" s="302">
        <f>ССЫЛКИ!BV3</f>
        <v>66</v>
      </c>
      <c r="BY51" s="310">
        <f>ССЫЛКИ!BW3</f>
        <v>510</v>
      </c>
      <c r="BZ51" s="311">
        <f>ССЫЛКИ!BX3</f>
        <v>580</v>
      </c>
      <c r="CA51" s="180"/>
    </row>
    <row r="52" ht="15.75" customHeight="1" spans="1:79">
      <c r="A52" s="146" t="s">
        <v>196</v>
      </c>
      <c r="B52" s="147"/>
      <c r="C52" s="152">
        <f>SUM(D52:BZ52)</f>
        <v>0</v>
      </c>
      <c r="D52" s="300">
        <f t="shared" ref="D52:BZ52" si="20">D50*D51</f>
        <v>0</v>
      </c>
      <c r="E52" s="300">
        <f t="shared" si="20"/>
        <v>0</v>
      </c>
      <c r="F52" s="300">
        <f t="shared" si="20"/>
        <v>0</v>
      </c>
      <c r="G52" s="301">
        <f t="shared" si="20"/>
        <v>0</v>
      </c>
      <c r="H52" s="301">
        <f t="shared" si="20"/>
        <v>0</v>
      </c>
      <c r="I52" s="301">
        <f t="shared" si="20"/>
        <v>0</v>
      </c>
      <c r="J52" s="301">
        <f t="shared" si="20"/>
        <v>0</v>
      </c>
      <c r="K52" s="301">
        <f t="shared" si="20"/>
        <v>0</v>
      </c>
      <c r="L52" s="301">
        <f t="shared" si="20"/>
        <v>0</v>
      </c>
      <c r="M52" s="301">
        <f t="shared" si="20"/>
        <v>0</v>
      </c>
      <c r="N52" s="301">
        <f t="shared" si="20"/>
        <v>0</v>
      </c>
      <c r="O52" s="301">
        <f t="shared" si="20"/>
        <v>0</v>
      </c>
      <c r="P52" s="301">
        <f t="shared" si="20"/>
        <v>0</v>
      </c>
      <c r="Q52" s="301">
        <f t="shared" si="20"/>
        <v>0</v>
      </c>
      <c r="R52" s="301">
        <f t="shared" si="20"/>
        <v>0</v>
      </c>
      <c r="S52" s="301">
        <f t="shared" si="20"/>
        <v>0</v>
      </c>
      <c r="T52" s="301">
        <f t="shared" si="20"/>
        <v>0</v>
      </c>
      <c r="U52" s="301">
        <f t="shared" si="20"/>
        <v>0</v>
      </c>
      <c r="V52" s="301">
        <f t="shared" si="20"/>
        <v>0</v>
      </c>
      <c r="W52" s="301">
        <f t="shared" si="20"/>
        <v>0</v>
      </c>
      <c r="X52" s="301">
        <f t="shared" si="20"/>
        <v>0</v>
      </c>
      <c r="Y52" s="301">
        <f t="shared" si="20"/>
        <v>0</v>
      </c>
      <c r="Z52" s="301">
        <f t="shared" si="20"/>
        <v>0</v>
      </c>
      <c r="AA52" s="301">
        <f t="shared" si="20"/>
        <v>0</v>
      </c>
      <c r="AB52" s="301">
        <f t="shared" si="20"/>
        <v>0</v>
      </c>
      <c r="AC52" s="301">
        <f t="shared" si="20"/>
        <v>0</v>
      </c>
      <c r="AD52" s="301">
        <f t="shared" si="20"/>
        <v>0</v>
      </c>
      <c r="AE52" s="301">
        <f t="shared" si="20"/>
        <v>0</v>
      </c>
      <c r="AF52" s="301">
        <f t="shared" si="20"/>
        <v>0</v>
      </c>
      <c r="AG52" s="301">
        <f t="shared" si="20"/>
        <v>0</v>
      </c>
      <c r="AH52" s="301">
        <f t="shared" si="20"/>
        <v>0</v>
      </c>
      <c r="AI52" s="301">
        <f t="shared" si="20"/>
        <v>0</v>
      </c>
      <c r="AJ52" s="301">
        <f t="shared" si="20"/>
        <v>0</v>
      </c>
      <c r="AK52" s="301">
        <f t="shared" si="20"/>
        <v>0</v>
      </c>
      <c r="AL52" s="301">
        <f t="shared" si="20"/>
        <v>0</v>
      </c>
      <c r="AM52" s="301">
        <f t="shared" si="20"/>
        <v>0</v>
      </c>
      <c r="AN52" s="301">
        <f t="shared" si="20"/>
        <v>0</v>
      </c>
      <c r="AO52" s="301">
        <f t="shared" si="20"/>
        <v>0</v>
      </c>
      <c r="AP52" s="301">
        <f t="shared" si="20"/>
        <v>0</v>
      </c>
      <c r="AQ52" s="301">
        <f t="shared" si="20"/>
        <v>0</v>
      </c>
      <c r="AR52" s="301">
        <f t="shared" si="20"/>
        <v>0</v>
      </c>
      <c r="AS52" s="301">
        <f t="shared" si="20"/>
        <v>0</v>
      </c>
      <c r="AT52" s="301">
        <f t="shared" si="20"/>
        <v>0</v>
      </c>
      <c r="AU52" s="301">
        <f t="shared" si="20"/>
        <v>0</v>
      </c>
      <c r="AV52" s="301">
        <f t="shared" si="20"/>
        <v>0</v>
      </c>
      <c r="AW52" s="301">
        <f t="shared" si="20"/>
        <v>0</v>
      </c>
      <c r="AX52" s="301">
        <f t="shared" si="20"/>
        <v>0</v>
      </c>
      <c r="AY52" s="301">
        <f t="shared" si="20"/>
        <v>0</v>
      </c>
      <c r="AZ52" s="301">
        <f t="shared" si="20"/>
        <v>0</v>
      </c>
      <c r="BA52" s="301">
        <f t="shared" si="20"/>
        <v>0</v>
      </c>
      <c r="BB52" s="301">
        <f t="shared" si="20"/>
        <v>0</v>
      </c>
      <c r="BC52" s="301">
        <f t="shared" si="20"/>
        <v>0</v>
      </c>
      <c r="BD52" s="301">
        <f t="shared" si="20"/>
        <v>0</v>
      </c>
      <c r="BE52" s="301">
        <f t="shared" si="20"/>
        <v>0</v>
      </c>
      <c r="BF52" s="301">
        <f t="shared" si="20"/>
        <v>0</v>
      </c>
      <c r="BG52" s="301">
        <f t="shared" si="20"/>
        <v>0</v>
      </c>
      <c r="BH52" s="301">
        <f t="shared" si="20"/>
        <v>0</v>
      </c>
      <c r="BI52" s="301">
        <f t="shared" si="20"/>
        <v>0</v>
      </c>
      <c r="BJ52" s="301">
        <f t="shared" si="20"/>
        <v>0</v>
      </c>
      <c r="BK52" s="301">
        <f t="shared" si="20"/>
        <v>0</v>
      </c>
      <c r="BL52" s="301">
        <f t="shared" si="20"/>
        <v>0</v>
      </c>
      <c r="BM52" s="301">
        <f t="shared" si="20"/>
        <v>0</v>
      </c>
      <c r="BN52" s="301">
        <f t="shared" si="20"/>
        <v>0</v>
      </c>
      <c r="BO52" s="301">
        <f t="shared" si="20"/>
        <v>0</v>
      </c>
      <c r="BP52" s="301">
        <f t="shared" si="20"/>
        <v>0</v>
      </c>
      <c r="BQ52" s="301">
        <f t="shared" si="20"/>
        <v>0</v>
      </c>
      <c r="BR52" s="301">
        <f t="shared" si="20"/>
        <v>0</v>
      </c>
      <c r="BS52" s="301">
        <f t="shared" si="20"/>
        <v>0</v>
      </c>
      <c r="BT52" s="301">
        <f t="shared" si="20"/>
        <v>0</v>
      </c>
      <c r="BU52" s="301">
        <f t="shared" si="20"/>
        <v>0</v>
      </c>
      <c r="BV52" s="301">
        <f t="shared" si="20"/>
        <v>0</v>
      </c>
      <c r="BW52" s="301">
        <f t="shared" si="20"/>
        <v>0</v>
      </c>
      <c r="BX52" s="301">
        <f t="shared" si="20"/>
        <v>0</v>
      </c>
      <c r="BY52" s="312">
        <f t="shared" si="20"/>
        <v>0</v>
      </c>
      <c r="BZ52" s="313">
        <f t="shared" si="20"/>
        <v>0</v>
      </c>
      <c r="CA52" s="180"/>
    </row>
    <row r="53" ht="15.75" customHeight="1" spans="1:79">
      <c r="A53" s="146" t="s">
        <v>197</v>
      </c>
      <c r="B53" s="147"/>
      <c r="C53" s="233" t="e">
        <f>C52/C49</f>
        <v>#DIV/0!</v>
      </c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  <c r="CA53" s="180"/>
    </row>
    <row r="54" ht="13.95" hidden="1" customHeight="1" spans="1:79">
      <c r="A54" s="180"/>
      <c r="B54" s="203" t="s">
        <v>14</v>
      </c>
      <c r="C54" s="180" t="e">
        <f>ROUND((((75-C53))*100+SUM(N39:N44)),4)</f>
        <v>#DIV/0!</v>
      </c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  <c r="CA54" s="180"/>
    </row>
    <row r="55" ht="13.95" hidden="1" customHeight="1" spans="1:79">
      <c r="A55" s="160"/>
      <c r="B55" s="161"/>
      <c r="C55" s="162"/>
      <c r="D55" s="162">
        <f t="shared" ref="D55:L55" si="21">SUM(D39:D45)</f>
        <v>0</v>
      </c>
      <c r="E55" s="162">
        <f t="shared" si="21"/>
        <v>60</v>
      </c>
      <c r="F55" s="162">
        <f t="shared" si="21"/>
        <v>0</v>
      </c>
      <c r="G55" s="162">
        <f t="shared" si="21"/>
        <v>0</v>
      </c>
      <c r="H55" s="162">
        <f t="shared" si="21"/>
        <v>0</v>
      </c>
      <c r="I55" s="162">
        <f t="shared" si="21"/>
        <v>0</v>
      </c>
      <c r="J55" s="162">
        <f t="shared" si="21"/>
        <v>0</v>
      </c>
      <c r="K55" s="162">
        <f t="shared" si="21"/>
        <v>0</v>
      </c>
      <c r="L55" s="162">
        <f t="shared" si="21"/>
        <v>6</v>
      </c>
      <c r="M55" s="162">
        <f t="shared" ref="M55:BX55" si="22">SUM(M39:M45)</f>
        <v>12</v>
      </c>
      <c r="N55" s="162">
        <f t="shared" si="22"/>
        <v>2.6</v>
      </c>
      <c r="O55" s="162">
        <f t="shared" si="22"/>
        <v>0</v>
      </c>
      <c r="P55" s="162">
        <f t="shared" si="22"/>
        <v>1</v>
      </c>
      <c r="Q55" s="162">
        <f t="shared" si="22"/>
        <v>0</v>
      </c>
      <c r="R55" s="162">
        <f t="shared" si="22"/>
        <v>0</v>
      </c>
      <c r="S55" s="162">
        <f t="shared" si="22"/>
        <v>0</v>
      </c>
      <c r="T55" s="162">
        <f t="shared" si="22"/>
        <v>0</v>
      </c>
      <c r="U55" s="162">
        <f t="shared" si="22"/>
        <v>0</v>
      </c>
      <c r="V55" s="162">
        <f t="shared" si="22"/>
        <v>0</v>
      </c>
      <c r="W55" s="162">
        <f t="shared" si="22"/>
        <v>0</v>
      </c>
      <c r="X55" s="162">
        <f t="shared" si="22"/>
        <v>0</v>
      </c>
      <c r="Y55" s="162">
        <f t="shared" si="22"/>
        <v>0</v>
      </c>
      <c r="Z55" s="162">
        <f t="shared" si="22"/>
        <v>0</v>
      </c>
      <c r="AA55" s="162">
        <f t="shared" si="22"/>
        <v>0</v>
      </c>
      <c r="AB55" s="162">
        <f t="shared" si="22"/>
        <v>0</v>
      </c>
      <c r="AC55" s="162">
        <f t="shared" si="22"/>
        <v>2</v>
      </c>
      <c r="AD55" s="162">
        <f t="shared" si="22"/>
        <v>0</v>
      </c>
      <c r="AE55" s="162">
        <f t="shared" si="22"/>
        <v>0</v>
      </c>
      <c r="AF55" s="162">
        <f t="shared" si="22"/>
        <v>0</v>
      </c>
      <c r="AG55" s="162">
        <f t="shared" si="22"/>
        <v>0</v>
      </c>
      <c r="AH55" s="162">
        <f t="shared" si="22"/>
        <v>0</v>
      </c>
      <c r="AI55" s="162">
        <f t="shared" si="22"/>
        <v>0</v>
      </c>
      <c r="AJ55" s="162">
        <f t="shared" si="22"/>
        <v>0</v>
      </c>
      <c r="AK55" s="162">
        <f t="shared" si="22"/>
        <v>0</v>
      </c>
      <c r="AL55" s="162">
        <f t="shared" si="22"/>
        <v>0</v>
      </c>
      <c r="AM55" s="162">
        <f t="shared" si="22"/>
        <v>0</v>
      </c>
      <c r="AN55" s="162">
        <f t="shared" si="22"/>
        <v>0</v>
      </c>
      <c r="AO55" s="162">
        <f t="shared" si="22"/>
        <v>45</v>
      </c>
      <c r="AP55" s="162">
        <f t="shared" si="22"/>
        <v>0</v>
      </c>
      <c r="AQ55" s="162">
        <f t="shared" si="22"/>
        <v>0</v>
      </c>
      <c r="AR55" s="162">
        <f t="shared" si="22"/>
        <v>0</v>
      </c>
      <c r="AS55" s="162">
        <f t="shared" si="22"/>
        <v>0</v>
      </c>
      <c r="AT55" s="162">
        <f t="shared" si="22"/>
        <v>2</v>
      </c>
      <c r="AU55" s="162">
        <f t="shared" si="22"/>
        <v>0</v>
      </c>
      <c r="AV55" s="162">
        <f t="shared" si="22"/>
        <v>0</v>
      </c>
      <c r="AW55" s="162">
        <f t="shared" si="22"/>
        <v>0</v>
      </c>
      <c r="AX55" s="162">
        <f t="shared" si="22"/>
        <v>0</v>
      </c>
      <c r="AY55" s="162">
        <f t="shared" si="22"/>
        <v>0</v>
      </c>
      <c r="AZ55" s="162">
        <f t="shared" si="22"/>
        <v>0</v>
      </c>
      <c r="BA55" s="162">
        <f t="shared" si="22"/>
        <v>0</v>
      </c>
      <c r="BB55" s="162">
        <f t="shared" si="22"/>
        <v>48</v>
      </c>
      <c r="BC55" s="162">
        <f t="shared" si="22"/>
        <v>0</v>
      </c>
      <c r="BD55" s="162">
        <f t="shared" si="22"/>
        <v>0</v>
      </c>
      <c r="BE55" s="162">
        <f t="shared" si="22"/>
        <v>0</v>
      </c>
      <c r="BF55" s="162">
        <f t="shared" si="22"/>
        <v>0</v>
      </c>
      <c r="BG55" s="162">
        <f t="shared" si="22"/>
        <v>0</v>
      </c>
      <c r="BH55" s="162">
        <f t="shared" si="22"/>
        <v>0</v>
      </c>
      <c r="BI55" s="162">
        <f t="shared" si="22"/>
        <v>23</v>
      </c>
      <c r="BJ55" s="162">
        <f t="shared" si="22"/>
        <v>23</v>
      </c>
      <c r="BK55" s="162">
        <f t="shared" si="22"/>
        <v>8</v>
      </c>
      <c r="BL55" s="162">
        <f t="shared" si="22"/>
        <v>14</v>
      </c>
      <c r="BM55" s="162">
        <f t="shared" si="22"/>
        <v>0</v>
      </c>
      <c r="BN55" s="162">
        <f t="shared" si="22"/>
        <v>0</v>
      </c>
      <c r="BO55" s="162">
        <f t="shared" si="22"/>
        <v>17</v>
      </c>
      <c r="BP55" s="162">
        <f t="shared" si="22"/>
        <v>0</v>
      </c>
      <c r="BQ55" s="162">
        <f t="shared" si="22"/>
        <v>0</v>
      </c>
      <c r="BR55" s="162">
        <f t="shared" si="22"/>
        <v>0</v>
      </c>
      <c r="BS55" s="162">
        <f t="shared" si="22"/>
        <v>0</v>
      </c>
      <c r="BT55" s="162">
        <f t="shared" si="22"/>
        <v>0</v>
      </c>
      <c r="BU55" s="162">
        <f t="shared" si="22"/>
        <v>0</v>
      </c>
      <c r="BV55" s="162">
        <f t="shared" si="22"/>
        <v>114</v>
      </c>
      <c r="BW55" s="162">
        <f t="shared" si="22"/>
        <v>0</v>
      </c>
      <c r="BX55" s="162">
        <f t="shared" si="22"/>
        <v>40</v>
      </c>
      <c r="BY55" s="226">
        <f>SUM(BY35:BY43)</f>
        <v>0</v>
      </c>
      <c r="BZ55" s="226">
        <f>SUM(BZ35:BZ43)</f>
        <v>0</v>
      </c>
      <c r="CA55" s="180"/>
    </row>
    <row r="56" ht="13.95" hidden="1" customHeight="1" spans="1:79">
      <c r="A56" s="163" t="s">
        <v>194</v>
      </c>
      <c r="B56" s="164"/>
      <c r="C56" s="162">
        <f>C57</f>
        <v>0</v>
      </c>
      <c r="D56" s="165">
        <f>C56</f>
        <v>0</v>
      </c>
      <c r="E56" s="165">
        <f t="shared" ref="E56:BP56" si="23">D56</f>
        <v>0</v>
      </c>
      <c r="F56" s="165">
        <f t="shared" si="23"/>
        <v>0</v>
      </c>
      <c r="G56" s="165">
        <f t="shared" si="23"/>
        <v>0</v>
      </c>
      <c r="H56" s="165">
        <f t="shared" si="23"/>
        <v>0</v>
      </c>
      <c r="I56" s="165">
        <f t="shared" si="23"/>
        <v>0</v>
      </c>
      <c r="J56" s="165">
        <f t="shared" si="23"/>
        <v>0</v>
      </c>
      <c r="K56" s="165">
        <f t="shared" si="23"/>
        <v>0</v>
      </c>
      <c r="L56" s="165">
        <f t="shared" si="23"/>
        <v>0</v>
      </c>
      <c r="M56" s="165">
        <f t="shared" si="23"/>
        <v>0</v>
      </c>
      <c r="N56" s="165">
        <f t="shared" si="23"/>
        <v>0</v>
      </c>
      <c r="O56" s="165">
        <f t="shared" si="23"/>
        <v>0</v>
      </c>
      <c r="P56" s="165">
        <f t="shared" si="23"/>
        <v>0</v>
      </c>
      <c r="Q56" s="165">
        <f t="shared" si="23"/>
        <v>0</v>
      </c>
      <c r="R56" s="165">
        <f t="shared" si="23"/>
        <v>0</v>
      </c>
      <c r="S56" s="165">
        <f t="shared" si="23"/>
        <v>0</v>
      </c>
      <c r="T56" s="165">
        <f t="shared" si="23"/>
        <v>0</v>
      </c>
      <c r="U56" s="165">
        <f t="shared" si="23"/>
        <v>0</v>
      </c>
      <c r="V56" s="165">
        <f t="shared" si="23"/>
        <v>0</v>
      </c>
      <c r="W56" s="165">
        <f t="shared" si="23"/>
        <v>0</v>
      </c>
      <c r="X56" s="165">
        <f t="shared" si="23"/>
        <v>0</v>
      </c>
      <c r="Y56" s="165">
        <f t="shared" si="23"/>
        <v>0</v>
      </c>
      <c r="Z56" s="165">
        <f t="shared" si="23"/>
        <v>0</v>
      </c>
      <c r="AA56" s="165">
        <f t="shared" si="23"/>
        <v>0</v>
      </c>
      <c r="AB56" s="165">
        <f t="shared" si="23"/>
        <v>0</v>
      </c>
      <c r="AC56" s="165">
        <f t="shared" si="23"/>
        <v>0</v>
      </c>
      <c r="AD56" s="165">
        <f t="shared" si="23"/>
        <v>0</v>
      </c>
      <c r="AE56" s="165">
        <f t="shared" si="23"/>
        <v>0</v>
      </c>
      <c r="AF56" s="165">
        <f t="shared" si="23"/>
        <v>0</v>
      </c>
      <c r="AG56" s="165">
        <f t="shared" si="23"/>
        <v>0</v>
      </c>
      <c r="AH56" s="165">
        <f t="shared" si="23"/>
        <v>0</v>
      </c>
      <c r="AI56" s="165">
        <f t="shared" si="23"/>
        <v>0</v>
      </c>
      <c r="AJ56" s="165">
        <f t="shared" si="23"/>
        <v>0</v>
      </c>
      <c r="AK56" s="165">
        <f t="shared" si="23"/>
        <v>0</v>
      </c>
      <c r="AL56" s="165">
        <f t="shared" si="23"/>
        <v>0</v>
      </c>
      <c r="AM56" s="165">
        <f t="shared" si="23"/>
        <v>0</v>
      </c>
      <c r="AN56" s="165">
        <f t="shared" si="23"/>
        <v>0</v>
      </c>
      <c r="AO56" s="165">
        <f t="shared" si="23"/>
        <v>0</v>
      </c>
      <c r="AP56" s="165">
        <f t="shared" si="23"/>
        <v>0</v>
      </c>
      <c r="AQ56" s="165">
        <f t="shared" si="23"/>
        <v>0</v>
      </c>
      <c r="AR56" s="165">
        <f t="shared" si="23"/>
        <v>0</v>
      </c>
      <c r="AS56" s="165">
        <f t="shared" si="23"/>
        <v>0</v>
      </c>
      <c r="AT56" s="165">
        <f t="shared" si="23"/>
        <v>0</v>
      </c>
      <c r="AU56" s="165">
        <f t="shared" si="23"/>
        <v>0</v>
      </c>
      <c r="AV56" s="165">
        <f t="shared" si="23"/>
        <v>0</v>
      </c>
      <c r="AW56" s="165">
        <f t="shared" si="23"/>
        <v>0</v>
      </c>
      <c r="AX56" s="165">
        <f t="shared" si="23"/>
        <v>0</v>
      </c>
      <c r="AY56" s="165">
        <f t="shared" si="23"/>
        <v>0</v>
      </c>
      <c r="AZ56" s="165">
        <f t="shared" si="23"/>
        <v>0</v>
      </c>
      <c r="BA56" s="165">
        <f t="shared" si="23"/>
        <v>0</v>
      </c>
      <c r="BB56" s="165">
        <f t="shared" si="23"/>
        <v>0</v>
      </c>
      <c r="BC56" s="165">
        <f t="shared" si="23"/>
        <v>0</v>
      </c>
      <c r="BD56" s="165">
        <f t="shared" si="23"/>
        <v>0</v>
      </c>
      <c r="BE56" s="165">
        <f t="shared" si="23"/>
        <v>0</v>
      </c>
      <c r="BF56" s="165">
        <f t="shared" si="23"/>
        <v>0</v>
      </c>
      <c r="BG56" s="165">
        <f t="shared" si="23"/>
        <v>0</v>
      </c>
      <c r="BH56" s="165">
        <f t="shared" si="23"/>
        <v>0</v>
      </c>
      <c r="BI56" s="165">
        <f t="shared" si="23"/>
        <v>0</v>
      </c>
      <c r="BJ56" s="165">
        <f t="shared" si="23"/>
        <v>0</v>
      </c>
      <c r="BK56" s="165">
        <f t="shared" si="23"/>
        <v>0</v>
      </c>
      <c r="BL56" s="165">
        <f t="shared" si="23"/>
        <v>0</v>
      </c>
      <c r="BM56" s="165">
        <f t="shared" si="23"/>
        <v>0</v>
      </c>
      <c r="BN56" s="165">
        <f t="shared" si="23"/>
        <v>0</v>
      </c>
      <c r="BO56" s="165">
        <f t="shared" si="23"/>
        <v>0</v>
      </c>
      <c r="BP56" s="165">
        <f t="shared" si="23"/>
        <v>0</v>
      </c>
      <c r="BQ56" s="165">
        <f t="shared" ref="BQ56:BZ56" si="24">BP56</f>
        <v>0</v>
      </c>
      <c r="BR56" s="165">
        <f t="shared" si="24"/>
        <v>0</v>
      </c>
      <c r="BS56" s="165">
        <f t="shared" si="24"/>
        <v>0</v>
      </c>
      <c r="BT56" s="165">
        <f t="shared" si="24"/>
        <v>0</v>
      </c>
      <c r="BU56" s="165">
        <f t="shared" si="24"/>
        <v>0</v>
      </c>
      <c r="BV56" s="165">
        <f t="shared" si="24"/>
        <v>0</v>
      </c>
      <c r="BW56" s="165">
        <f t="shared" si="24"/>
        <v>0</v>
      </c>
      <c r="BX56" s="165">
        <f t="shared" si="24"/>
        <v>0</v>
      </c>
      <c r="BY56" s="227">
        <f t="shared" si="24"/>
        <v>0</v>
      </c>
      <c r="BZ56" s="227">
        <f t="shared" si="24"/>
        <v>0</v>
      </c>
      <c r="CA56" s="180"/>
    </row>
    <row r="57" ht="21" hidden="1" customHeight="1" spans="1:79">
      <c r="A57" s="166" t="s">
        <v>198</v>
      </c>
      <c r="B57" s="167"/>
      <c r="C57" s="168">
        <f>VLOOKUP(B4,Общее_количество_учащихся,3,FALSE)</f>
        <v>0</v>
      </c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228"/>
      <c r="BZ57" s="226"/>
      <c r="CA57" s="180"/>
    </row>
    <row r="58" ht="14.4" hidden="1" customHeight="1" spans="1:79">
      <c r="A58" s="170" t="s">
        <v>195</v>
      </c>
      <c r="B58" s="171"/>
      <c r="C58" s="172"/>
      <c r="D58" s="173">
        <f>D55*D56/1000</f>
        <v>0</v>
      </c>
      <c r="E58" s="212">
        <f>E55*E56/1000</f>
        <v>0</v>
      </c>
      <c r="F58" s="212">
        <f>F55*F56/1000</f>
        <v>0</v>
      </c>
      <c r="G58" s="212">
        <f>G55*G56</f>
        <v>0</v>
      </c>
      <c r="H58" s="212">
        <f>H55*H56/1000</f>
        <v>0</v>
      </c>
      <c r="I58" s="212">
        <f>I55*I56/1000</f>
        <v>0</v>
      </c>
      <c r="J58" s="212">
        <f>J55*J56/1000</f>
        <v>0</v>
      </c>
      <c r="K58" s="212">
        <f>K55*K56/1000</f>
        <v>0</v>
      </c>
      <c r="L58" s="212">
        <f t="shared" ref="L58:BX58" si="25">L55*L56/1000</f>
        <v>0</v>
      </c>
      <c r="M58" s="212">
        <f t="shared" si="25"/>
        <v>0</v>
      </c>
      <c r="N58" s="212">
        <f t="shared" si="25"/>
        <v>0</v>
      </c>
      <c r="O58" s="212">
        <f t="shared" si="25"/>
        <v>0</v>
      </c>
      <c r="P58" s="212">
        <f t="shared" si="25"/>
        <v>0</v>
      </c>
      <c r="Q58" s="212">
        <f>Q55*Q56</f>
        <v>0</v>
      </c>
      <c r="R58" s="212">
        <f t="shared" si="25"/>
        <v>0</v>
      </c>
      <c r="S58" s="212">
        <f t="shared" si="25"/>
        <v>0</v>
      </c>
      <c r="T58" s="212">
        <f t="shared" si="25"/>
        <v>0</v>
      </c>
      <c r="U58" s="212">
        <f t="shared" si="25"/>
        <v>0</v>
      </c>
      <c r="V58" s="212">
        <f t="shared" si="25"/>
        <v>0</v>
      </c>
      <c r="W58" s="212">
        <f t="shared" si="25"/>
        <v>0</v>
      </c>
      <c r="X58" s="212">
        <f t="shared" si="25"/>
        <v>0</v>
      </c>
      <c r="Y58" s="212">
        <f t="shared" si="25"/>
        <v>0</v>
      </c>
      <c r="Z58" s="212">
        <f t="shared" si="25"/>
        <v>0</v>
      </c>
      <c r="AA58" s="212">
        <f t="shared" si="25"/>
        <v>0</v>
      </c>
      <c r="AB58" s="212">
        <f t="shared" si="25"/>
        <v>0</v>
      </c>
      <c r="AC58" s="212">
        <f t="shared" si="25"/>
        <v>0</v>
      </c>
      <c r="AD58" s="212">
        <f t="shared" si="25"/>
        <v>0</v>
      </c>
      <c r="AE58" s="212">
        <f t="shared" si="25"/>
        <v>0</v>
      </c>
      <c r="AF58" s="212">
        <f t="shared" si="25"/>
        <v>0</v>
      </c>
      <c r="AG58" s="212">
        <f t="shared" si="25"/>
        <v>0</v>
      </c>
      <c r="AH58" s="212">
        <f t="shared" si="25"/>
        <v>0</v>
      </c>
      <c r="AI58" s="212">
        <f t="shared" si="25"/>
        <v>0</v>
      </c>
      <c r="AJ58" s="212">
        <f t="shared" si="25"/>
        <v>0</v>
      </c>
      <c r="AK58" s="212">
        <f t="shared" si="25"/>
        <v>0</v>
      </c>
      <c r="AL58" s="212">
        <f t="shared" si="25"/>
        <v>0</v>
      </c>
      <c r="AM58" s="212">
        <f t="shared" si="25"/>
        <v>0</v>
      </c>
      <c r="AN58" s="212">
        <f t="shared" si="25"/>
        <v>0</v>
      </c>
      <c r="AO58" s="212">
        <f t="shared" si="25"/>
        <v>0</v>
      </c>
      <c r="AP58" s="212">
        <f t="shared" si="25"/>
        <v>0</v>
      </c>
      <c r="AQ58" s="212">
        <f t="shared" si="25"/>
        <v>0</v>
      </c>
      <c r="AR58" s="212">
        <f t="shared" si="25"/>
        <v>0</v>
      </c>
      <c r="AS58" s="212">
        <f t="shared" si="25"/>
        <v>0</v>
      </c>
      <c r="AT58" s="212">
        <f t="shared" si="25"/>
        <v>0</v>
      </c>
      <c r="AU58" s="212">
        <f t="shared" si="25"/>
        <v>0</v>
      </c>
      <c r="AV58" s="212">
        <f t="shared" si="25"/>
        <v>0</v>
      </c>
      <c r="AW58" s="212">
        <f t="shared" si="25"/>
        <v>0</v>
      </c>
      <c r="AX58" s="212">
        <f t="shared" si="25"/>
        <v>0</v>
      </c>
      <c r="AY58" s="212">
        <f t="shared" si="25"/>
        <v>0</v>
      </c>
      <c r="AZ58" s="212">
        <f t="shared" si="25"/>
        <v>0</v>
      </c>
      <c r="BA58" s="212">
        <f t="shared" si="25"/>
        <v>0</v>
      </c>
      <c r="BB58" s="212">
        <f t="shared" si="25"/>
        <v>0</v>
      </c>
      <c r="BC58" s="212">
        <f t="shared" si="25"/>
        <v>0</v>
      </c>
      <c r="BD58" s="212">
        <f t="shared" si="25"/>
        <v>0</v>
      </c>
      <c r="BE58" s="212">
        <f t="shared" si="25"/>
        <v>0</v>
      </c>
      <c r="BF58" s="212">
        <f t="shared" si="25"/>
        <v>0</v>
      </c>
      <c r="BG58" s="212">
        <f t="shared" si="25"/>
        <v>0</v>
      </c>
      <c r="BH58" s="212">
        <f t="shared" si="25"/>
        <v>0</v>
      </c>
      <c r="BI58" s="212">
        <f t="shared" si="25"/>
        <v>0</v>
      </c>
      <c r="BJ58" s="212">
        <f t="shared" si="25"/>
        <v>0</v>
      </c>
      <c r="BK58" s="212">
        <f t="shared" si="25"/>
        <v>0</v>
      </c>
      <c r="BL58" s="212">
        <f t="shared" si="25"/>
        <v>0</v>
      </c>
      <c r="BM58" s="212">
        <f t="shared" si="25"/>
        <v>0</v>
      </c>
      <c r="BN58" s="212">
        <f t="shared" si="25"/>
        <v>0</v>
      </c>
      <c r="BO58" s="212">
        <f t="shared" si="25"/>
        <v>0</v>
      </c>
      <c r="BP58" s="212">
        <f t="shared" si="25"/>
        <v>0</v>
      </c>
      <c r="BQ58" s="212">
        <f t="shared" si="25"/>
        <v>0</v>
      </c>
      <c r="BR58" s="212">
        <f t="shared" si="25"/>
        <v>0</v>
      </c>
      <c r="BS58" s="212">
        <f t="shared" si="25"/>
        <v>0</v>
      </c>
      <c r="BT58" s="212">
        <f t="shared" si="25"/>
        <v>0</v>
      </c>
      <c r="BU58" s="212">
        <f t="shared" si="25"/>
        <v>0</v>
      </c>
      <c r="BV58" s="212">
        <f t="shared" si="25"/>
        <v>0</v>
      </c>
      <c r="BW58" s="212">
        <f t="shared" si="25"/>
        <v>0</v>
      </c>
      <c r="BX58" s="212">
        <f t="shared" si="25"/>
        <v>0</v>
      </c>
      <c r="BY58" s="212">
        <f>BY55*BY56/1000</f>
        <v>0</v>
      </c>
      <c r="BZ58" s="212">
        <f>BZ55*BZ56/1000</f>
        <v>0</v>
      </c>
      <c r="CA58" s="180"/>
    </row>
    <row r="59" ht="13.95" hidden="1" customHeight="1" spans="1:79">
      <c r="A59" s="170" t="s">
        <v>170</v>
      </c>
      <c r="B59" s="171"/>
      <c r="C59" s="172"/>
      <c r="D59" s="174">
        <f>ССЫЛКИ!B3</f>
        <v>105</v>
      </c>
      <c r="E59" s="174">
        <f>ССЫЛКИ!C3</f>
        <v>590</v>
      </c>
      <c r="F59" s="174">
        <f>ССЫЛКИ!D3</f>
        <v>590</v>
      </c>
      <c r="G59" s="174">
        <f>ССЫЛКИ!E3</f>
        <v>11</v>
      </c>
      <c r="H59" s="174">
        <f>ССЫЛКИ!F3</f>
        <v>400</v>
      </c>
      <c r="I59" s="174">
        <f>ССЫЛКИ!G3</f>
        <v>200</v>
      </c>
      <c r="J59" s="174">
        <f>ССЫЛКИ!H3</f>
        <v>105</v>
      </c>
      <c r="K59" s="174">
        <f>ССЫЛКИ!I3</f>
        <v>590</v>
      </c>
      <c r="L59" s="174">
        <f>ССЫЛКИ!J3</f>
        <v>150</v>
      </c>
      <c r="M59" s="174">
        <f>ССЫЛКИ!K3</f>
        <v>78</v>
      </c>
      <c r="N59" s="174">
        <f>ССЫЛКИ!L3</f>
        <v>10</v>
      </c>
      <c r="O59" s="174">
        <f>ССЫЛКИ!M3</f>
        <v>300</v>
      </c>
      <c r="P59" s="174">
        <f>ССЫЛКИ!N3</f>
        <v>990</v>
      </c>
      <c r="Q59" s="174">
        <f>ССЫЛКИ!O3</f>
        <v>12</v>
      </c>
      <c r="R59" s="174">
        <f>ССЫЛКИ!P3</f>
        <v>330</v>
      </c>
      <c r="S59" s="174">
        <f>ССЫЛКИ!Q3</f>
        <v>420</v>
      </c>
      <c r="T59" s="174">
        <f>ССЫЛКИ!R3</f>
        <v>260</v>
      </c>
      <c r="U59" s="174">
        <f>ССЫЛКИ!S3</f>
        <v>165</v>
      </c>
      <c r="V59" s="174">
        <f>ССЫЛКИ!T3</f>
        <v>300</v>
      </c>
      <c r="W59" s="174">
        <f>ССЫЛКИ!U3</f>
        <v>300</v>
      </c>
      <c r="X59" s="174">
        <f>ССЫЛКИ!V3</f>
        <v>400</v>
      </c>
      <c r="Y59" s="174">
        <f>ССЫЛКИ!W3</f>
        <v>50</v>
      </c>
      <c r="Z59" s="174">
        <f>ССЫЛКИ!X3</f>
        <v>210</v>
      </c>
      <c r="AA59" s="174">
        <f>ССЫЛКИ!Y3</f>
        <v>90</v>
      </c>
      <c r="AB59" s="174">
        <f>ССЫЛКИ!Z3</f>
        <v>100</v>
      </c>
      <c r="AC59" s="174">
        <f>ССЫЛКИ!AA3</f>
        <v>190</v>
      </c>
      <c r="AD59" s="174">
        <f>ССЫЛКИ!AB3</f>
        <v>440</v>
      </c>
      <c r="AE59" s="174">
        <f>ССЫЛКИ!AC3</f>
        <v>12.5</v>
      </c>
      <c r="AF59" s="174">
        <f>ССЫЛКИ!AD3</f>
        <v>70</v>
      </c>
      <c r="AG59" s="174">
        <f>ССЫЛКИ!AE3</f>
        <v>92</v>
      </c>
      <c r="AH59" s="174">
        <f>ССЫЛКИ!AF3</f>
        <v>70</v>
      </c>
      <c r="AI59" s="174">
        <f>ССЫЛКИ!AG3</f>
        <v>62</v>
      </c>
      <c r="AJ59" s="174">
        <f>ССЫЛКИ!AH3</f>
        <v>65</v>
      </c>
      <c r="AK59" s="174">
        <f>ССЫЛКИ!AI3</f>
        <v>70</v>
      </c>
      <c r="AL59" s="174">
        <f>ССЫЛКИ!AJ3</f>
        <v>75</v>
      </c>
      <c r="AM59" s="174">
        <f>ССЫЛКИ!AK3</f>
        <v>68</v>
      </c>
      <c r="AN59" s="174">
        <f>ССЫЛКИ!AL3</f>
        <v>120</v>
      </c>
      <c r="AO59" s="174">
        <f>ССЫЛКИ!AM3</f>
        <v>70</v>
      </c>
      <c r="AP59" s="174">
        <f>ССЫЛКИ!AN3</f>
        <v>190</v>
      </c>
      <c r="AQ59" s="174">
        <f>ССЫЛКИ!AO3</f>
        <v>420</v>
      </c>
      <c r="AR59" s="174">
        <f>ССЫЛКИ!AP3</f>
        <v>195</v>
      </c>
      <c r="AS59" s="174">
        <f>ССЫЛКИ!AQ3</f>
        <v>95</v>
      </c>
      <c r="AT59" s="174">
        <f>ССЫЛКИ!AR3</f>
        <v>1100</v>
      </c>
      <c r="AU59" s="174">
        <f>ССЫЛКИ!AS3</f>
        <v>85</v>
      </c>
      <c r="AV59" s="174">
        <f>ССЫЛКИ!AT3</f>
        <v>100</v>
      </c>
      <c r="AW59" s="174">
        <f>ССЫЛКИ!AU3</f>
        <v>290</v>
      </c>
      <c r="AX59" s="174">
        <f>ССЫЛКИ!AV3</f>
        <v>370</v>
      </c>
      <c r="AY59" s="174">
        <f>ССЫЛКИ!AW3</f>
        <v>700</v>
      </c>
      <c r="AZ59" s="174">
        <f>ССЫЛКИ!AX3</f>
        <v>440</v>
      </c>
      <c r="BA59" s="174">
        <f>ССЫЛКИ!AY3</f>
        <v>240</v>
      </c>
      <c r="BB59" s="174">
        <f>ССЫЛКИ!AZ3</f>
        <v>260</v>
      </c>
      <c r="BC59" s="174">
        <f>ССЫЛКИ!BA3</f>
        <v>350</v>
      </c>
      <c r="BD59" s="174">
        <f>ССЫЛКИ!BB3</f>
        <v>50</v>
      </c>
      <c r="BE59" s="174">
        <f>ССЫЛКИ!BC3</f>
        <v>370</v>
      </c>
      <c r="BF59" s="174">
        <f>ССЫЛКИ!BD3</f>
        <v>55</v>
      </c>
      <c r="BG59" s="174">
        <f>ССЫЛКИ!BE3</f>
        <v>450</v>
      </c>
      <c r="BH59" s="174">
        <f>ССЫЛКИ!BF3</f>
        <v>440</v>
      </c>
      <c r="BI59" s="174">
        <f>ССЫЛКИ!BG3</f>
        <v>48</v>
      </c>
      <c r="BJ59" s="174">
        <f>ССЫЛКИ!BH3</f>
        <v>59</v>
      </c>
      <c r="BK59" s="174">
        <f>ССЫЛКИ!BI3</f>
        <v>48</v>
      </c>
      <c r="BL59" s="174">
        <f>ССЫЛКИ!BJ3</f>
        <v>49</v>
      </c>
      <c r="BM59" s="174">
        <f>ССЫЛКИ!BK3</f>
        <v>78</v>
      </c>
      <c r="BN59" s="174">
        <f>ССЫЛКИ!BL3</f>
        <v>110</v>
      </c>
      <c r="BO59" s="174">
        <f>ССЫЛКИ!BM3</f>
        <v>61</v>
      </c>
      <c r="BP59" s="174">
        <f>ССЫЛКИ!BN3</f>
        <v>220</v>
      </c>
      <c r="BQ59" s="174">
        <f>ССЫЛКИ!BO3</f>
        <v>200</v>
      </c>
      <c r="BR59" s="174">
        <f>ССЫЛКИ!BP3</f>
        <v>164</v>
      </c>
      <c r="BS59" s="174">
        <f>ССЫЛКИ!BQ3</f>
        <v>190</v>
      </c>
      <c r="BT59" s="174">
        <f>ССЫЛКИ!BR3</f>
        <v>300</v>
      </c>
      <c r="BU59" s="174">
        <f>ССЫЛКИ!BS3</f>
        <v>195</v>
      </c>
      <c r="BV59" s="174">
        <f>ССЫЛКИ!BT3</f>
        <v>105</v>
      </c>
      <c r="BW59" s="174">
        <f>ССЫЛКИ!BU3</f>
        <v>440</v>
      </c>
      <c r="BX59" s="174">
        <f>ССЫЛКИ!BV3</f>
        <v>66</v>
      </c>
      <c r="BY59" s="174">
        <f>ССЫЛКИ!BW3</f>
        <v>510</v>
      </c>
      <c r="BZ59" s="174">
        <f>ССЫЛКИ!BX3</f>
        <v>580</v>
      </c>
      <c r="CA59" s="180"/>
    </row>
    <row r="60" ht="13.95" hidden="1" customHeight="1" spans="1:79">
      <c r="A60" s="170" t="s">
        <v>196</v>
      </c>
      <c r="B60" s="171"/>
      <c r="C60" s="175">
        <f>SUM(D60:BZ60)</f>
        <v>0</v>
      </c>
      <c r="D60" s="176">
        <f>D58*D59</f>
        <v>0</v>
      </c>
      <c r="E60" s="176">
        <f t="shared" ref="E60:BP60" si="26">E58*E59</f>
        <v>0</v>
      </c>
      <c r="F60" s="177">
        <f t="shared" si="26"/>
        <v>0</v>
      </c>
      <c r="G60" s="177">
        <f t="shared" si="26"/>
        <v>0</v>
      </c>
      <c r="H60" s="177">
        <f t="shared" si="26"/>
        <v>0</v>
      </c>
      <c r="I60" s="177">
        <f t="shared" si="26"/>
        <v>0</v>
      </c>
      <c r="J60" s="177">
        <f t="shared" si="26"/>
        <v>0</v>
      </c>
      <c r="K60" s="213">
        <f t="shared" si="26"/>
        <v>0</v>
      </c>
      <c r="L60" s="213">
        <f t="shared" si="26"/>
        <v>0</v>
      </c>
      <c r="M60" s="213">
        <f t="shared" si="26"/>
        <v>0</v>
      </c>
      <c r="N60" s="213">
        <f t="shared" si="26"/>
        <v>0</v>
      </c>
      <c r="O60" s="213">
        <f t="shared" si="26"/>
        <v>0</v>
      </c>
      <c r="P60" s="213">
        <f t="shared" si="26"/>
        <v>0</v>
      </c>
      <c r="Q60" s="213">
        <f t="shared" si="26"/>
        <v>0</v>
      </c>
      <c r="R60" s="213">
        <f t="shared" si="26"/>
        <v>0</v>
      </c>
      <c r="S60" s="213">
        <f t="shared" si="26"/>
        <v>0</v>
      </c>
      <c r="T60" s="213">
        <f t="shared" si="26"/>
        <v>0</v>
      </c>
      <c r="U60" s="213">
        <f t="shared" si="26"/>
        <v>0</v>
      </c>
      <c r="V60" s="213">
        <f t="shared" si="26"/>
        <v>0</v>
      </c>
      <c r="W60" s="213">
        <f t="shared" si="26"/>
        <v>0</v>
      </c>
      <c r="X60" s="213">
        <f t="shared" si="26"/>
        <v>0</v>
      </c>
      <c r="Y60" s="213">
        <f t="shared" si="26"/>
        <v>0</v>
      </c>
      <c r="Z60" s="213">
        <f t="shared" si="26"/>
        <v>0</v>
      </c>
      <c r="AA60" s="213">
        <f t="shared" si="26"/>
        <v>0</v>
      </c>
      <c r="AB60" s="213">
        <f t="shared" si="26"/>
        <v>0</v>
      </c>
      <c r="AC60" s="213">
        <f t="shared" si="26"/>
        <v>0</v>
      </c>
      <c r="AD60" s="213">
        <f t="shared" si="26"/>
        <v>0</v>
      </c>
      <c r="AE60" s="213">
        <f t="shared" si="26"/>
        <v>0</v>
      </c>
      <c r="AF60" s="213">
        <f t="shared" si="26"/>
        <v>0</v>
      </c>
      <c r="AG60" s="213">
        <f t="shared" si="26"/>
        <v>0</v>
      </c>
      <c r="AH60" s="213">
        <f t="shared" si="26"/>
        <v>0</v>
      </c>
      <c r="AI60" s="213">
        <f t="shared" si="26"/>
        <v>0</v>
      </c>
      <c r="AJ60" s="213">
        <f t="shared" si="26"/>
        <v>0</v>
      </c>
      <c r="AK60" s="213">
        <f t="shared" si="26"/>
        <v>0</v>
      </c>
      <c r="AL60" s="213">
        <f t="shared" si="26"/>
        <v>0</v>
      </c>
      <c r="AM60" s="213">
        <f t="shared" si="26"/>
        <v>0</v>
      </c>
      <c r="AN60" s="213">
        <f t="shared" si="26"/>
        <v>0</v>
      </c>
      <c r="AO60" s="213">
        <f t="shared" si="26"/>
        <v>0</v>
      </c>
      <c r="AP60" s="213">
        <f t="shared" si="26"/>
        <v>0</v>
      </c>
      <c r="AQ60" s="213">
        <f t="shared" si="26"/>
        <v>0</v>
      </c>
      <c r="AR60" s="213">
        <f t="shared" si="26"/>
        <v>0</v>
      </c>
      <c r="AS60" s="213">
        <f t="shared" si="26"/>
        <v>0</v>
      </c>
      <c r="AT60" s="213">
        <f t="shared" si="26"/>
        <v>0</v>
      </c>
      <c r="AU60" s="213">
        <f t="shared" si="26"/>
        <v>0</v>
      </c>
      <c r="AV60" s="213">
        <f t="shared" si="26"/>
        <v>0</v>
      </c>
      <c r="AW60" s="213">
        <f t="shared" si="26"/>
        <v>0</v>
      </c>
      <c r="AX60" s="213">
        <f t="shared" si="26"/>
        <v>0</v>
      </c>
      <c r="AY60" s="213">
        <f t="shared" si="26"/>
        <v>0</v>
      </c>
      <c r="AZ60" s="213">
        <f t="shared" si="26"/>
        <v>0</v>
      </c>
      <c r="BA60" s="213">
        <f t="shared" si="26"/>
        <v>0</v>
      </c>
      <c r="BB60" s="213">
        <f t="shared" si="26"/>
        <v>0</v>
      </c>
      <c r="BC60" s="213">
        <f t="shared" si="26"/>
        <v>0</v>
      </c>
      <c r="BD60" s="213">
        <f t="shared" si="26"/>
        <v>0</v>
      </c>
      <c r="BE60" s="213">
        <f t="shared" si="26"/>
        <v>0</v>
      </c>
      <c r="BF60" s="213">
        <f t="shared" si="26"/>
        <v>0</v>
      </c>
      <c r="BG60" s="213">
        <f t="shared" si="26"/>
        <v>0</v>
      </c>
      <c r="BH60" s="213">
        <f t="shared" si="26"/>
        <v>0</v>
      </c>
      <c r="BI60" s="213">
        <f t="shared" si="26"/>
        <v>0</v>
      </c>
      <c r="BJ60" s="213">
        <f t="shared" si="26"/>
        <v>0</v>
      </c>
      <c r="BK60" s="213">
        <f t="shared" si="26"/>
        <v>0</v>
      </c>
      <c r="BL60" s="213">
        <f t="shared" si="26"/>
        <v>0</v>
      </c>
      <c r="BM60" s="213">
        <f t="shared" si="26"/>
        <v>0</v>
      </c>
      <c r="BN60" s="213">
        <f t="shared" si="26"/>
        <v>0</v>
      </c>
      <c r="BO60" s="213">
        <f t="shared" si="26"/>
        <v>0</v>
      </c>
      <c r="BP60" s="213">
        <f t="shared" si="26"/>
        <v>0</v>
      </c>
      <c r="BQ60" s="213">
        <f t="shared" ref="BQ60:BZ60" si="27">BQ58*BQ59</f>
        <v>0</v>
      </c>
      <c r="BR60" s="213">
        <f t="shared" si="27"/>
        <v>0</v>
      </c>
      <c r="BS60" s="213">
        <f t="shared" si="27"/>
        <v>0</v>
      </c>
      <c r="BT60" s="213">
        <f t="shared" si="27"/>
        <v>0</v>
      </c>
      <c r="BU60" s="213">
        <f t="shared" si="27"/>
        <v>0</v>
      </c>
      <c r="BV60" s="213">
        <f t="shared" si="27"/>
        <v>0</v>
      </c>
      <c r="BW60" s="213">
        <f t="shared" si="27"/>
        <v>0</v>
      </c>
      <c r="BX60" s="213">
        <f t="shared" si="27"/>
        <v>0</v>
      </c>
      <c r="BY60" s="213">
        <f t="shared" si="27"/>
        <v>0</v>
      </c>
      <c r="BZ60" s="213">
        <f t="shared" si="27"/>
        <v>0</v>
      </c>
      <c r="CA60" s="180"/>
    </row>
    <row r="61" ht="13.95" hidden="1" customHeight="1" spans="1:79">
      <c r="A61" s="170" t="s">
        <v>197</v>
      </c>
      <c r="B61" s="178"/>
      <c r="C61" s="179" t="e">
        <f>C60/C57</f>
        <v>#DIV/0!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>
        <f>ROUND((((71.71-C22))*100+SUM(N39:N41)),4)</f>
        <v>-390.4</v>
      </c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  <c r="BY61" s="180"/>
      <c r="BZ61" s="180"/>
      <c r="CA61" s="180"/>
    </row>
    <row r="62" hidden="1" customHeight="1" spans="1:79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  <c r="BY62" s="180"/>
      <c r="BZ62" s="180"/>
      <c r="CA62" s="180"/>
    </row>
    <row r="63" ht="13.95" customHeight="1" spans="1:79">
      <c r="A63" s="180"/>
      <c r="B63" s="159" t="s">
        <v>199</v>
      </c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  <c r="BY63" s="180"/>
      <c r="BZ63" s="180"/>
      <c r="CA63" s="180"/>
    </row>
    <row r="64" ht="15.75" customHeight="1" spans="1:79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  <c r="BY64" s="180"/>
      <c r="BZ64" s="180"/>
      <c r="CA64" s="180"/>
    </row>
    <row r="65" ht="15.75" customHeight="1" spans="1:79">
      <c r="A65" s="180"/>
      <c r="B65" s="159" t="s">
        <v>200</v>
      </c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  <c r="BY65" s="180"/>
      <c r="BZ65" s="180"/>
      <c r="CA65" s="180"/>
    </row>
    <row r="66" ht="15.75" customHeight="1" spans="1:79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80"/>
      <c r="BU66" s="180"/>
      <c r="BV66" s="180"/>
      <c r="BW66" s="180"/>
      <c r="BX66" s="180"/>
      <c r="BY66" s="180"/>
      <c r="BZ66" s="180"/>
      <c r="CA66" s="180"/>
    </row>
    <row r="67" ht="15.75" customHeight="1" spans="1:79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  <c r="AA67" s="180"/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  <c r="BP67" s="180"/>
      <c r="BQ67" s="180"/>
      <c r="BR67" s="180"/>
      <c r="BS67" s="180"/>
      <c r="BT67" s="180"/>
      <c r="BU67" s="180"/>
      <c r="BV67" s="180"/>
      <c r="BW67" s="180"/>
      <c r="BX67" s="180"/>
      <c r="BY67" s="180"/>
      <c r="BZ67" s="180"/>
      <c r="CA67" s="180"/>
    </row>
    <row r="68" ht="15.75" customHeight="1" spans="1:79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  <c r="AA68" s="180"/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  <c r="BP68" s="180"/>
      <c r="BQ68" s="180"/>
      <c r="BR68" s="180"/>
      <c r="BS68" s="180"/>
      <c r="BT68" s="180"/>
      <c r="BU68" s="180"/>
      <c r="BV68" s="180"/>
      <c r="BW68" s="180"/>
      <c r="BX68" s="180"/>
      <c r="BY68" s="180"/>
      <c r="BZ68" s="180"/>
      <c r="CA68" s="180"/>
    </row>
    <row r="69" ht="15.75" customHeight="1" spans="1:79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  <c r="AA69" s="180"/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  <c r="BP69" s="180"/>
      <c r="BQ69" s="180"/>
      <c r="BR69" s="180"/>
      <c r="BS69" s="180"/>
      <c r="BT69" s="180"/>
      <c r="BU69" s="180"/>
      <c r="BV69" s="180"/>
      <c r="BW69" s="180"/>
      <c r="BX69" s="180"/>
      <c r="BY69" s="180"/>
      <c r="BZ69" s="180"/>
      <c r="CA69" s="180"/>
    </row>
    <row r="70" ht="15.75" customHeight="1" spans="1:79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  <c r="BP70" s="180"/>
      <c r="BQ70" s="180"/>
      <c r="BR70" s="180"/>
      <c r="BS70" s="180"/>
      <c r="BT70" s="180"/>
      <c r="BU70" s="180"/>
      <c r="BV70" s="180"/>
      <c r="BW70" s="180"/>
      <c r="BX70" s="180"/>
      <c r="BY70" s="180"/>
      <c r="BZ70" s="180"/>
      <c r="CA70" s="180"/>
    </row>
    <row r="71" ht="15.75" customHeight="1" spans="1:79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  <c r="BP71" s="180"/>
      <c r="BQ71" s="180"/>
      <c r="BR71" s="180"/>
      <c r="BS71" s="180"/>
      <c r="BT71" s="180"/>
      <c r="BU71" s="180"/>
      <c r="BV71" s="180"/>
      <c r="BW71" s="180"/>
      <c r="BX71" s="180"/>
      <c r="BY71" s="180"/>
      <c r="BZ71" s="180"/>
      <c r="CA71" s="180"/>
    </row>
    <row r="72" ht="15.75" customHeight="1" spans="1:79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  <c r="BP72" s="180"/>
      <c r="BQ72" s="180"/>
      <c r="BR72" s="180"/>
      <c r="BS72" s="180"/>
      <c r="BT72" s="180"/>
      <c r="BU72" s="180"/>
      <c r="BV72" s="180"/>
      <c r="BW72" s="180"/>
      <c r="BX72" s="180"/>
      <c r="BY72" s="180"/>
      <c r="BZ72" s="180"/>
      <c r="CA72" s="180"/>
    </row>
    <row r="73" ht="15.75" customHeight="1" spans="1:79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180"/>
      <c r="Z73" s="180"/>
      <c r="AA73" s="180"/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  <c r="BP73" s="180"/>
      <c r="BQ73" s="180"/>
      <c r="BR73" s="180"/>
      <c r="BS73" s="180"/>
      <c r="BT73" s="180"/>
      <c r="BU73" s="180"/>
      <c r="BV73" s="180"/>
      <c r="BW73" s="180"/>
      <c r="BX73" s="180"/>
      <c r="BY73" s="180"/>
      <c r="BZ73" s="180"/>
      <c r="CA73" s="180"/>
    </row>
    <row r="74" ht="15.75" customHeight="1" spans="1:79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  <c r="BP74" s="180"/>
      <c r="BQ74" s="180"/>
      <c r="BR74" s="180"/>
      <c r="BS74" s="180"/>
      <c r="BT74" s="180"/>
      <c r="BU74" s="180"/>
      <c r="BV74" s="180"/>
      <c r="BW74" s="180"/>
      <c r="BX74" s="180"/>
      <c r="BY74" s="180"/>
      <c r="BZ74" s="180"/>
      <c r="CA74" s="180"/>
    </row>
    <row r="75" ht="15.75" customHeight="1" spans="1:79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  <c r="BP75" s="180"/>
      <c r="BQ75" s="180"/>
      <c r="BR75" s="180"/>
      <c r="BS75" s="180"/>
      <c r="BT75" s="180"/>
      <c r="BU75" s="180"/>
      <c r="BV75" s="180"/>
      <c r="BW75" s="180"/>
      <c r="BX75" s="180"/>
      <c r="BY75" s="180"/>
      <c r="BZ75" s="180"/>
      <c r="CA75" s="180"/>
    </row>
    <row r="76" ht="15.75" customHeight="1" spans="1:79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</row>
    <row r="77" ht="15.75" customHeight="1" spans="1:79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</row>
    <row r="78" ht="15.75" customHeight="1" spans="1:79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</row>
    <row r="79" ht="15.75" customHeight="1" spans="1:79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</row>
    <row r="80" ht="15.75" customHeight="1" spans="1:79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</row>
    <row r="81" ht="15.75" customHeight="1" spans="1:79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</row>
    <row r="82" ht="15.75" customHeight="1" spans="1:79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</row>
    <row r="83" ht="15.75" customHeight="1" spans="1:79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</row>
    <row r="84" ht="15.75" customHeight="1" spans="1:79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</row>
    <row r="85" ht="15.75" customHeight="1" spans="1:79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</row>
    <row r="86" ht="15.75" customHeight="1" spans="1:79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</row>
    <row r="87" ht="15.75" customHeight="1" spans="1:79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</row>
    <row r="88" ht="15.75" customHeight="1" spans="1:79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</row>
    <row r="89" ht="15.75" customHeight="1" spans="1:79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</row>
    <row r="90" ht="15.75" customHeight="1" spans="1:79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</row>
    <row r="91" ht="15.75" customHeight="1" spans="1:79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</row>
    <row r="92" ht="15.75" customHeight="1" spans="1:79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</row>
    <row r="93" ht="15.75" customHeight="1" spans="1:79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</row>
    <row r="94" ht="15.75" customHeight="1" spans="1:79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</row>
    <row r="95" ht="15.75" customHeight="1" spans="1:79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</row>
    <row r="96" ht="15.75" customHeight="1" spans="1:79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</row>
    <row r="97" ht="15.75" customHeight="1" spans="1:79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</row>
    <row r="98" ht="15.75" customHeight="1" spans="1:79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</row>
    <row r="99" ht="15.75" customHeight="1" spans="1:79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</row>
    <row r="100" ht="15.75" customHeight="1" spans="1:79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</row>
    <row r="101" ht="15.75" customHeight="1" spans="1:79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</row>
    <row r="102" ht="15.75" customHeight="1" spans="1:79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</row>
    <row r="103" ht="15.75" customHeight="1" spans="1:79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</row>
    <row r="104" ht="15.75" customHeight="1" spans="1:79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</row>
    <row r="105" ht="15.75" customHeight="1" spans="1:79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</row>
    <row r="106" ht="15.75" customHeight="1" spans="1:79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</row>
    <row r="107" ht="15.75" customHeight="1" spans="1:79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</row>
    <row r="108" ht="15.75" customHeight="1" spans="1:79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</row>
    <row r="109" ht="15.75" customHeight="1" spans="1:79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</row>
    <row r="110" ht="15.75" customHeight="1" spans="1:79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</row>
    <row r="111" ht="15.75" customHeight="1" spans="1:79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</row>
    <row r="112" ht="15.75" customHeight="1" spans="1:79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</row>
    <row r="113" ht="15.75" customHeight="1" spans="1:79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</row>
    <row r="114" ht="15.75" customHeight="1" spans="1:79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</row>
    <row r="115" ht="15.75" customHeight="1" spans="1:79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</row>
    <row r="116" ht="15.75" customHeight="1" spans="1:79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</row>
    <row r="117" ht="15.75" customHeight="1" spans="1:79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</row>
    <row r="118" ht="15.75" customHeight="1" spans="1:79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</row>
    <row r="119" ht="15.75" customHeight="1" spans="1:79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</row>
    <row r="120" ht="15.75" customHeight="1" spans="1:79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</row>
    <row r="121" ht="15.75" customHeight="1" spans="1:79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</row>
    <row r="122" ht="15.75" customHeight="1" spans="1:79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</row>
    <row r="123" ht="15.75" customHeight="1" spans="1:79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</row>
    <row r="124" ht="15.75" customHeight="1" spans="1:79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</row>
    <row r="125" ht="15.75" customHeight="1" spans="1:79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</row>
    <row r="126" ht="15.75" customHeight="1" spans="1:79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</row>
    <row r="127" ht="15.75" customHeight="1" spans="1:79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</row>
    <row r="128" ht="15.75" customHeight="1" spans="1:79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</row>
    <row r="129" ht="15.75" customHeight="1" spans="1:79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</row>
    <row r="130" ht="15.75" customHeight="1" spans="1:79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</row>
    <row r="131" ht="15.75" customHeight="1" spans="1:79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</row>
    <row r="132" ht="15.75" customHeight="1" spans="1:79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</row>
    <row r="133" ht="15.75" customHeight="1" spans="1:79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</row>
    <row r="134" ht="15.75" customHeight="1" spans="1:79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</row>
    <row r="135" ht="15.75" customHeight="1" spans="1:79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</row>
    <row r="136" ht="15.75" customHeight="1" spans="1:79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</row>
    <row r="137" ht="15.75" customHeight="1" spans="1:79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</row>
    <row r="138" ht="15.75" customHeight="1" spans="1:79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</row>
    <row r="139" ht="15.75" customHeight="1" spans="1:79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</row>
    <row r="140" ht="15.75" customHeight="1" spans="1:79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</row>
    <row r="141" ht="15.75" customHeight="1" spans="1:79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</row>
    <row r="142" ht="15.75" customHeight="1" spans="1:79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</row>
    <row r="143" ht="15.75" customHeight="1" spans="1:79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</row>
    <row r="144" ht="15.75" customHeight="1" spans="1:79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</row>
    <row r="145" ht="15.75" customHeight="1" spans="1:79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</row>
    <row r="146" ht="15.75" customHeight="1" spans="1:79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</row>
    <row r="147" ht="15.75" customHeight="1" spans="1:79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</row>
    <row r="148" ht="15.75" customHeight="1" spans="1:79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</row>
    <row r="149" ht="15.75" customHeight="1" spans="1:79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</row>
    <row r="150" ht="15.75" customHeight="1" spans="1:79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</row>
    <row r="151" ht="15.75" customHeight="1" spans="1:79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</row>
    <row r="152" ht="15.75" customHeight="1" spans="1:79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</row>
    <row r="153" ht="15.75" customHeight="1" spans="1:79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</row>
    <row r="154" ht="15.75" customHeight="1" spans="1:79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</row>
    <row r="155" ht="15.75" customHeight="1" spans="1:79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</row>
    <row r="156" ht="15.75" customHeight="1" spans="1:79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</row>
    <row r="157" ht="15.75" customHeight="1" spans="1:79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</row>
    <row r="158" ht="15.75" customHeight="1" spans="1:79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</row>
    <row r="159" ht="15.75" customHeight="1" spans="1:79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</row>
    <row r="160" ht="15.75" customHeight="1" spans="1:79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</row>
    <row r="161" ht="15.75" customHeight="1" spans="1:79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</row>
    <row r="162" ht="15.75" customHeight="1" spans="1:79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</row>
    <row r="163" ht="15.75" customHeight="1" spans="1:79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</row>
    <row r="164" ht="15.75" customHeight="1" spans="1:79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</row>
    <row r="165" ht="15.75" customHeight="1" spans="1:79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</row>
    <row r="166" ht="15.75" customHeight="1" spans="1:79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</row>
    <row r="167" ht="15.75" customHeight="1" spans="1:79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</row>
    <row r="168" ht="15.75" customHeight="1" spans="1:79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</row>
    <row r="169" ht="15.75" customHeight="1" spans="1:79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</row>
    <row r="170" ht="15.75" customHeight="1" spans="1:79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0"/>
      <c r="AL170" s="180"/>
      <c r="AM170" s="180"/>
      <c r="AN170" s="180"/>
      <c r="AO170" s="180"/>
      <c r="AP170" s="180"/>
      <c r="AQ170" s="180"/>
      <c r="AR170" s="180"/>
      <c r="AS170" s="180"/>
      <c r="AT170" s="180"/>
      <c r="AU170" s="180"/>
      <c r="AV170" s="180"/>
      <c r="AW170" s="180"/>
      <c r="AX170" s="180"/>
      <c r="AY170" s="180"/>
      <c r="AZ170" s="180"/>
      <c r="BA170" s="180"/>
      <c r="BB170" s="180"/>
      <c r="BC170" s="180"/>
      <c r="BD170" s="180"/>
      <c r="BE170" s="180"/>
      <c r="BF170" s="180"/>
      <c r="BG170" s="180"/>
      <c r="BH170" s="180"/>
      <c r="BI170" s="180"/>
      <c r="BJ170" s="180"/>
      <c r="BK170" s="180"/>
      <c r="BL170" s="180"/>
      <c r="BM170" s="180"/>
      <c r="BN170" s="180"/>
      <c r="BO170" s="180"/>
      <c r="BP170" s="180"/>
      <c r="BQ170" s="180"/>
      <c r="BR170" s="180"/>
      <c r="BS170" s="180"/>
      <c r="BT170" s="180"/>
      <c r="BU170" s="180"/>
      <c r="BV170" s="180"/>
      <c r="BW170" s="180"/>
      <c r="BX170" s="180"/>
      <c r="BY170" s="180"/>
      <c r="BZ170" s="180"/>
      <c r="CA170" s="180"/>
    </row>
    <row r="171" ht="15.75" customHeight="1" spans="1:79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0"/>
      <c r="AL171" s="180"/>
      <c r="AM171" s="180"/>
      <c r="AN171" s="180"/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0"/>
      <c r="BD171" s="180"/>
      <c r="BE171" s="180"/>
      <c r="BF171" s="180"/>
      <c r="BG171" s="180"/>
      <c r="BH171" s="180"/>
      <c r="BI171" s="180"/>
      <c r="BJ171" s="180"/>
      <c r="BK171" s="180"/>
      <c r="BL171" s="180"/>
      <c r="BM171" s="180"/>
      <c r="BN171" s="180"/>
      <c r="BO171" s="180"/>
      <c r="BP171" s="180"/>
      <c r="BQ171" s="180"/>
      <c r="BR171" s="180"/>
      <c r="BS171" s="180"/>
      <c r="BT171" s="180"/>
      <c r="BU171" s="180"/>
      <c r="BV171" s="180"/>
      <c r="BW171" s="180"/>
      <c r="BX171" s="180"/>
      <c r="BY171" s="180"/>
      <c r="BZ171" s="180"/>
      <c r="CA171" s="180"/>
    </row>
    <row r="172" ht="15.75" customHeight="1" spans="1:79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/>
      <c r="AJ172" s="180"/>
      <c r="AK172" s="180"/>
      <c r="AL172" s="180"/>
      <c r="AM172" s="180"/>
      <c r="AN172" s="180"/>
      <c r="AO172" s="180"/>
      <c r="AP172" s="180"/>
      <c r="AQ172" s="180"/>
      <c r="AR172" s="180"/>
      <c r="AS172" s="180"/>
      <c r="AT172" s="180"/>
      <c r="AU172" s="180"/>
      <c r="AV172" s="180"/>
      <c r="AW172" s="180"/>
      <c r="AX172" s="180"/>
      <c r="AY172" s="180"/>
      <c r="AZ172" s="180"/>
      <c r="BA172" s="180"/>
      <c r="BB172" s="180"/>
      <c r="BC172" s="180"/>
      <c r="BD172" s="180"/>
      <c r="BE172" s="180"/>
      <c r="BF172" s="180"/>
      <c r="BG172" s="180"/>
      <c r="BH172" s="180"/>
      <c r="BI172" s="180"/>
      <c r="BJ172" s="180"/>
      <c r="BK172" s="180"/>
      <c r="BL172" s="180"/>
      <c r="BM172" s="180"/>
      <c r="BN172" s="180"/>
      <c r="BO172" s="180"/>
      <c r="BP172" s="180"/>
      <c r="BQ172" s="180"/>
      <c r="BR172" s="180"/>
      <c r="BS172" s="180"/>
      <c r="BT172" s="180"/>
      <c r="BU172" s="180"/>
      <c r="BV172" s="180"/>
      <c r="BW172" s="180"/>
      <c r="BX172" s="180"/>
      <c r="BY172" s="180"/>
      <c r="BZ172" s="180"/>
      <c r="CA172" s="180"/>
    </row>
    <row r="173" ht="15.75" customHeight="1" spans="1:79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/>
      <c r="AJ173" s="180"/>
      <c r="AK173" s="180"/>
      <c r="AL173" s="180"/>
      <c r="AM173" s="180"/>
      <c r="AN173" s="180"/>
      <c r="AO173" s="180"/>
      <c r="AP173" s="180"/>
      <c r="AQ173" s="180"/>
      <c r="AR173" s="180"/>
      <c r="AS173" s="180"/>
      <c r="AT173" s="180"/>
      <c r="AU173" s="180"/>
      <c r="AV173" s="180"/>
      <c r="AW173" s="180"/>
      <c r="AX173" s="180"/>
      <c r="AY173" s="180"/>
      <c r="AZ173" s="180"/>
      <c r="BA173" s="180"/>
      <c r="BB173" s="180"/>
      <c r="BC173" s="180"/>
      <c r="BD173" s="180"/>
      <c r="BE173" s="180"/>
      <c r="BF173" s="180"/>
      <c r="BG173" s="180"/>
      <c r="BH173" s="180"/>
      <c r="BI173" s="180"/>
      <c r="BJ173" s="180"/>
      <c r="BK173" s="180"/>
      <c r="BL173" s="180"/>
      <c r="BM173" s="180"/>
      <c r="BN173" s="180"/>
      <c r="BO173" s="180"/>
      <c r="BP173" s="180"/>
      <c r="BQ173" s="180"/>
      <c r="BR173" s="180"/>
      <c r="BS173" s="180"/>
      <c r="BT173" s="180"/>
      <c r="BU173" s="180"/>
      <c r="BV173" s="180"/>
      <c r="BW173" s="180"/>
      <c r="BX173" s="180"/>
      <c r="BY173" s="180"/>
      <c r="BZ173" s="180"/>
      <c r="CA173" s="180"/>
    </row>
    <row r="174" ht="15.75" customHeight="1" spans="1:79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/>
      <c r="AJ174" s="180"/>
      <c r="AK174" s="180"/>
      <c r="AL174" s="180"/>
      <c r="AM174" s="180"/>
      <c r="AN174" s="180"/>
      <c r="AO174" s="180"/>
      <c r="AP174" s="180"/>
      <c r="AQ174" s="180"/>
      <c r="AR174" s="180"/>
      <c r="AS174" s="180"/>
      <c r="AT174" s="180"/>
      <c r="AU174" s="180"/>
      <c r="AV174" s="180"/>
      <c r="AW174" s="180"/>
      <c r="AX174" s="180"/>
      <c r="AY174" s="180"/>
      <c r="AZ174" s="180"/>
      <c r="BA174" s="180"/>
      <c r="BB174" s="180"/>
      <c r="BC174" s="180"/>
      <c r="BD174" s="180"/>
      <c r="BE174" s="180"/>
      <c r="BF174" s="180"/>
      <c r="BG174" s="180"/>
      <c r="BH174" s="180"/>
      <c r="BI174" s="180"/>
      <c r="BJ174" s="180"/>
      <c r="BK174" s="180"/>
      <c r="BL174" s="180"/>
      <c r="BM174" s="180"/>
      <c r="BN174" s="180"/>
      <c r="BO174" s="180"/>
      <c r="BP174" s="180"/>
      <c r="BQ174" s="180"/>
      <c r="BR174" s="180"/>
      <c r="BS174" s="180"/>
      <c r="BT174" s="180"/>
      <c r="BU174" s="180"/>
      <c r="BV174" s="180"/>
      <c r="BW174" s="180"/>
      <c r="BX174" s="180"/>
      <c r="BY174" s="180"/>
      <c r="BZ174" s="180"/>
      <c r="CA174" s="180"/>
    </row>
    <row r="175" ht="15.75" customHeight="1" spans="1:79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180"/>
      <c r="AD175" s="180"/>
      <c r="AE175" s="180"/>
      <c r="AF175" s="180"/>
      <c r="AG175" s="180"/>
      <c r="AH175" s="180"/>
      <c r="AI175" s="180"/>
      <c r="AJ175" s="180"/>
      <c r="AK175" s="180"/>
      <c r="AL175" s="180"/>
      <c r="AM175" s="180"/>
      <c r="AN175" s="180"/>
      <c r="AO175" s="180"/>
      <c r="AP175" s="180"/>
      <c r="AQ175" s="180"/>
      <c r="AR175" s="180"/>
      <c r="AS175" s="180"/>
      <c r="AT175" s="180"/>
      <c r="AU175" s="180"/>
      <c r="AV175" s="180"/>
      <c r="AW175" s="180"/>
      <c r="AX175" s="180"/>
      <c r="AY175" s="180"/>
      <c r="AZ175" s="180"/>
      <c r="BA175" s="180"/>
      <c r="BB175" s="180"/>
      <c r="BC175" s="180"/>
      <c r="BD175" s="180"/>
      <c r="BE175" s="180"/>
      <c r="BF175" s="180"/>
      <c r="BG175" s="180"/>
      <c r="BH175" s="180"/>
      <c r="BI175" s="180"/>
      <c r="BJ175" s="180"/>
      <c r="BK175" s="180"/>
      <c r="BL175" s="180"/>
      <c r="BM175" s="180"/>
      <c r="BN175" s="180"/>
      <c r="BO175" s="180"/>
      <c r="BP175" s="180"/>
      <c r="BQ175" s="180"/>
      <c r="BR175" s="180"/>
      <c r="BS175" s="180"/>
      <c r="BT175" s="180"/>
      <c r="BU175" s="180"/>
      <c r="BV175" s="180"/>
      <c r="BW175" s="180"/>
      <c r="BX175" s="180"/>
      <c r="BY175" s="180"/>
      <c r="BZ175" s="180"/>
      <c r="CA175" s="180"/>
    </row>
    <row r="176" ht="15.75" customHeight="1" spans="1:79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/>
      <c r="AJ176" s="180"/>
      <c r="AK176" s="180"/>
      <c r="AL176" s="180"/>
      <c r="AM176" s="180"/>
      <c r="AN176" s="180"/>
      <c r="AO176" s="180"/>
      <c r="AP176" s="180"/>
      <c r="AQ176" s="180"/>
      <c r="AR176" s="180"/>
      <c r="AS176" s="180"/>
      <c r="AT176" s="180"/>
      <c r="AU176" s="180"/>
      <c r="AV176" s="180"/>
      <c r="AW176" s="180"/>
      <c r="AX176" s="180"/>
      <c r="AY176" s="180"/>
      <c r="AZ176" s="180"/>
      <c r="BA176" s="180"/>
      <c r="BB176" s="180"/>
      <c r="BC176" s="180"/>
      <c r="BD176" s="180"/>
      <c r="BE176" s="180"/>
      <c r="BF176" s="180"/>
      <c r="BG176" s="180"/>
      <c r="BH176" s="180"/>
      <c r="BI176" s="180"/>
      <c r="BJ176" s="180"/>
      <c r="BK176" s="180"/>
      <c r="BL176" s="180"/>
      <c r="BM176" s="180"/>
      <c r="BN176" s="180"/>
      <c r="BO176" s="180"/>
      <c r="BP176" s="180"/>
      <c r="BQ176" s="180"/>
      <c r="BR176" s="180"/>
      <c r="BS176" s="180"/>
      <c r="BT176" s="180"/>
      <c r="BU176" s="180"/>
      <c r="BV176" s="180"/>
      <c r="BW176" s="180"/>
      <c r="BX176" s="180"/>
      <c r="BY176" s="180"/>
      <c r="BZ176" s="180"/>
      <c r="CA176" s="180"/>
    </row>
    <row r="177" ht="15.75" customHeight="1" spans="1:79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/>
      <c r="AJ177" s="180"/>
      <c r="AK177" s="180"/>
      <c r="AL177" s="180"/>
      <c r="AM177" s="180"/>
      <c r="AN177" s="180"/>
      <c r="AO177" s="180"/>
      <c r="AP177" s="180"/>
      <c r="AQ177" s="180"/>
      <c r="AR177" s="180"/>
      <c r="AS177" s="180"/>
      <c r="AT177" s="180"/>
      <c r="AU177" s="180"/>
      <c r="AV177" s="180"/>
      <c r="AW177" s="180"/>
      <c r="AX177" s="180"/>
      <c r="AY177" s="180"/>
      <c r="AZ177" s="180"/>
      <c r="BA177" s="180"/>
      <c r="BB177" s="180"/>
      <c r="BC177" s="180"/>
      <c r="BD177" s="180"/>
      <c r="BE177" s="180"/>
      <c r="BF177" s="180"/>
      <c r="BG177" s="180"/>
      <c r="BH177" s="180"/>
      <c r="BI177" s="180"/>
      <c r="BJ177" s="180"/>
      <c r="BK177" s="180"/>
      <c r="BL177" s="180"/>
      <c r="BM177" s="180"/>
      <c r="BN177" s="180"/>
      <c r="BO177" s="180"/>
      <c r="BP177" s="180"/>
      <c r="BQ177" s="180"/>
      <c r="BR177" s="180"/>
      <c r="BS177" s="180"/>
      <c r="BT177" s="180"/>
      <c r="BU177" s="180"/>
      <c r="BV177" s="180"/>
      <c r="BW177" s="180"/>
      <c r="BX177" s="180"/>
      <c r="BY177" s="180"/>
      <c r="BZ177" s="180"/>
      <c r="CA177" s="180"/>
    </row>
    <row r="178" ht="15.75" customHeight="1" spans="1:79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/>
      <c r="AP178" s="180"/>
      <c r="AQ178" s="180"/>
      <c r="AR178" s="180"/>
      <c r="AS178" s="180"/>
      <c r="AT178" s="180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0"/>
      <c r="BG178" s="180"/>
      <c r="BH178" s="180"/>
      <c r="BI178" s="180"/>
      <c r="BJ178" s="180"/>
      <c r="BK178" s="180"/>
      <c r="BL178" s="180"/>
      <c r="BM178" s="180"/>
      <c r="BN178" s="180"/>
      <c r="BO178" s="180"/>
      <c r="BP178" s="180"/>
      <c r="BQ178" s="180"/>
      <c r="BR178" s="180"/>
      <c r="BS178" s="180"/>
      <c r="BT178" s="180"/>
      <c r="BU178" s="180"/>
      <c r="BV178" s="180"/>
      <c r="BW178" s="180"/>
      <c r="BX178" s="180"/>
      <c r="BY178" s="180"/>
      <c r="BZ178" s="180"/>
      <c r="CA178" s="180"/>
    </row>
    <row r="179" ht="15.75" customHeight="1" spans="1:79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/>
      <c r="AJ179" s="180"/>
      <c r="AK179" s="180"/>
      <c r="AL179" s="180"/>
      <c r="AM179" s="180"/>
      <c r="AN179" s="180"/>
      <c r="AO179" s="180"/>
      <c r="AP179" s="180"/>
      <c r="AQ179" s="180"/>
      <c r="AR179" s="180"/>
      <c r="AS179" s="180"/>
      <c r="AT179" s="180"/>
      <c r="AU179" s="180"/>
      <c r="AV179" s="180"/>
      <c r="AW179" s="180"/>
      <c r="AX179" s="180"/>
      <c r="AY179" s="180"/>
      <c r="AZ179" s="180"/>
      <c r="BA179" s="180"/>
      <c r="BB179" s="180"/>
      <c r="BC179" s="180"/>
      <c r="BD179" s="180"/>
      <c r="BE179" s="180"/>
      <c r="BF179" s="180"/>
      <c r="BG179" s="180"/>
      <c r="BH179" s="180"/>
      <c r="BI179" s="180"/>
      <c r="BJ179" s="180"/>
      <c r="BK179" s="180"/>
      <c r="BL179" s="180"/>
      <c r="BM179" s="180"/>
      <c r="BN179" s="180"/>
      <c r="BO179" s="180"/>
      <c r="BP179" s="180"/>
      <c r="BQ179" s="180"/>
      <c r="BR179" s="180"/>
      <c r="BS179" s="180"/>
      <c r="BT179" s="180"/>
      <c r="BU179" s="180"/>
      <c r="BV179" s="180"/>
      <c r="BW179" s="180"/>
      <c r="BX179" s="180"/>
      <c r="BY179" s="180"/>
      <c r="BZ179" s="180"/>
      <c r="CA179" s="180"/>
    </row>
    <row r="180" ht="15.75" customHeight="1" spans="1:79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/>
      <c r="AJ180" s="180"/>
      <c r="AK180" s="180"/>
      <c r="AL180" s="180"/>
      <c r="AM180" s="180"/>
      <c r="AN180" s="180"/>
      <c r="AO180" s="180"/>
      <c r="AP180" s="180"/>
      <c r="AQ180" s="180"/>
      <c r="AR180" s="180"/>
      <c r="AS180" s="180"/>
      <c r="AT180" s="180"/>
      <c r="AU180" s="180"/>
      <c r="AV180" s="180"/>
      <c r="AW180" s="180"/>
      <c r="AX180" s="180"/>
      <c r="AY180" s="180"/>
      <c r="AZ180" s="180"/>
      <c r="BA180" s="180"/>
      <c r="BB180" s="180"/>
      <c r="BC180" s="180"/>
      <c r="BD180" s="180"/>
      <c r="BE180" s="180"/>
      <c r="BF180" s="180"/>
      <c r="BG180" s="180"/>
      <c r="BH180" s="180"/>
      <c r="BI180" s="180"/>
      <c r="BJ180" s="180"/>
      <c r="BK180" s="180"/>
      <c r="BL180" s="180"/>
      <c r="BM180" s="180"/>
      <c r="BN180" s="180"/>
      <c r="BO180" s="180"/>
      <c r="BP180" s="180"/>
      <c r="BQ180" s="180"/>
      <c r="BR180" s="180"/>
      <c r="BS180" s="180"/>
      <c r="BT180" s="180"/>
      <c r="BU180" s="180"/>
      <c r="BV180" s="180"/>
      <c r="BW180" s="180"/>
      <c r="BX180" s="180"/>
      <c r="BY180" s="180"/>
      <c r="BZ180" s="180"/>
      <c r="CA180" s="180"/>
    </row>
    <row r="181" ht="15.75" customHeight="1" spans="1:79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/>
      <c r="AJ181" s="180"/>
      <c r="AK181" s="180"/>
      <c r="AL181" s="180"/>
      <c r="AM181" s="180"/>
      <c r="AN181" s="180"/>
      <c r="AO181" s="180"/>
      <c r="AP181" s="180"/>
      <c r="AQ181" s="180"/>
      <c r="AR181" s="180"/>
      <c r="AS181" s="180"/>
      <c r="AT181" s="180"/>
      <c r="AU181" s="180"/>
      <c r="AV181" s="180"/>
      <c r="AW181" s="180"/>
      <c r="AX181" s="180"/>
      <c r="AY181" s="180"/>
      <c r="AZ181" s="180"/>
      <c r="BA181" s="180"/>
      <c r="BB181" s="180"/>
      <c r="BC181" s="180"/>
      <c r="BD181" s="180"/>
      <c r="BE181" s="180"/>
      <c r="BF181" s="180"/>
      <c r="BG181" s="180"/>
      <c r="BH181" s="180"/>
      <c r="BI181" s="180"/>
      <c r="BJ181" s="180"/>
      <c r="BK181" s="180"/>
      <c r="BL181" s="180"/>
      <c r="BM181" s="180"/>
      <c r="BN181" s="180"/>
      <c r="BO181" s="180"/>
      <c r="BP181" s="180"/>
      <c r="BQ181" s="180"/>
      <c r="BR181" s="180"/>
      <c r="BS181" s="180"/>
      <c r="BT181" s="180"/>
      <c r="BU181" s="180"/>
      <c r="BV181" s="180"/>
      <c r="BW181" s="180"/>
      <c r="BX181" s="180"/>
      <c r="BY181" s="180"/>
      <c r="BZ181" s="180"/>
      <c r="CA181" s="180"/>
    </row>
    <row r="182" ht="15.75" customHeight="1" spans="1:79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/>
      <c r="AJ182" s="180"/>
      <c r="AK182" s="180"/>
      <c r="AL182" s="180"/>
      <c r="AM182" s="180"/>
      <c r="AN182" s="180"/>
      <c r="AO182" s="180"/>
      <c r="AP182" s="180"/>
      <c r="AQ182" s="180"/>
      <c r="AR182" s="180"/>
      <c r="AS182" s="180"/>
      <c r="AT182" s="180"/>
      <c r="AU182" s="180"/>
      <c r="AV182" s="180"/>
      <c r="AW182" s="180"/>
      <c r="AX182" s="180"/>
      <c r="AY182" s="180"/>
      <c r="AZ182" s="180"/>
      <c r="BA182" s="180"/>
      <c r="BB182" s="180"/>
      <c r="BC182" s="180"/>
      <c r="BD182" s="180"/>
      <c r="BE182" s="180"/>
      <c r="BF182" s="180"/>
      <c r="BG182" s="180"/>
      <c r="BH182" s="180"/>
      <c r="BI182" s="180"/>
      <c r="BJ182" s="180"/>
      <c r="BK182" s="180"/>
      <c r="BL182" s="180"/>
      <c r="BM182" s="180"/>
      <c r="BN182" s="180"/>
      <c r="BO182" s="180"/>
      <c r="BP182" s="180"/>
      <c r="BQ182" s="180"/>
      <c r="BR182" s="180"/>
      <c r="BS182" s="180"/>
      <c r="BT182" s="180"/>
      <c r="BU182" s="180"/>
      <c r="BV182" s="180"/>
      <c r="BW182" s="180"/>
      <c r="BX182" s="180"/>
      <c r="BY182" s="180"/>
      <c r="BZ182" s="180"/>
      <c r="CA182" s="180"/>
    </row>
    <row r="183" ht="15.75" customHeight="1" spans="1:79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/>
      <c r="AJ183" s="180"/>
      <c r="AK183" s="180"/>
      <c r="AL183" s="180"/>
      <c r="AM183" s="180"/>
      <c r="AN183" s="180"/>
      <c r="AO183" s="180"/>
      <c r="AP183" s="180"/>
      <c r="AQ183" s="180"/>
      <c r="AR183" s="180"/>
      <c r="AS183" s="180"/>
      <c r="AT183" s="180"/>
      <c r="AU183" s="180"/>
      <c r="AV183" s="180"/>
      <c r="AW183" s="180"/>
      <c r="AX183" s="180"/>
      <c r="AY183" s="180"/>
      <c r="AZ183" s="180"/>
      <c r="BA183" s="180"/>
      <c r="BB183" s="180"/>
      <c r="BC183" s="180"/>
      <c r="BD183" s="180"/>
      <c r="BE183" s="180"/>
      <c r="BF183" s="180"/>
      <c r="BG183" s="180"/>
      <c r="BH183" s="180"/>
      <c r="BI183" s="180"/>
      <c r="BJ183" s="180"/>
      <c r="BK183" s="180"/>
      <c r="BL183" s="180"/>
      <c r="BM183" s="180"/>
      <c r="BN183" s="180"/>
      <c r="BO183" s="180"/>
      <c r="BP183" s="180"/>
      <c r="BQ183" s="180"/>
      <c r="BR183" s="180"/>
      <c r="BS183" s="180"/>
      <c r="BT183" s="180"/>
      <c r="BU183" s="180"/>
      <c r="BV183" s="180"/>
      <c r="BW183" s="180"/>
      <c r="BX183" s="180"/>
      <c r="BY183" s="180"/>
      <c r="BZ183" s="180"/>
      <c r="CA183" s="180"/>
    </row>
    <row r="184" ht="15.75" customHeight="1" spans="1:79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/>
      <c r="AJ184" s="180"/>
      <c r="AK184" s="180"/>
      <c r="AL184" s="180"/>
      <c r="AM184" s="180"/>
      <c r="AN184" s="180"/>
      <c r="AO184" s="180"/>
      <c r="AP184" s="180"/>
      <c r="AQ184" s="180"/>
      <c r="AR184" s="180"/>
      <c r="AS184" s="180"/>
      <c r="AT184" s="180"/>
      <c r="AU184" s="180"/>
      <c r="AV184" s="180"/>
      <c r="AW184" s="180"/>
      <c r="AX184" s="180"/>
      <c r="AY184" s="180"/>
      <c r="AZ184" s="180"/>
      <c r="BA184" s="180"/>
      <c r="BB184" s="180"/>
      <c r="BC184" s="180"/>
      <c r="BD184" s="180"/>
      <c r="BE184" s="180"/>
      <c r="BF184" s="180"/>
      <c r="BG184" s="180"/>
      <c r="BH184" s="180"/>
      <c r="BI184" s="180"/>
      <c r="BJ184" s="180"/>
      <c r="BK184" s="180"/>
      <c r="BL184" s="180"/>
      <c r="BM184" s="180"/>
      <c r="BN184" s="180"/>
      <c r="BO184" s="180"/>
      <c r="BP184" s="180"/>
      <c r="BQ184" s="180"/>
      <c r="BR184" s="180"/>
      <c r="BS184" s="180"/>
      <c r="BT184" s="180"/>
      <c r="BU184" s="180"/>
      <c r="BV184" s="180"/>
      <c r="BW184" s="180"/>
      <c r="BX184" s="180"/>
      <c r="BY184" s="180"/>
      <c r="BZ184" s="180"/>
      <c r="CA184" s="180"/>
    </row>
    <row r="185" ht="15.75" customHeight="1" spans="1:79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/>
      <c r="AK185" s="180"/>
      <c r="AL185" s="180"/>
      <c r="AM185" s="180"/>
      <c r="AN185" s="180"/>
      <c r="AO185" s="180"/>
      <c r="AP185" s="180"/>
      <c r="AQ185" s="180"/>
      <c r="AR185" s="180"/>
      <c r="AS185" s="180"/>
      <c r="AT185" s="180"/>
      <c r="AU185" s="180"/>
      <c r="AV185" s="180"/>
      <c r="AW185" s="180"/>
      <c r="AX185" s="180"/>
      <c r="AY185" s="180"/>
      <c r="AZ185" s="180"/>
      <c r="BA185" s="180"/>
      <c r="BB185" s="180"/>
      <c r="BC185" s="180"/>
      <c r="BD185" s="180"/>
      <c r="BE185" s="180"/>
      <c r="BF185" s="180"/>
      <c r="BG185" s="180"/>
      <c r="BH185" s="180"/>
      <c r="BI185" s="180"/>
      <c r="BJ185" s="180"/>
      <c r="BK185" s="180"/>
      <c r="BL185" s="180"/>
      <c r="BM185" s="180"/>
      <c r="BN185" s="180"/>
      <c r="BO185" s="180"/>
      <c r="BP185" s="180"/>
      <c r="BQ185" s="180"/>
      <c r="BR185" s="180"/>
      <c r="BS185" s="180"/>
      <c r="BT185" s="180"/>
      <c r="BU185" s="180"/>
      <c r="BV185" s="180"/>
      <c r="BW185" s="180"/>
      <c r="BX185" s="180"/>
      <c r="BY185" s="180"/>
      <c r="BZ185" s="180"/>
      <c r="CA185" s="180"/>
    </row>
    <row r="186" ht="15.75" customHeight="1" spans="1:79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/>
      <c r="AJ186" s="180"/>
      <c r="AK186" s="180"/>
      <c r="AL186" s="180"/>
      <c r="AM186" s="180"/>
      <c r="AN186" s="180"/>
      <c r="AO186" s="180"/>
      <c r="AP186" s="180"/>
      <c r="AQ186" s="180"/>
      <c r="AR186" s="180"/>
      <c r="AS186" s="180"/>
      <c r="AT186" s="180"/>
      <c r="AU186" s="180"/>
      <c r="AV186" s="180"/>
      <c r="AW186" s="180"/>
      <c r="AX186" s="180"/>
      <c r="AY186" s="180"/>
      <c r="AZ186" s="180"/>
      <c r="BA186" s="180"/>
      <c r="BB186" s="180"/>
      <c r="BC186" s="180"/>
      <c r="BD186" s="180"/>
      <c r="BE186" s="180"/>
      <c r="BF186" s="180"/>
      <c r="BG186" s="180"/>
      <c r="BH186" s="180"/>
      <c r="BI186" s="180"/>
      <c r="BJ186" s="180"/>
      <c r="BK186" s="180"/>
      <c r="BL186" s="180"/>
      <c r="BM186" s="180"/>
      <c r="BN186" s="180"/>
      <c r="BO186" s="180"/>
      <c r="BP186" s="180"/>
      <c r="BQ186" s="180"/>
      <c r="BR186" s="180"/>
      <c r="BS186" s="180"/>
      <c r="BT186" s="180"/>
      <c r="BU186" s="180"/>
      <c r="BV186" s="180"/>
      <c r="BW186" s="180"/>
      <c r="BX186" s="180"/>
      <c r="BY186" s="180"/>
      <c r="BZ186" s="180"/>
      <c r="CA186" s="180"/>
    </row>
    <row r="187" ht="15.75" customHeight="1" spans="1:79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/>
      <c r="AJ187" s="180"/>
      <c r="AK187" s="180"/>
      <c r="AL187" s="180"/>
      <c r="AM187" s="180"/>
      <c r="AN187" s="180"/>
      <c r="AO187" s="180"/>
      <c r="AP187" s="180"/>
      <c r="AQ187" s="180"/>
      <c r="AR187" s="180"/>
      <c r="AS187" s="180"/>
      <c r="AT187" s="180"/>
      <c r="AU187" s="180"/>
      <c r="AV187" s="180"/>
      <c r="AW187" s="180"/>
      <c r="AX187" s="180"/>
      <c r="AY187" s="180"/>
      <c r="AZ187" s="180"/>
      <c r="BA187" s="180"/>
      <c r="BB187" s="180"/>
      <c r="BC187" s="180"/>
      <c r="BD187" s="180"/>
      <c r="BE187" s="180"/>
      <c r="BF187" s="180"/>
      <c r="BG187" s="180"/>
      <c r="BH187" s="180"/>
      <c r="BI187" s="180"/>
      <c r="BJ187" s="180"/>
      <c r="BK187" s="180"/>
      <c r="BL187" s="180"/>
      <c r="BM187" s="180"/>
      <c r="BN187" s="180"/>
      <c r="BO187" s="180"/>
      <c r="BP187" s="180"/>
      <c r="BQ187" s="180"/>
      <c r="BR187" s="180"/>
      <c r="BS187" s="180"/>
      <c r="BT187" s="180"/>
      <c r="BU187" s="180"/>
      <c r="BV187" s="180"/>
      <c r="BW187" s="180"/>
      <c r="BX187" s="180"/>
      <c r="BY187" s="180"/>
      <c r="BZ187" s="180"/>
      <c r="CA187" s="180"/>
    </row>
    <row r="188" ht="15.75" customHeight="1" spans="1:79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/>
      <c r="AJ188" s="180"/>
      <c r="AK188" s="180"/>
      <c r="AL188" s="180"/>
      <c r="AM188" s="180"/>
      <c r="AN188" s="180"/>
      <c r="AO188" s="180"/>
      <c r="AP188" s="180"/>
      <c r="AQ188" s="180"/>
      <c r="AR188" s="180"/>
      <c r="AS188" s="180"/>
      <c r="AT188" s="180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0"/>
      <c r="BG188" s="180"/>
      <c r="BH188" s="180"/>
      <c r="BI188" s="180"/>
      <c r="BJ188" s="180"/>
      <c r="BK188" s="180"/>
      <c r="BL188" s="180"/>
      <c r="BM188" s="180"/>
      <c r="BN188" s="180"/>
      <c r="BO188" s="180"/>
      <c r="BP188" s="180"/>
      <c r="BQ188" s="180"/>
      <c r="BR188" s="180"/>
      <c r="BS188" s="180"/>
      <c r="BT188" s="180"/>
      <c r="BU188" s="180"/>
      <c r="BV188" s="180"/>
      <c r="BW188" s="180"/>
      <c r="BX188" s="180"/>
      <c r="BY188" s="180"/>
      <c r="BZ188" s="180"/>
      <c r="CA188" s="180"/>
    </row>
    <row r="189" ht="15.75" customHeight="1" spans="1:79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/>
      <c r="AJ189" s="180"/>
      <c r="AK189" s="180"/>
      <c r="AL189" s="180"/>
      <c r="AM189" s="180"/>
      <c r="AN189" s="180"/>
      <c r="AO189" s="180"/>
      <c r="AP189" s="180"/>
      <c r="AQ189" s="180"/>
      <c r="AR189" s="180"/>
      <c r="AS189" s="180"/>
      <c r="AT189" s="180"/>
      <c r="AU189" s="180"/>
      <c r="AV189" s="180"/>
      <c r="AW189" s="180"/>
      <c r="AX189" s="180"/>
      <c r="AY189" s="180"/>
      <c r="AZ189" s="180"/>
      <c r="BA189" s="180"/>
      <c r="BB189" s="180"/>
      <c r="BC189" s="180"/>
      <c r="BD189" s="180"/>
      <c r="BE189" s="180"/>
      <c r="BF189" s="180"/>
      <c r="BG189" s="180"/>
      <c r="BH189" s="180"/>
      <c r="BI189" s="180"/>
      <c r="BJ189" s="180"/>
      <c r="BK189" s="180"/>
      <c r="BL189" s="180"/>
      <c r="BM189" s="180"/>
      <c r="BN189" s="180"/>
      <c r="BO189" s="180"/>
      <c r="BP189" s="180"/>
      <c r="BQ189" s="180"/>
      <c r="BR189" s="180"/>
      <c r="BS189" s="180"/>
      <c r="BT189" s="180"/>
      <c r="BU189" s="180"/>
      <c r="BV189" s="180"/>
      <c r="BW189" s="180"/>
      <c r="BX189" s="180"/>
      <c r="BY189" s="180"/>
      <c r="BZ189" s="180"/>
      <c r="CA189" s="180"/>
    </row>
    <row r="190" ht="15.75" customHeight="1" spans="1:79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/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/>
      <c r="BH190" s="180"/>
      <c r="BI190" s="180"/>
      <c r="BJ190" s="180"/>
      <c r="BK190" s="180"/>
      <c r="BL190" s="180"/>
      <c r="BM190" s="180"/>
      <c r="BN190" s="180"/>
      <c r="BO190" s="180"/>
      <c r="BP190" s="180"/>
      <c r="BQ190" s="180"/>
      <c r="BR190" s="180"/>
      <c r="BS190" s="180"/>
      <c r="BT190" s="180"/>
      <c r="BU190" s="180"/>
      <c r="BV190" s="180"/>
      <c r="BW190" s="180"/>
      <c r="BX190" s="180"/>
      <c r="BY190" s="180"/>
      <c r="BZ190" s="180"/>
      <c r="CA190" s="180"/>
    </row>
    <row r="191" ht="15.75" customHeight="1" spans="1:79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/>
      <c r="AJ191" s="180"/>
      <c r="AK191" s="180"/>
      <c r="AL191" s="180"/>
      <c r="AM191" s="180"/>
      <c r="AN191" s="180"/>
      <c r="AO191" s="180"/>
      <c r="AP191" s="180"/>
      <c r="AQ191" s="180"/>
      <c r="AR191" s="180"/>
      <c r="AS191" s="180"/>
      <c r="AT191" s="180"/>
      <c r="AU191" s="180"/>
      <c r="AV191" s="180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0"/>
      <c r="BG191" s="180"/>
      <c r="BH191" s="180"/>
      <c r="BI191" s="180"/>
      <c r="BJ191" s="180"/>
      <c r="BK191" s="180"/>
      <c r="BL191" s="180"/>
      <c r="BM191" s="180"/>
      <c r="BN191" s="180"/>
      <c r="BO191" s="180"/>
      <c r="BP191" s="180"/>
      <c r="BQ191" s="180"/>
      <c r="BR191" s="180"/>
      <c r="BS191" s="180"/>
      <c r="BT191" s="180"/>
      <c r="BU191" s="180"/>
      <c r="BV191" s="180"/>
      <c r="BW191" s="180"/>
      <c r="BX191" s="180"/>
      <c r="BY191" s="180"/>
      <c r="BZ191" s="180"/>
      <c r="CA191" s="180"/>
    </row>
    <row r="192" ht="15.75" customHeight="1" spans="1:79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/>
      <c r="AJ192" s="180"/>
      <c r="AK192" s="180"/>
      <c r="AL192" s="180"/>
      <c r="AM192" s="180"/>
      <c r="AN192" s="180"/>
      <c r="AO192" s="180"/>
      <c r="AP192" s="180"/>
      <c r="AQ192" s="180"/>
      <c r="AR192" s="180"/>
      <c r="AS192" s="180"/>
      <c r="AT192" s="180"/>
      <c r="AU192" s="180"/>
      <c r="AV192" s="180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0"/>
      <c r="BG192" s="180"/>
      <c r="BH192" s="180"/>
      <c r="BI192" s="180"/>
      <c r="BJ192" s="180"/>
      <c r="BK192" s="180"/>
      <c r="BL192" s="180"/>
      <c r="BM192" s="180"/>
      <c r="BN192" s="180"/>
      <c r="BO192" s="180"/>
      <c r="BP192" s="180"/>
      <c r="BQ192" s="180"/>
      <c r="BR192" s="180"/>
      <c r="BS192" s="180"/>
      <c r="BT192" s="180"/>
      <c r="BU192" s="180"/>
      <c r="BV192" s="180"/>
      <c r="BW192" s="180"/>
      <c r="BX192" s="180"/>
      <c r="BY192" s="180"/>
      <c r="BZ192" s="180"/>
      <c r="CA192" s="180"/>
    </row>
    <row r="193" ht="15.75" customHeight="1" spans="1:79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BM193" s="180"/>
      <c r="BN193" s="180"/>
      <c r="BO193" s="180"/>
      <c r="BP193" s="180"/>
      <c r="BQ193" s="180"/>
      <c r="BR193" s="180"/>
      <c r="BS193" s="180"/>
      <c r="BT193" s="180"/>
      <c r="BU193" s="180"/>
      <c r="BV193" s="180"/>
      <c r="BW193" s="180"/>
      <c r="BX193" s="180"/>
      <c r="BY193" s="180"/>
      <c r="BZ193" s="180"/>
      <c r="CA193" s="180"/>
    </row>
    <row r="194" ht="15.75" customHeight="1" spans="1:79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/>
      <c r="AJ194" s="180"/>
      <c r="AK194" s="180"/>
      <c r="AL194" s="180"/>
      <c r="AM194" s="180"/>
      <c r="AN194" s="180"/>
      <c r="AO194" s="180"/>
      <c r="AP194" s="180"/>
      <c r="AQ194" s="180"/>
      <c r="AR194" s="180"/>
      <c r="AS194" s="180"/>
      <c r="AT194" s="180"/>
      <c r="AU194" s="180"/>
      <c r="AV194" s="180"/>
      <c r="AW194" s="180"/>
      <c r="AX194" s="180"/>
      <c r="AY194" s="180"/>
      <c r="AZ194" s="180"/>
      <c r="BA194" s="180"/>
      <c r="BB194" s="180"/>
      <c r="BC194" s="180"/>
      <c r="BD194" s="180"/>
      <c r="BE194" s="180"/>
      <c r="BF194" s="180"/>
      <c r="BG194" s="180"/>
      <c r="BH194" s="180"/>
      <c r="BI194" s="180"/>
      <c r="BJ194" s="180"/>
      <c r="BK194" s="180"/>
      <c r="BL194" s="180"/>
      <c r="BM194" s="180"/>
      <c r="BN194" s="180"/>
      <c r="BO194" s="180"/>
      <c r="BP194" s="180"/>
      <c r="BQ194" s="180"/>
      <c r="BR194" s="180"/>
      <c r="BS194" s="180"/>
      <c r="BT194" s="180"/>
      <c r="BU194" s="180"/>
      <c r="BV194" s="180"/>
      <c r="BW194" s="180"/>
      <c r="BX194" s="180"/>
      <c r="BY194" s="180"/>
      <c r="BZ194" s="180"/>
      <c r="CA194" s="180"/>
    </row>
    <row r="195" ht="15.75" customHeight="1" spans="1:79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/>
      <c r="AJ195" s="180"/>
      <c r="AK195" s="180"/>
      <c r="AL195" s="180"/>
      <c r="AM195" s="180"/>
      <c r="AN195" s="180"/>
      <c r="AO195" s="180"/>
      <c r="AP195" s="180"/>
      <c r="AQ195" s="180"/>
      <c r="AR195" s="180"/>
      <c r="AS195" s="180"/>
      <c r="AT195" s="180"/>
      <c r="AU195" s="180"/>
      <c r="AV195" s="180"/>
      <c r="AW195" s="180"/>
      <c r="AX195" s="180"/>
      <c r="AY195" s="180"/>
      <c r="AZ195" s="180"/>
      <c r="BA195" s="180"/>
      <c r="BB195" s="180"/>
      <c r="BC195" s="180"/>
      <c r="BD195" s="180"/>
      <c r="BE195" s="180"/>
      <c r="BF195" s="180"/>
      <c r="BG195" s="180"/>
      <c r="BH195" s="180"/>
      <c r="BI195" s="180"/>
      <c r="BJ195" s="180"/>
      <c r="BK195" s="180"/>
      <c r="BL195" s="180"/>
      <c r="BM195" s="180"/>
      <c r="BN195" s="180"/>
      <c r="BO195" s="180"/>
      <c r="BP195" s="180"/>
      <c r="BQ195" s="180"/>
      <c r="BR195" s="180"/>
      <c r="BS195" s="180"/>
      <c r="BT195" s="180"/>
      <c r="BU195" s="180"/>
      <c r="BV195" s="180"/>
      <c r="BW195" s="180"/>
      <c r="BX195" s="180"/>
      <c r="BY195" s="180"/>
      <c r="BZ195" s="180"/>
      <c r="CA195" s="180"/>
    </row>
    <row r="196" ht="15.75" customHeight="1" spans="1:79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/>
      <c r="AJ196" s="180"/>
      <c r="AK196" s="180"/>
      <c r="AL196" s="180"/>
      <c r="AM196" s="180"/>
      <c r="AN196" s="180"/>
      <c r="AO196" s="180"/>
      <c r="AP196" s="180"/>
      <c r="AQ196" s="180"/>
      <c r="AR196" s="180"/>
      <c r="AS196" s="180"/>
      <c r="AT196" s="180"/>
      <c r="AU196" s="180"/>
      <c r="AV196" s="180"/>
      <c r="AW196" s="180"/>
      <c r="AX196" s="180"/>
      <c r="AY196" s="180"/>
      <c r="AZ196" s="180"/>
      <c r="BA196" s="180"/>
      <c r="BB196" s="180"/>
      <c r="BC196" s="180"/>
      <c r="BD196" s="180"/>
      <c r="BE196" s="180"/>
      <c r="BF196" s="180"/>
      <c r="BG196" s="180"/>
      <c r="BH196" s="180"/>
      <c r="BI196" s="180"/>
      <c r="BJ196" s="180"/>
      <c r="BK196" s="180"/>
      <c r="BL196" s="180"/>
      <c r="BM196" s="180"/>
      <c r="BN196" s="180"/>
      <c r="BO196" s="180"/>
      <c r="BP196" s="180"/>
      <c r="BQ196" s="180"/>
      <c r="BR196" s="180"/>
      <c r="BS196" s="180"/>
      <c r="BT196" s="180"/>
      <c r="BU196" s="180"/>
      <c r="BV196" s="180"/>
      <c r="BW196" s="180"/>
      <c r="BX196" s="180"/>
      <c r="BY196" s="180"/>
      <c r="BZ196" s="180"/>
      <c r="CA196" s="180"/>
    </row>
    <row r="197" ht="15.75" customHeight="1" spans="1:79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/>
      <c r="AJ197" s="180"/>
      <c r="AK197" s="180"/>
      <c r="AL197" s="180"/>
      <c r="AM197" s="180"/>
      <c r="AN197" s="180"/>
      <c r="AO197" s="180"/>
      <c r="AP197" s="180"/>
      <c r="AQ197" s="180"/>
      <c r="AR197" s="180"/>
      <c r="AS197" s="180"/>
      <c r="AT197" s="180"/>
      <c r="AU197" s="180"/>
      <c r="AV197" s="180"/>
      <c r="AW197" s="180"/>
      <c r="AX197" s="180"/>
      <c r="AY197" s="180"/>
      <c r="AZ197" s="180"/>
      <c r="BA197" s="180"/>
      <c r="BB197" s="180"/>
      <c r="BC197" s="180"/>
      <c r="BD197" s="180"/>
      <c r="BE197" s="180"/>
      <c r="BF197" s="180"/>
      <c r="BG197" s="180"/>
      <c r="BH197" s="180"/>
      <c r="BI197" s="180"/>
      <c r="BJ197" s="180"/>
      <c r="BK197" s="180"/>
      <c r="BL197" s="180"/>
      <c r="BM197" s="180"/>
      <c r="BN197" s="180"/>
      <c r="BO197" s="180"/>
      <c r="BP197" s="180"/>
      <c r="BQ197" s="180"/>
      <c r="BR197" s="180"/>
      <c r="BS197" s="180"/>
      <c r="BT197" s="180"/>
      <c r="BU197" s="180"/>
      <c r="BV197" s="180"/>
      <c r="BW197" s="180"/>
      <c r="BX197" s="180"/>
      <c r="BY197" s="180"/>
      <c r="BZ197" s="180"/>
      <c r="CA197" s="180"/>
    </row>
    <row r="198" ht="15.75" customHeight="1" spans="1:79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/>
      <c r="AJ198" s="180"/>
      <c r="AK198" s="180"/>
      <c r="AL198" s="180"/>
      <c r="AM198" s="180"/>
      <c r="AN198" s="180"/>
      <c r="AO198" s="180"/>
      <c r="AP198" s="180"/>
      <c r="AQ198" s="180"/>
      <c r="AR198" s="180"/>
      <c r="AS198" s="180"/>
      <c r="AT198" s="180"/>
      <c r="AU198" s="180"/>
      <c r="AV198" s="180"/>
      <c r="AW198" s="180"/>
      <c r="AX198" s="180"/>
      <c r="AY198" s="180"/>
      <c r="AZ198" s="180"/>
      <c r="BA198" s="180"/>
      <c r="BB198" s="180"/>
      <c r="BC198" s="180"/>
      <c r="BD198" s="180"/>
      <c r="BE198" s="180"/>
      <c r="BF198" s="180"/>
      <c r="BG198" s="180"/>
      <c r="BH198" s="180"/>
      <c r="BI198" s="180"/>
      <c r="BJ198" s="180"/>
      <c r="BK198" s="180"/>
      <c r="BL198" s="180"/>
      <c r="BM198" s="180"/>
      <c r="BN198" s="180"/>
      <c r="BO198" s="180"/>
      <c r="BP198" s="180"/>
      <c r="BQ198" s="180"/>
      <c r="BR198" s="180"/>
      <c r="BS198" s="180"/>
      <c r="BT198" s="180"/>
      <c r="BU198" s="180"/>
      <c r="BV198" s="180"/>
      <c r="BW198" s="180"/>
      <c r="BX198" s="180"/>
      <c r="BY198" s="180"/>
      <c r="BZ198" s="180"/>
      <c r="CA198" s="180"/>
    </row>
    <row r="199" ht="15.75" customHeight="1" spans="1:79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/>
      <c r="AK199" s="180"/>
      <c r="AL199" s="180"/>
      <c r="AM199" s="180"/>
      <c r="AN199" s="180"/>
      <c r="AO199" s="180"/>
      <c r="AP199" s="180"/>
      <c r="AQ199" s="180"/>
      <c r="AR199" s="180"/>
      <c r="AS199" s="180"/>
      <c r="AT199" s="180"/>
      <c r="AU199" s="180"/>
      <c r="AV199" s="180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/>
      <c r="BI199" s="180"/>
      <c r="BJ199" s="180"/>
      <c r="BK199" s="180"/>
      <c r="BL199" s="180"/>
      <c r="BM199" s="180"/>
      <c r="BN199" s="180"/>
      <c r="BO199" s="180"/>
      <c r="BP199" s="180"/>
      <c r="BQ199" s="180"/>
      <c r="BR199" s="180"/>
      <c r="BS199" s="180"/>
      <c r="BT199" s="180"/>
      <c r="BU199" s="180"/>
      <c r="BV199" s="180"/>
      <c r="BW199" s="180"/>
      <c r="BX199" s="180"/>
      <c r="BY199" s="180"/>
      <c r="BZ199" s="180"/>
      <c r="CA199" s="180"/>
    </row>
    <row r="200" ht="15.75" customHeight="1" spans="1:79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/>
      <c r="AJ200" s="180"/>
      <c r="AK200" s="180"/>
      <c r="AL200" s="180"/>
      <c r="AM200" s="180"/>
      <c r="AN200" s="180"/>
      <c r="AO200" s="180"/>
      <c r="AP200" s="180"/>
      <c r="AQ200" s="180"/>
      <c r="AR200" s="180"/>
      <c r="AS200" s="180"/>
      <c r="AT200" s="180"/>
      <c r="AU200" s="180"/>
      <c r="AV200" s="180"/>
      <c r="AW200" s="180"/>
      <c r="AX200" s="180"/>
      <c r="AY200" s="180"/>
      <c r="AZ200" s="180"/>
      <c r="BA200" s="180"/>
      <c r="BB200" s="180"/>
      <c r="BC200" s="180"/>
      <c r="BD200" s="180"/>
      <c r="BE200" s="180"/>
      <c r="BF200" s="180"/>
      <c r="BG200" s="180"/>
      <c r="BH200" s="180"/>
      <c r="BI200" s="180"/>
      <c r="BJ200" s="180"/>
      <c r="BK200" s="180"/>
      <c r="BL200" s="180"/>
      <c r="BM200" s="180"/>
      <c r="BN200" s="180"/>
      <c r="BO200" s="180"/>
      <c r="BP200" s="180"/>
      <c r="BQ200" s="180"/>
      <c r="BR200" s="180"/>
      <c r="BS200" s="180"/>
      <c r="BT200" s="180"/>
      <c r="BU200" s="180"/>
      <c r="BV200" s="180"/>
      <c r="BW200" s="180"/>
      <c r="BX200" s="180"/>
      <c r="BY200" s="180"/>
      <c r="BZ200" s="180"/>
      <c r="CA200" s="180"/>
    </row>
    <row r="201" ht="15.75" customHeight="1" spans="1:79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  <c r="AB201" s="180"/>
      <c r="AC201" s="180"/>
      <c r="AD201" s="180"/>
      <c r="AE201" s="180"/>
      <c r="AF201" s="180"/>
      <c r="AG201" s="180"/>
      <c r="AH201" s="180"/>
      <c r="AI201" s="180"/>
      <c r="AJ201" s="180"/>
      <c r="AK201" s="180"/>
      <c r="AL201" s="180"/>
      <c r="AM201" s="180"/>
      <c r="AN201" s="180"/>
      <c r="AO201" s="180"/>
      <c r="AP201" s="180"/>
      <c r="AQ201" s="180"/>
      <c r="AR201" s="180"/>
      <c r="AS201" s="180"/>
      <c r="AT201" s="180"/>
      <c r="AU201" s="180"/>
      <c r="AV201" s="180"/>
      <c r="AW201" s="180"/>
      <c r="AX201" s="180"/>
      <c r="AY201" s="180"/>
      <c r="AZ201" s="180"/>
      <c r="BA201" s="180"/>
      <c r="BB201" s="180"/>
      <c r="BC201" s="180"/>
      <c r="BD201" s="180"/>
      <c r="BE201" s="180"/>
      <c r="BF201" s="180"/>
      <c r="BG201" s="180"/>
      <c r="BH201" s="180"/>
      <c r="BI201" s="180"/>
      <c r="BJ201" s="180"/>
      <c r="BK201" s="180"/>
      <c r="BL201" s="180"/>
      <c r="BM201" s="180"/>
      <c r="BN201" s="180"/>
      <c r="BO201" s="180"/>
      <c r="BP201" s="180"/>
      <c r="BQ201" s="180"/>
      <c r="BR201" s="180"/>
      <c r="BS201" s="180"/>
      <c r="BT201" s="180"/>
      <c r="BU201" s="180"/>
      <c r="BV201" s="180"/>
      <c r="BW201" s="180"/>
      <c r="BX201" s="180"/>
      <c r="BY201" s="180"/>
      <c r="BZ201" s="180"/>
      <c r="CA201" s="180"/>
    </row>
    <row r="202" ht="15.75" customHeight="1" spans="1:79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/>
      <c r="AJ202" s="180"/>
      <c r="AK202" s="180"/>
      <c r="AL202" s="180"/>
      <c r="AM202" s="180"/>
      <c r="AN202" s="180"/>
      <c r="AO202" s="180"/>
      <c r="AP202" s="180"/>
      <c r="AQ202" s="180"/>
      <c r="AR202" s="180"/>
      <c r="AS202" s="180"/>
      <c r="AT202" s="180"/>
      <c r="AU202" s="180"/>
      <c r="AV202" s="180"/>
      <c r="AW202" s="180"/>
      <c r="AX202" s="180"/>
      <c r="AY202" s="180"/>
      <c r="AZ202" s="180"/>
      <c r="BA202" s="180"/>
      <c r="BB202" s="180"/>
      <c r="BC202" s="180"/>
      <c r="BD202" s="180"/>
      <c r="BE202" s="180"/>
      <c r="BF202" s="180"/>
      <c r="BG202" s="180"/>
      <c r="BH202" s="180"/>
      <c r="BI202" s="180"/>
      <c r="BJ202" s="180"/>
      <c r="BK202" s="180"/>
      <c r="BL202" s="180"/>
      <c r="BM202" s="180"/>
      <c r="BN202" s="180"/>
      <c r="BO202" s="180"/>
      <c r="BP202" s="180"/>
      <c r="BQ202" s="180"/>
      <c r="BR202" s="180"/>
      <c r="BS202" s="180"/>
      <c r="BT202" s="180"/>
      <c r="BU202" s="180"/>
      <c r="BV202" s="180"/>
      <c r="BW202" s="180"/>
      <c r="BX202" s="180"/>
      <c r="BY202" s="180"/>
      <c r="BZ202" s="180"/>
      <c r="CA202" s="180"/>
    </row>
    <row r="203" ht="15.75" customHeight="1" spans="1:79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/>
      <c r="AJ203" s="180"/>
      <c r="AK203" s="180"/>
      <c r="AL203" s="180"/>
      <c r="AM203" s="180"/>
      <c r="AN203" s="180"/>
      <c r="AO203" s="180"/>
      <c r="AP203" s="180"/>
      <c r="AQ203" s="180"/>
      <c r="AR203" s="180"/>
      <c r="AS203" s="180"/>
      <c r="AT203" s="180"/>
      <c r="AU203" s="180"/>
      <c r="AV203" s="180"/>
      <c r="AW203" s="180"/>
      <c r="AX203" s="180"/>
      <c r="AY203" s="180"/>
      <c r="AZ203" s="180"/>
      <c r="BA203" s="180"/>
      <c r="BB203" s="180"/>
      <c r="BC203" s="180"/>
      <c r="BD203" s="180"/>
      <c r="BE203" s="180"/>
      <c r="BF203" s="180"/>
      <c r="BG203" s="180"/>
      <c r="BH203" s="180"/>
      <c r="BI203" s="180"/>
      <c r="BJ203" s="180"/>
      <c r="BK203" s="180"/>
      <c r="BL203" s="180"/>
      <c r="BM203" s="180"/>
      <c r="BN203" s="180"/>
      <c r="BO203" s="180"/>
      <c r="BP203" s="180"/>
      <c r="BQ203" s="180"/>
      <c r="BR203" s="180"/>
      <c r="BS203" s="180"/>
      <c r="BT203" s="180"/>
      <c r="BU203" s="180"/>
      <c r="BV203" s="180"/>
      <c r="BW203" s="180"/>
      <c r="BX203" s="180"/>
      <c r="BY203" s="180"/>
      <c r="BZ203" s="180"/>
      <c r="CA203" s="180"/>
    </row>
    <row r="204" ht="15.75" customHeight="1" spans="1:79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/>
      <c r="AJ204" s="180"/>
      <c r="AK204" s="180"/>
      <c r="AL204" s="180"/>
      <c r="AM204" s="180"/>
      <c r="AN204" s="180"/>
      <c r="AO204" s="180"/>
      <c r="AP204" s="180"/>
      <c r="AQ204" s="180"/>
      <c r="AR204" s="180"/>
      <c r="AS204" s="180"/>
      <c r="AT204" s="180"/>
      <c r="AU204" s="180"/>
      <c r="AV204" s="180"/>
      <c r="AW204" s="180"/>
      <c r="AX204" s="180"/>
      <c r="AY204" s="180"/>
      <c r="AZ204" s="180"/>
      <c r="BA204" s="180"/>
      <c r="BB204" s="180"/>
      <c r="BC204" s="180"/>
      <c r="BD204" s="180"/>
      <c r="BE204" s="180"/>
      <c r="BF204" s="180"/>
      <c r="BG204" s="180"/>
      <c r="BH204" s="180"/>
      <c r="BI204" s="180"/>
      <c r="BJ204" s="180"/>
      <c r="BK204" s="180"/>
      <c r="BL204" s="180"/>
      <c r="BM204" s="180"/>
      <c r="BN204" s="180"/>
      <c r="BO204" s="180"/>
      <c r="BP204" s="180"/>
      <c r="BQ204" s="180"/>
      <c r="BR204" s="180"/>
      <c r="BS204" s="180"/>
      <c r="BT204" s="180"/>
      <c r="BU204" s="180"/>
      <c r="BV204" s="180"/>
      <c r="BW204" s="180"/>
      <c r="BX204" s="180"/>
      <c r="BY204" s="180"/>
      <c r="BZ204" s="180"/>
      <c r="CA204" s="180"/>
    </row>
    <row r="205" ht="15.75" customHeight="1" spans="1:79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180"/>
      <c r="AK205" s="180"/>
      <c r="AL205" s="180"/>
      <c r="AM205" s="180"/>
      <c r="AN205" s="180"/>
      <c r="AO205" s="180"/>
      <c r="AP205" s="180"/>
      <c r="AQ205" s="180"/>
      <c r="AR205" s="180"/>
      <c r="AS205" s="180"/>
      <c r="AT205" s="180"/>
      <c r="AU205" s="180"/>
      <c r="AV205" s="180"/>
      <c r="AW205" s="180"/>
      <c r="AX205" s="180"/>
      <c r="AY205" s="180"/>
      <c r="AZ205" s="180"/>
      <c r="BA205" s="180"/>
      <c r="BB205" s="180"/>
      <c r="BC205" s="180"/>
      <c r="BD205" s="180"/>
      <c r="BE205" s="180"/>
      <c r="BF205" s="180"/>
      <c r="BG205" s="180"/>
      <c r="BH205" s="180"/>
      <c r="BI205" s="180"/>
      <c r="BJ205" s="180"/>
      <c r="BK205" s="180"/>
      <c r="BL205" s="180"/>
      <c r="BM205" s="180"/>
      <c r="BN205" s="180"/>
      <c r="BO205" s="180"/>
      <c r="BP205" s="180"/>
      <c r="BQ205" s="180"/>
      <c r="BR205" s="180"/>
      <c r="BS205" s="180"/>
      <c r="BT205" s="180"/>
      <c r="BU205" s="180"/>
      <c r="BV205" s="180"/>
      <c r="BW205" s="180"/>
      <c r="BX205" s="180"/>
      <c r="BY205" s="180"/>
      <c r="BZ205" s="180"/>
      <c r="CA205" s="180"/>
    </row>
    <row r="206" ht="15.75" customHeight="1" spans="1:79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BM206" s="180"/>
      <c r="BN206" s="180"/>
      <c r="BO206" s="180"/>
      <c r="BP206" s="180"/>
      <c r="BQ206" s="180"/>
      <c r="BR206" s="180"/>
      <c r="BS206" s="180"/>
      <c r="BT206" s="180"/>
      <c r="BU206" s="180"/>
      <c r="BV206" s="180"/>
      <c r="BW206" s="180"/>
      <c r="BX206" s="180"/>
      <c r="BY206" s="180"/>
      <c r="BZ206" s="180"/>
      <c r="CA206" s="180"/>
    </row>
    <row r="207" ht="15.75" customHeight="1" spans="1:79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  <c r="AJ207" s="180"/>
      <c r="AK207" s="180"/>
      <c r="AL207" s="180"/>
      <c r="AM207" s="180"/>
      <c r="AN207" s="180"/>
      <c r="AO207" s="180"/>
      <c r="AP207" s="180"/>
      <c r="AQ207" s="180"/>
      <c r="AR207" s="180"/>
      <c r="AS207" s="180"/>
      <c r="AT207" s="180"/>
      <c r="AU207" s="180"/>
      <c r="AV207" s="180"/>
      <c r="AW207" s="180"/>
      <c r="AX207" s="180"/>
      <c r="AY207" s="180"/>
      <c r="AZ207" s="180"/>
      <c r="BA207" s="180"/>
      <c r="BB207" s="180"/>
      <c r="BC207" s="180"/>
      <c r="BD207" s="180"/>
      <c r="BE207" s="180"/>
      <c r="BF207" s="180"/>
      <c r="BG207" s="180"/>
      <c r="BH207" s="180"/>
      <c r="BI207" s="180"/>
      <c r="BJ207" s="180"/>
      <c r="BK207" s="180"/>
      <c r="BL207" s="180"/>
      <c r="BM207" s="180"/>
      <c r="BN207" s="180"/>
      <c r="BO207" s="180"/>
      <c r="BP207" s="180"/>
      <c r="BQ207" s="180"/>
      <c r="BR207" s="180"/>
      <c r="BS207" s="180"/>
      <c r="BT207" s="180"/>
      <c r="BU207" s="180"/>
      <c r="BV207" s="180"/>
      <c r="BW207" s="180"/>
      <c r="BX207" s="180"/>
      <c r="BY207" s="180"/>
      <c r="BZ207" s="180"/>
      <c r="CA207" s="180"/>
    </row>
    <row r="208" ht="15.75" customHeight="1" spans="1:79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/>
      <c r="AJ208" s="180"/>
      <c r="AK208" s="180"/>
      <c r="AL208" s="180"/>
      <c r="AM208" s="180"/>
      <c r="AN208" s="180"/>
      <c r="AO208" s="180"/>
      <c r="AP208" s="180"/>
      <c r="AQ208" s="180"/>
      <c r="AR208" s="180"/>
      <c r="AS208" s="180"/>
      <c r="AT208" s="180"/>
      <c r="AU208" s="180"/>
      <c r="AV208" s="180"/>
      <c r="AW208" s="180"/>
      <c r="AX208" s="180"/>
      <c r="AY208" s="180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0"/>
      <c r="BK208" s="180"/>
      <c r="BL208" s="180"/>
      <c r="BM208" s="180"/>
      <c r="BN208" s="180"/>
      <c r="BO208" s="180"/>
      <c r="BP208" s="180"/>
      <c r="BQ208" s="180"/>
      <c r="BR208" s="180"/>
      <c r="BS208" s="180"/>
      <c r="BT208" s="180"/>
      <c r="BU208" s="180"/>
      <c r="BV208" s="180"/>
      <c r="BW208" s="180"/>
      <c r="BX208" s="180"/>
      <c r="BY208" s="180"/>
      <c r="BZ208" s="180"/>
      <c r="CA208" s="180"/>
    </row>
    <row r="209" ht="15.75" customHeight="1" spans="1:79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0"/>
      <c r="AG209" s="180"/>
      <c r="AH209" s="180"/>
      <c r="AI209" s="180"/>
      <c r="AJ209" s="180"/>
      <c r="AK209" s="180"/>
      <c r="AL209" s="180"/>
      <c r="AM209" s="180"/>
      <c r="AN209" s="180"/>
      <c r="AO209" s="180"/>
      <c r="AP209" s="180"/>
      <c r="AQ209" s="180"/>
      <c r="AR209" s="180"/>
      <c r="AS209" s="180"/>
      <c r="AT209" s="180"/>
      <c r="AU209" s="180"/>
      <c r="AV209" s="180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BM209" s="180"/>
      <c r="BN209" s="180"/>
      <c r="BO209" s="180"/>
      <c r="BP209" s="180"/>
      <c r="BQ209" s="180"/>
      <c r="BR209" s="180"/>
      <c r="BS209" s="180"/>
      <c r="BT209" s="180"/>
      <c r="BU209" s="180"/>
      <c r="BV209" s="180"/>
      <c r="BW209" s="180"/>
      <c r="BX209" s="180"/>
      <c r="BY209" s="180"/>
      <c r="BZ209" s="180"/>
      <c r="CA209" s="180"/>
    </row>
    <row r="210" ht="15.75" customHeight="1" spans="1:79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  <c r="AF210" s="180"/>
      <c r="AG210" s="180"/>
      <c r="AH210" s="180"/>
      <c r="AI210" s="180"/>
      <c r="AJ210" s="180"/>
      <c r="AK210" s="180"/>
      <c r="AL210" s="180"/>
      <c r="AM210" s="180"/>
      <c r="AN210" s="180"/>
      <c r="AO210" s="180"/>
      <c r="AP210" s="180"/>
      <c r="AQ210" s="180"/>
      <c r="AR210" s="180"/>
      <c r="AS210" s="180"/>
      <c r="AT210" s="180"/>
      <c r="AU210" s="180"/>
      <c r="AV210" s="180"/>
      <c r="AW210" s="180"/>
      <c r="AX210" s="180"/>
      <c r="AY210" s="180"/>
      <c r="AZ210" s="180"/>
      <c r="BA210" s="180"/>
      <c r="BB210" s="180"/>
      <c r="BC210" s="180"/>
      <c r="BD210" s="180"/>
      <c r="BE210" s="180"/>
      <c r="BF210" s="180"/>
      <c r="BG210" s="180"/>
      <c r="BH210" s="180"/>
      <c r="BI210" s="180"/>
      <c r="BJ210" s="180"/>
      <c r="BK210" s="180"/>
      <c r="BL210" s="180"/>
      <c r="BM210" s="180"/>
      <c r="BN210" s="180"/>
      <c r="BO210" s="180"/>
      <c r="BP210" s="180"/>
      <c r="BQ210" s="180"/>
      <c r="BR210" s="180"/>
      <c r="BS210" s="180"/>
      <c r="BT210" s="180"/>
      <c r="BU210" s="180"/>
      <c r="BV210" s="180"/>
      <c r="BW210" s="180"/>
      <c r="BX210" s="180"/>
      <c r="BY210" s="180"/>
      <c r="BZ210" s="180"/>
      <c r="CA210" s="180"/>
    </row>
    <row r="211" ht="15.75" customHeight="1" spans="1:79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  <c r="AF211" s="180"/>
      <c r="AG211" s="180"/>
      <c r="AH211" s="180"/>
      <c r="AI211" s="180"/>
      <c r="AJ211" s="180"/>
      <c r="AK211" s="180"/>
      <c r="AL211" s="180"/>
      <c r="AM211" s="180"/>
      <c r="AN211" s="180"/>
      <c r="AO211" s="180"/>
      <c r="AP211" s="180"/>
      <c r="AQ211" s="180"/>
      <c r="AR211" s="180"/>
      <c r="AS211" s="180"/>
      <c r="AT211" s="180"/>
      <c r="AU211" s="180"/>
      <c r="AV211" s="180"/>
      <c r="AW211" s="180"/>
      <c r="AX211" s="180"/>
      <c r="AY211" s="180"/>
      <c r="AZ211" s="180"/>
      <c r="BA211" s="180"/>
      <c r="BB211" s="180"/>
      <c r="BC211" s="180"/>
      <c r="BD211" s="180"/>
      <c r="BE211" s="180"/>
      <c r="BF211" s="180"/>
      <c r="BG211" s="180"/>
      <c r="BH211" s="180"/>
      <c r="BI211" s="180"/>
      <c r="BJ211" s="180"/>
      <c r="BK211" s="180"/>
      <c r="BL211" s="180"/>
      <c r="BM211" s="180"/>
      <c r="BN211" s="180"/>
      <c r="BO211" s="180"/>
      <c r="BP211" s="180"/>
      <c r="BQ211" s="180"/>
      <c r="BR211" s="180"/>
      <c r="BS211" s="180"/>
      <c r="BT211" s="180"/>
      <c r="BU211" s="180"/>
      <c r="BV211" s="180"/>
      <c r="BW211" s="180"/>
      <c r="BX211" s="180"/>
      <c r="BY211" s="180"/>
      <c r="BZ211" s="180"/>
      <c r="CA211" s="180"/>
    </row>
    <row r="212" ht="15.75" customHeight="1" spans="1:79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  <c r="AK212" s="180"/>
      <c r="AL212" s="180"/>
      <c r="AM212" s="180"/>
      <c r="AN212" s="180"/>
      <c r="AO212" s="180"/>
      <c r="AP212" s="180"/>
      <c r="AQ212" s="180"/>
      <c r="AR212" s="180"/>
      <c r="AS212" s="180"/>
      <c r="AT212" s="180"/>
      <c r="AU212" s="180"/>
      <c r="AV212" s="180"/>
      <c r="AW212" s="180"/>
      <c r="AX212" s="180"/>
      <c r="AY212" s="180"/>
      <c r="AZ212" s="180"/>
      <c r="BA212" s="180"/>
      <c r="BB212" s="180"/>
      <c r="BC212" s="180"/>
      <c r="BD212" s="180"/>
      <c r="BE212" s="180"/>
      <c r="BF212" s="180"/>
      <c r="BG212" s="180"/>
      <c r="BH212" s="180"/>
      <c r="BI212" s="180"/>
      <c r="BJ212" s="180"/>
      <c r="BK212" s="180"/>
      <c r="BL212" s="180"/>
      <c r="BM212" s="180"/>
      <c r="BN212" s="180"/>
      <c r="BO212" s="180"/>
      <c r="BP212" s="180"/>
      <c r="BQ212" s="180"/>
      <c r="BR212" s="180"/>
      <c r="BS212" s="180"/>
      <c r="BT212" s="180"/>
      <c r="BU212" s="180"/>
      <c r="BV212" s="180"/>
      <c r="BW212" s="180"/>
      <c r="BX212" s="180"/>
      <c r="BY212" s="180"/>
      <c r="BZ212" s="180"/>
      <c r="CA212" s="180"/>
    </row>
    <row r="213" ht="15.75" customHeight="1" spans="1:79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180"/>
      <c r="AI213" s="180"/>
      <c r="AJ213" s="180"/>
      <c r="AK213" s="180"/>
      <c r="AL213" s="180"/>
      <c r="AM213" s="180"/>
      <c r="AN213" s="180"/>
      <c r="AO213" s="180"/>
      <c r="AP213" s="180"/>
      <c r="AQ213" s="180"/>
      <c r="AR213" s="180"/>
      <c r="AS213" s="180"/>
      <c r="AT213" s="180"/>
      <c r="AU213" s="180"/>
      <c r="AV213" s="180"/>
      <c r="AW213" s="180"/>
      <c r="AX213" s="180"/>
      <c r="AY213" s="180"/>
      <c r="AZ213" s="180"/>
      <c r="BA213" s="180"/>
      <c r="BB213" s="180"/>
      <c r="BC213" s="180"/>
      <c r="BD213" s="180"/>
      <c r="BE213" s="180"/>
      <c r="BF213" s="180"/>
      <c r="BG213" s="180"/>
      <c r="BH213" s="180"/>
      <c r="BI213" s="180"/>
      <c r="BJ213" s="180"/>
      <c r="BK213" s="180"/>
      <c r="BL213" s="180"/>
      <c r="BM213" s="180"/>
      <c r="BN213" s="180"/>
      <c r="BO213" s="180"/>
      <c r="BP213" s="180"/>
      <c r="BQ213" s="180"/>
      <c r="BR213" s="180"/>
      <c r="BS213" s="180"/>
      <c r="BT213" s="180"/>
      <c r="BU213" s="180"/>
      <c r="BV213" s="180"/>
      <c r="BW213" s="180"/>
      <c r="BX213" s="180"/>
      <c r="BY213" s="180"/>
      <c r="BZ213" s="180"/>
      <c r="CA213" s="180"/>
    </row>
    <row r="214" ht="15.75" customHeight="1" spans="1:79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  <c r="AF214" s="180"/>
      <c r="AG214" s="180"/>
      <c r="AH214" s="180"/>
      <c r="AI214" s="180"/>
      <c r="AJ214" s="180"/>
      <c r="AK214" s="180"/>
      <c r="AL214" s="180"/>
      <c r="AM214" s="180"/>
      <c r="AN214" s="180"/>
      <c r="AO214" s="180"/>
      <c r="AP214" s="180"/>
      <c r="AQ214" s="180"/>
      <c r="AR214" s="180"/>
      <c r="AS214" s="180"/>
      <c r="AT214" s="180"/>
      <c r="AU214" s="180"/>
      <c r="AV214" s="180"/>
      <c r="AW214" s="180"/>
      <c r="AX214" s="180"/>
      <c r="AY214" s="180"/>
      <c r="AZ214" s="180"/>
      <c r="BA214" s="180"/>
      <c r="BB214" s="180"/>
      <c r="BC214" s="180"/>
      <c r="BD214" s="180"/>
      <c r="BE214" s="180"/>
      <c r="BF214" s="180"/>
      <c r="BG214" s="180"/>
      <c r="BH214" s="180"/>
      <c r="BI214" s="180"/>
      <c r="BJ214" s="180"/>
      <c r="BK214" s="180"/>
      <c r="BL214" s="180"/>
      <c r="BM214" s="180"/>
      <c r="BN214" s="180"/>
      <c r="BO214" s="180"/>
      <c r="BP214" s="180"/>
      <c r="BQ214" s="180"/>
      <c r="BR214" s="180"/>
      <c r="BS214" s="180"/>
      <c r="BT214" s="180"/>
      <c r="BU214" s="180"/>
      <c r="BV214" s="180"/>
      <c r="BW214" s="180"/>
      <c r="BX214" s="180"/>
      <c r="BY214" s="180"/>
      <c r="BZ214" s="180"/>
      <c r="CA214" s="180"/>
    </row>
    <row r="215" ht="15.75" customHeight="1" spans="1:79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  <c r="AF215" s="180"/>
      <c r="AG215" s="180"/>
      <c r="AH215" s="180"/>
      <c r="AI215" s="180"/>
      <c r="AJ215" s="180"/>
      <c r="AK215" s="180"/>
      <c r="AL215" s="180"/>
      <c r="AM215" s="180"/>
      <c r="AN215" s="180"/>
      <c r="AO215" s="180"/>
      <c r="AP215" s="180"/>
      <c r="AQ215" s="180"/>
      <c r="AR215" s="180"/>
      <c r="AS215" s="180"/>
      <c r="AT215" s="180"/>
      <c r="AU215" s="180"/>
      <c r="AV215" s="180"/>
      <c r="AW215" s="180"/>
      <c r="AX215" s="180"/>
      <c r="AY215" s="180"/>
      <c r="AZ215" s="180"/>
      <c r="BA215" s="180"/>
      <c r="BB215" s="180"/>
      <c r="BC215" s="180"/>
      <c r="BD215" s="180"/>
      <c r="BE215" s="180"/>
      <c r="BF215" s="180"/>
      <c r="BG215" s="180"/>
      <c r="BH215" s="180"/>
      <c r="BI215" s="180"/>
      <c r="BJ215" s="180"/>
      <c r="BK215" s="180"/>
      <c r="BL215" s="180"/>
      <c r="BM215" s="180"/>
      <c r="BN215" s="180"/>
      <c r="BO215" s="180"/>
      <c r="BP215" s="180"/>
      <c r="BQ215" s="180"/>
      <c r="BR215" s="180"/>
      <c r="BS215" s="180"/>
      <c r="BT215" s="180"/>
      <c r="BU215" s="180"/>
      <c r="BV215" s="180"/>
      <c r="BW215" s="180"/>
      <c r="BX215" s="180"/>
      <c r="BY215" s="180"/>
      <c r="BZ215" s="180"/>
      <c r="CA215" s="180"/>
    </row>
    <row r="216" ht="15.75" customHeight="1" spans="1:79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80"/>
      <c r="AH216" s="180"/>
      <c r="AI216" s="180"/>
      <c r="AJ216" s="180"/>
      <c r="AK216" s="180"/>
      <c r="AL216" s="180"/>
      <c r="AM216" s="180"/>
      <c r="AN216" s="180"/>
      <c r="AO216" s="180"/>
      <c r="AP216" s="180"/>
      <c r="AQ216" s="180"/>
      <c r="AR216" s="180"/>
      <c r="AS216" s="180"/>
      <c r="AT216" s="180"/>
      <c r="AU216" s="180"/>
      <c r="AV216" s="180"/>
      <c r="AW216" s="180"/>
      <c r="AX216" s="180"/>
      <c r="AY216" s="180"/>
      <c r="AZ216" s="180"/>
      <c r="BA216" s="180"/>
      <c r="BB216" s="180"/>
      <c r="BC216" s="180"/>
      <c r="BD216" s="180"/>
      <c r="BE216" s="180"/>
      <c r="BF216" s="180"/>
      <c r="BG216" s="180"/>
      <c r="BH216" s="180"/>
      <c r="BI216" s="180"/>
      <c r="BJ216" s="180"/>
      <c r="BK216" s="180"/>
      <c r="BL216" s="180"/>
      <c r="BM216" s="180"/>
      <c r="BN216" s="180"/>
      <c r="BO216" s="180"/>
      <c r="BP216" s="180"/>
      <c r="BQ216" s="180"/>
      <c r="BR216" s="180"/>
      <c r="BS216" s="180"/>
      <c r="BT216" s="180"/>
      <c r="BU216" s="180"/>
      <c r="BV216" s="180"/>
      <c r="BW216" s="180"/>
      <c r="BX216" s="180"/>
      <c r="BY216" s="180"/>
      <c r="BZ216" s="180"/>
      <c r="CA216" s="180"/>
    </row>
    <row r="217" ht="15.75" customHeight="1" spans="1:79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  <c r="AF217" s="180"/>
      <c r="AG217" s="180"/>
      <c r="AH217" s="180"/>
      <c r="AI217" s="180"/>
      <c r="AJ217" s="180"/>
      <c r="AK217" s="180"/>
      <c r="AL217" s="180"/>
      <c r="AM217" s="180"/>
      <c r="AN217" s="180"/>
      <c r="AO217" s="180"/>
      <c r="AP217" s="180"/>
      <c r="AQ217" s="180"/>
      <c r="AR217" s="180"/>
      <c r="AS217" s="180"/>
      <c r="AT217" s="180"/>
      <c r="AU217" s="180"/>
      <c r="AV217" s="180"/>
      <c r="AW217" s="180"/>
      <c r="AX217" s="180"/>
      <c r="AY217" s="180"/>
      <c r="AZ217" s="180"/>
      <c r="BA217" s="180"/>
      <c r="BB217" s="180"/>
      <c r="BC217" s="180"/>
      <c r="BD217" s="180"/>
      <c r="BE217" s="180"/>
      <c r="BF217" s="180"/>
      <c r="BG217" s="180"/>
      <c r="BH217" s="180"/>
      <c r="BI217" s="180"/>
      <c r="BJ217" s="180"/>
      <c r="BK217" s="180"/>
      <c r="BL217" s="180"/>
      <c r="BM217" s="180"/>
      <c r="BN217" s="180"/>
      <c r="BO217" s="180"/>
      <c r="BP217" s="180"/>
      <c r="BQ217" s="180"/>
      <c r="BR217" s="180"/>
      <c r="BS217" s="180"/>
      <c r="BT217" s="180"/>
      <c r="BU217" s="180"/>
      <c r="BV217" s="180"/>
      <c r="BW217" s="180"/>
      <c r="BX217" s="180"/>
      <c r="BY217" s="180"/>
      <c r="BZ217" s="180"/>
      <c r="CA217" s="180"/>
    </row>
    <row r="218" ht="15.75" customHeight="1" spans="1:79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80"/>
      <c r="AH218" s="180"/>
      <c r="AI218" s="180"/>
      <c r="AJ218" s="180"/>
      <c r="AK218" s="180"/>
      <c r="AL218" s="180"/>
      <c r="AM218" s="180"/>
      <c r="AN218" s="180"/>
      <c r="AO218" s="180"/>
      <c r="AP218" s="180"/>
      <c r="AQ218" s="180"/>
      <c r="AR218" s="180"/>
      <c r="AS218" s="180"/>
      <c r="AT218" s="180"/>
      <c r="AU218" s="180"/>
      <c r="AV218" s="180"/>
      <c r="AW218" s="180"/>
      <c r="AX218" s="180"/>
      <c r="AY218" s="180"/>
      <c r="AZ218" s="180"/>
      <c r="BA218" s="180"/>
      <c r="BB218" s="180"/>
      <c r="BC218" s="180"/>
      <c r="BD218" s="180"/>
      <c r="BE218" s="180"/>
      <c r="BF218" s="180"/>
      <c r="BG218" s="180"/>
      <c r="BH218" s="180"/>
      <c r="BI218" s="180"/>
      <c r="BJ218" s="180"/>
      <c r="BK218" s="180"/>
      <c r="BL218" s="180"/>
      <c r="BM218" s="180"/>
      <c r="BN218" s="180"/>
      <c r="BO218" s="180"/>
      <c r="BP218" s="180"/>
      <c r="BQ218" s="180"/>
      <c r="BR218" s="180"/>
      <c r="BS218" s="180"/>
      <c r="BT218" s="180"/>
      <c r="BU218" s="180"/>
      <c r="BV218" s="180"/>
      <c r="BW218" s="180"/>
      <c r="BX218" s="180"/>
      <c r="BY218" s="180"/>
      <c r="BZ218" s="180"/>
      <c r="CA218" s="180"/>
    </row>
    <row r="219" ht="15.75" customHeight="1" spans="1:79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  <c r="AB219" s="180"/>
      <c r="AC219" s="180"/>
      <c r="AD219" s="180"/>
      <c r="AE219" s="180"/>
      <c r="AF219" s="180"/>
      <c r="AG219" s="180"/>
      <c r="AH219" s="180"/>
      <c r="AI219" s="180"/>
      <c r="AJ219" s="180"/>
      <c r="AK219" s="180"/>
      <c r="AL219" s="180"/>
      <c r="AM219" s="180"/>
      <c r="AN219" s="180"/>
      <c r="AO219" s="180"/>
      <c r="AP219" s="180"/>
      <c r="AQ219" s="180"/>
      <c r="AR219" s="180"/>
      <c r="AS219" s="180"/>
      <c r="AT219" s="180"/>
      <c r="AU219" s="180"/>
      <c r="AV219" s="180"/>
      <c r="AW219" s="180"/>
      <c r="AX219" s="180"/>
      <c r="AY219" s="180"/>
      <c r="AZ219" s="180"/>
      <c r="BA219" s="180"/>
      <c r="BB219" s="180"/>
      <c r="BC219" s="180"/>
      <c r="BD219" s="180"/>
      <c r="BE219" s="180"/>
      <c r="BF219" s="180"/>
      <c r="BG219" s="180"/>
      <c r="BH219" s="180"/>
      <c r="BI219" s="180"/>
      <c r="BJ219" s="180"/>
      <c r="BK219" s="180"/>
      <c r="BL219" s="180"/>
      <c r="BM219" s="180"/>
      <c r="BN219" s="180"/>
      <c r="BO219" s="180"/>
      <c r="BP219" s="180"/>
      <c r="BQ219" s="180"/>
      <c r="BR219" s="180"/>
      <c r="BS219" s="180"/>
      <c r="BT219" s="180"/>
      <c r="BU219" s="180"/>
      <c r="BV219" s="180"/>
      <c r="BW219" s="180"/>
      <c r="BX219" s="180"/>
      <c r="BY219" s="180"/>
      <c r="BZ219" s="180"/>
      <c r="CA219" s="180"/>
    </row>
    <row r="220" ht="15.75" customHeight="1" spans="1:79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80"/>
      <c r="AH220" s="180"/>
      <c r="AI220" s="180"/>
      <c r="AJ220" s="180"/>
      <c r="AK220" s="180"/>
      <c r="AL220" s="180"/>
      <c r="AM220" s="180"/>
      <c r="AN220" s="180"/>
      <c r="AO220" s="180"/>
      <c r="AP220" s="180"/>
      <c r="AQ220" s="180"/>
      <c r="AR220" s="180"/>
      <c r="AS220" s="180"/>
      <c r="AT220" s="180"/>
      <c r="AU220" s="180"/>
      <c r="AV220" s="180"/>
      <c r="AW220" s="180"/>
      <c r="AX220" s="180"/>
      <c r="AY220" s="180"/>
      <c r="AZ220" s="180"/>
      <c r="BA220" s="180"/>
      <c r="BB220" s="180"/>
      <c r="BC220" s="180"/>
      <c r="BD220" s="180"/>
      <c r="BE220" s="180"/>
      <c r="BF220" s="180"/>
      <c r="BG220" s="180"/>
      <c r="BH220" s="180"/>
      <c r="BI220" s="180"/>
      <c r="BJ220" s="180"/>
      <c r="BK220" s="180"/>
      <c r="BL220" s="180"/>
      <c r="BM220" s="180"/>
      <c r="BN220" s="180"/>
      <c r="BO220" s="180"/>
      <c r="BP220" s="180"/>
      <c r="BQ220" s="180"/>
      <c r="BR220" s="180"/>
      <c r="BS220" s="180"/>
      <c r="BT220" s="180"/>
      <c r="BU220" s="180"/>
      <c r="BV220" s="180"/>
      <c r="BW220" s="180"/>
      <c r="BX220" s="180"/>
      <c r="BY220" s="180"/>
      <c r="BZ220" s="180"/>
      <c r="CA220" s="180"/>
    </row>
    <row r="221" ht="15.75" customHeight="1" spans="1:79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/>
      <c r="AK221" s="180"/>
      <c r="AL221" s="180"/>
      <c r="AM221" s="180"/>
      <c r="AN221" s="180"/>
      <c r="AO221" s="180"/>
      <c r="AP221" s="180"/>
      <c r="AQ221" s="180"/>
      <c r="AR221" s="180"/>
      <c r="AS221" s="180"/>
      <c r="AT221" s="180"/>
      <c r="AU221" s="180"/>
      <c r="AV221" s="180"/>
      <c r="AW221" s="180"/>
      <c r="AX221" s="180"/>
      <c r="AY221" s="180"/>
      <c r="AZ221" s="180"/>
      <c r="BA221" s="180"/>
      <c r="BB221" s="180"/>
      <c r="BC221" s="180"/>
      <c r="BD221" s="180"/>
      <c r="BE221" s="180"/>
      <c r="BF221" s="180"/>
      <c r="BG221" s="180"/>
      <c r="BH221" s="180"/>
      <c r="BI221" s="180"/>
      <c r="BJ221" s="180"/>
      <c r="BK221" s="180"/>
      <c r="BL221" s="180"/>
      <c r="BM221" s="180"/>
      <c r="BN221" s="180"/>
      <c r="BO221" s="180"/>
      <c r="BP221" s="180"/>
      <c r="BQ221" s="180"/>
      <c r="BR221" s="180"/>
      <c r="BS221" s="180"/>
      <c r="BT221" s="180"/>
      <c r="BU221" s="180"/>
      <c r="BV221" s="180"/>
      <c r="BW221" s="180"/>
      <c r="BX221" s="180"/>
      <c r="BY221" s="180"/>
      <c r="BZ221" s="180"/>
      <c r="CA221" s="180"/>
    </row>
    <row r="222" ht="15.75" customHeight="1" spans="1:79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/>
      <c r="AJ222" s="180"/>
      <c r="AK222" s="180"/>
      <c r="AL222" s="180"/>
      <c r="AM222" s="180"/>
      <c r="AN222" s="180"/>
      <c r="AO222" s="180"/>
      <c r="AP222" s="180"/>
      <c r="AQ222" s="180"/>
      <c r="AR222" s="180"/>
      <c r="AS222" s="180"/>
      <c r="AT222" s="180"/>
      <c r="AU222" s="180"/>
      <c r="AV222" s="180"/>
      <c r="AW222" s="180"/>
      <c r="AX222" s="180"/>
      <c r="AY222" s="180"/>
      <c r="AZ222" s="180"/>
      <c r="BA222" s="180"/>
      <c r="BB222" s="180"/>
      <c r="BC222" s="180"/>
      <c r="BD222" s="180"/>
      <c r="BE222" s="180"/>
      <c r="BF222" s="180"/>
      <c r="BG222" s="180"/>
      <c r="BH222" s="180"/>
      <c r="BI222" s="180"/>
      <c r="BJ222" s="180"/>
      <c r="BK222" s="180"/>
      <c r="BL222" s="180"/>
      <c r="BM222" s="180"/>
      <c r="BN222" s="180"/>
      <c r="BO222" s="180"/>
      <c r="BP222" s="180"/>
      <c r="BQ222" s="180"/>
      <c r="BR222" s="180"/>
      <c r="BS222" s="180"/>
      <c r="BT222" s="180"/>
      <c r="BU222" s="180"/>
      <c r="BV222" s="180"/>
      <c r="BW222" s="180"/>
      <c r="BX222" s="180"/>
      <c r="BY222" s="180"/>
      <c r="BZ222" s="180"/>
      <c r="CA222" s="180"/>
    </row>
    <row r="223" ht="15.75" customHeight="1" spans="1:79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/>
      <c r="AJ223" s="180"/>
      <c r="AK223" s="180"/>
      <c r="AL223" s="180"/>
      <c r="AM223" s="180"/>
      <c r="AN223" s="180"/>
      <c r="AO223" s="180"/>
      <c r="AP223" s="180"/>
      <c r="AQ223" s="180"/>
      <c r="AR223" s="180"/>
      <c r="AS223" s="180"/>
      <c r="AT223" s="180"/>
      <c r="AU223" s="180"/>
      <c r="AV223" s="180"/>
      <c r="AW223" s="180"/>
      <c r="AX223" s="180"/>
      <c r="AY223" s="180"/>
      <c r="AZ223" s="180"/>
      <c r="BA223" s="180"/>
      <c r="BB223" s="180"/>
      <c r="BC223" s="180"/>
      <c r="BD223" s="180"/>
      <c r="BE223" s="180"/>
      <c r="BF223" s="180"/>
      <c r="BG223" s="180"/>
      <c r="BH223" s="180"/>
      <c r="BI223" s="180"/>
      <c r="BJ223" s="180"/>
      <c r="BK223" s="180"/>
      <c r="BL223" s="180"/>
      <c r="BM223" s="180"/>
      <c r="BN223" s="180"/>
      <c r="BO223" s="180"/>
      <c r="BP223" s="180"/>
      <c r="BQ223" s="180"/>
      <c r="BR223" s="180"/>
      <c r="BS223" s="180"/>
      <c r="BT223" s="180"/>
      <c r="BU223" s="180"/>
      <c r="BV223" s="180"/>
      <c r="BW223" s="180"/>
      <c r="BX223" s="180"/>
      <c r="BY223" s="180"/>
      <c r="BZ223" s="180"/>
      <c r="CA223" s="180"/>
    </row>
    <row r="224" ht="15.75" customHeight="1" spans="1:79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/>
      <c r="AJ224" s="180"/>
      <c r="AK224" s="180"/>
      <c r="AL224" s="180"/>
      <c r="AM224" s="180"/>
      <c r="AN224" s="180"/>
      <c r="AO224" s="180"/>
      <c r="AP224" s="180"/>
      <c r="AQ224" s="180"/>
      <c r="AR224" s="180"/>
      <c r="AS224" s="180"/>
      <c r="AT224" s="180"/>
      <c r="AU224" s="180"/>
      <c r="AV224" s="180"/>
      <c r="AW224" s="180"/>
      <c r="AX224" s="180"/>
      <c r="AY224" s="180"/>
      <c r="AZ224" s="180"/>
      <c r="BA224" s="180"/>
      <c r="BB224" s="180"/>
      <c r="BC224" s="180"/>
      <c r="BD224" s="180"/>
      <c r="BE224" s="180"/>
      <c r="BF224" s="180"/>
      <c r="BG224" s="180"/>
      <c r="BH224" s="180"/>
      <c r="BI224" s="180"/>
      <c r="BJ224" s="180"/>
      <c r="BK224" s="180"/>
      <c r="BL224" s="180"/>
      <c r="BM224" s="180"/>
      <c r="BN224" s="180"/>
      <c r="BO224" s="180"/>
      <c r="BP224" s="180"/>
      <c r="BQ224" s="180"/>
      <c r="BR224" s="180"/>
      <c r="BS224" s="180"/>
      <c r="BT224" s="180"/>
      <c r="BU224" s="180"/>
      <c r="BV224" s="180"/>
      <c r="BW224" s="180"/>
      <c r="BX224" s="180"/>
      <c r="BY224" s="180"/>
      <c r="BZ224" s="180"/>
      <c r="CA224" s="180"/>
    </row>
    <row r="225" ht="15.75" customHeight="1" spans="1:79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/>
      <c r="AJ225" s="180"/>
      <c r="AK225" s="180"/>
      <c r="AL225" s="180"/>
      <c r="AM225" s="180"/>
      <c r="AN225" s="180"/>
      <c r="AO225" s="180"/>
      <c r="AP225" s="180"/>
      <c r="AQ225" s="180"/>
      <c r="AR225" s="180"/>
      <c r="AS225" s="180"/>
      <c r="AT225" s="180"/>
      <c r="AU225" s="180"/>
      <c r="AV225" s="180"/>
      <c r="AW225" s="180"/>
      <c r="AX225" s="180"/>
      <c r="AY225" s="180"/>
      <c r="AZ225" s="180"/>
      <c r="BA225" s="180"/>
      <c r="BB225" s="180"/>
      <c r="BC225" s="180"/>
      <c r="BD225" s="180"/>
      <c r="BE225" s="180"/>
      <c r="BF225" s="180"/>
      <c r="BG225" s="180"/>
      <c r="BH225" s="180"/>
      <c r="BI225" s="180"/>
      <c r="BJ225" s="180"/>
      <c r="BK225" s="180"/>
      <c r="BL225" s="180"/>
      <c r="BM225" s="180"/>
      <c r="BN225" s="180"/>
      <c r="BO225" s="180"/>
      <c r="BP225" s="180"/>
      <c r="BQ225" s="180"/>
      <c r="BR225" s="180"/>
      <c r="BS225" s="180"/>
      <c r="BT225" s="180"/>
      <c r="BU225" s="180"/>
      <c r="BV225" s="180"/>
      <c r="BW225" s="180"/>
      <c r="BX225" s="180"/>
      <c r="BY225" s="180"/>
      <c r="BZ225" s="180"/>
      <c r="CA225" s="180"/>
    </row>
    <row r="226" ht="15.75" customHeight="1" spans="1:79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/>
      <c r="AJ226" s="180"/>
      <c r="AK226" s="180"/>
      <c r="AL226" s="180"/>
      <c r="AM226" s="180"/>
      <c r="AN226" s="180"/>
      <c r="AO226" s="180"/>
      <c r="AP226" s="180"/>
      <c r="AQ226" s="180"/>
      <c r="AR226" s="180"/>
      <c r="AS226" s="180"/>
      <c r="AT226" s="180"/>
      <c r="AU226" s="180"/>
      <c r="AV226" s="180"/>
      <c r="AW226" s="180"/>
      <c r="AX226" s="180"/>
      <c r="AY226" s="180"/>
      <c r="AZ226" s="180"/>
      <c r="BA226" s="180"/>
      <c r="BB226" s="180"/>
      <c r="BC226" s="180"/>
      <c r="BD226" s="180"/>
      <c r="BE226" s="180"/>
      <c r="BF226" s="180"/>
      <c r="BG226" s="180"/>
      <c r="BH226" s="180"/>
      <c r="BI226" s="180"/>
      <c r="BJ226" s="180"/>
      <c r="BK226" s="180"/>
      <c r="BL226" s="180"/>
      <c r="BM226" s="180"/>
      <c r="BN226" s="180"/>
      <c r="BO226" s="180"/>
      <c r="BP226" s="180"/>
      <c r="BQ226" s="180"/>
      <c r="BR226" s="180"/>
      <c r="BS226" s="180"/>
      <c r="BT226" s="180"/>
      <c r="BU226" s="180"/>
      <c r="BV226" s="180"/>
      <c r="BW226" s="180"/>
      <c r="BX226" s="180"/>
      <c r="BY226" s="180"/>
      <c r="BZ226" s="180"/>
      <c r="CA226" s="180"/>
    </row>
    <row r="227" ht="15.75" customHeight="1" spans="1:79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/>
      <c r="AJ227" s="180"/>
      <c r="AK227" s="180"/>
      <c r="AL227" s="180"/>
      <c r="AM227" s="180"/>
      <c r="AN227" s="180"/>
      <c r="AO227" s="180"/>
      <c r="AP227" s="180"/>
      <c r="AQ227" s="180"/>
      <c r="AR227" s="180"/>
      <c r="AS227" s="180"/>
      <c r="AT227" s="180"/>
      <c r="AU227" s="180"/>
      <c r="AV227" s="180"/>
      <c r="AW227" s="180"/>
      <c r="AX227" s="180"/>
      <c r="AY227" s="180"/>
      <c r="AZ227" s="180"/>
      <c r="BA227" s="180"/>
      <c r="BB227" s="180"/>
      <c r="BC227" s="180"/>
      <c r="BD227" s="180"/>
      <c r="BE227" s="180"/>
      <c r="BF227" s="180"/>
      <c r="BG227" s="180"/>
      <c r="BH227" s="180"/>
      <c r="BI227" s="180"/>
      <c r="BJ227" s="180"/>
      <c r="BK227" s="180"/>
      <c r="BL227" s="180"/>
      <c r="BM227" s="180"/>
      <c r="BN227" s="180"/>
      <c r="BO227" s="180"/>
      <c r="BP227" s="180"/>
      <c r="BQ227" s="180"/>
      <c r="BR227" s="180"/>
      <c r="BS227" s="180"/>
      <c r="BT227" s="180"/>
      <c r="BU227" s="180"/>
      <c r="BV227" s="180"/>
      <c r="BW227" s="180"/>
      <c r="BX227" s="180"/>
      <c r="BY227" s="180"/>
      <c r="BZ227" s="180"/>
      <c r="CA227" s="180"/>
    </row>
    <row r="228" ht="15.75" customHeight="1" spans="1:79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/>
      <c r="AJ228" s="180"/>
      <c r="AK228" s="180"/>
      <c r="AL228" s="180"/>
      <c r="AM228" s="180"/>
      <c r="AN228" s="180"/>
      <c r="AO228" s="180"/>
      <c r="AP228" s="180"/>
      <c r="AQ228" s="180"/>
      <c r="AR228" s="180"/>
      <c r="AS228" s="180"/>
      <c r="AT228" s="180"/>
      <c r="AU228" s="180"/>
      <c r="AV228" s="180"/>
      <c r="AW228" s="180"/>
      <c r="AX228" s="180"/>
      <c r="AY228" s="180"/>
      <c r="AZ228" s="180"/>
      <c r="BA228" s="180"/>
      <c r="BB228" s="180"/>
      <c r="BC228" s="180"/>
      <c r="BD228" s="180"/>
      <c r="BE228" s="180"/>
      <c r="BF228" s="180"/>
      <c r="BG228" s="180"/>
      <c r="BH228" s="180"/>
      <c r="BI228" s="180"/>
      <c r="BJ228" s="180"/>
      <c r="BK228" s="180"/>
      <c r="BL228" s="180"/>
      <c r="BM228" s="180"/>
      <c r="BN228" s="180"/>
      <c r="BO228" s="180"/>
      <c r="BP228" s="180"/>
      <c r="BQ228" s="180"/>
      <c r="BR228" s="180"/>
      <c r="BS228" s="180"/>
      <c r="BT228" s="180"/>
      <c r="BU228" s="180"/>
      <c r="BV228" s="180"/>
      <c r="BW228" s="180"/>
      <c r="BX228" s="180"/>
      <c r="BY228" s="180"/>
      <c r="BZ228" s="180"/>
      <c r="CA228" s="180"/>
    </row>
    <row r="229" ht="15.75" customHeight="1" spans="1:79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  <c r="AJ229" s="180"/>
      <c r="AK229" s="180"/>
      <c r="AL229" s="180"/>
      <c r="AM229" s="180"/>
      <c r="AN229" s="180"/>
      <c r="AO229" s="180"/>
      <c r="AP229" s="180"/>
      <c r="AQ229" s="180"/>
      <c r="AR229" s="180"/>
      <c r="AS229" s="180"/>
      <c r="AT229" s="180"/>
      <c r="AU229" s="180"/>
      <c r="AV229" s="180"/>
      <c r="AW229" s="180"/>
      <c r="AX229" s="180"/>
      <c r="AY229" s="180"/>
      <c r="AZ229" s="180"/>
      <c r="BA229" s="180"/>
      <c r="BB229" s="180"/>
      <c r="BC229" s="180"/>
      <c r="BD229" s="180"/>
      <c r="BE229" s="180"/>
      <c r="BF229" s="180"/>
      <c r="BG229" s="180"/>
      <c r="BH229" s="180"/>
      <c r="BI229" s="180"/>
      <c r="BJ229" s="180"/>
      <c r="BK229" s="180"/>
      <c r="BL229" s="180"/>
      <c r="BM229" s="180"/>
      <c r="BN229" s="180"/>
      <c r="BO229" s="180"/>
      <c r="BP229" s="180"/>
      <c r="BQ229" s="180"/>
      <c r="BR229" s="180"/>
      <c r="BS229" s="180"/>
      <c r="BT229" s="180"/>
      <c r="BU229" s="180"/>
      <c r="BV229" s="180"/>
      <c r="BW229" s="180"/>
      <c r="BX229" s="180"/>
      <c r="BY229" s="180"/>
      <c r="BZ229" s="180"/>
      <c r="CA229" s="180"/>
    </row>
    <row r="230" ht="15.75" customHeight="1" spans="1:79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0"/>
      <c r="AN230" s="180"/>
      <c r="AO230" s="180"/>
      <c r="AP230" s="180"/>
      <c r="AQ230" s="180"/>
      <c r="AR230" s="180"/>
      <c r="AS230" s="180"/>
      <c r="AT230" s="180"/>
      <c r="AU230" s="180"/>
      <c r="AV230" s="180"/>
      <c r="AW230" s="180"/>
      <c r="AX230" s="180"/>
      <c r="AY230" s="180"/>
      <c r="AZ230" s="180"/>
      <c r="BA230" s="180"/>
      <c r="BB230" s="180"/>
      <c r="BC230" s="180"/>
      <c r="BD230" s="180"/>
      <c r="BE230" s="180"/>
      <c r="BF230" s="180"/>
      <c r="BG230" s="180"/>
      <c r="BH230" s="180"/>
      <c r="BI230" s="180"/>
      <c r="BJ230" s="180"/>
      <c r="BK230" s="180"/>
      <c r="BL230" s="180"/>
      <c r="BM230" s="180"/>
      <c r="BN230" s="180"/>
      <c r="BO230" s="180"/>
      <c r="BP230" s="180"/>
      <c r="BQ230" s="180"/>
      <c r="BR230" s="180"/>
      <c r="BS230" s="180"/>
      <c r="BT230" s="180"/>
      <c r="BU230" s="180"/>
      <c r="BV230" s="180"/>
      <c r="BW230" s="180"/>
      <c r="BX230" s="180"/>
      <c r="BY230" s="180"/>
      <c r="BZ230" s="180"/>
      <c r="CA230" s="180"/>
    </row>
    <row r="231" ht="15.75" customHeight="1" spans="1:79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/>
      <c r="AJ231" s="180"/>
      <c r="AK231" s="180"/>
      <c r="AL231" s="180"/>
      <c r="AM231" s="180"/>
      <c r="AN231" s="180"/>
      <c r="AO231" s="180"/>
      <c r="AP231" s="180"/>
      <c r="AQ231" s="180"/>
      <c r="AR231" s="180"/>
      <c r="AS231" s="180"/>
      <c r="AT231" s="180"/>
      <c r="AU231" s="180"/>
      <c r="AV231" s="180"/>
      <c r="AW231" s="180"/>
      <c r="AX231" s="180"/>
      <c r="AY231" s="180"/>
      <c r="AZ231" s="180"/>
      <c r="BA231" s="180"/>
      <c r="BB231" s="180"/>
      <c r="BC231" s="180"/>
      <c r="BD231" s="180"/>
      <c r="BE231" s="180"/>
      <c r="BF231" s="180"/>
      <c r="BG231" s="180"/>
      <c r="BH231" s="180"/>
      <c r="BI231" s="180"/>
      <c r="BJ231" s="180"/>
      <c r="BK231" s="180"/>
      <c r="BL231" s="180"/>
      <c r="BM231" s="180"/>
      <c r="BN231" s="180"/>
      <c r="BO231" s="180"/>
      <c r="BP231" s="180"/>
      <c r="BQ231" s="180"/>
      <c r="BR231" s="180"/>
      <c r="BS231" s="180"/>
      <c r="BT231" s="180"/>
      <c r="BU231" s="180"/>
      <c r="BV231" s="180"/>
      <c r="BW231" s="180"/>
      <c r="BX231" s="180"/>
      <c r="BY231" s="180"/>
      <c r="BZ231" s="180"/>
      <c r="CA231" s="180"/>
    </row>
    <row r="232" ht="15.75" customHeight="1" spans="1:79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/>
      <c r="AJ232" s="180"/>
      <c r="AK232" s="180"/>
      <c r="AL232" s="180"/>
      <c r="AM232" s="180"/>
      <c r="AN232" s="180"/>
      <c r="AO232" s="180"/>
      <c r="AP232" s="180"/>
      <c r="AQ232" s="180"/>
      <c r="AR232" s="180"/>
      <c r="AS232" s="180"/>
      <c r="AT232" s="180"/>
      <c r="AU232" s="180"/>
      <c r="AV232" s="180"/>
      <c r="AW232" s="180"/>
      <c r="AX232" s="180"/>
      <c r="AY232" s="180"/>
      <c r="AZ232" s="180"/>
      <c r="BA232" s="180"/>
      <c r="BB232" s="180"/>
      <c r="BC232" s="180"/>
      <c r="BD232" s="180"/>
      <c r="BE232" s="180"/>
      <c r="BF232" s="180"/>
      <c r="BG232" s="180"/>
      <c r="BH232" s="180"/>
      <c r="BI232" s="180"/>
      <c r="BJ232" s="180"/>
      <c r="BK232" s="180"/>
      <c r="BL232" s="180"/>
      <c r="BM232" s="180"/>
      <c r="BN232" s="180"/>
      <c r="BO232" s="180"/>
      <c r="BP232" s="180"/>
      <c r="BQ232" s="180"/>
      <c r="BR232" s="180"/>
      <c r="BS232" s="180"/>
      <c r="BT232" s="180"/>
      <c r="BU232" s="180"/>
      <c r="BV232" s="180"/>
      <c r="BW232" s="180"/>
      <c r="BX232" s="180"/>
      <c r="BY232" s="180"/>
      <c r="BZ232" s="180"/>
      <c r="CA232" s="180"/>
    </row>
    <row r="233" ht="15.75" customHeight="1" spans="1:79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/>
      <c r="AJ233" s="180"/>
      <c r="AK233" s="180"/>
      <c r="AL233" s="180"/>
      <c r="AM233" s="180"/>
      <c r="AN233" s="180"/>
      <c r="AO233" s="180"/>
      <c r="AP233" s="180"/>
      <c r="AQ233" s="180"/>
      <c r="AR233" s="180"/>
      <c r="AS233" s="180"/>
      <c r="AT233" s="180"/>
      <c r="AU233" s="180"/>
      <c r="AV233" s="180"/>
      <c r="AW233" s="180"/>
      <c r="AX233" s="180"/>
      <c r="AY233" s="180"/>
      <c r="AZ233" s="180"/>
      <c r="BA233" s="180"/>
      <c r="BB233" s="180"/>
      <c r="BC233" s="180"/>
      <c r="BD233" s="180"/>
      <c r="BE233" s="180"/>
      <c r="BF233" s="180"/>
      <c r="BG233" s="180"/>
      <c r="BH233" s="180"/>
      <c r="BI233" s="180"/>
      <c r="BJ233" s="180"/>
      <c r="BK233" s="180"/>
      <c r="BL233" s="180"/>
      <c r="BM233" s="180"/>
      <c r="BN233" s="180"/>
      <c r="BO233" s="180"/>
      <c r="BP233" s="180"/>
      <c r="BQ233" s="180"/>
      <c r="BR233" s="180"/>
      <c r="BS233" s="180"/>
      <c r="BT233" s="180"/>
      <c r="BU233" s="180"/>
      <c r="BV233" s="180"/>
      <c r="BW233" s="180"/>
      <c r="BX233" s="180"/>
      <c r="BY233" s="180"/>
      <c r="BZ233" s="180"/>
      <c r="CA233" s="180"/>
    </row>
    <row r="234" ht="15.75" customHeight="1" spans="1:79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/>
      <c r="AJ234" s="180"/>
      <c r="AK234" s="180"/>
      <c r="AL234" s="180"/>
      <c r="AM234" s="180"/>
      <c r="AN234" s="180"/>
      <c r="AO234" s="180"/>
      <c r="AP234" s="180"/>
      <c r="AQ234" s="180"/>
      <c r="AR234" s="180"/>
      <c r="AS234" s="180"/>
      <c r="AT234" s="180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0"/>
      <c r="BG234" s="180"/>
      <c r="BH234" s="180"/>
      <c r="BI234" s="180"/>
      <c r="BJ234" s="180"/>
      <c r="BK234" s="180"/>
      <c r="BL234" s="180"/>
      <c r="BM234" s="180"/>
      <c r="BN234" s="180"/>
      <c r="BO234" s="180"/>
      <c r="BP234" s="180"/>
      <c r="BQ234" s="180"/>
      <c r="BR234" s="180"/>
      <c r="BS234" s="180"/>
      <c r="BT234" s="180"/>
      <c r="BU234" s="180"/>
      <c r="BV234" s="180"/>
      <c r="BW234" s="180"/>
      <c r="BX234" s="180"/>
      <c r="BY234" s="180"/>
      <c r="BZ234" s="180"/>
      <c r="CA234" s="180"/>
    </row>
    <row r="235" ht="15.75" customHeight="1" spans="1:79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/>
      <c r="AJ235" s="180"/>
      <c r="AK235" s="180"/>
      <c r="AL235" s="180"/>
      <c r="AM235" s="180"/>
      <c r="AN235" s="180"/>
      <c r="AO235" s="180"/>
      <c r="AP235" s="180"/>
      <c r="AQ235" s="180"/>
      <c r="AR235" s="180"/>
      <c r="AS235" s="180"/>
      <c r="AT235" s="180"/>
      <c r="AU235" s="180"/>
      <c r="AV235" s="180"/>
      <c r="AW235" s="180"/>
      <c r="AX235" s="180"/>
      <c r="AY235" s="180"/>
      <c r="AZ235" s="180"/>
      <c r="BA235" s="180"/>
      <c r="BB235" s="180"/>
      <c r="BC235" s="180"/>
      <c r="BD235" s="180"/>
      <c r="BE235" s="180"/>
      <c r="BF235" s="180"/>
      <c r="BG235" s="180"/>
      <c r="BH235" s="180"/>
      <c r="BI235" s="180"/>
      <c r="BJ235" s="180"/>
      <c r="BK235" s="180"/>
      <c r="BL235" s="180"/>
      <c r="BM235" s="180"/>
      <c r="BN235" s="180"/>
      <c r="BO235" s="180"/>
      <c r="BP235" s="180"/>
      <c r="BQ235" s="180"/>
      <c r="BR235" s="180"/>
      <c r="BS235" s="180"/>
      <c r="BT235" s="180"/>
      <c r="BU235" s="180"/>
      <c r="BV235" s="180"/>
      <c r="BW235" s="180"/>
      <c r="BX235" s="180"/>
      <c r="BY235" s="180"/>
      <c r="BZ235" s="180"/>
      <c r="CA235" s="180"/>
    </row>
    <row r="236" ht="15.75" customHeight="1" spans="1:79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  <c r="AA236" s="180"/>
      <c r="AB236" s="180"/>
      <c r="AC236" s="180"/>
      <c r="AD236" s="180"/>
      <c r="AE236" s="180"/>
      <c r="AF236" s="180"/>
      <c r="AG236" s="180"/>
      <c r="AH236" s="180"/>
      <c r="AI236" s="180"/>
      <c r="AJ236" s="180"/>
      <c r="AK236" s="180"/>
      <c r="AL236" s="180"/>
      <c r="AM236" s="180"/>
      <c r="AN236" s="180"/>
      <c r="AO236" s="180"/>
      <c r="AP236" s="180"/>
      <c r="AQ236" s="180"/>
      <c r="AR236" s="180"/>
      <c r="AS236" s="180"/>
      <c r="AT236" s="180"/>
      <c r="AU236" s="180"/>
      <c r="AV236" s="180"/>
      <c r="AW236" s="180"/>
      <c r="AX236" s="180"/>
      <c r="AY236" s="180"/>
      <c r="AZ236" s="180"/>
      <c r="BA236" s="180"/>
      <c r="BB236" s="180"/>
      <c r="BC236" s="180"/>
      <c r="BD236" s="180"/>
      <c r="BE236" s="180"/>
      <c r="BF236" s="180"/>
      <c r="BG236" s="180"/>
      <c r="BH236" s="180"/>
      <c r="BI236" s="180"/>
      <c r="BJ236" s="180"/>
      <c r="BK236" s="180"/>
      <c r="BL236" s="180"/>
      <c r="BM236" s="180"/>
      <c r="BN236" s="180"/>
      <c r="BO236" s="180"/>
      <c r="BP236" s="180"/>
      <c r="BQ236" s="180"/>
      <c r="BR236" s="180"/>
      <c r="BS236" s="180"/>
      <c r="BT236" s="180"/>
      <c r="BU236" s="180"/>
      <c r="BV236" s="180"/>
      <c r="BW236" s="180"/>
      <c r="BX236" s="180"/>
      <c r="BY236" s="180"/>
      <c r="BZ236" s="180"/>
      <c r="CA236" s="180"/>
    </row>
    <row r="237" ht="15.75" customHeight="1" spans="1:79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/>
      <c r="AJ237" s="180"/>
      <c r="AK237" s="180"/>
      <c r="AL237" s="180"/>
      <c r="AM237" s="180"/>
      <c r="AN237" s="180"/>
      <c r="AO237" s="180"/>
      <c r="AP237" s="180"/>
      <c r="AQ237" s="180"/>
      <c r="AR237" s="180"/>
      <c r="AS237" s="180"/>
      <c r="AT237" s="180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0"/>
      <c r="BG237" s="180"/>
      <c r="BH237" s="180"/>
      <c r="BI237" s="180"/>
      <c r="BJ237" s="180"/>
      <c r="BK237" s="180"/>
      <c r="BL237" s="180"/>
      <c r="BM237" s="180"/>
      <c r="BN237" s="180"/>
      <c r="BO237" s="180"/>
      <c r="BP237" s="180"/>
      <c r="BQ237" s="180"/>
      <c r="BR237" s="180"/>
      <c r="BS237" s="180"/>
      <c r="BT237" s="180"/>
      <c r="BU237" s="180"/>
      <c r="BV237" s="180"/>
      <c r="BW237" s="180"/>
      <c r="BX237" s="180"/>
      <c r="BY237" s="180"/>
      <c r="BZ237" s="180"/>
      <c r="CA237" s="180"/>
    </row>
    <row r="238" ht="15.75" customHeight="1" spans="1:79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/>
      <c r="AJ238" s="180"/>
      <c r="AK238" s="180"/>
      <c r="AL238" s="180"/>
      <c r="AM238" s="180"/>
      <c r="AN238" s="180"/>
      <c r="AO238" s="180"/>
      <c r="AP238" s="180"/>
      <c r="AQ238" s="180"/>
      <c r="AR238" s="180"/>
      <c r="AS238" s="180"/>
      <c r="AT238" s="180"/>
      <c r="AU238" s="180"/>
      <c r="AV238" s="180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0"/>
      <c r="BG238" s="180"/>
      <c r="BH238" s="180"/>
      <c r="BI238" s="180"/>
      <c r="BJ238" s="180"/>
      <c r="BK238" s="180"/>
      <c r="BL238" s="180"/>
      <c r="BM238" s="180"/>
      <c r="BN238" s="180"/>
      <c r="BO238" s="180"/>
      <c r="BP238" s="180"/>
      <c r="BQ238" s="180"/>
      <c r="BR238" s="180"/>
      <c r="BS238" s="180"/>
      <c r="BT238" s="180"/>
      <c r="BU238" s="180"/>
      <c r="BV238" s="180"/>
      <c r="BW238" s="180"/>
      <c r="BX238" s="180"/>
      <c r="BY238" s="180"/>
      <c r="BZ238" s="180"/>
      <c r="CA238" s="180"/>
    </row>
    <row r="239" ht="15.75" customHeight="1" spans="1:79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180"/>
      <c r="AI239" s="180"/>
      <c r="AJ239" s="180"/>
      <c r="AK239" s="180"/>
      <c r="AL239" s="180"/>
      <c r="AM239" s="180"/>
      <c r="AN239" s="180"/>
      <c r="AO239" s="180"/>
      <c r="AP239" s="180"/>
      <c r="AQ239" s="180"/>
      <c r="AR239" s="180"/>
      <c r="AS239" s="180"/>
      <c r="AT239" s="180"/>
      <c r="AU239" s="180"/>
      <c r="AV239" s="180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0"/>
      <c r="BG239" s="180"/>
      <c r="BH239" s="180"/>
      <c r="BI239" s="180"/>
      <c r="BJ239" s="180"/>
      <c r="BK239" s="180"/>
      <c r="BL239" s="180"/>
      <c r="BM239" s="180"/>
      <c r="BN239" s="180"/>
      <c r="BO239" s="180"/>
      <c r="BP239" s="180"/>
      <c r="BQ239" s="180"/>
      <c r="BR239" s="180"/>
      <c r="BS239" s="180"/>
      <c r="BT239" s="180"/>
      <c r="BU239" s="180"/>
      <c r="BV239" s="180"/>
      <c r="BW239" s="180"/>
      <c r="BX239" s="180"/>
      <c r="BY239" s="180"/>
      <c r="BZ239" s="180"/>
      <c r="CA239" s="180"/>
    </row>
    <row r="240" ht="15.75" customHeight="1" spans="1:79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/>
      <c r="AJ240" s="180"/>
      <c r="AK240" s="180"/>
      <c r="AL240" s="180"/>
      <c r="AM240" s="180"/>
      <c r="AN240" s="180"/>
      <c r="AO240" s="180"/>
      <c r="AP240" s="180"/>
      <c r="AQ240" s="180"/>
      <c r="AR240" s="180"/>
      <c r="AS240" s="180"/>
      <c r="AT240" s="180"/>
      <c r="AU240" s="180"/>
      <c r="AV240" s="180"/>
      <c r="AW240" s="180"/>
      <c r="AX240" s="180"/>
      <c r="AY240" s="180"/>
      <c r="AZ240" s="180"/>
      <c r="BA240" s="180"/>
      <c r="BB240" s="180"/>
      <c r="BC240" s="180"/>
      <c r="BD240" s="180"/>
      <c r="BE240" s="180"/>
      <c r="BF240" s="180"/>
      <c r="BG240" s="180"/>
      <c r="BH240" s="180"/>
      <c r="BI240" s="180"/>
      <c r="BJ240" s="180"/>
      <c r="BK240" s="180"/>
      <c r="BL240" s="180"/>
      <c r="BM240" s="180"/>
      <c r="BN240" s="180"/>
      <c r="BO240" s="180"/>
      <c r="BP240" s="180"/>
      <c r="BQ240" s="180"/>
      <c r="BR240" s="180"/>
      <c r="BS240" s="180"/>
      <c r="BT240" s="180"/>
      <c r="BU240" s="180"/>
      <c r="BV240" s="180"/>
      <c r="BW240" s="180"/>
      <c r="BX240" s="180"/>
      <c r="BY240" s="180"/>
      <c r="BZ240" s="180"/>
      <c r="CA240" s="180"/>
    </row>
    <row r="241" ht="15.75" customHeight="1" spans="1:79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  <c r="Z241" s="180"/>
      <c r="AA241" s="180"/>
      <c r="AB241" s="180"/>
      <c r="AC241" s="180"/>
      <c r="AD241" s="180"/>
      <c r="AE241" s="180"/>
      <c r="AF241" s="180"/>
      <c r="AG241" s="180"/>
      <c r="AH241" s="180"/>
      <c r="AI241" s="180"/>
      <c r="AJ241" s="180"/>
      <c r="AK241" s="180"/>
      <c r="AL241" s="180"/>
      <c r="AM241" s="180"/>
      <c r="AN241" s="180"/>
      <c r="AO241" s="180"/>
      <c r="AP241" s="180"/>
      <c r="AQ241" s="180"/>
      <c r="AR241" s="180"/>
      <c r="AS241" s="180"/>
      <c r="AT241" s="180"/>
      <c r="AU241" s="180"/>
      <c r="AV241" s="180"/>
      <c r="AW241" s="180"/>
      <c r="AX241" s="180"/>
      <c r="AY241" s="180"/>
      <c r="AZ241" s="180"/>
      <c r="BA241" s="180"/>
      <c r="BB241" s="180"/>
      <c r="BC241" s="180"/>
      <c r="BD241" s="180"/>
      <c r="BE241" s="180"/>
      <c r="BF241" s="180"/>
      <c r="BG241" s="180"/>
      <c r="BH241" s="180"/>
      <c r="BI241" s="180"/>
      <c r="BJ241" s="180"/>
      <c r="BK241" s="180"/>
      <c r="BL241" s="180"/>
      <c r="BM241" s="180"/>
      <c r="BN241" s="180"/>
      <c r="BO241" s="180"/>
      <c r="BP241" s="180"/>
      <c r="BQ241" s="180"/>
      <c r="BR241" s="180"/>
      <c r="BS241" s="180"/>
      <c r="BT241" s="180"/>
      <c r="BU241" s="180"/>
      <c r="BV241" s="180"/>
      <c r="BW241" s="180"/>
      <c r="BX241" s="180"/>
      <c r="BY241" s="180"/>
      <c r="BZ241" s="180"/>
      <c r="CA241" s="180"/>
    </row>
    <row r="242" ht="15.75" customHeight="1" spans="1:79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/>
      <c r="AJ242" s="180"/>
      <c r="AK242" s="180"/>
      <c r="AL242" s="180"/>
      <c r="AM242" s="180"/>
      <c r="AN242" s="180"/>
      <c r="AO242" s="180"/>
      <c r="AP242" s="180"/>
      <c r="AQ242" s="180"/>
      <c r="AR242" s="180"/>
      <c r="AS242" s="180"/>
      <c r="AT242" s="180"/>
      <c r="AU242" s="180"/>
      <c r="AV242" s="180"/>
      <c r="AW242" s="180"/>
      <c r="AX242" s="180"/>
      <c r="AY242" s="180"/>
      <c r="AZ242" s="180"/>
      <c r="BA242" s="180"/>
      <c r="BB242" s="180"/>
      <c r="BC242" s="180"/>
      <c r="BD242" s="180"/>
      <c r="BE242" s="180"/>
      <c r="BF242" s="180"/>
      <c r="BG242" s="180"/>
      <c r="BH242" s="180"/>
      <c r="BI242" s="180"/>
      <c r="BJ242" s="180"/>
      <c r="BK242" s="180"/>
      <c r="BL242" s="180"/>
      <c r="BM242" s="180"/>
      <c r="BN242" s="180"/>
      <c r="BO242" s="180"/>
      <c r="BP242" s="180"/>
      <c r="BQ242" s="180"/>
      <c r="BR242" s="180"/>
      <c r="BS242" s="180"/>
      <c r="BT242" s="180"/>
      <c r="BU242" s="180"/>
      <c r="BV242" s="180"/>
      <c r="BW242" s="180"/>
      <c r="BX242" s="180"/>
      <c r="BY242" s="180"/>
      <c r="BZ242" s="180"/>
      <c r="CA242" s="180"/>
    </row>
    <row r="243" ht="15.75" customHeight="1" spans="1:79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  <c r="Z243" s="180"/>
      <c r="AA243" s="180"/>
      <c r="AB243" s="180"/>
      <c r="AC243" s="180"/>
      <c r="AD243" s="180"/>
      <c r="AE243" s="180"/>
      <c r="AF243" s="180"/>
      <c r="AG243" s="180"/>
      <c r="AH243" s="180"/>
      <c r="AI243" s="180"/>
      <c r="AJ243" s="180"/>
      <c r="AK243" s="180"/>
      <c r="AL243" s="180"/>
      <c r="AM243" s="180"/>
      <c r="AN243" s="180"/>
      <c r="AO243" s="180"/>
      <c r="AP243" s="180"/>
      <c r="AQ243" s="180"/>
      <c r="AR243" s="180"/>
      <c r="AS243" s="180"/>
      <c r="AT243" s="180"/>
      <c r="AU243" s="180"/>
      <c r="AV243" s="180"/>
      <c r="AW243" s="180"/>
      <c r="AX243" s="180"/>
      <c r="AY243" s="180"/>
      <c r="AZ243" s="180"/>
      <c r="BA243" s="180"/>
      <c r="BB243" s="180"/>
      <c r="BC243" s="180"/>
      <c r="BD243" s="180"/>
      <c r="BE243" s="180"/>
      <c r="BF243" s="180"/>
      <c r="BG243" s="180"/>
      <c r="BH243" s="180"/>
      <c r="BI243" s="180"/>
      <c r="BJ243" s="180"/>
      <c r="BK243" s="180"/>
      <c r="BL243" s="180"/>
      <c r="BM243" s="180"/>
      <c r="BN243" s="180"/>
      <c r="BO243" s="180"/>
      <c r="BP243" s="180"/>
      <c r="BQ243" s="180"/>
      <c r="BR243" s="180"/>
      <c r="BS243" s="180"/>
      <c r="BT243" s="180"/>
      <c r="BU243" s="180"/>
      <c r="BV243" s="180"/>
      <c r="BW243" s="180"/>
      <c r="BX243" s="180"/>
      <c r="BY243" s="180"/>
      <c r="BZ243" s="180"/>
      <c r="CA243" s="180"/>
    </row>
    <row r="244" ht="15.75" customHeight="1" spans="1:79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  <c r="Z244" s="180"/>
      <c r="AA244" s="180"/>
      <c r="AB244" s="180"/>
      <c r="AC244" s="180"/>
      <c r="AD244" s="180"/>
      <c r="AE244" s="180"/>
      <c r="AF244" s="180"/>
      <c r="AG244" s="180"/>
      <c r="AH244" s="180"/>
      <c r="AI244" s="180"/>
      <c r="AJ244" s="180"/>
      <c r="AK244" s="180"/>
      <c r="AL244" s="180"/>
      <c r="AM244" s="180"/>
      <c r="AN244" s="180"/>
      <c r="AO244" s="180"/>
      <c r="AP244" s="180"/>
      <c r="AQ244" s="180"/>
      <c r="AR244" s="180"/>
      <c r="AS244" s="180"/>
      <c r="AT244" s="180"/>
      <c r="AU244" s="180"/>
      <c r="AV244" s="180"/>
      <c r="AW244" s="180"/>
      <c r="AX244" s="180"/>
      <c r="AY244" s="180"/>
      <c r="AZ244" s="180"/>
      <c r="BA244" s="180"/>
      <c r="BB244" s="180"/>
      <c r="BC244" s="180"/>
      <c r="BD244" s="180"/>
      <c r="BE244" s="180"/>
      <c r="BF244" s="180"/>
      <c r="BG244" s="180"/>
      <c r="BH244" s="180"/>
      <c r="BI244" s="180"/>
      <c r="BJ244" s="180"/>
      <c r="BK244" s="180"/>
      <c r="BL244" s="180"/>
      <c r="BM244" s="180"/>
      <c r="BN244" s="180"/>
      <c r="BO244" s="180"/>
      <c r="BP244" s="180"/>
      <c r="BQ244" s="180"/>
      <c r="BR244" s="180"/>
      <c r="BS244" s="180"/>
      <c r="BT244" s="180"/>
      <c r="BU244" s="180"/>
      <c r="BV244" s="180"/>
      <c r="BW244" s="180"/>
      <c r="BX244" s="180"/>
      <c r="BY244" s="180"/>
      <c r="BZ244" s="180"/>
      <c r="CA244" s="180"/>
    </row>
    <row r="245" ht="15.75" customHeight="1" spans="1:79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/>
      <c r="AJ245" s="180"/>
      <c r="AK245" s="180"/>
      <c r="AL245" s="180"/>
      <c r="AM245" s="180"/>
      <c r="AN245" s="180"/>
      <c r="AO245" s="180"/>
      <c r="AP245" s="180"/>
      <c r="AQ245" s="180"/>
      <c r="AR245" s="180"/>
      <c r="AS245" s="180"/>
      <c r="AT245" s="180"/>
      <c r="AU245" s="180"/>
      <c r="AV245" s="180"/>
      <c r="AW245" s="180"/>
      <c r="AX245" s="180"/>
      <c r="AY245" s="180"/>
      <c r="AZ245" s="180"/>
      <c r="BA245" s="180"/>
      <c r="BB245" s="180"/>
      <c r="BC245" s="180"/>
      <c r="BD245" s="180"/>
      <c r="BE245" s="180"/>
      <c r="BF245" s="180"/>
      <c r="BG245" s="180"/>
      <c r="BH245" s="180"/>
      <c r="BI245" s="180"/>
      <c r="BJ245" s="180"/>
      <c r="BK245" s="180"/>
      <c r="BL245" s="180"/>
      <c r="BM245" s="180"/>
      <c r="BN245" s="180"/>
      <c r="BO245" s="180"/>
      <c r="BP245" s="180"/>
      <c r="BQ245" s="180"/>
      <c r="BR245" s="180"/>
      <c r="BS245" s="180"/>
      <c r="BT245" s="180"/>
      <c r="BU245" s="180"/>
      <c r="BV245" s="180"/>
      <c r="BW245" s="180"/>
      <c r="BX245" s="180"/>
      <c r="BY245" s="180"/>
      <c r="BZ245" s="180"/>
      <c r="CA245" s="180"/>
    </row>
    <row r="246" ht="15.75" customHeight="1" spans="1:79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  <c r="V246" s="180"/>
      <c r="W246" s="180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180"/>
      <c r="AI246" s="180"/>
      <c r="AJ246" s="180"/>
      <c r="AK246" s="180"/>
      <c r="AL246" s="180"/>
      <c r="AM246" s="180"/>
      <c r="AN246" s="180"/>
      <c r="AO246" s="180"/>
      <c r="AP246" s="180"/>
      <c r="AQ246" s="180"/>
      <c r="AR246" s="180"/>
      <c r="AS246" s="180"/>
      <c r="AT246" s="180"/>
      <c r="AU246" s="180"/>
      <c r="AV246" s="180"/>
      <c r="AW246" s="180"/>
      <c r="AX246" s="180"/>
      <c r="AY246" s="180"/>
      <c r="AZ246" s="180"/>
      <c r="BA246" s="180"/>
      <c r="BB246" s="180"/>
      <c r="BC246" s="180"/>
      <c r="BD246" s="180"/>
      <c r="BE246" s="180"/>
      <c r="BF246" s="180"/>
      <c r="BG246" s="180"/>
      <c r="BH246" s="180"/>
      <c r="BI246" s="180"/>
      <c r="BJ246" s="180"/>
      <c r="BK246" s="180"/>
      <c r="BL246" s="180"/>
      <c r="BM246" s="180"/>
      <c r="BN246" s="180"/>
      <c r="BO246" s="180"/>
      <c r="BP246" s="180"/>
      <c r="BQ246" s="180"/>
      <c r="BR246" s="180"/>
      <c r="BS246" s="180"/>
      <c r="BT246" s="180"/>
      <c r="BU246" s="180"/>
      <c r="BV246" s="180"/>
      <c r="BW246" s="180"/>
      <c r="BX246" s="180"/>
      <c r="BY246" s="180"/>
      <c r="BZ246" s="180"/>
      <c r="CA246" s="180"/>
    </row>
    <row r="247" ht="15.75" customHeight="1" spans="1:79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  <c r="V247" s="180"/>
      <c r="W247" s="180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/>
      <c r="AJ247" s="180"/>
      <c r="AK247" s="180"/>
      <c r="AL247" s="180"/>
      <c r="AM247" s="180"/>
      <c r="AN247" s="180"/>
      <c r="AO247" s="180"/>
      <c r="AP247" s="180"/>
      <c r="AQ247" s="180"/>
      <c r="AR247" s="180"/>
      <c r="AS247" s="180"/>
      <c r="AT247" s="180"/>
      <c r="AU247" s="180"/>
      <c r="AV247" s="180"/>
      <c r="AW247" s="180"/>
      <c r="AX247" s="180"/>
      <c r="AY247" s="180"/>
      <c r="AZ247" s="180"/>
      <c r="BA247" s="180"/>
      <c r="BB247" s="180"/>
      <c r="BC247" s="180"/>
      <c r="BD247" s="180"/>
      <c r="BE247" s="180"/>
      <c r="BF247" s="180"/>
      <c r="BG247" s="180"/>
      <c r="BH247" s="180"/>
      <c r="BI247" s="180"/>
      <c r="BJ247" s="180"/>
      <c r="BK247" s="180"/>
      <c r="BL247" s="180"/>
      <c r="BM247" s="180"/>
      <c r="BN247" s="180"/>
      <c r="BO247" s="180"/>
      <c r="BP247" s="180"/>
      <c r="BQ247" s="180"/>
      <c r="BR247" s="180"/>
      <c r="BS247" s="180"/>
      <c r="BT247" s="180"/>
      <c r="BU247" s="180"/>
      <c r="BV247" s="180"/>
      <c r="BW247" s="180"/>
      <c r="BX247" s="180"/>
      <c r="BY247" s="180"/>
      <c r="BZ247" s="180"/>
      <c r="CA247" s="180"/>
    </row>
    <row r="248" ht="15.75" customHeight="1" spans="1:79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  <c r="V248" s="180"/>
      <c r="W248" s="180"/>
      <c r="X248" s="180"/>
      <c r="Y248" s="180"/>
      <c r="Z248" s="180"/>
      <c r="AA248" s="180"/>
      <c r="AB248" s="180"/>
      <c r="AC248" s="180"/>
      <c r="AD248" s="180"/>
      <c r="AE248" s="180"/>
      <c r="AF248" s="180"/>
      <c r="AG248" s="180"/>
      <c r="AH248" s="180"/>
      <c r="AI248" s="180"/>
      <c r="AJ248" s="180"/>
      <c r="AK248" s="180"/>
      <c r="AL248" s="180"/>
      <c r="AM248" s="180"/>
      <c r="AN248" s="180"/>
      <c r="AO248" s="180"/>
      <c r="AP248" s="180"/>
      <c r="AQ248" s="180"/>
      <c r="AR248" s="180"/>
      <c r="AS248" s="180"/>
      <c r="AT248" s="180"/>
      <c r="AU248" s="180"/>
      <c r="AV248" s="180"/>
      <c r="AW248" s="180"/>
      <c r="AX248" s="180"/>
      <c r="AY248" s="180"/>
      <c r="AZ248" s="180"/>
      <c r="BA248" s="180"/>
      <c r="BB248" s="180"/>
      <c r="BC248" s="180"/>
      <c r="BD248" s="180"/>
      <c r="BE248" s="180"/>
      <c r="BF248" s="180"/>
      <c r="BG248" s="180"/>
      <c r="BH248" s="180"/>
      <c r="BI248" s="180"/>
      <c r="BJ248" s="180"/>
      <c r="BK248" s="180"/>
      <c r="BL248" s="180"/>
      <c r="BM248" s="180"/>
      <c r="BN248" s="180"/>
      <c r="BO248" s="180"/>
      <c r="BP248" s="180"/>
      <c r="BQ248" s="180"/>
      <c r="BR248" s="180"/>
      <c r="BS248" s="180"/>
      <c r="BT248" s="180"/>
      <c r="BU248" s="180"/>
      <c r="BV248" s="180"/>
      <c r="BW248" s="180"/>
      <c r="BX248" s="180"/>
      <c r="BY248" s="180"/>
      <c r="BZ248" s="180"/>
      <c r="CA248" s="180"/>
    </row>
    <row r="249" ht="15.75" customHeight="1" spans="1:79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  <c r="U249" s="180"/>
      <c r="V249" s="180"/>
      <c r="W249" s="180"/>
      <c r="X249" s="180"/>
      <c r="Y249" s="180"/>
      <c r="Z249" s="180"/>
      <c r="AA249" s="180"/>
      <c r="AB249" s="180"/>
      <c r="AC249" s="180"/>
      <c r="AD249" s="180"/>
      <c r="AE249" s="180"/>
      <c r="AF249" s="180"/>
      <c r="AG249" s="180"/>
      <c r="AH249" s="180"/>
      <c r="AI249" s="180"/>
      <c r="AJ249" s="180"/>
      <c r="AK249" s="180"/>
      <c r="AL249" s="180"/>
      <c r="AM249" s="180"/>
      <c r="AN249" s="180"/>
      <c r="AO249" s="180"/>
      <c r="AP249" s="180"/>
      <c r="AQ249" s="180"/>
      <c r="AR249" s="180"/>
      <c r="AS249" s="180"/>
      <c r="AT249" s="180"/>
      <c r="AU249" s="180"/>
      <c r="AV249" s="180"/>
      <c r="AW249" s="180"/>
      <c r="AX249" s="180"/>
      <c r="AY249" s="180"/>
      <c r="AZ249" s="180"/>
      <c r="BA249" s="180"/>
      <c r="BB249" s="180"/>
      <c r="BC249" s="180"/>
      <c r="BD249" s="180"/>
      <c r="BE249" s="180"/>
      <c r="BF249" s="180"/>
      <c r="BG249" s="180"/>
      <c r="BH249" s="180"/>
      <c r="BI249" s="180"/>
      <c r="BJ249" s="180"/>
      <c r="BK249" s="180"/>
      <c r="BL249" s="180"/>
      <c r="BM249" s="180"/>
      <c r="BN249" s="180"/>
      <c r="BO249" s="180"/>
      <c r="BP249" s="180"/>
      <c r="BQ249" s="180"/>
      <c r="BR249" s="180"/>
      <c r="BS249" s="180"/>
      <c r="BT249" s="180"/>
      <c r="BU249" s="180"/>
      <c r="BV249" s="180"/>
      <c r="BW249" s="180"/>
      <c r="BX249" s="180"/>
      <c r="BY249" s="180"/>
      <c r="BZ249" s="180"/>
      <c r="CA249" s="180"/>
    </row>
    <row r="250" ht="15.75" customHeight="1" spans="1:79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  <c r="U250" s="180"/>
      <c r="V250" s="180"/>
      <c r="W250" s="180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  <c r="AI250" s="180"/>
      <c r="AJ250" s="180"/>
      <c r="AK250" s="180"/>
      <c r="AL250" s="180"/>
      <c r="AM250" s="180"/>
      <c r="AN250" s="180"/>
      <c r="AO250" s="180"/>
      <c r="AP250" s="180"/>
      <c r="AQ250" s="180"/>
      <c r="AR250" s="180"/>
      <c r="AS250" s="180"/>
      <c r="AT250" s="180"/>
      <c r="AU250" s="180"/>
      <c r="AV250" s="180"/>
      <c r="AW250" s="180"/>
      <c r="AX250" s="180"/>
      <c r="AY250" s="180"/>
      <c r="AZ250" s="180"/>
      <c r="BA250" s="180"/>
      <c r="BB250" s="180"/>
      <c r="BC250" s="180"/>
      <c r="BD250" s="180"/>
      <c r="BE250" s="180"/>
      <c r="BF250" s="180"/>
      <c r="BG250" s="180"/>
      <c r="BH250" s="180"/>
      <c r="BI250" s="180"/>
      <c r="BJ250" s="180"/>
      <c r="BK250" s="180"/>
      <c r="BL250" s="180"/>
      <c r="BM250" s="180"/>
      <c r="BN250" s="180"/>
      <c r="BO250" s="180"/>
      <c r="BP250" s="180"/>
      <c r="BQ250" s="180"/>
      <c r="BR250" s="180"/>
      <c r="BS250" s="180"/>
      <c r="BT250" s="180"/>
      <c r="BU250" s="180"/>
      <c r="BV250" s="180"/>
      <c r="BW250" s="180"/>
      <c r="BX250" s="180"/>
      <c r="BY250" s="180"/>
      <c r="BZ250" s="180"/>
      <c r="CA250" s="180"/>
    </row>
    <row r="251" ht="15.75" customHeight="1" spans="1:79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  <c r="U251" s="180"/>
      <c r="V251" s="180"/>
      <c r="W251" s="180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180"/>
      <c r="AI251" s="180"/>
      <c r="AJ251" s="180"/>
      <c r="AK251" s="180"/>
      <c r="AL251" s="180"/>
      <c r="AM251" s="180"/>
      <c r="AN251" s="180"/>
      <c r="AO251" s="180"/>
      <c r="AP251" s="180"/>
      <c r="AQ251" s="180"/>
      <c r="AR251" s="180"/>
      <c r="AS251" s="180"/>
      <c r="AT251" s="180"/>
      <c r="AU251" s="180"/>
      <c r="AV251" s="180"/>
      <c r="AW251" s="180"/>
      <c r="AX251" s="180"/>
      <c r="AY251" s="180"/>
      <c r="AZ251" s="180"/>
      <c r="BA251" s="180"/>
      <c r="BB251" s="180"/>
      <c r="BC251" s="180"/>
      <c r="BD251" s="180"/>
      <c r="BE251" s="180"/>
      <c r="BF251" s="180"/>
      <c r="BG251" s="180"/>
      <c r="BH251" s="180"/>
      <c r="BI251" s="180"/>
      <c r="BJ251" s="180"/>
      <c r="BK251" s="180"/>
      <c r="BL251" s="180"/>
      <c r="BM251" s="180"/>
      <c r="BN251" s="180"/>
      <c r="BO251" s="180"/>
      <c r="BP251" s="180"/>
      <c r="BQ251" s="180"/>
      <c r="BR251" s="180"/>
      <c r="BS251" s="180"/>
      <c r="BT251" s="180"/>
      <c r="BU251" s="180"/>
      <c r="BV251" s="180"/>
      <c r="BW251" s="180"/>
      <c r="BX251" s="180"/>
      <c r="BY251" s="180"/>
      <c r="BZ251" s="180"/>
      <c r="CA251" s="180"/>
    </row>
    <row r="252" ht="15.75" customHeight="1" spans="1:79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/>
      <c r="AJ252" s="180"/>
      <c r="AK252" s="180"/>
      <c r="AL252" s="180"/>
      <c r="AM252" s="180"/>
      <c r="AN252" s="180"/>
      <c r="AO252" s="180"/>
      <c r="AP252" s="180"/>
      <c r="AQ252" s="180"/>
      <c r="AR252" s="180"/>
      <c r="AS252" s="180"/>
      <c r="AT252" s="180"/>
      <c r="AU252" s="180"/>
      <c r="AV252" s="180"/>
      <c r="AW252" s="180"/>
      <c r="AX252" s="180"/>
      <c r="AY252" s="180"/>
      <c r="AZ252" s="180"/>
      <c r="BA252" s="180"/>
      <c r="BB252" s="180"/>
      <c r="BC252" s="180"/>
      <c r="BD252" s="180"/>
      <c r="BE252" s="180"/>
      <c r="BF252" s="180"/>
      <c r="BG252" s="180"/>
      <c r="BH252" s="180"/>
      <c r="BI252" s="180"/>
      <c r="BJ252" s="180"/>
      <c r="BK252" s="180"/>
      <c r="BL252" s="180"/>
      <c r="BM252" s="180"/>
      <c r="BN252" s="180"/>
      <c r="BO252" s="180"/>
      <c r="BP252" s="180"/>
      <c r="BQ252" s="180"/>
      <c r="BR252" s="180"/>
      <c r="BS252" s="180"/>
      <c r="BT252" s="180"/>
      <c r="BU252" s="180"/>
      <c r="BV252" s="180"/>
      <c r="BW252" s="180"/>
      <c r="BX252" s="180"/>
      <c r="BY252" s="180"/>
      <c r="BZ252" s="180"/>
      <c r="CA252" s="180"/>
    </row>
    <row r="253" ht="15.75" customHeight="1" spans="1:79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  <c r="U253" s="180"/>
      <c r="V253" s="180"/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180"/>
      <c r="AI253" s="180"/>
      <c r="AJ253" s="180"/>
      <c r="AK253" s="180"/>
      <c r="AL253" s="180"/>
      <c r="AM253" s="180"/>
      <c r="AN253" s="180"/>
      <c r="AO253" s="180"/>
      <c r="AP253" s="180"/>
      <c r="AQ253" s="180"/>
      <c r="AR253" s="180"/>
      <c r="AS253" s="180"/>
      <c r="AT253" s="180"/>
      <c r="AU253" s="180"/>
      <c r="AV253" s="180"/>
      <c r="AW253" s="180"/>
      <c r="AX253" s="180"/>
      <c r="AY253" s="180"/>
      <c r="AZ253" s="180"/>
      <c r="BA253" s="180"/>
      <c r="BB253" s="180"/>
      <c r="BC253" s="180"/>
      <c r="BD253" s="180"/>
      <c r="BE253" s="180"/>
      <c r="BF253" s="180"/>
      <c r="BG253" s="180"/>
      <c r="BH253" s="180"/>
      <c r="BI253" s="180"/>
      <c r="BJ253" s="180"/>
      <c r="BK253" s="180"/>
      <c r="BL253" s="180"/>
      <c r="BM253" s="180"/>
      <c r="BN253" s="180"/>
      <c r="BO253" s="180"/>
      <c r="BP253" s="180"/>
      <c r="BQ253" s="180"/>
      <c r="BR253" s="180"/>
      <c r="BS253" s="180"/>
      <c r="BT253" s="180"/>
      <c r="BU253" s="180"/>
      <c r="BV253" s="180"/>
      <c r="BW253" s="180"/>
      <c r="BX253" s="180"/>
      <c r="BY253" s="180"/>
      <c r="BZ253" s="180"/>
      <c r="CA253" s="180"/>
    </row>
    <row r="254" ht="15.75" customHeight="1" spans="1:79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  <c r="U254" s="180"/>
      <c r="V254" s="180"/>
      <c r="W254" s="180"/>
      <c r="X254" s="180"/>
      <c r="Y254" s="180"/>
      <c r="Z254" s="180"/>
      <c r="AA254" s="180"/>
      <c r="AB254" s="180"/>
      <c r="AC254" s="180"/>
      <c r="AD254" s="180"/>
      <c r="AE254" s="180"/>
      <c r="AF254" s="180"/>
      <c r="AG254" s="180"/>
      <c r="AH254" s="180"/>
      <c r="AI254" s="180"/>
      <c r="AJ254" s="180"/>
      <c r="AK254" s="180"/>
      <c r="AL254" s="180"/>
      <c r="AM254" s="180"/>
      <c r="AN254" s="180"/>
      <c r="AO254" s="180"/>
      <c r="AP254" s="180"/>
      <c r="AQ254" s="180"/>
      <c r="AR254" s="180"/>
      <c r="AS254" s="180"/>
      <c r="AT254" s="180"/>
      <c r="AU254" s="180"/>
      <c r="AV254" s="180"/>
      <c r="AW254" s="180"/>
      <c r="AX254" s="180"/>
      <c r="AY254" s="180"/>
      <c r="AZ254" s="180"/>
      <c r="BA254" s="180"/>
      <c r="BB254" s="180"/>
      <c r="BC254" s="180"/>
      <c r="BD254" s="180"/>
      <c r="BE254" s="180"/>
      <c r="BF254" s="180"/>
      <c r="BG254" s="180"/>
      <c r="BH254" s="180"/>
      <c r="BI254" s="180"/>
      <c r="BJ254" s="180"/>
      <c r="BK254" s="180"/>
      <c r="BL254" s="180"/>
      <c r="BM254" s="180"/>
      <c r="BN254" s="180"/>
      <c r="BO254" s="180"/>
      <c r="BP254" s="180"/>
      <c r="BQ254" s="180"/>
      <c r="BR254" s="180"/>
      <c r="BS254" s="180"/>
      <c r="BT254" s="180"/>
      <c r="BU254" s="180"/>
      <c r="BV254" s="180"/>
      <c r="BW254" s="180"/>
      <c r="BX254" s="180"/>
      <c r="BY254" s="180"/>
      <c r="BZ254" s="180"/>
      <c r="CA254" s="180"/>
    </row>
    <row r="255" ht="15.75" customHeight="1" spans="1:79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180"/>
      <c r="AI255" s="180"/>
      <c r="AJ255" s="180"/>
      <c r="AK255" s="180"/>
      <c r="AL255" s="180"/>
      <c r="AM255" s="180"/>
      <c r="AN255" s="180"/>
      <c r="AO255" s="180"/>
      <c r="AP255" s="180"/>
      <c r="AQ255" s="180"/>
      <c r="AR255" s="180"/>
      <c r="AS255" s="180"/>
      <c r="AT255" s="180"/>
      <c r="AU255" s="180"/>
      <c r="AV255" s="180"/>
      <c r="AW255" s="180"/>
      <c r="AX255" s="180"/>
      <c r="AY255" s="180"/>
      <c r="AZ255" s="180"/>
      <c r="BA255" s="180"/>
      <c r="BB255" s="180"/>
      <c r="BC255" s="180"/>
      <c r="BD255" s="180"/>
      <c r="BE255" s="180"/>
      <c r="BF255" s="180"/>
      <c r="BG255" s="180"/>
      <c r="BH255" s="180"/>
      <c r="BI255" s="180"/>
      <c r="BJ255" s="180"/>
      <c r="BK255" s="180"/>
      <c r="BL255" s="180"/>
      <c r="BM255" s="180"/>
      <c r="BN255" s="180"/>
      <c r="BO255" s="180"/>
      <c r="BP255" s="180"/>
      <c r="BQ255" s="180"/>
      <c r="BR255" s="180"/>
      <c r="BS255" s="180"/>
      <c r="BT255" s="180"/>
      <c r="BU255" s="180"/>
      <c r="BV255" s="180"/>
      <c r="BW255" s="180"/>
      <c r="BX255" s="180"/>
      <c r="BY255" s="180"/>
      <c r="BZ255" s="180"/>
      <c r="CA255" s="180"/>
    </row>
    <row r="256" ht="15.75" customHeight="1" spans="1:79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0"/>
      <c r="V256" s="180"/>
      <c r="W256" s="180"/>
      <c r="X256" s="180"/>
      <c r="Y256" s="180"/>
      <c r="Z256" s="180"/>
      <c r="AA256" s="180"/>
      <c r="AB256" s="180"/>
      <c r="AC256" s="180"/>
      <c r="AD256" s="180"/>
      <c r="AE256" s="180"/>
      <c r="AF256" s="180"/>
      <c r="AG256" s="180"/>
      <c r="AH256" s="180"/>
      <c r="AI256" s="180"/>
      <c r="AJ256" s="180"/>
      <c r="AK256" s="180"/>
      <c r="AL256" s="180"/>
      <c r="AM256" s="180"/>
      <c r="AN256" s="180"/>
      <c r="AO256" s="180"/>
      <c r="AP256" s="180"/>
      <c r="AQ256" s="180"/>
      <c r="AR256" s="180"/>
      <c r="AS256" s="180"/>
      <c r="AT256" s="180"/>
      <c r="AU256" s="180"/>
      <c r="AV256" s="180"/>
      <c r="AW256" s="180"/>
      <c r="AX256" s="180"/>
      <c r="AY256" s="180"/>
      <c r="AZ256" s="180"/>
      <c r="BA256" s="180"/>
      <c r="BB256" s="180"/>
      <c r="BC256" s="180"/>
      <c r="BD256" s="180"/>
      <c r="BE256" s="180"/>
      <c r="BF256" s="180"/>
      <c r="BG256" s="180"/>
      <c r="BH256" s="180"/>
      <c r="BI256" s="180"/>
      <c r="BJ256" s="180"/>
      <c r="BK256" s="180"/>
      <c r="BL256" s="180"/>
      <c r="BM256" s="180"/>
      <c r="BN256" s="180"/>
      <c r="BO256" s="180"/>
      <c r="BP256" s="180"/>
      <c r="BQ256" s="180"/>
      <c r="BR256" s="180"/>
      <c r="BS256" s="180"/>
      <c r="BT256" s="180"/>
      <c r="BU256" s="180"/>
      <c r="BV256" s="180"/>
      <c r="BW256" s="180"/>
      <c r="BX256" s="180"/>
      <c r="BY256" s="180"/>
      <c r="BZ256" s="180"/>
      <c r="CA256" s="180"/>
    </row>
    <row r="257" ht="15.75" customHeight="1" spans="1:79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  <c r="U257" s="180"/>
      <c r="V257" s="180"/>
      <c r="W257" s="180"/>
      <c r="X257" s="180"/>
      <c r="Y257" s="180"/>
      <c r="Z257" s="180"/>
      <c r="AA257" s="180"/>
      <c r="AB257" s="180"/>
      <c r="AC257" s="180"/>
      <c r="AD257" s="180"/>
      <c r="AE257" s="180"/>
      <c r="AF257" s="180"/>
      <c r="AG257" s="180"/>
      <c r="AH257" s="180"/>
      <c r="AI257" s="180"/>
      <c r="AJ257" s="180"/>
      <c r="AK257" s="180"/>
      <c r="AL257" s="180"/>
      <c r="AM257" s="180"/>
      <c r="AN257" s="180"/>
      <c r="AO257" s="180"/>
      <c r="AP257" s="180"/>
      <c r="AQ257" s="180"/>
      <c r="AR257" s="180"/>
      <c r="AS257" s="180"/>
      <c r="AT257" s="180"/>
      <c r="AU257" s="180"/>
      <c r="AV257" s="180"/>
      <c r="AW257" s="180"/>
      <c r="AX257" s="180"/>
      <c r="AY257" s="180"/>
      <c r="AZ257" s="180"/>
      <c r="BA257" s="180"/>
      <c r="BB257" s="180"/>
      <c r="BC257" s="180"/>
      <c r="BD257" s="180"/>
      <c r="BE257" s="180"/>
      <c r="BF257" s="180"/>
      <c r="BG257" s="180"/>
      <c r="BH257" s="180"/>
      <c r="BI257" s="180"/>
      <c r="BJ257" s="180"/>
      <c r="BK257" s="180"/>
      <c r="BL257" s="180"/>
      <c r="BM257" s="180"/>
      <c r="BN257" s="180"/>
      <c r="BO257" s="180"/>
      <c r="BP257" s="180"/>
      <c r="BQ257" s="180"/>
      <c r="BR257" s="180"/>
      <c r="BS257" s="180"/>
      <c r="BT257" s="180"/>
      <c r="BU257" s="180"/>
      <c r="BV257" s="180"/>
      <c r="BW257" s="180"/>
      <c r="BX257" s="180"/>
      <c r="BY257" s="180"/>
      <c r="BZ257" s="180"/>
      <c r="CA257" s="180"/>
    </row>
    <row r="258" ht="15.75" customHeight="1" spans="1:79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  <c r="U258" s="180"/>
      <c r="V258" s="180"/>
      <c r="W258" s="180"/>
      <c r="X258" s="180"/>
      <c r="Y258" s="180"/>
      <c r="Z258" s="180"/>
      <c r="AA258" s="180"/>
      <c r="AB258" s="180"/>
      <c r="AC258" s="180"/>
      <c r="AD258" s="180"/>
      <c r="AE258" s="180"/>
      <c r="AF258" s="180"/>
      <c r="AG258" s="180"/>
      <c r="AH258" s="180"/>
      <c r="AI258" s="180"/>
      <c r="AJ258" s="180"/>
      <c r="AK258" s="180"/>
      <c r="AL258" s="180"/>
      <c r="AM258" s="180"/>
      <c r="AN258" s="180"/>
      <c r="AO258" s="180"/>
      <c r="AP258" s="180"/>
      <c r="AQ258" s="180"/>
      <c r="AR258" s="180"/>
      <c r="AS258" s="180"/>
      <c r="AT258" s="180"/>
      <c r="AU258" s="180"/>
      <c r="AV258" s="180"/>
      <c r="AW258" s="180"/>
      <c r="AX258" s="180"/>
      <c r="AY258" s="180"/>
      <c r="AZ258" s="180"/>
      <c r="BA258" s="180"/>
      <c r="BB258" s="180"/>
      <c r="BC258" s="180"/>
      <c r="BD258" s="180"/>
      <c r="BE258" s="180"/>
      <c r="BF258" s="180"/>
      <c r="BG258" s="180"/>
      <c r="BH258" s="180"/>
      <c r="BI258" s="180"/>
      <c r="BJ258" s="180"/>
      <c r="BK258" s="180"/>
      <c r="BL258" s="180"/>
      <c r="BM258" s="180"/>
      <c r="BN258" s="180"/>
      <c r="BO258" s="180"/>
      <c r="BP258" s="180"/>
      <c r="BQ258" s="180"/>
      <c r="BR258" s="180"/>
      <c r="BS258" s="180"/>
      <c r="BT258" s="180"/>
      <c r="BU258" s="180"/>
      <c r="BV258" s="180"/>
      <c r="BW258" s="180"/>
      <c r="BX258" s="180"/>
      <c r="BY258" s="180"/>
      <c r="BZ258" s="180"/>
      <c r="CA258" s="180"/>
    </row>
    <row r="259" ht="15.75" customHeight="1" spans="1:79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  <c r="U259" s="180"/>
      <c r="V259" s="180"/>
      <c r="W259" s="180"/>
      <c r="X259" s="180"/>
      <c r="Y259" s="180"/>
      <c r="Z259" s="180"/>
      <c r="AA259" s="180"/>
      <c r="AB259" s="180"/>
      <c r="AC259" s="180"/>
      <c r="AD259" s="180"/>
      <c r="AE259" s="180"/>
      <c r="AF259" s="180"/>
      <c r="AG259" s="180"/>
      <c r="AH259" s="180"/>
      <c r="AI259" s="180"/>
      <c r="AJ259" s="180"/>
      <c r="AK259" s="180"/>
      <c r="AL259" s="180"/>
      <c r="AM259" s="180"/>
      <c r="AN259" s="180"/>
      <c r="AO259" s="180"/>
      <c r="AP259" s="180"/>
      <c r="AQ259" s="180"/>
      <c r="AR259" s="180"/>
      <c r="AS259" s="180"/>
      <c r="AT259" s="180"/>
      <c r="AU259" s="180"/>
      <c r="AV259" s="180"/>
      <c r="AW259" s="180"/>
      <c r="AX259" s="180"/>
      <c r="AY259" s="180"/>
      <c r="AZ259" s="180"/>
      <c r="BA259" s="180"/>
      <c r="BB259" s="180"/>
      <c r="BC259" s="180"/>
      <c r="BD259" s="180"/>
      <c r="BE259" s="180"/>
      <c r="BF259" s="180"/>
      <c r="BG259" s="180"/>
      <c r="BH259" s="180"/>
      <c r="BI259" s="180"/>
      <c r="BJ259" s="180"/>
      <c r="BK259" s="180"/>
      <c r="BL259" s="180"/>
      <c r="BM259" s="180"/>
      <c r="BN259" s="180"/>
      <c r="BO259" s="180"/>
      <c r="BP259" s="180"/>
      <c r="BQ259" s="180"/>
      <c r="BR259" s="180"/>
      <c r="BS259" s="180"/>
      <c r="BT259" s="180"/>
      <c r="BU259" s="180"/>
      <c r="BV259" s="180"/>
      <c r="BW259" s="180"/>
      <c r="BX259" s="180"/>
      <c r="BY259" s="180"/>
      <c r="BZ259" s="180"/>
      <c r="CA259" s="180"/>
    </row>
    <row r="260" ht="15.75" customHeight="1" spans="1:79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  <c r="U260" s="180"/>
      <c r="V260" s="180"/>
      <c r="W260" s="180"/>
      <c r="X260" s="180"/>
      <c r="Y260" s="180"/>
      <c r="Z260" s="180"/>
      <c r="AA260" s="180"/>
      <c r="AB260" s="180"/>
      <c r="AC260" s="180"/>
      <c r="AD260" s="180"/>
      <c r="AE260" s="180"/>
      <c r="AF260" s="180"/>
      <c r="AG260" s="180"/>
      <c r="AH260" s="180"/>
      <c r="AI260" s="180"/>
      <c r="AJ260" s="180"/>
      <c r="AK260" s="180"/>
      <c r="AL260" s="180"/>
      <c r="AM260" s="180"/>
      <c r="AN260" s="180"/>
      <c r="AO260" s="180"/>
      <c r="AP260" s="180"/>
      <c r="AQ260" s="180"/>
      <c r="AR260" s="180"/>
      <c r="AS260" s="180"/>
      <c r="AT260" s="180"/>
      <c r="AU260" s="180"/>
      <c r="AV260" s="180"/>
      <c r="AW260" s="180"/>
      <c r="AX260" s="180"/>
      <c r="AY260" s="180"/>
      <c r="AZ260" s="180"/>
      <c r="BA260" s="180"/>
      <c r="BB260" s="180"/>
      <c r="BC260" s="180"/>
      <c r="BD260" s="180"/>
      <c r="BE260" s="180"/>
      <c r="BF260" s="180"/>
      <c r="BG260" s="180"/>
      <c r="BH260" s="180"/>
      <c r="BI260" s="180"/>
      <c r="BJ260" s="180"/>
      <c r="BK260" s="180"/>
      <c r="BL260" s="180"/>
      <c r="BM260" s="180"/>
      <c r="BN260" s="180"/>
      <c r="BO260" s="180"/>
      <c r="BP260" s="180"/>
      <c r="BQ260" s="180"/>
      <c r="BR260" s="180"/>
      <c r="BS260" s="180"/>
      <c r="BT260" s="180"/>
      <c r="BU260" s="180"/>
      <c r="BV260" s="180"/>
      <c r="BW260" s="180"/>
      <c r="BX260" s="180"/>
      <c r="BY260" s="180"/>
      <c r="BZ260" s="180"/>
      <c r="CA260" s="180"/>
    </row>
    <row r="261" ht="15.75" customHeight="1" spans="1:79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  <c r="U261" s="180"/>
      <c r="V261" s="180"/>
      <c r="W261" s="180"/>
      <c r="X261" s="180"/>
      <c r="Y261" s="180"/>
      <c r="Z261" s="180"/>
      <c r="AA261" s="180"/>
      <c r="AB261" s="180"/>
      <c r="AC261" s="180"/>
      <c r="AD261" s="180"/>
      <c r="AE261" s="180"/>
      <c r="AF261" s="180"/>
      <c r="AG261" s="180"/>
      <c r="AH261" s="180"/>
      <c r="AI261" s="180"/>
      <c r="AJ261" s="180"/>
      <c r="AK261" s="180"/>
      <c r="AL261" s="180"/>
      <c r="AM261" s="180"/>
      <c r="AN261" s="180"/>
      <c r="AO261" s="180"/>
      <c r="AP261" s="180"/>
      <c r="AQ261" s="180"/>
      <c r="AR261" s="180"/>
      <c r="AS261" s="180"/>
      <c r="AT261" s="180"/>
      <c r="AU261" s="180"/>
      <c r="AV261" s="180"/>
      <c r="AW261" s="180"/>
      <c r="AX261" s="180"/>
      <c r="AY261" s="180"/>
      <c r="AZ261" s="180"/>
      <c r="BA261" s="180"/>
      <c r="BB261" s="180"/>
      <c r="BC261" s="180"/>
      <c r="BD261" s="180"/>
      <c r="BE261" s="180"/>
      <c r="BF261" s="180"/>
      <c r="BG261" s="180"/>
      <c r="BH261" s="180"/>
      <c r="BI261" s="180"/>
      <c r="BJ261" s="180"/>
      <c r="BK261" s="180"/>
      <c r="BL261" s="180"/>
      <c r="BM261" s="180"/>
      <c r="BN261" s="180"/>
      <c r="BO261" s="180"/>
      <c r="BP261" s="180"/>
      <c r="BQ261" s="180"/>
      <c r="BR261" s="180"/>
      <c r="BS261" s="180"/>
      <c r="BT261" s="180"/>
      <c r="BU261" s="180"/>
      <c r="BV261" s="180"/>
      <c r="BW261" s="180"/>
      <c r="BX261" s="180"/>
      <c r="BY261" s="180"/>
      <c r="BZ261" s="180"/>
      <c r="CA261" s="180"/>
    </row>
    <row r="262" ht="15.75" customHeight="1" spans="1:79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  <c r="U262" s="180"/>
      <c r="V262" s="180"/>
      <c r="W262" s="180"/>
      <c r="X262" s="180"/>
      <c r="Y262" s="180"/>
      <c r="Z262" s="180"/>
      <c r="AA262" s="180"/>
      <c r="AB262" s="180"/>
      <c r="AC262" s="180"/>
      <c r="AD262" s="180"/>
      <c r="AE262" s="180"/>
      <c r="AF262" s="180"/>
      <c r="AG262" s="180"/>
      <c r="AH262" s="180"/>
      <c r="AI262" s="180"/>
      <c r="AJ262" s="180"/>
      <c r="AK262" s="180"/>
      <c r="AL262" s="180"/>
      <c r="AM262" s="180"/>
      <c r="AN262" s="180"/>
      <c r="AO262" s="180"/>
      <c r="AP262" s="180"/>
      <c r="AQ262" s="180"/>
      <c r="AR262" s="180"/>
      <c r="AS262" s="180"/>
      <c r="AT262" s="180"/>
      <c r="AU262" s="180"/>
      <c r="AV262" s="180"/>
      <c r="AW262" s="180"/>
      <c r="AX262" s="180"/>
      <c r="AY262" s="180"/>
      <c r="AZ262" s="180"/>
      <c r="BA262" s="180"/>
      <c r="BB262" s="180"/>
      <c r="BC262" s="180"/>
      <c r="BD262" s="180"/>
      <c r="BE262" s="180"/>
      <c r="BF262" s="180"/>
      <c r="BG262" s="180"/>
      <c r="BH262" s="180"/>
      <c r="BI262" s="180"/>
      <c r="BJ262" s="180"/>
      <c r="BK262" s="180"/>
      <c r="BL262" s="180"/>
      <c r="BM262" s="180"/>
      <c r="BN262" s="180"/>
      <c r="BO262" s="180"/>
      <c r="BP262" s="180"/>
      <c r="BQ262" s="180"/>
      <c r="BR262" s="180"/>
      <c r="BS262" s="180"/>
      <c r="BT262" s="180"/>
      <c r="BU262" s="180"/>
      <c r="BV262" s="180"/>
      <c r="BW262" s="180"/>
      <c r="BX262" s="180"/>
      <c r="BY262" s="180"/>
      <c r="BZ262" s="180"/>
      <c r="CA262" s="180"/>
    </row>
    <row r="263" ht="15.75" customHeight="1" spans="1:79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0"/>
      <c r="V263" s="180"/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/>
      <c r="AJ263" s="180"/>
      <c r="AK263" s="180"/>
      <c r="AL263" s="180"/>
      <c r="AM263" s="180"/>
      <c r="AN263" s="180"/>
      <c r="AO263" s="180"/>
      <c r="AP263" s="180"/>
      <c r="AQ263" s="180"/>
      <c r="AR263" s="180"/>
      <c r="AS263" s="180"/>
      <c r="AT263" s="180"/>
      <c r="AU263" s="180"/>
      <c r="AV263" s="180"/>
      <c r="AW263" s="180"/>
      <c r="AX263" s="180"/>
      <c r="AY263" s="180"/>
      <c r="AZ263" s="180"/>
      <c r="BA263" s="180"/>
      <c r="BB263" s="180"/>
      <c r="BC263" s="180"/>
      <c r="BD263" s="180"/>
      <c r="BE263" s="180"/>
      <c r="BF263" s="180"/>
      <c r="BG263" s="180"/>
      <c r="BH263" s="180"/>
      <c r="BI263" s="180"/>
      <c r="BJ263" s="180"/>
      <c r="BK263" s="180"/>
      <c r="BL263" s="180"/>
      <c r="BM263" s="180"/>
      <c r="BN263" s="180"/>
      <c r="BO263" s="180"/>
      <c r="BP263" s="180"/>
      <c r="BQ263" s="180"/>
      <c r="BR263" s="180"/>
      <c r="BS263" s="180"/>
      <c r="BT263" s="180"/>
      <c r="BU263" s="180"/>
      <c r="BV263" s="180"/>
      <c r="BW263" s="180"/>
      <c r="BX263" s="180"/>
      <c r="BY263" s="180"/>
      <c r="BZ263" s="180"/>
      <c r="CA263" s="180"/>
    </row>
    <row r="264" ht="15.75" customHeight="1" spans="1:79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  <c r="U264" s="180"/>
      <c r="V264" s="180"/>
      <c r="W264" s="180"/>
      <c r="X264" s="180"/>
      <c r="Y264" s="180"/>
      <c r="Z264" s="180"/>
      <c r="AA264" s="180"/>
      <c r="AB264" s="180"/>
      <c r="AC264" s="180"/>
      <c r="AD264" s="180"/>
      <c r="AE264" s="180"/>
      <c r="AF264" s="180"/>
      <c r="AG264" s="180"/>
      <c r="AH264" s="180"/>
      <c r="AI264" s="180"/>
      <c r="AJ264" s="180"/>
      <c r="AK264" s="180"/>
      <c r="AL264" s="180"/>
      <c r="AM264" s="180"/>
      <c r="AN264" s="180"/>
      <c r="AO264" s="180"/>
      <c r="AP264" s="180"/>
      <c r="AQ264" s="180"/>
      <c r="AR264" s="180"/>
      <c r="AS264" s="180"/>
      <c r="AT264" s="180"/>
      <c r="AU264" s="180"/>
      <c r="AV264" s="180"/>
      <c r="AW264" s="180"/>
      <c r="AX264" s="180"/>
      <c r="AY264" s="180"/>
      <c r="AZ264" s="180"/>
      <c r="BA264" s="180"/>
      <c r="BB264" s="180"/>
      <c r="BC264" s="180"/>
      <c r="BD264" s="180"/>
      <c r="BE264" s="180"/>
      <c r="BF264" s="180"/>
      <c r="BG264" s="180"/>
      <c r="BH264" s="180"/>
      <c r="BI264" s="180"/>
      <c r="BJ264" s="180"/>
      <c r="BK264" s="180"/>
      <c r="BL264" s="180"/>
      <c r="BM264" s="180"/>
      <c r="BN264" s="180"/>
      <c r="BO264" s="180"/>
      <c r="BP264" s="180"/>
      <c r="BQ264" s="180"/>
      <c r="BR264" s="180"/>
      <c r="BS264" s="180"/>
      <c r="BT264" s="180"/>
      <c r="BU264" s="180"/>
      <c r="BV264" s="180"/>
      <c r="BW264" s="180"/>
      <c r="BX264" s="180"/>
      <c r="BY264" s="180"/>
      <c r="BZ264" s="180"/>
      <c r="CA264" s="180"/>
    </row>
    <row r="265" ht="15.75" customHeight="1" spans="1:79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  <c r="U265" s="180"/>
      <c r="V265" s="180"/>
      <c r="W265" s="180"/>
      <c r="X265" s="180"/>
      <c r="Y265" s="180"/>
      <c r="Z265" s="180"/>
      <c r="AA265" s="180"/>
      <c r="AB265" s="180"/>
      <c r="AC265" s="180"/>
      <c r="AD265" s="180"/>
      <c r="AE265" s="180"/>
      <c r="AF265" s="180"/>
      <c r="AG265" s="180"/>
      <c r="AH265" s="180"/>
      <c r="AI265" s="180"/>
      <c r="AJ265" s="180"/>
      <c r="AK265" s="180"/>
      <c r="AL265" s="180"/>
      <c r="AM265" s="180"/>
      <c r="AN265" s="180"/>
      <c r="AO265" s="180"/>
      <c r="AP265" s="180"/>
      <c r="AQ265" s="180"/>
      <c r="AR265" s="180"/>
      <c r="AS265" s="180"/>
      <c r="AT265" s="180"/>
      <c r="AU265" s="180"/>
      <c r="AV265" s="180"/>
      <c r="AW265" s="180"/>
      <c r="AX265" s="180"/>
      <c r="AY265" s="180"/>
      <c r="AZ265" s="180"/>
      <c r="BA265" s="180"/>
      <c r="BB265" s="180"/>
      <c r="BC265" s="180"/>
      <c r="BD265" s="180"/>
      <c r="BE265" s="180"/>
      <c r="BF265" s="180"/>
      <c r="BG265" s="180"/>
      <c r="BH265" s="180"/>
      <c r="BI265" s="180"/>
      <c r="BJ265" s="180"/>
      <c r="BK265" s="180"/>
      <c r="BL265" s="180"/>
      <c r="BM265" s="180"/>
      <c r="BN265" s="180"/>
      <c r="BO265" s="180"/>
      <c r="BP265" s="180"/>
      <c r="BQ265" s="180"/>
      <c r="BR265" s="180"/>
      <c r="BS265" s="180"/>
      <c r="BT265" s="180"/>
      <c r="BU265" s="180"/>
      <c r="BV265" s="180"/>
      <c r="BW265" s="180"/>
      <c r="BX265" s="180"/>
      <c r="BY265" s="180"/>
      <c r="BZ265" s="180"/>
      <c r="CA265" s="180"/>
    </row>
    <row r="266" ht="15.75" customHeight="1" spans="1:79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  <c r="U266" s="180"/>
      <c r="V266" s="180"/>
      <c r="W266" s="180"/>
      <c r="X266" s="180"/>
      <c r="Y266" s="180"/>
      <c r="Z266" s="180"/>
      <c r="AA266" s="180"/>
      <c r="AB266" s="180"/>
      <c r="AC266" s="180"/>
      <c r="AD266" s="180"/>
      <c r="AE266" s="180"/>
      <c r="AF266" s="180"/>
      <c r="AG266" s="180"/>
      <c r="AH266" s="180"/>
      <c r="AI266" s="180"/>
      <c r="AJ266" s="180"/>
      <c r="AK266" s="180"/>
      <c r="AL266" s="180"/>
      <c r="AM266" s="180"/>
      <c r="AN266" s="180"/>
      <c r="AO266" s="180"/>
      <c r="AP266" s="180"/>
      <c r="AQ266" s="180"/>
      <c r="AR266" s="180"/>
      <c r="AS266" s="180"/>
      <c r="AT266" s="180"/>
      <c r="AU266" s="180"/>
      <c r="AV266" s="180"/>
      <c r="AW266" s="180"/>
      <c r="AX266" s="180"/>
      <c r="AY266" s="180"/>
      <c r="AZ266" s="180"/>
      <c r="BA266" s="180"/>
      <c r="BB266" s="180"/>
      <c r="BC266" s="180"/>
      <c r="BD266" s="180"/>
      <c r="BE266" s="180"/>
      <c r="BF266" s="180"/>
      <c r="BG266" s="180"/>
      <c r="BH266" s="180"/>
      <c r="BI266" s="180"/>
      <c r="BJ266" s="180"/>
      <c r="BK266" s="180"/>
      <c r="BL266" s="180"/>
      <c r="BM266" s="180"/>
      <c r="BN266" s="180"/>
      <c r="BO266" s="180"/>
      <c r="BP266" s="180"/>
      <c r="BQ266" s="180"/>
      <c r="BR266" s="180"/>
      <c r="BS266" s="180"/>
      <c r="BT266" s="180"/>
      <c r="BU266" s="180"/>
      <c r="BV266" s="180"/>
      <c r="BW266" s="180"/>
      <c r="BX266" s="180"/>
      <c r="BY266" s="180"/>
      <c r="BZ266" s="180"/>
      <c r="CA266" s="180"/>
    </row>
    <row r="267" ht="15.75" customHeight="1" spans="1:79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  <c r="R267" s="180"/>
      <c r="S267" s="180"/>
      <c r="T267" s="180"/>
      <c r="U267" s="180"/>
      <c r="V267" s="180"/>
      <c r="W267" s="180"/>
      <c r="X267" s="180"/>
      <c r="Y267" s="180"/>
      <c r="Z267" s="180"/>
      <c r="AA267" s="180"/>
      <c r="AB267" s="180"/>
      <c r="AC267" s="180"/>
      <c r="AD267" s="180"/>
      <c r="AE267" s="180"/>
      <c r="AF267" s="180"/>
      <c r="AG267" s="180"/>
      <c r="AH267" s="180"/>
      <c r="AI267" s="180"/>
      <c r="AJ267" s="180"/>
      <c r="AK267" s="180"/>
      <c r="AL267" s="180"/>
      <c r="AM267" s="180"/>
      <c r="AN267" s="180"/>
      <c r="AO267" s="180"/>
      <c r="AP267" s="180"/>
      <c r="AQ267" s="180"/>
      <c r="AR267" s="180"/>
      <c r="AS267" s="180"/>
      <c r="AT267" s="180"/>
      <c r="AU267" s="180"/>
      <c r="AV267" s="180"/>
      <c r="AW267" s="180"/>
      <c r="AX267" s="180"/>
      <c r="AY267" s="180"/>
      <c r="AZ267" s="180"/>
      <c r="BA267" s="180"/>
      <c r="BB267" s="180"/>
      <c r="BC267" s="180"/>
      <c r="BD267" s="180"/>
      <c r="BE267" s="180"/>
      <c r="BF267" s="180"/>
      <c r="BG267" s="180"/>
      <c r="BH267" s="180"/>
      <c r="BI267" s="180"/>
      <c r="BJ267" s="180"/>
      <c r="BK267" s="180"/>
      <c r="BL267" s="180"/>
      <c r="BM267" s="180"/>
      <c r="BN267" s="180"/>
      <c r="BO267" s="180"/>
      <c r="BP267" s="180"/>
      <c r="BQ267" s="180"/>
      <c r="BR267" s="180"/>
      <c r="BS267" s="180"/>
      <c r="BT267" s="180"/>
      <c r="BU267" s="180"/>
      <c r="BV267" s="180"/>
      <c r="BW267" s="180"/>
      <c r="BX267" s="180"/>
      <c r="BY267" s="180"/>
      <c r="BZ267" s="180"/>
      <c r="CA267" s="180"/>
    </row>
    <row r="268" ht="15.75" customHeight="1" spans="1:79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/>
      <c r="AJ268" s="180"/>
      <c r="AK268" s="180"/>
      <c r="AL268" s="180"/>
      <c r="AM268" s="180"/>
      <c r="AN268" s="180"/>
      <c r="AO268" s="180"/>
      <c r="AP268" s="180"/>
      <c r="AQ268" s="180"/>
      <c r="AR268" s="180"/>
      <c r="AS268" s="180"/>
      <c r="AT268" s="180"/>
      <c r="AU268" s="180"/>
      <c r="AV268" s="180"/>
      <c r="AW268" s="180"/>
      <c r="AX268" s="180"/>
      <c r="AY268" s="180"/>
      <c r="AZ268" s="180"/>
      <c r="BA268" s="180"/>
      <c r="BB268" s="180"/>
      <c r="BC268" s="180"/>
      <c r="BD268" s="180"/>
      <c r="BE268" s="180"/>
      <c r="BF268" s="180"/>
      <c r="BG268" s="180"/>
      <c r="BH268" s="180"/>
      <c r="BI268" s="180"/>
      <c r="BJ268" s="180"/>
      <c r="BK268" s="180"/>
      <c r="BL268" s="180"/>
      <c r="BM268" s="180"/>
      <c r="BN268" s="180"/>
      <c r="BO268" s="180"/>
      <c r="BP268" s="180"/>
      <c r="BQ268" s="180"/>
      <c r="BR268" s="180"/>
      <c r="BS268" s="180"/>
      <c r="BT268" s="180"/>
      <c r="BU268" s="180"/>
      <c r="BV268" s="180"/>
      <c r="BW268" s="180"/>
      <c r="BX268" s="180"/>
      <c r="BY268" s="180"/>
      <c r="BZ268" s="180"/>
      <c r="CA268" s="180"/>
    </row>
    <row r="269" ht="15.75" customHeight="1" spans="1:79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180"/>
      <c r="AI269" s="180"/>
      <c r="AJ269" s="180"/>
      <c r="AK269" s="180"/>
      <c r="AL269" s="180"/>
      <c r="AM269" s="180"/>
      <c r="AN269" s="180"/>
      <c r="AO269" s="180"/>
      <c r="AP269" s="180"/>
      <c r="AQ269" s="180"/>
      <c r="AR269" s="180"/>
      <c r="AS269" s="180"/>
      <c r="AT269" s="180"/>
      <c r="AU269" s="180"/>
      <c r="AV269" s="180"/>
      <c r="AW269" s="180"/>
      <c r="AX269" s="180"/>
      <c r="AY269" s="180"/>
      <c r="AZ269" s="180"/>
      <c r="BA269" s="180"/>
      <c r="BB269" s="180"/>
      <c r="BC269" s="180"/>
      <c r="BD269" s="180"/>
      <c r="BE269" s="180"/>
      <c r="BF269" s="180"/>
      <c r="BG269" s="180"/>
      <c r="BH269" s="180"/>
      <c r="BI269" s="180"/>
      <c r="BJ269" s="180"/>
      <c r="BK269" s="180"/>
      <c r="BL269" s="180"/>
      <c r="BM269" s="180"/>
      <c r="BN269" s="180"/>
      <c r="BO269" s="180"/>
      <c r="BP269" s="180"/>
      <c r="BQ269" s="180"/>
      <c r="BR269" s="180"/>
      <c r="BS269" s="180"/>
      <c r="BT269" s="180"/>
      <c r="BU269" s="180"/>
      <c r="BV269" s="180"/>
      <c r="BW269" s="180"/>
      <c r="BX269" s="180"/>
      <c r="BY269" s="180"/>
      <c r="BZ269" s="180"/>
      <c r="CA269" s="180"/>
    </row>
    <row r="270" ht="15.75" customHeight="1" spans="1:79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  <c r="AA270" s="180"/>
      <c r="AB270" s="180"/>
      <c r="AC270" s="180"/>
      <c r="AD270" s="180"/>
      <c r="AE270" s="180"/>
      <c r="AF270" s="180"/>
      <c r="AG270" s="180"/>
      <c r="AH270" s="180"/>
      <c r="AI270" s="180"/>
      <c r="AJ270" s="180"/>
      <c r="AK270" s="180"/>
      <c r="AL270" s="180"/>
      <c r="AM270" s="180"/>
      <c r="AN270" s="180"/>
      <c r="AO270" s="180"/>
      <c r="AP270" s="180"/>
      <c r="AQ270" s="180"/>
      <c r="AR270" s="180"/>
      <c r="AS270" s="180"/>
      <c r="AT270" s="180"/>
      <c r="AU270" s="180"/>
      <c r="AV270" s="180"/>
      <c r="AW270" s="180"/>
      <c r="AX270" s="180"/>
      <c r="AY270" s="180"/>
      <c r="AZ270" s="180"/>
      <c r="BA270" s="180"/>
      <c r="BB270" s="180"/>
      <c r="BC270" s="180"/>
      <c r="BD270" s="180"/>
      <c r="BE270" s="180"/>
      <c r="BF270" s="180"/>
      <c r="BG270" s="180"/>
      <c r="BH270" s="180"/>
      <c r="BI270" s="180"/>
      <c r="BJ270" s="180"/>
      <c r="BK270" s="180"/>
      <c r="BL270" s="180"/>
      <c r="BM270" s="180"/>
      <c r="BN270" s="180"/>
      <c r="BO270" s="180"/>
      <c r="BP270" s="180"/>
      <c r="BQ270" s="180"/>
      <c r="BR270" s="180"/>
      <c r="BS270" s="180"/>
      <c r="BT270" s="180"/>
      <c r="BU270" s="180"/>
      <c r="BV270" s="180"/>
      <c r="BW270" s="180"/>
      <c r="BX270" s="180"/>
      <c r="BY270" s="180"/>
      <c r="BZ270" s="180"/>
      <c r="CA270" s="180"/>
    </row>
    <row r="271" ht="15.75" customHeight="1" spans="1:79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  <c r="U271" s="180"/>
      <c r="V271" s="180"/>
      <c r="W271" s="180"/>
      <c r="X271" s="180"/>
      <c r="Y271" s="180"/>
      <c r="Z271" s="180"/>
      <c r="AA271" s="180"/>
      <c r="AB271" s="180"/>
      <c r="AC271" s="180"/>
      <c r="AD271" s="180"/>
      <c r="AE271" s="180"/>
      <c r="AF271" s="180"/>
      <c r="AG271" s="180"/>
      <c r="AH271" s="180"/>
      <c r="AI271" s="180"/>
      <c r="AJ271" s="180"/>
      <c r="AK271" s="180"/>
      <c r="AL271" s="180"/>
      <c r="AM271" s="180"/>
      <c r="AN271" s="180"/>
      <c r="AO271" s="180"/>
      <c r="AP271" s="180"/>
      <c r="AQ271" s="180"/>
      <c r="AR271" s="180"/>
      <c r="AS271" s="180"/>
      <c r="AT271" s="180"/>
      <c r="AU271" s="180"/>
      <c r="AV271" s="180"/>
      <c r="AW271" s="180"/>
      <c r="AX271" s="180"/>
      <c r="AY271" s="180"/>
      <c r="AZ271" s="180"/>
      <c r="BA271" s="180"/>
      <c r="BB271" s="180"/>
      <c r="BC271" s="180"/>
      <c r="BD271" s="180"/>
      <c r="BE271" s="180"/>
      <c r="BF271" s="180"/>
      <c r="BG271" s="180"/>
      <c r="BH271" s="180"/>
      <c r="BI271" s="180"/>
      <c r="BJ271" s="180"/>
      <c r="BK271" s="180"/>
      <c r="BL271" s="180"/>
      <c r="BM271" s="180"/>
      <c r="BN271" s="180"/>
      <c r="BO271" s="180"/>
      <c r="BP271" s="180"/>
      <c r="BQ271" s="180"/>
      <c r="BR271" s="180"/>
      <c r="BS271" s="180"/>
      <c r="BT271" s="180"/>
      <c r="BU271" s="180"/>
      <c r="BV271" s="180"/>
      <c r="BW271" s="180"/>
      <c r="BX271" s="180"/>
      <c r="BY271" s="180"/>
      <c r="BZ271" s="180"/>
      <c r="CA271" s="180"/>
    </row>
    <row r="272" ht="15.75" customHeight="1" spans="1:79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180"/>
      <c r="Z272" s="180"/>
      <c r="AA272" s="180"/>
      <c r="AB272" s="180"/>
      <c r="AC272" s="180"/>
      <c r="AD272" s="180"/>
      <c r="AE272" s="180"/>
      <c r="AF272" s="180"/>
      <c r="AG272" s="180"/>
      <c r="AH272" s="180"/>
      <c r="AI272" s="180"/>
      <c r="AJ272" s="180"/>
      <c r="AK272" s="180"/>
      <c r="AL272" s="180"/>
      <c r="AM272" s="180"/>
      <c r="AN272" s="180"/>
      <c r="AO272" s="180"/>
      <c r="AP272" s="180"/>
      <c r="AQ272" s="180"/>
      <c r="AR272" s="180"/>
      <c r="AS272" s="180"/>
      <c r="AT272" s="180"/>
      <c r="AU272" s="180"/>
      <c r="AV272" s="180"/>
      <c r="AW272" s="180"/>
      <c r="AX272" s="180"/>
      <c r="AY272" s="180"/>
      <c r="AZ272" s="180"/>
      <c r="BA272" s="180"/>
      <c r="BB272" s="180"/>
      <c r="BC272" s="180"/>
      <c r="BD272" s="180"/>
      <c r="BE272" s="180"/>
      <c r="BF272" s="180"/>
      <c r="BG272" s="180"/>
      <c r="BH272" s="180"/>
      <c r="BI272" s="180"/>
      <c r="BJ272" s="180"/>
      <c r="BK272" s="180"/>
      <c r="BL272" s="180"/>
      <c r="BM272" s="180"/>
      <c r="BN272" s="180"/>
      <c r="BO272" s="180"/>
      <c r="BP272" s="180"/>
      <c r="BQ272" s="180"/>
      <c r="BR272" s="180"/>
      <c r="BS272" s="180"/>
      <c r="BT272" s="180"/>
      <c r="BU272" s="180"/>
      <c r="BV272" s="180"/>
      <c r="BW272" s="180"/>
      <c r="BX272" s="180"/>
      <c r="BY272" s="180"/>
      <c r="BZ272" s="180"/>
      <c r="CA272" s="180"/>
    </row>
    <row r="273" ht="15.75" customHeight="1" spans="1:79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  <c r="U273" s="180"/>
      <c r="V273" s="180"/>
      <c r="W273" s="180"/>
      <c r="X273" s="180"/>
      <c r="Y273" s="180"/>
      <c r="Z273" s="180"/>
      <c r="AA273" s="180"/>
      <c r="AB273" s="180"/>
      <c r="AC273" s="180"/>
      <c r="AD273" s="180"/>
      <c r="AE273" s="180"/>
      <c r="AF273" s="180"/>
      <c r="AG273" s="180"/>
      <c r="AH273" s="180"/>
      <c r="AI273" s="180"/>
      <c r="AJ273" s="180"/>
      <c r="AK273" s="180"/>
      <c r="AL273" s="180"/>
      <c r="AM273" s="180"/>
      <c r="AN273" s="180"/>
      <c r="AO273" s="180"/>
      <c r="AP273" s="180"/>
      <c r="AQ273" s="180"/>
      <c r="AR273" s="180"/>
      <c r="AS273" s="180"/>
      <c r="AT273" s="180"/>
      <c r="AU273" s="180"/>
      <c r="AV273" s="180"/>
      <c r="AW273" s="180"/>
      <c r="AX273" s="180"/>
      <c r="AY273" s="180"/>
      <c r="AZ273" s="180"/>
      <c r="BA273" s="180"/>
      <c r="BB273" s="180"/>
      <c r="BC273" s="180"/>
      <c r="BD273" s="180"/>
      <c r="BE273" s="180"/>
      <c r="BF273" s="180"/>
      <c r="BG273" s="180"/>
      <c r="BH273" s="180"/>
      <c r="BI273" s="180"/>
      <c r="BJ273" s="180"/>
      <c r="BK273" s="180"/>
      <c r="BL273" s="180"/>
      <c r="BM273" s="180"/>
      <c r="BN273" s="180"/>
      <c r="BO273" s="180"/>
      <c r="BP273" s="180"/>
      <c r="BQ273" s="180"/>
      <c r="BR273" s="180"/>
      <c r="BS273" s="180"/>
      <c r="BT273" s="180"/>
      <c r="BU273" s="180"/>
      <c r="BV273" s="180"/>
      <c r="BW273" s="180"/>
      <c r="BX273" s="180"/>
      <c r="BY273" s="180"/>
      <c r="BZ273" s="180"/>
      <c r="CA273" s="180"/>
    </row>
    <row r="274" ht="15.75" customHeight="1" spans="1:79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  <c r="U274" s="180"/>
      <c r="V274" s="180"/>
      <c r="W274" s="180"/>
      <c r="X274" s="180"/>
      <c r="Y274" s="180"/>
      <c r="Z274" s="180"/>
      <c r="AA274" s="180"/>
      <c r="AB274" s="180"/>
      <c r="AC274" s="180"/>
      <c r="AD274" s="180"/>
      <c r="AE274" s="180"/>
      <c r="AF274" s="180"/>
      <c r="AG274" s="180"/>
      <c r="AH274" s="180"/>
      <c r="AI274" s="180"/>
      <c r="AJ274" s="180"/>
      <c r="AK274" s="180"/>
      <c r="AL274" s="180"/>
      <c r="AM274" s="180"/>
      <c r="AN274" s="180"/>
      <c r="AO274" s="180"/>
      <c r="AP274" s="180"/>
      <c r="AQ274" s="180"/>
      <c r="AR274" s="180"/>
      <c r="AS274" s="180"/>
      <c r="AT274" s="180"/>
      <c r="AU274" s="180"/>
      <c r="AV274" s="180"/>
      <c r="AW274" s="180"/>
      <c r="AX274" s="180"/>
      <c r="AY274" s="180"/>
      <c r="AZ274" s="180"/>
      <c r="BA274" s="180"/>
      <c r="BB274" s="180"/>
      <c r="BC274" s="180"/>
      <c r="BD274" s="180"/>
      <c r="BE274" s="180"/>
      <c r="BF274" s="180"/>
      <c r="BG274" s="180"/>
      <c r="BH274" s="180"/>
      <c r="BI274" s="180"/>
      <c r="BJ274" s="180"/>
      <c r="BK274" s="180"/>
      <c r="BL274" s="180"/>
      <c r="BM274" s="180"/>
      <c r="BN274" s="180"/>
      <c r="BO274" s="180"/>
      <c r="BP274" s="180"/>
      <c r="BQ274" s="180"/>
      <c r="BR274" s="180"/>
      <c r="BS274" s="180"/>
      <c r="BT274" s="180"/>
      <c r="BU274" s="180"/>
      <c r="BV274" s="180"/>
      <c r="BW274" s="180"/>
      <c r="BX274" s="180"/>
      <c r="BY274" s="180"/>
      <c r="BZ274" s="180"/>
      <c r="CA274" s="180"/>
    </row>
    <row r="275" ht="15.75" customHeight="1" spans="1:79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180"/>
      <c r="AD275" s="180"/>
      <c r="AE275" s="180"/>
      <c r="AF275" s="180"/>
      <c r="AG275" s="180"/>
      <c r="AH275" s="180"/>
      <c r="AI275" s="180"/>
      <c r="AJ275" s="180"/>
      <c r="AK275" s="180"/>
      <c r="AL275" s="180"/>
      <c r="AM275" s="180"/>
      <c r="AN275" s="180"/>
      <c r="AO275" s="180"/>
      <c r="AP275" s="180"/>
      <c r="AQ275" s="180"/>
      <c r="AR275" s="180"/>
      <c r="AS275" s="180"/>
      <c r="AT275" s="180"/>
      <c r="AU275" s="180"/>
      <c r="AV275" s="180"/>
      <c r="AW275" s="180"/>
      <c r="AX275" s="180"/>
      <c r="AY275" s="180"/>
      <c r="AZ275" s="180"/>
      <c r="BA275" s="180"/>
      <c r="BB275" s="180"/>
      <c r="BC275" s="180"/>
      <c r="BD275" s="180"/>
      <c r="BE275" s="180"/>
      <c r="BF275" s="180"/>
      <c r="BG275" s="180"/>
      <c r="BH275" s="180"/>
      <c r="BI275" s="180"/>
      <c r="BJ275" s="180"/>
      <c r="BK275" s="180"/>
      <c r="BL275" s="180"/>
      <c r="BM275" s="180"/>
      <c r="BN275" s="180"/>
      <c r="BO275" s="180"/>
      <c r="BP275" s="180"/>
      <c r="BQ275" s="180"/>
      <c r="BR275" s="180"/>
      <c r="BS275" s="180"/>
      <c r="BT275" s="180"/>
      <c r="BU275" s="180"/>
      <c r="BV275" s="180"/>
      <c r="BW275" s="180"/>
      <c r="BX275" s="180"/>
      <c r="BY275" s="180"/>
      <c r="BZ275" s="180"/>
      <c r="CA275" s="180"/>
    </row>
    <row r="276" ht="15.75" customHeight="1" spans="1:79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  <c r="U276" s="180"/>
      <c r="V276" s="180"/>
      <c r="W276" s="180"/>
      <c r="X276" s="180"/>
      <c r="Y276" s="180"/>
      <c r="Z276" s="180"/>
      <c r="AA276" s="180"/>
      <c r="AB276" s="180"/>
      <c r="AC276" s="180"/>
      <c r="AD276" s="180"/>
      <c r="AE276" s="180"/>
      <c r="AF276" s="180"/>
      <c r="AG276" s="180"/>
      <c r="AH276" s="180"/>
      <c r="AI276" s="180"/>
      <c r="AJ276" s="180"/>
      <c r="AK276" s="180"/>
      <c r="AL276" s="180"/>
      <c r="AM276" s="180"/>
      <c r="AN276" s="180"/>
      <c r="AO276" s="180"/>
      <c r="AP276" s="180"/>
      <c r="AQ276" s="180"/>
      <c r="AR276" s="180"/>
      <c r="AS276" s="180"/>
      <c r="AT276" s="180"/>
      <c r="AU276" s="180"/>
      <c r="AV276" s="180"/>
      <c r="AW276" s="180"/>
      <c r="AX276" s="180"/>
      <c r="AY276" s="180"/>
      <c r="AZ276" s="180"/>
      <c r="BA276" s="180"/>
      <c r="BB276" s="180"/>
      <c r="BC276" s="180"/>
      <c r="BD276" s="180"/>
      <c r="BE276" s="180"/>
      <c r="BF276" s="180"/>
      <c r="BG276" s="180"/>
      <c r="BH276" s="180"/>
      <c r="BI276" s="180"/>
      <c r="BJ276" s="180"/>
      <c r="BK276" s="180"/>
      <c r="BL276" s="180"/>
      <c r="BM276" s="180"/>
      <c r="BN276" s="180"/>
      <c r="BO276" s="180"/>
      <c r="BP276" s="180"/>
      <c r="BQ276" s="180"/>
      <c r="BR276" s="180"/>
      <c r="BS276" s="180"/>
      <c r="BT276" s="180"/>
      <c r="BU276" s="180"/>
      <c r="BV276" s="180"/>
      <c r="BW276" s="180"/>
      <c r="BX276" s="180"/>
      <c r="BY276" s="180"/>
      <c r="BZ276" s="180"/>
      <c r="CA276" s="180"/>
    </row>
    <row r="277" ht="15.75" customHeight="1" spans="1:79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180"/>
      <c r="AI277" s="180"/>
      <c r="AJ277" s="180"/>
      <c r="AK277" s="180"/>
      <c r="AL277" s="180"/>
      <c r="AM277" s="180"/>
      <c r="AN277" s="180"/>
      <c r="AO277" s="180"/>
      <c r="AP277" s="180"/>
      <c r="AQ277" s="180"/>
      <c r="AR277" s="180"/>
      <c r="AS277" s="180"/>
      <c r="AT277" s="180"/>
      <c r="AU277" s="180"/>
      <c r="AV277" s="180"/>
      <c r="AW277" s="180"/>
      <c r="AX277" s="180"/>
      <c r="AY277" s="180"/>
      <c r="AZ277" s="180"/>
      <c r="BA277" s="180"/>
      <c r="BB277" s="180"/>
      <c r="BC277" s="180"/>
      <c r="BD277" s="180"/>
      <c r="BE277" s="180"/>
      <c r="BF277" s="180"/>
      <c r="BG277" s="180"/>
      <c r="BH277" s="180"/>
      <c r="BI277" s="180"/>
      <c r="BJ277" s="180"/>
      <c r="BK277" s="180"/>
      <c r="BL277" s="180"/>
      <c r="BM277" s="180"/>
      <c r="BN277" s="180"/>
      <c r="BO277" s="180"/>
      <c r="BP277" s="180"/>
      <c r="BQ277" s="180"/>
      <c r="BR277" s="180"/>
      <c r="BS277" s="180"/>
      <c r="BT277" s="180"/>
      <c r="BU277" s="180"/>
      <c r="BV277" s="180"/>
      <c r="BW277" s="180"/>
      <c r="BX277" s="180"/>
      <c r="BY277" s="180"/>
      <c r="BZ277" s="180"/>
      <c r="CA277" s="180"/>
    </row>
    <row r="278" ht="15.75" customHeight="1" spans="1:79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  <c r="U278" s="180"/>
      <c r="V278" s="180"/>
      <c r="W278" s="180"/>
      <c r="X278" s="180"/>
      <c r="Y278" s="180"/>
      <c r="Z278" s="180"/>
      <c r="AA278" s="180"/>
      <c r="AB278" s="180"/>
      <c r="AC278" s="180"/>
      <c r="AD278" s="180"/>
      <c r="AE278" s="180"/>
      <c r="AF278" s="180"/>
      <c r="AG278" s="180"/>
      <c r="AH278" s="180"/>
      <c r="AI278" s="180"/>
      <c r="AJ278" s="180"/>
      <c r="AK278" s="180"/>
      <c r="AL278" s="180"/>
      <c r="AM278" s="180"/>
      <c r="AN278" s="180"/>
      <c r="AO278" s="180"/>
      <c r="AP278" s="180"/>
      <c r="AQ278" s="180"/>
      <c r="AR278" s="180"/>
      <c r="AS278" s="180"/>
      <c r="AT278" s="180"/>
      <c r="AU278" s="180"/>
      <c r="AV278" s="180"/>
      <c r="AW278" s="180"/>
      <c r="AX278" s="180"/>
      <c r="AY278" s="180"/>
      <c r="AZ278" s="180"/>
      <c r="BA278" s="180"/>
      <c r="BB278" s="180"/>
      <c r="BC278" s="180"/>
      <c r="BD278" s="180"/>
      <c r="BE278" s="180"/>
      <c r="BF278" s="180"/>
      <c r="BG278" s="180"/>
      <c r="BH278" s="180"/>
      <c r="BI278" s="180"/>
      <c r="BJ278" s="180"/>
      <c r="BK278" s="180"/>
      <c r="BL278" s="180"/>
      <c r="BM278" s="180"/>
      <c r="BN278" s="180"/>
      <c r="BO278" s="180"/>
      <c r="BP278" s="180"/>
      <c r="BQ278" s="180"/>
      <c r="BR278" s="180"/>
      <c r="BS278" s="180"/>
      <c r="BT278" s="180"/>
      <c r="BU278" s="180"/>
      <c r="BV278" s="180"/>
      <c r="BW278" s="180"/>
      <c r="BX278" s="180"/>
      <c r="BY278" s="180"/>
      <c r="BZ278" s="180"/>
      <c r="CA278" s="180"/>
    </row>
    <row r="279" ht="15.75" customHeight="1" spans="1:79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  <c r="U279" s="180"/>
      <c r="V279" s="180"/>
      <c r="W279" s="180"/>
      <c r="X279" s="180"/>
      <c r="Y279" s="180"/>
      <c r="Z279" s="180"/>
      <c r="AA279" s="180"/>
      <c r="AB279" s="180"/>
      <c r="AC279" s="180"/>
      <c r="AD279" s="180"/>
      <c r="AE279" s="180"/>
      <c r="AF279" s="180"/>
      <c r="AG279" s="180"/>
      <c r="AH279" s="180"/>
      <c r="AI279" s="180"/>
      <c r="AJ279" s="180"/>
      <c r="AK279" s="180"/>
      <c r="AL279" s="180"/>
      <c r="AM279" s="180"/>
      <c r="AN279" s="180"/>
      <c r="AO279" s="180"/>
      <c r="AP279" s="180"/>
      <c r="AQ279" s="180"/>
      <c r="AR279" s="180"/>
      <c r="AS279" s="180"/>
      <c r="AT279" s="180"/>
      <c r="AU279" s="180"/>
      <c r="AV279" s="180"/>
      <c r="AW279" s="180"/>
      <c r="AX279" s="180"/>
      <c r="AY279" s="180"/>
      <c r="AZ279" s="180"/>
      <c r="BA279" s="180"/>
      <c r="BB279" s="180"/>
      <c r="BC279" s="180"/>
      <c r="BD279" s="180"/>
      <c r="BE279" s="180"/>
      <c r="BF279" s="180"/>
      <c r="BG279" s="180"/>
      <c r="BH279" s="180"/>
      <c r="BI279" s="180"/>
      <c r="BJ279" s="180"/>
      <c r="BK279" s="180"/>
      <c r="BL279" s="180"/>
      <c r="BM279" s="180"/>
      <c r="BN279" s="180"/>
      <c r="BO279" s="180"/>
      <c r="BP279" s="180"/>
      <c r="BQ279" s="180"/>
      <c r="BR279" s="180"/>
      <c r="BS279" s="180"/>
      <c r="BT279" s="180"/>
      <c r="BU279" s="180"/>
      <c r="BV279" s="180"/>
      <c r="BW279" s="180"/>
      <c r="BX279" s="180"/>
      <c r="BY279" s="180"/>
      <c r="BZ279" s="180"/>
      <c r="CA279" s="180"/>
    </row>
    <row r="280" ht="15.75" customHeight="1" spans="1:79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  <c r="U280" s="180"/>
      <c r="V280" s="180"/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/>
      <c r="AJ280" s="180"/>
      <c r="AK280" s="180"/>
      <c r="AL280" s="180"/>
      <c r="AM280" s="180"/>
      <c r="AN280" s="180"/>
      <c r="AO280" s="180"/>
      <c r="AP280" s="180"/>
      <c r="AQ280" s="180"/>
      <c r="AR280" s="180"/>
      <c r="AS280" s="180"/>
      <c r="AT280" s="180"/>
      <c r="AU280" s="180"/>
      <c r="AV280" s="180"/>
      <c r="AW280" s="180"/>
      <c r="AX280" s="180"/>
      <c r="AY280" s="180"/>
      <c r="AZ280" s="180"/>
      <c r="BA280" s="180"/>
      <c r="BB280" s="180"/>
      <c r="BC280" s="180"/>
      <c r="BD280" s="180"/>
      <c r="BE280" s="180"/>
      <c r="BF280" s="180"/>
      <c r="BG280" s="180"/>
      <c r="BH280" s="180"/>
      <c r="BI280" s="180"/>
      <c r="BJ280" s="180"/>
      <c r="BK280" s="180"/>
      <c r="BL280" s="180"/>
      <c r="BM280" s="180"/>
      <c r="BN280" s="180"/>
      <c r="BO280" s="180"/>
      <c r="BP280" s="180"/>
      <c r="BQ280" s="180"/>
      <c r="BR280" s="180"/>
      <c r="BS280" s="180"/>
      <c r="BT280" s="180"/>
      <c r="BU280" s="180"/>
      <c r="BV280" s="180"/>
      <c r="BW280" s="180"/>
      <c r="BX280" s="180"/>
      <c r="BY280" s="180"/>
      <c r="BZ280" s="180"/>
      <c r="CA280" s="180"/>
    </row>
    <row r="281" ht="15.75" customHeight="1" spans="1:79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  <c r="U281" s="180"/>
      <c r="V281" s="180"/>
      <c r="W281" s="180"/>
      <c r="X281" s="180"/>
      <c r="Y281" s="180"/>
      <c r="Z281" s="180"/>
      <c r="AA281" s="180"/>
      <c r="AB281" s="180"/>
      <c r="AC281" s="180"/>
      <c r="AD281" s="180"/>
      <c r="AE281" s="180"/>
      <c r="AF281" s="180"/>
      <c r="AG281" s="180"/>
      <c r="AH281" s="180"/>
      <c r="AI281" s="180"/>
      <c r="AJ281" s="180"/>
      <c r="AK281" s="180"/>
      <c r="AL281" s="180"/>
      <c r="AM281" s="180"/>
      <c r="AN281" s="180"/>
      <c r="AO281" s="180"/>
      <c r="AP281" s="180"/>
      <c r="AQ281" s="180"/>
      <c r="AR281" s="180"/>
      <c r="AS281" s="180"/>
      <c r="AT281" s="180"/>
      <c r="AU281" s="180"/>
      <c r="AV281" s="180"/>
      <c r="AW281" s="180"/>
      <c r="AX281" s="180"/>
      <c r="AY281" s="180"/>
      <c r="AZ281" s="180"/>
      <c r="BA281" s="180"/>
      <c r="BB281" s="180"/>
      <c r="BC281" s="180"/>
      <c r="BD281" s="180"/>
      <c r="BE281" s="180"/>
      <c r="BF281" s="180"/>
      <c r="BG281" s="180"/>
      <c r="BH281" s="180"/>
      <c r="BI281" s="180"/>
      <c r="BJ281" s="180"/>
      <c r="BK281" s="180"/>
      <c r="BL281" s="180"/>
      <c r="BM281" s="180"/>
      <c r="BN281" s="180"/>
      <c r="BO281" s="180"/>
      <c r="BP281" s="180"/>
      <c r="BQ281" s="180"/>
      <c r="BR281" s="180"/>
      <c r="BS281" s="180"/>
      <c r="BT281" s="180"/>
      <c r="BU281" s="180"/>
      <c r="BV281" s="180"/>
      <c r="BW281" s="180"/>
      <c r="BX281" s="180"/>
      <c r="BY281" s="180"/>
      <c r="BZ281" s="180"/>
      <c r="CA281" s="180"/>
    </row>
    <row r="282" ht="15.75" customHeight="1" spans="1:79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  <c r="U282" s="180"/>
      <c r="V282" s="180"/>
      <c r="W282" s="180"/>
      <c r="X282" s="180"/>
      <c r="Y282" s="180"/>
      <c r="Z282" s="180"/>
      <c r="AA282" s="180"/>
      <c r="AB282" s="180"/>
      <c r="AC282" s="180"/>
      <c r="AD282" s="180"/>
      <c r="AE282" s="180"/>
      <c r="AF282" s="180"/>
      <c r="AG282" s="180"/>
      <c r="AH282" s="180"/>
      <c r="AI282" s="180"/>
      <c r="AJ282" s="180"/>
      <c r="AK282" s="180"/>
      <c r="AL282" s="180"/>
      <c r="AM282" s="180"/>
      <c r="AN282" s="180"/>
      <c r="AO282" s="180"/>
      <c r="AP282" s="180"/>
      <c r="AQ282" s="180"/>
      <c r="AR282" s="180"/>
      <c r="AS282" s="180"/>
      <c r="AT282" s="180"/>
      <c r="AU282" s="180"/>
      <c r="AV282" s="180"/>
      <c r="AW282" s="180"/>
      <c r="AX282" s="180"/>
      <c r="AY282" s="180"/>
      <c r="AZ282" s="180"/>
      <c r="BA282" s="180"/>
      <c r="BB282" s="180"/>
      <c r="BC282" s="180"/>
      <c r="BD282" s="180"/>
      <c r="BE282" s="180"/>
      <c r="BF282" s="180"/>
      <c r="BG282" s="180"/>
      <c r="BH282" s="180"/>
      <c r="BI282" s="180"/>
      <c r="BJ282" s="180"/>
      <c r="BK282" s="180"/>
      <c r="BL282" s="180"/>
      <c r="BM282" s="180"/>
      <c r="BN282" s="180"/>
      <c r="BO282" s="180"/>
      <c r="BP282" s="180"/>
      <c r="BQ282" s="180"/>
      <c r="BR282" s="180"/>
      <c r="BS282" s="180"/>
      <c r="BT282" s="180"/>
      <c r="BU282" s="180"/>
      <c r="BV282" s="180"/>
      <c r="BW282" s="180"/>
      <c r="BX282" s="180"/>
      <c r="BY282" s="180"/>
      <c r="BZ282" s="180"/>
      <c r="CA282" s="180"/>
    </row>
    <row r="283" ht="15.75" customHeight="1" spans="1:79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  <c r="U283" s="180"/>
      <c r="V283" s="180"/>
      <c r="W283" s="180"/>
      <c r="X283" s="180"/>
      <c r="Y283" s="180"/>
      <c r="Z283" s="180"/>
      <c r="AA283" s="180"/>
      <c r="AB283" s="180"/>
      <c r="AC283" s="180"/>
      <c r="AD283" s="180"/>
      <c r="AE283" s="180"/>
      <c r="AF283" s="180"/>
      <c r="AG283" s="180"/>
      <c r="AH283" s="180"/>
      <c r="AI283" s="180"/>
      <c r="AJ283" s="180"/>
      <c r="AK283" s="180"/>
      <c r="AL283" s="180"/>
      <c r="AM283" s="180"/>
      <c r="AN283" s="180"/>
      <c r="AO283" s="180"/>
      <c r="AP283" s="180"/>
      <c r="AQ283" s="180"/>
      <c r="AR283" s="180"/>
      <c r="AS283" s="180"/>
      <c r="AT283" s="180"/>
      <c r="AU283" s="180"/>
      <c r="AV283" s="180"/>
      <c r="AW283" s="180"/>
      <c r="AX283" s="180"/>
      <c r="AY283" s="180"/>
      <c r="AZ283" s="180"/>
      <c r="BA283" s="180"/>
      <c r="BB283" s="180"/>
      <c r="BC283" s="180"/>
      <c r="BD283" s="180"/>
      <c r="BE283" s="180"/>
      <c r="BF283" s="180"/>
      <c r="BG283" s="180"/>
      <c r="BH283" s="180"/>
      <c r="BI283" s="180"/>
      <c r="BJ283" s="180"/>
      <c r="BK283" s="180"/>
      <c r="BL283" s="180"/>
      <c r="BM283" s="180"/>
      <c r="BN283" s="180"/>
      <c r="BO283" s="180"/>
      <c r="BP283" s="180"/>
      <c r="BQ283" s="180"/>
      <c r="BR283" s="180"/>
      <c r="BS283" s="180"/>
      <c r="BT283" s="180"/>
      <c r="BU283" s="180"/>
      <c r="BV283" s="180"/>
      <c r="BW283" s="180"/>
      <c r="BX283" s="180"/>
      <c r="BY283" s="180"/>
      <c r="BZ283" s="180"/>
      <c r="CA283" s="180"/>
    </row>
    <row r="284" ht="15.75" customHeight="1" spans="1:79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  <c r="V284" s="180"/>
      <c r="W284" s="180"/>
      <c r="X284" s="180"/>
      <c r="Y284" s="180"/>
      <c r="Z284" s="180"/>
      <c r="AA284" s="180"/>
      <c r="AB284" s="180"/>
      <c r="AC284" s="180"/>
      <c r="AD284" s="180"/>
      <c r="AE284" s="180"/>
      <c r="AF284" s="180"/>
      <c r="AG284" s="180"/>
      <c r="AH284" s="180"/>
      <c r="AI284" s="180"/>
      <c r="AJ284" s="180"/>
      <c r="AK284" s="180"/>
      <c r="AL284" s="180"/>
      <c r="AM284" s="180"/>
      <c r="AN284" s="180"/>
      <c r="AO284" s="180"/>
      <c r="AP284" s="180"/>
      <c r="AQ284" s="180"/>
      <c r="AR284" s="180"/>
      <c r="AS284" s="180"/>
      <c r="AT284" s="180"/>
      <c r="AU284" s="180"/>
      <c r="AV284" s="180"/>
      <c r="AW284" s="180"/>
      <c r="AX284" s="180"/>
      <c r="AY284" s="180"/>
      <c r="AZ284" s="180"/>
      <c r="BA284" s="180"/>
      <c r="BB284" s="180"/>
      <c r="BC284" s="180"/>
      <c r="BD284" s="180"/>
      <c r="BE284" s="180"/>
      <c r="BF284" s="180"/>
      <c r="BG284" s="180"/>
      <c r="BH284" s="180"/>
      <c r="BI284" s="180"/>
      <c r="BJ284" s="180"/>
      <c r="BK284" s="180"/>
      <c r="BL284" s="180"/>
      <c r="BM284" s="180"/>
      <c r="BN284" s="180"/>
      <c r="BO284" s="180"/>
      <c r="BP284" s="180"/>
      <c r="BQ284" s="180"/>
      <c r="BR284" s="180"/>
      <c r="BS284" s="180"/>
      <c r="BT284" s="180"/>
      <c r="BU284" s="180"/>
      <c r="BV284" s="180"/>
      <c r="BW284" s="180"/>
      <c r="BX284" s="180"/>
      <c r="BY284" s="180"/>
      <c r="BZ284" s="180"/>
      <c r="CA284" s="180"/>
    </row>
    <row r="285" ht="15.75" customHeight="1" spans="1:79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  <c r="U285" s="180"/>
      <c r="V285" s="180"/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180"/>
      <c r="AI285" s="180"/>
      <c r="AJ285" s="180"/>
      <c r="AK285" s="180"/>
      <c r="AL285" s="180"/>
      <c r="AM285" s="180"/>
      <c r="AN285" s="180"/>
      <c r="AO285" s="180"/>
      <c r="AP285" s="180"/>
      <c r="AQ285" s="180"/>
      <c r="AR285" s="180"/>
      <c r="AS285" s="180"/>
      <c r="AT285" s="180"/>
      <c r="AU285" s="180"/>
      <c r="AV285" s="180"/>
      <c r="AW285" s="180"/>
      <c r="AX285" s="180"/>
      <c r="AY285" s="180"/>
      <c r="AZ285" s="180"/>
      <c r="BA285" s="180"/>
      <c r="BB285" s="180"/>
      <c r="BC285" s="180"/>
      <c r="BD285" s="180"/>
      <c r="BE285" s="180"/>
      <c r="BF285" s="180"/>
      <c r="BG285" s="180"/>
      <c r="BH285" s="180"/>
      <c r="BI285" s="180"/>
      <c r="BJ285" s="180"/>
      <c r="BK285" s="180"/>
      <c r="BL285" s="180"/>
      <c r="BM285" s="180"/>
      <c r="BN285" s="180"/>
      <c r="BO285" s="180"/>
      <c r="BP285" s="180"/>
      <c r="BQ285" s="180"/>
      <c r="BR285" s="180"/>
      <c r="BS285" s="180"/>
      <c r="BT285" s="180"/>
      <c r="BU285" s="180"/>
      <c r="BV285" s="180"/>
      <c r="BW285" s="180"/>
      <c r="BX285" s="180"/>
      <c r="BY285" s="180"/>
      <c r="BZ285" s="180"/>
      <c r="CA285" s="180"/>
    </row>
    <row r="286" ht="15.75" customHeight="1" spans="1:79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  <c r="U286" s="180"/>
      <c r="V286" s="180"/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  <c r="AG286" s="180"/>
      <c r="AH286" s="180"/>
      <c r="AI286" s="180"/>
      <c r="AJ286" s="180"/>
      <c r="AK286" s="180"/>
      <c r="AL286" s="180"/>
      <c r="AM286" s="180"/>
      <c r="AN286" s="180"/>
      <c r="AO286" s="180"/>
      <c r="AP286" s="180"/>
      <c r="AQ286" s="180"/>
      <c r="AR286" s="180"/>
      <c r="AS286" s="180"/>
      <c r="AT286" s="180"/>
      <c r="AU286" s="180"/>
      <c r="AV286" s="180"/>
      <c r="AW286" s="180"/>
      <c r="AX286" s="180"/>
      <c r="AY286" s="180"/>
      <c r="AZ286" s="180"/>
      <c r="BA286" s="180"/>
      <c r="BB286" s="180"/>
      <c r="BC286" s="180"/>
      <c r="BD286" s="180"/>
      <c r="BE286" s="180"/>
      <c r="BF286" s="180"/>
      <c r="BG286" s="180"/>
      <c r="BH286" s="180"/>
      <c r="BI286" s="180"/>
      <c r="BJ286" s="180"/>
      <c r="BK286" s="180"/>
      <c r="BL286" s="180"/>
      <c r="BM286" s="180"/>
      <c r="BN286" s="180"/>
      <c r="BO286" s="180"/>
      <c r="BP286" s="180"/>
      <c r="BQ286" s="180"/>
      <c r="BR286" s="180"/>
      <c r="BS286" s="180"/>
      <c r="BT286" s="180"/>
      <c r="BU286" s="180"/>
      <c r="BV286" s="180"/>
      <c r="BW286" s="180"/>
      <c r="BX286" s="180"/>
      <c r="BY286" s="180"/>
      <c r="BZ286" s="180"/>
      <c r="CA286" s="180"/>
    </row>
    <row r="287" ht="15.75" customHeight="1" spans="1:79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  <c r="U287" s="180"/>
      <c r="V287" s="180"/>
      <c r="W287" s="180"/>
      <c r="X287" s="180"/>
      <c r="Y287" s="180"/>
      <c r="Z287" s="180"/>
      <c r="AA287" s="180"/>
      <c r="AB287" s="180"/>
      <c r="AC287" s="180"/>
      <c r="AD287" s="180"/>
      <c r="AE287" s="180"/>
      <c r="AF287" s="180"/>
      <c r="AG287" s="180"/>
      <c r="AH287" s="180"/>
      <c r="AI287" s="180"/>
      <c r="AJ287" s="180"/>
      <c r="AK287" s="180"/>
      <c r="AL287" s="180"/>
      <c r="AM287" s="180"/>
      <c r="AN287" s="180"/>
      <c r="AO287" s="180"/>
      <c r="AP287" s="180"/>
      <c r="AQ287" s="180"/>
      <c r="AR287" s="180"/>
      <c r="AS287" s="180"/>
      <c r="AT287" s="180"/>
      <c r="AU287" s="180"/>
      <c r="AV287" s="180"/>
      <c r="AW287" s="180"/>
      <c r="AX287" s="180"/>
      <c r="AY287" s="180"/>
      <c r="AZ287" s="180"/>
      <c r="BA287" s="180"/>
      <c r="BB287" s="180"/>
      <c r="BC287" s="180"/>
      <c r="BD287" s="180"/>
      <c r="BE287" s="180"/>
      <c r="BF287" s="180"/>
      <c r="BG287" s="180"/>
      <c r="BH287" s="180"/>
      <c r="BI287" s="180"/>
      <c r="BJ287" s="180"/>
      <c r="BK287" s="180"/>
      <c r="BL287" s="180"/>
      <c r="BM287" s="180"/>
      <c r="BN287" s="180"/>
      <c r="BO287" s="180"/>
      <c r="BP287" s="180"/>
      <c r="BQ287" s="180"/>
      <c r="BR287" s="180"/>
      <c r="BS287" s="180"/>
      <c r="BT287" s="180"/>
      <c r="BU287" s="180"/>
      <c r="BV287" s="180"/>
      <c r="BW287" s="180"/>
      <c r="BX287" s="180"/>
      <c r="BY287" s="180"/>
      <c r="BZ287" s="180"/>
      <c r="CA287" s="180"/>
    </row>
    <row r="288" ht="15.75" customHeight="1" spans="1:79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  <c r="U288" s="180"/>
      <c r="V288" s="180"/>
      <c r="W288" s="180"/>
      <c r="X288" s="180"/>
      <c r="Y288" s="180"/>
      <c r="Z288" s="180"/>
      <c r="AA288" s="180"/>
      <c r="AB288" s="180"/>
      <c r="AC288" s="180"/>
      <c r="AD288" s="180"/>
      <c r="AE288" s="180"/>
      <c r="AF288" s="180"/>
      <c r="AG288" s="180"/>
      <c r="AH288" s="180"/>
      <c r="AI288" s="180"/>
      <c r="AJ288" s="180"/>
      <c r="AK288" s="180"/>
      <c r="AL288" s="180"/>
      <c r="AM288" s="180"/>
      <c r="AN288" s="180"/>
      <c r="AO288" s="180"/>
      <c r="AP288" s="180"/>
      <c r="AQ288" s="180"/>
      <c r="AR288" s="180"/>
      <c r="AS288" s="180"/>
      <c r="AT288" s="180"/>
      <c r="AU288" s="180"/>
      <c r="AV288" s="180"/>
      <c r="AW288" s="180"/>
      <c r="AX288" s="180"/>
      <c r="AY288" s="180"/>
      <c r="AZ288" s="180"/>
      <c r="BA288" s="180"/>
      <c r="BB288" s="180"/>
      <c r="BC288" s="180"/>
      <c r="BD288" s="180"/>
      <c r="BE288" s="180"/>
      <c r="BF288" s="180"/>
      <c r="BG288" s="180"/>
      <c r="BH288" s="180"/>
      <c r="BI288" s="180"/>
      <c r="BJ288" s="180"/>
      <c r="BK288" s="180"/>
      <c r="BL288" s="180"/>
      <c r="BM288" s="180"/>
      <c r="BN288" s="180"/>
      <c r="BO288" s="180"/>
      <c r="BP288" s="180"/>
      <c r="BQ288" s="180"/>
      <c r="BR288" s="180"/>
      <c r="BS288" s="180"/>
      <c r="BT288" s="180"/>
      <c r="BU288" s="180"/>
      <c r="BV288" s="180"/>
      <c r="BW288" s="180"/>
      <c r="BX288" s="180"/>
      <c r="BY288" s="180"/>
      <c r="BZ288" s="180"/>
      <c r="CA288" s="180"/>
    </row>
    <row r="289" ht="15.75" customHeight="1" spans="1:79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  <c r="U289" s="180"/>
      <c r="V289" s="180"/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180"/>
      <c r="AI289" s="180"/>
      <c r="AJ289" s="180"/>
      <c r="AK289" s="180"/>
      <c r="AL289" s="180"/>
      <c r="AM289" s="180"/>
      <c r="AN289" s="180"/>
      <c r="AO289" s="180"/>
      <c r="AP289" s="180"/>
      <c r="AQ289" s="180"/>
      <c r="AR289" s="180"/>
      <c r="AS289" s="180"/>
      <c r="AT289" s="180"/>
      <c r="AU289" s="180"/>
      <c r="AV289" s="180"/>
      <c r="AW289" s="180"/>
      <c r="AX289" s="180"/>
      <c r="AY289" s="180"/>
      <c r="AZ289" s="180"/>
      <c r="BA289" s="180"/>
      <c r="BB289" s="180"/>
      <c r="BC289" s="180"/>
      <c r="BD289" s="180"/>
      <c r="BE289" s="180"/>
      <c r="BF289" s="180"/>
      <c r="BG289" s="180"/>
      <c r="BH289" s="180"/>
      <c r="BI289" s="180"/>
      <c r="BJ289" s="180"/>
      <c r="BK289" s="180"/>
      <c r="BL289" s="180"/>
      <c r="BM289" s="180"/>
      <c r="BN289" s="180"/>
      <c r="BO289" s="180"/>
      <c r="BP289" s="180"/>
      <c r="BQ289" s="180"/>
      <c r="BR289" s="180"/>
      <c r="BS289" s="180"/>
      <c r="BT289" s="180"/>
      <c r="BU289" s="180"/>
      <c r="BV289" s="180"/>
      <c r="BW289" s="180"/>
      <c r="BX289" s="180"/>
      <c r="BY289" s="180"/>
      <c r="BZ289" s="180"/>
      <c r="CA289" s="180"/>
    </row>
    <row r="290" ht="15.75" customHeight="1" spans="1:79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  <c r="U290" s="180"/>
      <c r="V290" s="180"/>
      <c r="W290" s="180"/>
      <c r="X290" s="180"/>
      <c r="Y290" s="180"/>
      <c r="Z290" s="180"/>
      <c r="AA290" s="180"/>
      <c r="AB290" s="180"/>
      <c r="AC290" s="180"/>
      <c r="AD290" s="180"/>
      <c r="AE290" s="180"/>
      <c r="AF290" s="180"/>
      <c r="AG290" s="180"/>
      <c r="AH290" s="180"/>
      <c r="AI290" s="180"/>
      <c r="AJ290" s="180"/>
      <c r="AK290" s="180"/>
      <c r="AL290" s="180"/>
      <c r="AM290" s="180"/>
      <c r="AN290" s="180"/>
      <c r="AO290" s="180"/>
      <c r="AP290" s="180"/>
      <c r="AQ290" s="180"/>
      <c r="AR290" s="180"/>
      <c r="AS290" s="180"/>
      <c r="AT290" s="180"/>
      <c r="AU290" s="180"/>
      <c r="AV290" s="180"/>
      <c r="AW290" s="180"/>
      <c r="AX290" s="180"/>
      <c r="AY290" s="180"/>
      <c r="AZ290" s="180"/>
      <c r="BA290" s="180"/>
      <c r="BB290" s="180"/>
      <c r="BC290" s="180"/>
      <c r="BD290" s="180"/>
      <c r="BE290" s="180"/>
      <c r="BF290" s="180"/>
      <c r="BG290" s="180"/>
      <c r="BH290" s="180"/>
      <c r="BI290" s="180"/>
      <c r="BJ290" s="180"/>
      <c r="BK290" s="180"/>
      <c r="BL290" s="180"/>
      <c r="BM290" s="180"/>
      <c r="BN290" s="180"/>
      <c r="BO290" s="180"/>
      <c r="BP290" s="180"/>
      <c r="BQ290" s="180"/>
      <c r="BR290" s="180"/>
      <c r="BS290" s="180"/>
      <c r="BT290" s="180"/>
      <c r="BU290" s="180"/>
      <c r="BV290" s="180"/>
      <c r="BW290" s="180"/>
      <c r="BX290" s="180"/>
      <c r="BY290" s="180"/>
      <c r="BZ290" s="180"/>
      <c r="CA290" s="180"/>
    </row>
    <row r="291" ht="15.75" customHeight="1" spans="1:79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  <c r="U291" s="180"/>
      <c r="V291" s="180"/>
      <c r="W291" s="180"/>
      <c r="X291" s="180"/>
      <c r="Y291" s="180"/>
      <c r="Z291" s="180"/>
      <c r="AA291" s="180"/>
      <c r="AB291" s="180"/>
      <c r="AC291" s="180"/>
      <c r="AD291" s="180"/>
      <c r="AE291" s="180"/>
      <c r="AF291" s="180"/>
      <c r="AG291" s="180"/>
      <c r="AH291" s="180"/>
      <c r="AI291" s="180"/>
      <c r="AJ291" s="180"/>
      <c r="AK291" s="180"/>
      <c r="AL291" s="180"/>
      <c r="AM291" s="180"/>
      <c r="AN291" s="180"/>
      <c r="AO291" s="180"/>
      <c r="AP291" s="180"/>
      <c r="AQ291" s="180"/>
      <c r="AR291" s="180"/>
      <c r="AS291" s="180"/>
      <c r="AT291" s="180"/>
      <c r="AU291" s="180"/>
      <c r="AV291" s="180"/>
      <c r="AW291" s="180"/>
      <c r="AX291" s="180"/>
      <c r="AY291" s="180"/>
      <c r="AZ291" s="180"/>
      <c r="BA291" s="180"/>
      <c r="BB291" s="180"/>
      <c r="BC291" s="180"/>
      <c r="BD291" s="180"/>
      <c r="BE291" s="180"/>
      <c r="BF291" s="180"/>
      <c r="BG291" s="180"/>
      <c r="BH291" s="180"/>
      <c r="BI291" s="180"/>
      <c r="BJ291" s="180"/>
      <c r="BK291" s="180"/>
      <c r="BL291" s="180"/>
      <c r="BM291" s="180"/>
      <c r="BN291" s="180"/>
      <c r="BO291" s="180"/>
      <c r="BP291" s="180"/>
      <c r="BQ291" s="180"/>
      <c r="BR291" s="180"/>
      <c r="BS291" s="180"/>
      <c r="BT291" s="180"/>
      <c r="BU291" s="180"/>
      <c r="BV291" s="180"/>
      <c r="BW291" s="180"/>
      <c r="BX291" s="180"/>
      <c r="BY291" s="180"/>
      <c r="BZ291" s="180"/>
      <c r="CA291" s="180"/>
    </row>
    <row r="292" ht="15.75" customHeight="1" spans="1:79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  <c r="R292" s="180"/>
      <c r="S292" s="180"/>
      <c r="T292" s="180"/>
      <c r="U292" s="180"/>
      <c r="V292" s="180"/>
      <c r="W292" s="180"/>
      <c r="X292" s="180"/>
      <c r="Y292" s="180"/>
      <c r="Z292" s="180"/>
      <c r="AA292" s="180"/>
      <c r="AB292" s="180"/>
      <c r="AC292" s="180"/>
      <c r="AD292" s="180"/>
      <c r="AE292" s="180"/>
      <c r="AF292" s="180"/>
      <c r="AG292" s="180"/>
      <c r="AH292" s="180"/>
      <c r="AI292" s="180"/>
      <c r="AJ292" s="180"/>
      <c r="AK292" s="180"/>
      <c r="AL292" s="180"/>
      <c r="AM292" s="180"/>
      <c r="AN292" s="180"/>
      <c r="AO292" s="180"/>
      <c r="AP292" s="180"/>
      <c r="AQ292" s="180"/>
      <c r="AR292" s="180"/>
      <c r="AS292" s="180"/>
      <c r="AT292" s="180"/>
      <c r="AU292" s="180"/>
      <c r="AV292" s="180"/>
      <c r="AW292" s="180"/>
      <c r="AX292" s="180"/>
      <c r="AY292" s="180"/>
      <c r="AZ292" s="180"/>
      <c r="BA292" s="180"/>
      <c r="BB292" s="180"/>
      <c r="BC292" s="180"/>
      <c r="BD292" s="180"/>
      <c r="BE292" s="180"/>
      <c r="BF292" s="180"/>
      <c r="BG292" s="180"/>
      <c r="BH292" s="180"/>
      <c r="BI292" s="180"/>
      <c r="BJ292" s="180"/>
      <c r="BK292" s="180"/>
      <c r="BL292" s="180"/>
      <c r="BM292" s="180"/>
      <c r="BN292" s="180"/>
      <c r="BO292" s="180"/>
      <c r="BP292" s="180"/>
      <c r="BQ292" s="180"/>
      <c r="BR292" s="180"/>
      <c r="BS292" s="180"/>
      <c r="BT292" s="180"/>
      <c r="BU292" s="180"/>
      <c r="BV292" s="180"/>
      <c r="BW292" s="180"/>
      <c r="BX292" s="180"/>
      <c r="BY292" s="180"/>
      <c r="BZ292" s="180"/>
      <c r="CA292" s="180"/>
    </row>
    <row r="293" ht="15.75" customHeight="1" spans="1:79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  <c r="U293" s="180"/>
      <c r="V293" s="180"/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  <c r="AG293" s="180"/>
      <c r="AH293" s="180"/>
      <c r="AI293" s="180"/>
      <c r="AJ293" s="180"/>
      <c r="AK293" s="180"/>
      <c r="AL293" s="180"/>
      <c r="AM293" s="180"/>
      <c r="AN293" s="180"/>
      <c r="AO293" s="180"/>
      <c r="AP293" s="180"/>
      <c r="AQ293" s="180"/>
      <c r="AR293" s="180"/>
      <c r="AS293" s="180"/>
      <c r="AT293" s="180"/>
      <c r="AU293" s="180"/>
      <c r="AV293" s="180"/>
      <c r="AW293" s="180"/>
      <c r="AX293" s="180"/>
      <c r="AY293" s="180"/>
      <c r="AZ293" s="180"/>
      <c r="BA293" s="180"/>
      <c r="BB293" s="180"/>
      <c r="BC293" s="180"/>
      <c r="BD293" s="180"/>
      <c r="BE293" s="180"/>
      <c r="BF293" s="180"/>
      <c r="BG293" s="180"/>
      <c r="BH293" s="180"/>
      <c r="BI293" s="180"/>
      <c r="BJ293" s="180"/>
      <c r="BK293" s="180"/>
      <c r="BL293" s="180"/>
      <c r="BM293" s="180"/>
      <c r="BN293" s="180"/>
      <c r="BO293" s="180"/>
      <c r="BP293" s="180"/>
      <c r="BQ293" s="180"/>
      <c r="BR293" s="180"/>
      <c r="BS293" s="180"/>
      <c r="BT293" s="180"/>
      <c r="BU293" s="180"/>
      <c r="BV293" s="180"/>
      <c r="BW293" s="180"/>
      <c r="BX293" s="180"/>
      <c r="BY293" s="180"/>
      <c r="BZ293" s="180"/>
      <c r="CA293" s="180"/>
    </row>
    <row r="294" ht="15.75" customHeight="1" spans="1:79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/>
      <c r="AJ294" s="180"/>
      <c r="AK294" s="180"/>
      <c r="AL294" s="180"/>
      <c r="AM294" s="180"/>
      <c r="AN294" s="180"/>
      <c r="AO294" s="180"/>
      <c r="AP294" s="180"/>
      <c r="AQ294" s="180"/>
      <c r="AR294" s="180"/>
      <c r="AS294" s="180"/>
      <c r="AT294" s="180"/>
      <c r="AU294" s="180"/>
      <c r="AV294" s="180"/>
      <c r="AW294" s="180"/>
      <c r="AX294" s="180"/>
      <c r="AY294" s="180"/>
      <c r="AZ294" s="180"/>
      <c r="BA294" s="180"/>
      <c r="BB294" s="180"/>
      <c r="BC294" s="180"/>
      <c r="BD294" s="180"/>
      <c r="BE294" s="180"/>
      <c r="BF294" s="180"/>
      <c r="BG294" s="180"/>
      <c r="BH294" s="180"/>
      <c r="BI294" s="180"/>
      <c r="BJ294" s="180"/>
      <c r="BK294" s="180"/>
      <c r="BL294" s="180"/>
      <c r="BM294" s="180"/>
      <c r="BN294" s="180"/>
      <c r="BO294" s="180"/>
      <c r="BP294" s="180"/>
      <c r="BQ294" s="180"/>
      <c r="BR294" s="180"/>
      <c r="BS294" s="180"/>
      <c r="BT294" s="180"/>
      <c r="BU294" s="180"/>
      <c r="BV294" s="180"/>
      <c r="BW294" s="180"/>
      <c r="BX294" s="180"/>
      <c r="BY294" s="180"/>
      <c r="BZ294" s="180"/>
      <c r="CA294" s="180"/>
    </row>
    <row r="295" ht="15.75" customHeight="1" spans="1:79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  <c r="U295" s="180"/>
      <c r="V295" s="180"/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0"/>
      <c r="AG295" s="180"/>
      <c r="AH295" s="180"/>
      <c r="AI295" s="180"/>
      <c r="AJ295" s="180"/>
      <c r="AK295" s="180"/>
      <c r="AL295" s="180"/>
      <c r="AM295" s="180"/>
      <c r="AN295" s="180"/>
      <c r="AO295" s="180"/>
      <c r="AP295" s="180"/>
      <c r="AQ295" s="180"/>
      <c r="AR295" s="180"/>
      <c r="AS295" s="180"/>
      <c r="AT295" s="180"/>
      <c r="AU295" s="180"/>
      <c r="AV295" s="180"/>
      <c r="AW295" s="180"/>
      <c r="AX295" s="180"/>
      <c r="AY295" s="180"/>
      <c r="AZ295" s="180"/>
      <c r="BA295" s="180"/>
      <c r="BB295" s="180"/>
      <c r="BC295" s="180"/>
      <c r="BD295" s="180"/>
      <c r="BE295" s="180"/>
      <c r="BF295" s="180"/>
      <c r="BG295" s="180"/>
      <c r="BH295" s="180"/>
      <c r="BI295" s="180"/>
      <c r="BJ295" s="180"/>
      <c r="BK295" s="180"/>
      <c r="BL295" s="180"/>
      <c r="BM295" s="180"/>
      <c r="BN295" s="180"/>
      <c r="BO295" s="180"/>
      <c r="BP295" s="180"/>
      <c r="BQ295" s="180"/>
      <c r="BR295" s="180"/>
      <c r="BS295" s="180"/>
      <c r="BT295" s="180"/>
      <c r="BU295" s="180"/>
      <c r="BV295" s="180"/>
      <c r="BW295" s="180"/>
      <c r="BX295" s="180"/>
      <c r="BY295" s="180"/>
      <c r="BZ295" s="180"/>
      <c r="CA295" s="180"/>
    </row>
    <row r="296" ht="15.75" customHeight="1" spans="1:79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  <c r="U296" s="180"/>
      <c r="V296" s="180"/>
      <c r="W296" s="180"/>
      <c r="X296" s="180"/>
      <c r="Y296" s="180"/>
      <c r="Z296" s="180"/>
      <c r="AA296" s="180"/>
      <c r="AB296" s="180"/>
      <c r="AC296" s="180"/>
      <c r="AD296" s="180"/>
      <c r="AE296" s="180"/>
      <c r="AF296" s="180"/>
      <c r="AG296" s="180"/>
      <c r="AH296" s="180"/>
      <c r="AI296" s="180"/>
      <c r="AJ296" s="180"/>
      <c r="AK296" s="180"/>
      <c r="AL296" s="180"/>
      <c r="AM296" s="180"/>
      <c r="AN296" s="180"/>
      <c r="AO296" s="180"/>
      <c r="AP296" s="180"/>
      <c r="AQ296" s="180"/>
      <c r="AR296" s="180"/>
      <c r="AS296" s="180"/>
      <c r="AT296" s="180"/>
      <c r="AU296" s="180"/>
      <c r="AV296" s="180"/>
      <c r="AW296" s="180"/>
      <c r="AX296" s="180"/>
      <c r="AY296" s="180"/>
      <c r="AZ296" s="180"/>
      <c r="BA296" s="180"/>
      <c r="BB296" s="180"/>
      <c r="BC296" s="180"/>
      <c r="BD296" s="180"/>
      <c r="BE296" s="180"/>
      <c r="BF296" s="180"/>
      <c r="BG296" s="180"/>
      <c r="BH296" s="180"/>
      <c r="BI296" s="180"/>
      <c r="BJ296" s="180"/>
      <c r="BK296" s="180"/>
      <c r="BL296" s="180"/>
      <c r="BM296" s="180"/>
      <c r="BN296" s="180"/>
      <c r="BO296" s="180"/>
      <c r="BP296" s="180"/>
      <c r="BQ296" s="180"/>
      <c r="BR296" s="180"/>
      <c r="BS296" s="180"/>
      <c r="BT296" s="180"/>
      <c r="BU296" s="180"/>
      <c r="BV296" s="180"/>
      <c r="BW296" s="180"/>
      <c r="BX296" s="180"/>
      <c r="BY296" s="180"/>
      <c r="BZ296" s="180"/>
      <c r="CA296" s="180"/>
    </row>
    <row r="297" ht="15.75" customHeight="1" spans="1:79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  <c r="R297" s="180"/>
      <c r="S297" s="180"/>
      <c r="T297" s="180"/>
      <c r="U297" s="180"/>
      <c r="V297" s="180"/>
      <c r="W297" s="180"/>
      <c r="X297" s="180"/>
      <c r="Y297" s="180"/>
      <c r="Z297" s="180"/>
      <c r="AA297" s="180"/>
      <c r="AB297" s="180"/>
      <c r="AC297" s="180"/>
      <c r="AD297" s="180"/>
      <c r="AE297" s="180"/>
      <c r="AF297" s="180"/>
      <c r="AG297" s="180"/>
      <c r="AH297" s="180"/>
      <c r="AI297" s="180"/>
      <c r="AJ297" s="180"/>
      <c r="AK297" s="180"/>
      <c r="AL297" s="180"/>
      <c r="AM297" s="180"/>
      <c r="AN297" s="180"/>
      <c r="AO297" s="180"/>
      <c r="AP297" s="180"/>
      <c r="AQ297" s="180"/>
      <c r="AR297" s="180"/>
      <c r="AS297" s="180"/>
      <c r="AT297" s="180"/>
      <c r="AU297" s="180"/>
      <c r="AV297" s="180"/>
      <c r="AW297" s="180"/>
      <c r="AX297" s="180"/>
      <c r="AY297" s="180"/>
      <c r="AZ297" s="180"/>
      <c r="BA297" s="180"/>
      <c r="BB297" s="180"/>
      <c r="BC297" s="180"/>
      <c r="BD297" s="180"/>
      <c r="BE297" s="180"/>
      <c r="BF297" s="180"/>
      <c r="BG297" s="180"/>
      <c r="BH297" s="180"/>
      <c r="BI297" s="180"/>
      <c r="BJ297" s="180"/>
      <c r="BK297" s="180"/>
      <c r="BL297" s="180"/>
      <c r="BM297" s="180"/>
      <c r="BN297" s="180"/>
      <c r="BO297" s="180"/>
      <c r="BP297" s="180"/>
      <c r="BQ297" s="180"/>
      <c r="BR297" s="180"/>
      <c r="BS297" s="180"/>
      <c r="BT297" s="180"/>
      <c r="BU297" s="180"/>
      <c r="BV297" s="180"/>
      <c r="BW297" s="180"/>
      <c r="BX297" s="180"/>
      <c r="BY297" s="180"/>
      <c r="BZ297" s="180"/>
      <c r="CA297" s="180"/>
    </row>
    <row r="298" ht="15.75" customHeight="1" spans="1:79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  <c r="U298" s="180"/>
      <c r="V298" s="180"/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  <c r="AG298" s="180"/>
      <c r="AH298" s="180"/>
      <c r="AI298" s="180"/>
      <c r="AJ298" s="180"/>
      <c r="AK298" s="180"/>
      <c r="AL298" s="180"/>
      <c r="AM298" s="180"/>
      <c r="AN298" s="180"/>
      <c r="AO298" s="180"/>
      <c r="AP298" s="180"/>
      <c r="AQ298" s="180"/>
      <c r="AR298" s="180"/>
      <c r="AS298" s="180"/>
      <c r="AT298" s="180"/>
      <c r="AU298" s="180"/>
      <c r="AV298" s="180"/>
      <c r="AW298" s="180"/>
      <c r="AX298" s="180"/>
      <c r="AY298" s="180"/>
      <c r="AZ298" s="180"/>
      <c r="BA298" s="180"/>
      <c r="BB298" s="180"/>
      <c r="BC298" s="180"/>
      <c r="BD298" s="180"/>
      <c r="BE298" s="180"/>
      <c r="BF298" s="180"/>
      <c r="BG298" s="180"/>
      <c r="BH298" s="180"/>
      <c r="BI298" s="180"/>
      <c r="BJ298" s="180"/>
      <c r="BK298" s="180"/>
      <c r="BL298" s="180"/>
      <c r="BM298" s="180"/>
      <c r="BN298" s="180"/>
      <c r="BO298" s="180"/>
      <c r="BP298" s="180"/>
      <c r="BQ298" s="180"/>
      <c r="BR298" s="180"/>
      <c r="BS298" s="180"/>
      <c r="BT298" s="180"/>
      <c r="BU298" s="180"/>
      <c r="BV298" s="180"/>
      <c r="BW298" s="180"/>
      <c r="BX298" s="180"/>
      <c r="BY298" s="180"/>
      <c r="BZ298" s="180"/>
      <c r="CA298" s="180"/>
    </row>
    <row r="299" ht="15.75" customHeight="1" spans="1:79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  <c r="U299" s="180"/>
      <c r="V299" s="180"/>
      <c r="W299" s="180"/>
      <c r="X299" s="180"/>
      <c r="Y299" s="180"/>
      <c r="Z299" s="180"/>
      <c r="AA299" s="180"/>
      <c r="AB299" s="180"/>
      <c r="AC299" s="180"/>
      <c r="AD299" s="180"/>
      <c r="AE299" s="180"/>
      <c r="AF299" s="180"/>
      <c r="AG299" s="180"/>
      <c r="AH299" s="180"/>
      <c r="AI299" s="180"/>
      <c r="AJ299" s="180"/>
      <c r="AK299" s="180"/>
      <c r="AL299" s="180"/>
      <c r="AM299" s="180"/>
      <c r="AN299" s="180"/>
      <c r="AO299" s="180"/>
      <c r="AP299" s="180"/>
      <c r="AQ299" s="180"/>
      <c r="AR299" s="180"/>
      <c r="AS299" s="180"/>
      <c r="AT299" s="180"/>
      <c r="AU299" s="180"/>
      <c r="AV299" s="180"/>
      <c r="AW299" s="180"/>
      <c r="AX299" s="180"/>
      <c r="AY299" s="180"/>
      <c r="AZ299" s="180"/>
      <c r="BA299" s="180"/>
      <c r="BB299" s="180"/>
      <c r="BC299" s="180"/>
      <c r="BD299" s="180"/>
      <c r="BE299" s="180"/>
      <c r="BF299" s="180"/>
      <c r="BG299" s="180"/>
      <c r="BH299" s="180"/>
      <c r="BI299" s="180"/>
      <c r="BJ299" s="180"/>
      <c r="BK299" s="180"/>
      <c r="BL299" s="180"/>
      <c r="BM299" s="180"/>
      <c r="BN299" s="180"/>
      <c r="BO299" s="180"/>
      <c r="BP299" s="180"/>
      <c r="BQ299" s="180"/>
      <c r="BR299" s="180"/>
      <c r="BS299" s="180"/>
      <c r="BT299" s="180"/>
      <c r="BU299" s="180"/>
      <c r="BV299" s="180"/>
      <c r="BW299" s="180"/>
      <c r="BX299" s="180"/>
      <c r="BY299" s="180"/>
      <c r="BZ299" s="180"/>
      <c r="CA299" s="180"/>
    </row>
    <row r="300" ht="15.75" customHeight="1" spans="1:79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  <c r="U300" s="180"/>
      <c r="V300" s="180"/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0"/>
      <c r="AG300" s="180"/>
      <c r="AH300" s="180"/>
      <c r="AI300" s="180"/>
      <c r="AJ300" s="180"/>
      <c r="AK300" s="180"/>
      <c r="AL300" s="180"/>
      <c r="AM300" s="180"/>
      <c r="AN300" s="180"/>
      <c r="AO300" s="180"/>
      <c r="AP300" s="180"/>
      <c r="AQ300" s="180"/>
      <c r="AR300" s="180"/>
      <c r="AS300" s="180"/>
      <c r="AT300" s="180"/>
      <c r="AU300" s="180"/>
      <c r="AV300" s="180"/>
      <c r="AW300" s="180"/>
      <c r="AX300" s="180"/>
      <c r="AY300" s="180"/>
      <c r="AZ300" s="180"/>
      <c r="BA300" s="180"/>
      <c r="BB300" s="180"/>
      <c r="BC300" s="180"/>
      <c r="BD300" s="180"/>
      <c r="BE300" s="180"/>
      <c r="BF300" s="180"/>
      <c r="BG300" s="180"/>
      <c r="BH300" s="180"/>
      <c r="BI300" s="180"/>
      <c r="BJ300" s="180"/>
      <c r="BK300" s="180"/>
      <c r="BL300" s="180"/>
      <c r="BM300" s="180"/>
      <c r="BN300" s="180"/>
      <c r="BO300" s="180"/>
      <c r="BP300" s="180"/>
      <c r="BQ300" s="180"/>
      <c r="BR300" s="180"/>
      <c r="BS300" s="180"/>
      <c r="BT300" s="180"/>
      <c r="BU300" s="180"/>
      <c r="BV300" s="180"/>
      <c r="BW300" s="180"/>
      <c r="BX300" s="180"/>
      <c r="BY300" s="180"/>
      <c r="BZ300" s="180"/>
      <c r="CA300" s="180"/>
    </row>
    <row r="301" ht="15.75" customHeight="1" spans="1:79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  <c r="U301" s="180"/>
      <c r="V301" s="180"/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0"/>
      <c r="AG301" s="180"/>
      <c r="AH301" s="180"/>
      <c r="AI301" s="180"/>
      <c r="AJ301" s="180"/>
      <c r="AK301" s="180"/>
      <c r="AL301" s="180"/>
      <c r="AM301" s="180"/>
      <c r="AN301" s="180"/>
      <c r="AO301" s="180"/>
      <c r="AP301" s="180"/>
      <c r="AQ301" s="180"/>
      <c r="AR301" s="180"/>
      <c r="AS301" s="180"/>
      <c r="AT301" s="180"/>
      <c r="AU301" s="180"/>
      <c r="AV301" s="180"/>
      <c r="AW301" s="180"/>
      <c r="AX301" s="180"/>
      <c r="AY301" s="180"/>
      <c r="AZ301" s="180"/>
      <c r="BA301" s="180"/>
      <c r="BB301" s="180"/>
      <c r="BC301" s="180"/>
      <c r="BD301" s="180"/>
      <c r="BE301" s="180"/>
      <c r="BF301" s="180"/>
      <c r="BG301" s="180"/>
      <c r="BH301" s="180"/>
      <c r="BI301" s="180"/>
      <c r="BJ301" s="180"/>
      <c r="BK301" s="180"/>
      <c r="BL301" s="180"/>
      <c r="BM301" s="180"/>
      <c r="BN301" s="180"/>
      <c r="BO301" s="180"/>
      <c r="BP301" s="180"/>
      <c r="BQ301" s="180"/>
      <c r="BR301" s="180"/>
      <c r="BS301" s="180"/>
      <c r="BT301" s="180"/>
      <c r="BU301" s="180"/>
      <c r="BV301" s="180"/>
      <c r="BW301" s="180"/>
      <c r="BX301" s="180"/>
      <c r="BY301" s="180"/>
      <c r="BZ301" s="180"/>
      <c r="CA301" s="180"/>
    </row>
    <row r="302" ht="15.75" customHeight="1" spans="1:79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  <c r="U302" s="180"/>
      <c r="V302" s="180"/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  <c r="AG302" s="180"/>
      <c r="AH302" s="180"/>
      <c r="AI302" s="180"/>
      <c r="AJ302" s="180"/>
      <c r="AK302" s="180"/>
      <c r="AL302" s="180"/>
      <c r="AM302" s="180"/>
      <c r="AN302" s="180"/>
      <c r="AO302" s="180"/>
      <c r="AP302" s="180"/>
      <c r="AQ302" s="180"/>
      <c r="AR302" s="180"/>
      <c r="AS302" s="180"/>
      <c r="AT302" s="180"/>
      <c r="AU302" s="180"/>
      <c r="AV302" s="180"/>
      <c r="AW302" s="180"/>
      <c r="AX302" s="180"/>
      <c r="AY302" s="180"/>
      <c r="AZ302" s="180"/>
      <c r="BA302" s="180"/>
      <c r="BB302" s="180"/>
      <c r="BC302" s="180"/>
      <c r="BD302" s="180"/>
      <c r="BE302" s="180"/>
      <c r="BF302" s="180"/>
      <c r="BG302" s="180"/>
      <c r="BH302" s="180"/>
      <c r="BI302" s="180"/>
      <c r="BJ302" s="180"/>
      <c r="BK302" s="180"/>
      <c r="BL302" s="180"/>
      <c r="BM302" s="180"/>
      <c r="BN302" s="180"/>
      <c r="BO302" s="180"/>
      <c r="BP302" s="180"/>
      <c r="BQ302" s="180"/>
      <c r="BR302" s="180"/>
      <c r="BS302" s="180"/>
      <c r="BT302" s="180"/>
      <c r="BU302" s="180"/>
      <c r="BV302" s="180"/>
      <c r="BW302" s="180"/>
      <c r="BX302" s="180"/>
      <c r="BY302" s="180"/>
      <c r="BZ302" s="180"/>
      <c r="CA302" s="180"/>
    </row>
    <row r="303" ht="15.75" customHeight="1" spans="1:79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  <c r="U303" s="180"/>
      <c r="V303" s="180"/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/>
      <c r="AJ303" s="180"/>
      <c r="AK303" s="180"/>
      <c r="AL303" s="180"/>
      <c r="AM303" s="180"/>
      <c r="AN303" s="180"/>
      <c r="AO303" s="180"/>
      <c r="AP303" s="180"/>
      <c r="AQ303" s="180"/>
      <c r="AR303" s="180"/>
      <c r="AS303" s="180"/>
      <c r="AT303" s="180"/>
      <c r="AU303" s="180"/>
      <c r="AV303" s="180"/>
      <c r="AW303" s="180"/>
      <c r="AX303" s="180"/>
      <c r="AY303" s="180"/>
      <c r="AZ303" s="180"/>
      <c r="BA303" s="180"/>
      <c r="BB303" s="180"/>
      <c r="BC303" s="180"/>
      <c r="BD303" s="180"/>
      <c r="BE303" s="180"/>
      <c r="BF303" s="180"/>
      <c r="BG303" s="180"/>
      <c r="BH303" s="180"/>
      <c r="BI303" s="180"/>
      <c r="BJ303" s="180"/>
      <c r="BK303" s="180"/>
      <c r="BL303" s="180"/>
      <c r="BM303" s="180"/>
      <c r="BN303" s="180"/>
      <c r="BO303" s="180"/>
      <c r="BP303" s="180"/>
      <c r="BQ303" s="180"/>
      <c r="BR303" s="180"/>
      <c r="BS303" s="180"/>
      <c r="BT303" s="180"/>
      <c r="BU303" s="180"/>
      <c r="BV303" s="180"/>
      <c r="BW303" s="180"/>
      <c r="BX303" s="180"/>
      <c r="BY303" s="180"/>
      <c r="BZ303" s="180"/>
      <c r="CA303" s="180"/>
    </row>
    <row r="304" ht="15.75" customHeight="1" spans="1:79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  <c r="U304" s="180"/>
      <c r="V304" s="180"/>
      <c r="W304" s="180"/>
      <c r="X304" s="180"/>
      <c r="Y304" s="180"/>
      <c r="Z304" s="180"/>
      <c r="AA304" s="180"/>
      <c r="AB304" s="180"/>
      <c r="AC304" s="180"/>
      <c r="AD304" s="180"/>
      <c r="AE304" s="180"/>
      <c r="AF304" s="180"/>
      <c r="AG304" s="180"/>
      <c r="AH304" s="180"/>
      <c r="AI304" s="180"/>
      <c r="AJ304" s="180"/>
      <c r="AK304" s="180"/>
      <c r="AL304" s="180"/>
      <c r="AM304" s="180"/>
      <c r="AN304" s="180"/>
      <c r="AO304" s="180"/>
      <c r="AP304" s="180"/>
      <c r="AQ304" s="180"/>
      <c r="AR304" s="180"/>
      <c r="AS304" s="180"/>
      <c r="AT304" s="180"/>
      <c r="AU304" s="180"/>
      <c r="AV304" s="180"/>
      <c r="AW304" s="180"/>
      <c r="AX304" s="180"/>
      <c r="AY304" s="180"/>
      <c r="AZ304" s="180"/>
      <c r="BA304" s="180"/>
      <c r="BB304" s="180"/>
      <c r="BC304" s="180"/>
      <c r="BD304" s="180"/>
      <c r="BE304" s="180"/>
      <c r="BF304" s="180"/>
      <c r="BG304" s="180"/>
      <c r="BH304" s="180"/>
      <c r="BI304" s="180"/>
      <c r="BJ304" s="180"/>
      <c r="BK304" s="180"/>
      <c r="BL304" s="180"/>
      <c r="BM304" s="180"/>
      <c r="BN304" s="180"/>
      <c r="BO304" s="180"/>
      <c r="BP304" s="180"/>
      <c r="BQ304" s="180"/>
      <c r="BR304" s="180"/>
      <c r="BS304" s="180"/>
      <c r="BT304" s="180"/>
      <c r="BU304" s="180"/>
      <c r="BV304" s="180"/>
      <c r="BW304" s="180"/>
      <c r="BX304" s="180"/>
      <c r="BY304" s="180"/>
      <c r="BZ304" s="180"/>
      <c r="CA304" s="180"/>
    </row>
    <row r="305" ht="15.75" customHeight="1" spans="1:79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  <c r="AG305" s="180"/>
      <c r="AH305" s="180"/>
      <c r="AI305" s="180"/>
      <c r="AJ305" s="180"/>
      <c r="AK305" s="180"/>
      <c r="AL305" s="180"/>
      <c r="AM305" s="180"/>
      <c r="AN305" s="180"/>
      <c r="AO305" s="180"/>
      <c r="AP305" s="180"/>
      <c r="AQ305" s="180"/>
      <c r="AR305" s="180"/>
      <c r="AS305" s="180"/>
      <c r="AT305" s="180"/>
      <c r="AU305" s="180"/>
      <c r="AV305" s="180"/>
      <c r="AW305" s="180"/>
      <c r="AX305" s="180"/>
      <c r="AY305" s="180"/>
      <c r="AZ305" s="180"/>
      <c r="BA305" s="180"/>
      <c r="BB305" s="180"/>
      <c r="BC305" s="180"/>
      <c r="BD305" s="180"/>
      <c r="BE305" s="180"/>
      <c r="BF305" s="180"/>
      <c r="BG305" s="180"/>
      <c r="BH305" s="180"/>
      <c r="BI305" s="180"/>
      <c r="BJ305" s="180"/>
      <c r="BK305" s="180"/>
      <c r="BL305" s="180"/>
      <c r="BM305" s="180"/>
      <c r="BN305" s="180"/>
      <c r="BO305" s="180"/>
      <c r="BP305" s="180"/>
      <c r="BQ305" s="180"/>
      <c r="BR305" s="180"/>
      <c r="BS305" s="180"/>
      <c r="BT305" s="180"/>
      <c r="BU305" s="180"/>
      <c r="BV305" s="180"/>
      <c r="BW305" s="180"/>
      <c r="BX305" s="180"/>
      <c r="BY305" s="180"/>
      <c r="BZ305" s="180"/>
      <c r="CA305" s="180"/>
    </row>
    <row r="306" ht="15.75" customHeight="1" spans="1:79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  <c r="U306" s="180"/>
      <c r="V306" s="180"/>
      <c r="W306" s="180"/>
      <c r="X306" s="180"/>
      <c r="Y306" s="180"/>
      <c r="Z306" s="180"/>
      <c r="AA306" s="180"/>
      <c r="AB306" s="180"/>
      <c r="AC306" s="180"/>
      <c r="AD306" s="180"/>
      <c r="AE306" s="180"/>
      <c r="AF306" s="180"/>
      <c r="AG306" s="180"/>
      <c r="AH306" s="180"/>
      <c r="AI306" s="180"/>
      <c r="AJ306" s="180"/>
      <c r="AK306" s="180"/>
      <c r="AL306" s="180"/>
      <c r="AM306" s="180"/>
      <c r="AN306" s="180"/>
      <c r="AO306" s="180"/>
      <c r="AP306" s="180"/>
      <c r="AQ306" s="180"/>
      <c r="AR306" s="180"/>
      <c r="AS306" s="180"/>
      <c r="AT306" s="180"/>
      <c r="AU306" s="180"/>
      <c r="AV306" s="180"/>
      <c r="AW306" s="180"/>
      <c r="AX306" s="180"/>
      <c r="AY306" s="180"/>
      <c r="AZ306" s="180"/>
      <c r="BA306" s="180"/>
      <c r="BB306" s="180"/>
      <c r="BC306" s="180"/>
      <c r="BD306" s="180"/>
      <c r="BE306" s="180"/>
      <c r="BF306" s="180"/>
      <c r="BG306" s="180"/>
      <c r="BH306" s="180"/>
      <c r="BI306" s="180"/>
      <c r="BJ306" s="180"/>
      <c r="BK306" s="180"/>
      <c r="BL306" s="180"/>
      <c r="BM306" s="180"/>
      <c r="BN306" s="180"/>
      <c r="BO306" s="180"/>
      <c r="BP306" s="180"/>
      <c r="BQ306" s="180"/>
      <c r="BR306" s="180"/>
      <c r="BS306" s="180"/>
      <c r="BT306" s="180"/>
      <c r="BU306" s="180"/>
      <c r="BV306" s="180"/>
      <c r="BW306" s="180"/>
      <c r="BX306" s="180"/>
      <c r="BY306" s="180"/>
      <c r="BZ306" s="180"/>
      <c r="CA306" s="180"/>
    </row>
    <row r="307" ht="15.75" customHeight="1" spans="1:79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  <c r="U307" s="180"/>
      <c r="V307" s="180"/>
      <c r="W307" s="180"/>
      <c r="X307" s="180"/>
      <c r="Y307" s="180"/>
      <c r="Z307" s="180"/>
      <c r="AA307" s="180"/>
      <c r="AB307" s="180"/>
      <c r="AC307" s="180"/>
      <c r="AD307" s="180"/>
      <c r="AE307" s="180"/>
      <c r="AF307" s="180"/>
      <c r="AG307" s="180"/>
      <c r="AH307" s="180"/>
      <c r="AI307" s="180"/>
      <c r="AJ307" s="180"/>
      <c r="AK307" s="180"/>
      <c r="AL307" s="180"/>
      <c r="AM307" s="180"/>
      <c r="AN307" s="180"/>
      <c r="AO307" s="180"/>
      <c r="AP307" s="180"/>
      <c r="AQ307" s="180"/>
      <c r="AR307" s="180"/>
      <c r="AS307" s="180"/>
      <c r="AT307" s="180"/>
      <c r="AU307" s="180"/>
      <c r="AV307" s="180"/>
      <c r="AW307" s="180"/>
      <c r="AX307" s="180"/>
      <c r="AY307" s="180"/>
      <c r="AZ307" s="180"/>
      <c r="BA307" s="180"/>
      <c r="BB307" s="180"/>
      <c r="BC307" s="180"/>
      <c r="BD307" s="180"/>
      <c r="BE307" s="180"/>
      <c r="BF307" s="180"/>
      <c r="BG307" s="180"/>
      <c r="BH307" s="180"/>
      <c r="BI307" s="180"/>
      <c r="BJ307" s="180"/>
      <c r="BK307" s="180"/>
      <c r="BL307" s="180"/>
      <c r="BM307" s="180"/>
      <c r="BN307" s="180"/>
      <c r="BO307" s="180"/>
      <c r="BP307" s="180"/>
      <c r="BQ307" s="180"/>
      <c r="BR307" s="180"/>
      <c r="BS307" s="180"/>
      <c r="BT307" s="180"/>
      <c r="BU307" s="180"/>
      <c r="BV307" s="180"/>
      <c r="BW307" s="180"/>
      <c r="BX307" s="180"/>
      <c r="BY307" s="180"/>
      <c r="BZ307" s="180"/>
      <c r="CA307" s="180"/>
    </row>
    <row r="308" ht="15.75" customHeight="1" spans="1:79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  <c r="U308" s="180"/>
      <c r="V308" s="180"/>
      <c r="W308" s="180"/>
      <c r="X308" s="180"/>
      <c r="Y308" s="180"/>
      <c r="Z308" s="180"/>
      <c r="AA308" s="180"/>
      <c r="AB308" s="180"/>
      <c r="AC308" s="180"/>
      <c r="AD308" s="180"/>
      <c r="AE308" s="180"/>
      <c r="AF308" s="180"/>
      <c r="AG308" s="180"/>
      <c r="AH308" s="180"/>
      <c r="AI308" s="180"/>
      <c r="AJ308" s="180"/>
      <c r="AK308" s="180"/>
      <c r="AL308" s="180"/>
      <c r="AM308" s="180"/>
      <c r="AN308" s="180"/>
      <c r="AO308" s="180"/>
      <c r="AP308" s="180"/>
      <c r="AQ308" s="180"/>
      <c r="AR308" s="180"/>
      <c r="AS308" s="180"/>
      <c r="AT308" s="180"/>
      <c r="AU308" s="180"/>
      <c r="AV308" s="180"/>
      <c r="AW308" s="180"/>
      <c r="AX308" s="180"/>
      <c r="AY308" s="180"/>
      <c r="AZ308" s="180"/>
      <c r="BA308" s="180"/>
      <c r="BB308" s="180"/>
      <c r="BC308" s="180"/>
      <c r="BD308" s="180"/>
      <c r="BE308" s="180"/>
      <c r="BF308" s="180"/>
      <c r="BG308" s="180"/>
      <c r="BH308" s="180"/>
      <c r="BI308" s="180"/>
      <c r="BJ308" s="180"/>
      <c r="BK308" s="180"/>
      <c r="BL308" s="180"/>
      <c r="BM308" s="180"/>
      <c r="BN308" s="180"/>
      <c r="BO308" s="180"/>
      <c r="BP308" s="180"/>
      <c r="BQ308" s="180"/>
      <c r="BR308" s="180"/>
      <c r="BS308" s="180"/>
      <c r="BT308" s="180"/>
      <c r="BU308" s="180"/>
      <c r="BV308" s="180"/>
      <c r="BW308" s="180"/>
      <c r="BX308" s="180"/>
      <c r="BY308" s="180"/>
      <c r="BZ308" s="180"/>
      <c r="CA308" s="180"/>
    </row>
    <row r="309" ht="15.75" customHeight="1" spans="1:79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  <c r="U309" s="180"/>
      <c r="V309" s="180"/>
      <c r="W309" s="180"/>
      <c r="X309" s="180"/>
      <c r="Y309" s="180"/>
      <c r="Z309" s="180"/>
      <c r="AA309" s="180"/>
      <c r="AB309" s="180"/>
      <c r="AC309" s="180"/>
      <c r="AD309" s="180"/>
      <c r="AE309" s="180"/>
      <c r="AF309" s="180"/>
      <c r="AG309" s="180"/>
      <c r="AH309" s="180"/>
      <c r="AI309" s="180"/>
      <c r="AJ309" s="180"/>
      <c r="AK309" s="180"/>
      <c r="AL309" s="180"/>
      <c r="AM309" s="180"/>
      <c r="AN309" s="180"/>
      <c r="AO309" s="180"/>
      <c r="AP309" s="180"/>
      <c r="AQ309" s="180"/>
      <c r="AR309" s="180"/>
      <c r="AS309" s="180"/>
      <c r="AT309" s="180"/>
      <c r="AU309" s="180"/>
      <c r="AV309" s="180"/>
      <c r="AW309" s="180"/>
      <c r="AX309" s="180"/>
      <c r="AY309" s="180"/>
      <c r="AZ309" s="180"/>
      <c r="BA309" s="180"/>
      <c r="BB309" s="180"/>
      <c r="BC309" s="180"/>
      <c r="BD309" s="180"/>
      <c r="BE309" s="180"/>
      <c r="BF309" s="180"/>
      <c r="BG309" s="180"/>
      <c r="BH309" s="180"/>
      <c r="BI309" s="180"/>
      <c r="BJ309" s="180"/>
      <c r="BK309" s="180"/>
      <c r="BL309" s="180"/>
      <c r="BM309" s="180"/>
      <c r="BN309" s="180"/>
      <c r="BO309" s="180"/>
      <c r="BP309" s="180"/>
      <c r="BQ309" s="180"/>
      <c r="BR309" s="180"/>
      <c r="BS309" s="180"/>
      <c r="BT309" s="180"/>
      <c r="BU309" s="180"/>
      <c r="BV309" s="180"/>
      <c r="BW309" s="180"/>
      <c r="BX309" s="180"/>
      <c r="BY309" s="180"/>
      <c r="BZ309" s="180"/>
      <c r="CA309" s="180"/>
    </row>
    <row r="310" ht="15.75" customHeight="1" spans="1:79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0"/>
      <c r="Z310" s="180"/>
      <c r="AA310" s="180"/>
      <c r="AB310" s="180"/>
      <c r="AC310" s="180"/>
      <c r="AD310" s="180"/>
      <c r="AE310" s="180"/>
      <c r="AF310" s="180"/>
      <c r="AG310" s="180"/>
      <c r="AH310" s="180"/>
      <c r="AI310" s="180"/>
      <c r="AJ310" s="180"/>
      <c r="AK310" s="180"/>
      <c r="AL310" s="180"/>
      <c r="AM310" s="180"/>
      <c r="AN310" s="180"/>
      <c r="AO310" s="180"/>
      <c r="AP310" s="180"/>
      <c r="AQ310" s="180"/>
      <c r="AR310" s="180"/>
      <c r="AS310" s="180"/>
      <c r="AT310" s="180"/>
      <c r="AU310" s="180"/>
      <c r="AV310" s="180"/>
      <c r="AW310" s="180"/>
      <c r="AX310" s="180"/>
      <c r="AY310" s="180"/>
      <c r="AZ310" s="180"/>
      <c r="BA310" s="180"/>
      <c r="BB310" s="180"/>
      <c r="BC310" s="180"/>
      <c r="BD310" s="180"/>
      <c r="BE310" s="180"/>
      <c r="BF310" s="180"/>
      <c r="BG310" s="180"/>
      <c r="BH310" s="180"/>
      <c r="BI310" s="180"/>
      <c r="BJ310" s="180"/>
      <c r="BK310" s="180"/>
      <c r="BL310" s="180"/>
      <c r="BM310" s="180"/>
      <c r="BN310" s="180"/>
      <c r="BO310" s="180"/>
      <c r="BP310" s="180"/>
      <c r="BQ310" s="180"/>
      <c r="BR310" s="180"/>
      <c r="BS310" s="180"/>
      <c r="BT310" s="180"/>
      <c r="BU310" s="180"/>
      <c r="BV310" s="180"/>
      <c r="BW310" s="180"/>
      <c r="BX310" s="180"/>
      <c r="BY310" s="180"/>
      <c r="BZ310" s="180"/>
      <c r="CA310" s="180"/>
    </row>
    <row r="311" ht="15.75" customHeight="1" spans="1:79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0"/>
      <c r="AB311" s="180"/>
      <c r="AC311" s="180"/>
      <c r="AD311" s="180"/>
      <c r="AE311" s="180"/>
      <c r="AF311" s="180"/>
      <c r="AG311" s="180"/>
      <c r="AH311" s="180"/>
      <c r="AI311" s="180"/>
      <c r="AJ311" s="180"/>
      <c r="AK311" s="180"/>
      <c r="AL311" s="180"/>
      <c r="AM311" s="180"/>
      <c r="AN311" s="180"/>
      <c r="AO311" s="180"/>
      <c r="AP311" s="180"/>
      <c r="AQ311" s="180"/>
      <c r="AR311" s="180"/>
      <c r="AS311" s="180"/>
      <c r="AT311" s="180"/>
      <c r="AU311" s="180"/>
      <c r="AV311" s="180"/>
      <c r="AW311" s="180"/>
      <c r="AX311" s="180"/>
      <c r="AY311" s="180"/>
      <c r="AZ311" s="180"/>
      <c r="BA311" s="180"/>
      <c r="BB311" s="180"/>
      <c r="BC311" s="180"/>
      <c r="BD311" s="180"/>
      <c r="BE311" s="180"/>
      <c r="BF311" s="180"/>
      <c r="BG311" s="180"/>
      <c r="BH311" s="180"/>
      <c r="BI311" s="180"/>
      <c r="BJ311" s="180"/>
      <c r="BK311" s="180"/>
      <c r="BL311" s="180"/>
      <c r="BM311" s="180"/>
      <c r="BN311" s="180"/>
      <c r="BO311" s="180"/>
      <c r="BP311" s="180"/>
      <c r="BQ311" s="180"/>
      <c r="BR311" s="180"/>
      <c r="BS311" s="180"/>
      <c r="BT311" s="180"/>
      <c r="BU311" s="180"/>
      <c r="BV311" s="180"/>
      <c r="BW311" s="180"/>
      <c r="BX311" s="180"/>
      <c r="BY311" s="180"/>
      <c r="BZ311" s="180"/>
      <c r="CA311" s="180"/>
    </row>
    <row r="312" ht="15.75" customHeight="1" spans="1:79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  <c r="U312" s="180"/>
      <c r="V312" s="180"/>
      <c r="W312" s="180"/>
      <c r="X312" s="180"/>
      <c r="Y312" s="180"/>
      <c r="Z312" s="180"/>
      <c r="AA312" s="180"/>
      <c r="AB312" s="180"/>
      <c r="AC312" s="180"/>
      <c r="AD312" s="180"/>
      <c r="AE312" s="180"/>
      <c r="AF312" s="180"/>
      <c r="AG312" s="180"/>
      <c r="AH312" s="180"/>
      <c r="AI312" s="180"/>
      <c r="AJ312" s="180"/>
      <c r="AK312" s="180"/>
      <c r="AL312" s="180"/>
      <c r="AM312" s="180"/>
      <c r="AN312" s="180"/>
      <c r="AO312" s="180"/>
      <c r="AP312" s="180"/>
      <c r="AQ312" s="180"/>
      <c r="AR312" s="180"/>
      <c r="AS312" s="180"/>
      <c r="AT312" s="180"/>
      <c r="AU312" s="180"/>
      <c r="AV312" s="180"/>
      <c r="AW312" s="180"/>
      <c r="AX312" s="180"/>
      <c r="AY312" s="180"/>
      <c r="AZ312" s="180"/>
      <c r="BA312" s="180"/>
      <c r="BB312" s="180"/>
      <c r="BC312" s="180"/>
      <c r="BD312" s="180"/>
      <c r="BE312" s="180"/>
      <c r="BF312" s="180"/>
      <c r="BG312" s="180"/>
      <c r="BH312" s="180"/>
      <c r="BI312" s="180"/>
      <c r="BJ312" s="180"/>
      <c r="BK312" s="180"/>
      <c r="BL312" s="180"/>
      <c r="BM312" s="180"/>
      <c r="BN312" s="180"/>
      <c r="BO312" s="180"/>
      <c r="BP312" s="180"/>
      <c r="BQ312" s="180"/>
      <c r="BR312" s="180"/>
      <c r="BS312" s="180"/>
      <c r="BT312" s="180"/>
      <c r="BU312" s="180"/>
      <c r="BV312" s="180"/>
      <c r="BW312" s="180"/>
      <c r="BX312" s="180"/>
      <c r="BY312" s="180"/>
      <c r="BZ312" s="180"/>
      <c r="CA312" s="180"/>
    </row>
    <row r="313" ht="15.75" customHeight="1" spans="1:79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0"/>
      <c r="AB313" s="180"/>
      <c r="AC313" s="180"/>
      <c r="AD313" s="180"/>
      <c r="AE313" s="180"/>
      <c r="AF313" s="180"/>
      <c r="AG313" s="180"/>
      <c r="AH313" s="180"/>
      <c r="AI313" s="180"/>
      <c r="AJ313" s="180"/>
      <c r="AK313" s="180"/>
      <c r="AL313" s="180"/>
      <c r="AM313" s="180"/>
      <c r="AN313" s="180"/>
      <c r="AO313" s="180"/>
      <c r="AP313" s="180"/>
      <c r="AQ313" s="180"/>
      <c r="AR313" s="180"/>
      <c r="AS313" s="180"/>
      <c r="AT313" s="180"/>
      <c r="AU313" s="180"/>
      <c r="AV313" s="180"/>
      <c r="AW313" s="180"/>
      <c r="AX313" s="180"/>
      <c r="AY313" s="180"/>
      <c r="AZ313" s="180"/>
      <c r="BA313" s="180"/>
      <c r="BB313" s="180"/>
      <c r="BC313" s="180"/>
      <c r="BD313" s="180"/>
      <c r="BE313" s="180"/>
      <c r="BF313" s="180"/>
      <c r="BG313" s="180"/>
      <c r="BH313" s="180"/>
      <c r="BI313" s="180"/>
      <c r="BJ313" s="180"/>
      <c r="BK313" s="180"/>
      <c r="BL313" s="180"/>
      <c r="BM313" s="180"/>
      <c r="BN313" s="180"/>
      <c r="BO313" s="180"/>
      <c r="BP313" s="180"/>
      <c r="BQ313" s="180"/>
      <c r="BR313" s="180"/>
      <c r="BS313" s="180"/>
      <c r="BT313" s="180"/>
      <c r="BU313" s="180"/>
      <c r="BV313" s="180"/>
      <c r="BW313" s="180"/>
      <c r="BX313" s="180"/>
      <c r="BY313" s="180"/>
      <c r="BZ313" s="180"/>
      <c r="CA313" s="180"/>
    </row>
    <row r="314" ht="15.75" customHeight="1" spans="1:79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  <c r="U314" s="180"/>
      <c r="V314" s="180"/>
      <c r="W314" s="180"/>
      <c r="X314" s="180"/>
      <c r="Y314" s="180"/>
      <c r="Z314" s="180"/>
      <c r="AA314" s="180"/>
      <c r="AB314" s="180"/>
      <c r="AC314" s="180"/>
      <c r="AD314" s="180"/>
      <c r="AE314" s="180"/>
      <c r="AF314" s="180"/>
      <c r="AG314" s="180"/>
      <c r="AH314" s="180"/>
      <c r="AI314" s="180"/>
      <c r="AJ314" s="180"/>
      <c r="AK314" s="180"/>
      <c r="AL314" s="180"/>
      <c r="AM314" s="180"/>
      <c r="AN314" s="180"/>
      <c r="AO314" s="180"/>
      <c r="AP314" s="180"/>
      <c r="AQ314" s="180"/>
      <c r="AR314" s="180"/>
      <c r="AS314" s="180"/>
      <c r="AT314" s="180"/>
      <c r="AU314" s="180"/>
      <c r="AV314" s="180"/>
      <c r="AW314" s="180"/>
      <c r="AX314" s="180"/>
      <c r="AY314" s="180"/>
      <c r="AZ314" s="180"/>
      <c r="BA314" s="180"/>
      <c r="BB314" s="180"/>
      <c r="BC314" s="180"/>
      <c r="BD314" s="180"/>
      <c r="BE314" s="180"/>
      <c r="BF314" s="180"/>
      <c r="BG314" s="180"/>
      <c r="BH314" s="180"/>
      <c r="BI314" s="180"/>
      <c r="BJ314" s="180"/>
      <c r="BK314" s="180"/>
      <c r="BL314" s="180"/>
      <c r="BM314" s="180"/>
      <c r="BN314" s="180"/>
      <c r="BO314" s="180"/>
      <c r="BP314" s="180"/>
      <c r="BQ314" s="180"/>
      <c r="BR314" s="180"/>
      <c r="BS314" s="180"/>
      <c r="BT314" s="180"/>
      <c r="BU314" s="180"/>
      <c r="BV314" s="180"/>
      <c r="BW314" s="180"/>
      <c r="BX314" s="180"/>
      <c r="BY314" s="180"/>
      <c r="BZ314" s="180"/>
      <c r="CA314" s="180"/>
    </row>
    <row r="315" ht="15.75" customHeight="1" spans="1:79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  <c r="R315" s="180"/>
      <c r="S315" s="180"/>
      <c r="T315" s="180"/>
      <c r="U315" s="180"/>
      <c r="V315" s="180"/>
      <c r="W315" s="180"/>
      <c r="X315" s="180"/>
      <c r="Y315" s="180"/>
      <c r="Z315" s="180"/>
      <c r="AA315" s="180"/>
      <c r="AB315" s="180"/>
      <c r="AC315" s="180"/>
      <c r="AD315" s="180"/>
      <c r="AE315" s="180"/>
      <c r="AF315" s="180"/>
      <c r="AG315" s="180"/>
      <c r="AH315" s="180"/>
      <c r="AI315" s="180"/>
      <c r="AJ315" s="180"/>
      <c r="AK315" s="180"/>
      <c r="AL315" s="180"/>
      <c r="AM315" s="180"/>
      <c r="AN315" s="180"/>
      <c r="AO315" s="180"/>
      <c r="AP315" s="180"/>
      <c r="AQ315" s="180"/>
      <c r="AR315" s="180"/>
      <c r="AS315" s="180"/>
      <c r="AT315" s="180"/>
      <c r="AU315" s="180"/>
      <c r="AV315" s="180"/>
      <c r="AW315" s="180"/>
      <c r="AX315" s="180"/>
      <c r="AY315" s="180"/>
      <c r="AZ315" s="180"/>
      <c r="BA315" s="180"/>
      <c r="BB315" s="180"/>
      <c r="BC315" s="180"/>
      <c r="BD315" s="180"/>
      <c r="BE315" s="180"/>
      <c r="BF315" s="180"/>
      <c r="BG315" s="180"/>
      <c r="BH315" s="180"/>
      <c r="BI315" s="180"/>
      <c r="BJ315" s="180"/>
      <c r="BK315" s="180"/>
      <c r="BL315" s="180"/>
      <c r="BM315" s="180"/>
      <c r="BN315" s="180"/>
      <c r="BO315" s="180"/>
      <c r="BP315" s="180"/>
      <c r="BQ315" s="180"/>
      <c r="BR315" s="180"/>
      <c r="BS315" s="180"/>
      <c r="BT315" s="180"/>
      <c r="BU315" s="180"/>
      <c r="BV315" s="180"/>
      <c r="BW315" s="180"/>
      <c r="BX315" s="180"/>
      <c r="BY315" s="180"/>
      <c r="BZ315" s="180"/>
      <c r="CA315" s="180"/>
    </row>
    <row r="316" ht="15.75" customHeight="1" spans="1:79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  <c r="U316" s="180"/>
      <c r="V316" s="180"/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  <c r="AG316" s="180"/>
      <c r="AH316" s="180"/>
      <c r="AI316" s="180"/>
      <c r="AJ316" s="180"/>
      <c r="AK316" s="180"/>
      <c r="AL316" s="180"/>
      <c r="AM316" s="180"/>
      <c r="AN316" s="180"/>
      <c r="AO316" s="180"/>
      <c r="AP316" s="180"/>
      <c r="AQ316" s="180"/>
      <c r="AR316" s="180"/>
      <c r="AS316" s="180"/>
      <c r="AT316" s="180"/>
      <c r="AU316" s="180"/>
      <c r="AV316" s="180"/>
      <c r="AW316" s="180"/>
      <c r="AX316" s="180"/>
      <c r="AY316" s="180"/>
      <c r="AZ316" s="180"/>
      <c r="BA316" s="180"/>
      <c r="BB316" s="180"/>
      <c r="BC316" s="180"/>
      <c r="BD316" s="180"/>
      <c r="BE316" s="180"/>
      <c r="BF316" s="180"/>
      <c r="BG316" s="180"/>
      <c r="BH316" s="180"/>
      <c r="BI316" s="180"/>
      <c r="BJ316" s="180"/>
      <c r="BK316" s="180"/>
      <c r="BL316" s="180"/>
      <c r="BM316" s="180"/>
      <c r="BN316" s="180"/>
      <c r="BO316" s="180"/>
      <c r="BP316" s="180"/>
      <c r="BQ316" s="180"/>
      <c r="BR316" s="180"/>
      <c r="BS316" s="180"/>
      <c r="BT316" s="180"/>
      <c r="BU316" s="180"/>
      <c r="BV316" s="180"/>
      <c r="BW316" s="180"/>
      <c r="BX316" s="180"/>
      <c r="BY316" s="180"/>
      <c r="BZ316" s="180"/>
      <c r="CA316" s="180"/>
    </row>
    <row r="317" ht="15.75" customHeight="1" spans="1:79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  <c r="U317" s="180"/>
      <c r="V317" s="180"/>
      <c r="W317" s="180"/>
      <c r="X317" s="180"/>
      <c r="Y317" s="180"/>
      <c r="Z317" s="180"/>
      <c r="AA317" s="180"/>
      <c r="AB317" s="180"/>
      <c r="AC317" s="180"/>
      <c r="AD317" s="180"/>
      <c r="AE317" s="180"/>
      <c r="AF317" s="180"/>
      <c r="AG317" s="180"/>
      <c r="AH317" s="180"/>
      <c r="AI317" s="180"/>
      <c r="AJ317" s="180"/>
      <c r="AK317" s="180"/>
      <c r="AL317" s="180"/>
      <c r="AM317" s="180"/>
      <c r="AN317" s="180"/>
      <c r="AO317" s="180"/>
      <c r="AP317" s="180"/>
      <c r="AQ317" s="180"/>
      <c r="AR317" s="180"/>
      <c r="AS317" s="180"/>
      <c r="AT317" s="180"/>
      <c r="AU317" s="180"/>
      <c r="AV317" s="180"/>
      <c r="AW317" s="180"/>
      <c r="AX317" s="180"/>
      <c r="AY317" s="180"/>
      <c r="AZ317" s="180"/>
      <c r="BA317" s="180"/>
      <c r="BB317" s="180"/>
      <c r="BC317" s="180"/>
      <c r="BD317" s="180"/>
      <c r="BE317" s="180"/>
      <c r="BF317" s="180"/>
      <c r="BG317" s="180"/>
      <c r="BH317" s="180"/>
      <c r="BI317" s="180"/>
      <c r="BJ317" s="180"/>
      <c r="BK317" s="180"/>
      <c r="BL317" s="180"/>
      <c r="BM317" s="180"/>
      <c r="BN317" s="180"/>
      <c r="BO317" s="180"/>
      <c r="BP317" s="180"/>
      <c r="BQ317" s="180"/>
      <c r="BR317" s="180"/>
      <c r="BS317" s="180"/>
      <c r="BT317" s="180"/>
      <c r="BU317" s="180"/>
      <c r="BV317" s="180"/>
      <c r="BW317" s="180"/>
      <c r="BX317" s="180"/>
      <c r="BY317" s="180"/>
      <c r="BZ317" s="180"/>
      <c r="CA317" s="180"/>
    </row>
    <row r="318" ht="15.75" customHeight="1" spans="1:79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  <c r="U318" s="180"/>
      <c r="V318" s="180"/>
      <c r="W318" s="180"/>
      <c r="X318" s="180"/>
      <c r="Y318" s="180"/>
      <c r="Z318" s="180"/>
      <c r="AA318" s="180"/>
      <c r="AB318" s="180"/>
      <c r="AC318" s="180"/>
      <c r="AD318" s="180"/>
      <c r="AE318" s="180"/>
      <c r="AF318" s="180"/>
      <c r="AG318" s="180"/>
      <c r="AH318" s="180"/>
      <c r="AI318" s="180"/>
      <c r="AJ318" s="180"/>
      <c r="AK318" s="180"/>
      <c r="AL318" s="180"/>
      <c r="AM318" s="180"/>
      <c r="AN318" s="180"/>
      <c r="AO318" s="180"/>
      <c r="AP318" s="180"/>
      <c r="AQ318" s="180"/>
      <c r="AR318" s="180"/>
      <c r="AS318" s="180"/>
      <c r="AT318" s="180"/>
      <c r="AU318" s="180"/>
      <c r="AV318" s="180"/>
      <c r="AW318" s="180"/>
      <c r="AX318" s="180"/>
      <c r="AY318" s="180"/>
      <c r="AZ318" s="180"/>
      <c r="BA318" s="180"/>
      <c r="BB318" s="180"/>
      <c r="BC318" s="180"/>
      <c r="BD318" s="180"/>
      <c r="BE318" s="180"/>
      <c r="BF318" s="180"/>
      <c r="BG318" s="180"/>
      <c r="BH318" s="180"/>
      <c r="BI318" s="180"/>
      <c r="BJ318" s="180"/>
      <c r="BK318" s="180"/>
      <c r="BL318" s="180"/>
      <c r="BM318" s="180"/>
      <c r="BN318" s="180"/>
      <c r="BO318" s="180"/>
      <c r="BP318" s="180"/>
      <c r="BQ318" s="180"/>
      <c r="BR318" s="180"/>
      <c r="BS318" s="180"/>
      <c r="BT318" s="180"/>
      <c r="BU318" s="180"/>
      <c r="BV318" s="180"/>
      <c r="BW318" s="180"/>
      <c r="BX318" s="180"/>
      <c r="BY318" s="180"/>
      <c r="BZ318" s="180"/>
      <c r="CA318" s="180"/>
    </row>
    <row r="319" ht="15.75" customHeight="1" spans="1:79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  <c r="U319" s="180"/>
      <c r="V319" s="180"/>
      <c r="W319" s="180"/>
      <c r="X319" s="180"/>
      <c r="Y319" s="180"/>
      <c r="Z319" s="180"/>
      <c r="AA319" s="180"/>
      <c r="AB319" s="180"/>
      <c r="AC319" s="180"/>
      <c r="AD319" s="180"/>
      <c r="AE319" s="180"/>
      <c r="AF319" s="180"/>
      <c r="AG319" s="180"/>
      <c r="AH319" s="180"/>
      <c r="AI319" s="180"/>
      <c r="AJ319" s="180"/>
      <c r="AK319" s="180"/>
      <c r="AL319" s="180"/>
      <c r="AM319" s="180"/>
      <c r="AN319" s="180"/>
      <c r="AO319" s="180"/>
      <c r="AP319" s="180"/>
      <c r="AQ319" s="180"/>
      <c r="AR319" s="180"/>
      <c r="AS319" s="180"/>
      <c r="AT319" s="180"/>
      <c r="AU319" s="180"/>
      <c r="AV319" s="180"/>
      <c r="AW319" s="180"/>
      <c r="AX319" s="180"/>
      <c r="AY319" s="180"/>
      <c r="AZ319" s="180"/>
      <c r="BA319" s="180"/>
      <c r="BB319" s="180"/>
      <c r="BC319" s="180"/>
      <c r="BD319" s="180"/>
      <c r="BE319" s="180"/>
      <c r="BF319" s="180"/>
      <c r="BG319" s="180"/>
      <c r="BH319" s="180"/>
      <c r="BI319" s="180"/>
      <c r="BJ319" s="180"/>
      <c r="BK319" s="180"/>
      <c r="BL319" s="180"/>
      <c r="BM319" s="180"/>
      <c r="BN319" s="180"/>
      <c r="BO319" s="180"/>
      <c r="BP319" s="180"/>
      <c r="BQ319" s="180"/>
      <c r="BR319" s="180"/>
      <c r="BS319" s="180"/>
      <c r="BT319" s="180"/>
      <c r="BU319" s="180"/>
      <c r="BV319" s="180"/>
      <c r="BW319" s="180"/>
      <c r="BX319" s="180"/>
      <c r="BY319" s="180"/>
      <c r="BZ319" s="180"/>
      <c r="CA319" s="180"/>
    </row>
    <row r="320" ht="15.75" customHeight="1" spans="1:79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  <c r="R320" s="180"/>
      <c r="S320" s="180"/>
      <c r="T320" s="180"/>
      <c r="U320" s="180"/>
      <c r="V320" s="180"/>
      <c r="W320" s="180"/>
      <c r="X320" s="180"/>
      <c r="Y320" s="180"/>
      <c r="Z320" s="180"/>
      <c r="AA320" s="180"/>
      <c r="AB320" s="180"/>
      <c r="AC320" s="180"/>
      <c r="AD320" s="180"/>
      <c r="AE320" s="180"/>
      <c r="AF320" s="180"/>
      <c r="AG320" s="180"/>
      <c r="AH320" s="180"/>
      <c r="AI320" s="180"/>
      <c r="AJ320" s="180"/>
      <c r="AK320" s="180"/>
      <c r="AL320" s="180"/>
      <c r="AM320" s="180"/>
      <c r="AN320" s="180"/>
      <c r="AO320" s="180"/>
      <c r="AP320" s="180"/>
      <c r="AQ320" s="180"/>
      <c r="AR320" s="180"/>
      <c r="AS320" s="180"/>
      <c r="AT320" s="180"/>
      <c r="AU320" s="180"/>
      <c r="AV320" s="180"/>
      <c r="AW320" s="180"/>
      <c r="AX320" s="180"/>
      <c r="AY320" s="180"/>
      <c r="AZ320" s="180"/>
      <c r="BA320" s="180"/>
      <c r="BB320" s="180"/>
      <c r="BC320" s="180"/>
      <c r="BD320" s="180"/>
      <c r="BE320" s="180"/>
      <c r="BF320" s="180"/>
      <c r="BG320" s="180"/>
      <c r="BH320" s="180"/>
      <c r="BI320" s="180"/>
      <c r="BJ320" s="180"/>
      <c r="BK320" s="180"/>
      <c r="BL320" s="180"/>
      <c r="BM320" s="180"/>
      <c r="BN320" s="180"/>
      <c r="BO320" s="180"/>
      <c r="BP320" s="180"/>
      <c r="BQ320" s="180"/>
      <c r="BR320" s="180"/>
      <c r="BS320" s="180"/>
      <c r="BT320" s="180"/>
      <c r="BU320" s="180"/>
      <c r="BV320" s="180"/>
      <c r="BW320" s="180"/>
      <c r="BX320" s="180"/>
      <c r="BY320" s="180"/>
      <c r="BZ320" s="180"/>
      <c r="CA320" s="180"/>
    </row>
    <row r="321" ht="15.75" customHeight="1" spans="1:79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  <c r="U321" s="180"/>
      <c r="V321" s="180"/>
      <c r="W321" s="180"/>
      <c r="X321" s="180"/>
      <c r="Y321" s="180"/>
      <c r="Z321" s="180"/>
      <c r="AA321" s="180"/>
      <c r="AB321" s="180"/>
      <c r="AC321" s="180"/>
      <c r="AD321" s="180"/>
      <c r="AE321" s="180"/>
      <c r="AF321" s="180"/>
      <c r="AG321" s="180"/>
      <c r="AH321" s="180"/>
      <c r="AI321" s="180"/>
      <c r="AJ321" s="180"/>
      <c r="AK321" s="180"/>
      <c r="AL321" s="180"/>
      <c r="AM321" s="180"/>
      <c r="AN321" s="180"/>
      <c r="AO321" s="180"/>
      <c r="AP321" s="180"/>
      <c r="AQ321" s="180"/>
      <c r="AR321" s="180"/>
      <c r="AS321" s="180"/>
      <c r="AT321" s="180"/>
      <c r="AU321" s="180"/>
      <c r="AV321" s="180"/>
      <c r="AW321" s="180"/>
      <c r="AX321" s="180"/>
      <c r="AY321" s="180"/>
      <c r="AZ321" s="180"/>
      <c r="BA321" s="180"/>
      <c r="BB321" s="180"/>
      <c r="BC321" s="180"/>
      <c r="BD321" s="180"/>
      <c r="BE321" s="180"/>
      <c r="BF321" s="180"/>
      <c r="BG321" s="180"/>
      <c r="BH321" s="180"/>
      <c r="BI321" s="180"/>
      <c r="BJ321" s="180"/>
      <c r="BK321" s="180"/>
      <c r="BL321" s="180"/>
      <c r="BM321" s="180"/>
      <c r="BN321" s="180"/>
      <c r="BO321" s="180"/>
      <c r="BP321" s="180"/>
      <c r="BQ321" s="180"/>
      <c r="BR321" s="180"/>
      <c r="BS321" s="180"/>
      <c r="BT321" s="180"/>
      <c r="BU321" s="180"/>
      <c r="BV321" s="180"/>
      <c r="BW321" s="180"/>
      <c r="BX321" s="180"/>
      <c r="BY321" s="180"/>
      <c r="BZ321" s="180"/>
      <c r="CA321" s="180"/>
    </row>
    <row r="322" ht="15.75" customHeight="1" spans="1:79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  <c r="U322" s="180"/>
      <c r="V322" s="180"/>
      <c r="W322" s="180"/>
      <c r="X322" s="180"/>
      <c r="Y322" s="180"/>
      <c r="Z322" s="180"/>
      <c r="AA322" s="180"/>
      <c r="AB322" s="180"/>
      <c r="AC322" s="180"/>
      <c r="AD322" s="180"/>
      <c r="AE322" s="180"/>
      <c r="AF322" s="180"/>
      <c r="AG322" s="180"/>
      <c r="AH322" s="180"/>
      <c r="AI322" s="180"/>
      <c r="AJ322" s="180"/>
      <c r="AK322" s="180"/>
      <c r="AL322" s="180"/>
      <c r="AM322" s="180"/>
      <c r="AN322" s="180"/>
      <c r="AO322" s="180"/>
      <c r="AP322" s="180"/>
      <c r="AQ322" s="180"/>
      <c r="AR322" s="180"/>
      <c r="AS322" s="180"/>
      <c r="AT322" s="180"/>
      <c r="AU322" s="180"/>
      <c r="AV322" s="180"/>
      <c r="AW322" s="180"/>
      <c r="AX322" s="180"/>
      <c r="AY322" s="180"/>
      <c r="AZ322" s="180"/>
      <c r="BA322" s="180"/>
      <c r="BB322" s="180"/>
      <c r="BC322" s="180"/>
      <c r="BD322" s="180"/>
      <c r="BE322" s="180"/>
      <c r="BF322" s="180"/>
      <c r="BG322" s="180"/>
      <c r="BH322" s="180"/>
      <c r="BI322" s="180"/>
      <c r="BJ322" s="180"/>
      <c r="BK322" s="180"/>
      <c r="BL322" s="180"/>
      <c r="BM322" s="180"/>
      <c r="BN322" s="180"/>
      <c r="BO322" s="180"/>
      <c r="BP322" s="180"/>
      <c r="BQ322" s="180"/>
      <c r="BR322" s="180"/>
      <c r="BS322" s="180"/>
      <c r="BT322" s="180"/>
      <c r="BU322" s="180"/>
      <c r="BV322" s="180"/>
      <c r="BW322" s="180"/>
      <c r="BX322" s="180"/>
      <c r="BY322" s="180"/>
      <c r="BZ322" s="180"/>
      <c r="CA322" s="180"/>
    </row>
    <row r="323" ht="15.75" customHeight="1" spans="1:79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  <c r="Z323" s="180"/>
      <c r="AA323" s="180"/>
      <c r="AB323" s="180"/>
      <c r="AC323" s="180"/>
      <c r="AD323" s="180"/>
      <c r="AE323" s="180"/>
      <c r="AF323" s="180"/>
      <c r="AG323" s="180"/>
      <c r="AH323" s="180"/>
      <c r="AI323" s="180"/>
      <c r="AJ323" s="180"/>
      <c r="AK323" s="180"/>
      <c r="AL323" s="180"/>
      <c r="AM323" s="180"/>
      <c r="AN323" s="180"/>
      <c r="AO323" s="180"/>
      <c r="AP323" s="180"/>
      <c r="AQ323" s="180"/>
      <c r="AR323" s="180"/>
      <c r="AS323" s="180"/>
      <c r="AT323" s="180"/>
      <c r="AU323" s="180"/>
      <c r="AV323" s="180"/>
      <c r="AW323" s="180"/>
      <c r="AX323" s="180"/>
      <c r="AY323" s="180"/>
      <c r="AZ323" s="180"/>
      <c r="BA323" s="180"/>
      <c r="BB323" s="180"/>
      <c r="BC323" s="180"/>
      <c r="BD323" s="180"/>
      <c r="BE323" s="180"/>
      <c r="BF323" s="180"/>
      <c r="BG323" s="180"/>
      <c r="BH323" s="180"/>
      <c r="BI323" s="180"/>
      <c r="BJ323" s="180"/>
      <c r="BK323" s="180"/>
      <c r="BL323" s="180"/>
      <c r="BM323" s="180"/>
      <c r="BN323" s="180"/>
      <c r="BO323" s="180"/>
      <c r="BP323" s="180"/>
      <c r="BQ323" s="180"/>
      <c r="BR323" s="180"/>
      <c r="BS323" s="180"/>
      <c r="BT323" s="180"/>
      <c r="BU323" s="180"/>
      <c r="BV323" s="180"/>
      <c r="BW323" s="180"/>
      <c r="BX323" s="180"/>
      <c r="BY323" s="180"/>
      <c r="BZ323" s="180"/>
      <c r="CA323" s="180"/>
    </row>
    <row r="324" ht="15.75" customHeight="1" spans="1:79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  <c r="U324" s="180"/>
      <c r="V324" s="180"/>
      <c r="W324" s="180"/>
      <c r="X324" s="180"/>
      <c r="Y324" s="180"/>
      <c r="Z324" s="180"/>
      <c r="AA324" s="180"/>
      <c r="AB324" s="180"/>
      <c r="AC324" s="180"/>
      <c r="AD324" s="180"/>
      <c r="AE324" s="180"/>
      <c r="AF324" s="180"/>
      <c r="AG324" s="180"/>
      <c r="AH324" s="180"/>
      <c r="AI324" s="180"/>
      <c r="AJ324" s="180"/>
      <c r="AK324" s="180"/>
      <c r="AL324" s="180"/>
      <c r="AM324" s="180"/>
      <c r="AN324" s="180"/>
      <c r="AO324" s="180"/>
      <c r="AP324" s="180"/>
      <c r="AQ324" s="180"/>
      <c r="AR324" s="180"/>
      <c r="AS324" s="180"/>
      <c r="AT324" s="180"/>
      <c r="AU324" s="180"/>
      <c r="AV324" s="180"/>
      <c r="AW324" s="180"/>
      <c r="AX324" s="180"/>
      <c r="AY324" s="180"/>
      <c r="AZ324" s="180"/>
      <c r="BA324" s="180"/>
      <c r="BB324" s="180"/>
      <c r="BC324" s="180"/>
      <c r="BD324" s="180"/>
      <c r="BE324" s="180"/>
      <c r="BF324" s="180"/>
      <c r="BG324" s="180"/>
      <c r="BH324" s="180"/>
      <c r="BI324" s="180"/>
      <c r="BJ324" s="180"/>
      <c r="BK324" s="180"/>
      <c r="BL324" s="180"/>
      <c r="BM324" s="180"/>
      <c r="BN324" s="180"/>
      <c r="BO324" s="180"/>
      <c r="BP324" s="180"/>
      <c r="BQ324" s="180"/>
      <c r="BR324" s="180"/>
      <c r="BS324" s="180"/>
      <c r="BT324" s="180"/>
      <c r="BU324" s="180"/>
      <c r="BV324" s="180"/>
      <c r="BW324" s="180"/>
      <c r="BX324" s="180"/>
      <c r="BY324" s="180"/>
      <c r="BZ324" s="180"/>
      <c r="CA324" s="180"/>
    </row>
    <row r="325" ht="15.75" customHeight="1" spans="1:79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  <c r="U325" s="180"/>
      <c r="V325" s="180"/>
      <c r="W325" s="180"/>
      <c r="X325" s="180"/>
      <c r="Y325" s="180"/>
      <c r="Z325" s="180"/>
      <c r="AA325" s="180"/>
      <c r="AB325" s="180"/>
      <c r="AC325" s="180"/>
      <c r="AD325" s="180"/>
      <c r="AE325" s="180"/>
      <c r="AF325" s="180"/>
      <c r="AG325" s="180"/>
      <c r="AH325" s="180"/>
      <c r="AI325" s="180"/>
      <c r="AJ325" s="180"/>
      <c r="AK325" s="180"/>
      <c r="AL325" s="180"/>
      <c r="AM325" s="180"/>
      <c r="AN325" s="180"/>
      <c r="AO325" s="180"/>
      <c r="AP325" s="180"/>
      <c r="AQ325" s="180"/>
      <c r="AR325" s="180"/>
      <c r="AS325" s="180"/>
      <c r="AT325" s="180"/>
      <c r="AU325" s="180"/>
      <c r="AV325" s="180"/>
      <c r="AW325" s="180"/>
      <c r="AX325" s="180"/>
      <c r="AY325" s="180"/>
      <c r="AZ325" s="180"/>
      <c r="BA325" s="180"/>
      <c r="BB325" s="180"/>
      <c r="BC325" s="180"/>
      <c r="BD325" s="180"/>
      <c r="BE325" s="180"/>
      <c r="BF325" s="180"/>
      <c r="BG325" s="180"/>
      <c r="BH325" s="180"/>
      <c r="BI325" s="180"/>
      <c r="BJ325" s="180"/>
      <c r="BK325" s="180"/>
      <c r="BL325" s="180"/>
      <c r="BM325" s="180"/>
      <c r="BN325" s="180"/>
      <c r="BO325" s="180"/>
      <c r="BP325" s="180"/>
      <c r="BQ325" s="180"/>
      <c r="BR325" s="180"/>
      <c r="BS325" s="180"/>
      <c r="BT325" s="180"/>
      <c r="BU325" s="180"/>
      <c r="BV325" s="180"/>
      <c r="BW325" s="180"/>
      <c r="BX325" s="180"/>
      <c r="BY325" s="180"/>
      <c r="BZ325" s="180"/>
      <c r="CA325" s="180"/>
    </row>
    <row r="326" ht="15.75" customHeight="1" spans="1:79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  <c r="U326" s="180"/>
      <c r="V326" s="180"/>
      <c r="W326" s="180"/>
      <c r="X326" s="180"/>
      <c r="Y326" s="180"/>
      <c r="Z326" s="180"/>
      <c r="AA326" s="180"/>
      <c r="AB326" s="180"/>
      <c r="AC326" s="180"/>
      <c r="AD326" s="180"/>
      <c r="AE326" s="180"/>
      <c r="AF326" s="180"/>
      <c r="AG326" s="180"/>
      <c r="AH326" s="180"/>
      <c r="AI326" s="180"/>
      <c r="AJ326" s="180"/>
      <c r="AK326" s="180"/>
      <c r="AL326" s="180"/>
      <c r="AM326" s="180"/>
      <c r="AN326" s="180"/>
      <c r="AO326" s="180"/>
      <c r="AP326" s="180"/>
      <c r="AQ326" s="180"/>
      <c r="AR326" s="180"/>
      <c r="AS326" s="180"/>
      <c r="AT326" s="180"/>
      <c r="AU326" s="180"/>
      <c r="AV326" s="180"/>
      <c r="AW326" s="180"/>
      <c r="AX326" s="180"/>
      <c r="AY326" s="180"/>
      <c r="AZ326" s="180"/>
      <c r="BA326" s="180"/>
      <c r="BB326" s="180"/>
      <c r="BC326" s="180"/>
      <c r="BD326" s="180"/>
      <c r="BE326" s="180"/>
      <c r="BF326" s="180"/>
      <c r="BG326" s="180"/>
      <c r="BH326" s="180"/>
      <c r="BI326" s="180"/>
      <c r="BJ326" s="180"/>
      <c r="BK326" s="180"/>
      <c r="BL326" s="180"/>
      <c r="BM326" s="180"/>
      <c r="BN326" s="180"/>
      <c r="BO326" s="180"/>
      <c r="BP326" s="180"/>
      <c r="BQ326" s="180"/>
      <c r="BR326" s="180"/>
      <c r="BS326" s="180"/>
      <c r="BT326" s="180"/>
      <c r="BU326" s="180"/>
      <c r="BV326" s="180"/>
      <c r="BW326" s="180"/>
      <c r="BX326" s="180"/>
      <c r="BY326" s="180"/>
      <c r="BZ326" s="180"/>
      <c r="CA326" s="180"/>
    </row>
    <row r="327" ht="15.75" customHeight="1" spans="1:79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  <c r="U327" s="180"/>
      <c r="V327" s="180"/>
      <c r="W327" s="180"/>
      <c r="X327" s="180"/>
      <c r="Y327" s="180"/>
      <c r="Z327" s="180"/>
      <c r="AA327" s="180"/>
      <c r="AB327" s="180"/>
      <c r="AC327" s="180"/>
      <c r="AD327" s="180"/>
      <c r="AE327" s="180"/>
      <c r="AF327" s="180"/>
      <c r="AG327" s="180"/>
      <c r="AH327" s="180"/>
      <c r="AI327" s="180"/>
      <c r="AJ327" s="180"/>
      <c r="AK327" s="180"/>
      <c r="AL327" s="180"/>
      <c r="AM327" s="180"/>
      <c r="AN327" s="180"/>
      <c r="AO327" s="180"/>
      <c r="AP327" s="180"/>
      <c r="AQ327" s="180"/>
      <c r="AR327" s="180"/>
      <c r="AS327" s="180"/>
      <c r="AT327" s="180"/>
      <c r="AU327" s="180"/>
      <c r="AV327" s="180"/>
      <c r="AW327" s="180"/>
      <c r="AX327" s="180"/>
      <c r="AY327" s="180"/>
      <c r="AZ327" s="180"/>
      <c r="BA327" s="180"/>
      <c r="BB327" s="180"/>
      <c r="BC327" s="180"/>
      <c r="BD327" s="180"/>
      <c r="BE327" s="180"/>
      <c r="BF327" s="180"/>
      <c r="BG327" s="180"/>
      <c r="BH327" s="180"/>
      <c r="BI327" s="180"/>
      <c r="BJ327" s="180"/>
      <c r="BK327" s="180"/>
      <c r="BL327" s="180"/>
      <c r="BM327" s="180"/>
      <c r="BN327" s="180"/>
      <c r="BO327" s="180"/>
      <c r="BP327" s="180"/>
      <c r="BQ327" s="180"/>
      <c r="BR327" s="180"/>
      <c r="BS327" s="180"/>
      <c r="BT327" s="180"/>
      <c r="BU327" s="180"/>
      <c r="BV327" s="180"/>
      <c r="BW327" s="180"/>
      <c r="BX327" s="180"/>
      <c r="BY327" s="180"/>
      <c r="BZ327" s="180"/>
      <c r="CA327" s="180"/>
    </row>
    <row r="328" ht="15.75" customHeight="1" spans="1:79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180"/>
      <c r="AD328" s="180"/>
      <c r="AE328" s="180"/>
      <c r="AF328" s="180"/>
      <c r="AG328" s="180"/>
      <c r="AH328" s="180"/>
      <c r="AI328" s="180"/>
      <c r="AJ328" s="180"/>
      <c r="AK328" s="180"/>
      <c r="AL328" s="180"/>
      <c r="AM328" s="180"/>
      <c r="AN328" s="180"/>
      <c r="AO328" s="180"/>
      <c r="AP328" s="180"/>
      <c r="AQ328" s="180"/>
      <c r="AR328" s="180"/>
      <c r="AS328" s="180"/>
      <c r="AT328" s="180"/>
      <c r="AU328" s="180"/>
      <c r="AV328" s="180"/>
      <c r="AW328" s="180"/>
      <c r="AX328" s="180"/>
      <c r="AY328" s="180"/>
      <c r="AZ328" s="180"/>
      <c r="BA328" s="180"/>
      <c r="BB328" s="180"/>
      <c r="BC328" s="180"/>
      <c r="BD328" s="180"/>
      <c r="BE328" s="180"/>
      <c r="BF328" s="180"/>
      <c r="BG328" s="180"/>
      <c r="BH328" s="180"/>
      <c r="BI328" s="180"/>
      <c r="BJ328" s="180"/>
      <c r="BK328" s="180"/>
      <c r="BL328" s="180"/>
      <c r="BM328" s="180"/>
      <c r="BN328" s="180"/>
      <c r="BO328" s="180"/>
      <c r="BP328" s="180"/>
      <c r="BQ328" s="180"/>
      <c r="BR328" s="180"/>
      <c r="BS328" s="180"/>
      <c r="BT328" s="180"/>
      <c r="BU328" s="180"/>
      <c r="BV328" s="180"/>
      <c r="BW328" s="180"/>
      <c r="BX328" s="180"/>
      <c r="BY328" s="180"/>
      <c r="BZ328" s="180"/>
      <c r="CA328" s="180"/>
    </row>
    <row r="329" ht="15.75" customHeight="1" spans="1:79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  <c r="U329" s="180"/>
      <c r="V329" s="180"/>
      <c r="W329" s="180"/>
      <c r="X329" s="180"/>
      <c r="Y329" s="180"/>
      <c r="Z329" s="180"/>
      <c r="AA329" s="180"/>
      <c r="AB329" s="180"/>
      <c r="AC329" s="180"/>
      <c r="AD329" s="180"/>
      <c r="AE329" s="180"/>
      <c r="AF329" s="180"/>
      <c r="AG329" s="180"/>
      <c r="AH329" s="180"/>
      <c r="AI329" s="180"/>
      <c r="AJ329" s="180"/>
      <c r="AK329" s="180"/>
      <c r="AL329" s="180"/>
      <c r="AM329" s="180"/>
      <c r="AN329" s="180"/>
      <c r="AO329" s="180"/>
      <c r="AP329" s="180"/>
      <c r="AQ329" s="180"/>
      <c r="AR329" s="180"/>
      <c r="AS329" s="180"/>
      <c r="AT329" s="180"/>
      <c r="AU329" s="180"/>
      <c r="AV329" s="180"/>
      <c r="AW329" s="180"/>
      <c r="AX329" s="180"/>
      <c r="AY329" s="180"/>
      <c r="AZ329" s="180"/>
      <c r="BA329" s="180"/>
      <c r="BB329" s="180"/>
      <c r="BC329" s="180"/>
      <c r="BD329" s="180"/>
      <c r="BE329" s="180"/>
      <c r="BF329" s="180"/>
      <c r="BG329" s="180"/>
      <c r="BH329" s="180"/>
      <c r="BI329" s="180"/>
      <c r="BJ329" s="180"/>
      <c r="BK329" s="180"/>
      <c r="BL329" s="180"/>
      <c r="BM329" s="180"/>
      <c r="BN329" s="180"/>
      <c r="BO329" s="180"/>
      <c r="BP329" s="180"/>
      <c r="BQ329" s="180"/>
      <c r="BR329" s="180"/>
      <c r="BS329" s="180"/>
      <c r="BT329" s="180"/>
      <c r="BU329" s="180"/>
      <c r="BV329" s="180"/>
      <c r="BW329" s="180"/>
      <c r="BX329" s="180"/>
      <c r="BY329" s="180"/>
      <c r="BZ329" s="180"/>
      <c r="CA329" s="180"/>
    </row>
    <row r="330" ht="15.75" customHeight="1" spans="1:79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  <c r="U330" s="180"/>
      <c r="V330" s="180"/>
      <c r="W330" s="180"/>
      <c r="X330" s="180"/>
      <c r="Y330" s="180"/>
      <c r="Z330" s="180"/>
      <c r="AA330" s="180"/>
      <c r="AB330" s="180"/>
      <c r="AC330" s="180"/>
      <c r="AD330" s="180"/>
      <c r="AE330" s="180"/>
      <c r="AF330" s="180"/>
      <c r="AG330" s="180"/>
      <c r="AH330" s="180"/>
      <c r="AI330" s="180"/>
      <c r="AJ330" s="180"/>
      <c r="AK330" s="180"/>
      <c r="AL330" s="180"/>
      <c r="AM330" s="180"/>
      <c r="AN330" s="180"/>
      <c r="AO330" s="180"/>
      <c r="AP330" s="180"/>
      <c r="AQ330" s="180"/>
      <c r="AR330" s="180"/>
      <c r="AS330" s="180"/>
      <c r="AT330" s="180"/>
      <c r="AU330" s="180"/>
      <c r="AV330" s="180"/>
      <c r="AW330" s="180"/>
      <c r="AX330" s="180"/>
      <c r="AY330" s="180"/>
      <c r="AZ330" s="180"/>
      <c r="BA330" s="180"/>
      <c r="BB330" s="180"/>
      <c r="BC330" s="180"/>
      <c r="BD330" s="180"/>
      <c r="BE330" s="180"/>
      <c r="BF330" s="180"/>
      <c r="BG330" s="180"/>
      <c r="BH330" s="180"/>
      <c r="BI330" s="180"/>
      <c r="BJ330" s="180"/>
      <c r="BK330" s="180"/>
      <c r="BL330" s="180"/>
      <c r="BM330" s="180"/>
      <c r="BN330" s="180"/>
      <c r="BO330" s="180"/>
      <c r="BP330" s="180"/>
      <c r="BQ330" s="180"/>
      <c r="BR330" s="180"/>
      <c r="BS330" s="180"/>
      <c r="BT330" s="180"/>
      <c r="BU330" s="180"/>
      <c r="BV330" s="180"/>
      <c r="BW330" s="180"/>
      <c r="BX330" s="180"/>
      <c r="BY330" s="180"/>
      <c r="BZ330" s="180"/>
      <c r="CA330" s="180"/>
    </row>
    <row r="331" ht="15.75" customHeight="1" spans="1:79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  <c r="U331" s="180"/>
      <c r="V331" s="180"/>
      <c r="W331" s="180"/>
      <c r="X331" s="180"/>
      <c r="Y331" s="180"/>
      <c r="Z331" s="180"/>
      <c r="AA331" s="180"/>
      <c r="AB331" s="180"/>
      <c r="AC331" s="180"/>
      <c r="AD331" s="180"/>
      <c r="AE331" s="180"/>
      <c r="AF331" s="180"/>
      <c r="AG331" s="180"/>
      <c r="AH331" s="180"/>
      <c r="AI331" s="180"/>
      <c r="AJ331" s="180"/>
      <c r="AK331" s="180"/>
      <c r="AL331" s="180"/>
      <c r="AM331" s="180"/>
      <c r="AN331" s="180"/>
      <c r="AO331" s="180"/>
      <c r="AP331" s="180"/>
      <c r="AQ331" s="180"/>
      <c r="AR331" s="180"/>
      <c r="AS331" s="180"/>
      <c r="AT331" s="180"/>
      <c r="AU331" s="180"/>
      <c r="AV331" s="180"/>
      <c r="AW331" s="180"/>
      <c r="AX331" s="180"/>
      <c r="AY331" s="180"/>
      <c r="AZ331" s="180"/>
      <c r="BA331" s="180"/>
      <c r="BB331" s="180"/>
      <c r="BC331" s="180"/>
      <c r="BD331" s="180"/>
      <c r="BE331" s="180"/>
      <c r="BF331" s="180"/>
      <c r="BG331" s="180"/>
      <c r="BH331" s="180"/>
      <c r="BI331" s="180"/>
      <c r="BJ331" s="180"/>
      <c r="BK331" s="180"/>
      <c r="BL331" s="180"/>
      <c r="BM331" s="180"/>
      <c r="BN331" s="180"/>
      <c r="BO331" s="180"/>
      <c r="BP331" s="180"/>
      <c r="BQ331" s="180"/>
      <c r="BR331" s="180"/>
      <c r="BS331" s="180"/>
      <c r="BT331" s="180"/>
      <c r="BU331" s="180"/>
      <c r="BV331" s="180"/>
      <c r="BW331" s="180"/>
      <c r="BX331" s="180"/>
      <c r="BY331" s="180"/>
      <c r="BZ331" s="180"/>
      <c r="CA331" s="180"/>
    </row>
    <row r="332" ht="15.75" customHeight="1" spans="1:79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  <c r="Z332" s="180"/>
      <c r="AA332" s="180"/>
      <c r="AB332" s="180"/>
      <c r="AC332" s="180"/>
      <c r="AD332" s="180"/>
      <c r="AE332" s="180"/>
      <c r="AF332" s="180"/>
      <c r="AG332" s="180"/>
      <c r="AH332" s="180"/>
      <c r="AI332" s="180"/>
      <c r="AJ332" s="180"/>
      <c r="AK332" s="180"/>
      <c r="AL332" s="180"/>
      <c r="AM332" s="180"/>
      <c r="AN332" s="180"/>
      <c r="AO332" s="180"/>
      <c r="AP332" s="180"/>
      <c r="AQ332" s="180"/>
      <c r="AR332" s="180"/>
      <c r="AS332" s="180"/>
      <c r="AT332" s="180"/>
      <c r="AU332" s="180"/>
      <c r="AV332" s="180"/>
      <c r="AW332" s="180"/>
      <c r="AX332" s="180"/>
      <c r="AY332" s="180"/>
      <c r="AZ332" s="180"/>
      <c r="BA332" s="180"/>
      <c r="BB332" s="180"/>
      <c r="BC332" s="180"/>
      <c r="BD332" s="180"/>
      <c r="BE332" s="180"/>
      <c r="BF332" s="180"/>
      <c r="BG332" s="180"/>
      <c r="BH332" s="180"/>
      <c r="BI332" s="180"/>
      <c r="BJ332" s="180"/>
      <c r="BK332" s="180"/>
      <c r="BL332" s="180"/>
      <c r="BM332" s="180"/>
      <c r="BN332" s="180"/>
      <c r="BO332" s="180"/>
      <c r="BP332" s="180"/>
      <c r="BQ332" s="180"/>
      <c r="BR332" s="180"/>
      <c r="BS332" s="180"/>
      <c r="BT332" s="180"/>
      <c r="BU332" s="180"/>
      <c r="BV332" s="180"/>
      <c r="BW332" s="180"/>
      <c r="BX332" s="180"/>
      <c r="BY332" s="180"/>
      <c r="BZ332" s="180"/>
      <c r="CA332" s="180"/>
    </row>
    <row r="333" ht="15.75" customHeight="1" spans="1:79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  <c r="V333" s="180"/>
      <c r="W333" s="180"/>
      <c r="X333" s="180"/>
      <c r="Y333" s="180"/>
      <c r="Z333" s="180"/>
      <c r="AA333" s="180"/>
      <c r="AB333" s="180"/>
      <c r="AC333" s="180"/>
      <c r="AD333" s="180"/>
      <c r="AE333" s="180"/>
      <c r="AF333" s="180"/>
      <c r="AG333" s="180"/>
      <c r="AH333" s="180"/>
      <c r="AI333" s="180"/>
      <c r="AJ333" s="180"/>
      <c r="AK333" s="180"/>
      <c r="AL333" s="180"/>
      <c r="AM333" s="180"/>
      <c r="AN333" s="180"/>
      <c r="AO333" s="180"/>
      <c r="AP333" s="180"/>
      <c r="AQ333" s="180"/>
      <c r="AR333" s="180"/>
      <c r="AS333" s="180"/>
      <c r="AT333" s="180"/>
      <c r="AU333" s="180"/>
      <c r="AV333" s="180"/>
      <c r="AW333" s="180"/>
      <c r="AX333" s="180"/>
      <c r="AY333" s="180"/>
      <c r="AZ333" s="180"/>
      <c r="BA333" s="180"/>
      <c r="BB333" s="180"/>
      <c r="BC333" s="180"/>
      <c r="BD333" s="180"/>
      <c r="BE333" s="180"/>
      <c r="BF333" s="180"/>
      <c r="BG333" s="180"/>
      <c r="BH333" s="180"/>
      <c r="BI333" s="180"/>
      <c r="BJ333" s="180"/>
      <c r="BK333" s="180"/>
      <c r="BL333" s="180"/>
      <c r="BM333" s="180"/>
      <c r="BN333" s="180"/>
      <c r="BO333" s="180"/>
      <c r="BP333" s="180"/>
      <c r="BQ333" s="180"/>
      <c r="BR333" s="180"/>
      <c r="BS333" s="180"/>
      <c r="BT333" s="180"/>
      <c r="BU333" s="180"/>
      <c r="BV333" s="180"/>
      <c r="BW333" s="180"/>
      <c r="BX333" s="180"/>
      <c r="BY333" s="180"/>
      <c r="BZ333" s="180"/>
      <c r="CA333" s="180"/>
    </row>
    <row r="334" ht="15.75" customHeight="1" spans="1:79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  <c r="U334" s="180"/>
      <c r="V334" s="180"/>
      <c r="W334" s="180"/>
      <c r="X334" s="180"/>
      <c r="Y334" s="180"/>
      <c r="Z334" s="180"/>
      <c r="AA334" s="180"/>
      <c r="AB334" s="180"/>
      <c r="AC334" s="180"/>
      <c r="AD334" s="180"/>
      <c r="AE334" s="180"/>
      <c r="AF334" s="180"/>
      <c r="AG334" s="180"/>
      <c r="AH334" s="180"/>
      <c r="AI334" s="180"/>
      <c r="AJ334" s="180"/>
      <c r="AK334" s="180"/>
      <c r="AL334" s="180"/>
      <c r="AM334" s="180"/>
      <c r="AN334" s="180"/>
      <c r="AO334" s="180"/>
      <c r="AP334" s="180"/>
      <c r="AQ334" s="180"/>
      <c r="AR334" s="180"/>
      <c r="AS334" s="180"/>
      <c r="AT334" s="180"/>
      <c r="AU334" s="180"/>
      <c r="AV334" s="180"/>
      <c r="AW334" s="180"/>
      <c r="AX334" s="180"/>
      <c r="AY334" s="180"/>
      <c r="AZ334" s="180"/>
      <c r="BA334" s="180"/>
      <c r="BB334" s="180"/>
      <c r="BC334" s="180"/>
      <c r="BD334" s="180"/>
      <c r="BE334" s="180"/>
      <c r="BF334" s="180"/>
      <c r="BG334" s="180"/>
      <c r="BH334" s="180"/>
      <c r="BI334" s="180"/>
      <c r="BJ334" s="180"/>
      <c r="BK334" s="180"/>
      <c r="BL334" s="180"/>
      <c r="BM334" s="180"/>
      <c r="BN334" s="180"/>
      <c r="BO334" s="180"/>
      <c r="BP334" s="180"/>
      <c r="BQ334" s="180"/>
      <c r="BR334" s="180"/>
      <c r="BS334" s="180"/>
      <c r="BT334" s="180"/>
      <c r="BU334" s="180"/>
      <c r="BV334" s="180"/>
      <c r="BW334" s="180"/>
      <c r="BX334" s="180"/>
      <c r="BY334" s="180"/>
      <c r="BZ334" s="180"/>
      <c r="CA334" s="180"/>
    </row>
    <row r="335" ht="15.75" customHeight="1" spans="1:79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  <c r="U335" s="180"/>
      <c r="V335" s="180"/>
      <c r="W335" s="180"/>
      <c r="X335" s="180"/>
      <c r="Y335" s="180"/>
      <c r="Z335" s="180"/>
      <c r="AA335" s="180"/>
      <c r="AB335" s="180"/>
      <c r="AC335" s="180"/>
      <c r="AD335" s="180"/>
      <c r="AE335" s="180"/>
      <c r="AF335" s="180"/>
      <c r="AG335" s="180"/>
      <c r="AH335" s="180"/>
      <c r="AI335" s="180"/>
      <c r="AJ335" s="180"/>
      <c r="AK335" s="180"/>
      <c r="AL335" s="180"/>
      <c r="AM335" s="180"/>
      <c r="AN335" s="180"/>
      <c r="AO335" s="180"/>
      <c r="AP335" s="180"/>
      <c r="AQ335" s="180"/>
      <c r="AR335" s="180"/>
      <c r="AS335" s="180"/>
      <c r="AT335" s="180"/>
      <c r="AU335" s="180"/>
      <c r="AV335" s="180"/>
      <c r="AW335" s="180"/>
      <c r="AX335" s="180"/>
      <c r="AY335" s="180"/>
      <c r="AZ335" s="180"/>
      <c r="BA335" s="180"/>
      <c r="BB335" s="180"/>
      <c r="BC335" s="180"/>
      <c r="BD335" s="180"/>
      <c r="BE335" s="180"/>
      <c r="BF335" s="180"/>
      <c r="BG335" s="180"/>
      <c r="BH335" s="180"/>
      <c r="BI335" s="180"/>
      <c r="BJ335" s="180"/>
      <c r="BK335" s="180"/>
      <c r="BL335" s="180"/>
      <c r="BM335" s="180"/>
      <c r="BN335" s="180"/>
      <c r="BO335" s="180"/>
      <c r="BP335" s="180"/>
      <c r="BQ335" s="180"/>
      <c r="BR335" s="180"/>
      <c r="BS335" s="180"/>
      <c r="BT335" s="180"/>
      <c r="BU335" s="180"/>
      <c r="BV335" s="180"/>
      <c r="BW335" s="180"/>
      <c r="BX335" s="180"/>
      <c r="BY335" s="180"/>
      <c r="BZ335" s="180"/>
      <c r="CA335" s="180"/>
    </row>
    <row r="336" ht="15.75" customHeight="1" spans="1:79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  <c r="U336" s="180"/>
      <c r="V336" s="180"/>
      <c r="W336" s="180"/>
      <c r="X336" s="180"/>
      <c r="Y336" s="180"/>
      <c r="Z336" s="180"/>
      <c r="AA336" s="180"/>
      <c r="AB336" s="180"/>
      <c r="AC336" s="180"/>
      <c r="AD336" s="180"/>
      <c r="AE336" s="180"/>
      <c r="AF336" s="180"/>
      <c r="AG336" s="180"/>
      <c r="AH336" s="180"/>
      <c r="AI336" s="180"/>
      <c r="AJ336" s="180"/>
      <c r="AK336" s="180"/>
      <c r="AL336" s="180"/>
      <c r="AM336" s="180"/>
      <c r="AN336" s="180"/>
      <c r="AO336" s="180"/>
      <c r="AP336" s="180"/>
      <c r="AQ336" s="180"/>
      <c r="AR336" s="180"/>
      <c r="AS336" s="180"/>
      <c r="AT336" s="180"/>
      <c r="AU336" s="180"/>
      <c r="AV336" s="180"/>
      <c r="AW336" s="180"/>
      <c r="AX336" s="180"/>
      <c r="AY336" s="180"/>
      <c r="AZ336" s="180"/>
      <c r="BA336" s="180"/>
      <c r="BB336" s="180"/>
      <c r="BC336" s="180"/>
      <c r="BD336" s="180"/>
      <c r="BE336" s="180"/>
      <c r="BF336" s="180"/>
      <c r="BG336" s="180"/>
      <c r="BH336" s="180"/>
      <c r="BI336" s="180"/>
      <c r="BJ336" s="180"/>
      <c r="BK336" s="180"/>
      <c r="BL336" s="180"/>
      <c r="BM336" s="180"/>
      <c r="BN336" s="180"/>
      <c r="BO336" s="180"/>
      <c r="BP336" s="180"/>
      <c r="BQ336" s="180"/>
      <c r="BR336" s="180"/>
      <c r="BS336" s="180"/>
      <c r="BT336" s="180"/>
      <c r="BU336" s="180"/>
      <c r="BV336" s="180"/>
      <c r="BW336" s="180"/>
      <c r="BX336" s="180"/>
      <c r="BY336" s="180"/>
      <c r="BZ336" s="180"/>
      <c r="CA336" s="180"/>
    </row>
    <row r="337" ht="15.75" customHeight="1" spans="1:79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  <c r="U337" s="180"/>
      <c r="V337" s="180"/>
      <c r="W337" s="180"/>
      <c r="X337" s="180"/>
      <c r="Y337" s="180"/>
      <c r="Z337" s="180"/>
      <c r="AA337" s="180"/>
      <c r="AB337" s="180"/>
      <c r="AC337" s="180"/>
      <c r="AD337" s="180"/>
      <c r="AE337" s="180"/>
      <c r="AF337" s="180"/>
      <c r="AG337" s="180"/>
      <c r="AH337" s="180"/>
      <c r="AI337" s="180"/>
      <c r="AJ337" s="180"/>
      <c r="AK337" s="180"/>
      <c r="AL337" s="180"/>
      <c r="AM337" s="180"/>
      <c r="AN337" s="180"/>
      <c r="AO337" s="180"/>
      <c r="AP337" s="180"/>
      <c r="AQ337" s="180"/>
      <c r="AR337" s="180"/>
      <c r="AS337" s="180"/>
      <c r="AT337" s="180"/>
      <c r="AU337" s="180"/>
      <c r="AV337" s="180"/>
      <c r="AW337" s="180"/>
      <c r="AX337" s="180"/>
      <c r="AY337" s="180"/>
      <c r="AZ337" s="180"/>
      <c r="BA337" s="180"/>
      <c r="BB337" s="180"/>
      <c r="BC337" s="180"/>
      <c r="BD337" s="180"/>
      <c r="BE337" s="180"/>
      <c r="BF337" s="180"/>
      <c r="BG337" s="180"/>
      <c r="BH337" s="180"/>
      <c r="BI337" s="180"/>
      <c r="BJ337" s="180"/>
      <c r="BK337" s="180"/>
      <c r="BL337" s="180"/>
      <c r="BM337" s="180"/>
      <c r="BN337" s="180"/>
      <c r="BO337" s="180"/>
      <c r="BP337" s="180"/>
      <c r="BQ337" s="180"/>
      <c r="BR337" s="180"/>
      <c r="BS337" s="180"/>
      <c r="BT337" s="180"/>
      <c r="BU337" s="180"/>
      <c r="BV337" s="180"/>
      <c r="BW337" s="180"/>
      <c r="BX337" s="180"/>
      <c r="BY337" s="180"/>
      <c r="BZ337" s="180"/>
      <c r="CA337" s="180"/>
    </row>
    <row r="338" ht="15.75" customHeight="1" spans="1:79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  <c r="U338" s="180"/>
      <c r="V338" s="180"/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  <c r="AG338" s="180"/>
      <c r="AH338" s="180"/>
      <c r="AI338" s="180"/>
      <c r="AJ338" s="180"/>
      <c r="AK338" s="180"/>
      <c r="AL338" s="180"/>
      <c r="AM338" s="180"/>
      <c r="AN338" s="180"/>
      <c r="AO338" s="180"/>
      <c r="AP338" s="180"/>
      <c r="AQ338" s="180"/>
      <c r="AR338" s="180"/>
      <c r="AS338" s="180"/>
      <c r="AT338" s="180"/>
      <c r="AU338" s="180"/>
      <c r="AV338" s="180"/>
      <c r="AW338" s="180"/>
      <c r="AX338" s="180"/>
      <c r="AY338" s="180"/>
      <c r="AZ338" s="180"/>
      <c r="BA338" s="180"/>
      <c r="BB338" s="180"/>
      <c r="BC338" s="180"/>
      <c r="BD338" s="180"/>
      <c r="BE338" s="180"/>
      <c r="BF338" s="180"/>
      <c r="BG338" s="180"/>
      <c r="BH338" s="180"/>
      <c r="BI338" s="180"/>
      <c r="BJ338" s="180"/>
      <c r="BK338" s="180"/>
      <c r="BL338" s="180"/>
      <c r="BM338" s="180"/>
      <c r="BN338" s="180"/>
      <c r="BO338" s="180"/>
      <c r="BP338" s="180"/>
      <c r="BQ338" s="180"/>
      <c r="BR338" s="180"/>
      <c r="BS338" s="180"/>
      <c r="BT338" s="180"/>
      <c r="BU338" s="180"/>
      <c r="BV338" s="180"/>
      <c r="BW338" s="180"/>
      <c r="BX338" s="180"/>
      <c r="BY338" s="180"/>
      <c r="BZ338" s="180"/>
      <c r="CA338" s="180"/>
    </row>
    <row r="339" ht="15.75" customHeight="1" spans="1:79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  <c r="R339" s="180"/>
      <c r="S339" s="180"/>
      <c r="T339" s="180"/>
      <c r="U339" s="180"/>
      <c r="V339" s="180"/>
      <c r="W339" s="180"/>
      <c r="X339" s="180"/>
      <c r="Y339" s="180"/>
      <c r="Z339" s="180"/>
      <c r="AA339" s="180"/>
      <c r="AB339" s="180"/>
      <c r="AC339" s="180"/>
      <c r="AD339" s="180"/>
      <c r="AE339" s="180"/>
      <c r="AF339" s="180"/>
      <c r="AG339" s="180"/>
      <c r="AH339" s="180"/>
      <c r="AI339" s="180"/>
      <c r="AJ339" s="180"/>
      <c r="AK339" s="180"/>
      <c r="AL339" s="180"/>
      <c r="AM339" s="180"/>
      <c r="AN339" s="180"/>
      <c r="AO339" s="180"/>
      <c r="AP339" s="180"/>
      <c r="AQ339" s="180"/>
      <c r="AR339" s="180"/>
      <c r="AS339" s="180"/>
      <c r="AT339" s="180"/>
      <c r="AU339" s="180"/>
      <c r="AV339" s="180"/>
      <c r="AW339" s="180"/>
      <c r="AX339" s="180"/>
      <c r="AY339" s="180"/>
      <c r="AZ339" s="180"/>
      <c r="BA339" s="180"/>
      <c r="BB339" s="180"/>
      <c r="BC339" s="180"/>
      <c r="BD339" s="180"/>
      <c r="BE339" s="180"/>
      <c r="BF339" s="180"/>
      <c r="BG339" s="180"/>
      <c r="BH339" s="180"/>
      <c r="BI339" s="180"/>
      <c r="BJ339" s="180"/>
      <c r="BK339" s="180"/>
      <c r="BL339" s="180"/>
      <c r="BM339" s="180"/>
      <c r="BN339" s="180"/>
      <c r="BO339" s="180"/>
      <c r="BP339" s="180"/>
      <c r="BQ339" s="180"/>
      <c r="BR339" s="180"/>
      <c r="BS339" s="180"/>
      <c r="BT339" s="180"/>
      <c r="BU339" s="180"/>
      <c r="BV339" s="180"/>
      <c r="BW339" s="180"/>
      <c r="BX339" s="180"/>
      <c r="BY339" s="180"/>
      <c r="BZ339" s="180"/>
      <c r="CA339" s="180"/>
    </row>
    <row r="340" ht="15.75" customHeight="1" spans="1:79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  <c r="U340" s="180"/>
      <c r="V340" s="180"/>
      <c r="W340" s="180"/>
      <c r="X340" s="180"/>
      <c r="Y340" s="180"/>
      <c r="Z340" s="180"/>
      <c r="AA340" s="180"/>
      <c r="AB340" s="180"/>
      <c r="AC340" s="180"/>
      <c r="AD340" s="180"/>
      <c r="AE340" s="180"/>
      <c r="AF340" s="180"/>
      <c r="AG340" s="180"/>
      <c r="AH340" s="180"/>
      <c r="AI340" s="180"/>
      <c r="AJ340" s="180"/>
      <c r="AK340" s="180"/>
      <c r="AL340" s="180"/>
      <c r="AM340" s="180"/>
      <c r="AN340" s="180"/>
      <c r="AO340" s="180"/>
      <c r="AP340" s="180"/>
      <c r="AQ340" s="180"/>
      <c r="AR340" s="180"/>
      <c r="AS340" s="180"/>
      <c r="AT340" s="180"/>
      <c r="AU340" s="180"/>
      <c r="AV340" s="180"/>
      <c r="AW340" s="180"/>
      <c r="AX340" s="180"/>
      <c r="AY340" s="180"/>
      <c r="AZ340" s="180"/>
      <c r="BA340" s="180"/>
      <c r="BB340" s="180"/>
      <c r="BC340" s="180"/>
      <c r="BD340" s="180"/>
      <c r="BE340" s="180"/>
      <c r="BF340" s="180"/>
      <c r="BG340" s="180"/>
      <c r="BH340" s="180"/>
      <c r="BI340" s="180"/>
      <c r="BJ340" s="180"/>
      <c r="BK340" s="180"/>
      <c r="BL340" s="180"/>
      <c r="BM340" s="180"/>
      <c r="BN340" s="180"/>
      <c r="BO340" s="180"/>
      <c r="BP340" s="180"/>
      <c r="BQ340" s="180"/>
      <c r="BR340" s="180"/>
      <c r="BS340" s="180"/>
      <c r="BT340" s="180"/>
      <c r="BU340" s="180"/>
      <c r="BV340" s="180"/>
      <c r="BW340" s="180"/>
      <c r="BX340" s="180"/>
      <c r="BY340" s="180"/>
      <c r="BZ340" s="180"/>
      <c r="CA340" s="180"/>
    </row>
    <row r="341" ht="15.75" customHeight="1" spans="1:79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  <c r="U341" s="180"/>
      <c r="V341" s="180"/>
      <c r="W341" s="180"/>
      <c r="X341" s="180"/>
      <c r="Y341" s="180"/>
      <c r="Z341" s="180"/>
      <c r="AA341" s="180"/>
      <c r="AB341" s="180"/>
      <c r="AC341" s="180"/>
      <c r="AD341" s="180"/>
      <c r="AE341" s="180"/>
      <c r="AF341" s="180"/>
      <c r="AG341" s="180"/>
      <c r="AH341" s="180"/>
      <c r="AI341" s="180"/>
      <c r="AJ341" s="180"/>
      <c r="AK341" s="180"/>
      <c r="AL341" s="180"/>
      <c r="AM341" s="180"/>
      <c r="AN341" s="180"/>
      <c r="AO341" s="180"/>
      <c r="AP341" s="180"/>
      <c r="AQ341" s="180"/>
      <c r="AR341" s="180"/>
      <c r="AS341" s="180"/>
      <c r="AT341" s="180"/>
      <c r="AU341" s="180"/>
      <c r="AV341" s="180"/>
      <c r="AW341" s="180"/>
      <c r="AX341" s="180"/>
      <c r="AY341" s="180"/>
      <c r="AZ341" s="180"/>
      <c r="BA341" s="180"/>
      <c r="BB341" s="180"/>
      <c r="BC341" s="180"/>
      <c r="BD341" s="180"/>
      <c r="BE341" s="180"/>
      <c r="BF341" s="180"/>
      <c r="BG341" s="180"/>
      <c r="BH341" s="180"/>
      <c r="BI341" s="180"/>
      <c r="BJ341" s="180"/>
      <c r="BK341" s="180"/>
      <c r="BL341" s="180"/>
      <c r="BM341" s="180"/>
      <c r="BN341" s="180"/>
      <c r="BO341" s="180"/>
      <c r="BP341" s="180"/>
      <c r="BQ341" s="180"/>
      <c r="BR341" s="180"/>
      <c r="BS341" s="180"/>
      <c r="BT341" s="180"/>
      <c r="BU341" s="180"/>
      <c r="BV341" s="180"/>
      <c r="BW341" s="180"/>
      <c r="BX341" s="180"/>
      <c r="BY341" s="180"/>
      <c r="BZ341" s="180"/>
      <c r="CA341" s="180"/>
    </row>
    <row r="342" ht="15.75" customHeight="1" spans="1:79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  <c r="U342" s="180"/>
      <c r="V342" s="180"/>
      <c r="W342" s="180"/>
      <c r="X342" s="180"/>
      <c r="Y342" s="180"/>
      <c r="Z342" s="180"/>
      <c r="AA342" s="180"/>
      <c r="AB342" s="180"/>
      <c r="AC342" s="180"/>
      <c r="AD342" s="180"/>
      <c r="AE342" s="180"/>
      <c r="AF342" s="180"/>
      <c r="AG342" s="180"/>
      <c r="AH342" s="180"/>
      <c r="AI342" s="180"/>
      <c r="AJ342" s="180"/>
      <c r="AK342" s="180"/>
      <c r="AL342" s="180"/>
      <c r="AM342" s="180"/>
      <c r="AN342" s="180"/>
      <c r="AO342" s="180"/>
      <c r="AP342" s="180"/>
      <c r="AQ342" s="180"/>
      <c r="AR342" s="180"/>
      <c r="AS342" s="180"/>
      <c r="AT342" s="180"/>
      <c r="AU342" s="180"/>
      <c r="AV342" s="180"/>
      <c r="AW342" s="180"/>
      <c r="AX342" s="180"/>
      <c r="AY342" s="180"/>
      <c r="AZ342" s="180"/>
      <c r="BA342" s="180"/>
      <c r="BB342" s="180"/>
      <c r="BC342" s="180"/>
      <c r="BD342" s="180"/>
      <c r="BE342" s="180"/>
      <c r="BF342" s="180"/>
      <c r="BG342" s="180"/>
      <c r="BH342" s="180"/>
      <c r="BI342" s="180"/>
      <c r="BJ342" s="180"/>
      <c r="BK342" s="180"/>
      <c r="BL342" s="180"/>
      <c r="BM342" s="180"/>
      <c r="BN342" s="180"/>
      <c r="BO342" s="180"/>
      <c r="BP342" s="180"/>
      <c r="BQ342" s="180"/>
      <c r="BR342" s="180"/>
      <c r="BS342" s="180"/>
      <c r="BT342" s="180"/>
      <c r="BU342" s="180"/>
      <c r="BV342" s="180"/>
      <c r="BW342" s="180"/>
      <c r="BX342" s="180"/>
      <c r="BY342" s="180"/>
      <c r="BZ342" s="180"/>
      <c r="CA342" s="180"/>
    </row>
    <row r="343" ht="15.75" customHeight="1" spans="1:79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  <c r="U343" s="180"/>
      <c r="V343" s="180"/>
      <c r="W343" s="180"/>
      <c r="X343" s="180"/>
      <c r="Y343" s="180"/>
      <c r="Z343" s="180"/>
      <c r="AA343" s="180"/>
      <c r="AB343" s="180"/>
      <c r="AC343" s="180"/>
      <c r="AD343" s="180"/>
      <c r="AE343" s="180"/>
      <c r="AF343" s="180"/>
      <c r="AG343" s="180"/>
      <c r="AH343" s="180"/>
      <c r="AI343" s="180"/>
      <c r="AJ343" s="180"/>
      <c r="AK343" s="180"/>
      <c r="AL343" s="180"/>
      <c r="AM343" s="180"/>
      <c r="AN343" s="180"/>
      <c r="AO343" s="180"/>
      <c r="AP343" s="180"/>
      <c r="AQ343" s="180"/>
      <c r="AR343" s="180"/>
      <c r="AS343" s="180"/>
      <c r="AT343" s="180"/>
      <c r="AU343" s="180"/>
      <c r="AV343" s="180"/>
      <c r="AW343" s="180"/>
      <c r="AX343" s="180"/>
      <c r="AY343" s="180"/>
      <c r="AZ343" s="180"/>
      <c r="BA343" s="180"/>
      <c r="BB343" s="180"/>
      <c r="BC343" s="180"/>
      <c r="BD343" s="180"/>
      <c r="BE343" s="180"/>
      <c r="BF343" s="180"/>
      <c r="BG343" s="180"/>
      <c r="BH343" s="180"/>
      <c r="BI343" s="180"/>
      <c r="BJ343" s="180"/>
      <c r="BK343" s="180"/>
      <c r="BL343" s="180"/>
      <c r="BM343" s="180"/>
      <c r="BN343" s="180"/>
      <c r="BO343" s="180"/>
      <c r="BP343" s="180"/>
      <c r="BQ343" s="180"/>
      <c r="BR343" s="180"/>
      <c r="BS343" s="180"/>
      <c r="BT343" s="180"/>
      <c r="BU343" s="180"/>
      <c r="BV343" s="180"/>
      <c r="BW343" s="180"/>
      <c r="BX343" s="180"/>
      <c r="BY343" s="180"/>
      <c r="BZ343" s="180"/>
      <c r="CA343" s="180"/>
    </row>
    <row r="344" ht="15.75" customHeight="1" spans="1:79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  <c r="R344" s="180"/>
      <c r="S344" s="180"/>
      <c r="T344" s="180"/>
      <c r="U344" s="180"/>
      <c r="V344" s="180"/>
      <c r="W344" s="180"/>
      <c r="X344" s="180"/>
      <c r="Y344" s="180"/>
      <c r="Z344" s="180"/>
      <c r="AA344" s="180"/>
      <c r="AB344" s="180"/>
      <c r="AC344" s="180"/>
      <c r="AD344" s="180"/>
      <c r="AE344" s="180"/>
      <c r="AF344" s="180"/>
      <c r="AG344" s="180"/>
      <c r="AH344" s="180"/>
      <c r="AI344" s="180"/>
      <c r="AJ344" s="180"/>
      <c r="AK344" s="180"/>
      <c r="AL344" s="180"/>
      <c r="AM344" s="180"/>
      <c r="AN344" s="180"/>
      <c r="AO344" s="180"/>
      <c r="AP344" s="180"/>
      <c r="AQ344" s="180"/>
      <c r="AR344" s="180"/>
      <c r="AS344" s="180"/>
      <c r="AT344" s="180"/>
      <c r="AU344" s="180"/>
      <c r="AV344" s="180"/>
      <c r="AW344" s="180"/>
      <c r="AX344" s="180"/>
      <c r="AY344" s="180"/>
      <c r="AZ344" s="180"/>
      <c r="BA344" s="180"/>
      <c r="BB344" s="180"/>
      <c r="BC344" s="180"/>
      <c r="BD344" s="180"/>
      <c r="BE344" s="180"/>
      <c r="BF344" s="180"/>
      <c r="BG344" s="180"/>
      <c r="BH344" s="180"/>
      <c r="BI344" s="180"/>
      <c r="BJ344" s="180"/>
      <c r="BK344" s="180"/>
      <c r="BL344" s="180"/>
      <c r="BM344" s="180"/>
      <c r="BN344" s="180"/>
      <c r="BO344" s="180"/>
      <c r="BP344" s="180"/>
      <c r="BQ344" s="180"/>
      <c r="BR344" s="180"/>
      <c r="BS344" s="180"/>
      <c r="BT344" s="180"/>
      <c r="BU344" s="180"/>
      <c r="BV344" s="180"/>
      <c r="BW344" s="180"/>
      <c r="BX344" s="180"/>
      <c r="BY344" s="180"/>
      <c r="BZ344" s="180"/>
      <c r="CA344" s="180"/>
    </row>
    <row r="345" ht="15.75" customHeight="1" spans="1:79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  <c r="R345" s="180"/>
      <c r="S345" s="180"/>
      <c r="T345" s="180"/>
      <c r="U345" s="180"/>
      <c r="V345" s="180"/>
      <c r="W345" s="180"/>
      <c r="X345" s="180"/>
      <c r="Y345" s="180"/>
      <c r="Z345" s="180"/>
      <c r="AA345" s="180"/>
      <c r="AB345" s="180"/>
      <c r="AC345" s="180"/>
      <c r="AD345" s="180"/>
      <c r="AE345" s="180"/>
      <c r="AF345" s="180"/>
      <c r="AG345" s="180"/>
      <c r="AH345" s="180"/>
      <c r="AI345" s="180"/>
      <c r="AJ345" s="180"/>
      <c r="AK345" s="180"/>
      <c r="AL345" s="180"/>
      <c r="AM345" s="180"/>
      <c r="AN345" s="180"/>
      <c r="AO345" s="180"/>
      <c r="AP345" s="180"/>
      <c r="AQ345" s="180"/>
      <c r="AR345" s="180"/>
      <c r="AS345" s="180"/>
      <c r="AT345" s="180"/>
      <c r="AU345" s="180"/>
      <c r="AV345" s="180"/>
      <c r="AW345" s="180"/>
      <c r="AX345" s="180"/>
      <c r="AY345" s="180"/>
      <c r="AZ345" s="180"/>
      <c r="BA345" s="180"/>
      <c r="BB345" s="180"/>
      <c r="BC345" s="180"/>
      <c r="BD345" s="180"/>
      <c r="BE345" s="180"/>
      <c r="BF345" s="180"/>
      <c r="BG345" s="180"/>
      <c r="BH345" s="180"/>
      <c r="BI345" s="180"/>
      <c r="BJ345" s="180"/>
      <c r="BK345" s="180"/>
      <c r="BL345" s="180"/>
      <c r="BM345" s="180"/>
      <c r="BN345" s="180"/>
      <c r="BO345" s="180"/>
      <c r="BP345" s="180"/>
      <c r="BQ345" s="180"/>
      <c r="BR345" s="180"/>
      <c r="BS345" s="180"/>
      <c r="BT345" s="180"/>
      <c r="BU345" s="180"/>
      <c r="BV345" s="180"/>
      <c r="BW345" s="180"/>
      <c r="BX345" s="180"/>
      <c r="BY345" s="180"/>
      <c r="BZ345" s="180"/>
      <c r="CA345" s="180"/>
    </row>
    <row r="346" ht="15.75" customHeight="1" spans="1:79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180"/>
      <c r="T346" s="180"/>
      <c r="U346" s="180"/>
      <c r="V346" s="180"/>
      <c r="W346" s="180"/>
      <c r="X346" s="180"/>
      <c r="Y346" s="180"/>
      <c r="Z346" s="180"/>
      <c r="AA346" s="180"/>
      <c r="AB346" s="180"/>
      <c r="AC346" s="180"/>
      <c r="AD346" s="180"/>
      <c r="AE346" s="180"/>
      <c r="AF346" s="180"/>
      <c r="AG346" s="180"/>
      <c r="AH346" s="180"/>
      <c r="AI346" s="180"/>
      <c r="AJ346" s="180"/>
      <c r="AK346" s="180"/>
      <c r="AL346" s="180"/>
      <c r="AM346" s="180"/>
      <c r="AN346" s="180"/>
      <c r="AO346" s="180"/>
      <c r="AP346" s="180"/>
      <c r="AQ346" s="180"/>
      <c r="AR346" s="180"/>
      <c r="AS346" s="180"/>
      <c r="AT346" s="180"/>
      <c r="AU346" s="180"/>
      <c r="AV346" s="180"/>
      <c r="AW346" s="180"/>
      <c r="AX346" s="180"/>
      <c r="AY346" s="180"/>
      <c r="AZ346" s="180"/>
      <c r="BA346" s="180"/>
      <c r="BB346" s="180"/>
      <c r="BC346" s="180"/>
      <c r="BD346" s="180"/>
      <c r="BE346" s="180"/>
      <c r="BF346" s="180"/>
      <c r="BG346" s="180"/>
      <c r="BH346" s="180"/>
      <c r="BI346" s="180"/>
      <c r="BJ346" s="180"/>
      <c r="BK346" s="180"/>
      <c r="BL346" s="180"/>
      <c r="BM346" s="180"/>
      <c r="BN346" s="180"/>
      <c r="BO346" s="180"/>
      <c r="BP346" s="180"/>
      <c r="BQ346" s="180"/>
      <c r="BR346" s="180"/>
      <c r="BS346" s="180"/>
      <c r="BT346" s="180"/>
      <c r="BU346" s="180"/>
      <c r="BV346" s="180"/>
      <c r="BW346" s="180"/>
      <c r="BX346" s="180"/>
      <c r="BY346" s="180"/>
      <c r="BZ346" s="180"/>
      <c r="CA346" s="180"/>
    </row>
    <row r="347" ht="15.75" customHeight="1" spans="1:79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0"/>
      <c r="Z347" s="180"/>
      <c r="AA347" s="180"/>
      <c r="AB347" s="180"/>
      <c r="AC347" s="180"/>
      <c r="AD347" s="180"/>
      <c r="AE347" s="180"/>
      <c r="AF347" s="180"/>
      <c r="AG347" s="180"/>
      <c r="AH347" s="180"/>
      <c r="AI347" s="180"/>
      <c r="AJ347" s="180"/>
      <c r="AK347" s="180"/>
      <c r="AL347" s="180"/>
      <c r="AM347" s="180"/>
      <c r="AN347" s="180"/>
      <c r="AO347" s="180"/>
      <c r="AP347" s="180"/>
      <c r="AQ347" s="180"/>
      <c r="AR347" s="180"/>
      <c r="AS347" s="180"/>
      <c r="AT347" s="180"/>
      <c r="AU347" s="180"/>
      <c r="AV347" s="180"/>
      <c r="AW347" s="180"/>
      <c r="AX347" s="180"/>
      <c r="AY347" s="180"/>
      <c r="AZ347" s="180"/>
      <c r="BA347" s="180"/>
      <c r="BB347" s="180"/>
      <c r="BC347" s="180"/>
      <c r="BD347" s="180"/>
      <c r="BE347" s="180"/>
      <c r="BF347" s="180"/>
      <c r="BG347" s="180"/>
      <c r="BH347" s="180"/>
      <c r="BI347" s="180"/>
      <c r="BJ347" s="180"/>
      <c r="BK347" s="180"/>
      <c r="BL347" s="180"/>
      <c r="BM347" s="180"/>
      <c r="BN347" s="180"/>
      <c r="BO347" s="180"/>
      <c r="BP347" s="180"/>
      <c r="BQ347" s="180"/>
      <c r="BR347" s="180"/>
      <c r="BS347" s="180"/>
      <c r="BT347" s="180"/>
      <c r="BU347" s="180"/>
      <c r="BV347" s="180"/>
      <c r="BW347" s="180"/>
      <c r="BX347" s="180"/>
      <c r="BY347" s="180"/>
      <c r="BZ347" s="180"/>
      <c r="CA347" s="180"/>
    </row>
    <row r="348" ht="15.75" customHeight="1" spans="1:79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  <c r="R348" s="180"/>
      <c r="S348" s="180"/>
      <c r="T348" s="180"/>
      <c r="U348" s="180"/>
      <c r="V348" s="180"/>
      <c r="W348" s="180"/>
      <c r="X348" s="180"/>
      <c r="Y348" s="180"/>
      <c r="Z348" s="180"/>
      <c r="AA348" s="180"/>
      <c r="AB348" s="180"/>
      <c r="AC348" s="180"/>
      <c r="AD348" s="180"/>
      <c r="AE348" s="180"/>
      <c r="AF348" s="180"/>
      <c r="AG348" s="180"/>
      <c r="AH348" s="180"/>
      <c r="AI348" s="180"/>
      <c r="AJ348" s="180"/>
      <c r="AK348" s="180"/>
      <c r="AL348" s="180"/>
      <c r="AM348" s="180"/>
      <c r="AN348" s="180"/>
      <c r="AO348" s="180"/>
      <c r="AP348" s="180"/>
      <c r="AQ348" s="180"/>
      <c r="AR348" s="180"/>
      <c r="AS348" s="180"/>
      <c r="AT348" s="180"/>
      <c r="AU348" s="180"/>
      <c r="AV348" s="180"/>
      <c r="AW348" s="180"/>
      <c r="AX348" s="180"/>
      <c r="AY348" s="180"/>
      <c r="AZ348" s="180"/>
      <c r="BA348" s="180"/>
      <c r="BB348" s="180"/>
      <c r="BC348" s="180"/>
      <c r="BD348" s="180"/>
      <c r="BE348" s="180"/>
      <c r="BF348" s="180"/>
      <c r="BG348" s="180"/>
      <c r="BH348" s="180"/>
      <c r="BI348" s="180"/>
      <c r="BJ348" s="180"/>
      <c r="BK348" s="180"/>
      <c r="BL348" s="180"/>
      <c r="BM348" s="180"/>
      <c r="BN348" s="180"/>
      <c r="BO348" s="180"/>
      <c r="BP348" s="180"/>
      <c r="BQ348" s="180"/>
      <c r="BR348" s="180"/>
      <c r="BS348" s="180"/>
      <c r="BT348" s="180"/>
      <c r="BU348" s="180"/>
      <c r="BV348" s="180"/>
      <c r="BW348" s="180"/>
      <c r="BX348" s="180"/>
      <c r="BY348" s="180"/>
      <c r="BZ348" s="180"/>
      <c r="CA348" s="180"/>
    </row>
    <row r="349" ht="15.75" customHeight="1" spans="1:79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  <c r="U349" s="180"/>
      <c r="V349" s="180"/>
      <c r="W349" s="180"/>
      <c r="X349" s="180"/>
      <c r="Y349" s="180"/>
      <c r="Z349" s="180"/>
      <c r="AA349" s="180"/>
      <c r="AB349" s="180"/>
      <c r="AC349" s="180"/>
      <c r="AD349" s="180"/>
      <c r="AE349" s="180"/>
      <c r="AF349" s="180"/>
      <c r="AG349" s="180"/>
      <c r="AH349" s="180"/>
      <c r="AI349" s="180"/>
      <c r="AJ349" s="180"/>
      <c r="AK349" s="180"/>
      <c r="AL349" s="180"/>
      <c r="AM349" s="180"/>
      <c r="AN349" s="180"/>
      <c r="AO349" s="180"/>
      <c r="AP349" s="180"/>
      <c r="AQ349" s="180"/>
      <c r="AR349" s="180"/>
      <c r="AS349" s="180"/>
      <c r="AT349" s="180"/>
      <c r="AU349" s="180"/>
      <c r="AV349" s="180"/>
      <c r="AW349" s="180"/>
      <c r="AX349" s="180"/>
      <c r="AY349" s="180"/>
      <c r="AZ349" s="180"/>
      <c r="BA349" s="180"/>
      <c r="BB349" s="180"/>
      <c r="BC349" s="180"/>
      <c r="BD349" s="180"/>
      <c r="BE349" s="180"/>
      <c r="BF349" s="180"/>
      <c r="BG349" s="180"/>
      <c r="BH349" s="180"/>
      <c r="BI349" s="180"/>
      <c r="BJ349" s="180"/>
      <c r="BK349" s="180"/>
      <c r="BL349" s="180"/>
      <c r="BM349" s="180"/>
      <c r="BN349" s="180"/>
      <c r="BO349" s="180"/>
      <c r="BP349" s="180"/>
      <c r="BQ349" s="180"/>
      <c r="BR349" s="180"/>
      <c r="BS349" s="180"/>
      <c r="BT349" s="180"/>
      <c r="BU349" s="180"/>
      <c r="BV349" s="180"/>
      <c r="BW349" s="180"/>
      <c r="BX349" s="180"/>
      <c r="BY349" s="180"/>
      <c r="BZ349" s="180"/>
      <c r="CA349" s="180"/>
    </row>
    <row r="350" ht="15.75" customHeight="1" spans="1:79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  <c r="R350" s="180"/>
      <c r="S350" s="180"/>
      <c r="T350" s="180"/>
      <c r="U350" s="180"/>
      <c r="V350" s="180"/>
      <c r="W350" s="180"/>
      <c r="X350" s="180"/>
      <c r="Y350" s="180"/>
      <c r="Z350" s="180"/>
      <c r="AA350" s="180"/>
      <c r="AB350" s="180"/>
      <c r="AC350" s="180"/>
      <c r="AD350" s="180"/>
      <c r="AE350" s="180"/>
      <c r="AF350" s="180"/>
      <c r="AG350" s="180"/>
      <c r="AH350" s="180"/>
      <c r="AI350" s="180"/>
      <c r="AJ350" s="180"/>
      <c r="AK350" s="180"/>
      <c r="AL350" s="180"/>
      <c r="AM350" s="180"/>
      <c r="AN350" s="180"/>
      <c r="AO350" s="180"/>
      <c r="AP350" s="180"/>
      <c r="AQ350" s="180"/>
      <c r="AR350" s="180"/>
      <c r="AS350" s="180"/>
      <c r="AT350" s="180"/>
      <c r="AU350" s="180"/>
      <c r="AV350" s="180"/>
      <c r="AW350" s="180"/>
      <c r="AX350" s="180"/>
      <c r="AY350" s="180"/>
      <c r="AZ350" s="180"/>
      <c r="BA350" s="180"/>
      <c r="BB350" s="180"/>
      <c r="BC350" s="180"/>
      <c r="BD350" s="180"/>
      <c r="BE350" s="180"/>
      <c r="BF350" s="180"/>
      <c r="BG350" s="180"/>
      <c r="BH350" s="180"/>
      <c r="BI350" s="180"/>
      <c r="BJ350" s="180"/>
      <c r="BK350" s="180"/>
      <c r="BL350" s="180"/>
      <c r="BM350" s="180"/>
      <c r="BN350" s="180"/>
      <c r="BO350" s="180"/>
      <c r="BP350" s="180"/>
      <c r="BQ350" s="180"/>
      <c r="BR350" s="180"/>
      <c r="BS350" s="180"/>
      <c r="BT350" s="180"/>
      <c r="BU350" s="180"/>
      <c r="BV350" s="180"/>
      <c r="BW350" s="180"/>
      <c r="BX350" s="180"/>
      <c r="BY350" s="180"/>
      <c r="BZ350" s="180"/>
      <c r="CA350" s="180"/>
    </row>
    <row r="351" ht="15.75" customHeight="1" spans="1:79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180"/>
      <c r="AD351" s="180"/>
      <c r="AE351" s="180"/>
      <c r="AF351" s="180"/>
      <c r="AG351" s="180"/>
      <c r="AH351" s="180"/>
      <c r="AI351" s="180"/>
      <c r="AJ351" s="180"/>
      <c r="AK351" s="180"/>
      <c r="AL351" s="180"/>
      <c r="AM351" s="180"/>
      <c r="AN351" s="180"/>
      <c r="AO351" s="180"/>
      <c r="AP351" s="180"/>
      <c r="AQ351" s="180"/>
      <c r="AR351" s="180"/>
      <c r="AS351" s="180"/>
      <c r="AT351" s="180"/>
      <c r="AU351" s="180"/>
      <c r="AV351" s="180"/>
      <c r="AW351" s="180"/>
      <c r="AX351" s="180"/>
      <c r="AY351" s="180"/>
      <c r="AZ351" s="180"/>
      <c r="BA351" s="180"/>
      <c r="BB351" s="180"/>
      <c r="BC351" s="180"/>
      <c r="BD351" s="180"/>
      <c r="BE351" s="180"/>
      <c r="BF351" s="180"/>
      <c r="BG351" s="180"/>
      <c r="BH351" s="180"/>
      <c r="BI351" s="180"/>
      <c r="BJ351" s="180"/>
      <c r="BK351" s="180"/>
      <c r="BL351" s="180"/>
      <c r="BM351" s="180"/>
      <c r="BN351" s="180"/>
      <c r="BO351" s="180"/>
      <c r="BP351" s="180"/>
      <c r="BQ351" s="180"/>
      <c r="BR351" s="180"/>
      <c r="BS351" s="180"/>
      <c r="BT351" s="180"/>
      <c r="BU351" s="180"/>
      <c r="BV351" s="180"/>
      <c r="BW351" s="180"/>
      <c r="BX351" s="180"/>
      <c r="BY351" s="180"/>
      <c r="BZ351" s="180"/>
      <c r="CA351" s="180"/>
    </row>
    <row r="352" ht="15.75" customHeight="1" spans="1:79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  <c r="U352" s="180"/>
      <c r="V352" s="180"/>
      <c r="W352" s="180"/>
      <c r="X352" s="180"/>
      <c r="Y352" s="180"/>
      <c r="Z352" s="180"/>
      <c r="AA352" s="180"/>
      <c r="AB352" s="180"/>
      <c r="AC352" s="180"/>
      <c r="AD352" s="180"/>
      <c r="AE352" s="180"/>
      <c r="AF352" s="180"/>
      <c r="AG352" s="180"/>
      <c r="AH352" s="180"/>
      <c r="AI352" s="180"/>
      <c r="AJ352" s="180"/>
      <c r="AK352" s="180"/>
      <c r="AL352" s="180"/>
      <c r="AM352" s="180"/>
      <c r="AN352" s="180"/>
      <c r="AO352" s="180"/>
      <c r="AP352" s="180"/>
      <c r="AQ352" s="180"/>
      <c r="AR352" s="180"/>
      <c r="AS352" s="180"/>
      <c r="AT352" s="180"/>
      <c r="AU352" s="180"/>
      <c r="AV352" s="180"/>
      <c r="AW352" s="180"/>
      <c r="AX352" s="180"/>
      <c r="AY352" s="180"/>
      <c r="AZ352" s="180"/>
      <c r="BA352" s="180"/>
      <c r="BB352" s="180"/>
      <c r="BC352" s="180"/>
      <c r="BD352" s="180"/>
      <c r="BE352" s="180"/>
      <c r="BF352" s="180"/>
      <c r="BG352" s="180"/>
      <c r="BH352" s="180"/>
      <c r="BI352" s="180"/>
      <c r="BJ352" s="180"/>
      <c r="BK352" s="180"/>
      <c r="BL352" s="180"/>
      <c r="BM352" s="180"/>
      <c r="BN352" s="180"/>
      <c r="BO352" s="180"/>
      <c r="BP352" s="180"/>
      <c r="BQ352" s="180"/>
      <c r="BR352" s="180"/>
      <c r="BS352" s="180"/>
      <c r="BT352" s="180"/>
      <c r="BU352" s="180"/>
      <c r="BV352" s="180"/>
      <c r="BW352" s="180"/>
      <c r="BX352" s="180"/>
      <c r="BY352" s="180"/>
      <c r="BZ352" s="180"/>
      <c r="CA352" s="180"/>
    </row>
    <row r="353" ht="15.75" customHeight="1" spans="1:79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  <c r="U353" s="180"/>
      <c r="V353" s="180"/>
      <c r="W353" s="180"/>
      <c r="X353" s="180"/>
      <c r="Y353" s="180"/>
      <c r="Z353" s="180"/>
      <c r="AA353" s="180"/>
      <c r="AB353" s="180"/>
      <c r="AC353" s="180"/>
      <c r="AD353" s="180"/>
      <c r="AE353" s="180"/>
      <c r="AF353" s="180"/>
      <c r="AG353" s="180"/>
      <c r="AH353" s="180"/>
      <c r="AI353" s="180"/>
      <c r="AJ353" s="180"/>
      <c r="AK353" s="180"/>
      <c r="AL353" s="180"/>
      <c r="AM353" s="180"/>
      <c r="AN353" s="180"/>
      <c r="AO353" s="180"/>
      <c r="AP353" s="180"/>
      <c r="AQ353" s="180"/>
      <c r="AR353" s="180"/>
      <c r="AS353" s="180"/>
      <c r="AT353" s="180"/>
      <c r="AU353" s="180"/>
      <c r="AV353" s="180"/>
      <c r="AW353" s="180"/>
      <c r="AX353" s="180"/>
      <c r="AY353" s="180"/>
      <c r="AZ353" s="180"/>
      <c r="BA353" s="180"/>
      <c r="BB353" s="180"/>
      <c r="BC353" s="180"/>
      <c r="BD353" s="180"/>
      <c r="BE353" s="180"/>
      <c r="BF353" s="180"/>
      <c r="BG353" s="180"/>
      <c r="BH353" s="180"/>
      <c r="BI353" s="180"/>
      <c r="BJ353" s="180"/>
      <c r="BK353" s="180"/>
      <c r="BL353" s="180"/>
      <c r="BM353" s="180"/>
      <c r="BN353" s="180"/>
      <c r="BO353" s="180"/>
      <c r="BP353" s="180"/>
      <c r="BQ353" s="180"/>
      <c r="BR353" s="180"/>
      <c r="BS353" s="180"/>
      <c r="BT353" s="180"/>
      <c r="BU353" s="180"/>
      <c r="BV353" s="180"/>
      <c r="BW353" s="180"/>
      <c r="BX353" s="180"/>
      <c r="BY353" s="180"/>
      <c r="BZ353" s="180"/>
      <c r="CA353" s="180"/>
    </row>
    <row r="354" ht="15.75" customHeight="1" spans="1:79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  <c r="V354" s="180"/>
      <c r="W354" s="180"/>
      <c r="X354" s="180"/>
      <c r="Y354" s="180"/>
      <c r="Z354" s="180"/>
      <c r="AA354" s="180"/>
      <c r="AB354" s="180"/>
      <c r="AC354" s="180"/>
      <c r="AD354" s="180"/>
      <c r="AE354" s="180"/>
      <c r="AF354" s="180"/>
      <c r="AG354" s="180"/>
      <c r="AH354" s="180"/>
      <c r="AI354" s="180"/>
      <c r="AJ354" s="180"/>
      <c r="AK354" s="180"/>
      <c r="AL354" s="180"/>
      <c r="AM354" s="180"/>
      <c r="AN354" s="180"/>
      <c r="AO354" s="180"/>
      <c r="AP354" s="180"/>
      <c r="AQ354" s="180"/>
      <c r="AR354" s="180"/>
      <c r="AS354" s="180"/>
      <c r="AT354" s="180"/>
      <c r="AU354" s="180"/>
      <c r="AV354" s="180"/>
      <c r="AW354" s="180"/>
      <c r="AX354" s="180"/>
      <c r="AY354" s="180"/>
      <c r="AZ354" s="180"/>
      <c r="BA354" s="180"/>
      <c r="BB354" s="180"/>
      <c r="BC354" s="180"/>
      <c r="BD354" s="180"/>
      <c r="BE354" s="180"/>
      <c r="BF354" s="180"/>
      <c r="BG354" s="180"/>
      <c r="BH354" s="180"/>
      <c r="BI354" s="180"/>
      <c r="BJ354" s="180"/>
      <c r="BK354" s="180"/>
      <c r="BL354" s="180"/>
      <c r="BM354" s="180"/>
      <c r="BN354" s="180"/>
      <c r="BO354" s="180"/>
      <c r="BP354" s="180"/>
      <c r="BQ354" s="180"/>
      <c r="BR354" s="180"/>
      <c r="BS354" s="180"/>
      <c r="BT354" s="180"/>
      <c r="BU354" s="180"/>
      <c r="BV354" s="180"/>
      <c r="BW354" s="180"/>
      <c r="BX354" s="180"/>
      <c r="BY354" s="180"/>
      <c r="BZ354" s="180"/>
      <c r="CA354" s="180"/>
    </row>
    <row r="355" ht="15.75" customHeight="1" spans="1:79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180"/>
      <c r="T355" s="180"/>
      <c r="U355" s="180"/>
      <c r="V355" s="180"/>
      <c r="W355" s="180"/>
      <c r="X355" s="180"/>
      <c r="Y355" s="180"/>
      <c r="Z355" s="180"/>
      <c r="AA355" s="180"/>
      <c r="AB355" s="180"/>
      <c r="AC355" s="180"/>
      <c r="AD355" s="180"/>
      <c r="AE355" s="180"/>
      <c r="AF355" s="180"/>
      <c r="AG355" s="180"/>
      <c r="AH355" s="180"/>
      <c r="AI355" s="180"/>
      <c r="AJ355" s="180"/>
      <c r="AK355" s="180"/>
      <c r="AL355" s="180"/>
      <c r="AM355" s="180"/>
      <c r="AN355" s="180"/>
      <c r="AO355" s="180"/>
      <c r="AP355" s="180"/>
      <c r="AQ355" s="180"/>
      <c r="AR355" s="180"/>
      <c r="AS355" s="180"/>
      <c r="AT355" s="180"/>
      <c r="AU355" s="180"/>
      <c r="AV355" s="180"/>
      <c r="AW355" s="180"/>
      <c r="AX355" s="180"/>
      <c r="AY355" s="180"/>
      <c r="AZ355" s="180"/>
      <c r="BA355" s="180"/>
      <c r="BB355" s="180"/>
      <c r="BC355" s="180"/>
      <c r="BD355" s="180"/>
      <c r="BE355" s="180"/>
      <c r="BF355" s="180"/>
      <c r="BG355" s="180"/>
      <c r="BH355" s="180"/>
      <c r="BI355" s="180"/>
      <c r="BJ355" s="180"/>
      <c r="BK355" s="180"/>
      <c r="BL355" s="180"/>
      <c r="BM355" s="180"/>
      <c r="BN355" s="180"/>
      <c r="BO355" s="180"/>
      <c r="BP355" s="180"/>
      <c r="BQ355" s="180"/>
      <c r="BR355" s="180"/>
      <c r="BS355" s="180"/>
      <c r="BT355" s="180"/>
      <c r="BU355" s="180"/>
      <c r="BV355" s="180"/>
      <c r="BW355" s="180"/>
      <c r="BX355" s="180"/>
      <c r="BY355" s="180"/>
      <c r="BZ355" s="180"/>
      <c r="CA355" s="180"/>
    </row>
    <row r="356" ht="15.75" customHeight="1" spans="1:79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  <c r="S356" s="180"/>
      <c r="T356" s="180"/>
      <c r="U356" s="180"/>
      <c r="V356" s="180"/>
      <c r="W356" s="180"/>
      <c r="X356" s="180"/>
      <c r="Y356" s="180"/>
      <c r="Z356" s="180"/>
      <c r="AA356" s="180"/>
      <c r="AB356" s="180"/>
      <c r="AC356" s="180"/>
      <c r="AD356" s="180"/>
      <c r="AE356" s="180"/>
      <c r="AF356" s="180"/>
      <c r="AG356" s="180"/>
      <c r="AH356" s="180"/>
      <c r="AI356" s="180"/>
      <c r="AJ356" s="180"/>
      <c r="AK356" s="180"/>
      <c r="AL356" s="180"/>
      <c r="AM356" s="180"/>
      <c r="AN356" s="180"/>
      <c r="AO356" s="180"/>
      <c r="AP356" s="180"/>
      <c r="AQ356" s="180"/>
      <c r="AR356" s="180"/>
      <c r="AS356" s="180"/>
      <c r="AT356" s="180"/>
      <c r="AU356" s="180"/>
      <c r="AV356" s="180"/>
      <c r="AW356" s="180"/>
      <c r="AX356" s="180"/>
      <c r="AY356" s="180"/>
      <c r="AZ356" s="180"/>
      <c r="BA356" s="180"/>
      <c r="BB356" s="180"/>
      <c r="BC356" s="180"/>
      <c r="BD356" s="180"/>
      <c r="BE356" s="180"/>
      <c r="BF356" s="180"/>
      <c r="BG356" s="180"/>
      <c r="BH356" s="180"/>
      <c r="BI356" s="180"/>
      <c r="BJ356" s="180"/>
      <c r="BK356" s="180"/>
      <c r="BL356" s="180"/>
      <c r="BM356" s="180"/>
      <c r="BN356" s="180"/>
      <c r="BO356" s="180"/>
      <c r="BP356" s="180"/>
      <c r="BQ356" s="180"/>
      <c r="BR356" s="180"/>
      <c r="BS356" s="180"/>
      <c r="BT356" s="180"/>
      <c r="BU356" s="180"/>
      <c r="BV356" s="180"/>
      <c r="BW356" s="180"/>
      <c r="BX356" s="180"/>
      <c r="BY356" s="180"/>
      <c r="BZ356" s="180"/>
      <c r="CA356" s="180"/>
    </row>
    <row r="357" ht="15.75" customHeight="1" spans="1:79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180"/>
      <c r="T357" s="180"/>
      <c r="U357" s="180"/>
      <c r="V357" s="180"/>
      <c r="W357" s="180"/>
      <c r="X357" s="180"/>
      <c r="Y357" s="180"/>
      <c r="Z357" s="180"/>
      <c r="AA357" s="180"/>
      <c r="AB357" s="180"/>
      <c r="AC357" s="180"/>
      <c r="AD357" s="180"/>
      <c r="AE357" s="180"/>
      <c r="AF357" s="180"/>
      <c r="AG357" s="180"/>
      <c r="AH357" s="180"/>
      <c r="AI357" s="180"/>
      <c r="AJ357" s="180"/>
      <c r="AK357" s="180"/>
      <c r="AL357" s="180"/>
      <c r="AM357" s="180"/>
      <c r="AN357" s="180"/>
      <c r="AO357" s="180"/>
      <c r="AP357" s="180"/>
      <c r="AQ357" s="180"/>
      <c r="AR357" s="180"/>
      <c r="AS357" s="180"/>
      <c r="AT357" s="180"/>
      <c r="AU357" s="180"/>
      <c r="AV357" s="180"/>
      <c r="AW357" s="180"/>
      <c r="AX357" s="180"/>
      <c r="AY357" s="180"/>
      <c r="AZ357" s="180"/>
      <c r="BA357" s="180"/>
      <c r="BB357" s="180"/>
      <c r="BC357" s="180"/>
      <c r="BD357" s="180"/>
      <c r="BE357" s="180"/>
      <c r="BF357" s="180"/>
      <c r="BG357" s="180"/>
      <c r="BH357" s="180"/>
      <c r="BI357" s="180"/>
      <c r="BJ357" s="180"/>
      <c r="BK357" s="180"/>
      <c r="BL357" s="180"/>
      <c r="BM357" s="180"/>
      <c r="BN357" s="180"/>
      <c r="BO357" s="180"/>
      <c r="BP357" s="180"/>
      <c r="BQ357" s="180"/>
      <c r="BR357" s="180"/>
      <c r="BS357" s="180"/>
      <c r="BT357" s="180"/>
      <c r="BU357" s="180"/>
      <c r="BV357" s="180"/>
      <c r="BW357" s="180"/>
      <c r="BX357" s="180"/>
      <c r="BY357" s="180"/>
      <c r="BZ357" s="180"/>
      <c r="CA357" s="180"/>
    </row>
    <row r="358" ht="15.75" customHeight="1" spans="1:79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  <c r="S358" s="180"/>
      <c r="T358" s="180"/>
      <c r="U358" s="180"/>
      <c r="V358" s="180"/>
      <c r="W358" s="180"/>
      <c r="X358" s="180"/>
      <c r="Y358" s="180"/>
      <c r="Z358" s="180"/>
      <c r="AA358" s="180"/>
      <c r="AB358" s="180"/>
      <c r="AC358" s="180"/>
      <c r="AD358" s="180"/>
      <c r="AE358" s="180"/>
      <c r="AF358" s="180"/>
      <c r="AG358" s="180"/>
      <c r="AH358" s="180"/>
      <c r="AI358" s="180"/>
      <c r="AJ358" s="180"/>
      <c r="AK358" s="180"/>
      <c r="AL358" s="180"/>
      <c r="AM358" s="180"/>
      <c r="AN358" s="180"/>
      <c r="AO358" s="180"/>
      <c r="AP358" s="180"/>
      <c r="AQ358" s="180"/>
      <c r="AR358" s="180"/>
      <c r="AS358" s="180"/>
      <c r="AT358" s="180"/>
      <c r="AU358" s="180"/>
      <c r="AV358" s="180"/>
      <c r="AW358" s="180"/>
      <c r="AX358" s="180"/>
      <c r="AY358" s="180"/>
      <c r="AZ358" s="180"/>
      <c r="BA358" s="180"/>
      <c r="BB358" s="180"/>
      <c r="BC358" s="180"/>
      <c r="BD358" s="180"/>
      <c r="BE358" s="180"/>
      <c r="BF358" s="180"/>
      <c r="BG358" s="180"/>
      <c r="BH358" s="180"/>
      <c r="BI358" s="180"/>
      <c r="BJ358" s="180"/>
      <c r="BK358" s="180"/>
      <c r="BL358" s="180"/>
      <c r="BM358" s="180"/>
      <c r="BN358" s="180"/>
      <c r="BO358" s="180"/>
      <c r="BP358" s="180"/>
      <c r="BQ358" s="180"/>
      <c r="BR358" s="180"/>
      <c r="BS358" s="180"/>
      <c r="BT358" s="180"/>
      <c r="BU358" s="180"/>
      <c r="BV358" s="180"/>
      <c r="BW358" s="180"/>
      <c r="BX358" s="180"/>
      <c r="BY358" s="180"/>
      <c r="BZ358" s="180"/>
      <c r="CA358" s="180"/>
    </row>
    <row r="359" ht="15.75" customHeight="1" spans="1:79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180"/>
      <c r="T359" s="180"/>
      <c r="U359" s="180"/>
      <c r="V359" s="180"/>
      <c r="W359" s="180"/>
      <c r="X359" s="180"/>
      <c r="Y359" s="180"/>
      <c r="Z359" s="180"/>
      <c r="AA359" s="180"/>
      <c r="AB359" s="180"/>
      <c r="AC359" s="180"/>
      <c r="AD359" s="180"/>
      <c r="AE359" s="180"/>
      <c r="AF359" s="180"/>
      <c r="AG359" s="180"/>
      <c r="AH359" s="180"/>
      <c r="AI359" s="180"/>
      <c r="AJ359" s="180"/>
      <c r="AK359" s="180"/>
      <c r="AL359" s="180"/>
      <c r="AM359" s="180"/>
      <c r="AN359" s="180"/>
      <c r="AO359" s="180"/>
      <c r="AP359" s="180"/>
      <c r="AQ359" s="180"/>
      <c r="AR359" s="180"/>
      <c r="AS359" s="180"/>
      <c r="AT359" s="180"/>
      <c r="AU359" s="180"/>
      <c r="AV359" s="180"/>
      <c r="AW359" s="180"/>
      <c r="AX359" s="180"/>
      <c r="AY359" s="180"/>
      <c r="AZ359" s="180"/>
      <c r="BA359" s="180"/>
      <c r="BB359" s="180"/>
      <c r="BC359" s="180"/>
      <c r="BD359" s="180"/>
      <c r="BE359" s="180"/>
      <c r="BF359" s="180"/>
      <c r="BG359" s="180"/>
      <c r="BH359" s="180"/>
      <c r="BI359" s="180"/>
      <c r="BJ359" s="180"/>
      <c r="BK359" s="180"/>
      <c r="BL359" s="180"/>
      <c r="BM359" s="180"/>
      <c r="BN359" s="180"/>
      <c r="BO359" s="180"/>
      <c r="BP359" s="180"/>
      <c r="BQ359" s="180"/>
      <c r="BR359" s="180"/>
      <c r="BS359" s="180"/>
      <c r="BT359" s="180"/>
      <c r="BU359" s="180"/>
      <c r="BV359" s="180"/>
      <c r="BW359" s="180"/>
      <c r="BX359" s="180"/>
      <c r="BY359" s="180"/>
      <c r="BZ359" s="180"/>
      <c r="CA359" s="180"/>
    </row>
    <row r="360" ht="15.75" customHeight="1" spans="1:79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  <c r="U360" s="180"/>
      <c r="V360" s="180"/>
      <c r="W360" s="180"/>
      <c r="X360" s="180"/>
      <c r="Y360" s="180"/>
      <c r="Z360" s="180"/>
      <c r="AA360" s="180"/>
      <c r="AB360" s="180"/>
      <c r="AC360" s="180"/>
      <c r="AD360" s="180"/>
      <c r="AE360" s="180"/>
      <c r="AF360" s="180"/>
      <c r="AG360" s="180"/>
      <c r="AH360" s="180"/>
      <c r="AI360" s="180"/>
      <c r="AJ360" s="180"/>
      <c r="AK360" s="180"/>
      <c r="AL360" s="180"/>
      <c r="AM360" s="180"/>
      <c r="AN360" s="180"/>
      <c r="AO360" s="180"/>
      <c r="AP360" s="180"/>
      <c r="AQ360" s="180"/>
      <c r="AR360" s="180"/>
      <c r="AS360" s="180"/>
      <c r="AT360" s="180"/>
      <c r="AU360" s="180"/>
      <c r="AV360" s="180"/>
      <c r="AW360" s="180"/>
      <c r="AX360" s="180"/>
      <c r="AY360" s="180"/>
      <c r="AZ360" s="180"/>
      <c r="BA360" s="180"/>
      <c r="BB360" s="180"/>
      <c r="BC360" s="180"/>
      <c r="BD360" s="180"/>
      <c r="BE360" s="180"/>
      <c r="BF360" s="180"/>
      <c r="BG360" s="180"/>
      <c r="BH360" s="180"/>
      <c r="BI360" s="180"/>
      <c r="BJ360" s="180"/>
      <c r="BK360" s="180"/>
      <c r="BL360" s="180"/>
      <c r="BM360" s="180"/>
      <c r="BN360" s="180"/>
      <c r="BO360" s="180"/>
      <c r="BP360" s="180"/>
      <c r="BQ360" s="180"/>
      <c r="BR360" s="180"/>
      <c r="BS360" s="180"/>
      <c r="BT360" s="180"/>
      <c r="BU360" s="180"/>
      <c r="BV360" s="180"/>
      <c r="BW360" s="180"/>
      <c r="BX360" s="180"/>
      <c r="BY360" s="180"/>
      <c r="BZ360" s="180"/>
      <c r="CA360" s="180"/>
    </row>
    <row r="361" ht="15.75" customHeight="1" spans="1:79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180"/>
      <c r="T361" s="180"/>
      <c r="U361" s="180"/>
      <c r="V361" s="180"/>
      <c r="W361" s="180"/>
      <c r="X361" s="180"/>
      <c r="Y361" s="180"/>
      <c r="Z361" s="180"/>
      <c r="AA361" s="180"/>
      <c r="AB361" s="180"/>
      <c r="AC361" s="180"/>
      <c r="AD361" s="180"/>
      <c r="AE361" s="180"/>
      <c r="AF361" s="180"/>
      <c r="AG361" s="180"/>
      <c r="AH361" s="180"/>
      <c r="AI361" s="180"/>
      <c r="AJ361" s="180"/>
      <c r="AK361" s="180"/>
      <c r="AL361" s="180"/>
      <c r="AM361" s="180"/>
      <c r="AN361" s="180"/>
      <c r="AO361" s="180"/>
      <c r="AP361" s="180"/>
      <c r="AQ361" s="180"/>
      <c r="AR361" s="180"/>
      <c r="AS361" s="180"/>
      <c r="AT361" s="180"/>
      <c r="AU361" s="180"/>
      <c r="AV361" s="180"/>
      <c r="AW361" s="180"/>
      <c r="AX361" s="180"/>
      <c r="AY361" s="180"/>
      <c r="AZ361" s="180"/>
      <c r="BA361" s="180"/>
      <c r="BB361" s="180"/>
      <c r="BC361" s="180"/>
      <c r="BD361" s="180"/>
      <c r="BE361" s="180"/>
      <c r="BF361" s="180"/>
      <c r="BG361" s="180"/>
      <c r="BH361" s="180"/>
      <c r="BI361" s="180"/>
      <c r="BJ361" s="180"/>
      <c r="BK361" s="180"/>
      <c r="BL361" s="180"/>
      <c r="BM361" s="180"/>
      <c r="BN361" s="180"/>
      <c r="BO361" s="180"/>
      <c r="BP361" s="180"/>
      <c r="BQ361" s="180"/>
      <c r="BR361" s="180"/>
      <c r="BS361" s="180"/>
      <c r="BT361" s="180"/>
      <c r="BU361" s="180"/>
      <c r="BV361" s="180"/>
      <c r="BW361" s="180"/>
      <c r="BX361" s="180"/>
      <c r="BY361" s="180"/>
      <c r="BZ361" s="180"/>
      <c r="CA361" s="180"/>
    </row>
    <row r="362" ht="15.75" customHeight="1" spans="1:79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  <c r="U362" s="180"/>
      <c r="V362" s="180"/>
      <c r="W362" s="180"/>
      <c r="X362" s="180"/>
      <c r="Y362" s="180"/>
      <c r="Z362" s="180"/>
      <c r="AA362" s="180"/>
      <c r="AB362" s="180"/>
      <c r="AC362" s="180"/>
      <c r="AD362" s="180"/>
      <c r="AE362" s="180"/>
      <c r="AF362" s="180"/>
      <c r="AG362" s="180"/>
      <c r="AH362" s="180"/>
      <c r="AI362" s="180"/>
      <c r="AJ362" s="180"/>
      <c r="AK362" s="180"/>
      <c r="AL362" s="180"/>
      <c r="AM362" s="180"/>
      <c r="AN362" s="180"/>
      <c r="AO362" s="180"/>
      <c r="AP362" s="180"/>
      <c r="AQ362" s="180"/>
      <c r="AR362" s="180"/>
      <c r="AS362" s="180"/>
      <c r="AT362" s="180"/>
      <c r="AU362" s="180"/>
      <c r="AV362" s="180"/>
      <c r="AW362" s="180"/>
      <c r="AX362" s="180"/>
      <c r="AY362" s="180"/>
      <c r="AZ362" s="180"/>
      <c r="BA362" s="180"/>
      <c r="BB362" s="180"/>
      <c r="BC362" s="180"/>
      <c r="BD362" s="180"/>
      <c r="BE362" s="180"/>
      <c r="BF362" s="180"/>
      <c r="BG362" s="180"/>
      <c r="BH362" s="180"/>
      <c r="BI362" s="180"/>
      <c r="BJ362" s="180"/>
      <c r="BK362" s="180"/>
      <c r="BL362" s="180"/>
      <c r="BM362" s="180"/>
      <c r="BN362" s="180"/>
      <c r="BO362" s="180"/>
      <c r="BP362" s="180"/>
      <c r="BQ362" s="180"/>
      <c r="BR362" s="180"/>
      <c r="BS362" s="180"/>
      <c r="BT362" s="180"/>
      <c r="BU362" s="180"/>
      <c r="BV362" s="180"/>
      <c r="BW362" s="180"/>
      <c r="BX362" s="180"/>
      <c r="BY362" s="180"/>
      <c r="BZ362" s="180"/>
      <c r="CA362" s="180"/>
    </row>
    <row r="363" ht="15.75" customHeight="1" spans="1:79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  <c r="U363" s="180"/>
      <c r="V363" s="180"/>
      <c r="W363" s="180"/>
      <c r="X363" s="180"/>
      <c r="Y363" s="180"/>
      <c r="Z363" s="180"/>
      <c r="AA363" s="180"/>
      <c r="AB363" s="180"/>
      <c r="AC363" s="180"/>
      <c r="AD363" s="180"/>
      <c r="AE363" s="180"/>
      <c r="AF363" s="180"/>
      <c r="AG363" s="180"/>
      <c r="AH363" s="180"/>
      <c r="AI363" s="180"/>
      <c r="AJ363" s="180"/>
      <c r="AK363" s="180"/>
      <c r="AL363" s="180"/>
      <c r="AM363" s="180"/>
      <c r="AN363" s="180"/>
      <c r="AO363" s="180"/>
      <c r="AP363" s="180"/>
      <c r="AQ363" s="180"/>
      <c r="AR363" s="180"/>
      <c r="AS363" s="180"/>
      <c r="AT363" s="180"/>
      <c r="AU363" s="180"/>
      <c r="AV363" s="180"/>
      <c r="AW363" s="180"/>
      <c r="AX363" s="180"/>
      <c r="AY363" s="180"/>
      <c r="AZ363" s="180"/>
      <c r="BA363" s="180"/>
      <c r="BB363" s="180"/>
      <c r="BC363" s="180"/>
      <c r="BD363" s="180"/>
      <c r="BE363" s="180"/>
      <c r="BF363" s="180"/>
      <c r="BG363" s="180"/>
      <c r="BH363" s="180"/>
      <c r="BI363" s="180"/>
      <c r="BJ363" s="180"/>
      <c r="BK363" s="180"/>
      <c r="BL363" s="180"/>
      <c r="BM363" s="180"/>
      <c r="BN363" s="180"/>
      <c r="BO363" s="180"/>
      <c r="BP363" s="180"/>
      <c r="BQ363" s="180"/>
      <c r="BR363" s="180"/>
      <c r="BS363" s="180"/>
      <c r="BT363" s="180"/>
      <c r="BU363" s="180"/>
      <c r="BV363" s="180"/>
      <c r="BW363" s="180"/>
      <c r="BX363" s="180"/>
      <c r="BY363" s="180"/>
      <c r="BZ363" s="180"/>
      <c r="CA363" s="180"/>
    </row>
    <row r="364" ht="15.75" customHeight="1" spans="1:79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  <c r="U364" s="180"/>
      <c r="V364" s="180"/>
      <c r="W364" s="180"/>
      <c r="X364" s="180"/>
      <c r="Y364" s="180"/>
      <c r="Z364" s="180"/>
      <c r="AA364" s="180"/>
      <c r="AB364" s="180"/>
      <c r="AC364" s="180"/>
      <c r="AD364" s="180"/>
      <c r="AE364" s="180"/>
      <c r="AF364" s="180"/>
      <c r="AG364" s="180"/>
      <c r="AH364" s="180"/>
      <c r="AI364" s="180"/>
      <c r="AJ364" s="180"/>
      <c r="AK364" s="180"/>
      <c r="AL364" s="180"/>
      <c r="AM364" s="180"/>
      <c r="AN364" s="180"/>
      <c r="AO364" s="180"/>
      <c r="AP364" s="180"/>
      <c r="AQ364" s="180"/>
      <c r="AR364" s="180"/>
      <c r="AS364" s="180"/>
      <c r="AT364" s="180"/>
      <c r="AU364" s="180"/>
      <c r="AV364" s="180"/>
      <c r="AW364" s="180"/>
      <c r="AX364" s="180"/>
      <c r="AY364" s="180"/>
      <c r="AZ364" s="180"/>
      <c r="BA364" s="180"/>
      <c r="BB364" s="180"/>
      <c r="BC364" s="180"/>
      <c r="BD364" s="180"/>
      <c r="BE364" s="180"/>
      <c r="BF364" s="180"/>
      <c r="BG364" s="180"/>
      <c r="BH364" s="180"/>
      <c r="BI364" s="180"/>
      <c r="BJ364" s="180"/>
      <c r="BK364" s="180"/>
      <c r="BL364" s="180"/>
      <c r="BM364" s="180"/>
      <c r="BN364" s="180"/>
      <c r="BO364" s="180"/>
      <c r="BP364" s="180"/>
      <c r="BQ364" s="180"/>
      <c r="BR364" s="180"/>
      <c r="BS364" s="180"/>
      <c r="BT364" s="180"/>
      <c r="BU364" s="180"/>
      <c r="BV364" s="180"/>
      <c r="BW364" s="180"/>
      <c r="BX364" s="180"/>
      <c r="BY364" s="180"/>
      <c r="BZ364" s="180"/>
      <c r="CA364" s="180"/>
    </row>
    <row r="365" ht="15.75" customHeight="1" spans="1:79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  <c r="U365" s="180"/>
      <c r="V365" s="180"/>
      <c r="W365" s="180"/>
      <c r="X365" s="180"/>
      <c r="Y365" s="180"/>
      <c r="Z365" s="180"/>
      <c r="AA365" s="180"/>
      <c r="AB365" s="180"/>
      <c r="AC365" s="180"/>
      <c r="AD365" s="180"/>
      <c r="AE365" s="180"/>
      <c r="AF365" s="180"/>
      <c r="AG365" s="180"/>
      <c r="AH365" s="180"/>
      <c r="AI365" s="180"/>
      <c r="AJ365" s="180"/>
      <c r="AK365" s="180"/>
      <c r="AL365" s="180"/>
      <c r="AM365" s="180"/>
      <c r="AN365" s="180"/>
      <c r="AO365" s="180"/>
      <c r="AP365" s="180"/>
      <c r="AQ365" s="180"/>
      <c r="AR365" s="180"/>
      <c r="AS365" s="180"/>
      <c r="AT365" s="180"/>
      <c r="AU365" s="180"/>
      <c r="AV365" s="180"/>
      <c r="AW365" s="180"/>
      <c r="AX365" s="180"/>
      <c r="AY365" s="180"/>
      <c r="AZ365" s="180"/>
      <c r="BA365" s="180"/>
      <c r="BB365" s="180"/>
      <c r="BC365" s="180"/>
      <c r="BD365" s="180"/>
      <c r="BE365" s="180"/>
      <c r="BF365" s="180"/>
      <c r="BG365" s="180"/>
      <c r="BH365" s="180"/>
      <c r="BI365" s="180"/>
      <c r="BJ365" s="180"/>
      <c r="BK365" s="180"/>
      <c r="BL365" s="180"/>
      <c r="BM365" s="180"/>
      <c r="BN365" s="180"/>
      <c r="BO365" s="180"/>
      <c r="BP365" s="180"/>
      <c r="BQ365" s="180"/>
      <c r="BR365" s="180"/>
      <c r="BS365" s="180"/>
      <c r="BT365" s="180"/>
      <c r="BU365" s="180"/>
      <c r="BV365" s="180"/>
      <c r="BW365" s="180"/>
      <c r="BX365" s="180"/>
      <c r="BY365" s="180"/>
      <c r="BZ365" s="180"/>
      <c r="CA365" s="180"/>
    </row>
    <row r="366" ht="15.75" customHeight="1" spans="1:79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  <c r="U366" s="180"/>
      <c r="V366" s="180"/>
      <c r="W366" s="180"/>
      <c r="X366" s="180"/>
      <c r="Y366" s="180"/>
      <c r="Z366" s="180"/>
      <c r="AA366" s="180"/>
      <c r="AB366" s="180"/>
      <c r="AC366" s="180"/>
      <c r="AD366" s="180"/>
      <c r="AE366" s="180"/>
      <c r="AF366" s="180"/>
      <c r="AG366" s="180"/>
      <c r="AH366" s="180"/>
      <c r="AI366" s="180"/>
      <c r="AJ366" s="180"/>
      <c r="AK366" s="180"/>
      <c r="AL366" s="180"/>
      <c r="AM366" s="180"/>
      <c r="AN366" s="180"/>
      <c r="AO366" s="180"/>
      <c r="AP366" s="180"/>
      <c r="AQ366" s="180"/>
      <c r="AR366" s="180"/>
      <c r="AS366" s="180"/>
      <c r="AT366" s="180"/>
      <c r="AU366" s="180"/>
      <c r="AV366" s="180"/>
      <c r="AW366" s="180"/>
      <c r="AX366" s="180"/>
      <c r="AY366" s="180"/>
      <c r="AZ366" s="180"/>
      <c r="BA366" s="180"/>
      <c r="BB366" s="180"/>
      <c r="BC366" s="180"/>
      <c r="BD366" s="180"/>
      <c r="BE366" s="180"/>
      <c r="BF366" s="180"/>
      <c r="BG366" s="180"/>
      <c r="BH366" s="180"/>
      <c r="BI366" s="180"/>
      <c r="BJ366" s="180"/>
      <c r="BK366" s="180"/>
      <c r="BL366" s="180"/>
      <c r="BM366" s="180"/>
      <c r="BN366" s="180"/>
      <c r="BO366" s="180"/>
      <c r="BP366" s="180"/>
      <c r="BQ366" s="180"/>
      <c r="BR366" s="180"/>
      <c r="BS366" s="180"/>
      <c r="BT366" s="180"/>
      <c r="BU366" s="180"/>
      <c r="BV366" s="180"/>
      <c r="BW366" s="180"/>
      <c r="BX366" s="180"/>
      <c r="BY366" s="180"/>
      <c r="BZ366" s="180"/>
      <c r="CA366" s="180"/>
    </row>
    <row r="367" ht="15.75" customHeight="1" spans="1:79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  <c r="U367" s="180"/>
      <c r="V367" s="180"/>
      <c r="W367" s="180"/>
      <c r="X367" s="180"/>
      <c r="Y367" s="180"/>
      <c r="Z367" s="180"/>
      <c r="AA367" s="180"/>
      <c r="AB367" s="180"/>
      <c r="AC367" s="180"/>
      <c r="AD367" s="180"/>
      <c r="AE367" s="180"/>
      <c r="AF367" s="180"/>
      <c r="AG367" s="180"/>
      <c r="AH367" s="180"/>
      <c r="AI367" s="180"/>
      <c r="AJ367" s="180"/>
      <c r="AK367" s="180"/>
      <c r="AL367" s="180"/>
      <c r="AM367" s="180"/>
      <c r="AN367" s="180"/>
      <c r="AO367" s="180"/>
      <c r="AP367" s="180"/>
      <c r="AQ367" s="180"/>
      <c r="AR367" s="180"/>
      <c r="AS367" s="180"/>
      <c r="AT367" s="180"/>
      <c r="AU367" s="180"/>
      <c r="AV367" s="180"/>
      <c r="AW367" s="180"/>
      <c r="AX367" s="180"/>
      <c r="AY367" s="180"/>
      <c r="AZ367" s="180"/>
      <c r="BA367" s="180"/>
      <c r="BB367" s="180"/>
      <c r="BC367" s="180"/>
      <c r="BD367" s="180"/>
      <c r="BE367" s="180"/>
      <c r="BF367" s="180"/>
      <c r="BG367" s="180"/>
      <c r="BH367" s="180"/>
      <c r="BI367" s="180"/>
      <c r="BJ367" s="180"/>
      <c r="BK367" s="180"/>
      <c r="BL367" s="180"/>
      <c r="BM367" s="180"/>
      <c r="BN367" s="180"/>
      <c r="BO367" s="180"/>
      <c r="BP367" s="180"/>
      <c r="BQ367" s="180"/>
      <c r="BR367" s="180"/>
      <c r="BS367" s="180"/>
      <c r="BT367" s="180"/>
      <c r="BU367" s="180"/>
      <c r="BV367" s="180"/>
      <c r="BW367" s="180"/>
      <c r="BX367" s="180"/>
      <c r="BY367" s="180"/>
      <c r="BZ367" s="180"/>
      <c r="CA367" s="180"/>
    </row>
    <row r="368" ht="15.75" customHeight="1" spans="1:79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180"/>
      <c r="T368" s="180"/>
      <c r="U368" s="180"/>
      <c r="V368" s="180"/>
      <c r="W368" s="180"/>
      <c r="X368" s="180"/>
      <c r="Y368" s="180"/>
      <c r="Z368" s="180"/>
      <c r="AA368" s="180"/>
      <c r="AB368" s="180"/>
      <c r="AC368" s="180"/>
      <c r="AD368" s="180"/>
      <c r="AE368" s="180"/>
      <c r="AF368" s="180"/>
      <c r="AG368" s="180"/>
      <c r="AH368" s="180"/>
      <c r="AI368" s="180"/>
      <c r="AJ368" s="180"/>
      <c r="AK368" s="180"/>
      <c r="AL368" s="180"/>
      <c r="AM368" s="180"/>
      <c r="AN368" s="180"/>
      <c r="AO368" s="180"/>
      <c r="AP368" s="180"/>
      <c r="AQ368" s="180"/>
      <c r="AR368" s="180"/>
      <c r="AS368" s="180"/>
      <c r="AT368" s="180"/>
      <c r="AU368" s="180"/>
      <c r="AV368" s="180"/>
      <c r="AW368" s="180"/>
      <c r="AX368" s="180"/>
      <c r="AY368" s="180"/>
      <c r="AZ368" s="180"/>
      <c r="BA368" s="180"/>
      <c r="BB368" s="180"/>
      <c r="BC368" s="180"/>
      <c r="BD368" s="180"/>
      <c r="BE368" s="180"/>
      <c r="BF368" s="180"/>
      <c r="BG368" s="180"/>
      <c r="BH368" s="180"/>
      <c r="BI368" s="180"/>
      <c r="BJ368" s="180"/>
      <c r="BK368" s="180"/>
      <c r="BL368" s="180"/>
      <c r="BM368" s="180"/>
      <c r="BN368" s="180"/>
      <c r="BO368" s="180"/>
      <c r="BP368" s="180"/>
      <c r="BQ368" s="180"/>
      <c r="BR368" s="180"/>
      <c r="BS368" s="180"/>
      <c r="BT368" s="180"/>
      <c r="BU368" s="180"/>
      <c r="BV368" s="180"/>
      <c r="BW368" s="180"/>
      <c r="BX368" s="180"/>
      <c r="BY368" s="180"/>
      <c r="BZ368" s="180"/>
      <c r="CA368" s="180"/>
    </row>
    <row r="369" ht="15.75" customHeight="1" spans="1:79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  <c r="U369" s="180"/>
      <c r="V369" s="180"/>
      <c r="W369" s="180"/>
      <c r="X369" s="180"/>
      <c r="Y369" s="180"/>
      <c r="Z369" s="180"/>
      <c r="AA369" s="180"/>
      <c r="AB369" s="180"/>
      <c r="AC369" s="180"/>
      <c r="AD369" s="180"/>
      <c r="AE369" s="180"/>
      <c r="AF369" s="180"/>
      <c r="AG369" s="180"/>
      <c r="AH369" s="180"/>
      <c r="AI369" s="180"/>
      <c r="AJ369" s="180"/>
      <c r="AK369" s="180"/>
      <c r="AL369" s="180"/>
      <c r="AM369" s="180"/>
      <c r="AN369" s="180"/>
      <c r="AO369" s="180"/>
      <c r="AP369" s="180"/>
      <c r="AQ369" s="180"/>
      <c r="AR369" s="180"/>
      <c r="AS369" s="180"/>
      <c r="AT369" s="180"/>
      <c r="AU369" s="180"/>
      <c r="AV369" s="180"/>
      <c r="AW369" s="180"/>
      <c r="AX369" s="180"/>
      <c r="AY369" s="180"/>
      <c r="AZ369" s="180"/>
      <c r="BA369" s="180"/>
      <c r="BB369" s="180"/>
      <c r="BC369" s="180"/>
      <c r="BD369" s="180"/>
      <c r="BE369" s="180"/>
      <c r="BF369" s="180"/>
      <c r="BG369" s="180"/>
      <c r="BH369" s="180"/>
      <c r="BI369" s="180"/>
      <c r="BJ369" s="180"/>
      <c r="BK369" s="180"/>
      <c r="BL369" s="180"/>
      <c r="BM369" s="180"/>
      <c r="BN369" s="180"/>
      <c r="BO369" s="180"/>
      <c r="BP369" s="180"/>
      <c r="BQ369" s="180"/>
      <c r="BR369" s="180"/>
      <c r="BS369" s="180"/>
      <c r="BT369" s="180"/>
      <c r="BU369" s="180"/>
      <c r="BV369" s="180"/>
      <c r="BW369" s="180"/>
      <c r="BX369" s="180"/>
      <c r="BY369" s="180"/>
      <c r="BZ369" s="180"/>
      <c r="CA369" s="180"/>
    </row>
    <row r="370" ht="15.75" customHeight="1" spans="1:79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  <c r="U370" s="180"/>
      <c r="V370" s="180"/>
      <c r="W370" s="180"/>
      <c r="X370" s="180"/>
      <c r="Y370" s="180"/>
      <c r="Z370" s="180"/>
      <c r="AA370" s="180"/>
      <c r="AB370" s="180"/>
      <c r="AC370" s="180"/>
      <c r="AD370" s="180"/>
      <c r="AE370" s="180"/>
      <c r="AF370" s="180"/>
      <c r="AG370" s="180"/>
      <c r="AH370" s="180"/>
      <c r="AI370" s="180"/>
      <c r="AJ370" s="180"/>
      <c r="AK370" s="180"/>
      <c r="AL370" s="180"/>
      <c r="AM370" s="180"/>
      <c r="AN370" s="180"/>
      <c r="AO370" s="180"/>
      <c r="AP370" s="180"/>
      <c r="AQ370" s="180"/>
      <c r="AR370" s="180"/>
      <c r="AS370" s="180"/>
      <c r="AT370" s="180"/>
      <c r="AU370" s="180"/>
      <c r="AV370" s="180"/>
      <c r="AW370" s="180"/>
      <c r="AX370" s="180"/>
      <c r="AY370" s="180"/>
      <c r="AZ370" s="180"/>
      <c r="BA370" s="180"/>
      <c r="BB370" s="180"/>
      <c r="BC370" s="180"/>
      <c r="BD370" s="180"/>
      <c r="BE370" s="180"/>
      <c r="BF370" s="180"/>
      <c r="BG370" s="180"/>
      <c r="BH370" s="180"/>
      <c r="BI370" s="180"/>
      <c r="BJ370" s="180"/>
      <c r="BK370" s="180"/>
      <c r="BL370" s="180"/>
      <c r="BM370" s="180"/>
      <c r="BN370" s="180"/>
      <c r="BO370" s="180"/>
      <c r="BP370" s="180"/>
      <c r="BQ370" s="180"/>
      <c r="BR370" s="180"/>
      <c r="BS370" s="180"/>
      <c r="BT370" s="180"/>
      <c r="BU370" s="180"/>
      <c r="BV370" s="180"/>
      <c r="BW370" s="180"/>
      <c r="BX370" s="180"/>
      <c r="BY370" s="180"/>
      <c r="BZ370" s="180"/>
      <c r="CA370" s="180"/>
    </row>
    <row r="371" ht="15.75" customHeight="1" spans="1:79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  <c r="U371" s="180"/>
      <c r="V371" s="180"/>
      <c r="W371" s="180"/>
      <c r="X371" s="180"/>
      <c r="Y371" s="180"/>
      <c r="Z371" s="180"/>
      <c r="AA371" s="180"/>
      <c r="AB371" s="180"/>
      <c r="AC371" s="180"/>
      <c r="AD371" s="180"/>
      <c r="AE371" s="180"/>
      <c r="AF371" s="180"/>
      <c r="AG371" s="180"/>
      <c r="AH371" s="180"/>
      <c r="AI371" s="180"/>
      <c r="AJ371" s="180"/>
      <c r="AK371" s="180"/>
      <c r="AL371" s="180"/>
      <c r="AM371" s="180"/>
      <c r="AN371" s="180"/>
      <c r="AO371" s="180"/>
      <c r="AP371" s="180"/>
      <c r="AQ371" s="180"/>
      <c r="AR371" s="180"/>
      <c r="AS371" s="180"/>
      <c r="AT371" s="180"/>
      <c r="AU371" s="180"/>
      <c r="AV371" s="180"/>
      <c r="AW371" s="180"/>
      <c r="AX371" s="180"/>
      <c r="AY371" s="180"/>
      <c r="AZ371" s="180"/>
      <c r="BA371" s="180"/>
      <c r="BB371" s="180"/>
      <c r="BC371" s="180"/>
      <c r="BD371" s="180"/>
      <c r="BE371" s="180"/>
      <c r="BF371" s="180"/>
      <c r="BG371" s="180"/>
      <c r="BH371" s="180"/>
      <c r="BI371" s="180"/>
      <c r="BJ371" s="180"/>
      <c r="BK371" s="180"/>
      <c r="BL371" s="180"/>
      <c r="BM371" s="180"/>
      <c r="BN371" s="180"/>
      <c r="BO371" s="180"/>
      <c r="BP371" s="180"/>
      <c r="BQ371" s="180"/>
      <c r="BR371" s="180"/>
      <c r="BS371" s="180"/>
      <c r="BT371" s="180"/>
      <c r="BU371" s="180"/>
      <c r="BV371" s="180"/>
      <c r="BW371" s="180"/>
      <c r="BX371" s="180"/>
      <c r="BY371" s="180"/>
      <c r="BZ371" s="180"/>
      <c r="CA371" s="180"/>
    </row>
    <row r="372" ht="15.75" customHeight="1" spans="1:79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  <c r="U372" s="180"/>
      <c r="V372" s="180"/>
      <c r="W372" s="180"/>
      <c r="X372" s="180"/>
      <c r="Y372" s="180"/>
      <c r="Z372" s="180"/>
      <c r="AA372" s="180"/>
      <c r="AB372" s="180"/>
      <c r="AC372" s="180"/>
      <c r="AD372" s="180"/>
      <c r="AE372" s="180"/>
      <c r="AF372" s="180"/>
      <c r="AG372" s="180"/>
      <c r="AH372" s="180"/>
      <c r="AI372" s="180"/>
      <c r="AJ372" s="180"/>
      <c r="AK372" s="180"/>
      <c r="AL372" s="180"/>
      <c r="AM372" s="180"/>
      <c r="AN372" s="180"/>
      <c r="AO372" s="180"/>
      <c r="AP372" s="180"/>
      <c r="AQ372" s="180"/>
      <c r="AR372" s="180"/>
      <c r="AS372" s="180"/>
      <c r="AT372" s="180"/>
      <c r="AU372" s="180"/>
      <c r="AV372" s="180"/>
      <c r="AW372" s="180"/>
      <c r="AX372" s="180"/>
      <c r="AY372" s="180"/>
      <c r="AZ372" s="180"/>
      <c r="BA372" s="180"/>
      <c r="BB372" s="180"/>
      <c r="BC372" s="180"/>
      <c r="BD372" s="180"/>
      <c r="BE372" s="180"/>
      <c r="BF372" s="180"/>
      <c r="BG372" s="180"/>
      <c r="BH372" s="180"/>
      <c r="BI372" s="180"/>
      <c r="BJ372" s="180"/>
      <c r="BK372" s="180"/>
      <c r="BL372" s="180"/>
      <c r="BM372" s="180"/>
      <c r="BN372" s="180"/>
      <c r="BO372" s="180"/>
      <c r="BP372" s="180"/>
      <c r="BQ372" s="180"/>
      <c r="BR372" s="180"/>
      <c r="BS372" s="180"/>
      <c r="BT372" s="180"/>
      <c r="BU372" s="180"/>
      <c r="BV372" s="180"/>
      <c r="BW372" s="180"/>
      <c r="BX372" s="180"/>
      <c r="BY372" s="180"/>
      <c r="BZ372" s="180"/>
      <c r="CA372" s="180"/>
    </row>
    <row r="373" ht="15.75" customHeight="1" spans="1:79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  <c r="S373" s="180"/>
      <c r="T373" s="180"/>
      <c r="U373" s="180"/>
      <c r="V373" s="180"/>
      <c r="W373" s="180"/>
      <c r="X373" s="180"/>
      <c r="Y373" s="180"/>
      <c r="Z373" s="180"/>
      <c r="AA373" s="180"/>
      <c r="AB373" s="180"/>
      <c r="AC373" s="180"/>
      <c r="AD373" s="180"/>
      <c r="AE373" s="180"/>
      <c r="AF373" s="180"/>
      <c r="AG373" s="180"/>
      <c r="AH373" s="180"/>
      <c r="AI373" s="180"/>
      <c r="AJ373" s="180"/>
      <c r="AK373" s="180"/>
      <c r="AL373" s="180"/>
      <c r="AM373" s="180"/>
      <c r="AN373" s="180"/>
      <c r="AO373" s="180"/>
      <c r="AP373" s="180"/>
      <c r="AQ373" s="180"/>
      <c r="AR373" s="180"/>
      <c r="AS373" s="180"/>
      <c r="AT373" s="180"/>
      <c r="AU373" s="180"/>
      <c r="AV373" s="180"/>
      <c r="AW373" s="180"/>
      <c r="AX373" s="180"/>
      <c r="AY373" s="180"/>
      <c r="AZ373" s="180"/>
      <c r="BA373" s="180"/>
      <c r="BB373" s="180"/>
      <c r="BC373" s="180"/>
      <c r="BD373" s="180"/>
      <c r="BE373" s="180"/>
      <c r="BF373" s="180"/>
      <c r="BG373" s="180"/>
      <c r="BH373" s="180"/>
      <c r="BI373" s="180"/>
      <c r="BJ373" s="180"/>
      <c r="BK373" s="180"/>
      <c r="BL373" s="180"/>
      <c r="BM373" s="180"/>
      <c r="BN373" s="180"/>
      <c r="BO373" s="180"/>
      <c r="BP373" s="180"/>
      <c r="BQ373" s="180"/>
      <c r="BR373" s="180"/>
      <c r="BS373" s="180"/>
      <c r="BT373" s="180"/>
      <c r="BU373" s="180"/>
      <c r="BV373" s="180"/>
      <c r="BW373" s="180"/>
      <c r="BX373" s="180"/>
      <c r="BY373" s="180"/>
      <c r="BZ373" s="180"/>
      <c r="CA373" s="180"/>
    </row>
    <row r="374" ht="15.75" customHeight="1" spans="1:79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  <c r="S374" s="180"/>
      <c r="T374" s="180"/>
      <c r="U374" s="180"/>
      <c r="V374" s="180"/>
      <c r="W374" s="180"/>
      <c r="X374" s="180"/>
      <c r="Y374" s="180"/>
      <c r="Z374" s="180"/>
      <c r="AA374" s="180"/>
      <c r="AB374" s="180"/>
      <c r="AC374" s="180"/>
      <c r="AD374" s="180"/>
      <c r="AE374" s="180"/>
      <c r="AF374" s="180"/>
      <c r="AG374" s="180"/>
      <c r="AH374" s="180"/>
      <c r="AI374" s="180"/>
      <c r="AJ374" s="180"/>
      <c r="AK374" s="180"/>
      <c r="AL374" s="180"/>
      <c r="AM374" s="180"/>
      <c r="AN374" s="180"/>
      <c r="AO374" s="180"/>
      <c r="AP374" s="180"/>
      <c r="AQ374" s="180"/>
      <c r="AR374" s="180"/>
      <c r="AS374" s="180"/>
      <c r="AT374" s="180"/>
      <c r="AU374" s="180"/>
      <c r="AV374" s="180"/>
      <c r="AW374" s="180"/>
      <c r="AX374" s="180"/>
      <c r="AY374" s="180"/>
      <c r="AZ374" s="180"/>
      <c r="BA374" s="180"/>
      <c r="BB374" s="180"/>
      <c r="BC374" s="180"/>
      <c r="BD374" s="180"/>
      <c r="BE374" s="180"/>
      <c r="BF374" s="180"/>
      <c r="BG374" s="180"/>
      <c r="BH374" s="180"/>
      <c r="BI374" s="180"/>
      <c r="BJ374" s="180"/>
      <c r="BK374" s="180"/>
      <c r="BL374" s="180"/>
      <c r="BM374" s="180"/>
      <c r="BN374" s="180"/>
      <c r="BO374" s="180"/>
      <c r="BP374" s="180"/>
      <c r="BQ374" s="180"/>
      <c r="BR374" s="180"/>
      <c r="BS374" s="180"/>
      <c r="BT374" s="180"/>
      <c r="BU374" s="180"/>
      <c r="BV374" s="180"/>
      <c r="BW374" s="180"/>
      <c r="BX374" s="180"/>
      <c r="BY374" s="180"/>
      <c r="BZ374" s="180"/>
      <c r="CA374" s="180"/>
    </row>
    <row r="375" ht="15.75" customHeight="1" spans="1:79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  <c r="S375" s="180"/>
      <c r="T375" s="180"/>
      <c r="U375" s="180"/>
      <c r="V375" s="180"/>
      <c r="W375" s="180"/>
      <c r="X375" s="180"/>
      <c r="Y375" s="180"/>
      <c r="Z375" s="180"/>
      <c r="AA375" s="180"/>
      <c r="AB375" s="180"/>
      <c r="AC375" s="180"/>
      <c r="AD375" s="180"/>
      <c r="AE375" s="180"/>
      <c r="AF375" s="180"/>
      <c r="AG375" s="180"/>
      <c r="AH375" s="180"/>
      <c r="AI375" s="180"/>
      <c r="AJ375" s="180"/>
      <c r="AK375" s="180"/>
      <c r="AL375" s="180"/>
      <c r="AM375" s="180"/>
      <c r="AN375" s="180"/>
      <c r="AO375" s="180"/>
      <c r="AP375" s="180"/>
      <c r="AQ375" s="180"/>
      <c r="AR375" s="180"/>
      <c r="AS375" s="180"/>
      <c r="AT375" s="180"/>
      <c r="AU375" s="180"/>
      <c r="AV375" s="180"/>
      <c r="AW375" s="180"/>
      <c r="AX375" s="180"/>
      <c r="AY375" s="180"/>
      <c r="AZ375" s="180"/>
      <c r="BA375" s="180"/>
      <c r="BB375" s="180"/>
      <c r="BC375" s="180"/>
      <c r="BD375" s="180"/>
      <c r="BE375" s="180"/>
      <c r="BF375" s="180"/>
      <c r="BG375" s="180"/>
      <c r="BH375" s="180"/>
      <c r="BI375" s="180"/>
      <c r="BJ375" s="180"/>
      <c r="BK375" s="180"/>
      <c r="BL375" s="180"/>
      <c r="BM375" s="180"/>
      <c r="BN375" s="180"/>
      <c r="BO375" s="180"/>
      <c r="BP375" s="180"/>
      <c r="BQ375" s="180"/>
      <c r="BR375" s="180"/>
      <c r="BS375" s="180"/>
      <c r="BT375" s="180"/>
      <c r="BU375" s="180"/>
      <c r="BV375" s="180"/>
      <c r="BW375" s="180"/>
      <c r="BX375" s="180"/>
      <c r="BY375" s="180"/>
      <c r="BZ375" s="180"/>
      <c r="CA375" s="180"/>
    </row>
    <row r="376" ht="15.75" customHeight="1" spans="1:79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  <c r="R376" s="180"/>
      <c r="S376" s="180"/>
      <c r="T376" s="180"/>
      <c r="U376" s="180"/>
      <c r="V376" s="180"/>
      <c r="W376" s="180"/>
      <c r="X376" s="180"/>
      <c r="Y376" s="180"/>
      <c r="Z376" s="180"/>
      <c r="AA376" s="180"/>
      <c r="AB376" s="180"/>
      <c r="AC376" s="180"/>
      <c r="AD376" s="180"/>
      <c r="AE376" s="180"/>
      <c r="AF376" s="180"/>
      <c r="AG376" s="180"/>
      <c r="AH376" s="180"/>
      <c r="AI376" s="180"/>
      <c r="AJ376" s="180"/>
      <c r="AK376" s="180"/>
      <c r="AL376" s="180"/>
      <c r="AM376" s="180"/>
      <c r="AN376" s="180"/>
      <c r="AO376" s="180"/>
      <c r="AP376" s="180"/>
      <c r="AQ376" s="180"/>
      <c r="AR376" s="180"/>
      <c r="AS376" s="180"/>
      <c r="AT376" s="180"/>
      <c r="AU376" s="180"/>
      <c r="AV376" s="180"/>
      <c r="AW376" s="180"/>
      <c r="AX376" s="180"/>
      <c r="AY376" s="180"/>
      <c r="AZ376" s="180"/>
      <c r="BA376" s="180"/>
      <c r="BB376" s="180"/>
      <c r="BC376" s="180"/>
      <c r="BD376" s="180"/>
      <c r="BE376" s="180"/>
      <c r="BF376" s="180"/>
      <c r="BG376" s="180"/>
      <c r="BH376" s="180"/>
      <c r="BI376" s="180"/>
      <c r="BJ376" s="180"/>
      <c r="BK376" s="180"/>
      <c r="BL376" s="180"/>
      <c r="BM376" s="180"/>
      <c r="BN376" s="180"/>
      <c r="BO376" s="180"/>
      <c r="BP376" s="180"/>
      <c r="BQ376" s="180"/>
      <c r="BR376" s="180"/>
      <c r="BS376" s="180"/>
      <c r="BT376" s="180"/>
      <c r="BU376" s="180"/>
      <c r="BV376" s="180"/>
      <c r="BW376" s="180"/>
      <c r="BX376" s="180"/>
      <c r="BY376" s="180"/>
      <c r="BZ376" s="180"/>
      <c r="CA376" s="180"/>
    </row>
    <row r="377" ht="15.75" customHeight="1" spans="1:79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  <c r="R377" s="180"/>
      <c r="S377" s="180"/>
      <c r="T377" s="180"/>
      <c r="U377" s="180"/>
      <c r="V377" s="180"/>
      <c r="W377" s="180"/>
      <c r="X377" s="180"/>
      <c r="Y377" s="180"/>
      <c r="Z377" s="180"/>
      <c r="AA377" s="180"/>
      <c r="AB377" s="180"/>
      <c r="AC377" s="180"/>
      <c r="AD377" s="180"/>
      <c r="AE377" s="180"/>
      <c r="AF377" s="180"/>
      <c r="AG377" s="180"/>
      <c r="AH377" s="180"/>
      <c r="AI377" s="180"/>
      <c r="AJ377" s="180"/>
      <c r="AK377" s="180"/>
      <c r="AL377" s="180"/>
      <c r="AM377" s="180"/>
      <c r="AN377" s="180"/>
      <c r="AO377" s="180"/>
      <c r="AP377" s="180"/>
      <c r="AQ377" s="180"/>
      <c r="AR377" s="180"/>
      <c r="AS377" s="180"/>
      <c r="AT377" s="180"/>
      <c r="AU377" s="180"/>
      <c r="AV377" s="180"/>
      <c r="AW377" s="180"/>
      <c r="AX377" s="180"/>
      <c r="AY377" s="180"/>
      <c r="AZ377" s="180"/>
      <c r="BA377" s="180"/>
      <c r="BB377" s="180"/>
      <c r="BC377" s="180"/>
      <c r="BD377" s="180"/>
      <c r="BE377" s="180"/>
      <c r="BF377" s="180"/>
      <c r="BG377" s="180"/>
      <c r="BH377" s="180"/>
      <c r="BI377" s="180"/>
      <c r="BJ377" s="180"/>
      <c r="BK377" s="180"/>
      <c r="BL377" s="180"/>
      <c r="BM377" s="180"/>
      <c r="BN377" s="180"/>
      <c r="BO377" s="180"/>
      <c r="BP377" s="180"/>
      <c r="BQ377" s="180"/>
      <c r="BR377" s="180"/>
      <c r="BS377" s="180"/>
      <c r="BT377" s="180"/>
      <c r="BU377" s="180"/>
      <c r="BV377" s="180"/>
      <c r="BW377" s="180"/>
      <c r="BX377" s="180"/>
      <c r="BY377" s="180"/>
      <c r="BZ377" s="180"/>
      <c r="CA377" s="180"/>
    </row>
    <row r="378" ht="15.75" customHeight="1" spans="1:79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  <c r="U378" s="180"/>
      <c r="V378" s="180"/>
      <c r="W378" s="180"/>
      <c r="X378" s="180"/>
      <c r="Y378" s="180"/>
      <c r="Z378" s="180"/>
      <c r="AA378" s="180"/>
      <c r="AB378" s="180"/>
      <c r="AC378" s="180"/>
      <c r="AD378" s="180"/>
      <c r="AE378" s="180"/>
      <c r="AF378" s="180"/>
      <c r="AG378" s="180"/>
      <c r="AH378" s="180"/>
      <c r="AI378" s="180"/>
      <c r="AJ378" s="180"/>
      <c r="AK378" s="180"/>
      <c r="AL378" s="180"/>
      <c r="AM378" s="180"/>
      <c r="AN378" s="180"/>
      <c r="AO378" s="180"/>
      <c r="AP378" s="180"/>
      <c r="AQ378" s="180"/>
      <c r="AR378" s="180"/>
      <c r="AS378" s="180"/>
      <c r="AT378" s="180"/>
      <c r="AU378" s="180"/>
      <c r="AV378" s="180"/>
      <c r="AW378" s="180"/>
      <c r="AX378" s="180"/>
      <c r="AY378" s="180"/>
      <c r="AZ378" s="180"/>
      <c r="BA378" s="180"/>
      <c r="BB378" s="180"/>
      <c r="BC378" s="180"/>
      <c r="BD378" s="180"/>
      <c r="BE378" s="180"/>
      <c r="BF378" s="180"/>
      <c r="BG378" s="180"/>
      <c r="BH378" s="180"/>
      <c r="BI378" s="180"/>
      <c r="BJ378" s="180"/>
      <c r="BK378" s="180"/>
      <c r="BL378" s="180"/>
      <c r="BM378" s="180"/>
      <c r="BN378" s="180"/>
      <c r="BO378" s="180"/>
      <c r="BP378" s="180"/>
      <c r="BQ378" s="180"/>
      <c r="BR378" s="180"/>
      <c r="BS378" s="180"/>
      <c r="BT378" s="180"/>
      <c r="BU378" s="180"/>
      <c r="BV378" s="180"/>
      <c r="BW378" s="180"/>
      <c r="BX378" s="180"/>
      <c r="BY378" s="180"/>
      <c r="BZ378" s="180"/>
      <c r="CA378" s="180"/>
    </row>
    <row r="379" ht="15.75" customHeight="1" spans="1:79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  <c r="R379" s="180"/>
      <c r="S379" s="180"/>
      <c r="T379" s="180"/>
      <c r="U379" s="180"/>
      <c r="V379" s="180"/>
      <c r="W379" s="180"/>
      <c r="X379" s="180"/>
      <c r="Y379" s="180"/>
      <c r="Z379" s="180"/>
      <c r="AA379" s="180"/>
      <c r="AB379" s="180"/>
      <c r="AC379" s="180"/>
      <c r="AD379" s="180"/>
      <c r="AE379" s="180"/>
      <c r="AF379" s="180"/>
      <c r="AG379" s="180"/>
      <c r="AH379" s="180"/>
      <c r="AI379" s="180"/>
      <c r="AJ379" s="180"/>
      <c r="AK379" s="180"/>
      <c r="AL379" s="180"/>
      <c r="AM379" s="180"/>
      <c r="AN379" s="180"/>
      <c r="AO379" s="180"/>
      <c r="AP379" s="180"/>
      <c r="AQ379" s="180"/>
      <c r="AR379" s="180"/>
      <c r="AS379" s="180"/>
      <c r="AT379" s="180"/>
      <c r="AU379" s="180"/>
      <c r="AV379" s="180"/>
      <c r="AW379" s="180"/>
      <c r="AX379" s="180"/>
      <c r="AY379" s="180"/>
      <c r="AZ379" s="180"/>
      <c r="BA379" s="180"/>
      <c r="BB379" s="180"/>
      <c r="BC379" s="180"/>
      <c r="BD379" s="180"/>
      <c r="BE379" s="180"/>
      <c r="BF379" s="180"/>
      <c r="BG379" s="180"/>
      <c r="BH379" s="180"/>
      <c r="BI379" s="180"/>
      <c r="BJ379" s="180"/>
      <c r="BK379" s="180"/>
      <c r="BL379" s="180"/>
      <c r="BM379" s="180"/>
      <c r="BN379" s="180"/>
      <c r="BO379" s="180"/>
      <c r="BP379" s="180"/>
      <c r="BQ379" s="180"/>
      <c r="BR379" s="180"/>
      <c r="BS379" s="180"/>
      <c r="BT379" s="180"/>
      <c r="BU379" s="180"/>
      <c r="BV379" s="180"/>
      <c r="BW379" s="180"/>
      <c r="BX379" s="180"/>
      <c r="BY379" s="180"/>
      <c r="BZ379" s="180"/>
      <c r="CA379" s="180"/>
    </row>
    <row r="380" ht="15.75" customHeight="1" spans="1:79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  <c r="S380" s="180"/>
      <c r="T380" s="180"/>
      <c r="U380" s="180"/>
      <c r="V380" s="180"/>
      <c r="W380" s="180"/>
      <c r="X380" s="180"/>
      <c r="Y380" s="180"/>
      <c r="Z380" s="180"/>
      <c r="AA380" s="180"/>
      <c r="AB380" s="180"/>
      <c r="AC380" s="180"/>
      <c r="AD380" s="180"/>
      <c r="AE380" s="180"/>
      <c r="AF380" s="180"/>
      <c r="AG380" s="180"/>
      <c r="AH380" s="180"/>
      <c r="AI380" s="180"/>
      <c r="AJ380" s="180"/>
      <c r="AK380" s="180"/>
      <c r="AL380" s="180"/>
      <c r="AM380" s="180"/>
      <c r="AN380" s="180"/>
      <c r="AO380" s="180"/>
      <c r="AP380" s="180"/>
      <c r="AQ380" s="180"/>
      <c r="AR380" s="180"/>
      <c r="AS380" s="180"/>
      <c r="AT380" s="180"/>
      <c r="AU380" s="180"/>
      <c r="AV380" s="180"/>
      <c r="AW380" s="180"/>
      <c r="AX380" s="180"/>
      <c r="AY380" s="180"/>
      <c r="AZ380" s="180"/>
      <c r="BA380" s="180"/>
      <c r="BB380" s="180"/>
      <c r="BC380" s="180"/>
      <c r="BD380" s="180"/>
      <c r="BE380" s="180"/>
      <c r="BF380" s="180"/>
      <c r="BG380" s="180"/>
      <c r="BH380" s="180"/>
      <c r="BI380" s="180"/>
      <c r="BJ380" s="180"/>
      <c r="BK380" s="180"/>
      <c r="BL380" s="180"/>
      <c r="BM380" s="180"/>
      <c r="BN380" s="180"/>
      <c r="BO380" s="180"/>
      <c r="BP380" s="180"/>
      <c r="BQ380" s="180"/>
      <c r="BR380" s="180"/>
      <c r="BS380" s="180"/>
      <c r="BT380" s="180"/>
      <c r="BU380" s="180"/>
      <c r="BV380" s="180"/>
      <c r="BW380" s="180"/>
      <c r="BX380" s="180"/>
      <c r="BY380" s="180"/>
      <c r="BZ380" s="180"/>
      <c r="CA380" s="180"/>
    </row>
    <row r="381" ht="15.75" customHeight="1" spans="1:79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0"/>
      <c r="AG381" s="180"/>
      <c r="AH381" s="180"/>
      <c r="AI381" s="180"/>
      <c r="AJ381" s="180"/>
      <c r="AK381" s="180"/>
      <c r="AL381" s="180"/>
      <c r="AM381" s="180"/>
      <c r="AN381" s="180"/>
      <c r="AO381" s="180"/>
      <c r="AP381" s="180"/>
      <c r="AQ381" s="180"/>
      <c r="AR381" s="180"/>
      <c r="AS381" s="180"/>
      <c r="AT381" s="180"/>
      <c r="AU381" s="180"/>
      <c r="AV381" s="180"/>
      <c r="AW381" s="180"/>
      <c r="AX381" s="180"/>
      <c r="AY381" s="180"/>
      <c r="AZ381" s="180"/>
      <c r="BA381" s="180"/>
      <c r="BB381" s="180"/>
      <c r="BC381" s="180"/>
      <c r="BD381" s="180"/>
      <c r="BE381" s="180"/>
      <c r="BF381" s="180"/>
      <c r="BG381" s="180"/>
      <c r="BH381" s="180"/>
      <c r="BI381" s="180"/>
      <c r="BJ381" s="180"/>
      <c r="BK381" s="180"/>
      <c r="BL381" s="180"/>
      <c r="BM381" s="180"/>
      <c r="BN381" s="180"/>
      <c r="BO381" s="180"/>
      <c r="BP381" s="180"/>
      <c r="BQ381" s="180"/>
      <c r="BR381" s="180"/>
      <c r="BS381" s="180"/>
      <c r="BT381" s="180"/>
      <c r="BU381" s="180"/>
      <c r="BV381" s="180"/>
      <c r="BW381" s="180"/>
      <c r="BX381" s="180"/>
      <c r="BY381" s="180"/>
      <c r="BZ381" s="180"/>
      <c r="CA381" s="180"/>
    </row>
    <row r="382" ht="15.75" customHeight="1" spans="1:79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  <c r="S382" s="180"/>
      <c r="T382" s="180"/>
      <c r="U382" s="180"/>
      <c r="V382" s="180"/>
      <c r="W382" s="180"/>
      <c r="X382" s="180"/>
      <c r="Y382" s="180"/>
      <c r="Z382" s="180"/>
      <c r="AA382" s="180"/>
      <c r="AB382" s="180"/>
      <c r="AC382" s="180"/>
      <c r="AD382" s="180"/>
      <c r="AE382" s="180"/>
      <c r="AF382" s="180"/>
      <c r="AG382" s="180"/>
      <c r="AH382" s="180"/>
      <c r="AI382" s="180"/>
      <c r="AJ382" s="180"/>
      <c r="AK382" s="180"/>
      <c r="AL382" s="180"/>
      <c r="AM382" s="180"/>
      <c r="AN382" s="180"/>
      <c r="AO382" s="180"/>
      <c r="AP382" s="180"/>
      <c r="AQ382" s="180"/>
      <c r="AR382" s="180"/>
      <c r="AS382" s="180"/>
      <c r="AT382" s="180"/>
      <c r="AU382" s="180"/>
      <c r="AV382" s="180"/>
      <c r="AW382" s="180"/>
      <c r="AX382" s="180"/>
      <c r="AY382" s="180"/>
      <c r="AZ382" s="180"/>
      <c r="BA382" s="180"/>
      <c r="BB382" s="180"/>
      <c r="BC382" s="180"/>
      <c r="BD382" s="180"/>
      <c r="BE382" s="180"/>
      <c r="BF382" s="180"/>
      <c r="BG382" s="180"/>
      <c r="BH382" s="180"/>
      <c r="BI382" s="180"/>
      <c r="BJ382" s="180"/>
      <c r="BK382" s="180"/>
      <c r="BL382" s="180"/>
      <c r="BM382" s="180"/>
      <c r="BN382" s="180"/>
      <c r="BO382" s="180"/>
      <c r="BP382" s="180"/>
      <c r="BQ382" s="180"/>
      <c r="BR382" s="180"/>
      <c r="BS382" s="180"/>
      <c r="BT382" s="180"/>
      <c r="BU382" s="180"/>
      <c r="BV382" s="180"/>
      <c r="BW382" s="180"/>
      <c r="BX382" s="180"/>
      <c r="BY382" s="180"/>
      <c r="BZ382" s="180"/>
      <c r="CA382" s="180"/>
    </row>
    <row r="383" ht="15.75" customHeight="1" spans="1:79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  <c r="R383" s="180"/>
      <c r="S383" s="180"/>
      <c r="T383" s="180"/>
      <c r="U383" s="180"/>
      <c r="V383" s="180"/>
      <c r="W383" s="180"/>
      <c r="X383" s="180"/>
      <c r="Y383" s="180"/>
      <c r="Z383" s="180"/>
      <c r="AA383" s="180"/>
      <c r="AB383" s="180"/>
      <c r="AC383" s="180"/>
      <c r="AD383" s="180"/>
      <c r="AE383" s="180"/>
      <c r="AF383" s="180"/>
      <c r="AG383" s="180"/>
      <c r="AH383" s="180"/>
      <c r="AI383" s="180"/>
      <c r="AJ383" s="180"/>
      <c r="AK383" s="180"/>
      <c r="AL383" s="180"/>
      <c r="AM383" s="180"/>
      <c r="AN383" s="180"/>
      <c r="AO383" s="180"/>
      <c r="AP383" s="180"/>
      <c r="AQ383" s="180"/>
      <c r="AR383" s="180"/>
      <c r="AS383" s="180"/>
      <c r="AT383" s="180"/>
      <c r="AU383" s="180"/>
      <c r="AV383" s="180"/>
      <c r="AW383" s="180"/>
      <c r="AX383" s="180"/>
      <c r="AY383" s="180"/>
      <c r="AZ383" s="180"/>
      <c r="BA383" s="180"/>
      <c r="BB383" s="180"/>
      <c r="BC383" s="180"/>
      <c r="BD383" s="180"/>
      <c r="BE383" s="180"/>
      <c r="BF383" s="180"/>
      <c r="BG383" s="180"/>
      <c r="BH383" s="180"/>
      <c r="BI383" s="180"/>
      <c r="BJ383" s="180"/>
      <c r="BK383" s="180"/>
      <c r="BL383" s="180"/>
      <c r="BM383" s="180"/>
      <c r="BN383" s="180"/>
      <c r="BO383" s="180"/>
      <c r="BP383" s="180"/>
      <c r="BQ383" s="180"/>
      <c r="BR383" s="180"/>
      <c r="BS383" s="180"/>
      <c r="BT383" s="180"/>
      <c r="BU383" s="180"/>
      <c r="BV383" s="180"/>
      <c r="BW383" s="180"/>
      <c r="BX383" s="180"/>
      <c r="BY383" s="180"/>
      <c r="BZ383" s="180"/>
      <c r="CA383" s="180"/>
    </row>
    <row r="384" ht="15.75" customHeight="1" spans="1:79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0"/>
      <c r="Z384" s="180"/>
      <c r="AA384" s="180"/>
      <c r="AB384" s="180"/>
      <c r="AC384" s="180"/>
      <c r="AD384" s="180"/>
      <c r="AE384" s="180"/>
      <c r="AF384" s="180"/>
      <c r="AG384" s="180"/>
      <c r="AH384" s="180"/>
      <c r="AI384" s="180"/>
      <c r="AJ384" s="180"/>
      <c r="AK384" s="180"/>
      <c r="AL384" s="180"/>
      <c r="AM384" s="180"/>
      <c r="AN384" s="180"/>
      <c r="AO384" s="180"/>
      <c r="AP384" s="180"/>
      <c r="AQ384" s="180"/>
      <c r="AR384" s="180"/>
      <c r="AS384" s="180"/>
      <c r="AT384" s="180"/>
      <c r="AU384" s="180"/>
      <c r="AV384" s="180"/>
      <c r="AW384" s="180"/>
      <c r="AX384" s="180"/>
      <c r="AY384" s="180"/>
      <c r="AZ384" s="180"/>
      <c r="BA384" s="180"/>
      <c r="BB384" s="180"/>
      <c r="BC384" s="180"/>
      <c r="BD384" s="180"/>
      <c r="BE384" s="180"/>
      <c r="BF384" s="180"/>
      <c r="BG384" s="180"/>
      <c r="BH384" s="180"/>
      <c r="BI384" s="180"/>
      <c r="BJ384" s="180"/>
      <c r="BK384" s="180"/>
      <c r="BL384" s="180"/>
      <c r="BM384" s="180"/>
      <c r="BN384" s="180"/>
      <c r="BO384" s="180"/>
      <c r="BP384" s="180"/>
      <c r="BQ384" s="180"/>
      <c r="BR384" s="180"/>
      <c r="BS384" s="180"/>
      <c r="BT384" s="180"/>
      <c r="BU384" s="180"/>
      <c r="BV384" s="180"/>
      <c r="BW384" s="180"/>
      <c r="BX384" s="180"/>
      <c r="BY384" s="180"/>
      <c r="BZ384" s="180"/>
      <c r="CA384" s="180"/>
    </row>
    <row r="385" ht="15.75" customHeight="1" spans="1:79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  <c r="U385" s="180"/>
      <c r="V385" s="180"/>
      <c r="W385" s="180"/>
      <c r="X385" s="180"/>
      <c r="Y385" s="180"/>
      <c r="Z385" s="180"/>
      <c r="AA385" s="180"/>
      <c r="AB385" s="180"/>
      <c r="AC385" s="180"/>
      <c r="AD385" s="180"/>
      <c r="AE385" s="180"/>
      <c r="AF385" s="180"/>
      <c r="AG385" s="180"/>
      <c r="AH385" s="180"/>
      <c r="AI385" s="180"/>
      <c r="AJ385" s="180"/>
      <c r="AK385" s="180"/>
      <c r="AL385" s="180"/>
      <c r="AM385" s="180"/>
      <c r="AN385" s="180"/>
      <c r="AO385" s="180"/>
      <c r="AP385" s="180"/>
      <c r="AQ385" s="180"/>
      <c r="AR385" s="180"/>
      <c r="AS385" s="180"/>
      <c r="AT385" s="180"/>
      <c r="AU385" s="180"/>
      <c r="AV385" s="180"/>
      <c r="AW385" s="180"/>
      <c r="AX385" s="180"/>
      <c r="AY385" s="180"/>
      <c r="AZ385" s="180"/>
      <c r="BA385" s="180"/>
      <c r="BB385" s="180"/>
      <c r="BC385" s="180"/>
      <c r="BD385" s="180"/>
      <c r="BE385" s="180"/>
      <c r="BF385" s="180"/>
      <c r="BG385" s="180"/>
      <c r="BH385" s="180"/>
      <c r="BI385" s="180"/>
      <c r="BJ385" s="180"/>
      <c r="BK385" s="180"/>
      <c r="BL385" s="180"/>
      <c r="BM385" s="180"/>
      <c r="BN385" s="180"/>
      <c r="BO385" s="180"/>
      <c r="BP385" s="180"/>
      <c r="BQ385" s="180"/>
      <c r="BR385" s="180"/>
      <c r="BS385" s="180"/>
      <c r="BT385" s="180"/>
      <c r="BU385" s="180"/>
      <c r="BV385" s="180"/>
      <c r="BW385" s="180"/>
      <c r="BX385" s="180"/>
      <c r="BY385" s="180"/>
      <c r="BZ385" s="180"/>
      <c r="CA385" s="180"/>
    </row>
    <row r="386" ht="15.75" customHeight="1" spans="1:79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  <c r="R386" s="180"/>
      <c r="S386" s="180"/>
      <c r="T386" s="180"/>
      <c r="U386" s="180"/>
      <c r="V386" s="180"/>
      <c r="W386" s="180"/>
      <c r="X386" s="180"/>
      <c r="Y386" s="180"/>
      <c r="Z386" s="180"/>
      <c r="AA386" s="180"/>
      <c r="AB386" s="180"/>
      <c r="AC386" s="180"/>
      <c r="AD386" s="180"/>
      <c r="AE386" s="180"/>
      <c r="AF386" s="180"/>
      <c r="AG386" s="180"/>
      <c r="AH386" s="180"/>
      <c r="AI386" s="180"/>
      <c r="AJ386" s="180"/>
      <c r="AK386" s="180"/>
      <c r="AL386" s="180"/>
      <c r="AM386" s="180"/>
      <c r="AN386" s="180"/>
      <c r="AO386" s="180"/>
      <c r="AP386" s="180"/>
      <c r="AQ386" s="180"/>
      <c r="AR386" s="180"/>
      <c r="AS386" s="180"/>
      <c r="AT386" s="180"/>
      <c r="AU386" s="180"/>
      <c r="AV386" s="180"/>
      <c r="AW386" s="180"/>
      <c r="AX386" s="180"/>
      <c r="AY386" s="180"/>
      <c r="AZ386" s="180"/>
      <c r="BA386" s="180"/>
      <c r="BB386" s="180"/>
      <c r="BC386" s="180"/>
      <c r="BD386" s="180"/>
      <c r="BE386" s="180"/>
      <c r="BF386" s="180"/>
      <c r="BG386" s="180"/>
      <c r="BH386" s="180"/>
      <c r="BI386" s="180"/>
      <c r="BJ386" s="180"/>
      <c r="BK386" s="180"/>
      <c r="BL386" s="180"/>
      <c r="BM386" s="180"/>
      <c r="BN386" s="180"/>
      <c r="BO386" s="180"/>
      <c r="BP386" s="180"/>
      <c r="BQ386" s="180"/>
      <c r="BR386" s="180"/>
      <c r="BS386" s="180"/>
      <c r="BT386" s="180"/>
      <c r="BU386" s="180"/>
      <c r="BV386" s="180"/>
      <c r="BW386" s="180"/>
      <c r="BX386" s="180"/>
      <c r="BY386" s="180"/>
      <c r="BZ386" s="180"/>
      <c r="CA386" s="180"/>
    </row>
    <row r="387" ht="15.75" customHeight="1" spans="1:79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  <c r="R387" s="180"/>
      <c r="S387" s="180"/>
      <c r="T387" s="180"/>
      <c r="U387" s="180"/>
      <c r="V387" s="180"/>
      <c r="W387" s="180"/>
      <c r="X387" s="180"/>
      <c r="Y387" s="180"/>
      <c r="Z387" s="180"/>
      <c r="AA387" s="180"/>
      <c r="AB387" s="180"/>
      <c r="AC387" s="180"/>
      <c r="AD387" s="180"/>
      <c r="AE387" s="180"/>
      <c r="AF387" s="180"/>
      <c r="AG387" s="180"/>
      <c r="AH387" s="180"/>
      <c r="AI387" s="180"/>
      <c r="AJ387" s="180"/>
      <c r="AK387" s="180"/>
      <c r="AL387" s="180"/>
      <c r="AM387" s="180"/>
      <c r="AN387" s="180"/>
      <c r="AO387" s="180"/>
      <c r="AP387" s="180"/>
      <c r="AQ387" s="180"/>
      <c r="AR387" s="180"/>
      <c r="AS387" s="180"/>
      <c r="AT387" s="180"/>
      <c r="AU387" s="180"/>
      <c r="AV387" s="180"/>
      <c r="AW387" s="180"/>
      <c r="AX387" s="180"/>
      <c r="AY387" s="180"/>
      <c r="AZ387" s="180"/>
      <c r="BA387" s="180"/>
      <c r="BB387" s="180"/>
      <c r="BC387" s="180"/>
      <c r="BD387" s="180"/>
      <c r="BE387" s="180"/>
      <c r="BF387" s="180"/>
      <c r="BG387" s="180"/>
      <c r="BH387" s="180"/>
      <c r="BI387" s="180"/>
      <c r="BJ387" s="180"/>
      <c r="BK387" s="180"/>
      <c r="BL387" s="180"/>
      <c r="BM387" s="180"/>
      <c r="BN387" s="180"/>
      <c r="BO387" s="180"/>
      <c r="BP387" s="180"/>
      <c r="BQ387" s="180"/>
      <c r="BR387" s="180"/>
      <c r="BS387" s="180"/>
      <c r="BT387" s="180"/>
      <c r="BU387" s="180"/>
      <c r="BV387" s="180"/>
      <c r="BW387" s="180"/>
      <c r="BX387" s="180"/>
      <c r="BY387" s="180"/>
      <c r="BZ387" s="180"/>
      <c r="CA387" s="180"/>
    </row>
    <row r="388" ht="15.75" customHeight="1" spans="1:79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  <c r="R388" s="180"/>
      <c r="S388" s="180"/>
      <c r="T388" s="180"/>
      <c r="U388" s="180"/>
      <c r="V388" s="180"/>
      <c r="W388" s="180"/>
      <c r="X388" s="180"/>
      <c r="Y388" s="180"/>
      <c r="Z388" s="180"/>
      <c r="AA388" s="180"/>
      <c r="AB388" s="180"/>
      <c r="AC388" s="180"/>
      <c r="AD388" s="180"/>
      <c r="AE388" s="180"/>
      <c r="AF388" s="180"/>
      <c r="AG388" s="180"/>
      <c r="AH388" s="180"/>
      <c r="AI388" s="180"/>
      <c r="AJ388" s="180"/>
      <c r="AK388" s="180"/>
      <c r="AL388" s="180"/>
      <c r="AM388" s="180"/>
      <c r="AN388" s="180"/>
      <c r="AO388" s="180"/>
      <c r="AP388" s="180"/>
      <c r="AQ388" s="180"/>
      <c r="AR388" s="180"/>
      <c r="AS388" s="180"/>
      <c r="AT388" s="180"/>
      <c r="AU388" s="180"/>
      <c r="AV388" s="180"/>
      <c r="AW388" s="180"/>
      <c r="AX388" s="180"/>
      <c r="AY388" s="180"/>
      <c r="AZ388" s="180"/>
      <c r="BA388" s="180"/>
      <c r="BB388" s="180"/>
      <c r="BC388" s="180"/>
      <c r="BD388" s="180"/>
      <c r="BE388" s="180"/>
      <c r="BF388" s="180"/>
      <c r="BG388" s="180"/>
      <c r="BH388" s="180"/>
      <c r="BI388" s="180"/>
      <c r="BJ388" s="180"/>
      <c r="BK388" s="180"/>
      <c r="BL388" s="180"/>
      <c r="BM388" s="180"/>
      <c r="BN388" s="180"/>
      <c r="BO388" s="180"/>
      <c r="BP388" s="180"/>
      <c r="BQ388" s="180"/>
      <c r="BR388" s="180"/>
      <c r="BS388" s="180"/>
      <c r="BT388" s="180"/>
      <c r="BU388" s="180"/>
      <c r="BV388" s="180"/>
      <c r="BW388" s="180"/>
      <c r="BX388" s="180"/>
      <c r="BY388" s="180"/>
      <c r="BZ388" s="180"/>
      <c r="CA388" s="180"/>
    </row>
    <row r="389" ht="15.75" customHeight="1" spans="1:79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180"/>
      <c r="T389" s="180"/>
      <c r="U389" s="180"/>
      <c r="V389" s="180"/>
      <c r="W389" s="180"/>
      <c r="X389" s="180"/>
      <c r="Y389" s="180"/>
      <c r="Z389" s="180"/>
      <c r="AA389" s="180"/>
      <c r="AB389" s="180"/>
      <c r="AC389" s="180"/>
      <c r="AD389" s="180"/>
      <c r="AE389" s="180"/>
      <c r="AF389" s="180"/>
      <c r="AG389" s="180"/>
      <c r="AH389" s="180"/>
      <c r="AI389" s="180"/>
      <c r="AJ389" s="180"/>
      <c r="AK389" s="180"/>
      <c r="AL389" s="180"/>
      <c r="AM389" s="180"/>
      <c r="AN389" s="180"/>
      <c r="AO389" s="180"/>
      <c r="AP389" s="180"/>
      <c r="AQ389" s="180"/>
      <c r="AR389" s="180"/>
      <c r="AS389" s="180"/>
      <c r="AT389" s="180"/>
      <c r="AU389" s="180"/>
      <c r="AV389" s="180"/>
      <c r="AW389" s="180"/>
      <c r="AX389" s="180"/>
      <c r="AY389" s="180"/>
      <c r="AZ389" s="180"/>
      <c r="BA389" s="180"/>
      <c r="BB389" s="180"/>
      <c r="BC389" s="180"/>
      <c r="BD389" s="180"/>
      <c r="BE389" s="180"/>
      <c r="BF389" s="180"/>
      <c r="BG389" s="180"/>
      <c r="BH389" s="180"/>
      <c r="BI389" s="180"/>
      <c r="BJ389" s="180"/>
      <c r="BK389" s="180"/>
      <c r="BL389" s="180"/>
      <c r="BM389" s="180"/>
      <c r="BN389" s="180"/>
      <c r="BO389" s="180"/>
      <c r="BP389" s="180"/>
      <c r="BQ389" s="180"/>
      <c r="BR389" s="180"/>
      <c r="BS389" s="180"/>
      <c r="BT389" s="180"/>
      <c r="BU389" s="180"/>
      <c r="BV389" s="180"/>
      <c r="BW389" s="180"/>
      <c r="BX389" s="180"/>
      <c r="BY389" s="180"/>
      <c r="BZ389" s="180"/>
      <c r="CA389" s="180"/>
    </row>
    <row r="390" ht="15.75" customHeight="1" spans="1:79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  <c r="S390" s="180"/>
      <c r="T390" s="180"/>
      <c r="U390" s="180"/>
      <c r="V390" s="180"/>
      <c r="W390" s="180"/>
      <c r="X390" s="180"/>
      <c r="Y390" s="180"/>
      <c r="Z390" s="180"/>
      <c r="AA390" s="180"/>
      <c r="AB390" s="180"/>
      <c r="AC390" s="180"/>
      <c r="AD390" s="180"/>
      <c r="AE390" s="180"/>
      <c r="AF390" s="180"/>
      <c r="AG390" s="180"/>
      <c r="AH390" s="180"/>
      <c r="AI390" s="180"/>
      <c r="AJ390" s="180"/>
      <c r="AK390" s="180"/>
      <c r="AL390" s="180"/>
      <c r="AM390" s="180"/>
      <c r="AN390" s="180"/>
      <c r="AO390" s="180"/>
      <c r="AP390" s="180"/>
      <c r="AQ390" s="180"/>
      <c r="AR390" s="180"/>
      <c r="AS390" s="180"/>
      <c r="AT390" s="180"/>
      <c r="AU390" s="180"/>
      <c r="AV390" s="180"/>
      <c r="AW390" s="180"/>
      <c r="AX390" s="180"/>
      <c r="AY390" s="180"/>
      <c r="AZ390" s="180"/>
      <c r="BA390" s="180"/>
      <c r="BB390" s="180"/>
      <c r="BC390" s="180"/>
      <c r="BD390" s="180"/>
      <c r="BE390" s="180"/>
      <c r="BF390" s="180"/>
      <c r="BG390" s="180"/>
      <c r="BH390" s="180"/>
      <c r="BI390" s="180"/>
      <c r="BJ390" s="180"/>
      <c r="BK390" s="180"/>
      <c r="BL390" s="180"/>
      <c r="BM390" s="180"/>
      <c r="BN390" s="180"/>
      <c r="BO390" s="180"/>
      <c r="BP390" s="180"/>
      <c r="BQ390" s="180"/>
      <c r="BR390" s="180"/>
      <c r="BS390" s="180"/>
      <c r="BT390" s="180"/>
      <c r="BU390" s="180"/>
      <c r="BV390" s="180"/>
      <c r="BW390" s="180"/>
      <c r="BX390" s="180"/>
      <c r="BY390" s="180"/>
      <c r="BZ390" s="180"/>
      <c r="CA390" s="180"/>
    </row>
    <row r="391" ht="15.75" customHeight="1" spans="1:79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  <c r="S391" s="180"/>
      <c r="T391" s="180"/>
      <c r="U391" s="180"/>
      <c r="V391" s="180"/>
      <c r="W391" s="180"/>
      <c r="X391" s="180"/>
      <c r="Y391" s="180"/>
      <c r="Z391" s="180"/>
      <c r="AA391" s="180"/>
      <c r="AB391" s="180"/>
      <c r="AC391" s="180"/>
      <c r="AD391" s="180"/>
      <c r="AE391" s="180"/>
      <c r="AF391" s="180"/>
      <c r="AG391" s="180"/>
      <c r="AH391" s="180"/>
      <c r="AI391" s="180"/>
      <c r="AJ391" s="180"/>
      <c r="AK391" s="180"/>
      <c r="AL391" s="180"/>
      <c r="AM391" s="180"/>
      <c r="AN391" s="180"/>
      <c r="AO391" s="180"/>
      <c r="AP391" s="180"/>
      <c r="AQ391" s="180"/>
      <c r="AR391" s="180"/>
      <c r="AS391" s="180"/>
      <c r="AT391" s="180"/>
      <c r="AU391" s="180"/>
      <c r="AV391" s="180"/>
      <c r="AW391" s="180"/>
      <c r="AX391" s="180"/>
      <c r="AY391" s="180"/>
      <c r="AZ391" s="180"/>
      <c r="BA391" s="180"/>
      <c r="BB391" s="180"/>
      <c r="BC391" s="180"/>
      <c r="BD391" s="180"/>
      <c r="BE391" s="180"/>
      <c r="BF391" s="180"/>
      <c r="BG391" s="180"/>
      <c r="BH391" s="180"/>
      <c r="BI391" s="180"/>
      <c r="BJ391" s="180"/>
      <c r="BK391" s="180"/>
      <c r="BL391" s="180"/>
      <c r="BM391" s="180"/>
      <c r="BN391" s="180"/>
      <c r="BO391" s="180"/>
      <c r="BP391" s="180"/>
      <c r="BQ391" s="180"/>
      <c r="BR391" s="180"/>
      <c r="BS391" s="180"/>
      <c r="BT391" s="180"/>
      <c r="BU391" s="180"/>
      <c r="BV391" s="180"/>
      <c r="BW391" s="180"/>
      <c r="BX391" s="180"/>
      <c r="BY391" s="180"/>
      <c r="BZ391" s="180"/>
      <c r="CA391" s="180"/>
    </row>
    <row r="392" ht="15.75" customHeight="1" spans="1:79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  <c r="S392" s="180"/>
      <c r="T392" s="180"/>
      <c r="U392" s="180"/>
      <c r="V392" s="180"/>
      <c r="W392" s="180"/>
      <c r="X392" s="180"/>
      <c r="Y392" s="180"/>
      <c r="Z392" s="180"/>
      <c r="AA392" s="180"/>
      <c r="AB392" s="180"/>
      <c r="AC392" s="180"/>
      <c r="AD392" s="180"/>
      <c r="AE392" s="180"/>
      <c r="AF392" s="180"/>
      <c r="AG392" s="180"/>
      <c r="AH392" s="180"/>
      <c r="AI392" s="180"/>
      <c r="AJ392" s="180"/>
      <c r="AK392" s="180"/>
      <c r="AL392" s="180"/>
      <c r="AM392" s="180"/>
      <c r="AN392" s="180"/>
      <c r="AO392" s="180"/>
      <c r="AP392" s="180"/>
      <c r="AQ392" s="180"/>
      <c r="AR392" s="180"/>
      <c r="AS392" s="180"/>
      <c r="AT392" s="180"/>
      <c r="AU392" s="180"/>
      <c r="AV392" s="180"/>
      <c r="AW392" s="180"/>
      <c r="AX392" s="180"/>
      <c r="AY392" s="180"/>
      <c r="AZ392" s="180"/>
      <c r="BA392" s="180"/>
      <c r="BB392" s="180"/>
      <c r="BC392" s="180"/>
      <c r="BD392" s="180"/>
      <c r="BE392" s="180"/>
      <c r="BF392" s="180"/>
      <c r="BG392" s="180"/>
      <c r="BH392" s="180"/>
      <c r="BI392" s="180"/>
      <c r="BJ392" s="180"/>
      <c r="BK392" s="180"/>
      <c r="BL392" s="180"/>
      <c r="BM392" s="180"/>
      <c r="BN392" s="180"/>
      <c r="BO392" s="180"/>
      <c r="BP392" s="180"/>
      <c r="BQ392" s="180"/>
      <c r="BR392" s="180"/>
      <c r="BS392" s="180"/>
      <c r="BT392" s="180"/>
      <c r="BU392" s="180"/>
      <c r="BV392" s="180"/>
      <c r="BW392" s="180"/>
      <c r="BX392" s="180"/>
      <c r="BY392" s="180"/>
      <c r="BZ392" s="180"/>
      <c r="CA392" s="180"/>
    </row>
    <row r="393" ht="15.75" customHeight="1" spans="1:79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  <c r="Z393" s="180"/>
      <c r="AA393" s="180"/>
      <c r="AB393" s="180"/>
      <c r="AC393" s="180"/>
      <c r="AD393" s="180"/>
      <c r="AE393" s="180"/>
      <c r="AF393" s="180"/>
      <c r="AG393" s="180"/>
      <c r="AH393" s="180"/>
      <c r="AI393" s="180"/>
      <c r="AJ393" s="180"/>
      <c r="AK393" s="180"/>
      <c r="AL393" s="180"/>
      <c r="AM393" s="180"/>
      <c r="AN393" s="180"/>
      <c r="AO393" s="180"/>
      <c r="AP393" s="180"/>
      <c r="AQ393" s="180"/>
      <c r="AR393" s="180"/>
      <c r="AS393" s="180"/>
      <c r="AT393" s="180"/>
      <c r="AU393" s="180"/>
      <c r="AV393" s="180"/>
      <c r="AW393" s="180"/>
      <c r="AX393" s="180"/>
      <c r="AY393" s="180"/>
      <c r="AZ393" s="180"/>
      <c r="BA393" s="180"/>
      <c r="BB393" s="180"/>
      <c r="BC393" s="180"/>
      <c r="BD393" s="180"/>
      <c r="BE393" s="180"/>
      <c r="BF393" s="180"/>
      <c r="BG393" s="180"/>
      <c r="BH393" s="180"/>
      <c r="BI393" s="180"/>
      <c r="BJ393" s="180"/>
      <c r="BK393" s="180"/>
      <c r="BL393" s="180"/>
      <c r="BM393" s="180"/>
      <c r="BN393" s="180"/>
      <c r="BO393" s="180"/>
      <c r="BP393" s="180"/>
      <c r="BQ393" s="180"/>
      <c r="BR393" s="180"/>
      <c r="BS393" s="180"/>
      <c r="BT393" s="180"/>
      <c r="BU393" s="180"/>
      <c r="BV393" s="180"/>
      <c r="BW393" s="180"/>
      <c r="BX393" s="180"/>
      <c r="BY393" s="180"/>
      <c r="BZ393" s="180"/>
      <c r="CA393" s="180"/>
    </row>
    <row r="394" ht="15.75" customHeight="1" spans="1:79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  <c r="U394" s="180"/>
      <c r="V394" s="180"/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0"/>
      <c r="AG394" s="180"/>
      <c r="AH394" s="180"/>
      <c r="AI394" s="180"/>
      <c r="AJ394" s="180"/>
      <c r="AK394" s="180"/>
      <c r="AL394" s="180"/>
      <c r="AM394" s="180"/>
      <c r="AN394" s="180"/>
      <c r="AO394" s="180"/>
      <c r="AP394" s="180"/>
      <c r="AQ394" s="180"/>
      <c r="AR394" s="180"/>
      <c r="AS394" s="180"/>
      <c r="AT394" s="180"/>
      <c r="AU394" s="180"/>
      <c r="AV394" s="180"/>
      <c r="AW394" s="180"/>
      <c r="AX394" s="180"/>
      <c r="AY394" s="180"/>
      <c r="AZ394" s="180"/>
      <c r="BA394" s="180"/>
      <c r="BB394" s="180"/>
      <c r="BC394" s="180"/>
      <c r="BD394" s="180"/>
      <c r="BE394" s="180"/>
      <c r="BF394" s="180"/>
      <c r="BG394" s="180"/>
      <c r="BH394" s="180"/>
      <c r="BI394" s="180"/>
      <c r="BJ394" s="180"/>
      <c r="BK394" s="180"/>
      <c r="BL394" s="180"/>
      <c r="BM394" s="180"/>
      <c r="BN394" s="180"/>
      <c r="BO394" s="180"/>
      <c r="BP394" s="180"/>
      <c r="BQ394" s="180"/>
      <c r="BR394" s="180"/>
      <c r="BS394" s="180"/>
      <c r="BT394" s="180"/>
      <c r="BU394" s="180"/>
      <c r="BV394" s="180"/>
      <c r="BW394" s="180"/>
      <c r="BX394" s="180"/>
      <c r="BY394" s="180"/>
      <c r="BZ394" s="180"/>
      <c r="CA394" s="180"/>
    </row>
    <row r="395" ht="15.75" customHeight="1" spans="1:79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  <c r="AB395" s="180"/>
      <c r="AC395" s="180"/>
      <c r="AD395" s="180"/>
      <c r="AE395" s="180"/>
      <c r="AF395" s="180"/>
      <c r="AG395" s="180"/>
      <c r="AH395" s="180"/>
      <c r="AI395" s="180"/>
      <c r="AJ395" s="180"/>
      <c r="AK395" s="180"/>
      <c r="AL395" s="180"/>
      <c r="AM395" s="180"/>
      <c r="AN395" s="180"/>
      <c r="AO395" s="180"/>
      <c r="AP395" s="180"/>
      <c r="AQ395" s="180"/>
      <c r="AR395" s="180"/>
      <c r="AS395" s="180"/>
      <c r="AT395" s="180"/>
      <c r="AU395" s="180"/>
      <c r="AV395" s="180"/>
      <c r="AW395" s="180"/>
      <c r="AX395" s="180"/>
      <c r="AY395" s="180"/>
      <c r="AZ395" s="180"/>
      <c r="BA395" s="180"/>
      <c r="BB395" s="180"/>
      <c r="BC395" s="180"/>
      <c r="BD395" s="180"/>
      <c r="BE395" s="180"/>
      <c r="BF395" s="180"/>
      <c r="BG395" s="180"/>
      <c r="BH395" s="180"/>
      <c r="BI395" s="180"/>
      <c r="BJ395" s="180"/>
      <c r="BK395" s="180"/>
      <c r="BL395" s="180"/>
      <c r="BM395" s="180"/>
      <c r="BN395" s="180"/>
      <c r="BO395" s="180"/>
      <c r="BP395" s="180"/>
      <c r="BQ395" s="180"/>
      <c r="BR395" s="180"/>
      <c r="BS395" s="180"/>
      <c r="BT395" s="180"/>
      <c r="BU395" s="180"/>
      <c r="BV395" s="180"/>
      <c r="BW395" s="180"/>
      <c r="BX395" s="180"/>
      <c r="BY395" s="180"/>
      <c r="BZ395" s="180"/>
      <c r="CA395" s="180"/>
    </row>
    <row r="396" ht="15.75" customHeight="1" spans="1:79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180"/>
      <c r="T396" s="180"/>
      <c r="U396" s="180"/>
      <c r="V396" s="180"/>
      <c r="W396" s="180"/>
      <c r="X396" s="180"/>
      <c r="Y396" s="180"/>
      <c r="Z396" s="180"/>
      <c r="AA396" s="180"/>
      <c r="AB396" s="180"/>
      <c r="AC396" s="180"/>
      <c r="AD396" s="180"/>
      <c r="AE396" s="180"/>
      <c r="AF396" s="180"/>
      <c r="AG396" s="180"/>
      <c r="AH396" s="180"/>
      <c r="AI396" s="180"/>
      <c r="AJ396" s="180"/>
      <c r="AK396" s="180"/>
      <c r="AL396" s="180"/>
      <c r="AM396" s="180"/>
      <c r="AN396" s="180"/>
      <c r="AO396" s="180"/>
      <c r="AP396" s="180"/>
      <c r="AQ396" s="180"/>
      <c r="AR396" s="180"/>
      <c r="AS396" s="180"/>
      <c r="AT396" s="180"/>
      <c r="AU396" s="180"/>
      <c r="AV396" s="180"/>
      <c r="AW396" s="180"/>
      <c r="AX396" s="180"/>
      <c r="AY396" s="180"/>
      <c r="AZ396" s="180"/>
      <c r="BA396" s="180"/>
      <c r="BB396" s="180"/>
      <c r="BC396" s="180"/>
      <c r="BD396" s="180"/>
      <c r="BE396" s="180"/>
      <c r="BF396" s="180"/>
      <c r="BG396" s="180"/>
      <c r="BH396" s="180"/>
      <c r="BI396" s="180"/>
      <c r="BJ396" s="180"/>
      <c r="BK396" s="180"/>
      <c r="BL396" s="180"/>
      <c r="BM396" s="180"/>
      <c r="BN396" s="180"/>
      <c r="BO396" s="180"/>
      <c r="BP396" s="180"/>
      <c r="BQ396" s="180"/>
      <c r="BR396" s="180"/>
      <c r="BS396" s="180"/>
      <c r="BT396" s="180"/>
      <c r="BU396" s="180"/>
      <c r="BV396" s="180"/>
      <c r="BW396" s="180"/>
      <c r="BX396" s="180"/>
      <c r="BY396" s="180"/>
      <c r="BZ396" s="180"/>
      <c r="CA396" s="180"/>
    </row>
    <row r="397" ht="15.75" customHeight="1" spans="1:79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  <c r="R397" s="180"/>
      <c r="S397" s="180"/>
      <c r="T397" s="180"/>
      <c r="U397" s="180"/>
      <c r="V397" s="180"/>
      <c r="W397" s="180"/>
      <c r="X397" s="180"/>
      <c r="Y397" s="180"/>
      <c r="Z397" s="180"/>
      <c r="AA397" s="180"/>
      <c r="AB397" s="180"/>
      <c r="AC397" s="180"/>
      <c r="AD397" s="180"/>
      <c r="AE397" s="180"/>
      <c r="AF397" s="180"/>
      <c r="AG397" s="180"/>
      <c r="AH397" s="180"/>
      <c r="AI397" s="180"/>
      <c r="AJ397" s="180"/>
      <c r="AK397" s="180"/>
      <c r="AL397" s="180"/>
      <c r="AM397" s="180"/>
      <c r="AN397" s="180"/>
      <c r="AO397" s="180"/>
      <c r="AP397" s="180"/>
      <c r="AQ397" s="180"/>
      <c r="AR397" s="180"/>
      <c r="AS397" s="180"/>
      <c r="AT397" s="180"/>
      <c r="AU397" s="180"/>
      <c r="AV397" s="180"/>
      <c r="AW397" s="180"/>
      <c r="AX397" s="180"/>
      <c r="AY397" s="180"/>
      <c r="AZ397" s="180"/>
      <c r="BA397" s="180"/>
      <c r="BB397" s="180"/>
      <c r="BC397" s="180"/>
      <c r="BD397" s="180"/>
      <c r="BE397" s="180"/>
      <c r="BF397" s="180"/>
      <c r="BG397" s="180"/>
      <c r="BH397" s="180"/>
      <c r="BI397" s="180"/>
      <c r="BJ397" s="180"/>
      <c r="BK397" s="180"/>
      <c r="BL397" s="180"/>
      <c r="BM397" s="180"/>
      <c r="BN397" s="180"/>
      <c r="BO397" s="180"/>
      <c r="BP397" s="180"/>
      <c r="BQ397" s="180"/>
      <c r="BR397" s="180"/>
      <c r="BS397" s="180"/>
      <c r="BT397" s="180"/>
      <c r="BU397" s="180"/>
      <c r="BV397" s="180"/>
      <c r="BW397" s="180"/>
      <c r="BX397" s="180"/>
      <c r="BY397" s="180"/>
      <c r="BZ397" s="180"/>
      <c r="CA397" s="180"/>
    </row>
    <row r="398" ht="15.75" customHeight="1" spans="1:79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  <c r="R398" s="180"/>
      <c r="S398" s="180"/>
      <c r="T398" s="180"/>
      <c r="U398" s="180"/>
      <c r="V398" s="180"/>
      <c r="W398" s="180"/>
      <c r="X398" s="180"/>
      <c r="Y398" s="180"/>
      <c r="Z398" s="180"/>
      <c r="AA398" s="180"/>
      <c r="AB398" s="180"/>
      <c r="AC398" s="180"/>
      <c r="AD398" s="180"/>
      <c r="AE398" s="180"/>
      <c r="AF398" s="180"/>
      <c r="AG398" s="180"/>
      <c r="AH398" s="180"/>
      <c r="AI398" s="180"/>
      <c r="AJ398" s="180"/>
      <c r="AK398" s="180"/>
      <c r="AL398" s="180"/>
      <c r="AM398" s="180"/>
      <c r="AN398" s="180"/>
      <c r="AO398" s="180"/>
      <c r="AP398" s="180"/>
      <c r="AQ398" s="180"/>
      <c r="AR398" s="180"/>
      <c r="AS398" s="180"/>
      <c r="AT398" s="180"/>
      <c r="AU398" s="180"/>
      <c r="AV398" s="180"/>
      <c r="AW398" s="180"/>
      <c r="AX398" s="180"/>
      <c r="AY398" s="180"/>
      <c r="AZ398" s="180"/>
      <c r="BA398" s="180"/>
      <c r="BB398" s="180"/>
      <c r="BC398" s="180"/>
      <c r="BD398" s="180"/>
      <c r="BE398" s="180"/>
      <c r="BF398" s="180"/>
      <c r="BG398" s="180"/>
      <c r="BH398" s="180"/>
      <c r="BI398" s="180"/>
      <c r="BJ398" s="180"/>
      <c r="BK398" s="180"/>
      <c r="BL398" s="180"/>
      <c r="BM398" s="180"/>
      <c r="BN398" s="180"/>
      <c r="BO398" s="180"/>
      <c r="BP398" s="180"/>
      <c r="BQ398" s="180"/>
      <c r="BR398" s="180"/>
      <c r="BS398" s="180"/>
      <c r="BT398" s="180"/>
      <c r="BU398" s="180"/>
      <c r="BV398" s="180"/>
      <c r="BW398" s="180"/>
      <c r="BX398" s="180"/>
      <c r="BY398" s="180"/>
      <c r="BZ398" s="180"/>
      <c r="CA398" s="180"/>
    </row>
    <row r="399" ht="15.75" customHeight="1" spans="1:79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  <c r="U399" s="180"/>
      <c r="V399" s="180"/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/>
      <c r="AJ399" s="180"/>
      <c r="AK399" s="180"/>
      <c r="AL399" s="180"/>
      <c r="AM399" s="180"/>
      <c r="AN399" s="180"/>
      <c r="AO399" s="180"/>
      <c r="AP399" s="180"/>
      <c r="AQ399" s="180"/>
      <c r="AR399" s="180"/>
      <c r="AS399" s="180"/>
      <c r="AT399" s="180"/>
      <c r="AU399" s="180"/>
      <c r="AV399" s="180"/>
      <c r="AW399" s="180"/>
      <c r="AX399" s="180"/>
      <c r="AY399" s="180"/>
      <c r="AZ399" s="180"/>
      <c r="BA399" s="180"/>
      <c r="BB399" s="180"/>
      <c r="BC399" s="180"/>
      <c r="BD399" s="180"/>
      <c r="BE399" s="180"/>
      <c r="BF399" s="180"/>
      <c r="BG399" s="180"/>
      <c r="BH399" s="180"/>
      <c r="BI399" s="180"/>
      <c r="BJ399" s="180"/>
      <c r="BK399" s="180"/>
      <c r="BL399" s="180"/>
      <c r="BM399" s="180"/>
      <c r="BN399" s="180"/>
      <c r="BO399" s="180"/>
      <c r="BP399" s="180"/>
      <c r="BQ399" s="180"/>
      <c r="BR399" s="180"/>
      <c r="BS399" s="180"/>
      <c r="BT399" s="180"/>
      <c r="BU399" s="180"/>
      <c r="BV399" s="180"/>
      <c r="BW399" s="180"/>
      <c r="BX399" s="180"/>
      <c r="BY399" s="180"/>
      <c r="BZ399" s="180"/>
      <c r="CA399" s="180"/>
    </row>
    <row r="400" ht="15.75" customHeight="1" spans="1:79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  <c r="R400" s="180"/>
      <c r="S400" s="180"/>
      <c r="T400" s="180"/>
      <c r="U400" s="180"/>
      <c r="V400" s="180"/>
      <c r="W400" s="180"/>
      <c r="X400" s="180"/>
      <c r="Y400" s="180"/>
      <c r="Z400" s="180"/>
      <c r="AA400" s="180"/>
      <c r="AB400" s="180"/>
      <c r="AC400" s="180"/>
      <c r="AD400" s="180"/>
      <c r="AE400" s="180"/>
      <c r="AF400" s="180"/>
      <c r="AG400" s="180"/>
      <c r="AH400" s="180"/>
      <c r="AI400" s="180"/>
      <c r="AJ400" s="180"/>
      <c r="AK400" s="180"/>
      <c r="AL400" s="180"/>
      <c r="AM400" s="180"/>
      <c r="AN400" s="180"/>
      <c r="AO400" s="180"/>
      <c r="AP400" s="180"/>
      <c r="AQ400" s="180"/>
      <c r="AR400" s="180"/>
      <c r="AS400" s="180"/>
      <c r="AT400" s="180"/>
      <c r="AU400" s="180"/>
      <c r="AV400" s="180"/>
      <c r="AW400" s="180"/>
      <c r="AX400" s="180"/>
      <c r="AY400" s="180"/>
      <c r="AZ400" s="180"/>
      <c r="BA400" s="180"/>
      <c r="BB400" s="180"/>
      <c r="BC400" s="180"/>
      <c r="BD400" s="180"/>
      <c r="BE400" s="180"/>
      <c r="BF400" s="180"/>
      <c r="BG400" s="180"/>
      <c r="BH400" s="180"/>
      <c r="BI400" s="180"/>
      <c r="BJ400" s="180"/>
      <c r="BK400" s="180"/>
      <c r="BL400" s="180"/>
      <c r="BM400" s="180"/>
      <c r="BN400" s="180"/>
      <c r="BO400" s="180"/>
      <c r="BP400" s="180"/>
      <c r="BQ400" s="180"/>
      <c r="BR400" s="180"/>
      <c r="BS400" s="180"/>
      <c r="BT400" s="180"/>
      <c r="BU400" s="180"/>
      <c r="BV400" s="180"/>
      <c r="BW400" s="180"/>
      <c r="BX400" s="180"/>
      <c r="BY400" s="180"/>
      <c r="BZ400" s="180"/>
      <c r="CA400" s="180"/>
    </row>
    <row r="401" ht="15.75" customHeight="1" spans="1:79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80"/>
      <c r="S401" s="180"/>
      <c r="T401" s="180"/>
      <c r="U401" s="180"/>
      <c r="V401" s="180"/>
      <c r="W401" s="180"/>
      <c r="X401" s="180"/>
      <c r="Y401" s="180"/>
      <c r="Z401" s="180"/>
      <c r="AA401" s="180"/>
      <c r="AB401" s="180"/>
      <c r="AC401" s="180"/>
      <c r="AD401" s="180"/>
      <c r="AE401" s="180"/>
      <c r="AF401" s="180"/>
      <c r="AG401" s="180"/>
      <c r="AH401" s="180"/>
      <c r="AI401" s="180"/>
      <c r="AJ401" s="180"/>
      <c r="AK401" s="180"/>
      <c r="AL401" s="180"/>
      <c r="AM401" s="180"/>
      <c r="AN401" s="180"/>
      <c r="AO401" s="180"/>
      <c r="AP401" s="180"/>
      <c r="AQ401" s="180"/>
      <c r="AR401" s="180"/>
      <c r="AS401" s="180"/>
      <c r="AT401" s="180"/>
      <c r="AU401" s="180"/>
      <c r="AV401" s="180"/>
      <c r="AW401" s="180"/>
      <c r="AX401" s="180"/>
      <c r="AY401" s="180"/>
      <c r="AZ401" s="180"/>
      <c r="BA401" s="180"/>
      <c r="BB401" s="180"/>
      <c r="BC401" s="180"/>
      <c r="BD401" s="180"/>
      <c r="BE401" s="180"/>
      <c r="BF401" s="180"/>
      <c r="BG401" s="180"/>
      <c r="BH401" s="180"/>
      <c r="BI401" s="180"/>
      <c r="BJ401" s="180"/>
      <c r="BK401" s="180"/>
      <c r="BL401" s="180"/>
      <c r="BM401" s="180"/>
      <c r="BN401" s="180"/>
      <c r="BO401" s="180"/>
      <c r="BP401" s="180"/>
      <c r="BQ401" s="180"/>
      <c r="BR401" s="180"/>
      <c r="BS401" s="180"/>
      <c r="BT401" s="180"/>
      <c r="BU401" s="180"/>
      <c r="BV401" s="180"/>
      <c r="BW401" s="180"/>
      <c r="BX401" s="180"/>
      <c r="BY401" s="180"/>
      <c r="BZ401" s="180"/>
      <c r="CA401" s="180"/>
    </row>
    <row r="402" ht="15.75" customHeight="1" spans="1:79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  <c r="R402" s="180"/>
      <c r="S402" s="180"/>
      <c r="T402" s="180"/>
      <c r="U402" s="180"/>
      <c r="V402" s="180"/>
      <c r="W402" s="180"/>
      <c r="X402" s="180"/>
      <c r="Y402" s="180"/>
      <c r="Z402" s="180"/>
      <c r="AA402" s="180"/>
      <c r="AB402" s="180"/>
      <c r="AC402" s="180"/>
      <c r="AD402" s="180"/>
      <c r="AE402" s="180"/>
      <c r="AF402" s="180"/>
      <c r="AG402" s="180"/>
      <c r="AH402" s="180"/>
      <c r="AI402" s="180"/>
      <c r="AJ402" s="180"/>
      <c r="AK402" s="180"/>
      <c r="AL402" s="180"/>
      <c r="AM402" s="180"/>
      <c r="AN402" s="180"/>
      <c r="AO402" s="180"/>
      <c r="AP402" s="180"/>
      <c r="AQ402" s="180"/>
      <c r="AR402" s="180"/>
      <c r="AS402" s="180"/>
      <c r="AT402" s="180"/>
      <c r="AU402" s="180"/>
      <c r="AV402" s="180"/>
      <c r="AW402" s="180"/>
      <c r="AX402" s="180"/>
      <c r="AY402" s="180"/>
      <c r="AZ402" s="180"/>
      <c r="BA402" s="180"/>
      <c r="BB402" s="180"/>
      <c r="BC402" s="180"/>
      <c r="BD402" s="180"/>
      <c r="BE402" s="180"/>
      <c r="BF402" s="180"/>
      <c r="BG402" s="180"/>
      <c r="BH402" s="180"/>
      <c r="BI402" s="180"/>
      <c r="BJ402" s="180"/>
      <c r="BK402" s="180"/>
      <c r="BL402" s="180"/>
      <c r="BM402" s="180"/>
      <c r="BN402" s="180"/>
      <c r="BO402" s="180"/>
      <c r="BP402" s="180"/>
      <c r="BQ402" s="180"/>
      <c r="BR402" s="180"/>
      <c r="BS402" s="180"/>
      <c r="BT402" s="180"/>
      <c r="BU402" s="180"/>
      <c r="BV402" s="180"/>
      <c r="BW402" s="180"/>
      <c r="BX402" s="180"/>
      <c r="BY402" s="180"/>
      <c r="BZ402" s="180"/>
      <c r="CA402" s="180"/>
    </row>
    <row r="403" ht="15.75" customHeight="1" spans="1:79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  <c r="R403" s="180"/>
      <c r="S403" s="180"/>
      <c r="T403" s="180"/>
      <c r="U403" s="180"/>
      <c r="V403" s="180"/>
      <c r="W403" s="180"/>
      <c r="X403" s="180"/>
      <c r="Y403" s="180"/>
      <c r="Z403" s="180"/>
      <c r="AA403" s="180"/>
      <c r="AB403" s="180"/>
      <c r="AC403" s="180"/>
      <c r="AD403" s="180"/>
      <c r="AE403" s="180"/>
      <c r="AF403" s="180"/>
      <c r="AG403" s="180"/>
      <c r="AH403" s="180"/>
      <c r="AI403" s="180"/>
      <c r="AJ403" s="180"/>
      <c r="AK403" s="180"/>
      <c r="AL403" s="180"/>
      <c r="AM403" s="180"/>
      <c r="AN403" s="180"/>
      <c r="AO403" s="180"/>
      <c r="AP403" s="180"/>
      <c r="AQ403" s="180"/>
      <c r="AR403" s="180"/>
      <c r="AS403" s="180"/>
      <c r="AT403" s="180"/>
      <c r="AU403" s="180"/>
      <c r="AV403" s="180"/>
      <c r="AW403" s="180"/>
      <c r="AX403" s="180"/>
      <c r="AY403" s="180"/>
      <c r="AZ403" s="180"/>
      <c r="BA403" s="180"/>
      <c r="BB403" s="180"/>
      <c r="BC403" s="180"/>
      <c r="BD403" s="180"/>
      <c r="BE403" s="180"/>
      <c r="BF403" s="180"/>
      <c r="BG403" s="180"/>
      <c r="BH403" s="180"/>
      <c r="BI403" s="180"/>
      <c r="BJ403" s="180"/>
      <c r="BK403" s="180"/>
      <c r="BL403" s="180"/>
      <c r="BM403" s="180"/>
      <c r="BN403" s="180"/>
      <c r="BO403" s="180"/>
      <c r="BP403" s="180"/>
      <c r="BQ403" s="180"/>
      <c r="BR403" s="180"/>
      <c r="BS403" s="180"/>
      <c r="BT403" s="180"/>
      <c r="BU403" s="180"/>
      <c r="BV403" s="180"/>
      <c r="BW403" s="180"/>
      <c r="BX403" s="180"/>
      <c r="BY403" s="180"/>
      <c r="BZ403" s="180"/>
      <c r="CA403" s="180"/>
    </row>
    <row r="404" ht="15.75" customHeight="1" spans="1:79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180"/>
      <c r="AD404" s="180"/>
      <c r="AE404" s="180"/>
      <c r="AF404" s="180"/>
      <c r="AG404" s="180"/>
      <c r="AH404" s="180"/>
      <c r="AI404" s="180"/>
      <c r="AJ404" s="180"/>
      <c r="AK404" s="180"/>
      <c r="AL404" s="180"/>
      <c r="AM404" s="180"/>
      <c r="AN404" s="180"/>
      <c r="AO404" s="180"/>
      <c r="AP404" s="180"/>
      <c r="AQ404" s="180"/>
      <c r="AR404" s="180"/>
      <c r="AS404" s="180"/>
      <c r="AT404" s="180"/>
      <c r="AU404" s="180"/>
      <c r="AV404" s="180"/>
      <c r="AW404" s="180"/>
      <c r="AX404" s="180"/>
      <c r="AY404" s="180"/>
      <c r="AZ404" s="180"/>
      <c r="BA404" s="180"/>
      <c r="BB404" s="180"/>
      <c r="BC404" s="180"/>
      <c r="BD404" s="180"/>
      <c r="BE404" s="180"/>
      <c r="BF404" s="180"/>
      <c r="BG404" s="180"/>
      <c r="BH404" s="180"/>
      <c r="BI404" s="180"/>
      <c r="BJ404" s="180"/>
      <c r="BK404" s="180"/>
      <c r="BL404" s="180"/>
      <c r="BM404" s="180"/>
      <c r="BN404" s="180"/>
      <c r="BO404" s="180"/>
      <c r="BP404" s="180"/>
      <c r="BQ404" s="180"/>
      <c r="BR404" s="180"/>
      <c r="BS404" s="180"/>
      <c r="BT404" s="180"/>
      <c r="BU404" s="180"/>
      <c r="BV404" s="180"/>
      <c r="BW404" s="180"/>
      <c r="BX404" s="180"/>
      <c r="BY404" s="180"/>
      <c r="BZ404" s="180"/>
      <c r="CA404" s="180"/>
    </row>
    <row r="405" ht="15.75" customHeight="1" spans="1:79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  <c r="R405" s="180"/>
      <c r="S405" s="180"/>
      <c r="T405" s="180"/>
      <c r="U405" s="180"/>
      <c r="V405" s="180"/>
      <c r="W405" s="180"/>
      <c r="X405" s="180"/>
      <c r="Y405" s="180"/>
      <c r="Z405" s="180"/>
      <c r="AA405" s="180"/>
      <c r="AB405" s="180"/>
      <c r="AC405" s="180"/>
      <c r="AD405" s="180"/>
      <c r="AE405" s="180"/>
      <c r="AF405" s="180"/>
      <c r="AG405" s="180"/>
      <c r="AH405" s="180"/>
      <c r="AI405" s="180"/>
      <c r="AJ405" s="180"/>
      <c r="AK405" s="180"/>
      <c r="AL405" s="180"/>
      <c r="AM405" s="180"/>
      <c r="AN405" s="180"/>
      <c r="AO405" s="180"/>
      <c r="AP405" s="180"/>
      <c r="AQ405" s="180"/>
      <c r="AR405" s="180"/>
      <c r="AS405" s="180"/>
      <c r="AT405" s="180"/>
      <c r="AU405" s="180"/>
      <c r="AV405" s="180"/>
      <c r="AW405" s="180"/>
      <c r="AX405" s="180"/>
      <c r="AY405" s="180"/>
      <c r="AZ405" s="180"/>
      <c r="BA405" s="180"/>
      <c r="BB405" s="180"/>
      <c r="BC405" s="180"/>
      <c r="BD405" s="180"/>
      <c r="BE405" s="180"/>
      <c r="BF405" s="180"/>
      <c r="BG405" s="180"/>
      <c r="BH405" s="180"/>
      <c r="BI405" s="180"/>
      <c r="BJ405" s="180"/>
      <c r="BK405" s="180"/>
      <c r="BL405" s="180"/>
      <c r="BM405" s="180"/>
      <c r="BN405" s="180"/>
      <c r="BO405" s="180"/>
      <c r="BP405" s="180"/>
      <c r="BQ405" s="180"/>
      <c r="BR405" s="180"/>
      <c r="BS405" s="180"/>
      <c r="BT405" s="180"/>
      <c r="BU405" s="180"/>
      <c r="BV405" s="180"/>
      <c r="BW405" s="180"/>
      <c r="BX405" s="180"/>
      <c r="BY405" s="180"/>
      <c r="BZ405" s="180"/>
      <c r="CA405" s="180"/>
    </row>
    <row r="406" ht="15.75" customHeight="1" spans="1:79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  <c r="R406" s="180"/>
      <c r="S406" s="180"/>
      <c r="T406" s="180"/>
      <c r="U406" s="180"/>
      <c r="V406" s="180"/>
      <c r="W406" s="180"/>
      <c r="X406" s="180"/>
      <c r="Y406" s="180"/>
      <c r="Z406" s="180"/>
      <c r="AA406" s="180"/>
      <c r="AB406" s="180"/>
      <c r="AC406" s="180"/>
      <c r="AD406" s="180"/>
      <c r="AE406" s="180"/>
      <c r="AF406" s="180"/>
      <c r="AG406" s="180"/>
      <c r="AH406" s="180"/>
      <c r="AI406" s="180"/>
      <c r="AJ406" s="180"/>
      <c r="AK406" s="180"/>
      <c r="AL406" s="180"/>
      <c r="AM406" s="180"/>
      <c r="AN406" s="180"/>
      <c r="AO406" s="180"/>
      <c r="AP406" s="180"/>
      <c r="AQ406" s="180"/>
      <c r="AR406" s="180"/>
      <c r="AS406" s="180"/>
      <c r="AT406" s="180"/>
      <c r="AU406" s="180"/>
      <c r="AV406" s="180"/>
      <c r="AW406" s="180"/>
      <c r="AX406" s="180"/>
      <c r="AY406" s="180"/>
      <c r="AZ406" s="180"/>
      <c r="BA406" s="180"/>
      <c r="BB406" s="180"/>
      <c r="BC406" s="180"/>
      <c r="BD406" s="180"/>
      <c r="BE406" s="180"/>
      <c r="BF406" s="180"/>
      <c r="BG406" s="180"/>
      <c r="BH406" s="180"/>
      <c r="BI406" s="180"/>
      <c r="BJ406" s="180"/>
      <c r="BK406" s="180"/>
      <c r="BL406" s="180"/>
      <c r="BM406" s="180"/>
      <c r="BN406" s="180"/>
      <c r="BO406" s="180"/>
      <c r="BP406" s="180"/>
      <c r="BQ406" s="180"/>
      <c r="BR406" s="180"/>
      <c r="BS406" s="180"/>
      <c r="BT406" s="180"/>
      <c r="BU406" s="180"/>
      <c r="BV406" s="180"/>
      <c r="BW406" s="180"/>
      <c r="BX406" s="180"/>
      <c r="BY406" s="180"/>
      <c r="BZ406" s="180"/>
      <c r="CA406" s="180"/>
    </row>
    <row r="407" ht="15.75" customHeight="1" spans="1:79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180"/>
      <c r="T407" s="180"/>
      <c r="U407" s="180"/>
      <c r="V407" s="180"/>
      <c r="W407" s="180"/>
      <c r="X407" s="180"/>
      <c r="Y407" s="180"/>
      <c r="Z407" s="180"/>
      <c r="AA407" s="180"/>
      <c r="AB407" s="180"/>
      <c r="AC407" s="180"/>
      <c r="AD407" s="180"/>
      <c r="AE407" s="180"/>
      <c r="AF407" s="180"/>
      <c r="AG407" s="180"/>
      <c r="AH407" s="180"/>
      <c r="AI407" s="180"/>
      <c r="AJ407" s="180"/>
      <c r="AK407" s="180"/>
      <c r="AL407" s="180"/>
      <c r="AM407" s="180"/>
      <c r="AN407" s="180"/>
      <c r="AO407" s="180"/>
      <c r="AP407" s="180"/>
      <c r="AQ407" s="180"/>
      <c r="AR407" s="180"/>
      <c r="AS407" s="180"/>
      <c r="AT407" s="180"/>
      <c r="AU407" s="180"/>
      <c r="AV407" s="180"/>
      <c r="AW407" s="180"/>
      <c r="AX407" s="180"/>
      <c r="AY407" s="180"/>
      <c r="AZ407" s="180"/>
      <c r="BA407" s="180"/>
      <c r="BB407" s="180"/>
      <c r="BC407" s="180"/>
      <c r="BD407" s="180"/>
      <c r="BE407" s="180"/>
      <c r="BF407" s="180"/>
      <c r="BG407" s="180"/>
      <c r="BH407" s="180"/>
      <c r="BI407" s="180"/>
      <c r="BJ407" s="180"/>
      <c r="BK407" s="180"/>
      <c r="BL407" s="180"/>
      <c r="BM407" s="180"/>
      <c r="BN407" s="180"/>
      <c r="BO407" s="180"/>
      <c r="BP407" s="180"/>
      <c r="BQ407" s="180"/>
      <c r="BR407" s="180"/>
      <c r="BS407" s="180"/>
      <c r="BT407" s="180"/>
      <c r="BU407" s="180"/>
      <c r="BV407" s="180"/>
      <c r="BW407" s="180"/>
      <c r="BX407" s="180"/>
      <c r="BY407" s="180"/>
      <c r="BZ407" s="180"/>
      <c r="CA407" s="180"/>
    </row>
    <row r="408" ht="15.75" customHeight="1" spans="1:79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  <c r="R408" s="180"/>
      <c r="S408" s="180"/>
      <c r="T408" s="180"/>
      <c r="U408" s="180"/>
      <c r="V408" s="180"/>
      <c r="W408" s="180"/>
      <c r="X408" s="180"/>
      <c r="Y408" s="180"/>
      <c r="Z408" s="180"/>
      <c r="AA408" s="180"/>
      <c r="AB408" s="180"/>
      <c r="AC408" s="180"/>
      <c r="AD408" s="180"/>
      <c r="AE408" s="180"/>
      <c r="AF408" s="180"/>
      <c r="AG408" s="180"/>
      <c r="AH408" s="180"/>
      <c r="AI408" s="180"/>
      <c r="AJ408" s="180"/>
      <c r="AK408" s="180"/>
      <c r="AL408" s="180"/>
      <c r="AM408" s="180"/>
      <c r="AN408" s="180"/>
      <c r="AO408" s="180"/>
      <c r="AP408" s="180"/>
      <c r="AQ408" s="180"/>
      <c r="AR408" s="180"/>
      <c r="AS408" s="180"/>
      <c r="AT408" s="180"/>
      <c r="AU408" s="180"/>
      <c r="AV408" s="180"/>
      <c r="AW408" s="180"/>
      <c r="AX408" s="180"/>
      <c r="AY408" s="180"/>
      <c r="AZ408" s="180"/>
      <c r="BA408" s="180"/>
      <c r="BB408" s="180"/>
      <c r="BC408" s="180"/>
      <c r="BD408" s="180"/>
      <c r="BE408" s="180"/>
      <c r="BF408" s="180"/>
      <c r="BG408" s="180"/>
      <c r="BH408" s="180"/>
      <c r="BI408" s="180"/>
      <c r="BJ408" s="180"/>
      <c r="BK408" s="180"/>
      <c r="BL408" s="180"/>
      <c r="BM408" s="180"/>
      <c r="BN408" s="180"/>
      <c r="BO408" s="180"/>
      <c r="BP408" s="180"/>
      <c r="BQ408" s="180"/>
      <c r="BR408" s="180"/>
      <c r="BS408" s="180"/>
      <c r="BT408" s="180"/>
      <c r="BU408" s="180"/>
      <c r="BV408" s="180"/>
      <c r="BW408" s="180"/>
      <c r="BX408" s="180"/>
      <c r="BY408" s="180"/>
      <c r="BZ408" s="180"/>
      <c r="CA408" s="180"/>
    </row>
    <row r="409" ht="15.75" customHeight="1" spans="1:79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  <c r="R409" s="180"/>
      <c r="S409" s="180"/>
      <c r="T409" s="180"/>
      <c r="U409" s="180"/>
      <c r="V409" s="180"/>
      <c r="W409" s="180"/>
      <c r="X409" s="180"/>
      <c r="Y409" s="180"/>
      <c r="Z409" s="180"/>
      <c r="AA409" s="180"/>
      <c r="AB409" s="180"/>
      <c r="AC409" s="180"/>
      <c r="AD409" s="180"/>
      <c r="AE409" s="180"/>
      <c r="AF409" s="180"/>
      <c r="AG409" s="180"/>
      <c r="AH409" s="180"/>
      <c r="AI409" s="180"/>
      <c r="AJ409" s="180"/>
      <c r="AK409" s="180"/>
      <c r="AL409" s="180"/>
      <c r="AM409" s="180"/>
      <c r="AN409" s="180"/>
      <c r="AO409" s="180"/>
      <c r="AP409" s="180"/>
      <c r="AQ409" s="180"/>
      <c r="AR409" s="180"/>
      <c r="AS409" s="180"/>
      <c r="AT409" s="180"/>
      <c r="AU409" s="180"/>
      <c r="AV409" s="180"/>
      <c r="AW409" s="180"/>
      <c r="AX409" s="180"/>
      <c r="AY409" s="180"/>
      <c r="AZ409" s="180"/>
      <c r="BA409" s="180"/>
      <c r="BB409" s="180"/>
      <c r="BC409" s="180"/>
      <c r="BD409" s="180"/>
      <c r="BE409" s="180"/>
      <c r="BF409" s="180"/>
      <c r="BG409" s="180"/>
      <c r="BH409" s="180"/>
      <c r="BI409" s="180"/>
      <c r="BJ409" s="180"/>
      <c r="BK409" s="180"/>
      <c r="BL409" s="180"/>
      <c r="BM409" s="180"/>
      <c r="BN409" s="180"/>
      <c r="BO409" s="180"/>
      <c r="BP409" s="180"/>
      <c r="BQ409" s="180"/>
      <c r="BR409" s="180"/>
      <c r="BS409" s="180"/>
      <c r="BT409" s="180"/>
      <c r="BU409" s="180"/>
      <c r="BV409" s="180"/>
      <c r="BW409" s="180"/>
      <c r="BX409" s="180"/>
      <c r="BY409" s="180"/>
      <c r="BZ409" s="180"/>
      <c r="CA409" s="180"/>
    </row>
    <row r="410" ht="15.75" customHeight="1" spans="1:79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  <c r="R410" s="180"/>
      <c r="S410" s="180"/>
      <c r="T410" s="180"/>
      <c r="U410" s="180"/>
      <c r="V410" s="180"/>
      <c r="W410" s="180"/>
      <c r="X410" s="180"/>
      <c r="Y410" s="180"/>
      <c r="Z410" s="180"/>
      <c r="AA410" s="180"/>
      <c r="AB410" s="180"/>
      <c r="AC410" s="180"/>
      <c r="AD410" s="180"/>
      <c r="AE410" s="180"/>
      <c r="AF410" s="180"/>
      <c r="AG410" s="180"/>
      <c r="AH410" s="180"/>
      <c r="AI410" s="180"/>
      <c r="AJ410" s="180"/>
      <c r="AK410" s="180"/>
      <c r="AL410" s="180"/>
      <c r="AM410" s="180"/>
      <c r="AN410" s="180"/>
      <c r="AO410" s="180"/>
      <c r="AP410" s="180"/>
      <c r="AQ410" s="180"/>
      <c r="AR410" s="180"/>
      <c r="AS410" s="180"/>
      <c r="AT410" s="180"/>
      <c r="AU410" s="180"/>
      <c r="AV410" s="180"/>
      <c r="AW410" s="180"/>
      <c r="AX410" s="180"/>
      <c r="AY410" s="180"/>
      <c r="AZ410" s="180"/>
      <c r="BA410" s="180"/>
      <c r="BB410" s="180"/>
      <c r="BC410" s="180"/>
      <c r="BD410" s="180"/>
      <c r="BE410" s="180"/>
      <c r="BF410" s="180"/>
      <c r="BG410" s="180"/>
      <c r="BH410" s="180"/>
      <c r="BI410" s="180"/>
      <c r="BJ410" s="180"/>
      <c r="BK410" s="180"/>
      <c r="BL410" s="180"/>
      <c r="BM410" s="180"/>
      <c r="BN410" s="180"/>
      <c r="BO410" s="180"/>
      <c r="BP410" s="180"/>
      <c r="BQ410" s="180"/>
      <c r="BR410" s="180"/>
      <c r="BS410" s="180"/>
      <c r="BT410" s="180"/>
      <c r="BU410" s="180"/>
      <c r="BV410" s="180"/>
      <c r="BW410" s="180"/>
      <c r="BX410" s="180"/>
      <c r="BY410" s="180"/>
      <c r="BZ410" s="180"/>
      <c r="CA410" s="180"/>
    </row>
    <row r="411" ht="15.75" customHeight="1" spans="1:79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  <c r="U411" s="180"/>
      <c r="V411" s="180"/>
      <c r="W411" s="180"/>
      <c r="X411" s="180"/>
      <c r="Y411" s="180"/>
      <c r="Z411" s="180"/>
      <c r="AA411" s="180"/>
      <c r="AB411" s="180"/>
      <c r="AC411" s="180"/>
      <c r="AD411" s="180"/>
      <c r="AE411" s="180"/>
      <c r="AF411" s="180"/>
      <c r="AG411" s="180"/>
      <c r="AH411" s="180"/>
      <c r="AI411" s="180"/>
      <c r="AJ411" s="180"/>
      <c r="AK411" s="180"/>
      <c r="AL411" s="180"/>
      <c r="AM411" s="180"/>
      <c r="AN411" s="180"/>
      <c r="AO411" s="180"/>
      <c r="AP411" s="180"/>
      <c r="AQ411" s="180"/>
      <c r="AR411" s="180"/>
      <c r="AS411" s="180"/>
      <c r="AT411" s="180"/>
      <c r="AU411" s="180"/>
      <c r="AV411" s="180"/>
      <c r="AW411" s="180"/>
      <c r="AX411" s="180"/>
      <c r="AY411" s="180"/>
      <c r="AZ411" s="180"/>
      <c r="BA411" s="180"/>
      <c r="BB411" s="180"/>
      <c r="BC411" s="180"/>
      <c r="BD411" s="180"/>
      <c r="BE411" s="180"/>
      <c r="BF411" s="180"/>
      <c r="BG411" s="180"/>
      <c r="BH411" s="180"/>
      <c r="BI411" s="180"/>
      <c r="BJ411" s="180"/>
      <c r="BK411" s="180"/>
      <c r="BL411" s="180"/>
      <c r="BM411" s="180"/>
      <c r="BN411" s="180"/>
      <c r="BO411" s="180"/>
      <c r="BP411" s="180"/>
      <c r="BQ411" s="180"/>
      <c r="BR411" s="180"/>
      <c r="BS411" s="180"/>
      <c r="BT411" s="180"/>
      <c r="BU411" s="180"/>
      <c r="BV411" s="180"/>
      <c r="BW411" s="180"/>
      <c r="BX411" s="180"/>
      <c r="BY411" s="180"/>
      <c r="BZ411" s="180"/>
      <c r="CA411" s="180"/>
    </row>
    <row r="412" ht="15.75" customHeight="1" spans="1:79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  <c r="U412" s="180"/>
      <c r="V412" s="180"/>
      <c r="W412" s="180"/>
      <c r="X412" s="180"/>
      <c r="Y412" s="180"/>
      <c r="Z412" s="180"/>
      <c r="AA412" s="180"/>
      <c r="AB412" s="180"/>
      <c r="AC412" s="180"/>
      <c r="AD412" s="180"/>
      <c r="AE412" s="180"/>
      <c r="AF412" s="180"/>
      <c r="AG412" s="180"/>
      <c r="AH412" s="180"/>
      <c r="AI412" s="180"/>
      <c r="AJ412" s="180"/>
      <c r="AK412" s="180"/>
      <c r="AL412" s="180"/>
      <c r="AM412" s="180"/>
      <c r="AN412" s="180"/>
      <c r="AO412" s="180"/>
      <c r="AP412" s="180"/>
      <c r="AQ412" s="180"/>
      <c r="AR412" s="180"/>
      <c r="AS412" s="180"/>
      <c r="AT412" s="180"/>
      <c r="AU412" s="180"/>
      <c r="AV412" s="180"/>
      <c r="AW412" s="180"/>
      <c r="AX412" s="180"/>
      <c r="AY412" s="180"/>
      <c r="AZ412" s="180"/>
      <c r="BA412" s="180"/>
      <c r="BB412" s="180"/>
      <c r="BC412" s="180"/>
      <c r="BD412" s="180"/>
      <c r="BE412" s="180"/>
      <c r="BF412" s="180"/>
      <c r="BG412" s="180"/>
      <c r="BH412" s="180"/>
      <c r="BI412" s="180"/>
      <c r="BJ412" s="180"/>
      <c r="BK412" s="180"/>
      <c r="BL412" s="180"/>
      <c r="BM412" s="180"/>
      <c r="BN412" s="180"/>
      <c r="BO412" s="180"/>
      <c r="BP412" s="180"/>
      <c r="BQ412" s="180"/>
      <c r="BR412" s="180"/>
      <c r="BS412" s="180"/>
      <c r="BT412" s="180"/>
      <c r="BU412" s="180"/>
      <c r="BV412" s="180"/>
      <c r="BW412" s="180"/>
      <c r="BX412" s="180"/>
      <c r="BY412" s="180"/>
      <c r="BZ412" s="180"/>
      <c r="CA412" s="180"/>
    </row>
    <row r="413" ht="15.75" customHeight="1" spans="1:79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180"/>
      <c r="T413" s="180"/>
      <c r="U413" s="180"/>
      <c r="V413" s="180"/>
      <c r="W413" s="180"/>
      <c r="X413" s="180"/>
      <c r="Y413" s="180"/>
      <c r="Z413" s="180"/>
      <c r="AA413" s="180"/>
      <c r="AB413" s="180"/>
      <c r="AC413" s="180"/>
      <c r="AD413" s="180"/>
      <c r="AE413" s="180"/>
      <c r="AF413" s="180"/>
      <c r="AG413" s="180"/>
      <c r="AH413" s="180"/>
      <c r="AI413" s="180"/>
      <c r="AJ413" s="180"/>
      <c r="AK413" s="180"/>
      <c r="AL413" s="180"/>
      <c r="AM413" s="180"/>
      <c r="AN413" s="180"/>
      <c r="AO413" s="180"/>
      <c r="AP413" s="180"/>
      <c r="AQ413" s="180"/>
      <c r="AR413" s="180"/>
      <c r="AS413" s="180"/>
      <c r="AT413" s="180"/>
      <c r="AU413" s="180"/>
      <c r="AV413" s="180"/>
      <c r="AW413" s="180"/>
      <c r="AX413" s="180"/>
      <c r="AY413" s="180"/>
      <c r="AZ413" s="180"/>
      <c r="BA413" s="180"/>
      <c r="BB413" s="180"/>
      <c r="BC413" s="180"/>
      <c r="BD413" s="180"/>
      <c r="BE413" s="180"/>
      <c r="BF413" s="180"/>
      <c r="BG413" s="180"/>
      <c r="BH413" s="180"/>
      <c r="BI413" s="180"/>
      <c r="BJ413" s="180"/>
      <c r="BK413" s="180"/>
      <c r="BL413" s="180"/>
      <c r="BM413" s="180"/>
      <c r="BN413" s="180"/>
      <c r="BO413" s="180"/>
      <c r="BP413" s="180"/>
      <c r="BQ413" s="180"/>
      <c r="BR413" s="180"/>
      <c r="BS413" s="180"/>
      <c r="BT413" s="180"/>
      <c r="BU413" s="180"/>
      <c r="BV413" s="180"/>
      <c r="BW413" s="180"/>
      <c r="BX413" s="180"/>
      <c r="BY413" s="180"/>
      <c r="BZ413" s="180"/>
      <c r="CA413" s="180"/>
    </row>
    <row r="414" ht="15.75" customHeight="1" spans="1:79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180"/>
      <c r="T414" s="180"/>
      <c r="U414" s="180"/>
      <c r="V414" s="180"/>
      <c r="W414" s="180"/>
      <c r="X414" s="180"/>
      <c r="Y414" s="180"/>
      <c r="Z414" s="180"/>
      <c r="AA414" s="180"/>
      <c r="AB414" s="180"/>
      <c r="AC414" s="180"/>
      <c r="AD414" s="180"/>
      <c r="AE414" s="180"/>
      <c r="AF414" s="180"/>
      <c r="AG414" s="180"/>
      <c r="AH414" s="180"/>
      <c r="AI414" s="180"/>
      <c r="AJ414" s="180"/>
      <c r="AK414" s="180"/>
      <c r="AL414" s="180"/>
      <c r="AM414" s="180"/>
      <c r="AN414" s="180"/>
      <c r="AO414" s="180"/>
      <c r="AP414" s="180"/>
      <c r="AQ414" s="180"/>
      <c r="AR414" s="180"/>
      <c r="AS414" s="180"/>
      <c r="AT414" s="180"/>
      <c r="AU414" s="180"/>
      <c r="AV414" s="180"/>
      <c r="AW414" s="180"/>
      <c r="AX414" s="180"/>
      <c r="AY414" s="180"/>
      <c r="AZ414" s="180"/>
      <c r="BA414" s="180"/>
      <c r="BB414" s="180"/>
      <c r="BC414" s="180"/>
      <c r="BD414" s="180"/>
      <c r="BE414" s="180"/>
      <c r="BF414" s="180"/>
      <c r="BG414" s="180"/>
      <c r="BH414" s="180"/>
      <c r="BI414" s="180"/>
      <c r="BJ414" s="180"/>
      <c r="BK414" s="180"/>
      <c r="BL414" s="180"/>
      <c r="BM414" s="180"/>
      <c r="BN414" s="180"/>
      <c r="BO414" s="180"/>
      <c r="BP414" s="180"/>
      <c r="BQ414" s="180"/>
      <c r="BR414" s="180"/>
      <c r="BS414" s="180"/>
      <c r="BT414" s="180"/>
      <c r="BU414" s="180"/>
      <c r="BV414" s="180"/>
      <c r="BW414" s="180"/>
      <c r="BX414" s="180"/>
      <c r="BY414" s="180"/>
      <c r="BZ414" s="180"/>
      <c r="CA414" s="180"/>
    </row>
    <row r="415" ht="15.75" customHeight="1" spans="1:79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180"/>
      <c r="T415" s="180"/>
      <c r="U415" s="180"/>
      <c r="V415" s="180"/>
      <c r="W415" s="180"/>
      <c r="X415" s="180"/>
      <c r="Y415" s="180"/>
      <c r="Z415" s="180"/>
      <c r="AA415" s="180"/>
      <c r="AB415" s="180"/>
      <c r="AC415" s="180"/>
      <c r="AD415" s="180"/>
      <c r="AE415" s="180"/>
      <c r="AF415" s="180"/>
      <c r="AG415" s="180"/>
      <c r="AH415" s="180"/>
      <c r="AI415" s="180"/>
      <c r="AJ415" s="180"/>
      <c r="AK415" s="180"/>
      <c r="AL415" s="180"/>
      <c r="AM415" s="180"/>
      <c r="AN415" s="180"/>
      <c r="AO415" s="180"/>
      <c r="AP415" s="180"/>
      <c r="AQ415" s="180"/>
      <c r="AR415" s="180"/>
      <c r="AS415" s="180"/>
      <c r="AT415" s="180"/>
      <c r="AU415" s="180"/>
      <c r="AV415" s="180"/>
      <c r="AW415" s="180"/>
      <c r="AX415" s="180"/>
      <c r="AY415" s="180"/>
      <c r="AZ415" s="180"/>
      <c r="BA415" s="180"/>
      <c r="BB415" s="180"/>
      <c r="BC415" s="180"/>
      <c r="BD415" s="180"/>
      <c r="BE415" s="180"/>
      <c r="BF415" s="180"/>
      <c r="BG415" s="180"/>
      <c r="BH415" s="180"/>
      <c r="BI415" s="180"/>
      <c r="BJ415" s="180"/>
      <c r="BK415" s="180"/>
      <c r="BL415" s="180"/>
      <c r="BM415" s="180"/>
      <c r="BN415" s="180"/>
      <c r="BO415" s="180"/>
      <c r="BP415" s="180"/>
      <c r="BQ415" s="180"/>
      <c r="BR415" s="180"/>
      <c r="BS415" s="180"/>
      <c r="BT415" s="180"/>
      <c r="BU415" s="180"/>
      <c r="BV415" s="180"/>
      <c r="BW415" s="180"/>
      <c r="BX415" s="180"/>
      <c r="BY415" s="180"/>
      <c r="BZ415" s="180"/>
      <c r="CA415" s="180"/>
    </row>
    <row r="416" ht="15.75" customHeight="1" spans="1:79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180"/>
      <c r="T416" s="180"/>
      <c r="U416" s="180"/>
      <c r="V416" s="180"/>
      <c r="W416" s="180"/>
      <c r="X416" s="180"/>
      <c r="Y416" s="180"/>
      <c r="Z416" s="180"/>
      <c r="AA416" s="180"/>
      <c r="AB416" s="180"/>
      <c r="AC416" s="180"/>
      <c r="AD416" s="180"/>
      <c r="AE416" s="180"/>
      <c r="AF416" s="180"/>
      <c r="AG416" s="180"/>
      <c r="AH416" s="180"/>
      <c r="AI416" s="180"/>
      <c r="AJ416" s="180"/>
      <c r="AK416" s="180"/>
      <c r="AL416" s="180"/>
      <c r="AM416" s="180"/>
      <c r="AN416" s="180"/>
      <c r="AO416" s="180"/>
      <c r="AP416" s="180"/>
      <c r="AQ416" s="180"/>
      <c r="AR416" s="180"/>
      <c r="AS416" s="180"/>
      <c r="AT416" s="180"/>
      <c r="AU416" s="180"/>
      <c r="AV416" s="180"/>
      <c r="AW416" s="180"/>
      <c r="AX416" s="180"/>
      <c r="AY416" s="180"/>
      <c r="AZ416" s="180"/>
      <c r="BA416" s="180"/>
      <c r="BB416" s="180"/>
      <c r="BC416" s="180"/>
      <c r="BD416" s="180"/>
      <c r="BE416" s="180"/>
      <c r="BF416" s="180"/>
      <c r="BG416" s="180"/>
      <c r="BH416" s="180"/>
      <c r="BI416" s="180"/>
      <c r="BJ416" s="180"/>
      <c r="BK416" s="180"/>
      <c r="BL416" s="180"/>
      <c r="BM416" s="180"/>
      <c r="BN416" s="180"/>
      <c r="BO416" s="180"/>
      <c r="BP416" s="180"/>
      <c r="BQ416" s="180"/>
      <c r="BR416" s="180"/>
      <c r="BS416" s="180"/>
      <c r="BT416" s="180"/>
      <c r="BU416" s="180"/>
      <c r="BV416" s="180"/>
      <c r="BW416" s="180"/>
      <c r="BX416" s="180"/>
      <c r="BY416" s="180"/>
      <c r="BZ416" s="180"/>
      <c r="CA416" s="180"/>
    </row>
    <row r="417" ht="15.75" customHeight="1" spans="1:79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180"/>
      <c r="T417" s="180"/>
      <c r="U417" s="180"/>
      <c r="V417" s="180"/>
      <c r="W417" s="180"/>
      <c r="X417" s="180"/>
      <c r="Y417" s="180"/>
      <c r="Z417" s="180"/>
      <c r="AA417" s="180"/>
      <c r="AB417" s="180"/>
      <c r="AC417" s="180"/>
      <c r="AD417" s="180"/>
      <c r="AE417" s="180"/>
      <c r="AF417" s="180"/>
      <c r="AG417" s="180"/>
      <c r="AH417" s="180"/>
      <c r="AI417" s="180"/>
      <c r="AJ417" s="180"/>
      <c r="AK417" s="180"/>
      <c r="AL417" s="180"/>
      <c r="AM417" s="180"/>
      <c r="AN417" s="180"/>
      <c r="AO417" s="180"/>
      <c r="AP417" s="180"/>
      <c r="AQ417" s="180"/>
      <c r="AR417" s="180"/>
      <c r="AS417" s="180"/>
      <c r="AT417" s="180"/>
      <c r="AU417" s="180"/>
      <c r="AV417" s="180"/>
      <c r="AW417" s="180"/>
      <c r="AX417" s="180"/>
      <c r="AY417" s="180"/>
      <c r="AZ417" s="180"/>
      <c r="BA417" s="180"/>
      <c r="BB417" s="180"/>
      <c r="BC417" s="180"/>
      <c r="BD417" s="180"/>
      <c r="BE417" s="180"/>
      <c r="BF417" s="180"/>
      <c r="BG417" s="180"/>
      <c r="BH417" s="180"/>
      <c r="BI417" s="180"/>
      <c r="BJ417" s="180"/>
      <c r="BK417" s="180"/>
      <c r="BL417" s="180"/>
      <c r="BM417" s="180"/>
      <c r="BN417" s="180"/>
      <c r="BO417" s="180"/>
      <c r="BP417" s="180"/>
      <c r="BQ417" s="180"/>
      <c r="BR417" s="180"/>
      <c r="BS417" s="180"/>
      <c r="BT417" s="180"/>
      <c r="BU417" s="180"/>
      <c r="BV417" s="180"/>
      <c r="BW417" s="180"/>
      <c r="BX417" s="180"/>
      <c r="BY417" s="180"/>
      <c r="BZ417" s="180"/>
      <c r="CA417" s="180"/>
    </row>
    <row r="418" ht="15.75" customHeight="1" spans="1:79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  <c r="R418" s="180"/>
      <c r="S418" s="180"/>
      <c r="T418" s="180"/>
      <c r="U418" s="180"/>
      <c r="V418" s="180"/>
      <c r="W418" s="180"/>
      <c r="X418" s="180"/>
      <c r="Y418" s="180"/>
      <c r="Z418" s="180"/>
      <c r="AA418" s="180"/>
      <c r="AB418" s="180"/>
      <c r="AC418" s="180"/>
      <c r="AD418" s="180"/>
      <c r="AE418" s="180"/>
      <c r="AF418" s="180"/>
      <c r="AG418" s="180"/>
      <c r="AH418" s="180"/>
      <c r="AI418" s="180"/>
      <c r="AJ418" s="180"/>
      <c r="AK418" s="180"/>
      <c r="AL418" s="180"/>
      <c r="AM418" s="180"/>
      <c r="AN418" s="180"/>
      <c r="AO418" s="180"/>
      <c r="AP418" s="180"/>
      <c r="AQ418" s="180"/>
      <c r="AR418" s="180"/>
      <c r="AS418" s="180"/>
      <c r="AT418" s="180"/>
      <c r="AU418" s="180"/>
      <c r="AV418" s="180"/>
      <c r="AW418" s="180"/>
      <c r="AX418" s="180"/>
      <c r="AY418" s="180"/>
      <c r="AZ418" s="180"/>
      <c r="BA418" s="180"/>
      <c r="BB418" s="180"/>
      <c r="BC418" s="180"/>
      <c r="BD418" s="180"/>
      <c r="BE418" s="180"/>
      <c r="BF418" s="180"/>
      <c r="BG418" s="180"/>
      <c r="BH418" s="180"/>
      <c r="BI418" s="180"/>
      <c r="BJ418" s="180"/>
      <c r="BK418" s="180"/>
      <c r="BL418" s="180"/>
      <c r="BM418" s="180"/>
      <c r="BN418" s="180"/>
      <c r="BO418" s="180"/>
      <c r="BP418" s="180"/>
      <c r="BQ418" s="180"/>
      <c r="BR418" s="180"/>
      <c r="BS418" s="180"/>
      <c r="BT418" s="180"/>
      <c r="BU418" s="180"/>
      <c r="BV418" s="180"/>
      <c r="BW418" s="180"/>
      <c r="BX418" s="180"/>
      <c r="BY418" s="180"/>
      <c r="BZ418" s="180"/>
      <c r="CA418" s="180"/>
    </row>
    <row r="419" ht="15.75" customHeight="1" spans="1:79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  <c r="R419" s="180"/>
      <c r="S419" s="180"/>
      <c r="T419" s="180"/>
      <c r="U419" s="180"/>
      <c r="V419" s="180"/>
      <c r="W419" s="180"/>
      <c r="X419" s="180"/>
      <c r="Y419" s="180"/>
      <c r="Z419" s="180"/>
      <c r="AA419" s="180"/>
      <c r="AB419" s="180"/>
      <c r="AC419" s="180"/>
      <c r="AD419" s="180"/>
      <c r="AE419" s="180"/>
      <c r="AF419" s="180"/>
      <c r="AG419" s="180"/>
      <c r="AH419" s="180"/>
      <c r="AI419" s="180"/>
      <c r="AJ419" s="180"/>
      <c r="AK419" s="180"/>
      <c r="AL419" s="180"/>
      <c r="AM419" s="180"/>
      <c r="AN419" s="180"/>
      <c r="AO419" s="180"/>
      <c r="AP419" s="180"/>
      <c r="AQ419" s="180"/>
      <c r="AR419" s="180"/>
      <c r="AS419" s="180"/>
      <c r="AT419" s="180"/>
      <c r="AU419" s="180"/>
      <c r="AV419" s="180"/>
      <c r="AW419" s="180"/>
      <c r="AX419" s="180"/>
      <c r="AY419" s="180"/>
      <c r="AZ419" s="180"/>
      <c r="BA419" s="180"/>
      <c r="BB419" s="180"/>
      <c r="BC419" s="180"/>
      <c r="BD419" s="180"/>
      <c r="BE419" s="180"/>
      <c r="BF419" s="180"/>
      <c r="BG419" s="180"/>
      <c r="BH419" s="180"/>
      <c r="BI419" s="180"/>
      <c r="BJ419" s="180"/>
      <c r="BK419" s="180"/>
      <c r="BL419" s="180"/>
      <c r="BM419" s="180"/>
      <c r="BN419" s="180"/>
      <c r="BO419" s="180"/>
      <c r="BP419" s="180"/>
      <c r="BQ419" s="180"/>
      <c r="BR419" s="180"/>
      <c r="BS419" s="180"/>
      <c r="BT419" s="180"/>
      <c r="BU419" s="180"/>
      <c r="BV419" s="180"/>
      <c r="BW419" s="180"/>
      <c r="BX419" s="180"/>
      <c r="BY419" s="180"/>
      <c r="BZ419" s="180"/>
      <c r="CA419" s="180"/>
    </row>
    <row r="420" ht="15.75" customHeight="1" spans="1:79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  <c r="S420" s="180"/>
      <c r="T420" s="180"/>
      <c r="U420" s="180"/>
      <c r="V420" s="180"/>
      <c r="W420" s="180"/>
      <c r="X420" s="180"/>
      <c r="Y420" s="180"/>
      <c r="Z420" s="180"/>
      <c r="AA420" s="180"/>
      <c r="AB420" s="180"/>
      <c r="AC420" s="180"/>
      <c r="AD420" s="180"/>
      <c r="AE420" s="180"/>
      <c r="AF420" s="180"/>
      <c r="AG420" s="180"/>
      <c r="AH420" s="180"/>
      <c r="AI420" s="180"/>
      <c r="AJ420" s="180"/>
      <c r="AK420" s="180"/>
      <c r="AL420" s="180"/>
      <c r="AM420" s="180"/>
      <c r="AN420" s="180"/>
      <c r="AO420" s="180"/>
      <c r="AP420" s="180"/>
      <c r="AQ420" s="180"/>
      <c r="AR420" s="180"/>
      <c r="AS420" s="180"/>
      <c r="AT420" s="180"/>
      <c r="AU420" s="180"/>
      <c r="AV420" s="180"/>
      <c r="AW420" s="180"/>
      <c r="AX420" s="180"/>
      <c r="AY420" s="180"/>
      <c r="AZ420" s="180"/>
      <c r="BA420" s="180"/>
      <c r="BB420" s="180"/>
      <c r="BC420" s="180"/>
      <c r="BD420" s="180"/>
      <c r="BE420" s="180"/>
      <c r="BF420" s="180"/>
      <c r="BG420" s="180"/>
      <c r="BH420" s="180"/>
      <c r="BI420" s="180"/>
      <c r="BJ420" s="180"/>
      <c r="BK420" s="180"/>
      <c r="BL420" s="180"/>
      <c r="BM420" s="180"/>
      <c r="BN420" s="180"/>
      <c r="BO420" s="180"/>
      <c r="BP420" s="180"/>
      <c r="BQ420" s="180"/>
      <c r="BR420" s="180"/>
      <c r="BS420" s="180"/>
      <c r="BT420" s="180"/>
      <c r="BU420" s="180"/>
      <c r="BV420" s="180"/>
      <c r="BW420" s="180"/>
      <c r="BX420" s="180"/>
      <c r="BY420" s="180"/>
      <c r="BZ420" s="180"/>
      <c r="CA420" s="180"/>
    </row>
    <row r="421" ht="15.75" customHeight="1" spans="1:79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  <c r="AG421" s="180"/>
      <c r="AH421" s="180"/>
      <c r="AI421" s="180"/>
      <c r="AJ421" s="180"/>
      <c r="AK421" s="180"/>
      <c r="AL421" s="180"/>
      <c r="AM421" s="180"/>
      <c r="AN421" s="180"/>
      <c r="AO421" s="180"/>
      <c r="AP421" s="180"/>
      <c r="AQ421" s="180"/>
      <c r="AR421" s="180"/>
      <c r="AS421" s="180"/>
      <c r="AT421" s="180"/>
      <c r="AU421" s="180"/>
      <c r="AV421" s="180"/>
      <c r="AW421" s="180"/>
      <c r="AX421" s="180"/>
      <c r="AY421" s="180"/>
      <c r="AZ421" s="180"/>
      <c r="BA421" s="180"/>
      <c r="BB421" s="180"/>
      <c r="BC421" s="180"/>
      <c r="BD421" s="180"/>
      <c r="BE421" s="180"/>
      <c r="BF421" s="180"/>
      <c r="BG421" s="180"/>
      <c r="BH421" s="180"/>
      <c r="BI421" s="180"/>
      <c r="BJ421" s="180"/>
      <c r="BK421" s="180"/>
      <c r="BL421" s="180"/>
      <c r="BM421" s="180"/>
      <c r="BN421" s="180"/>
      <c r="BO421" s="180"/>
      <c r="BP421" s="180"/>
      <c r="BQ421" s="180"/>
      <c r="BR421" s="180"/>
      <c r="BS421" s="180"/>
      <c r="BT421" s="180"/>
      <c r="BU421" s="180"/>
      <c r="BV421" s="180"/>
      <c r="BW421" s="180"/>
      <c r="BX421" s="180"/>
      <c r="BY421" s="180"/>
      <c r="BZ421" s="180"/>
      <c r="CA421" s="180"/>
    </row>
    <row r="422" ht="15.75" customHeight="1" spans="1:79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  <c r="S422" s="180"/>
      <c r="T422" s="180"/>
      <c r="U422" s="180"/>
      <c r="V422" s="180"/>
      <c r="W422" s="180"/>
      <c r="X422" s="180"/>
      <c r="Y422" s="180"/>
      <c r="Z422" s="180"/>
      <c r="AA422" s="180"/>
      <c r="AB422" s="180"/>
      <c r="AC422" s="180"/>
      <c r="AD422" s="180"/>
      <c r="AE422" s="180"/>
      <c r="AF422" s="180"/>
      <c r="AG422" s="180"/>
      <c r="AH422" s="180"/>
      <c r="AI422" s="180"/>
      <c r="AJ422" s="180"/>
      <c r="AK422" s="180"/>
      <c r="AL422" s="180"/>
      <c r="AM422" s="180"/>
      <c r="AN422" s="180"/>
      <c r="AO422" s="180"/>
      <c r="AP422" s="180"/>
      <c r="AQ422" s="180"/>
      <c r="AR422" s="180"/>
      <c r="AS422" s="180"/>
      <c r="AT422" s="180"/>
      <c r="AU422" s="180"/>
      <c r="AV422" s="180"/>
      <c r="AW422" s="180"/>
      <c r="AX422" s="180"/>
      <c r="AY422" s="180"/>
      <c r="AZ422" s="180"/>
      <c r="BA422" s="180"/>
      <c r="BB422" s="180"/>
      <c r="BC422" s="180"/>
      <c r="BD422" s="180"/>
      <c r="BE422" s="180"/>
      <c r="BF422" s="180"/>
      <c r="BG422" s="180"/>
      <c r="BH422" s="180"/>
      <c r="BI422" s="180"/>
      <c r="BJ422" s="180"/>
      <c r="BK422" s="180"/>
      <c r="BL422" s="180"/>
      <c r="BM422" s="180"/>
      <c r="BN422" s="180"/>
      <c r="BO422" s="180"/>
      <c r="BP422" s="180"/>
      <c r="BQ422" s="180"/>
      <c r="BR422" s="180"/>
      <c r="BS422" s="180"/>
      <c r="BT422" s="180"/>
      <c r="BU422" s="180"/>
      <c r="BV422" s="180"/>
      <c r="BW422" s="180"/>
      <c r="BX422" s="180"/>
      <c r="BY422" s="180"/>
      <c r="BZ422" s="180"/>
      <c r="CA422" s="180"/>
    </row>
    <row r="423" ht="15.75" customHeight="1" spans="1:79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  <c r="R423" s="180"/>
      <c r="S423" s="180"/>
      <c r="T423" s="180"/>
      <c r="U423" s="180"/>
      <c r="V423" s="180"/>
      <c r="W423" s="180"/>
      <c r="X423" s="180"/>
      <c r="Y423" s="180"/>
      <c r="Z423" s="180"/>
      <c r="AA423" s="180"/>
      <c r="AB423" s="180"/>
      <c r="AC423" s="180"/>
      <c r="AD423" s="180"/>
      <c r="AE423" s="180"/>
      <c r="AF423" s="180"/>
      <c r="AG423" s="180"/>
      <c r="AH423" s="180"/>
      <c r="AI423" s="180"/>
      <c r="AJ423" s="180"/>
      <c r="AK423" s="180"/>
      <c r="AL423" s="180"/>
      <c r="AM423" s="180"/>
      <c r="AN423" s="180"/>
      <c r="AO423" s="180"/>
      <c r="AP423" s="180"/>
      <c r="AQ423" s="180"/>
      <c r="AR423" s="180"/>
      <c r="AS423" s="180"/>
      <c r="AT423" s="180"/>
      <c r="AU423" s="180"/>
      <c r="AV423" s="180"/>
      <c r="AW423" s="180"/>
      <c r="AX423" s="180"/>
      <c r="AY423" s="180"/>
      <c r="AZ423" s="180"/>
      <c r="BA423" s="180"/>
      <c r="BB423" s="180"/>
      <c r="BC423" s="180"/>
      <c r="BD423" s="180"/>
      <c r="BE423" s="180"/>
      <c r="BF423" s="180"/>
      <c r="BG423" s="180"/>
      <c r="BH423" s="180"/>
      <c r="BI423" s="180"/>
      <c r="BJ423" s="180"/>
      <c r="BK423" s="180"/>
      <c r="BL423" s="180"/>
      <c r="BM423" s="180"/>
      <c r="BN423" s="180"/>
      <c r="BO423" s="180"/>
      <c r="BP423" s="180"/>
      <c r="BQ423" s="180"/>
      <c r="BR423" s="180"/>
      <c r="BS423" s="180"/>
      <c r="BT423" s="180"/>
      <c r="BU423" s="180"/>
      <c r="BV423" s="180"/>
      <c r="BW423" s="180"/>
      <c r="BX423" s="180"/>
      <c r="BY423" s="180"/>
      <c r="BZ423" s="180"/>
      <c r="CA423" s="180"/>
    </row>
    <row r="424" ht="15.75" customHeight="1" spans="1:79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180"/>
      <c r="T424" s="180"/>
      <c r="U424" s="180"/>
      <c r="V424" s="180"/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0"/>
      <c r="AG424" s="180"/>
      <c r="AH424" s="180"/>
      <c r="AI424" s="180"/>
      <c r="AJ424" s="180"/>
      <c r="AK424" s="180"/>
      <c r="AL424" s="180"/>
      <c r="AM424" s="180"/>
      <c r="AN424" s="180"/>
      <c r="AO424" s="180"/>
      <c r="AP424" s="180"/>
      <c r="AQ424" s="180"/>
      <c r="AR424" s="180"/>
      <c r="AS424" s="180"/>
      <c r="AT424" s="180"/>
      <c r="AU424" s="180"/>
      <c r="AV424" s="180"/>
      <c r="AW424" s="180"/>
      <c r="AX424" s="180"/>
      <c r="AY424" s="180"/>
      <c r="AZ424" s="180"/>
      <c r="BA424" s="180"/>
      <c r="BB424" s="180"/>
      <c r="BC424" s="180"/>
      <c r="BD424" s="180"/>
      <c r="BE424" s="180"/>
      <c r="BF424" s="180"/>
      <c r="BG424" s="180"/>
      <c r="BH424" s="180"/>
      <c r="BI424" s="180"/>
      <c r="BJ424" s="180"/>
      <c r="BK424" s="180"/>
      <c r="BL424" s="180"/>
      <c r="BM424" s="180"/>
      <c r="BN424" s="180"/>
      <c r="BO424" s="180"/>
      <c r="BP424" s="180"/>
      <c r="BQ424" s="180"/>
      <c r="BR424" s="180"/>
      <c r="BS424" s="180"/>
      <c r="BT424" s="180"/>
      <c r="BU424" s="180"/>
      <c r="BV424" s="180"/>
      <c r="BW424" s="180"/>
      <c r="BX424" s="180"/>
      <c r="BY424" s="180"/>
      <c r="BZ424" s="180"/>
      <c r="CA424" s="180"/>
    </row>
    <row r="425" ht="15.75" customHeight="1" spans="1:79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180"/>
      <c r="T425" s="180"/>
      <c r="U425" s="180"/>
      <c r="V425" s="180"/>
      <c r="W425" s="180"/>
      <c r="X425" s="180"/>
      <c r="Y425" s="180"/>
      <c r="Z425" s="180"/>
      <c r="AA425" s="180"/>
      <c r="AB425" s="180"/>
      <c r="AC425" s="180"/>
      <c r="AD425" s="180"/>
      <c r="AE425" s="180"/>
      <c r="AF425" s="180"/>
      <c r="AG425" s="180"/>
      <c r="AH425" s="180"/>
      <c r="AI425" s="180"/>
      <c r="AJ425" s="180"/>
      <c r="AK425" s="180"/>
      <c r="AL425" s="180"/>
      <c r="AM425" s="180"/>
      <c r="AN425" s="180"/>
      <c r="AO425" s="180"/>
      <c r="AP425" s="180"/>
      <c r="AQ425" s="180"/>
      <c r="AR425" s="180"/>
      <c r="AS425" s="180"/>
      <c r="AT425" s="180"/>
      <c r="AU425" s="180"/>
      <c r="AV425" s="180"/>
      <c r="AW425" s="180"/>
      <c r="AX425" s="180"/>
      <c r="AY425" s="180"/>
      <c r="AZ425" s="180"/>
      <c r="BA425" s="180"/>
      <c r="BB425" s="180"/>
      <c r="BC425" s="180"/>
      <c r="BD425" s="180"/>
      <c r="BE425" s="180"/>
      <c r="BF425" s="180"/>
      <c r="BG425" s="180"/>
      <c r="BH425" s="180"/>
      <c r="BI425" s="180"/>
      <c r="BJ425" s="180"/>
      <c r="BK425" s="180"/>
      <c r="BL425" s="180"/>
      <c r="BM425" s="180"/>
      <c r="BN425" s="180"/>
      <c r="BO425" s="180"/>
      <c r="BP425" s="180"/>
      <c r="BQ425" s="180"/>
      <c r="BR425" s="180"/>
      <c r="BS425" s="180"/>
      <c r="BT425" s="180"/>
      <c r="BU425" s="180"/>
      <c r="BV425" s="180"/>
      <c r="BW425" s="180"/>
      <c r="BX425" s="180"/>
      <c r="BY425" s="180"/>
      <c r="BZ425" s="180"/>
      <c r="CA425" s="180"/>
    </row>
    <row r="426" ht="15.75" customHeight="1" spans="1:79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  <c r="R426" s="180"/>
      <c r="S426" s="180"/>
      <c r="T426" s="180"/>
      <c r="U426" s="180"/>
      <c r="V426" s="180"/>
      <c r="W426" s="180"/>
      <c r="X426" s="180"/>
      <c r="Y426" s="180"/>
      <c r="Z426" s="180"/>
      <c r="AA426" s="180"/>
      <c r="AB426" s="180"/>
      <c r="AC426" s="180"/>
      <c r="AD426" s="180"/>
      <c r="AE426" s="180"/>
      <c r="AF426" s="180"/>
      <c r="AG426" s="180"/>
      <c r="AH426" s="180"/>
      <c r="AI426" s="180"/>
      <c r="AJ426" s="180"/>
      <c r="AK426" s="180"/>
      <c r="AL426" s="180"/>
      <c r="AM426" s="180"/>
      <c r="AN426" s="180"/>
      <c r="AO426" s="180"/>
      <c r="AP426" s="180"/>
      <c r="AQ426" s="180"/>
      <c r="AR426" s="180"/>
      <c r="AS426" s="180"/>
      <c r="AT426" s="180"/>
      <c r="AU426" s="180"/>
      <c r="AV426" s="180"/>
      <c r="AW426" s="180"/>
      <c r="AX426" s="180"/>
      <c r="AY426" s="180"/>
      <c r="AZ426" s="180"/>
      <c r="BA426" s="180"/>
      <c r="BB426" s="180"/>
      <c r="BC426" s="180"/>
      <c r="BD426" s="180"/>
      <c r="BE426" s="180"/>
      <c r="BF426" s="180"/>
      <c r="BG426" s="180"/>
      <c r="BH426" s="180"/>
      <c r="BI426" s="180"/>
      <c r="BJ426" s="180"/>
      <c r="BK426" s="180"/>
      <c r="BL426" s="180"/>
      <c r="BM426" s="180"/>
      <c r="BN426" s="180"/>
      <c r="BO426" s="180"/>
      <c r="BP426" s="180"/>
      <c r="BQ426" s="180"/>
      <c r="BR426" s="180"/>
      <c r="BS426" s="180"/>
      <c r="BT426" s="180"/>
      <c r="BU426" s="180"/>
      <c r="BV426" s="180"/>
      <c r="BW426" s="180"/>
      <c r="BX426" s="180"/>
      <c r="BY426" s="180"/>
      <c r="BZ426" s="180"/>
      <c r="CA426" s="180"/>
    </row>
    <row r="427" ht="15.75" customHeight="1" spans="1:79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180"/>
      <c r="AD427" s="180"/>
      <c r="AE427" s="180"/>
      <c r="AF427" s="180"/>
      <c r="AG427" s="180"/>
      <c r="AH427" s="180"/>
      <c r="AI427" s="180"/>
      <c r="AJ427" s="180"/>
      <c r="AK427" s="180"/>
      <c r="AL427" s="180"/>
      <c r="AM427" s="180"/>
      <c r="AN427" s="180"/>
      <c r="AO427" s="180"/>
      <c r="AP427" s="180"/>
      <c r="AQ427" s="180"/>
      <c r="AR427" s="180"/>
      <c r="AS427" s="180"/>
      <c r="AT427" s="180"/>
      <c r="AU427" s="180"/>
      <c r="AV427" s="180"/>
      <c r="AW427" s="180"/>
      <c r="AX427" s="180"/>
      <c r="AY427" s="180"/>
      <c r="AZ427" s="180"/>
      <c r="BA427" s="180"/>
      <c r="BB427" s="180"/>
      <c r="BC427" s="180"/>
      <c r="BD427" s="180"/>
      <c r="BE427" s="180"/>
      <c r="BF427" s="180"/>
      <c r="BG427" s="180"/>
      <c r="BH427" s="180"/>
      <c r="BI427" s="180"/>
      <c r="BJ427" s="180"/>
      <c r="BK427" s="180"/>
      <c r="BL427" s="180"/>
      <c r="BM427" s="180"/>
      <c r="BN427" s="180"/>
      <c r="BO427" s="180"/>
      <c r="BP427" s="180"/>
      <c r="BQ427" s="180"/>
      <c r="BR427" s="180"/>
      <c r="BS427" s="180"/>
      <c r="BT427" s="180"/>
      <c r="BU427" s="180"/>
      <c r="BV427" s="180"/>
      <c r="BW427" s="180"/>
      <c r="BX427" s="180"/>
      <c r="BY427" s="180"/>
      <c r="BZ427" s="180"/>
      <c r="CA427" s="180"/>
    </row>
    <row r="428" ht="15.75" customHeight="1" spans="1:79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  <c r="R428" s="180"/>
      <c r="S428" s="180"/>
      <c r="T428" s="180"/>
      <c r="U428" s="180"/>
      <c r="V428" s="180"/>
      <c r="W428" s="180"/>
      <c r="X428" s="180"/>
      <c r="Y428" s="180"/>
      <c r="Z428" s="180"/>
      <c r="AA428" s="180"/>
      <c r="AB428" s="180"/>
      <c r="AC428" s="180"/>
      <c r="AD428" s="180"/>
      <c r="AE428" s="180"/>
      <c r="AF428" s="180"/>
      <c r="AG428" s="180"/>
      <c r="AH428" s="180"/>
      <c r="AI428" s="180"/>
      <c r="AJ428" s="180"/>
      <c r="AK428" s="180"/>
      <c r="AL428" s="180"/>
      <c r="AM428" s="180"/>
      <c r="AN428" s="180"/>
      <c r="AO428" s="180"/>
      <c r="AP428" s="180"/>
      <c r="AQ428" s="180"/>
      <c r="AR428" s="180"/>
      <c r="AS428" s="180"/>
      <c r="AT428" s="180"/>
      <c r="AU428" s="180"/>
      <c r="AV428" s="180"/>
      <c r="AW428" s="180"/>
      <c r="AX428" s="180"/>
      <c r="AY428" s="180"/>
      <c r="AZ428" s="180"/>
      <c r="BA428" s="180"/>
      <c r="BB428" s="180"/>
      <c r="BC428" s="180"/>
      <c r="BD428" s="180"/>
      <c r="BE428" s="180"/>
      <c r="BF428" s="180"/>
      <c r="BG428" s="180"/>
      <c r="BH428" s="180"/>
      <c r="BI428" s="180"/>
      <c r="BJ428" s="180"/>
      <c r="BK428" s="180"/>
      <c r="BL428" s="180"/>
      <c r="BM428" s="180"/>
      <c r="BN428" s="180"/>
      <c r="BO428" s="180"/>
      <c r="BP428" s="180"/>
      <c r="BQ428" s="180"/>
      <c r="BR428" s="180"/>
      <c r="BS428" s="180"/>
      <c r="BT428" s="180"/>
      <c r="BU428" s="180"/>
      <c r="BV428" s="180"/>
      <c r="BW428" s="180"/>
      <c r="BX428" s="180"/>
      <c r="BY428" s="180"/>
      <c r="BZ428" s="180"/>
      <c r="CA428" s="180"/>
    </row>
    <row r="429" ht="15.75" customHeight="1" spans="1:79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  <c r="S429" s="180"/>
      <c r="T429" s="180"/>
      <c r="U429" s="180"/>
      <c r="V429" s="180"/>
      <c r="W429" s="180"/>
      <c r="X429" s="180"/>
      <c r="Y429" s="180"/>
      <c r="Z429" s="180"/>
      <c r="AA429" s="180"/>
      <c r="AB429" s="180"/>
      <c r="AC429" s="180"/>
      <c r="AD429" s="180"/>
      <c r="AE429" s="180"/>
      <c r="AF429" s="180"/>
      <c r="AG429" s="180"/>
      <c r="AH429" s="180"/>
      <c r="AI429" s="180"/>
      <c r="AJ429" s="180"/>
      <c r="AK429" s="180"/>
      <c r="AL429" s="180"/>
      <c r="AM429" s="180"/>
      <c r="AN429" s="180"/>
      <c r="AO429" s="180"/>
      <c r="AP429" s="180"/>
      <c r="AQ429" s="180"/>
      <c r="AR429" s="180"/>
      <c r="AS429" s="180"/>
      <c r="AT429" s="180"/>
      <c r="AU429" s="180"/>
      <c r="AV429" s="180"/>
      <c r="AW429" s="180"/>
      <c r="AX429" s="180"/>
      <c r="AY429" s="180"/>
      <c r="AZ429" s="180"/>
      <c r="BA429" s="180"/>
      <c r="BB429" s="180"/>
      <c r="BC429" s="180"/>
      <c r="BD429" s="180"/>
      <c r="BE429" s="180"/>
      <c r="BF429" s="180"/>
      <c r="BG429" s="180"/>
      <c r="BH429" s="180"/>
      <c r="BI429" s="180"/>
      <c r="BJ429" s="180"/>
      <c r="BK429" s="180"/>
      <c r="BL429" s="180"/>
      <c r="BM429" s="180"/>
      <c r="BN429" s="180"/>
      <c r="BO429" s="180"/>
      <c r="BP429" s="180"/>
      <c r="BQ429" s="180"/>
      <c r="BR429" s="180"/>
      <c r="BS429" s="180"/>
      <c r="BT429" s="180"/>
      <c r="BU429" s="180"/>
      <c r="BV429" s="180"/>
      <c r="BW429" s="180"/>
      <c r="BX429" s="180"/>
      <c r="BY429" s="180"/>
      <c r="BZ429" s="180"/>
      <c r="CA429" s="180"/>
    </row>
    <row r="430" ht="15.75" customHeight="1" spans="1:79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  <c r="S430" s="180"/>
      <c r="T430" s="180"/>
      <c r="U430" s="180"/>
      <c r="V430" s="180"/>
      <c r="W430" s="180"/>
      <c r="X430" s="180"/>
      <c r="Y430" s="180"/>
      <c r="Z430" s="180"/>
      <c r="AA430" s="180"/>
      <c r="AB430" s="180"/>
      <c r="AC430" s="180"/>
      <c r="AD430" s="180"/>
      <c r="AE430" s="180"/>
      <c r="AF430" s="180"/>
      <c r="AG430" s="180"/>
      <c r="AH430" s="180"/>
      <c r="AI430" s="180"/>
      <c r="AJ430" s="180"/>
      <c r="AK430" s="180"/>
      <c r="AL430" s="180"/>
      <c r="AM430" s="180"/>
      <c r="AN430" s="180"/>
      <c r="AO430" s="180"/>
      <c r="AP430" s="180"/>
      <c r="AQ430" s="180"/>
      <c r="AR430" s="180"/>
      <c r="AS430" s="180"/>
      <c r="AT430" s="180"/>
      <c r="AU430" s="180"/>
      <c r="AV430" s="180"/>
      <c r="AW430" s="180"/>
      <c r="AX430" s="180"/>
      <c r="AY430" s="180"/>
      <c r="AZ430" s="180"/>
      <c r="BA430" s="180"/>
      <c r="BB430" s="180"/>
      <c r="BC430" s="180"/>
      <c r="BD430" s="180"/>
      <c r="BE430" s="180"/>
      <c r="BF430" s="180"/>
      <c r="BG430" s="180"/>
      <c r="BH430" s="180"/>
      <c r="BI430" s="180"/>
      <c r="BJ430" s="180"/>
      <c r="BK430" s="180"/>
      <c r="BL430" s="180"/>
      <c r="BM430" s="180"/>
      <c r="BN430" s="180"/>
      <c r="BO430" s="180"/>
      <c r="BP430" s="180"/>
      <c r="BQ430" s="180"/>
      <c r="BR430" s="180"/>
      <c r="BS430" s="180"/>
      <c r="BT430" s="180"/>
      <c r="BU430" s="180"/>
      <c r="BV430" s="180"/>
      <c r="BW430" s="180"/>
      <c r="BX430" s="180"/>
      <c r="BY430" s="180"/>
      <c r="BZ430" s="180"/>
      <c r="CA430" s="180"/>
    </row>
    <row r="431" ht="15.75" customHeight="1" spans="1:79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180"/>
      <c r="T431" s="180"/>
      <c r="U431" s="180"/>
      <c r="V431" s="180"/>
      <c r="W431" s="180"/>
      <c r="X431" s="180"/>
      <c r="Y431" s="180"/>
      <c r="Z431" s="180"/>
      <c r="AA431" s="180"/>
      <c r="AB431" s="180"/>
      <c r="AC431" s="180"/>
      <c r="AD431" s="180"/>
      <c r="AE431" s="180"/>
      <c r="AF431" s="180"/>
      <c r="AG431" s="180"/>
      <c r="AH431" s="180"/>
      <c r="AI431" s="180"/>
      <c r="AJ431" s="180"/>
      <c r="AK431" s="180"/>
      <c r="AL431" s="180"/>
      <c r="AM431" s="180"/>
      <c r="AN431" s="180"/>
      <c r="AO431" s="180"/>
      <c r="AP431" s="180"/>
      <c r="AQ431" s="180"/>
      <c r="AR431" s="180"/>
      <c r="AS431" s="180"/>
      <c r="AT431" s="180"/>
      <c r="AU431" s="180"/>
      <c r="AV431" s="180"/>
      <c r="AW431" s="180"/>
      <c r="AX431" s="180"/>
      <c r="AY431" s="180"/>
      <c r="AZ431" s="180"/>
      <c r="BA431" s="180"/>
      <c r="BB431" s="180"/>
      <c r="BC431" s="180"/>
      <c r="BD431" s="180"/>
      <c r="BE431" s="180"/>
      <c r="BF431" s="180"/>
      <c r="BG431" s="180"/>
      <c r="BH431" s="180"/>
      <c r="BI431" s="180"/>
      <c r="BJ431" s="180"/>
      <c r="BK431" s="180"/>
      <c r="BL431" s="180"/>
      <c r="BM431" s="180"/>
      <c r="BN431" s="180"/>
      <c r="BO431" s="180"/>
      <c r="BP431" s="180"/>
      <c r="BQ431" s="180"/>
      <c r="BR431" s="180"/>
      <c r="BS431" s="180"/>
      <c r="BT431" s="180"/>
      <c r="BU431" s="180"/>
      <c r="BV431" s="180"/>
      <c r="BW431" s="180"/>
      <c r="BX431" s="180"/>
      <c r="BY431" s="180"/>
      <c r="BZ431" s="180"/>
      <c r="CA431" s="180"/>
    </row>
    <row r="432" ht="15.75" customHeight="1" spans="1:79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  <c r="R432" s="180"/>
      <c r="S432" s="180"/>
      <c r="T432" s="180"/>
      <c r="U432" s="180"/>
      <c r="V432" s="180"/>
      <c r="W432" s="180"/>
      <c r="X432" s="180"/>
      <c r="Y432" s="180"/>
      <c r="Z432" s="180"/>
      <c r="AA432" s="180"/>
      <c r="AB432" s="180"/>
      <c r="AC432" s="180"/>
      <c r="AD432" s="180"/>
      <c r="AE432" s="180"/>
      <c r="AF432" s="180"/>
      <c r="AG432" s="180"/>
      <c r="AH432" s="180"/>
      <c r="AI432" s="180"/>
      <c r="AJ432" s="180"/>
      <c r="AK432" s="180"/>
      <c r="AL432" s="180"/>
      <c r="AM432" s="180"/>
      <c r="AN432" s="180"/>
      <c r="AO432" s="180"/>
      <c r="AP432" s="180"/>
      <c r="AQ432" s="180"/>
      <c r="AR432" s="180"/>
      <c r="AS432" s="180"/>
      <c r="AT432" s="180"/>
      <c r="AU432" s="180"/>
      <c r="AV432" s="180"/>
      <c r="AW432" s="180"/>
      <c r="AX432" s="180"/>
      <c r="AY432" s="180"/>
      <c r="AZ432" s="180"/>
      <c r="BA432" s="180"/>
      <c r="BB432" s="180"/>
      <c r="BC432" s="180"/>
      <c r="BD432" s="180"/>
      <c r="BE432" s="180"/>
      <c r="BF432" s="180"/>
      <c r="BG432" s="180"/>
      <c r="BH432" s="180"/>
      <c r="BI432" s="180"/>
      <c r="BJ432" s="180"/>
      <c r="BK432" s="180"/>
      <c r="BL432" s="180"/>
      <c r="BM432" s="180"/>
      <c r="BN432" s="180"/>
      <c r="BO432" s="180"/>
      <c r="BP432" s="180"/>
      <c r="BQ432" s="180"/>
      <c r="BR432" s="180"/>
      <c r="BS432" s="180"/>
      <c r="BT432" s="180"/>
      <c r="BU432" s="180"/>
      <c r="BV432" s="180"/>
      <c r="BW432" s="180"/>
      <c r="BX432" s="180"/>
      <c r="BY432" s="180"/>
      <c r="BZ432" s="180"/>
      <c r="CA432" s="180"/>
    </row>
    <row r="433" ht="15.75" customHeight="1" spans="1:79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180"/>
      <c r="T433" s="180"/>
      <c r="U433" s="180"/>
      <c r="V433" s="180"/>
      <c r="W433" s="180"/>
      <c r="X433" s="180"/>
      <c r="Y433" s="180"/>
      <c r="Z433" s="180"/>
      <c r="AA433" s="180"/>
      <c r="AB433" s="180"/>
      <c r="AC433" s="180"/>
      <c r="AD433" s="180"/>
      <c r="AE433" s="180"/>
      <c r="AF433" s="180"/>
      <c r="AG433" s="180"/>
      <c r="AH433" s="180"/>
      <c r="AI433" s="180"/>
      <c r="AJ433" s="180"/>
      <c r="AK433" s="180"/>
      <c r="AL433" s="180"/>
      <c r="AM433" s="180"/>
      <c r="AN433" s="180"/>
      <c r="AO433" s="180"/>
      <c r="AP433" s="180"/>
      <c r="AQ433" s="180"/>
      <c r="AR433" s="180"/>
      <c r="AS433" s="180"/>
      <c r="AT433" s="180"/>
      <c r="AU433" s="180"/>
      <c r="AV433" s="180"/>
      <c r="AW433" s="180"/>
      <c r="AX433" s="180"/>
      <c r="AY433" s="180"/>
      <c r="AZ433" s="180"/>
      <c r="BA433" s="180"/>
      <c r="BB433" s="180"/>
      <c r="BC433" s="180"/>
      <c r="BD433" s="180"/>
      <c r="BE433" s="180"/>
      <c r="BF433" s="180"/>
      <c r="BG433" s="180"/>
      <c r="BH433" s="180"/>
      <c r="BI433" s="180"/>
      <c r="BJ433" s="180"/>
      <c r="BK433" s="180"/>
      <c r="BL433" s="180"/>
      <c r="BM433" s="180"/>
      <c r="BN433" s="180"/>
      <c r="BO433" s="180"/>
      <c r="BP433" s="180"/>
      <c r="BQ433" s="180"/>
      <c r="BR433" s="180"/>
      <c r="BS433" s="180"/>
      <c r="BT433" s="180"/>
      <c r="BU433" s="180"/>
      <c r="BV433" s="180"/>
      <c r="BW433" s="180"/>
      <c r="BX433" s="180"/>
      <c r="BY433" s="180"/>
      <c r="BZ433" s="180"/>
      <c r="CA433" s="180"/>
    </row>
    <row r="434" ht="15.75" customHeight="1" spans="1:79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  <c r="U434" s="180"/>
      <c r="V434" s="180"/>
      <c r="W434" s="180"/>
      <c r="X434" s="180"/>
      <c r="Y434" s="180"/>
      <c r="Z434" s="180"/>
      <c r="AA434" s="180"/>
      <c r="AB434" s="180"/>
      <c r="AC434" s="180"/>
      <c r="AD434" s="180"/>
      <c r="AE434" s="180"/>
      <c r="AF434" s="180"/>
      <c r="AG434" s="180"/>
      <c r="AH434" s="180"/>
      <c r="AI434" s="180"/>
      <c r="AJ434" s="180"/>
      <c r="AK434" s="180"/>
      <c r="AL434" s="180"/>
      <c r="AM434" s="180"/>
      <c r="AN434" s="180"/>
      <c r="AO434" s="180"/>
      <c r="AP434" s="180"/>
      <c r="AQ434" s="180"/>
      <c r="AR434" s="180"/>
      <c r="AS434" s="180"/>
      <c r="AT434" s="180"/>
      <c r="AU434" s="180"/>
      <c r="AV434" s="180"/>
      <c r="AW434" s="180"/>
      <c r="AX434" s="180"/>
      <c r="AY434" s="180"/>
      <c r="AZ434" s="180"/>
      <c r="BA434" s="180"/>
      <c r="BB434" s="180"/>
      <c r="BC434" s="180"/>
      <c r="BD434" s="180"/>
      <c r="BE434" s="180"/>
      <c r="BF434" s="180"/>
      <c r="BG434" s="180"/>
      <c r="BH434" s="180"/>
      <c r="BI434" s="180"/>
      <c r="BJ434" s="180"/>
      <c r="BK434" s="180"/>
      <c r="BL434" s="180"/>
      <c r="BM434" s="180"/>
      <c r="BN434" s="180"/>
      <c r="BO434" s="180"/>
      <c r="BP434" s="180"/>
      <c r="BQ434" s="180"/>
      <c r="BR434" s="180"/>
      <c r="BS434" s="180"/>
      <c r="BT434" s="180"/>
      <c r="BU434" s="180"/>
      <c r="BV434" s="180"/>
      <c r="BW434" s="180"/>
      <c r="BX434" s="180"/>
      <c r="BY434" s="180"/>
      <c r="BZ434" s="180"/>
      <c r="CA434" s="180"/>
    </row>
    <row r="435" ht="15.75" customHeight="1" spans="1:79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  <c r="U435" s="180"/>
      <c r="V435" s="180"/>
      <c r="W435" s="180"/>
      <c r="X435" s="180"/>
      <c r="Y435" s="180"/>
      <c r="Z435" s="180"/>
      <c r="AA435" s="180"/>
      <c r="AB435" s="180"/>
      <c r="AC435" s="180"/>
      <c r="AD435" s="180"/>
      <c r="AE435" s="180"/>
      <c r="AF435" s="180"/>
      <c r="AG435" s="180"/>
      <c r="AH435" s="180"/>
      <c r="AI435" s="180"/>
      <c r="AJ435" s="180"/>
      <c r="AK435" s="180"/>
      <c r="AL435" s="180"/>
      <c r="AM435" s="180"/>
      <c r="AN435" s="180"/>
      <c r="AO435" s="180"/>
      <c r="AP435" s="180"/>
      <c r="AQ435" s="180"/>
      <c r="AR435" s="180"/>
      <c r="AS435" s="180"/>
      <c r="AT435" s="180"/>
      <c r="AU435" s="180"/>
      <c r="AV435" s="180"/>
      <c r="AW435" s="180"/>
      <c r="AX435" s="180"/>
      <c r="AY435" s="180"/>
      <c r="AZ435" s="180"/>
      <c r="BA435" s="180"/>
      <c r="BB435" s="180"/>
      <c r="BC435" s="180"/>
      <c r="BD435" s="180"/>
      <c r="BE435" s="180"/>
      <c r="BF435" s="180"/>
      <c r="BG435" s="180"/>
      <c r="BH435" s="180"/>
      <c r="BI435" s="180"/>
      <c r="BJ435" s="180"/>
      <c r="BK435" s="180"/>
      <c r="BL435" s="180"/>
      <c r="BM435" s="180"/>
      <c r="BN435" s="180"/>
      <c r="BO435" s="180"/>
      <c r="BP435" s="180"/>
      <c r="BQ435" s="180"/>
      <c r="BR435" s="180"/>
      <c r="BS435" s="180"/>
      <c r="BT435" s="180"/>
      <c r="BU435" s="180"/>
      <c r="BV435" s="180"/>
      <c r="BW435" s="180"/>
      <c r="BX435" s="180"/>
      <c r="BY435" s="180"/>
      <c r="BZ435" s="180"/>
      <c r="CA435" s="180"/>
    </row>
    <row r="436" ht="15.75" customHeight="1" spans="1:79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  <c r="U436" s="180"/>
      <c r="V436" s="180"/>
      <c r="W436" s="180"/>
      <c r="X436" s="180"/>
      <c r="Y436" s="180"/>
      <c r="Z436" s="180"/>
      <c r="AA436" s="180"/>
      <c r="AB436" s="180"/>
      <c r="AC436" s="180"/>
      <c r="AD436" s="180"/>
      <c r="AE436" s="180"/>
      <c r="AF436" s="180"/>
      <c r="AG436" s="180"/>
      <c r="AH436" s="180"/>
      <c r="AI436" s="180"/>
      <c r="AJ436" s="180"/>
      <c r="AK436" s="180"/>
      <c r="AL436" s="180"/>
      <c r="AM436" s="180"/>
      <c r="AN436" s="180"/>
      <c r="AO436" s="180"/>
      <c r="AP436" s="180"/>
      <c r="AQ436" s="180"/>
      <c r="AR436" s="180"/>
      <c r="AS436" s="180"/>
      <c r="AT436" s="180"/>
      <c r="AU436" s="180"/>
      <c r="AV436" s="180"/>
      <c r="AW436" s="180"/>
      <c r="AX436" s="180"/>
      <c r="AY436" s="180"/>
      <c r="AZ436" s="180"/>
      <c r="BA436" s="180"/>
      <c r="BB436" s="180"/>
      <c r="BC436" s="180"/>
      <c r="BD436" s="180"/>
      <c r="BE436" s="180"/>
      <c r="BF436" s="180"/>
      <c r="BG436" s="180"/>
      <c r="BH436" s="180"/>
      <c r="BI436" s="180"/>
      <c r="BJ436" s="180"/>
      <c r="BK436" s="180"/>
      <c r="BL436" s="180"/>
      <c r="BM436" s="180"/>
      <c r="BN436" s="180"/>
      <c r="BO436" s="180"/>
      <c r="BP436" s="180"/>
      <c r="BQ436" s="180"/>
      <c r="BR436" s="180"/>
      <c r="BS436" s="180"/>
      <c r="BT436" s="180"/>
      <c r="BU436" s="180"/>
      <c r="BV436" s="180"/>
      <c r="BW436" s="180"/>
      <c r="BX436" s="180"/>
      <c r="BY436" s="180"/>
      <c r="BZ436" s="180"/>
      <c r="CA436" s="180"/>
    </row>
    <row r="437" ht="15.75" customHeight="1" spans="1:79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  <c r="U437" s="180"/>
      <c r="V437" s="180"/>
      <c r="W437" s="180"/>
      <c r="X437" s="180"/>
      <c r="Y437" s="180"/>
      <c r="Z437" s="180"/>
      <c r="AA437" s="180"/>
      <c r="AB437" s="180"/>
      <c r="AC437" s="180"/>
      <c r="AD437" s="180"/>
      <c r="AE437" s="180"/>
      <c r="AF437" s="180"/>
      <c r="AG437" s="180"/>
      <c r="AH437" s="180"/>
      <c r="AI437" s="180"/>
      <c r="AJ437" s="180"/>
      <c r="AK437" s="180"/>
      <c r="AL437" s="180"/>
      <c r="AM437" s="180"/>
      <c r="AN437" s="180"/>
      <c r="AO437" s="180"/>
      <c r="AP437" s="180"/>
      <c r="AQ437" s="180"/>
      <c r="AR437" s="180"/>
      <c r="AS437" s="180"/>
      <c r="AT437" s="180"/>
      <c r="AU437" s="180"/>
      <c r="AV437" s="180"/>
      <c r="AW437" s="180"/>
      <c r="AX437" s="180"/>
      <c r="AY437" s="180"/>
      <c r="AZ437" s="180"/>
      <c r="BA437" s="180"/>
      <c r="BB437" s="180"/>
      <c r="BC437" s="180"/>
      <c r="BD437" s="180"/>
      <c r="BE437" s="180"/>
      <c r="BF437" s="180"/>
      <c r="BG437" s="180"/>
      <c r="BH437" s="180"/>
      <c r="BI437" s="180"/>
      <c r="BJ437" s="180"/>
      <c r="BK437" s="180"/>
      <c r="BL437" s="180"/>
      <c r="BM437" s="180"/>
      <c r="BN437" s="180"/>
      <c r="BO437" s="180"/>
      <c r="BP437" s="180"/>
      <c r="BQ437" s="180"/>
      <c r="BR437" s="180"/>
      <c r="BS437" s="180"/>
      <c r="BT437" s="180"/>
      <c r="BU437" s="180"/>
      <c r="BV437" s="180"/>
      <c r="BW437" s="180"/>
      <c r="BX437" s="180"/>
      <c r="BY437" s="180"/>
      <c r="BZ437" s="180"/>
      <c r="CA437" s="180"/>
    </row>
    <row r="438" ht="15.75" customHeight="1" spans="1:79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  <c r="S438" s="180"/>
      <c r="T438" s="180"/>
      <c r="U438" s="180"/>
      <c r="V438" s="180"/>
      <c r="W438" s="180"/>
      <c r="X438" s="180"/>
      <c r="Y438" s="180"/>
      <c r="Z438" s="180"/>
      <c r="AA438" s="180"/>
      <c r="AB438" s="180"/>
      <c r="AC438" s="180"/>
      <c r="AD438" s="180"/>
      <c r="AE438" s="180"/>
      <c r="AF438" s="180"/>
      <c r="AG438" s="180"/>
      <c r="AH438" s="180"/>
      <c r="AI438" s="180"/>
      <c r="AJ438" s="180"/>
      <c r="AK438" s="180"/>
      <c r="AL438" s="180"/>
      <c r="AM438" s="180"/>
      <c r="AN438" s="180"/>
      <c r="AO438" s="180"/>
      <c r="AP438" s="180"/>
      <c r="AQ438" s="180"/>
      <c r="AR438" s="180"/>
      <c r="AS438" s="180"/>
      <c r="AT438" s="180"/>
      <c r="AU438" s="180"/>
      <c r="AV438" s="180"/>
      <c r="AW438" s="180"/>
      <c r="AX438" s="180"/>
      <c r="AY438" s="180"/>
      <c r="AZ438" s="180"/>
      <c r="BA438" s="180"/>
      <c r="BB438" s="180"/>
      <c r="BC438" s="180"/>
      <c r="BD438" s="180"/>
      <c r="BE438" s="180"/>
      <c r="BF438" s="180"/>
      <c r="BG438" s="180"/>
      <c r="BH438" s="180"/>
      <c r="BI438" s="180"/>
      <c r="BJ438" s="180"/>
      <c r="BK438" s="180"/>
      <c r="BL438" s="180"/>
      <c r="BM438" s="180"/>
      <c r="BN438" s="180"/>
      <c r="BO438" s="180"/>
      <c r="BP438" s="180"/>
      <c r="BQ438" s="180"/>
      <c r="BR438" s="180"/>
      <c r="BS438" s="180"/>
      <c r="BT438" s="180"/>
      <c r="BU438" s="180"/>
      <c r="BV438" s="180"/>
      <c r="BW438" s="180"/>
      <c r="BX438" s="180"/>
      <c r="BY438" s="180"/>
      <c r="BZ438" s="180"/>
      <c r="CA438" s="180"/>
    </row>
    <row r="439" ht="15.75" customHeight="1" spans="1:79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  <c r="S439" s="180"/>
      <c r="T439" s="180"/>
      <c r="U439" s="180"/>
      <c r="V439" s="180"/>
      <c r="W439" s="180"/>
      <c r="X439" s="180"/>
      <c r="Y439" s="180"/>
      <c r="Z439" s="180"/>
      <c r="AA439" s="180"/>
      <c r="AB439" s="180"/>
      <c r="AC439" s="180"/>
      <c r="AD439" s="180"/>
      <c r="AE439" s="180"/>
      <c r="AF439" s="180"/>
      <c r="AG439" s="180"/>
      <c r="AH439" s="180"/>
      <c r="AI439" s="180"/>
      <c r="AJ439" s="180"/>
      <c r="AK439" s="180"/>
      <c r="AL439" s="180"/>
      <c r="AM439" s="180"/>
      <c r="AN439" s="180"/>
      <c r="AO439" s="180"/>
      <c r="AP439" s="180"/>
      <c r="AQ439" s="180"/>
      <c r="AR439" s="180"/>
      <c r="AS439" s="180"/>
      <c r="AT439" s="180"/>
      <c r="AU439" s="180"/>
      <c r="AV439" s="180"/>
      <c r="AW439" s="180"/>
      <c r="AX439" s="180"/>
      <c r="AY439" s="180"/>
      <c r="AZ439" s="180"/>
      <c r="BA439" s="180"/>
      <c r="BB439" s="180"/>
      <c r="BC439" s="180"/>
      <c r="BD439" s="180"/>
      <c r="BE439" s="180"/>
      <c r="BF439" s="180"/>
      <c r="BG439" s="180"/>
      <c r="BH439" s="180"/>
      <c r="BI439" s="180"/>
      <c r="BJ439" s="180"/>
      <c r="BK439" s="180"/>
      <c r="BL439" s="180"/>
      <c r="BM439" s="180"/>
      <c r="BN439" s="180"/>
      <c r="BO439" s="180"/>
      <c r="BP439" s="180"/>
      <c r="BQ439" s="180"/>
      <c r="BR439" s="180"/>
      <c r="BS439" s="180"/>
      <c r="BT439" s="180"/>
      <c r="BU439" s="180"/>
      <c r="BV439" s="180"/>
      <c r="BW439" s="180"/>
      <c r="BX439" s="180"/>
      <c r="BY439" s="180"/>
      <c r="BZ439" s="180"/>
      <c r="CA439" s="180"/>
    </row>
    <row r="440" ht="15.75" customHeight="1" spans="1:79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  <c r="R440" s="180"/>
      <c r="S440" s="180"/>
      <c r="T440" s="180"/>
      <c r="U440" s="180"/>
      <c r="V440" s="180"/>
      <c r="W440" s="180"/>
      <c r="X440" s="180"/>
      <c r="Y440" s="180"/>
      <c r="Z440" s="180"/>
      <c r="AA440" s="180"/>
      <c r="AB440" s="180"/>
      <c r="AC440" s="180"/>
      <c r="AD440" s="180"/>
      <c r="AE440" s="180"/>
      <c r="AF440" s="180"/>
      <c r="AG440" s="180"/>
      <c r="AH440" s="180"/>
      <c r="AI440" s="180"/>
      <c r="AJ440" s="180"/>
      <c r="AK440" s="180"/>
      <c r="AL440" s="180"/>
      <c r="AM440" s="180"/>
      <c r="AN440" s="180"/>
      <c r="AO440" s="180"/>
      <c r="AP440" s="180"/>
      <c r="AQ440" s="180"/>
      <c r="AR440" s="180"/>
      <c r="AS440" s="180"/>
      <c r="AT440" s="180"/>
      <c r="AU440" s="180"/>
      <c r="AV440" s="180"/>
      <c r="AW440" s="180"/>
      <c r="AX440" s="180"/>
      <c r="AY440" s="180"/>
      <c r="AZ440" s="180"/>
      <c r="BA440" s="180"/>
      <c r="BB440" s="180"/>
      <c r="BC440" s="180"/>
      <c r="BD440" s="180"/>
      <c r="BE440" s="180"/>
      <c r="BF440" s="180"/>
      <c r="BG440" s="180"/>
      <c r="BH440" s="180"/>
      <c r="BI440" s="180"/>
      <c r="BJ440" s="180"/>
      <c r="BK440" s="180"/>
      <c r="BL440" s="180"/>
      <c r="BM440" s="180"/>
      <c r="BN440" s="180"/>
      <c r="BO440" s="180"/>
      <c r="BP440" s="180"/>
      <c r="BQ440" s="180"/>
      <c r="BR440" s="180"/>
      <c r="BS440" s="180"/>
      <c r="BT440" s="180"/>
      <c r="BU440" s="180"/>
      <c r="BV440" s="180"/>
      <c r="BW440" s="180"/>
      <c r="BX440" s="180"/>
      <c r="BY440" s="180"/>
      <c r="BZ440" s="180"/>
      <c r="CA440" s="180"/>
    </row>
    <row r="441" ht="15.75" customHeight="1" spans="1:79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  <c r="R441" s="180"/>
      <c r="S441" s="180"/>
      <c r="T441" s="180"/>
      <c r="U441" s="180"/>
      <c r="V441" s="180"/>
      <c r="W441" s="180"/>
      <c r="X441" s="180"/>
      <c r="Y441" s="180"/>
      <c r="Z441" s="180"/>
      <c r="AA441" s="180"/>
      <c r="AB441" s="180"/>
      <c r="AC441" s="180"/>
      <c r="AD441" s="180"/>
      <c r="AE441" s="180"/>
      <c r="AF441" s="180"/>
      <c r="AG441" s="180"/>
      <c r="AH441" s="180"/>
      <c r="AI441" s="180"/>
      <c r="AJ441" s="180"/>
      <c r="AK441" s="180"/>
      <c r="AL441" s="180"/>
      <c r="AM441" s="180"/>
      <c r="AN441" s="180"/>
      <c r="AO441" s="180"/>
      <c r="AP441" s="180"/>
      <c r="AQ441" s="180"/>
      <c r="AR441" s="180"/>
      <c r="AS441" s="180"/>
      <c r="AT441" s="180"/>
      <c r="AU441" s="180"/>
      <c r="AV441" s="180"/>
      <c r="AW441" s="180"/>
      <c r="AX441" s="180"/>
      <c r="AY441" s="180"/>
      <c r="AZ441" s="180"/>
      <c r="BA441" s="180"/>
      <c r="BB441" s="180"/>
      <c r="BC441" s="180"/>
      <c r="BD441" s="180"/>
      <c r="BE441" s="180"/>
      <c r="BF441" s="180"/>
      <c r="BG441" s="180"/>
      <c r="BH441" s="180"/>
      <c r="BI441" s="180"/>
      <c r="BJ441" s="180"/>
      <c r="BK441" s="180"/>
      <c r="BL441" s="180"/>
      <c r="BM441" s="180"/>
      <c r="BN441" s="180"/>
      <c r="BO441" s="180"/>
      <c r="BP441" s="180"/>
      <c r="BQ441" s="180"/>
      <c r="BR441" s="180"/>
      <c r="BS441" s="180"/>
      <c r="BT441" s="180"/>
      <c r="BU441" s="180"/>
      <c r="BV441" s="180"/>
      <c r="BW441" s="180"/>
      <c r="BX441" s="180"/>
      <c r="BY441" s="180"/>
      <c r="BZ441" s="180"/>
      <c r="CA441" s="180"/>
    </row>
    <row r="442" ht="15.75" customHeight="1" spans="1:79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  <c r="R442" s="180"/>
      <c r="S442" s="180"/>
      <c r="T442" s="180"/>
      <c r="U442" s="180"/>
      <c r="V442" s="180"/>
      <c r="W442" s="180"/>
      <c r="X442" s="180"/>
      <c r="Y442" s="180"/>
      <c r="Z442" s="180"/>
      <c r="AA442" s="180"/>
      <c r="AB442" s="180"/>
      <c r="AC442" s="180"/>
      <c r="AD442" s="180"/>
      <c r="AE442" s="180"/>
      <c r="AF442" s="180"/>
      <c r="AG442" s="180"/>
      <c r="AH442" s="180"/>
      <c r="AI442" s="180"/>
      <c r="AJ442" s="180"/>
      <c r="AK442" s="180"/>
      <c r="AL442" s="180"/>
      <c r="AM442" s="180"/>
      <c r="AN442" s="180"/>
      <c r="AO442" s="180"/>
      <c r="AP442" s="180"/>
      <c r="AQ442" s="180"/>
      <c r="AR442" s="180"/>
      <c r="AS442" s="180"/>
      <c r="AT442" s="180"/>
      <c r="AU442" s="180"/>
      <c r="AV442" s="180"/>
      <c r="AW442" s="180"/>
      <c r="AX442" s="180"/>
      <c r="AY442" s="180"/>
      <c r="AZ442" s="180"/>
      <c r="BA442" s="180"/>
      <c r="BB442" s="180"/>
      <c r="BC442" s="180"/>
      <c r="BD442" s="180"/>
      <c r="BE442" s="180"/>
      <c r="BF442" s="180"/>
      <c r="BG442" s="180"/>
      <c r="BH442" s="180"/>
      <c r="BI442" s="180"/>
      <c r="BJ442" s="180"/>
      <c r="BK442" s="180"/>
      <c r="BL442" s="180"/>
      <c r="BM442" s="180"/>
      <c r="BN442" s="180"/>
      <c r="BO442" s="180"/>
      <c r="BP442" s="180"/>
      <c r="BQ442" s="180"/>
      <c r="BR442" s="180"/>
      <c r="BS442" s="180"/>
      <c r="BT442" s="180"/>
      <c r="BU442" s="180"/>
      <c r="BV442" s="180"/>
      <c r="BW442" s="180"/>
      <c r="BX442" s="180"/>
      <c r="BY442" s="180"/>
      <c r="BZ442" s="180"/>
      <c r="CA442" s="180"/>
    </row>
    <row r="443" ht="15.75" customHeight="1" spans="1:79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  <c r="R443" s="180"/>
      <c r="S443" s="180"/>
      <c r="T443" s="180"/>
      <c r="U443" s="180"/>
      <c r="V443" s="180"/>
      <c r="W443" s="180"/>
      <c r="X443" s="180"/>
      <c r="Y443" s="180"/>
      <c r="Z443" s="180"/>
      <c r="AA443" s="180"/>
      <c r="AB443" s="180"/>
      <c r="AC443" s="180"/>
      <c r="AD443" s="180"/>
      <c r="AE443" s="180"/>
      <c r="AF443" s="180"/>
      <c r="AG443" s="180"/>
      <c r="AH443" s="180"/>
      <c r="AI443" s="180"/>
      <c r="AJ443" s="180"/>
      <c r="AK443" s="180"/>
      <c r="AL443" s="180"/>
      <c r="AM443" s="180"/>
      <c r="AN443" s="180"/>
      <c r="AO443" s="180"/>
      <c r="AP443" s="180"/>
      <c r="AQ443" s="180"/>
      <c r="AR443" s="180"/>
      <c r="AS443" s="180"/>
      <c r="AT443" s="180"/>
      <c r="AU443" s="180"/>
      <c r="AV443" s="180"/>
      <c r="AW443" s="180"/>
      <c r="AX443" s="180"/>
      <c r="AY443" s="180"/>
      <c r="AZ443" s="180"/>
      <c r="BA443" s="180"/>
      <c r="BB443" s="180"/>
      <c r="BC443" s="180"/>
      <c r="BD443" s="180"/>
      <c r="BE443" s="180"/>
      <c r="BF443" s="180"/>
      <c r="BG443" s="180"/>
      <c r="BH443" s="180"/>
      <c r="BI443" s="180"/>
      <c r="BJ443" s="180"/>
      <c r="BK443" s="180"/>
      <c r="BL443" s="180"/>
      <c r="BM443" s="180"/>
      <c r="BN443" s="180"/>
      <c r="BO443" s="180"/>
      <c r="BP443" s="180"/>
      <c r="BQ443" s="180"/>
      <c r="BR443" s="180"/>
      <c r="BS443" s="180"/>
      <c r="BT443" s="180"/>
      <c r="BU443" s="180"/>
      <c r="BV443" s="180"/>
      <c r="BW443" s="180"/>
      <c r="BX443" s="180"/>
      <c r="BY443" s="180"/>
      <c r="BZ443" s="180"/>
      <c r="CA443" s="180"/>
    </row>
    <row r="444" ht="15.75" customHeight="1" spans="1:79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  <c r="U444" s="180"/>
      <c r="V444" s="180"/>
      <c r="W444" s="180"/>
      <c r="X444" s="180"/>
      <c r="Y444" s="180"/>
      <c r="Z444" s="180"/>
      <c r="AA444" s="180"/>
      <c r="AB444" s="180"/>
      <c r="AC444" s="180"/>
      <c r="AD444" s="180"/>
      <c r="AE444" s="180"/>
      <c r="AF444" s="180"/>
      <c r="AG444" s="180"/>
      <c r="AH444" s="180"/>
      <c r="AI444" s="180"/>
      <c r="AJ444" s="180"/>
      <c r="AK444" s="180"/>
      <c r="AL444" s="180"/>
      <c r="AM444" s="180"/>
      <c r="AN444" s="180"/>
      <c r="AO444" s="180"/>
      <c r="AP444" s="180"/>
      <c r="AQ444" s="180"/>
      <c r="AR444" s="180"/>
      <c r="AS444" s="180"/>
      <c r="AT444" s="180"/>
      <c r="AU444" s="180"/>
      <c r="AV444" s="180"/>
      <c r="AW444" s="180"/>
      <c r="AX444" s="180"/>
      <c r="AY444" s="180"/>
      <c r="AZ444" s="180"/>
      <c r="BA444" s="180"/>
      <c r="BB444" s="180"/>
      <c r="BC444" s="180"/>
      <c r="BD444" s="180"/>
      <c r="BE444" s="180"/>
      <c r="BF444" s="180"/>
      <c r="BG444" s="180"/>
      <c r="BH444" s="180"/>
      <c r="BI444" s="180"/>
      <c r="BJ444" s="180"/>
      <c r="BK444" s="180"/>
      <c r="BL444" s="180"/>
      <c r="BM444" s="180"/>
      <c r="BN444" s="180"/>
      <c r="BO444" s="180"/>
      <c r="BP444" s="180"/>
      <c r="BQ444" s="180"/>
      <c r="BR444" s="180"/>
      <c r="BS444" s="180"/>
      <c r="BT444" s="180"/>
      <c r="BU444" s="180"/>
      <c r="BV444" s="180"/>
      <c r="BW444" s="180"/>
      <c r="BX444" s="180"/>
      <c r="BY444" s="180"/>
      <c r="BZ444" s="180"/>
      <c r="CA444" s="180"/>
    </row>
    <row r="445" ht="15.75" customHeight="1" spans="1:79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  <c r="R445" s="180"/>
      <c r="S445" s="180"/>
      <c r="T445" s="180"/>
      <c r="U445" s="180"/>
      <c r="V445" s="180"/>
      <c r="W445" s="180"/>
      <c r="X445" s="180"/>
      <c r="Y445" s="180"/>
      <c r="Z445" s="180"/>
      <c r="AA445" s="180"/>
      <c r="AB445" s="180"/>
      <c r="AC445" s="180"/>
      <c r="AD445" s="180"/>
      <c r="AE445" s="180"/>
      <c r="AF445" s="180"/>
      <c r="AG445" s="180"/>
      <c r="AH445" s="180"/>
      <c r="AI445" s="180"/>
      <c r="AJ445" s="180"/>
      <c r="AK445" s="180"/>
      <c r="AL445" s="180"/>
      <c r="AM445" s="180"/>
      <c r="AN445" s="180"/>
      <c r="AO445" s="180"/>
      <c r="AP445" s="180"/>
      <c r="AQ445" s="180"/>
      <c r="AR445" s="180"/>
      <c r="AS445" s="180"/>
      <c r="AT445" s="180"/>
      <c r="AU445" s="180"/>
      <c r="AV445" s="180"/>
      <c r="AW445" s="180"/>
      <c r="AX445" s="180"/>
      <c r="AY445" s="180"/>
      <c r="AZ445" s="180"/>
      <c r="BA445" s="180"/>
      <c r="BB445" s="180"/>
      <c r="BC445" s="180"/>
      <c r="BD445" s="180"/>
      <c r="BE445" s="180"/>
      <c r="BF445" s="180"/>
      <c r="BG445" s="180"/>
      <c r="BH445" s="180"/>
      <c r="BI445" s="180"/>
      <c r="BJ445" s="180"/>
      <c r="BK445" s="180"/>
      <c r="BL445" s="180"/>
      <c r="BM445" s="180"/>
      <c r="BN445" s="180"/>
      <c r="BO445" s="180"/>
      <c r="BP445" s="180"/>
      <c r="BQ445" s="180"/>
      <c r="BR445" s="180"/>
      <c r="BS445" s="180"/>
      <c r="BT445" s="180"/>
      <c r="BU445" s="180"/>
      <c r="BV445" s="180"/>
      <c r="BW445" s="180"/>
      <c r="BX445" s="180"/>
      <c r="BY445" s="180"/>
      <c r="BZ445" s="180"/>
      <c r="CA445" s="180"/>
    </row>
    <row r="446" ht="15.75" customHeight="1" spans="1:79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  <c r="R446" s="180"/>
      <c r="S446" s="180"/>
      <c r="T446" s="180"/>
      <c r="U446" s="180"/>
      <c r="V446" s="180"/>
      <c r="W446" s="180"/>
      <c r="X446" s="180"/>
      <c r="Y446" s="180"/>
      <c r="Z446" s="180"/>
      <c r="AA446" s="180"/>
      <c r="AB446" s="180"/>
      <c r="AC446" s="180"/>
      <c r="AD446" s="180"/>
      <c r="AE446" s="180"/>
      <c r="AF446" s="180"/>
      <c r="AG446" s="180"/>
      <c r="AH446" s="180"/>
      <c r="AI446" s="180"/>
      <c r="AJ446" s="180"/>
      <c r="AK446" s="180"/>
      <c r="AL446" s="180"/>
      <c r="AM446" s="180"/>
      <c r="AN446" s="180"/>
      <c r="AO446" s="180"/>
      <c r="AP446" s="180"/>
      <c r="AQ446" s="180"/>
      <c r="AR446" s="180"/>
      <c r="AS446" s="180"/>
      <c r="AT446" s="180"/>
      <c r="AU446" s="180"/>
      <c r="AV446" s="180"/>
      <c r="AW446" s="180"/>
      <c r="AX446" s="180"/>
      <c r="AY446" s="180"/>
      <c r="AZ446" s="180"/>
      <c r="BA446" s="180"/>
      <c r="BB446" s="180"/>
      <c r="BC446" s="180"/>
      <c r="BD446" s="180"/>
      <c r="BE446" s="180"/>
      <c r="BF446" s="180"/>
      <c r="BG446" s="180"/>
      <c r="BH446" s="180"/>
      <c r="BI446" s="180"/>
      <c r="BJ446" s="180"/>
      <c r="BK446" s="180"/>
      <c r="BL446" s="180"/>
      <c r="BM446" s="180"/>
      <c r="BN446" s="180"/>
      <c r="BO446" s="180"/>
      <c r="BP446" s="180"/>
      <c r="BQ446" s="180"/>
      <c r="BR446" s="180"/>
      <c r="BS446" s="180"/>
      <c r="BT446" s="180"/>
      <c r="BU446" s="180"/>
      <c r="BV446" s="180"/>
      <c r="BW446" s="180"/>
      <c r="BX446" s="180"/>
      <c r="BY446" s="180"/>
      <c r="BZ446" s="180"/>
      <c r="CA446" s="180"/>
    </row>
    <row r="447" ht="15.75" customHeight="1" spans="1:79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  <c r="R447" s="180"/>
      <c r="S447" s="180"/>
      <c r="T447" s="180"/>
      <c r="U447" s="180"/>
      <c r="V447" s="180"/>
      <c r="W447" s="180"/>
      <c r="X447" s="180"/>
      <c r="Y447" s="180"/>
      <c r="Z447" s="180"/>
      <c r="AA447" s="180"/>
      <c r="AB447" s="180"/>
      <c r="AC447" s="180"/>
      <c r="AD447" s="180"/>
      <c r="AE447" s="180"/>
      <c r="AF447" s="180"/>
      <c r="AG447" s="180"/>
      <c r="AH447" s="180"/>
      <c r="AI447" s="180"/>
      <c r="AJ447" s="180"/>
      <c r="AK447" s="180"/>
      <c r="AL447" s="180"/>
      <c r="AM447" s="180"/>
      <c r="AN447" s="180"/>
      <c r="AO447" s="180"/>
      <c r="AP447" s="180"/>
      <c r="AQ447" s="180"/>
      <c r="AR447" s="180"/>
      <c r="AS447" s="180"/>
      <c r="AT447" s="180"/>
      <c r="AU447" s="180"/>
      <c r="AV447" s="180"/>
      <c r="AW447" s="180"/>
      <c r="AX447" s="180"/>
      <c r="AY447" s="180"/>
      <c r="AZ447" s="180"/>
      <c r="BA447" s="180"/>
      <c r="BB447" s="180"/>
      <c r="BC447" s="180"/>
      <c r="BD447" s="180"/>
      <c r="BE447" s="180"/>
      <c r="BF447" s="180"/>
      <c r="BG447" s="180"/>
      <c r="BH447" s="180"/>
      <c r="BI447" s="180"/>
      <c r="BJ447" s="180"/>
      <c r="BK447" s="180"/>
      <c r="BL447" s="180"/>
      <c r="BM447" s="180"/>
      <c r="BN447" s="180"/>
      <c r="BO447" s="180"/>
      <c r="BP447" s="180"/>
      <c r="BQ447" s="180"/>
      <c r="BR447" s="180"/>
      <c r="BS447" s="180"/>
      <c r="BT447" s="180"/>
      <c r="BU447" s="180"/>
      <c r="BV447" s="180"/>
      <c r="BW447" s="180"/>
      <c r="BX447" s="180"/>
      <c r="BY447" s="180"/>
      <c r="BZ447" s="180"/>
      <c r="CA447" s="180"/>
    </row>
    <row r="448" ht="15.75" customHeight="1" spans="1:79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  <c r="R448" s="180"/>
      <c r="S448" s="180"/>
      <c r="T448" s="180"/>
      <c r="U448" s="180"/>
      <c r="V448" s="180"/>
      <c r="W448" s="180"/>
      <c r="X448" s="180"/>
      <c r="Y448" s="180"/>
      <c r="Z448" s="180"/>
      <c r="AA448" s="180"/>
      <c r="AB448" s="180"/>
      <c r="AC448" s="180"/>
      <c r="AD448" s="180"/>
      <c r="AE448" s="180"/>
      <c r="AF448" s="180"/>
      <c r="AG448" s="180"/>
      <c r="AH448" s="180"/>
      <c r="AI448" s="180"/>
      <c r="AJ448" s="180"/>
      <c r="AK448" s="180"/>
      <c r="AL448" s="180"/>
      <c r="AM448" s="180"/>
      <c r="AN448" s="180"/>
      <c r="AO448" s="180"/>
      <c r="AP448" s="180"/>
      <c r="AQ448" s="180"/>
      <c r="AR448" s="180"/>
      <c r="AS448" s="180"/>
      <c r="AT448" s="180"/>
      <c r="AU448" s="180"/>
      <c r="AV448" s="180"/>
      <c r="AW448" s="180"/>
      <c r="AX448" s="180"/>
      <c r="AY448" s="180"/>
      <c r="AZ448" s="180"/>
      <c r="BA448" s="180"/>
      <c r="BB448" s="180"/>
      <c r="BC448" s="180"/>
      <c r="BD448" s="180"/>
      <c r="BE448" s="180"/>
      <c r="BF448" s="180"/>
      <c r="BG448" s="180"/>
      <c r="BH448" s="180"/>
      <c r="BI448" s="180"/>
      <c r="BJ448" s="180"/>
      <c r="BK448" s="180"/>
      <c r="BL448" s="180"/>
      <c r="BM448" s="180"/>
      <c r="BN448" s="180"/>
      <c r="BO448" s="180"/>
      <c r="BP448" s="180"/>
      <c r="BQ448" s="180"/>
      <c r="BR448" s="180"/>
      <c r="BS448" s="180"/>
      <c r="BT448" s="180"/>
      <c r="BU448" s="180"/>
      <c r="BV448" s="180"/>
      <c r="BW448" s="180"/>
      <c r="BX448" s="180"/>
      <c r="BY448" s="180"/>
      <c r="BZ448" s="180"/>
      <c r="CA448" s="180"/>
    </row>
    <row r="449" ht="15.75" customHeight="1" spans="1:79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  <c r="R449" s="180"/>
      <c r="S449" s="180"/>
      <c r="T449" s="180"/>
      <c r="U449" s="180"/>
      <c r="V449" s="180"/>
      <c r="W449" s="180"/>
      <c r="X449" s="180"/>
      <c r="Y449" s="180"/>
      <c r="Z449" s="180"/>
      <c r="AA449" s="180"/>
      <c r="AB449" s="180"/>
      <c r="AC449" s="180"/>
      <c r="AD449" s="180"/>
      <c r="AE449" s="180"/>
      <c r="AF449" s="180"/>
      <c r="AG449" s="180"/>
      <c r="AH449" s="180"/>
      <c r="AI449" s="180"/>
      <c r="AJ449" s="180"/>
      <c r="AK449" s="180"/>
      <c r="AL449" s="180"/>
      <c r="AM449" s="180"/>
      <c r="AN449" s="180"/>
      <c r="AO449" s="180"/>
      <c r="AP449" s="180"/>
      <c r="AQ449" s="180"/>
      <c r="AR449" s="180"/>
      <c r="AS449" s="180"/>
      <c r="AT449" s="180"/>
      <c r="AU449" s="180"/>
      <c r="AV449" s="180"/>
      <c r="AW449" s="180"/>
      <c r="AX449" s="180"/>
      <c r="AY449" s="180"/>
      <c r="AZ449" s="180"/>
      <c r="BA449" s="180"/>
      <c r="BB449" s="180"/>
      <c r="BC449" s="180"/>
      <c r="BD449" s="180"/>
      <c r="BE449" s="180"/>
      <c r="BF449" s="180"/>
      <c r="BG449" s="180"/>
      <c r="BH449" s="180"/>
      <c r="BI449" s="180"/>
      <c r="BJ449" s="180"/>
      <c r="BK449" s="180"/>
      <c r="BL449" s="180"/>
      <c r="BM449" s="180"/>
      <c r="BN449" s="180"/>
      <c r="BO449" s="180"/>
      <c r="BP449" s="180"/>
      <c r="BQ449" s="180"/>
      <c r="BR449" s="180"/>
      <c r="BS449" s="180"/>
      <c r="BT449" s="180"/>
      <c r="BU449" s="180"/>
      <c r="BV449" s="180"/>
      <c r="BW449" s="180"/>
      <c r="BX449" s="180"/>
      <c r="BY449" s="180"/>
      <c r="BZ449" s="180"/>
      <c r="CA449" s="180"/>
    </row>
    <row r="450" ht="15.75" customHeight="1" spans="1:79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  <c r="U450" s="180"/>
      <c r="V450" s="180"/>
      <c r="W450" s="180"/>
      <c r="X450" s="180"/>
      <c r="Y450" s="180"/>
      <c r="Z450" s="180"/>
      <c r="AA450" s="180"/>
      <c r="AB450" s="180"/>
      <c r="AC450" s="180"/>
      <c r="AD450" s="180"/>
      <c r="AE450" s="180"/>
      <c r="AF450" s="180"/>
      <c r="AG450" s="180"/>
      <c r="AH450" s="180"/>
      <c r="AI450" s="180"/>
      <c r="AJ450" s="180"/>
      <c r="AK450" s="180"/>
      <c r="AL450" s="180"/>
      <c r="AM450" s="180"/>
      <c r="AN450" s="180"/>
      <c r="AO450" s="180"/>
      <c r="AP450" s="180"/>
      <c r="AQ450" s="180"/>
      <c r="AR450" s="180"/>
      <c r="AS450" s="180"/>
      <c r="AT450" s="180"/>
      <c r="AU450" s="180"/>
      <c r="AV450" s="180"/>
      <c r="AW450" s="180"/>
      <c r="AX450" s="180"/>
      <c r="AY450" s="180"/>
      <c r="AZ450" s="180"/>
      <c r="BA450" s="180"/>
      <c r="BB450" s="180"/>
      <c r="BC450" s="180"/>
      <c r="BD450" s="180"/>
      <c r="BE450" s="180"/>
      <c r="BF450" s="180"/>
      <c r="BG450" s="180"/>
      <c r="BH450" s="180"/>
      <c r="BI450" s="180"/>
      <c r="BJ450" s="180"/>
      <c r="BK450" s="180"/>
      <c r="BL450" s="180"/>
      <c r="BM450" s="180"/>
      <c r="BN450" s="180"/>
      <c r="BO450" s="180"/>
      <c r="BP450" s="180"/>
      <c r="BQ450" s="180"/>
      <c r="BR450" s="180"/>
      <c r="BS450" s="180"/>
      <c r="BT450" s="180"/>
      <c r="BU450" s="180"/>
      <c r="BV450" s="180"/>
      <c r="BW450" s="180"/>
      <c r="BX450" s="180"/>
      <c r="BY450" s="180"/>
      <c r="BZ450" s="180"/>
      <c r="CA450" s="180"/>
    </row>
    <row r="451" ht="15.75" customHeight="1" spans="1:79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  <c r="R451" s="180"/>
      <c r="S451" s="180"/>
      <c r="T451" s="180"/>
      <c r="U451" s="180"/>
      <c r="V451" s="180"/>
      <c r="W451" s="180"/>
      <c r="X451" s="180"/>
      <c r="Y451" s="180"/>
      <c r="Z451" s="180"/>
      <c r="AA451" s="180"/>
      <c r="AB451" s="180"/>
      <c r="AC451" s="180"/>
      <c r="AD451" s="180"/>
      <c r="AE451" s="180"/>
      <c r="AF451" s="180"/>
      <c r="AG451" s="180"/>
      <c r="AH451" s="180"/>
      <c r="AI451" s="180"/>
      <c r="AJ451" s="180"/>
      <c r="AK451" s="180"/>
      <c r="AL451" s="180"/>
      <c r="AM451" s="180"/>
      <c r="AN451" s="180"/>
      <c r="AO451" s="180"/>
      <c r="AP451" s="180"/>
      <c r="AQ451" s="180"/>
      <c r="AR451" s="180"/>
      <c r="AS451" s="180"/>
      <c r="AT451" s="180"/>
      <c r="AU451" s="180"/>
      <c r="AV451" s="180"/>
      <c r="AW451" s="180"/>
      <c r="AX451" s="180"/>
      <c r="AY451" s="180"/>
      <c r="AZ451" s="180"/>
      <c r="BA451" s="180"/>
      <c r="BB451" s="180"/>
      <c r="BC451" s="180"/>
      <c r="BD451" s="180"/>
      <c r="BE451" s="180"/>
      <c r="BF451" s="180"/>
      <c r="BG451" s="180"/>
      <c r="BH451" s="180"/>
      <c r="BI451" s="180"/>
      <c r="BJ451" s="180"/>
      <c r="BK451" s="180"/>
      <c r="BL451" s="180"/>
      <c r="BM451" s="180"/>
      <c r="BN451" s="180"/>
      <c r="BO451" s="180"/>
      <c r="BP451" s="180"/>
      <c r="BQ451" s="180"/>
      <c r="BR451" s="180"/>
      <c r="BS451" s="180"/>
      <c r="BT451" s="180"/>
      <c r="BU451" s="180"/>
      <c r="BV451" s="180"/>
      <c r="BW451" s="180"/>
      <c r="BX451" s="180"/>
      <c r="BY451" s="180"/>
      <c r="BZ451" s="180"/>
      <c r="CA451" s="180"/>
    </row>
    <row r="452" ht="15.75" customHeight="1" spans="1:79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  <c r="U452" s="180"/>
      <c r="V452" s="180"/>
      <c r="W452" s="180"/>
      <c r="X452" s="180"/>
      <c r="Y452" s="180"/>
      <c r="Z452" s="180"/>
      <c r="AA452" s="180"/>
      <c r="AB452" s="180"/>
      <c r="AC452" s="180"/>
      <c r="AD452" s="180"/>
      <c r="AE452" s="180"/>
      <c r="AF452" s="180"/>
      <c r="AG452" s="180"/>
      <c r="AH452" s="180"/>
      <c r="AI452" s="180"/>
      <c r="AJ452" s="180"/>
      <c r="AK452" s="180"/>
      <c r="AL452" s="180"/>
      <c r="AM452" s="180"/>
      <c r="AN452" s="180"/>
      <c r="AO452" s="180"/>
      <c r="AP452" s="180"/>
      <c r="AQ452" s="180"/>
      <c r="AR452" s="180"/>
      <c r="AS452" s="180"/>
      <c r="AT452" s="180"/>
      <c r="AU452" s="180"/>
      <c r="AV452" s="180"/>
      <c r="AW452" s="180"/>
      <c r="AX452" s="180"/>
      <c r="AY452" s="180"/>
      <c r="AZ452" s="180"/>
      <c r="BA452" s="180"/>
      <c r="BB452" s="180"/>
      <c r="BC452" s="180"/>
      <c r="BD452" s="180"/>
      <c r="BE452" s="180"/>
      <c r="BF452" s="180"/>
      <c r="BG452" s="180"/>
      <c r="BH452" s="180"/>
      <c r="BI452" s="180"/>
      <c r="BJ452" s="180"/>
      <c r="BK452" s="180"/>
      <c r="BL452" s="180"/>
      <c r="BM452" s="180"/>
      <c r="BN452" s="180"/>
      <c r="BO452" s="180"/>
      <c r="BP452" s="180"/>
      <c r="BQ452" s="180"/>
      <c r="BR452" s="180"/>
      <c r="BS452" s="180"/>
      <c r="BT452" s="180"/>
      <c r="BU452" s="180"/>
      <c r="BV452" s="180"/>
      <c r="BW452" s="180"/>
      <c r="BX452" s="180"/>
      <c r="BY452" s="180"/>
      <c r="BZ452" s="180"/>
      <c r="CA452" s="180"/>
    </row>
    <row r="453" ht="15.75" customHeight="1" spans="1:79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  <c r="R453" s="180"/>
      <c r="S453" s="180"/>
      <c r="T453" s="180"/>
      <c r="U453" s="180"/>
      <c r="V453" s="180"/>
      <c r="W453" s="180"/>
      <c r="X453" s="180"/>
      <c r="Y453" s="180"/>
      <c r="Z453" s="180"/>
      <c r="AA453" s="180"/>
      <c r="AB453" s="180"/>
      <c r="AC453" s="180"/>
      <c r="AD453" s="180"/>
      <c r="AE453" s="180"/>
      <c r="AF453" s="180"/>
      <c r="AG453" s="180"/>
      <c r="AH453" s="180"/>
      <c r="AI453" s="180"/>
      <c r="AJ453" s="180"/>
      <c r="AK453" s="180"/>
      <c r="AL453" s="180"/>
      <c r="AM453" s="180"/>
      <c r="AN453" s="180"/>
      <c r="AO453" s="180"/>
      <c r="AP453" s="180"/>
      <c r="AQ453" s="180"/>
      <c r="AR453" s="180"/>
      <c r="AS453" s="180"/>
      <c r="AT453" s="180"/>
      <c r="AU453" s="180"/>
      <c r="AV453" s="180"/>
      <c r="AW453" s="180"/>
      <c r="AX453" s="180"/>
      <c r="AY453" s="180"/>
      <c r="AZ453" s="180"/>
      <c r="BA453" s="180"/>
      <c r="BB453" s="180"/>
      <c r="BC453" s="180"/>
      <c r="BD453" s="180"/>
      <c r="BE453" s="180"/>
      <c r="BF453" s="180"/>
      <c r="BG453" s="180"/>
      <c r="BH453" s="180"/>
      <c r="BI453" s="180"/>
      <c r="BJ453" s="180"/>
      <c r="BK453" s="180"/>
      <c r="BL453" s="180"/>
      <c r="BM453" s="180"/>
      <c r="BN453" s="180"/>
      <c r="BO453" s="180"/>
      <c r="BP453" s="180"/>
      <c r="BQ453" s="180"/>
      <c r="BR453" s="180"/>
      <c r="BS453" s="180"/>
      <c r="BT453" s="180"/>
      <c r="BU453" s="180"/>
      <c r="BV453" s="180"/>
      <c r="BW453" s="180"/>
      <c r="BX453" s="180"/>
      <c r="BY453" s="180"/>
      <c r="BZ453" s="180"/>
      <c r="CA453" s="180"/>
    </row>
    <row r="454" ht="15.75" customHeight="1" spans="1:79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80"/>
      <c r="S454" s="180"/>
      <c r="T454" s="180"/>
      <c r="U454" s="180"/>
      <c r="V454" s="180"/>
      <c r="W454" s="180"/>
      <c r="X454" s="180"/>
      <c r="Y454" s="180"/>
      <c r="Z454" s="180"/>
      <c r="AA454" s="180"/>
      <c r="AB454" s="180"/>
      <c r="AC454" s="180"/>
      <c r="AD454" s="180"/>
      <c r="AE454" s="180"/>
      <c r="AF454" s="180"/>
      <c r="AG454" s="180"/>
      <c r="AH454" s="180"/>
      <c r="AI454" s="180"/>
      <c r="AJ454" s="180"/>
      <c r="AK454" s="180"/>
      <c r="AL454" s="180"/>
      <c r="AM454" s="180"/>
      <c r="AN454" s="180"/>
      <c r="AO454" s="180"/>
      <c r="AP454" s="180"/>
      <c r="AQ454" s="180"/>
      <c r="AR454" s="180"/>
      <c r="AS454" s="180"/>
      <c r="AT454" s="180"/>
      <c r="AU454" s="180"/>
      <c r="AV454" s="180"/>
      <c r="AW454" s="180"/>
      <c r="AX454" s="180"/>
      <c r="AY454" s="180"/>
      <c r="AZ454" s="180"/>
      <c r="BA454" s="180"/>
      <c r="BB454" s="180"/>
      <c r="BC454" s="180"/>
      <c r="BD454" s="180"/>
      <c r="BE454" s="180"/>
      <c r="BF454" s="180"/>
      <c r="BG454" s="180"/>
      <c r="BH454" s="180"/>
      <c r="BI454" s="180"/>
      <c r="BJ454" s="180"/>
      <c r="BK454" s="180"/>
      <c r="BL454" s="180"/>
      <c r="BM454" s="180"/>
      <c r="BN454" s="180"/>
      <c r="BO454" s="180"/>
      <c r="BP454" s="180"/>
      <c r="BQ454" s="180"/>
      <c r="BR454" s="180"/>
      <c r="BS454" s="180"/>
      <c r="BT454" s="180"/>
      <c r="BU454" s="180"/>
      <c r="BV454" s="180"/>
      <c r="BW454" s="180"/>
      <c r="BX454" s="180"/>
      <c r="BY454" s="180"/>
      <c r="BZ454" s="180"/>
      <c r="CA454" s="180"/>
    </row>
    <row r="455" ht="15.75" customHeight="1" spans="1:79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  <c r="R455" s="180"/>
      <c r="S455" s="180"/>
      <c r="T455" s="180"/>
      <c r="U455" s="180"/>
      <c r="V455" s="180"/>
      <c r="W455" s="180"/>
      <c r="X455" s="180"/>
      <c r="Y455" s="180"/>
      <c r="Z455" s="180"/>
      <c r="AA455" s="180"/>
      <c r="AB455" s="180"/>
      <c r="AC455" s="180"/>
      <c r="AD455" s="180"/>
      <c r="AE455" s="180"/>
      <c r="AF455" s="180"/>
      <c r="AG455" s="180"/>
      <c r="AH455" s="180"/>
      <c r="AI455" s="180"/>
      <c r="AJ455" s="180"/>
      <c r="AK455" s="180"/>
      <c r="AL455" s="180"/>
      <c r="AM455" s="180"/>
      <c r="AN455" s="180"/>
      <c r="AO455" s="180"/>
      <c r="AP455" s="180"/>
      <c r="AQ455" s="180"/>
      <c r="AR455" s="180"/>
      <c r="AS455" s="180"/>
      <c r="AT455" s="180"/>
      <c r="AU455" s="180"/>
      <c r="AV455" s="180"/>
      <c r="AW455" s="180"/>
      <c r="AX455" s="180"/>
      <c r="AY455" s="180"/>
      <c r="AZ455" s="180"/>
      <c r="BA455" s="180"/>
      <c r="BB455" s="180"/>
      <c r="BC455" s="180"/>
      <c r="BD455" s="180"/>
      <c r="BE455" s="180"/>
      <c r="BF455" s="180"/>
      <c r="BG455" s="180"/>
      <c r="BH455" s="180"/>
      <c r="BI455" s="180"/>
      <c r="BJ455" s="180"/>
      <c r="BK455" s="180"/>
      <c r="BL455" s="180"/>
      <c r="BM455" s="180"/>
      <c r="BN455" s="180"/>
      <c r="BO455" s="180"/>
      <c r="BP455" s="180"/>
      <c r="BQ455" s="180"/>
      <c r="BR455" s="180"/>
      <c r="BS455" s="180"/>
      <c r="BT455" s="180"/>
      <c r="BU455" s="180"/>
      <c r="BV455" s="180"/>
      <c r="BW455" s="180"/>
      <c r="BX455" s="180"/>
      <c r="BY455" s="180"/>
      <c r="BZ455" s="180"/>
      <c r="CA455" s="180"/>
    </row>
    <row r="456" ht="15.75" customHeight="1" spans="1:79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  <c r="R456" s="180"/>
      <c r="S456" s="180"/>
      <c r="T456" s="180"/>
      <c r="U456" s="180"/>
      <c r="V456" s="180"/>
      <c r="W456" s="180"/>
      <c r="X456" s="180"/>
      <c r="Y456" s="180"/>
      <c r="Z456" s="180"/>
      <c r="AA456" s="180"/>
      <c r="AB456" s="180"/>
      <c r="AC456" s="180"/>
      <c r="AD456" s="180"/>
      <c r="AE456" s="180"/>
      <c r="AF456" s="180"/>
      <c r="AG456" s="180"/>
      <c r="AH456" s="180"/>
      <c r="AI456" s="180"/>
      <c r="AJ456" s="180"/>
      <c r="AK456" s="180"/>
      <c r="AL456" s="180"/>
      <c r="AM456" s="180"/>
      <c r="AN456" s="180"/>
      <c r="AO456" s="180"/>
      <c r="AP456" s="180"/>
      <c r="AQ456" s="180"/>
      <c r="AR456" s="180"/>
      <c r="AS456" s="180"/>
      <c r="AT456" s="180"/>
      <c r="AU456" s="180"/>
      <c r="AV456" s="180"/>
      <c r="AW456" s="180"/>
      <c r="AX456" s="180"/>
      <c r="AY456" s="180"/>
      <c r="AZ456" s="180"/>
      <c r="BA456" s="180"/>
      <c r="BB456" s="180"/>
      <c r="BC456" s="180"/>
      <c r="BD456" s="180"/>
      <c r="BE456" s="180"/>
      <c r="BF456" s="180"/>
      <c r="BG456" s="180"/>
      <c r="BH456" s="180"/>
      <c r="BI456" s="180"/>
      <c r="BJ456" s="180"/>
      <c r="BK456" s="180"/>
      <c r="BL456" s="180"/>
      <c r="BM456" s="180"/>
      <c r="BN456" s="180"/>
      <c r="BO456" s="180"/>
      <c r="BP456" s="180"/>
      <c r="BQ456" s="180"/>
      <c r="BR456" s="180"/>
      <c r="BS456" s="180"/>
      <c r="BT456" s="180"/>
      <c r="BU456" s="180"/>
      <c r="BV456" s="180"/>
      <c r="BW456" s="180"/>
      <c r="BX456" s="180"/>
      <c r="BY456" s="180"/>
      <c r="BZ456" s="180"/>
      <c r="CA456" s="180"/>
    </row>
    <row r="457" ht="15.75" customHeight="1" spans="1:79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  <c r="AA457" s="180"/>
      <c r="AB457" s="180"/>
      <c r="AC457" s="180"/>
      <c r="AD457" s="180"/>
      <c r="AE457" s="180"/>
      <c r="AF457" s="180"/>
      <c r="AG457" s="180"/>
      <c r="AH457" s="180"/>
      <c r="AI457" s="180"/>
      <c r="AJ457" s="180"/>
      <c r="AK457" s="180"/>
      <c r="AL457" s="180"/>
      <c r="AM457" s="180"/>
      <c r="AN457" s="180"/>
      <c r="AO457" s="180"/>
      <c r="AP457" s="180"/>
      <c r="AQ457" s="180"/>
      <c r="AR457" s="180"/>
      <c r="AS457" s="180"/>
      <c r="AT457" s="180"/>
      <c r="AU457" s="180"/>
      <c r="AV457" s="180"/>
      <c r="AW457" s="180"/>
      <c r="AX457" s="180"/>
      <c r="AY457" s="180"/>
      <c r="AZ457" s="180"/>
      <c r="BA457" s="180"/>
      <c r="BB457" s="180"/>
      <c r="BC457" s="180"/>
      <c r="BD457" s="180"/>
      <c r="BE457" s="180"/>
      <c r="BF457" s="180"/>
      <c r="BG457" s="180"/>
      <c r="BH457" s="180"/>
      <c r="BI457" s="180"/>
      <c r="BJ457" s="180"/>
      <c r="BK457" s="180"/>
      <c r="BL457" s="180"/>
      <c r="BM457" s="180"/>
      <c r="BN457" s="180"/>
      <c r="BO457" s="180"/>
      <c r="BP457" s="180"/>
      <c r="BQ457" s="180"/>
      <c r="BR457" s="180"/>
      <c r="BS457" s="180"/>
      <c r="BT457" s="180"/>
      <c r="BU457" s="180"/>
      <c r="BV457" s="180"/>
      <c r="BW457" s="180"/>
      <c r="BX457" s="180"/>
      <c r="BY457" s="180"/>
      <c r="BZ457" s="180"/>
      <c r="CA457" s="180"/>
    </row>
    <row r="458" ht="15.75" customHeight="1" spans="1:79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  <c r="U458" s="180"/>
      <c r="V458" s="180"/>
      <c r="W458" s="180"/>
      <c r="X458" s="180"/>
      <c r="Y458" s="180"/>
      <c r="Z458" s="180"/>
      <c r="AA458" s="180"/>
      <c r="AB458" s="180"/>
      <c r="AC458" s="180"/>
      <c r="AD458" s="180"/>
      <c r="AE458" s="180"/>
      <c r="AF458" s="180"/>
      <c r="AG458" s="180"/>
      <c r="AH458" s="180"/>
      <c r="AI458" s="180"/>
      <c r="AJ458" s="180"/>
      <c r="AK458" s="180"/>
      <c r="AL458" s="180"/>
      <c r="AM458" s="180"/>
      <c r="AN458" s="180"/>
      <c r="AO458" s="180"/>
      <c r="AP458" s="180"/>
      <c r="AQ458" s="180"/>
      <c r="AR458" s="180"/>
      <c r="AS458" s="180"/>
      <c r="AT458" s="180"/>
      <c r="AU458" s="180"/>
      <c r="AV458" s="180"/>
      <c r="AW458" s="180"/>
      <c r="AX458" s="180"/>
      <c r="AY458" s="180"/>
      <c r="AZ458" s="180"/>
      <c r="BA458" s="180"/>
      <c r="BB458" s="180"/>
      <c r="BC458" s="180"/>
      <c r="BD458" s="180"/>
      <c r="BE458" s="180"/>
      <c r="BF458" s="180"/>
      <c r="BG458" s="180"/>
      <c r="BH458" s="180"/>
      <c r="BI458" s="180"/>
      <c r="BJ458" s="180"/>
      <c r="BK458" s="180"/>
      <c r="BL458" s="180"/>
      <c r="BM458" s="180"/>
      <c r="BN458" s="180"/>
      <c r="BO458" s="180"/>
      <c r="BP458" s="180"/>
      <c r="BQ458" s="180"/>
      <c r="BR458" s="180"/>
      <c r="BS458" s="180"/>
      <c r="BT458" s="180"/>
      <c r="BU458" s="180"/>
      <c r="BV458" s="180"/>
      <c r="BW458" s="180"/>
      <c r="BX458" s="180"/>
      <c r="BY458" s="180"/>
      <c r="BZ458" s="180"/>
      <c r="CA458" s="180"/>
    </row>
    <row r="459" ht="15.75" customHeight="1" spans="1:79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  <c r="V459" s="180"/>
      <c r="W459" s="180"/>
      <c r="X459" s="180"/>
      <c r="Y459" s="180"/>
      <c r="Z459" s="180"/>
      <c r="AA459" s="180"/>
      <c r="AB459" s="180"/>
      <c r="AC459" s="180"/>
      <c r="AD459" s="180"/>
      <c r="AE459" s="180"/>
      <c r="AF459" s="180"/>
      <c r="AG459" s="180"/>
      <c r="AH459" s="180"/>
      <c r="AI459" s="180"/>
      <c r="AJ459" s="180"/>
      <c r="AK459" s="180"/>
      <c r="AL459" s="180"/>
      <c r="AM459" s="180"/>
      <c r="AN459" s="180"/>
      <c r="AO459" s="180"/>
      <c r="AP459" s="180"/>
      <c r="AQ459" s="180"/>
      <c r="AR459" s="180"/>
      <c r="AS459" s="180"/>
      <c r="AT459" s="180"/>
      <c r="AU459" s="180"/>
      <c r="AV459" s="180"/>
      <c r="AW459" s="180"/>
      <c r="AX459" s="180"/>
      <c r="AY459" s="180"/>
      <c r="AZ459" s="180"/>
      <c r="BA459" s="180"/>
      <c r="BB459" s="180"/>
      <c r="BC459" s="180"/>
      <c r="BD459" s="180"/>
      <c r="BE459" s="180"/>
      <c r="BF459" s="180"/>
      <c r="BG459" s="180"/>
      <c r="BH459" s="180"/>
      <c r="BI459" s="180"/>
      <c r="BJ459" s="180"/>
      <c r="BK459" s="180"/>
      <c r="BL459" s="180"/>
      <c r="BM459" s="180"/>
      <c r="BN459" s="180"/>
      <c r="BO459" s="180"/>
      <c r="BP459" s="180"/>
      <c r="BQ459" s="180"/>
      <c r="BR459" s="180"/>
      <c r="BS459" s="180"/>
      <c r="BT459" s="180"/>
      <c r="BU459" s="180"/>
      <c r="BV459" s="180"/>
      <c r="BW459" s="180"/>
      <c r="BX459" s="180"/>
      <c r="BY459" s="180"/>
      <c r="BZ459" s="180"/>
      <c r="CA459" s="180"/>
    </row>
    <row r="460" ht="15.75" customHeight="1" spans="1:79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  <c r="U460" s="180"/>
      <c r="V460" s="180"/>
      <c r="W460" s="180"/>
      <c r="X460" s="180"/>
      <c r="Y460" s="180"/>
      <c r="Z460" s="180"/>
      <c r="AA460" s="180"/>
      <c r="AB460" s="180"/>
      <c r="AC460" s="180"/>
      <c r="AD460" s="180"/>
      <c r="AE460" s="180"/>
      <c r="AF460" s="180"/>
      <c r="AG460" s="180"/>
      <c r="AH460" s="180"/>
      <c r="AI460" s="180"/>
      <c r="AJ460" s="180"/>
      <c r="AK460" s="180"/>
      <c r="AL460" s="180"/>
      <c r="AM460" s="180"/>
      <c r="AN460" s="180"/>
      <c r="AO460" s="180"/>
      <c r="AP460" s="180"/>
      <c r="AQ460" s="180"/>
      <c r="AR460" s="180"/>
      <c r="AS460" s="180"/>
      <c r="AT460" s="180"/>
      <c r="AU460" s="180"/>
      <c r="AV460" s="180"/>
      <c r="AW460" s="180"/>
      <c r="AX460" s="180"/>
      <c r="AY460" s="180"/>
      <c r="AZ460" s="180"/>
      <c r="BA460" s="180"/>
      <c r="BB460" s="180"/>
      <c r="BC460" s="180"/>
      <c r="BD460" s="180"/>
      <c r="BE460" s="180"/>
      <c r="BF460" s="180"/>
      <c r="BG460" s="180"/>
      <c r="BH460" s="180"/>
      <c r="BI460" s="180"/>
      <c r="BJ460" s="180"/>
      <c r="BK460" s="180"/>
      <c r="BL460" s="180"/>
      <c r="BM460" s="180"/>
      <c r="BN460" s="180"/>
      <c r="BO460" s="180"/>
      <c r="BP460" s="180"/>
      <c r="BQ460" s="180"/>
      <c r="BR460" s="180"/>
      <c r="BS460" s="180"/>
      <c r="BT460" s="180"/>
      <c r="BU460" s="180"/>
      <c r="BV460" s="180"/>
      <c r="BW460" s="180"/>
      <c r="BX460" s="180"/>
      <c r="BY460" s="180"/>
      <c r="BZ460" s="180"/>
      <c r="CA460" s="180"/>
    </row>
    <row r="461" ht="15.75" customHeight="1" spans="1:79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  <c r="R461" s="180"/>
      <c r="S461" s="180"/>
      <c r="T461" s="180"/>
      <c r="U461" s="180"/>
      <c r="V461" s="180"/>
      <c r="W461" s="180"/>
      <c r="X461" s="180"/>
      <c r="Y461" s="180"/>
      <c r="Z461" s="180"/>
      <c r="AA461" s="180"/>
      <c r="AB461" s="180"/>
      <c r="AC461" s="180"/>
      <c r="AD461" s="180"/>
      <c r="AE461" s="180"/>
      <c r="AF461" s="180"/>
      <c r="AG461" s="180"/>
      <c r="AH461" s="180"/>
      <c r="AI461" s="180"/>
      <c r="AJ461" s="180"/>
      <c r="AK461" s="180"/>
      <c r="AL461" s="180"/>
      <c r="AM461" s="180"/>
      <c r="AN461" s="180"/>
      <c r="AO461" s="180"/>
      <c r="AP461" s="180"/>
      <c r="AQ461" s="180"/>
      <c r="AR461" s="180"/>
      <c r="AS461" s="180"/>
      <c r="AT461" s="180"/>
      <c r="AU461" s="180"/>
      <c r="AV461" s="180"/>
      <c r="AW461" s="180"/>
      <c r="AX461" s="180"/>
      <c r="AY461" s="180"/>
      <c r="AZ461" s="180"/>
      <c r="BA461" s="180"/>
      <c r="BB461" s="180"/>
      <c r="BC461" s="180"/>
      <c r="BD461" s="180"/>
      <c r="BE461" s="180"/>
      <c r="BF461" s="180"/>
      <c r="BG461" s="180"/>
      <c r="BH461" s="180"/>
      <c r="BI461" s="180"/>
      <c r="BJ461" s="180"/>
      <c r="BK461" s="180"/>
      <c r="BL461" s="180"/>
      <c r="BM461" s="180"/>
      <c r="BN461" s="180"/>
      <c r="BO461" s="180"/>
      <c r="BP461" s="180"/>
      <c r="BQ461" s="180"/>
      <c r="BR461" s="180"/>
      <c r="BS461" s="180"/>
      <c r="BT461" s="180"/>
      <c r="BU461" s="180"/>
      <c r="BV461" s="180"/>
      <c r="BW461" s="180"/>
      <c r="BX461" s="180"/>
      <c r="BY461" s="180"/>
      <c r="BZ461" s="180"/>
      <c r="CA461" s="180"/>
    </row>
    <row r="462" ht="15.75" customHeight="1" spans="1:79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  <c r="R462" s="180"/>
      <c r="S462" s="180"/>
      <c r="T462" s="180"/>
      <c r="U462" s="180"/>
      <c r="V462" s="180"/>
      <c r="W462" s="180"/>
      <c r="X462" s="180"/>
      <c r="Y462" s="180"/>
      <c r="Z462" s="180"/>
      <c r="AA462" s="180"/>
      <c r="AB462" s="180"/>
      <c r="AC462" s="180"/>
      <c r="AD462" s="180"/>
      <c r="AE462" s="180"/>
      <c r="AF462" s="180"/>
      <c r="AG462" s="180"/>
      <c r="AH462" s="180"/>
      <c r="AI462" s="180"/>
      <c r="AJ462" s="180"/>
      <c r="AK462" s="180"/>
      <c r="AL462" s="180"/>
      <c r="AM462" s="180"/>
      <c r="AN462" s="180"/>
      <c r="AO462" s="180"/>
      <c r="AP462" s="180"/>
      <c r="AQ462" s="180"/>
      <c r="AR462" s="180"/>
      <c r="AS462" s="180"/>
      <c r="AT462" s="180"/>
      <c r="AU462" s="180"/>
      <c r="AV462" s="180"/>
      <c r="AW462" s="180"/>
      <c r="AX462" s="180"/>
      <c r="AY462" s="180"/>
      <c r="AZ462" s="180"/>
      <c r="BA462" s="180"/>
      <c r="BB462" s="180"/>
      <c r="BC462" s="180"/>
      <c r="BD462" s="180"/>
      <c r="BE462" s="180"/>
      <c r="BF462" s="180"/>
      <c r="BG462" s="180"/>
      <c r="BH462" s="180"/>
      <c r="BI462" s="180"/>
      <c r="BJ462" s="180"/>
      <c r="BK462" s="180"/>
      <c r="BL462" s="180"/>
      <c r="BM462" s="180"/>
      <c r="BN462" s="180"/>
      <c r="BO462" s="180"/>
      <c r="BP462" s="180"/>
      <c r="BQ462" s="180"/>
      <c r="BR462" s="180"/>
      <c r="BS462" s="180"/>
      <c r="BT462" s="180"/>
      <c r="BU462" s="180"/>
      <c r="BV462" s="180"/>
      <c r="BW462" s="180"/>
      <c r="BX462" s="180"/>
      <c r="BY462" s="180"/>
      <c r="BZ462" s="180"/>
      <c r="CA462" s="180"/>
    </row>
    <row r="463" ht="15.75" customHeight="1" spans="1:79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  <c r="R463" s="180"/>
      <c r="S463" s="180"/>
      <c r="T463" s="180"/>
      <c r="U463" s="180"/>
      <c r="V463" s="180"/>
      <c r="W463" s="180"/>
      <c r="X463" s="180"/>
      <c r="Y463" s="180"/>
      <c r="Z463" s="180"/>
      <c r="AA463" s="180"/>
      <c r="AB463" s="180"/>
      <c r="AC463" s="180"/>
      <c r="AD463" s="180"/>
      <c r="AE463" s="180"/>
      <c r="AF463" s="180"/>
      <c r="AG463" s="180"/>
      <c r="AH463" s="180"/>
      <c r="AI463" s="180"/>
      <c r="AJ463" s="180"/>
      <c r="AK463" s="180"/>
      <c r="AL463" s="180"/>
      <c r="AM463" s="180"/>
      <c r="AN463" s="180"/>
      <c r="AO463" s="180"/>
      <c r="AP463" s="180"/>
      <c r="AQ463" s="180"/>
      <c r="AR463" s="180"/>
      <c r="AS463" s="180"/>
      <c r="AT463" s="180"/>
      <c r="AU463" s="180"/>
      <c r="AV463" s="180"/>
      <c r="AW463" s="180"/>
      <c r="AX463" s="180"/>
      <c r="AY463" s="180"/>
      <c r="AZ463" s="180"/>
      <c r="BA463" s="180"/>
      <c r="BB463" s="180"/>
      <c r="BC463" s="180"/>
      <c r="BD463" s="180"/>
      <c r="BE463" s="180"/>
      <c r="BF463" s="180"/>
      <c r="BG463" s="180"/>
      <c r="BH463" s="180"/>
      <c r="BI463" s="180"/>
      <c r="BJ463" s="180"/>
      <c r="BK463" s="180"/>
      <c r="BL463" s="180"/>
      <c r="BM463" s="180"/>
      <c r="BN463" s="180"/>
      <c r="BO463" s="180"/>
      <c r="BP463" s="180"/>
      <c r="BQ463" s="180"/>
      <c r="BR463" s="180"/>
      <c r="BS463" s="180"/>
      <c r="BT463" s="180"/>
      <c r="BU463" s="180"/>
      <c r="BV463" s="180"/>
      <c r="BW463" s="180"/>
      <c r="BX463" s="180"/>
      <c r="BY463" s="180"/>
      <c r="BZ463" s="180"/>
      <c r="CA463" s="180"/>
    </row>
    <row r="464" ht="15.75" customHeight="1" spans="1:79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0"/>
      <c r="AB464" s="180"/>
      <c r="AC464" s="180"/>
      <c r="AD464" s="180"/>
      <c r="AE464" s="180"/>
      <c r="AF464" s="180"/>
      <c r="AG464" s="180"/>
      <c r="AH464" s="180"/>
      <c r="AI464" s="180"/>
      <c r="AJ464" s="180"/>
      <c r="AK464" s="180"/>
      <c r="AL464" s="180"/>
      <c r="AM464" s="180"/>
      <c r="AN464" s="180"/>
      <c r="AO464" s="180"/>
      <c r="AP464" s="180"/>
      <c r="AQ464" s="180"/>
      <c r="AR464" s="180"/>
      <c r="AS464" s="180"/>
      <c r="AT464" s="180"/>
      <c r="AU464" s="180"/>
      <c r="AV464" s="180"/>
      <c r="AW464" s="180"/>
      <c r="AX464" s="180"/>
      <c r="AY464" s="180"/>
      <c r="AZ464" s="180"/>
      <c r="BA464" s="180"/>
      <c r="BB464" s="180"/>
      <c r="BC464" s="180"/>
      <c r="BD464" s="180"/>
      <c r="BE464" s="180"/>
      <c r="BF464" s="180"/>
      <c r="BG464" s="180"/>
      <c r="BH464" s="180"/>
      <c r="BI464" s="180"/>
      <c r="BJ464" s="180"/>
      <c r="BK464" s="180"/>
      <c r="BL464" s="180"/>
      <c r="BM464" s="180"/>
      <c r="BN464" s="180"/>
      <c r="BO464" s="180"/>
      <c r="BP464" s="180"/>
      <c r="BQ464" s="180"/>
      <c r="BR464" s="180"/>
      <c r="BS464" s="180"/>
      <c r="BT464" s="180"/>
      <c r="BU464" s="180"/>
      <c r="BV464" s="180"/>
      <c r="BW464" s="180"/>
      <c r="BX464" s="180"/>
      <c r="BY464" s="180"/>
      <c r="BZ464" s="180"/>
      <c r="CA464" s="180"/>
    </row>
    <row r="465" ht="15.75" customHeight="1" spans="1:79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80"/>
      <c r="S465" s="180"/>
      <c r="T465" s="180"/>
      <c r="U465" s="180"/>
      <c r="V465" s="180"/>
      <c r="W465" s="180"/>
      <c r="X465" s="180"/>
      <c r="Y465" s="180"/>
      <c r="Z465" s="180"/>
      <c r="AA465" s="180"/>
      <c r="AB465" s="180"/>
      <c r="AC465" s="180"/>
      <c r="AD465" s="180"/>
      <c r="AE465" s="180"/>
      <c r="AF465" s="180"/>
      <c r="AG465" s="180"/>
      <c r="AH465" s="180"/>
      <c r="AI465" s="180"/>
      <c r="AJ465" s="180"/>
      <c r="AK465" s="180"/>
      <c r="AL465" s="180"/>
      <c r="AM465" s="180"/>
      <c r="AN465" s="180"/>
      <c r="AO465" s="180"/>
      <c r="AP465" s="180"/>
      <c r="AQ465" s="180"/>
      <c r="AR465" s="180"/>
      <c r="AS465" s="180"/>
      <c r="AT465" s="180"/>
      <c r="AU465" s="180"/>
      <c r="AV465" s="180"/>
      <c r="AW465" s="180"/>
      <c r="AX465" s="180"/>
      <c r="AY465" s="180"/>
      <c r="AZ465" s="180"/>
      <c r="BA465" s="180"/>
      <c r="BB465" s="180"/>
      <c r="BC465" s="180"/>
      <c r="BD465" s="180"/>
      <c r="BE465" s="180"/>
      <c r="BF465" s="180"/>
      <c r="BG465" s="180"/>
      <c r="BH465" s="180"/>
      <c r="BI465" s="180"/>
      <c r="BJ465" s="180"/>
      <c r="BK465" s="180"/>
      <c r="BL465" s="180"/>
      <c r="BM465" s="180"/>
      <c r="BN465" s="180"/>
      <c r="BO465" s="180"/>
      <c r="BP465" s="180"/>
      <c r="BQ465" s="180"/>
      <c r="BR465" s="180"/>
      <c r="BS465" s="180"/>
      <c r="BT465" s="180"/>
      <c r="BU465" s="180"/>
      <c r="BV465" s="180"/>
      <c r="BW465" s="180"/>
      <c r="BX465" s="180"/>
      <c r="BY465" s="180"/>
      <c r="BZ465" s="180"/>
      <c r="CA465" s="180"/>
    </row>
    <row r="466" ht="15.75" customHeight="1" spans="1:79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  <c r="U466" s="180"/>
      <c r="V466" s="180"/>
      <c r="W466" s="180"/>
      <c r="X466" s="180"/>
      <c r="Y466" s="180"/>
      <c r="Z466" s="180"/>
      <c r="AA466" s="180"/>
      <c r="AB466" s="180"/>
      <c r="AC466" s="180"/>
      <c r="AD466" s="180"/>
      <c r="AE466" s="180"/>
      <c r="AF466" s="180"/>
      <c r="AG466" s="180"/>
      <c r="AH466" s="180"/>
      <c r="AI466" s="180"/>
      <c r="AJ466" s="180"/>
      <c r="AK466" s="180"/>
      <c r="AL466" s="180"/>
      <c r="AM466" s="180"/>
      <c r="AN466" s="180"/>
      <c r="AO466" s="180"/>
      <c r="AP466" s="180"/>
      <c r="AQ466" s="180"/>
      <c r="AR466" s="180"/>
      <c r="AS466" s="180"/>
      <c r="AT466" s="180"/>
      <c r="AU466" s="180"/>
      <c r="AV466" s="180"/>
      <c r="AW466" s="180"/>
      <c r="AX466" s="180"/>
      <c r="AY466" s="180"/>
      <c r="AZ466" s="180"/>
      <c r="BA466" s="180"/>
      <c r="BB466" s="180"/>
      <c r="BC466" s="180"/>
      <c r="BD466" s="180"/>
      <c r="BE466" s="180"/>
      <c r="BF466" s="180"/>
      <c r="BG466" s="180"/>
      <c r="BH466" s="180"/>
      <c r="BI466" s="180"/>
      <c r="BJ466" s="180"/>
      <c r="BK466" s="180"/>
      <c r="BL466" s="180"/>
      <c r="BM466" s="180"/>
      <c r="BN466" s="180"/>
      <c r="BO466" s="180"/>
      <c r="BP466" s="180"/>
      <c r="BQ466" s="180"/>
      <c r="BR466" s="180"/>
      <c r="BS466" s="180"/>
      <c r="BT466" s="180"/>
      <c r="BU466" s="180"/>
      <c r="BV466" s="180"/>
      <c r="BW466" s="180"/>
      <c r="BX466" s="180"/>
      <c r="BY466" s="180"/>
      <c r="BZ466" s="180"/>
      <c r="CA466" s="180"/>
    </row>
    <row r="467" ht="15.75" customHeight="1" spans="1:79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0"/>
      <c r="AB467" s="180"/>
      <c r="AC467" s="180"/>
      <c r="AD467" s="180"/>
      <c r="AE467" s="180"/>
      <c r="AF467" s="180"/>
      <c r="AG467" s="180"/>
      <c r="AH467" s="180"/>
      <c r="AI467" s="180"/>
      <c r="AJ467" s="180"/>
      <c r="AK467" s="180"/>
      <c r="AL467" s="180"/>
      <c r="AM467" s="180"/>
      <c r="AN467" s="180"/>
      <c r="AO467" s="180"/>
      <c r="AP467" s="180"/>
      <c r="AQ467" s="180"/>
      <c r="AR467" s="180"/>
      <c r="AS467" s="180"/>
      <c r="AT467" s="180"/>
      <c r="AU467" s="180"/>
      <c r="AV467" s="180"/>
      <c r="AW467" s="180"/>
      <c r="AX467" s="180"/>
      <c r="AY467" s="180"/>
      <c r="AZ467" s="180"/>
      <c r="BA467" s="180"/>
      <c r="BB467" s="180"/>
      <c r="BC467" s="180"/>
      <c r="BD467" s="180"/>
      <c r="BE467" s="180"/>
      <c r="BF467" s="180"/>
      <c r="BG467" s="180"/>
      <c r="BH467" s="180"/>
      <c r="BI467" s="180"/>
      <c r="BJ467" s="180"/>
      <c r="BK467" s="180"/>
      <c r="BL467" s="180"/>
      <c r="BM467" s="180"/>
      <c r="BN467" s="180"/>
      <c r="BO467" s="180"/>
      <c r="BP467" s="180"/>
      <c r="BQ467" s="180"/>
      <c r="BR467" s="180"/>
      <c r="BS467" s="180"/>
      <c r="BT467" s="180"/>
      <c r="BU467" s="180"/>
      <c r="BV467" s="180"/>
      <c r="BW467" s="180"/>
      <c r="BX467" s="180"/>
      <c r="BY467" s="180"/>
      <c r="BZ467" s="180"/>
      <c r="CA467" s="180"/>
    </row>
    <row r="468" ht="15.75" customHeight="1" spans="1:79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180"/>
      <c r="S468" s="180"/>
      <c r="T468" s="180"/>
      <c r="U468" s="180"/>
      <c r="V468" s="180"/>
      <c r="W468" s="180"/>
      <c r="X468" s="180"/>
      <c r="Y468" s="180"/>
      <c r="Z468" s="180"/>
      <c r="AA468" s="180"/>
      <c r="AB468" s="180"/>
      <c r="AC468" s="180"/>
      <c r="AD468" s="180"/>
      <c r="AE468" s="180"/>
      <c r="AF468" s="180"/>
      <c r="AG468" s="180"/>
      <c r="AH468" s="180"/>
      <c r="AI468" s="180"/>
      <c r="AJ468" s="180"/>
      <c r="AK468" s="180"/>
      <c r="AL468" s="180"/>
      <c r="AM468" s="180"/>
      <c r="AN468" s="180"/>
      <c r="AO468" s="180"/>
      <c r="AP468" s="180"/>
      <c r="AQ468" s="180"/>
      <c r="AR468" s="180"/>
      <c r="AS468" s="180"/>
      <c r="AT468" s="180"/>
      <c r="AU468" s="180"/>
      <c r="AV468" s="180"/>
      <c r="AW468" s="180"/>
      <c r="AX468" s="180"/>
      <c r="AY468" s="180"/>
      <c r="AZ468" s="180"/>
      <c r="BA468" s="180"/>
      <c r="BB468" s="180"/>
      <c r="BC468" s="180"/>
      <c r="BD468" s="180"/>
      <c r="BE468" s="180"/>
      <c r="BF468" s="180"/>
      <c r="BG468" s="180"/>
      <c r="BH468" s="180"/>
      <c r="BI468" s="180"/>
      <c r="BJ468" s="180"/>
      <c r="BK468" s="180"/>
      <c r="BL468" s="180"/>
      <c r="BM468" s="180"/>
      <c r="BN468" s="180"/>
      <c r="BO468" s="180"/>
      <c r="BP468" s="180"/>
      <c r="BQ468" s="180"/>
      <c r="BR468" s="180"/>
      <c r="BS468" s="180"/>
      <c r="BT468" s="180"/>
      <c r="BU468" s="180"/>
      <c r="BV468" s="180"/>
      <c r="BW468" s="180"/>
      <c r="BX468" s="180"/>
      <c r="BY468" s="180"/>
      <c r="BZ468" s="180"/>
      <c r="CA468" s="180"/>
    </row>
    <row r="469" ht="15.75" customHeight="1" spans="1:79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180"/>
      <c r="S469" s="180"/>
      <c r="T469" s="180"/>
      <c r="U469" s="180"/>
      <c r="V469" s="180"/>
      <c r="W469" s="180"/>
      <c r="X469" s="180"/>
      <c r="Y469" s="180"/>
      <c r="Z469" s="180"/>
      <c r="AA469" s="180"/>
      <c r="AB469" s="180"/>
      <c r="AC469" s="180"/>
      <c r="AD469" s="180"/>
      <c r="AE469" s="180"/>
      <c r="AF469" s="180"/>
      <c r="AG469" s="180"/>
      <c r="AH469" s="180"/>
      <c r="AI469" s="180"/>
      <c r="AJ469" s="180"/>
      <c r="AK469" s="180"/>
      <c r="AL469" s="180"/>
      <c r="AM469" s="180"/>
      <c r="AN469" s="180"/>
      <c r="AO469" s="180"/>
      <c r="AP469" s="180"/>
      <c r="AQ469" s="180"/>
      <c r="AR469" s="180"/>
      <c r="AS469" s="180"/>
      <c r="AT469" s="180"/>
      <c r="AU469" s="180"/>
      <c r="AV469" s="180"/>
      <c r="AW469" s="180"/>
      <c r="AX469" s="180"/>
      <c r="AY469" s="180"/>
      <c r="AZ469" s="180"/>
      <c r="BA469" s="180"/>
      <c r="BB469" s="180"/>
      <c r="BC469" s="180"/>
      <c r="BD469" s="180"/>
      <c r="BE469" s="180"/>
      <c r="BF469" s="180"/>
      <c r="BG469" s="180"/>
      <c r="BH469" s="180"/>
      <c r="BI469" s="180"/>
      <c r="BJ469" s="180"/>
      <c r="BK469" s="180"/>
      <c r="BL469" s="180"/>
      <c r="BM469" s="180"/>
      <c r="BN469" s="180"/>
      <c r="BO469" s="180"/>
      <c r="BP469" s="180"/>
      <c r="BQ469" s="180"/>
      <c r="BR469" s="180"/>
      <c r="BS469" s="180"/>
      <c r="BT469" s="180"/>
      <c r="BU469" s="180"/>
      <c r="BV469" s="180"/>
      <c r="BW469" s="180"/>
      <c r="BX469" s="180"/>
      <c r="BY469" s="180"/>
      <c r="BZ469" s="180"/>
      <c r="CA469" s="180"/>
    </row>
    <row r="470" ht="15.75" customHeight="1" spans="1:79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180"/>
      <c r="S470" s="180"/>
      <c r="T470" s="180"/>
      <c r="U470" s="180"/>
      <c r="V470" s="180"/>
      <c r="W470" s="180"/>
      <c r="X470" s="180"/>
      <c r="Y470" s="180"/>
      <c r="Z470" s="180"/>
      <c r="AA470" s="180"/>
      <c r="AB470" s="180"/>
      <c r="AC470" s="180"/>
      <c r="AD470" s="180"/>
      <c r="AE470" s="180"/>
      <c r="AF470" s="180"/>
      <c r="AG470" s="180"/>
      <c r="AH470" s="180"/>
      <c r="AI470" s="180"/>
      <c r="AJ470" s="180"/>
      <c r="AK470" s="180"/>
      <c r="AL470" s="180"/>
      <c r="AM470" s="180"/>
      <c r="AN470" s="180"/>
      <c r="AO470" s="180"/>
      <c r="AP470" s="180"/>
      <c r="AQ470" s="180"/>
      <c r="AR470" s="180"/>
      <c r="AS470" s="180"/>
      <c r="AT470" s="180"/>
      <c r="AU470" s="180"/>
      <c r="AV470" s="180"/>
      <c r="AW470" s="180"/>
      <c r="AX470" s="180"/>
      <c r="AY470" s="180"/>
      <c r="AZ470" s="180"/>
      <c r="BA470" s="180"/>
      <c r="BB470" s="180"/>
      <c r="BC470" s="180"/>
      <c r="BD470" s="180"/>
      <c r="BE470" s="180"/>
      <c r="BF470" s="180"/>
      <c r="BG470" s="180"/>
      <c r="BH470" s="180"/>
      <c r="BI470" s="180"/>
      <c r="BJ470" s="180"/>
      <c r="BK470" s="180"/>
      <c r="BL470" s="180"/>
      <c r="BM470" s="180"/>
      <c r="BN470" s="180"/>
      <c r="BO470" s="180"/>
      <c r="BP470" s="180"/>
      <c r="BQ470" s="180"/>
      <c r="BR470" s="180"/>
      <c r="BS470" s="180"/>
      <c r="BT470" s="180"/>
      <c r="BU470" s="180"/>
      <c r="BV470" s="180"/>
      <c r="BW470" s="180"/>
      <c r="BX470" s="180"/>
      <c r="BY470" s="180"/>
      <c r="BZ470" s="180"/>
      <c r="CA470" s="180"/>
    </row>
    <row r="471" ht="15.75" customHeight="1" spans="1:79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  <c r="U471" s="180"/>
      <c r="V471" s="180"/>
      <c r="W471" s="180"/>
      <c r="X471" s="180"/>
      <c r="Y471" s="180"/>
      <c r="Z471" s="180"/>
      <c r="AA471" s="180"/>
      <c r="AB471" s="180"/>
      <c r="AC471" s="180"/>
      <c r="AD471" s="180"/>
      <c r="AE471" s="180"/>
      <c r="AF471" s="180"/>
      <c r="AG471" s="180"/>
      <c r="AH471" s="180"/>
      <c r="AI471" s="180"/>
      <c r="AJ471" s="180"/>
      <c r="AK471" s="180"/>
      <c r="AL471" s="180"/>
      <c r="AM471" s="180"/>
      <c r="AN471" s="180"/>
      <c r="AO471" s="180"/>
      <c r="AP471" s="180"/>
      <c r="AQ471" s="180"/>
      <c r="AR471" s="180"/>
      <c r="AS471" s="180"/>
      <c r="AT471" s="180"/>
      <c r="AU471" s="180"/>
      <c r="AV471" s="180"/>
      <c r="AW471" s="180"/>
      <c r="AX471" s="180"/>
      <c r="AY471" s="180"/>
      <c r="AZ471" s="180"/>
      <c r="BA471" s="180"/>
      <c r="BB471" s="180"/>
      <c r="BC471" s="180"/>
      <c r="BD471" s="180"/>
      <c r="BE471" s="180"/>
      <c r="BF471" s="180"/>
      <c r="BG471" s="180"/>
      <c r="BH471" s="180"/>
      <c r="BI471" s="180"/>
      <c r="BJ471" s="180"/>
      <c r="BK471" s="180"/>
      <c r="BL471" s="180"/>
      <c r="BM471" s="180"/>
      <c r="BN471" s="180"/>
      <c r="BO471" s="180"/>
      <c r="BP471" s="180"/>
      <c r="BQ471" s="180"/>
      <c r="BR471" s="180"/>
      <c r="BS471" s="180"/>
      <c r="BT471" s="180"/>
      <c r="BU471" s="180"/>
      <c r="BV471" s="180"/>
      <c r="BW471" s="180"/>
      <c r="BX471" s="180"/>
      <c r="BY471" s="180"/>
      <c r="BZ471" s="180"/>
      <c r="CA471" s="180"/>
    </row>
    <row r="472" ht="15.75" customHeight="1" spans="1:79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180"/>
      <c r="S472" s="180"/>
      <c r="T472" s="180"/>
      <c r="U472" s="180"/>
      <c r="V472" s="180"/>
      <c r="W472" s="180"/>
      <c r="X472" s="180"/>
      <c r="Y472" s="180"/>
      <c r="Z472" s="180"/>
      <c r="AA472" s="180"/>
      <c r="AB472" s="180"/>
      <c r="AC472" s="180"/>
      <c r="AD472" s="180"/>
      <c r="AE472" s="180"/>
      <c r="AF472" s="180"/>
      <c r="AG472" s="180"/>
      <c r="AH472" s="180"/>
      <c r="AI472" s="180"/>
      <c r="AJ472" s="180"/>
      <c r="AK472" s="180"/>
      <c r="AL472" s="180"/>
      <c r="AM472" s="180"/>
      <c r="AN472" s="180"/>
      <c r="AO472" s="180"/>
      <c r="AP472" s="180"/>
      <c r="AQ472" s="180"/>
      <c r="AR472" s="180"/>
      <c r="AS472" s="180"/>
      <c r="AT472" s="180"/>
      <c r="AU472" s="180"/>
      <c r="AV472" s="180"/>
      <c r="AW472" s="180"/>
      <c r="AX472" s="180"/>
      <c r="AY472" s="180"/>
      <c r="AZ472" s="180"/>
      <c r="BA472" s="180"/>
      <c r="BB472" s="180"/>
      <c r="BC472" s="180"/>
      <c r="BD472" s="180"/>
      <c r="BE472" s="180"/>
      <c r="BF472" s="180"/>
      <c r="BG472" s="180"/>
      <c r="BH472" s="180"/>
      <c r="BI472" s="180"/>
      <c r="BJ472" s="180"/>
      <c r="BK472" s="180"/>
      <c r="BL472" s="180"/>
      <c r="BM472" s="180"/>
      <c r="BN472" s="180"/>
      <c r="BO472" s="180"/>
      <c r="BP472" s="180"/>
      <c r="BQ472" s="180"/>
      <c r="BR472" s="180"/>
      <c r="BS472" s="180"/>
      <c r="BT472" s="180"/>
      <c r="BU472" s="180"/>
      <c r="BV472" s="180"/>
      <c r="BW472" s="180"/>
      <c r="BX472" s="180"/>
      <c r="BY472" s="180"/>
      <c r="BZ472" s="180"/>
      <c r="CA472" s="180"/>
    </row>
    <row r="473" ht="15.75" customHeight="1" spans="1:79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  <c r="R473" s="180"/>
      <c r="S473" s="180"/>
      <c r="T473" s="180"/>
      <c r="U473" s="180"/>
      <c r="V473" s="180"/>
      <c r="W473" s="180"/>
      <c r="X473" s="180"/>
      <c r="Y473" s="180"/>
      <c r="Z473" s="180"/>
      <c r="AA473" s="180"/>
      <c r="AB473" s="180"/>
      <c r="AC473" s="180"/>
      <c r="AD473" s="180"/>
      <c r="AE473" s="180"/>
      <c r="AF473" s="180"/>
      <c r="AG473" s="180"/>
      <c r="AH473" s="180"/>
      <c r="AI473" s="180"/>
      <c r="AJ473" s="180"/>
      <c r="AK473" s="180"/>
      <c r="AL473" s="180"/>
      <c r="AM473" s="180"/>
      <c r="AN473" s="180"/>
      <c r="AO473" s="180"/>
      <c r="AP473" s="180"/>
      <c r="AQ473" s="180"/>
      <c r="AR473" s="180"/>
      <c r="AS473" s="180"/>
      <c r="AT473" s="180"/>
      <c r="AU473" s="180"/>
      <c r="AV473" s="180"/>
      <c r="AW473" s="180"/>
      <c r="AX473" s="180"/>
      <c r="AY473" s="180"/>
      <c r="AZ473" s="180"/>
      <c r="BA473" s="180"/>
      <c r="BB473" s="180"/>
      <c r="BC473" s="180"/>
      <c r="BD473" s="180"/>
      <c r="BE473" s="180"/>
      <c r="BF473" s="180"/>
      <c r="BG473" s="180"/>
      <c r="BH473" s="180"/>
      <c r="BI473" s="180"/>
      <c r="BJ473" s="180"/>
      <c r="BK473" s="180"/>
      <c r="BL473" s="180"/>
      <c r="BM473" s="180"/>
      <c r="BN473" s="180"/>
      <c r="BO473" s="180"/>
      <c r="BP473" s="180"/>
      <c r="BQ473" s="180"/>
      <c r="BR473" s="180"/>
      <c r="BS473" s="180"/>
      <c r="BT473" s="180"/>
      <c r="BU473" s="180"/>
      <c r="BV473" s="180"/>
      <c r="BW473" s="180"/>
      <c r="BX473" s="180"/>
      <c r="BY473" s="180"/>
      <c r="BZ473" s="180"/>
      <c r="CA473" s="180"/>
    </row>
    <row r="474" ht="15.75" customHeight="1" spans="1:79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180"/>
      <c r="T474" s="180"/>
      <c r="U474" s="180"/>
      <c r="V474" s="180"/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0"/>
      <c r="AG474" s="180"/>
      <c r="AH474" s="180"/>
      <c r="AI474" s="180"/>
      <c r="AJ474" s="180"/>
      <c r="AK474" s="180"/>
      <c r="AL474" s="180"/>
      <c r="AM474" s="180"/>
      <c r="AN474" s="180"/>
      <c r="AO474" s="180"/>
      <c r="AP474" s="180"/>
      <c r="AQ474" s="180"/>
      <c r="AR474" s="180"/>
      <c r="AS474" s="180"/>
      <c r="AT474" s="180"/>
      <c r="AU474" s="180"/>
      <c r="AV474" s="180"/>
      <c r="AW474" s="180"/>
      <c r="AX474" s="180"/>
      <c r="AY474" s="180"/>
      <c r="AZ474" s="180"/>
      <c r="BA474" s="180"/>
      <c r="BB474" s="180"/>
      <c r="BC474" s="180"/>
      <c r="BD474" s="180"/>
      <c r="BE474" s="180"/>
      <c r="BF474" s="180"/>
      <c r="BG474" s="180"/>
      <c r="BH474" s="180"/>
      <c r="BI474" s="180"/>
      <c r="BJ474" s="180"/>
      <c r="BK474" s="180"/>
      <c r="BL474" s="180"/>
      <c r="BM474" s="180"/>
      <c r="BN474" s="180"/>
      <c r="BO474" s="180"/>
      <c r="BP474" s="180"/>
      <c r="BQ474" s="180"/>
      <c r="BR474" s="180"/>
      <c r="BS474" s="180"/>
      <c r="BT474" s="180"/>
      <c r="BU474" s="180"/>
      <c r="BV474" s="180"/>
      <c r="BW474" s="180"/>
      <c r="BX474" s="180"/>
      <c r="BY474" s="180"/>
      <c r="BZ474" s="180"/>
      <c r="CA474" s="180"/>
    </row>
    <row r="475" ht="15.75" customHeight="1" spans="1:79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  <c r="S475" s="180"/>
      <c r="T475" s="180"/>
      <c r="U475" s="180"/>
      <c r="V475" s="180"/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0"/>
      <c r="AG475" s="180"/>
      <c r="AH475" s="180"/>
      <c r="AI475" s="180"/>
      <c r="AJ475" s="180"/>
      <c r="AK475" s="180"/>
      <c r="AL475" s="180"/>
      <c r="AM475" s="180"/>
      <c r="AN475" s="180"/>
      <c r="AO475" s="180"/>
      <c r="AP475" s="180"/>
      <c r="AQ475" s="180"/>
      <c r="AR475" s="180"/>
      <c r="AS475" s="180"/>
      <c r="AT475" s="180"/>
      <c r="AU475" s="180"/>
      <c r="AV475" s="180"/>
      <c r="AW475" s="180"/>
      <c r="AX475" s="180"/>
      <c r="AY475" s="180"/>
      <c r="AZ475" s="180"/>
      <c r="BA475" s="180"/>
      <c r="BB475" s="180"/>
      <c r="BC475" s="180"/>
      <c r="BD475" s="180"/>
      <c r="BE475" s="180"/>
      <c r="BF475" s="180"/>
      <c r="BG475" s="180"/>
      <c r="BH475" s="180"/>
      <c r="BI475" s="180"/>
      <c r="BJ475" s="180"/>
      <c r="BK475" s="180"/>
      <c r="BL475" s="180"/>
      <c r="BM475" s="180"/>
      <c r="BN475" s="180"/>
      <c r="BO475" s="180"/>
      <c r="BP475" s="180"/>
      <c r="BQ475" s="180"/>
      <c r="BR475" s="180"/>
      <c r="BS475" s="180"/>
      <c r="BT475" s="180"/>
      <c r="BU475" s="180"/>
      <c r="BV475" s="180"/>
      <c r="BW475" s="180"/>
      <c r="BX475" s="180"/>
      <c r="BY475" s="180"/>
      <c r="BZ475" s="180"/>
      <c r="CA475" s="180"/>
    </row>
    <row r="476" ht="15.75" customHeight="1" spans="1:79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180"/>
      <c r="T476" s="180"/>
      <c r="U476" s="180"/>
      <c r="V476" s="180"/>
      <c r="W476" s="180"/>
      <c r="X476" s="180"/>
      <c r="Y476" s="180"/>
      <c r="Z476" s="180"/>
      <c r="AA476" s="180"/>
      <c r="AB476" s="180"/>
      <c r="AC476" s="180"/>
      <c r="AD476" s="180"/>
      <c r="AE476" s="180"/>
      <c r="AF476" s="180"/>
      <c r="AG476" s="180"/>
      <c r="AH476" s="180"/>
      <c r="AI476" s="180"/>
      <c r="AJ476" s="180"/>
      <c r="AK476" s="180"/>
      <c r="AL476" s="180"/>
      <c r="AM476" s="180"/>
      <c r="AN476" s="180"/>
      <c r="AO476" s="180"/>
      <c r="AP476" s="180"/>
      <c r="AQ476" s="180"/>
      <c r="AR476" s="180"/>
      <c r="AS476" s="180"/>
      <c r="AT476" s="180"/>
      <c r="AU476" s="180"/>
      <c r="AV476" s="180"/>
      <c r="AW476" s="180"/>
      <c r="AX476" s="180"/>
      <c r="AY476" s="180"/>
      <c r="AZ476" s="180"/>
      <c r="BA476" s="180"/>
      <c r="BB476" s="180"/>
      <c r="BC476" s="180"/>
      <c r="BD476" s="180"/>
      <c r="BE476" s="180"/>
      <c r="BF476" s="180"/>
      <c r="BG476" s="180"/>
      <c r="BH476" s="180"/>
      <c r="BI476" s="180"/>
      <c r="BJ476" s="180"/>
      <c r="BK476" s="180"/>
      <c r="BL476" s="180"/>
      <c r="BM476" s="180"/>
      <c r="BN476" s="180"/>
      <c r="BO476" s="180"/>
      <c r="BP476" s="180"/>
      <c r="BQ476" s="180"/>
      <c r="BR476" s="180"/>
      <c r="BS476" s="180"/>
      <c r="BT476" s="180"/>
      <c r="BU476" s="180"/>
      <c r="BV476" s="180"/>
      <c r="BW476" s="180"/>
      <c r="BX476" s="180"/>
      <c r="BY476" s="180"/>
      <c r="BZ476" s="180"/>
      <c r="CA476" s="180"/>
    </row>
    <row r="477" ht="15.75" customHeight="1" spans="1:79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  <c r="R477" s="180"/>
      <c r="S477" s="180"/>
      <c r="T477" s="180"/>
      <c r="U477" s="180"/>
      <c r="V477" s="180"/>
      <c r="W477" s="180"/>
      <c r="X477" s="180"/>
      <c r="Y477" s="180"/>
      <c r="Z477" s="180"/>
      <c r="AA477" s="180"/>
      <c r="AB477" s="180"/>
      <c r="AC477" s="180"/>
      <c r="AD477" s="180"/>
      <c r="AE477" s="180"/>
      <c r="AF477" s="180"/>
      <c r="AG477" s="180"/>
      <c r="AH477" s="180"/>
      <c r="AI477" s="180"/>
      <c r="AJ477" s="180"/>
      <c r="AK477" s="180"/>
      <c r="AL477" s="180"/>
      <c r="AM477" s="180"/>
      <c r="AN477" s="180"/>
      <c r="AO477" s="180"/>
      <c r="AP477" s="180"/>
      <c r="AQ477" s="180"/>
      <c r="AR477" s="180"/>
      <c r="AS477" s="180"/>
      <c r="AT477" s="180"/>
      <c r="AU477" s="180"/>
      <c r="AV477" s="180"/>
      <c r="AW477" s="180"/>
      <c r="AX477" s="180"/>
      <c r="AY477" s="180"/>
      <c r="AZ477" s="180"/>
      <c r="BA477" s="180"/>
      <c r="BB477" s="180"/>
      <c r="BC477" s="180"/>
      <c r="BD477" s="180"/>
      <c r="BE477" s="180"/>
      <c r="BF477" s="180"/>
      <c r="BG477" s="180"/>
      <c r="BH477" s="180"/>
      <c r="BI477" s="180"/>
      <c r="BJ477" s="180"/>
      <c r="BK477" s="180"/>
      <c r="BL477" s="180"/>
      <c r="BM477" s="180"/>
      <c r="BN477" s="180"/>
      <c r="BO477" s="180"/>
      <c r="BP477" s="180"/>
      <c r="BQ477" s="180"/>
      <c r="BR477" s="180"/>
      <c r="BS477" s="180"/>
      <c r="BT477" s="180"/>
      <c r="BU477" s="180"/>
      <c r="BV477" s="180"/>
      <c r="BW477" s="180"/>
      <c r="BX477" s="180"/>
      <c r="BY477" s="180"/>
      <c r="BZ477" s="180"/>
      <c r="CA477" s="180"/>
    </row>
    <row r="478" ht="15.75" customHeight="1" spans="1:79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  <c r="R478" s="180"/>
      <c r="S478" s="180"/>
      <c r="T478" s="180"/>
      <c r="U478" s="180"/>
      <c r="V478" s="180"/>
      <c r="W478" s="180"/>
      <c r="X478" s="180"/>
      <c r="Y478" s="180"/>
      <c r="Z478" s="180"/>
      <c r="AA478" s="180"/>
      <c r="AB478" s="180"/>
      <c r="AC478" s="180"/>
      <c r="AD478" s="180"/>
      <c r="AE478" s="180"/>
      <c r="AF478" s="180"/>
      <c r="AG478" s="180"/>
      <c r="AH478" s="180"/>
      <c r="AI478" s="180"/>
      <c r="AJ478" s="180"/>
      <c r="AK478" s="180"/>
      <c r="AL478" s="180"/>
      <c r="AM478" s="180"/>
      <c r="AN478" s="180"/>
      <c r="AO478" s="180"/>
      <c r="AP478" s="180"/>
      <c r="AQ478" s="180"/>
      <c r="AR478" s="180"/>
      <c r="AS478" s="180"/>
      <c r="AT478" s="180"/>
      <c r="AU478" s="180"/>
      <c r="AV478" s="180"/>
      <c r="AW478" s="180"/>
      <c r="AX478" s="180"/>
      <c r="AY478" s="180"/>
      <c r="AZ478" s="180"/>
      <c r="BA478" s="180"/>
      <c r="BB478" s="180"/>
      <c r="BC478" s="180"/>
      <c r="BD478" s="180"/>
      <c r="BE478" s="180"/>
      <c r="BF478" s="180"/>
      <c r="BG478" s="180"/>
      <c r="BH478" s="180"/>
      <c r="BI478" s="180"/>
      <c r="BJ478" s="180"/>
      <c r="BK478" s="180"/>
      <c r="BL478" s="180"/>
      <c r="BM478" s="180"/>
      <c r="BN478" s="180"/>
      <c r="BO478" s="180"/>
      <c r="BP478" s="180"/>
      <c r="BQ478" s="180"/>
      <c r="BR478" s="180"/>
      <c r="BS478" s="180"/>
      <c r="BT478" s="180"/>
      <c r="BU478" s="180"/>
      <c r="BV478" s="180"/>
      <c r="BW478" s="180"/>
      <c r="BX478" s="180"/>
      <c r="BY478" s="180"/>
      <c r="BZ478" s="180"/>
      <c r="CA478" s="180"/>
    </row>
    <row r="479" ht="15.75" customHeight="1" spans="1:79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  <c r="R479" s="180"/>
      <c r="S479" s="180"/>
      <c r="T479" s="180"/>
      <c r="U479" s="180"/>
      <c r="V479" s="180"/>
      <c r="W479" s="180"/>
      <c r="X479" s="180"/>
      <c r="Y479" s="180"/>
      <c r="Z479" s="180"/>
      <c r="AA479" s="180"/>
      <c r="AB479" s="180"/>
      <c r="AC479" s="180"/>
      <c r="AD479" s="180"/>
      <c r="AE479" s="180"/>
      <c r="AF479" s="180"/>
      <c r="AG479" s="180"/>
      <c r="AH479" s="180"/>
      <c r="AI479" s="180"/>
      <c r="AJ479" s="180"/>
      <c r="AK479" s="180"/>
      <c r="AL479" s="180"/>
      <c r="AM479" s="180"/>
      <c r="AN479" s="180"/>
      <c r="AO479" s="180"/>
      <c r="AP479" s="180"/>
      <c r="AQ479" s="180"/>
      <c r="AR479" s="180"/>
      <c r="AS479" s="180"/>
      <c r="AT479" s="180"/>
      <c r="AU479" s="180"/>
      <c r="AV479" s="180"/>
      <c r="AW479" s="180"/>
      <c r="AX479" s="180"/>
      <c r="AY479" s="180"/>
      <c r="AZ479" s="180"/>
      <c r="BA479" s="180"/>
      <c r="BB479" s="180"/>
      <c r="BC479" s="180"/>
      <c r="BD479" s="180"/>
      <c r="BE479" s="180"/>
      <c r="BF479" s="180"/>
      <c r="BG479" s="180"/>
      <c r="BH479" s="180"/>
      <c r="BI479" s="180"/>
      <c r="BJ479" s="180"/>
      <c r="BK479" s="180"/>
      <c r="BL479" s="180"/>
      <c r="BM479" s="180"/>
      <c r="BN479" s="180"/>
      <c r="BO479" s="180"/>
      <c r="BP479" s="180"/>
      <c r="BQ479" s="180"/>
      <c r="BR479" s="180"/>
      <c r="BS479" s="180"/>
      <c r="BT479" s="180"/>
      <c r="BU479" s="180"/>
      <c r="BV479" s="180"/>
      <c r="BW479" s="180"/>
      <c r="BX479" s="180"/>
      <c r="BY479" s="180"/>
      <c r="BZ479" s="180"/>
      <c r="CA479" s="180"/>
    </row>
    <row r="480" ht="15.75" customHeight="1" spans="1:79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  <c r="V480" s="180"/>
      <c r="W480" s="180"/>
      <c r="X480" s="180"/>
      <c r="Y480" s="180"/>
      <c r="Z480" s="180"/>
      <c r="AA480" s="180"/>
      <c r="AB480" s="180"/>
      <c r="AC480" s="180"/>
      <c r="AD480" s="180"/>
      <c r="AE480" s="180"/>
      <c r="AF480" s="180"/>
      <c r="AG480" s="180"/>
      <c r="AH480" s="180"/>
      <c r="AI480" s="180"/>
      <c r="AJ480" s="180"/>
      <c r="AK480" s="180"/>
      <c r="AL480" s="180"/>
      <c r="AM480" s="180"/>
      <c r="AN480" s="180"/>
      <c r="AO480" s="180"/>
      <c r="AP480" s="180"/>
      <c r="AQ480" s="180"/>
      <c r="AR480" s="180"/>
      <c r="AS480" s="180"/>
      <c r="AT480" s="180"/>
      <c r="AU480" s="180"/>
      <c r="AV480" s="180"/>
      <c r="AW480" s="180"/>
      <c r="AX480" s="180"/>
      <c r="AY480" s="180"/>
      <c r="AZ480" s="180"/>
      <c r="BA480" s="180"/>
      <c r="BB480" s="180"/>
      <c r="BC480" s="180"/>
      <c r="BD480" s="180"/>
      <c r="BE480" s="180"/>
      <c r="BF480" s="180"/>
      <c r="BG480" s="180"/>
      <c r="BH480" s="180"/>
      <c r="BI480" s="180"/>
      <c r="BJ480" s="180"/>
      <c r="BK480" s="180"/>
      <c r="BL480" s="180"/>
      <c r="BM480" s="180"/>
      <c r="BN480" s="180"/>
      <c r="BO480" s="180"/>
      <c r="BP480" s="180"/>
      <c r="BQ480" s="180"/>
      <c r="BR480" s="180"/>
      <c r="BS480" s="180"/>
      <c r="BT480" s="180"/>
      <c r="BU480" s="180"/>
      <c r="BV480" s="180"/>
      <c r="BW480" s="180"/>
      <c r="BX480" s="180"/>
      <c r="BY480" s="180"/>
      <c r="BZ480" s="180"/>
      <c r="CA480" s="180"/>
    </row>
    <row r="481" ht="15.75" customHeight="1" spans="1:79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  <c r="U481" s="180"/>
      <c r="V481" s="180"/>
      <c r="W481" s="180"/>
      <c r="X481" s="180"/>
      <c r="Y481" s="180"/>
      <c r="Z481" s="180"/>
      <c r="AA481" s="180"/>
      <c r="AB481" s="180"/>
      <c r="AC481" s="180"/>
      <c r="AD481" s="180"/>
      <c r="AE481" s="180"/>
      <c r="AF481" s="180"/>
      <c r="AG481" s="180"/>
      <c r="AH481" s="180"/>
      <c r="AI481" s="180"/>
      <c r="AJ481" s="180"/>
      <c r="AK481" s="180"/>
      <c r="AL481" s="180"/>
      <c r="AM481" s="180"/>
      <c r="AN481" s="180"/>
      <c r="AO481" s="180"/>
      <c r="AP481" s="180"/>
      <c r="AQ481" s="180"/>
      <c r="AR481" s="180"/>
      <c r="AS481" s="180"/>
      <c r="AT481" s="180"/>
      <c r="AU481" s="180"/>
      <c r="AV481" s="180"/>
      <c r="AW481" s="180"/>
      <c r="AX481" s="180"/>
      <c r="AY481" s="180"/>
      <c r="AZ481" s="180"/>
      <c r="BA481" s="180"/>
      <c r="BB481" s="180"/>
      <c r="BC481" s="180"/>
      <c r="BD481" s="180"/>
      <c r="BE481" s="180"/>
      <c r="BF481" s="180"/>
      <c r="BG481" s="180"/>
      <c r="BH481" s="180"/>
      <c r="BI481" s="180"/>
      <c r="BJ481" s="180"/>
      <c r="BK481" s="180"/>
      <c r="BL481" s="180"/>
      <c r="BM481" s="180"/>
      <c r="BN481" s="180"/>
      <c r="BO481" s="180"/>
      <c r="BP481" s="180"/>
      <c r="BQ481" s="180"/>
      <c r="BR481" s="180"/>
      <c r="BS481" s="180"/>
      <c r="BT481" s="180"/>
      <c r="BU481" s="180"/>
      <c r="BV481" s="180"/>
      <c r="BW481" s="180"/>
      <c r="BX481" s="180"/>
      <c r="BY481" s="180"/>
      <c r="BZ481" s="180"/>
      <c r="CA481" s="180"/>
    </row>
    <row r="482" ht="15.75" customHeight="1" spans="1:79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  <c r="S482" s="180"/>
      <c r="T482" s="180"/>
      <c r="U482" s="180"/>
      <c r="V482" s="180"/>
      <c r="W482" s="180"/>
      <c r="X482" s="180"/>
      <c r="Y482" s="180"/>
      <c r="Z482" s="180"/>
      <c r="AA482" s="180"/>
      <c r="AB482" s="180"/>
      <c r="AC482" s="180"/>
      <c r="AD482" s="180"/>
      <c r="AE482" s="180"/>
      <c r="AF482" s="180"/>
      <c r="AG482" s="180"/>
      <c r="AH482" s="180"/>
      <c r="AI482" s="180"/>
      <c r="AJ482" s="180"/>
      <c r="AK482" s="180"/>
      <c r="AL482" s="180"/>
      <c r="AM482" s="180"/>
      <c r="AN482" s="180"/>
      <c r="AO482" s="180"/>
      <c r="AP482" s="180"/>
      <c r="AQ482" s="180"/>
      <c r="AR482" s="180"/>
      <c r="AS482" s="180"/>
      <c r="AT482" s="180"/>
      <c r="AU482" s="180"/>
      <c r="AV482" s="180"/>
      <c r="AW482" s="180"/>
      <c r="AX482" s="180"/>
      <c r="AY482" s="180"/>
      <c r="AZ482" s="180"/>
      <c r="BA482" s="180"/>
      <c r="BB482" s="180"/>
      <c r="BC482" s="180"/>
      <c r="BD482" s="180"/>
      <c r="BE482" s="180"/>
      <c r="BF482" s="180"/>
      <c r="BG482" s="180"/>
      <c r="BH482" s="180"/>
      <c r="BI482" s="180"/>
      <c r="BJ482" s="180"/>
      <c r="BK482" s="180"/>
      <c r="BL482" s="180"/>
      <c r="BM482" s="180"/>
      <c r="BN482" s="180"/>
      <c r="BO482" s="180"/>
      <c r="BP482" s="180"/>
      <c r="BQ482" s="180"/>
      <c r="BR482" s="180"/>
      <c r="BS482" s="180"/>
      <c r="BT482" s="180"/>
      <c r="BU482" s="180"/>
      <c r="BV482" s="180"/>
      <c r="BW482" s="180"/>
      <c r="BX482" s="180"/>
      <c r="BY482" s="180"/>
      <c r="BZ482" s="180"/>
      <c r="CA482" s="180"/>
    </row>
    <row r="483" ht="15.75" customHeight="1" spans="1:79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180"/>
      <c r="T483" s="180"/>
      <c r="U483" s="180"/>
      <c r="V483" s="180"/>
      <c r="W483" s="180"/>
      <c r="X483" s="180"/>
      <c r="Y483" s="180"/>
      <c r="Z483" s="180"/>
      <c r="AA483" s="180"/>
      <c r="AB483" s="180"/>
      <c r="AC483" s="180"/>
      <c r="AD483" s="180"/>
      <c r="AE483" s="180"/>
      <c r="AF483" s="180"/>
      <c r="AG483" s="180"/>
      <c r="AH483" s="180"/>
      <c r="AI483" s="180"/>
      <c r="AJ483" s="180"/>
      <c r="AK483" s="180"/>
      <c r="AL483" s="180"/>
      <c r="AM483" s="180"/>
      <c r="AN483" s="180"/>
      <c r="AO483" s="180"/>
      <c r="AP483" s="180"/>
      <c r="AQ483" s="180"/>
      <c r="AR483" s="180"/>
      <c r="AS483" s="180"/>
      <c r="AT483" s="180"/>
      <c r="AU483" s="180"/>
      <c r="AV483" s="180"/>
      <c r="AW483" s="180"/>
      <c r="AX483" s="180"/>
      <c r="AY483" s="180"/>
      <c r="AZ483" s="180"/>
      <c r="BA483" s="180"/>
      <c r="BB483" s="180"/>
      <c r="BC483" s="180"/>
      <c r="BD483" s="180"/>
      <c r="BE483" s="180"/>
      <c r="BF483" s="180"/>
      <c r="BG483" s="180"/>
      <c r="BH483" s="180"/>
      <c r="BI483" s="180"/>
      <c r="BJ483" s="180"/>
      <c r="BK483" s="180"/>
      <c r="BL483" s="180"/>
      <c r="BM483" s="180"/>
      <c r="BN483" s="180"/>
      <c r="BO483" s="180"/>
      <c r="BP483" s="180"/>
      <c r="BQ483" s="180"/>
      <c r="BR483" s="180"/>
      <c r="BS483" s="180"/>
      <c r="BT483" s="180"/>
      <c r="BU483" s="180"/>
      <c r="BV483" s="180"/>
      <c r="BW483" s="180"/>
      <c r="BX483" s="180"/>
      <c r="BY483" s="180"/>
      <c r="BZ483" s="180"/>
      <c r="CA483" s="180"/>
    </row>
    <row r="484" ht="15.75" customHeight="1" spans="1:79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  <c r="R484" s="180"/>
      <c r="S484" s="180"/>
      <c r="T484" s="180"/>
      <c r="U484" s="180"/>
      <c r="V484" s="180"/>
      <c r="W484" s="180"/>
      <c r="X484" s="180"/>
      <c r="Y484" s="180"/>
      <c r="Z484" s="180"/>
      <c r="AA484" s="180"/>
      <c r="AB484" s="180"/>
      <c r="AC484" s="180"/>
      <c r="AD484" s="180"/>
      <c r="AE484" s="180"/>
      <c r="AF484" s="180"/>
      <c r="AG484" s="180"/>
      <c r="AH484" s="180"/>
      <c r="AI484" s="180"/>
      <c r="AJ484" s="180"/>
      <c r="AK484" s="180"/>
      <c r="AL484" s="180"/>
      <c r="AM484" s="180"/>
      <c r="AN484" s="180"/>
      <c r="AO484" s="180"/>
      <c r="AP484" s="180"/>
      <c r="AQ484" s="180"/>
      <c r="AR484" s="180"/>
      <c r="AS484" s="180"/>
      <c r="AT484" s="180"/>
      <c r="AU484" s="180"/>
      <c r="AV484" s="180"/>
      <c r="AW484" s="180"/>
      <c r="AX484" s="180"/>
      <c r="AY484" s="180"/>
      <c r="AZ484" s="180"/>
      <c r="BA484" s="180"/>
      <c r="BB484" s="180"/>
      <c r="BC484" s="180"/>
      <c r="BD484" s="180"/>
      <c r="BE484" s="180"/>
      <c r="BF484" s="180"/>
      <c r="BG484" s="180"/>
      <c r="BH484" s="180"/>
      <c r="BI484" s="180"/>
      <c r="BJ484" s="180"/>
      <c r="BK484" s="180"/>
      <c r="BL484" s="180"/>
      <c r="BM484" s="180"/>
      <c r="BN484" s="180"/>
      <c r="BO484" s="180"/>
      <c r="BP484" s="180"/>
      <c r="BQ484" s="180"/>
      <c r="BR484" s="180"/>
      <c r="BS484" s="180"/>
      <c r="BT484" s="180"/>
      <c r="BU484" s="180"/>
      <c r="BV484" s="180"/>
      <c r="BW484" s="180"/>
      <c r="BX484" s="180"/>
      <c r="BY484" s="180"/>
      <c r="BZ484" s="180"/>
      <c r="CA484" s="180"/>
    </row>
    <row r="485" ht="15.75" customHeight="1" spans="1:79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  <c r="R485" s="180"/>
      <c r="S485" s="180"/>
      <c r="T485" s="180"/>
      <c r="U485" s="180"/>
      <c r="V485" s="180"/>
      <c r="W485" s="180"/>
      <c r="X485" s="180"/>
      <c r="Y485" s="180"/>
      <c r="Z485" s="180"/>
      <c r="AA485" s="180"/>
      <c r="AB485" s="180"/>
      <c r="AC485" s="180"/>
      <c r="AD485" s="180"/>
      <c r="AE485" s="180"/>
      <c r="AF485" s="180"/>
      <c r="AG485" s="180"/>
      <c r="AH485" s="180"/>
      <c r="AI485" s="180"/>
      <c r="AJ485" s="180"/>
      <c r="AK485" s="180"/>
      <c r="AL485" s="180"/>
      <c r="AM485" s="180"/>
      <c r="AN485" s="180"/>
      <c r="AO485" s="180"/>
      <c r="AP485" s="180"/>
      <c r="AQ485" s="180"/>
      <c r="AR485" s="180"/>
      <c r="AS485" s="180"/>
      <c r="AT485" s="180"/>
      <c r="AU485" s="180"/>
      <c r="AV485" s="180"/>
      <c r="AW485" s="180"/>
      <c r="AX485" s="180"/>
      <c r="AY485" s="180"/>
      <c r="AZ485" s="180"/>
      <c r="BA485" s="180"/>
      <c r="BB485" s="180"/>
      <c r="BC485" s="180"/>
      <c r="BD485" s="180"/>
      <c r="BE485" s="180"/>
      <c r="BF485" s="180"/>
      <c r="BG485" s="180"/>
      <c r="BH485" s="180"/>
      <c r="BI485" s="180"/>
      <c r="BJ485" s="180"/>
      <c r="BK485" s="180"/>
      <c r="BL485" s="180"/>
      <c r="BM485" s="180"/>
      <c r="BN485" s="180"/>
      <c r="BO485" s="180"/>
      <c r="BP485" s="180"/>
      <c r="BQ485" s="180"/>
      <c r="BR485" s="180"/>
      <c r="BS485" s="180"/>
      <c r="BT485" s="180"/>
      <c r="BU485" s="180"/>
      <c r="BV485" s="180"/>
      <c r="BW485" s="180"/>
      <c r="BX485" s="180"/>
      <c r="BY485" s="180"/>
      <c r="BZ485" s="180"/>
      <c r="CA485" s="180"/>
    </row>
    <row r="486" ht="15.75" customHeight="1" spans="1:79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180"/>
      <c r="S486" s="180"/>
      <c r="T486" s="180"/>
      <c r="U486" s="180"/>
      <c r="V486" s="180"/>
      <c r="W486" s="180"/>
      <c r="X486" s="180"/>
      <c r="Y486" s="180"/>
      <c r="Z486" s="180"/>
      <c r="AA486" s="180"/>
      <c r="AB486" s="180"/>
      <c r="AC486" s="180"/>
      <c r="AD486" s="180"/>
      <c r="AE486" s="180"/>
      <c r="AF486" s="180"/>
      <c r="AG486" s="180"/>
      <c r="AH486" s="180"/>
      <c r="AI486" s="180"/>
      <c r="AJ486" s="180"/>
      <c r="AK486" s="180"/>
      <c r="AL486" s="180"/>
      <c r="AM486" s="180"/>
      <c r="AN486" s="180"/>
      <c r="AO486" s="180"/>
      <c r="AP486" s="180"/>
      <c r="AQ486" s="180"/>
      <c r="AR486" s="180"/>
      <c r="AS486" s="180"/>
      <c r="AT486" s="180"/>
      <c r="AU486" s="180"/>
      <c r="AV486" s="180"/>
      <c r="AW486" s="180"/>
      <c r="AX486" s="180"/>
      <c r="AY486" s="180"/>
      <c r="AZ486" s="180"/>
      <c r="BA486" s="180"/>
      <c r="BB486" s="180"/>
      <c r="BC486" s="180"/>
      <c r="BD486" s="180"/>
      <c r="BE486" s="180"/>
      <c r="BF486" s="180"/>
      <c r="BG486" s="180"/>
      <c r="BH486" s="180"/>
      <c r="BI486" s="180"/>
      <c r="BJ486" s="180"/>
      <c r="BK486" s="180"/>
      <c r="BL486" s="180"/>
      <c r="BM486" s="180"/>
      <c r="BN486" s="180"/>
      <c r="BO486" s="180"/>
      <c r="BP486" s="180"/>
      <c r="BQ486" s="180"/>
      <c r="BR486" s="180"/>
      <c r="BS486" s="180"/>
      <c r="BT486" s="180"/>
      <c r="BU486" s="180"/>
      <c r="BV486" s="180"/>
      <c r="BW486" s="180"/>
      <c r="BX486" s="180"/>
      <c r="BY486" s="180"/>
      <c r="BZ486" s="180"/>
      <c r="CA486" s="180"/>
    </row>
    <row r="487" ht="15.75" customHeight="1" spans="1:79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180"/>
      <c r="S487" s="180"/>
      <c r="T487" s="180"/>
      <c r="U487" s="180"/>
      <c r="V487" s="180"/>
      <c r="W487" s="180"/>
      <c r="X487" s="180"/>
      <c r="Y487" s="180"/>
      <c r="Z487" s="180"/>
      <c r="AA487" s="180"/>
      <c r="AB487" s="180"/>
      <c r="AC487" s="180"/>
      <c r="AD487" s="180"/>
      <c r="AE487" s="180"/>
      <c r="AF487" s="180"/>
      <c r="AG487" s="180"/>
      <c r="AH487" s="180"/>
      <c r="AI487" s="180"/>
      <c r="AJ487" s="180"/>
      <c r="AK487" s="180"/>
      <c r="AL487" s="180"/>
      <c r="AM487" s="180"/>
      <c r="AN487" s="180"/>
      <c r="AO487" s="180"/>
      <c r="AP487" s="180"/>
      <c r="AQ487" s="180"/>
      <c r="AR487" s="180"/>
      <c r="AS487" s="180"/>
      <c r="AT487" s="180"/>
      <c r="AU487" s="180"/>
      <c r="AV487" s="180"/>
      <c r="AW487" s="180"/>
      <c r="AX487" s="180"/>
      <c r="AY487" s="180"/>
      <c r="AZ487" s="180"/>
      <c r="BA487" s="180"/>
      <c r="BB487" s="180"/>
      <c r="BC487" s="180"/>
      <c r="BD487" s="180"/>
      <c r="BE487" s="180"/>
      <c r="BF487" s="180"/>
      <c r="BG487" s="180"/>
      <c r="BH487" s="180"/>
      <c r="BI487" s="180"/>
      <c r="BJ487" s="180"/>
      <c r="BK487" s="180"/>
      <c r="BL487" s="180"/>
      <c r="BM487" s="180"/>
      <c r="BN487" s="180"/>
      <c r="BO487" s="180"/>
      <c r="BP487" s="180"/>
      <c r="BQ487" s="180"/>
      <c r="BR487" s="180"/>
      <c r="BS487" s="180"/>
      <c r="BT487" s="180"/>
      <c r="BU487" s="180"/>
      <c r="BV487" s="180"/>
      <c r="BW487" s="180"/>
      <c r="BX487" s="180"/>
      <c r="BY487" s="180"/>
      <c r="BZ487" s="180"/>
      <c r="CA487" s="180"/>
    </row>
    <row r="488" ht="15.75" customHeight="1" spans="1:79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180"/>
      <c r="S488" s="180"/>
      <c r="T488" s="180"/>
      <c r="U488" s="180"/>
      <c r="V488" s="180"/>
      <c r="W488" s="180"/>
      <c r="X488" s="180"/>
      <c r="Y488" s="180"/>
      <c r="Z488" s="180"/>
      <c r="AA488" s="180"/>
      <c r="AB488" s="180"/>
      <c r="AC488" s="180"/>
      <c r="AD488" s="180"/>
      <c r="AE488" s="180"/>
      <c r="AF488" s="180"/>
      <c r="AG488" s="180"/>
      <c r="AH488" s="180"/>
      <c r="AI488" s="180"/>
      <c r="AJ488" s="180"/>
      <c r="AK488" s="180"/>
      <c r="AL488" s="180"/>
      <c r="AM488" s="180"/>
      <c r="AN488" s="180"/>
      <c r="AO488" s="180"/>
      <c r="AP488" s="180"/>
      <c r="AQ488" s="180"/>
      <c r="AR488" s="180"/>
      <c r="AS488" s="180"/>
      <c r="AT488" s="180"/>
      <c r="AU488" s="180"/>
      <c r="AV488" s="180"/>
      <c r="AW488" s="180"/>
      <c r="AX488" s="180"/>
      <c r="AY488" s="180"/>
      <c r="AZ488" s="180"/>
      <c r="BA488" s="180"/>
      <c r="BB488" s="180"/>
      <c r="BC488" s="180"/>
      <c r="BD488" s="180"/>
      <c r="BE488" s="180"/>
      <c r="BF488" s="180"/>
      <c r="BG488" s="180"/>
      <c r="BH488" s="180"/>
      <c r="BI488" s="180"/>
      <c r="BJ488" s="180"/>
      <c r="BK488" s="180"/>
      <c r="BL488" s="180"/>
      <c r="BM488" s="180"/>
      <c r="BN488" s="180"/>
      <c r="BO488" s="180"/>
      <c r="BP488" s="180"/>
      <c r="BQ488" s="180"/>
      <c r="BR488" s="180"/>
      <c r="BS488" s="180"/>
      <c r="BT488" s="180"/>
      <c r="BU488" s="180"/>
      <c r="BV488" s="180"/>
      <c r="BW488" s="180"/>
      <c r="BX488" s="180"/>
      <c r="BY488" s="180"/>
      <c r="BZ488" s="180"/>
      <c r="CA488" s="180"/>
    </row>
    <row r="489" ht="15.75" customHeight="1" spans="1:79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  <c r="U489" s="180"/>
      <c r="V489" s="180"/>
      <c r="W489" s="180"/>
      <c r="X489" s="180"/>
      <c r="Y489" s="180"/>
      <c r="Z489" s="180"/>
      <c r="AA489" s="180"/>
      <c r="AB489" s="180"/>
      <c r="AC489" s="180"/>
      <c r="AD489" s="180"/>
      <c r="AE489" s="180"/>
      <c r="AF489" s="180"/>
      <c r="AG489" s="180"/>
      <c r="AH489" s="180"/>
      <c r="AI489" s="180"/>
      <c r="AJ489" s="180"/>
      <c r="AK489" s="180"/>
      <c r="AL489" s="180"/>
      <c r="AM489" s="180"/>
      <c r="AN489" s="180"/>
      <c r="AO489" s="180"/>
      <c r="AP489" s="180"/>
      <c r="AQ489" s="180"/>
      <c r="AR489" s="180"/>
      <c r="AS489" s="180"/>
      <c r="AT489" s="180"/>
      <c r="AU489" s="180"/>
      <c r="AV489" s="180"/>
      <c r="AW489" s="180"/>
      <c r="AX489" s="180"/>
      <c r="AY489" s="180"/>
      <c r="AZ489" s="180"/>
      <c r="BA489" s="180"/>
      <c r="BB489" s="180"/>
      <c r="BC489" s="180"/>
      <c r="BD489" s="180"/>
      <c r="BE489" s="180"/>
      <c r="BF489" s="180"/>
      <c r="BG489" s="180"/>
      <c r="BH489" s="180"/>
      <c r="BI489" s="180"/>
      <c r="BJ489" s="180"/>
      <c r="BK489" s="180"/>
      <c r="BL489" s="180"/>
      <c r="BM489" s="180"/>
      <c r="BN489" s="180"/>
      <c r="BO489" s="180"/>
      <c r="BP489" s="180"/>
      <c r="BQ489" s="180"/>
      <c r="BR489" s="180"/>
      <c r="BS489" s="180"/>
      <c r="BT489" s="180"/>
      <c r="BU489" s="180"/>
      <c r="BV489" s="180"/>
      <c r="BW489" s="180"/>
      <c r="BX489" s="180"/>
      <c r="BY489" s="180"/>
      <c r="BZ489" s="180"/>
      <c r="CA489" s="180"/>
    </row>
    <row r="490" ht="15.75" customHeight="1" spans="1:79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  <c r="U490" s="180"/>
      <c r="V490" s="180"/>
      <c r="W490" s="180"/>
      <c r="X490" s="180"/>
      <c r="Y490" s="180"/>
      <c r="Z490" s="180"/>
      <c r="AA490" s="180"/>
      <c r="AB490" s="180"/>
      <c r="AC490" s="180"/>
      <c r="AD490" s="180"/>
      <c r="AE490" s="180"/>
      <c r="AF490" s="180"/>
      <c r="AG490" s="180"/>
      <c r="AH490" s="180"/>
      <c r="AI490" s="180"/>
      <c r="AJ490" s="180"/>
      <c r="AK490" s="180"/>
      <c r="AL490" s="180"/>
      <c r="AM490" s="180"/>
      <c r="AN490" s="180"/>
      <c r="AO490" s="180"/>
      <c r="AP490" s="180"/>
      <c r="AQ490" s="180"/>
      <c r="AR490" s="180"/>
      <c r="AS490" s="180"/>
      <c r="AT490" s="180"/>
      <c r="AU490" s="180"/>
      <c r="AV490" s="180"/>
      <c r="AW490" s="180"/>
      <c r="AX490" s="180"/>
      <c r="AY490" s="180"/>
      <c r="AZ490" s="180"/>
      <c r="BA490" s="180"/>
      <c r="BB490" s="180"/>
      <c r="BC490" s="180"/>
      <c r="BD490" s="180"/>
      <c r="BE490" s="180"/>
      <c r="BF490" s="180"/>
      <c r="BG490" s="180"/>
      <c r="BH490" s="180"/>
      <c r="BI490" s="180"/>
      <c r="BJ490" s="180"/>
      <c r="BK490" s="180"/>
      <c r="BL490" s="180"/>
      <c r="BM490" s="180"/>
      <c r="BN490" s="180"/>
      <c r="BO490" s="180"/>
      <c r="BP490" s="180"/>
      <c r="BQ490" s="180"/>
      <c r="BR490" s="180"/>
      <c r="BS490" s="180"/>
      <c r="BT490" s="180"/>
      <c r="BU490" s="180"/>
      <c r="BV490" s="180"/>
      <c r="BW490" s="180"/>
      <c r="BX490" s="180"/>
      <c r="BY490" s="180"/>
      <c r="BZ490" s="180"/>
      <c r="CA490" s="180"/>
    </row>
    <row r="491" ht="15.75" customHeight="1" spans="1:79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  <c r="S491" s="180"/>
      <c r="T491" s="180"/>
      <c r="U491" s="180"/>
      <c r="V491" s="180"/>
      <c r="W491" s="180"/>
      <c r="X491" s="180"/>
      <c r="Y491" s="180"/>
      <c r="Z491" s="180"/>
      <c r="AA491" s="180"/>
      <c r="AB491" s="180"/>
      <c r="AC491" s="180"/>
      <c r="AD491" s="180"/>
      <c r="AE491" s="180"/>
      <c r="AF491" s="180"/>
      <c r="AG491" s="180"/>
      <c r="AH491" s="180"/>
      <c r="AI491" s="180"/>
      <c r="AJ491" s="180"/>
      <c r="AK491" s="180"/>
      <c r="AL491" s="180"/>
      <c r="AM491" s="180"/>
      <c r="AN491" s="180"/>
      <c r="AO491" s="180"/>
      <c r="AP491" s="180"/>
      <c r="AQ491" s="180"/>
      <c r="AR491" s="180"/>
      <c r="AS491" s="180"/>
      <c r="AT491" s="180"/>
      <c r="AU491" s="180"/>
      <c r="AV491" s="180"/>
      <c r="AW491" s="180"/>
      <c r="AX491" s="180"/>
      <c r="AY491" s="180"/>
      <c r="AZ491" s="180"/>
      <c r="BA491" s="180"/>
      <c r="BB491" s="180"/>
      <c r="BC491" s="180"/>
      <c r="BD491" s="180"/>
      <c r="BE491" s="180"/>
      <c r="BF491" s="180"/>
      <c r="BG491" s="180"/>
      <c r="BH491" s="180"/>
      <c r="BI491" s="180"/>
      <c r="BJ491" s="180"/>
      <c r="BK491" s="180"/>
      <c r="BL491" s="180"/>
      <c r="BM491" s="180"/>
      <c r="BN491" s="180"/>
      <c r="BO491" s="180"/>
      <c r="BP491" s="180"/>
      <c r="BQ491" s="180"/>
      <c r="BR491" s="180"/>
      <c r="BS491" s="180"/>
      <c r="BT491" s="180"/>
      <c r="BU491" s="180"/>
      <c r="BV491" s="180"/>
      <c r="BW491" s="180"/>
      <c r="BX491" s="180"/>
      <c r="BY491" s="180"/>
      <c r="BZ491" s="180"/>
      <c r="CA491" s="180"/>
    </row>
    <row r="492" ht="15.75" customHeight="1" spans="1:79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  <c r="S492" s="180"/>
      <c r="T492" s="180"/>
      <c r="U492" s="180"/>
      <c r="V492" s="180"/>
      <c r="W492" s="180"/>
      <c r="X492" s="180"/>
      <c r="Y492" s="180"/>
      <c r="Z492" s="180"/>
      <c r="AA492" s="180"/>
      <c r="AB492" s="180"/>
      <c r="AC492" s="180"/>
      <c r="AD492" s="180"/>
      <c r="AE492" s="180"/>
      <c r="AF492" s="180"/>
      <c r="AG492" s="180"/>
      <c r="AH492" s="180"/>
      <c r="AI492" s="180"/>
      <c r="AJ492" s="180"/>
      <c r="AK492" s="180"/>
      <c r="AL492" s="180"/>
      <c r="AM492" s="180"/>
      <c r="AN492" s="180"/>
      <c r="AO492" s="180"/>
      <c r="AP492" s="180"/>
      <c r="AQ492" s="180"/>
      <c r="AR492" s="180"/>
      <c r="AS492" s="180"/>
      <c r="AT492" s="180"/>
      <c r="AU492" s="180"/>
      <c r="AV492" s="180"/>
      <c r="AW492" s="180"/>
      <c r="AX492" s="180"/>
      <c r="AY492" s="180"/>
      <c r="AZ492" s="180"/>
      <c r="BA492" s="180"/>
      <c r="BB492" s="180"/>
      <c r="BC492" s="180"/>
      <c r="BD492" s="180"/>
      <c r="BE492" s="180"/>
      <c r="BF492" s="180"/>
      <c r="BG492" s="180"/>
      <c r="BH492" s="180"/>
      <c r="BI492" s="180"/>
      <c r="BJ492" s="180"/>
      <c r="BK492" s="180"/>
      <c r="BL492" s="180"/>
      <c r="BM492" s="180"/>
      <c r="BN492" s="180"/>
      <c r="BO492" s="180"/>
      <c r="BP492" s="180"/>
      <c r="BQ492" s="180"/>
      <c r="BR492" s="180"/>
      <c r="BS492" s="180"/>
      <c r="BT492" s="180"/>
      <c r="BU492" s="180"/>
      <c r="BV492" s="180"/>
      <c r="BW492" s="180"/>
      <c r="BX492" s="180"/>
      <c r="BY492" s="180"/>
      <c r="BZ492" s="180"/>
      <c r="CA492" s="180"/>
    </row>
    <row r="493" ht="15.75" customHeight="1" spans="1:79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  <c r="S493" s="180"/>
      <c r="T493" s="180"/>
      <c r="U493" s="180"/>
      <c r="V493" s="180"/>
      <c r="W493" s="180"/>
      <c r="X493" s="180"/>
      <c r="Y493" s="180"/>
      <c r="Z493" s="180"/>
      <c r="AA493" s="180"/>
      <c r="AB493" s="180"/>
      <c r="AC493" s="180"/>
      <c r="AD493" s="180"/>
      <c r="AE493" s="180"/>
      <c r="AF493" s="180"/>
      <c r="AG493" s="180"/>
      <c r="AH493" s="180"/>
      <c r="AI493" s="180"/>
      <c r="AJ493" s="180"/>
      <c r="AK493" s="180"/>
      <c r="AL493" s="180"/>
      <c r="AM493" s="180"/>
      <c r="AN493" s="180"/>
      <c r="AO493" s="180"/>
      <c r="AP493" s="180"/>
      <c r="AQ493" s="180"/>
      <c r="AR493" s="180"/>
      <c r="AS493" s="180"/>
      <c r="AT493" s="180"/>
      <c r="AU493" s="180"/>
      <c r="AV493" s="180"/>
      <c r="AW493" s="180"/>
      <c r="AX493" s="180"/>
      <c r="AY493" s="180"/>
      <c r="AZ493" s="180"/>
      <c r="BA493" s="180"/>
      <c r="BB493" s="180"/>
      <c r="BC493" s="180"/>
      <c r="BD493" s="180"/>
      <c r="BE493" s="180"/>
      <c r="BF493" s="180"/>
      <c r="BG493" s="180"/>
      <c r="BH493" s="180"/>
      <c r="BI493" s="180"/>
      <c r="BJ493" s="180"/>
      <c r="BK493" s="180"/>
      <c r="BL493" s="180"/>
      <c r="BM493" s="180"/>
      <c r="BN493" s="180"/>
      <c r="BO493" s="180"/>
      <c r="BP493" s="180"/>
      <c r="BQ493" s="180"/>
      <c r="BR493" s="180"/>
      <c r="BS493" s="180"/>
      <c r="BT493" s="180"/>
      <c r="BU493" s="180"/>
      <c r="BV493" s="180"/>
      <c r="BW493" s="180"/>
      <c r="BX493" s="180"/>
      <c r="BY493" s="180"/>
      <c r="BZ493" s="180"/>
      <c r="CA493" s="180"/>
    </row>
    <row r="494" ht="15.75" customHeight="1" spans="1:79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180"/>
      <c r="S494" s="180"/>
      <c r="T494" s="180"/>
      <c r="U494" s="180"/>
      <c r="V494" s="180"/>
      <c r="W494" s="180"/>
      <c r="X494" s="180"/>
      <c r="Y494" s="180"/>
      <c r="Z494" s="180"/>
      <c r="AA494" s="180"/>
      <c r="AB494" s="180"/>
      <c r="AC494" s="180"/>
      <c r="AD494" s="180"/>
      <c r="AE494" s="180"/>
      <c r="AF494" s="180"/>
      <c r="AG494" s="180"/>
      <c r="AH494" s="180"/>
      <c r="AI494" s="180"/>
      <c r="AJ494" s="180"/>
      <c r="AK494" s="180"/>
      <c r="AL494" s="180"/>
      <c r="AM494" s="180"/>
      <c r="AN494" s="180"/>
      <c r="AO494" s="180"/>
      <c r="AP494" s="180"/>
      <c r="AQ494" s="180"/>
      <c r="AR494" s="180"/>
      <c r="AS494" s="180"/>
      <c r="AT494" s="180"/>
      <c r="AU494" s="180"/>
      <c r="AV494" s="180"/>
      <c r="AW494" s="180"/>
      <c r="AX494" s="180"/>
      <c r="AY494" s="180"/>
      <c r="AZ494" s="180"/>
      <c r="BA494" s="180"/>
      <c r="BB494" s="180"/>
      <c r="BC494" s="180"/>
      <c r="BD494" s="180"/>
      <c r="BE494" s="180"/>
      <c r="BF494" s="180"/>
      <c r="BG494" s="180"/>
      <c r="BH494" s="180"/>
      <c r="BI494" s="180"/>
      <c r="BJ494" s="180"/>
      <c r="BK494" s="180"/>
      <c r="BL494" s="180"/>
      <c r="BM494" s="180"/>
      <c r="BN494" s="180"/>
      <c r="BO494" s="180"/>
      <c r="BP494" s="180"/>
      <c r="BQ494" s="180"/>
      <c r="BR494" s="180"/>
      <c r="BS494" s="180"/>
      <c r="BT494" s="180"/>
      <c r="BU494" s="180"/>
      <c r="BV494" s="180"/>
      <c r="BW494" s="180"/>
      <c r="BX494" s="180"/>
      <c r="BY494" s="180"/>
      <c r="BZ494" s="180"/>
      <c r="CA494" s="180"/>
    </row>
    <row r="495" ht="15.75" customHeight="1" spans="1:79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180"/>
      <c r="T495" s="180"/>
      <c r="U495" s="180"/>
      <c r="V495" s="180"/>
      <c r="W495" s="180"/>
      <c r="X495" s="180"/>
      <c r="Y495" s="180"/>
      <c r="Z495" s="180"/>
      <c r="AA495" s="180"/>
      <c r="AB495" s="180"/>
      <c r="AC495" s="180"/>
      <c r="AD495" s="180"/>
      <c r="AE495" s="180"/>
      <c r="AF495" s="180"/>
      <c r="AG495" s="180"/>
      <c r="AH495" s="180"/>
      <c r="AI495" s="180"/>
      <c r="AJ495" s="180"/>
      <c r="AK495" s="180"/>
      <c r="AL495" s="180"/>
      <c r="AM495" s="180"/>
      <c r="AN495" s="180"/>
      <c r="AO495" s="180"/>
      <c r="AP495" s="180"/>
      <c r="AQ495" s="180"/>
      <c r="AR495" s="180"/>
      <c r="AS495" s="180"/>
      <c r="AT495" s="180"/>
      <c r="AU495" s="180"/>
      <c r="AV495" s="180"/>
      <c r="AW495" s="180"/>
      <c r="AX495" s="180"/>
      <c r="AY495" s="180"/>
      <c r="AZ495" s="180"/>
      <c r="BA495" s="180"/>
      <c r="BB495" s="180"/>
      <c r="BC495" s="180"/>
      <c r="BD495" s="180"/>
      <c r="BE495" s="180"/>
      <c r="BF495" s="180"/>
      <c r="BG495" s="180"/>
      <c r="BH495" s="180"/>
      <c r="BI495" s="180"/>
      <c r="BJ495" s="180"/>
      <c r="BK495" s="180"/>
      <c r="BL495" s="180"/>
      <c r="BM495" s="180"/>
      <c r="BN495" s="180"/>
      <c r="BO495" s="180"/>
      <c r="BP495" s="180"/>
      <c r="BQ495" s="180"/>
      <c r="BR495" s="180"/>
      <c r="BS495" s="180"/>
      <c r="BT495" s="180"/>
      <c r="BU495" s="180"/>
      <c r="BV495" s="180"/>
      <c r="BW495" s="180"/>
      <c r="BX495" s="180"/>
      <c r="BY495" s="180"/>
      <c r="BZ495" s="180"/>
      <c r="CA495" s="180"/>
    </row>
    <row r="496" ht="15.75" customHeight="1" spans="1:79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  <c r="V496" s="180"/>
      <c r="W496" s="180"/>
      <c r="X496" s="180"/>
      <c r="Y496" s="180"/>
      <c r="Z496" s="180"/>
      <c r="AA496" s="180"/>
      <c r="AB496" s="180"/>
      <c r="AC496" s="180"/>
      <c r="AD496" s="180"/>
      <c r="AE496" s="180"/>
      <c r="AF496" s="180"/>
      <c r="AG496" s="180"/>
      <c r="AH496" s="180"/>
      <c r="AI496" s="180"/>
      <c r="AJ496" s="180"/>
      <c r="AK496" s="180"/>
      <c r="AL496" s="180"/>
      <c r="AM496" s="180"/>
      <c r="AN496" s="180"/>
      <c r="AO496" s="180"/>
      <c r="AP496" s="180"/>
      <c r="AQ496" s="180"/>
      <c r="AR496" s="180"/>
      <c r="AS496" s="180"/>
      <c r="AT496" s="180"/>
      <c r="AU496" s="180"/>
      <c r="AV496" s="180"/>
      <c r="AW496" s="180"/>
      <c r="AX496" s="180"/>
      <c r="AY496" s="180"/>
      <c r="AZ496" s="180"/>
      <c r="BA496" s="180"/>
      <c r="BB496" s="180"/>
      <c r="BC496" s="180"/>
      <c r="BD496" s="180"/>
      <c r="BE496" s="180"/>
      <c r="BF496" s="180"/>
      <c r="BG496" s="180"/>
      <c r="BH496" s="180"/>
      <c r="BI496" s="180"/>
      <c r="BJ496" s="180"/>
      <c r="BK496" s="180"/>
      <c r="BL496" s="180"/>
      <c r="BM496" s="180"/>
      <c r="BN496" s="180"/>
      <c r="BO496" s="180"/>
      <c r="BP496" s="180"/>
      <c r="BQ496" s="180"/>
      <c r="BR496" s="180"/>
      <c r="BS496" s="180"/>
      <c r="BT496" s="180"/>
      <c r="BU496" s="180"/>
      <c r="BV496" s="180"/>
      <c r="BW496" s="180"/>
      <c r="BX496" s="180"/>
      <c r="BY496" s="180"/>
      <c r="BZ496" s="180"/>
      <c r="CA496" s="180"/>
    </row>
    <row r="497" ht="15.75" customHeight="1" spans="1:79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180"/>
      <c r="S497" s="180"/>
      <c r="T497" s="180"/>
      <c r="U497" s="180"/>
      <c r="V497" s="180"/>
      <c r="W497" s="180"/>
      <c r="X497" s="180"/>
      <c r="Y497" s="180"/>
      <c r="Z497" s="180"/>
      <c r="AA497" s="180"/>
      <c r="AB497" s="180"/>
      <c r="AC497" s="180"/>
      <c r="AD497" s="180"/>
      <c r="AE497" s="180"/>
      <c r="AF497" s="180"/>
      <c r="AG497" s="180"/>
      <c r="AH497" s="180"/>
      <c r="AI497" s="180"/>
      <c r="AJ497" s="180"/>
      <c r="AK497" s="180"/>
      <c r="AL497" s="180"/>
      <c r="AM497" s="180"/>
      <c r="AN497" s="180"/>
      <c r="AO497" s="180"/>
      <c r="AP497" s="180"/>
      <c r="AQ497" s="180"/>
      <c r="AR497" s="180"/>
      <c r="AS497" s="180"/>
      <c r="AT497" s="180"/>
      <c r="AU497" s="180"/>
      <c r="AV497" s="180"/>
      <c r="AW497" s="180"/>
      <c r="AX497" s="180"/>
      <c r="AY497" s="180"/>
      <c r="AZ497" s="180"/>
      <c r="BA497" s="180"/>
      <c r="BB497" s="180"/>
      <c r="BC497" s="180"/>
      <c r="BD497" s="180"/>
      <c r="BE497" s="180"/>
      <c r="BF497" s="180"/>
      <c r="BG497" s="180"/>
      <c r="BH497" s="180"/>
      <c r="BI497" s="180"/>
      <c r="BJ497" s="180"/>
      <c r="BK497" s="180"/>
      <c r="BL497" s="180"/>
      <c r="BM497" s="180"/>
      <c r="BN497" s="180"/>
      <c r="BO497" s="180"/>
      <c r="BP497" s="180"/>
      <c r="BQ497" s="180"/>
      <c r="BR497" s="180"/>
      <c r="BS497" s="180"/>
      <c r="BT497" s="180"/>
      <c r="BU497" s="180"/>
      <c r="BV497" s="180"/>
      <c r="BW497" s="180"/>
      <c r="BX497" s="180"/>
      <c r="BY497" s="180"/>
      <c r="BZ497" s="180"/>
      <c r="CA497" s="180"/>
    </row>
    <row r="498" ht="15.75" customHeight="1" spans="1:79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  <c r="U498" s="180"/>
      <c r="V498" s="180"/>
      <c r="W498" s="180"/>
      <c r="X498" s="180"/>
      <c r="Y498" s="180"/>
      <c r="Z498" s="180"/>
      <c r="AA498" s="180"/>
      <c r="AB498" s="180"/>
      <c r="AC498" s="180"/>
      <c r="AD498" s="180"/>
      <c r="AE498" s="180"/>
      <c r="AF498" s="180"/>
      <c r="AG498" s="180"/>
      <c r="AH498" s="180"/>
      <c r="AI498" s="180"/>
      <c r="AJ498" s="180"/>
      <c r="AK498" s="180"/>
      <c r="AL498" s="180"/>
      <c r="AM498" s="180"/>
      <c r="AN498" s="180"/>
      <c r="AO498" s="180"/>
      <c r="AP498" s="180"/>
      <c r="AQ498" s="180"/>
      <c r="AR498" s="180"/>
      <c r="AS498" s="180"/>
      <c r="AT498" s="180"/>
      <c r="AU498" s="180"/>
      <c r="AV498" s="180"/>
      <c r="AW498" s="180"/>
      <c r="AX498" s="180"/>
      <c r="AY498" s="180"/>
      <c r="AZ498" s="180"/>
      <c r="BA498" s="180"/>
      <c r="BB498" s="180"/>
      <c r="BC498" s="180"/>
      <c r="BD498" s="180"/>
      <c r="BE498" s="180"/>
      <c r="BF498" s="180"/>
      <c r="BG498" s="180"/>
      <c r="BH498" s="180"/>
      <c r="BI498" s="180"/>
      <c r="BJ498" s="180"/>
      <c r="BK498" s="180"/>
      <c r="BL498" s="180"/>
      <c r="BM498" s="180"/>
      <c r="BN498" s="180"/>
      <c r="BO498" s="180"/>
      <c r="BP498" s="180"/>
      <c r="BQ498" s="180"/>
      <c r="BR498" s="180"/>
      <c r="BS498" s="180"/>
      <c r="BT498" s="180"/>
      <c r="BU498" s="180"/>
      <c r="BV498" s="180"/>
      <c r="BW498" s="180"/>
      <c r="BX498" s="180"/>
      <c r="BY498" s="180"/>
      <c r="BZ498" s="180"/>
      <c r="CA498" s="180"/>
    </row>
    <row r="499" ht="15.75" customHeight="1" spans="1:79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  <c r="U499" s="180"/>
      <c r="V499" s="180"/>
      <c r="W499" s="180"/>
      <c r="X499" s="180"/>
      <c r="Y499" s="180"/>
      <c r="Z499" s="180"/>
      <c r="AA499" s="180"/>
      <c r="AB499" s="180"/>
      <c r="AC499" s="180"/>
      <c r="AD499" s="180"/>
      <c r="AE499" s="180"/>
      <c r="AF499" s="180"/>
      <c r="AG499" s="180"/>
      <c r="AH499" s="180"/>
      <c r="AI499" s="180"/>
      <c r="AJ499" s="180"/>
      <c r="AK499" s="180"/>
      <c r="AL499" s="180"/>
      <c r="AM499" s="180"/>
      <c r="AN499" s="180"/>
      <c r="AO499" s="180"/>
      <c r="AP499" s="180"/>
      <c r="AQ499" s="180"/>
      <c r="AR499" s="180"/>
      <c r="AS499" s="180"/>
      <c r="AT499" s="180"/>
      <c r="AU499" s="180"/>
      <c r="AV499" s="180"/>
      <c r="AW499" s="180"/>
      <c r="AX499" s="180"/>
      <c r="AY499" s="180"/>
      <c r="AZ499" s="180"/>
      <c r="BA499" s="180"/>
      <c r="BB499" s="180"/>
      <c r="BC499" s="180"/>
      <c r="BD499" s="180"/>
      <c r="BE499" s="180"/>
      <c r="BF499" s="180"/>
      <c r="BG499" s="180"/>
      <c r="BH499" s="180"/>
      <c r="BI499" s="180"/>
      <c r="BJ499" s="180"/>
      <c r="BK499" s="180"/>
      <c r="BL499" s="180"/>
      <c r="BM499" s="180"/>
      <c r="BN499" s="180"/>
      <c r="BO499" s="180"/>
      <c r="BP499" s="180"/>
      <c r="BQ499" s="180"/>
      <c r="BR499" s="180"/>
      <c r="BS499" s="180"/>
      <c r="BT499" s="180"/>
      <c r="BU499" s="180"/>
      <c r="BV499" s="180"/>
      <c r="BW499" s="180"/>
      <c r="BX499" s="180"/>
      <c r="BY499" s="180"/>
      <c r="BZ499" s="180"/>
      <c r="CA499" s="180"/>
    </row>
    <row r="500" ht="15.75" customHeight="1" spans="1:79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180"/>
      <c r="S500" s="180"/>
      <c r="T500" s="180"/>
      <c r="U500" s="180"/>
      <c r="V500" s="180"/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  <c r="AG500" s="180"/>
      <c r="AH500" s="180"/>
      <c r="AI500" s="180"/>
      <c r="AJ500" s="180"/>
      <c r="AK500" s="180"/>
      <c r="AL500" s="180"/>
      <c r="AM500" s="180"/>
      <c r="AN500" s="180"/>
      <c r="AO500" s="180"/>
      <c r="AP500" s="180"/>
      <c r="AQ500" s="180"/>
      <c r="AR500" s="180"/>
      <c r="AS500" s="180"/>
      <c r="AT500" s="180"/>
      <c r="AU500" s="180"/>
      <c r="AV500" s="180"/>
      <c r="AW500" s="180"/>
      <c r="AX500" s="180"/>
      <c r="AY500" s="180"/>
      <c r="AZ500" s="180"/>
      <c r="BA500" s="180"/>
      <c r="BB500" s="180"/>
      <c r="BC500" s="180"/>
      <c r="BD500" s="180"/>
      <c r="BE500" s="180"/>
      <c r="BF500" s="180"/>
      <c r="BG500" s="180"/>
      <c r="BH500" s="180"/>
      <c r="BI500" s="180"/>
      <c r="BJ500" s="180"/>
      <c r="BK500" s="180"/>
      <c r="BL500" s="180"/>
      <c r="BM500" s="180"/>
      <c r="BN500" s="180"/>
      <c r="BO500" s="180"/>
      <c r="BP500" s="180"/>
      <c r="BQ500" s="180"/>
      <c r="BR500" s="180"/>
      <c r="BS500" s="180"/>
      <c r="BT500" s="180"/>
      <c r="BU500" s="180"/>
      <c r="BV500" s="180"/>
      <c r="BW500" s="180"/>
      <c r="BX500" s="180"/>
      <c r="BY500" s="180"/>
      <c r="BZ500" s="180"/>
      <c r="CA500" s="180"/>
    </row>
    <row r="501" ht="15.75" customHeight="1" spans="1:79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180"/>
      <c r="S501" s="180"/>
      <c r="T501" s="180"/>
      <c r="U501" s="180"/>
      <c r="V501" s="180"/>
      <c r="W501" s="180"/>
      <c r="X501" s="180"/>
      <c r="Y501" s="180"/>
      <c r="Z501" s="180"/>
      <c r="AA501" s="180"/>
      <c r="AB501" s="180"/>
      <c r="AC501" s="180"/>
      <c r="AD501" s="180"/>
      <c r="AE501" s="180"/>
      <c r="AF501" s="180"/>
      <c r="AG501" s="180"/>
      <c r="AH501" s="180"/>
      <c r="AI501" s="180"/>
      <c r="AJ501" s="180"/>
      <c r="AK501" s="180"/>
      <c r="AL501" s="180"/>
      <c r="AM501" s="180"/>
      <c r="AN501" s="180"/>
      <c r="AO501" s="180"/>
      <c r="AP501" s="180"/>
      <c r="AQ501" s="180"/>
      <c r="AR501" s="180"/>
      <c r="AS501" s="180"/>
      <c r="AT501" s="180"/>
      <c r="AU501" s="180"/>
      <c r="AV501" s="180"/>
      <c r="AW501" s="180"/>
      <c r="AX501" s="180"/>
      <c r="AY501" s="180"/>
      <c r="AZ501" s="180"/>
      <c r="BA501" s="180"/>
      <c r="BB501" s="180"/>
      <c r="BC501" s="180"/>
      <c r="BD501" s="180"/>
      <c r="BE501" s="180"/>
      <c r="BF501" s="180"/>
      <c r="BG501" s="180"/>
      <c r="BH501" s="180"/>
      <c r="BI501" s="180"/>
      <c r="BJ501" s="180"/>
      <c r="BK501" s="180"/>
      <c r="BL501" s="180"/>
      <c r="BM501" s="180"/>
      <c r="BN501" s="180"/>
      <c r="BO501" s="180"/>
      <c r="BP501" s="180"/>
      <c r="BQ501" s="180"/>
      <c r="BR501" s="180"/>
      <c r="BS501" s="180"/>
      <c r="BT501" s="180"/>
      <c r="BU501" s="180"/>
      <c r="BV501" s="180"/>
      <c r="BW501" s="180"/>
      <c r="BX501" s="180"/>
      <c r="BY501" s="180"/>
      <c r="BZ501" s="180"/>
      <c r="CA501" s="180"/>
    </row>
    <row r="502" ht="15.75" customHeight="1" spans="1:79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180"/>
      <c r="T502" s="180"/>
      <c r="U502" s="180"/>
      <c r="V502" s="180"/>
      <c r="W502" s="180"/>
      <c r="X502" s="180"/>
      <c r="Y502" s="180"/>
      <c r="Z502" s="180"/>
      <c r="AA502" s="180"/>
      <c r="AB502" s="180"/>
      <c r="AC502" s="180"/>
      <c r="AD502" s="180"/>
      <c r="AE502" s="180"/>
      <c r="AF502" s="180"/>
      <c r="AG502" s="180"/>
      <c r="AH502" s="180"/>
      <c r="AI502" s="180"/>
      <c r="AJ502" s="180"/>
      <c r="AK502" s="180"/>
      <c r="AL502" s="180"/>
      <c r="AM502" s="180"/>
      <c r="AN502" s="180"/>
      <c r="AO502" s="180"/>
      <c r="AP502" s="180"/>
      <c r="AQ502" s="180"/>
      <c r="AR502" s="180"/>
      <c r="AS502" s="180"/>
      <c r="AT502" s="180"/>
      <c r="AU502" s="180"/>
      <c r="AV502" s="180"/>
      <c r="AW502" s="180"/>
      <c r="AX502" s="180"/>
      <c r="AY502" s="180"/>
      <c r="AZ502" s="180"/>
      <c r="BA502" s="180"/>
      <c r="BB502" s="180"/>
      <c r="BC502" s="180"/>
      <c r="BD502" s="180"/>
      <c r="BE502" s="180"/>
      <c r="BF502" s="180"/>
      <c r="BG502" s="180"/>
      <c r="BH502" s="180"/>
      <c r="BI502" s="180"/>
      <c r="BJ502" s="180"/>
      <c r="BK502" s="180"/>
      <c r="BL502" s="180"/>
      <c r="BM502" s="180"/>
      <c r="BN502" s="180"/>
      <c r="BO502" s="180"/>
      <c r="BP502" s="180"/>
      <c r="BQ502" s="180"/>
      <c r="BR502" s="180"/>
      <c r="BS502" s="180"/>
      <c r="BT502" s="180"/>
      <c r="BU502" s="180"/>
      <c r="BV502" s="180"/>
      <c r="BW502" s="180"/>
      <c r="BX502" s="180"/>
      <c r="BY502" s="180"/>
      <c r="BZ502" s="180"/>
      <c r="CA502" s="180"/>
    </row>
    <row r="503" ht="15.75" customHeight="1" spans="1:79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  <c r="AA503" s="180"/>
      <c r="AB503" s="180"/>
      <c r="AC503" s="180"/>
      <c r="AD503" s="180"/>
      <c r="AE503" s="180"/>
      <c r="AF503" s="180"/>
      <c r="AG503" s="180"/>
      <c r="AH503" s="180"/>
      <c r="AI503" s="180"/>
      <c r="AJ503" s="180"/>
      <c r="AK503" s="180"/>
      <c r="AL503" s="180"/>
      <c r="AM503" s="180"/>
      <c r="AN503" s="180"/>
      <c r="AO503" s="180"/>
      <c r="AP503" s="180"/>
      <c r="AQ503" s="180"/>
      <c r="AR503" s="180"/>
      <c r="AS503" s="180"/>
      <c r="AT503" s="180"/>
      <c r="AU503" s="180"/>
      <c r="AV503" s="180"/>
      <c r="AW503" s="180"/>
      <c r="AX503" s="180"/>
      <c r="AY503" s="180"/>
      <c r="AZ503" s="180"/>
      <c r="BA503" s="180"/>
      <c r="BB503" s="180"/>
      <c r="BC503" s="180"/>
      <c r="BD503" s="180"/>
      <c r="BE503" s="180"/>
      <c r="BF503" s="180"/>
      <c r="BG503" s="180"/>
      <c r="BH503" s="180"/>
      <c r="BI503" s="180"/>
      <c r="BJ503" s="180"/>
      <c r="BK503" s="180"/>
      <c r="BL503" s="180"/>
      <c r="BM503" s="180"/>
      <c r="BN503" s="180"/>
      <c r="BO503" s="180"/>
      <c r="BP503" s="180"/>
      <c r="BQ503" s="180"/>
      <c r="BR503" s="180"/>
      <c r="BS503" s="180"/>
      <c r="BT503" s="180"/>
      <c r="BU503" s="180"/>
      <c r="BV503" s="180"/>
      <c r="BW503" s="180"/>
      <c r="BX503" s="180"/>
      <c r="BY503" s="180"/>
      <c r="BZ503" s="180"/>
      <c r="CA503" s="180"/>
    </row>
    <row r="504" ht="15.75" customHeight="1" spans="1:79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  <c r="U504" s="180"/>
      <c r="V504" s="180"/>
      <c r="W504" s="180"/>
      <c r="X504" s="180"/>
      <c r="Y504" s="180"/>
      <c r="Z504" s="180"/>
      <c r="AA504" s="180"/>
      <c r="AB504" s="180"/>
      <c r="AC504" s="180"/>
      <c r="AD504" s="180"/>
      <c r="AE504" s="180"/>
      <c r="AF504" s="180"/>
      <c r="AG504" s="180"/>
      <c r="AH504" s="180"/>
      <c r="AI504" s="180"/>
      <c r="AJ504" s="180"/>
      <c r="AK504" s="180"/>
      <c r="AL504" s="180"/>
      <c r="AM504" s="180"/>
      <c r="AN504" s="180"/>
      <c r="AO504" s="180"/>
      <c r="AP504" s="180"/>
      <c r="AQ504" s="180"/>
      <c r="AR504" s="180"/>
      <c r="AS504" s="180"/>
      <c r="AT504" s="180"/>
      <c r="AU504" s="180"/>
      <c r="AV504" s="180"/>
      <c r="AW504" s="180"/>
      <c r="AX504" s="180"/>
      <c r="AY504" s="180"/>
      <c r="AZ504" s="180"/>
      <c r="BA504" s="180"/>
      <c r="BB504" s="180"/>
      <c r="BC504" s="180"/>
      <c r="BD504" s="180"/>
      <c r="BE504" s="180"/>
      <c r="BF504" s="180"/>
      <c r="BG504" s="180"/>
      <c r="BH504" s="180"/>
      <c r="BI504" s="180"/>
      <c r="BJ504" s="180"/>
      <c r="BK504" s="180"/>
      <c r="BL504" s="180"/>
      <c r="BM504" s="180"/>
      <c r="BN504" s="180"/>
      <c r="BO504" s="180"/>
      <c r="BP504" s="180"/>
      <c r="BQ504" s="180"/>
      <c r="BR504" s="180"/>
      <c r="BS504" s="180"/>
      <c r="BT504" s="180"/>
      <c r="BU504" s="180"/>
      <c r="BV504" s="180"/>
      <c r="BW504" s="180"/>
      <c r="BX504" s="180"/>
      <c r="BY504" s="180"/>
      <c r="BZ504" s="180"/>
      <c r="CA504" s="180"/>
    </row>
    <row r="505" ht="15.75" customHeight="1" spans="1:79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  <c r="R505" s="180"/>
      <c r="S505" s="180"/>
      <c r="T505" s="180"/>
      <c r="U505" s="180"/>
      <c r="V505" s="180"/>
      <c r="W505" s="180"/>
      <c r="X505" s="180"/>
      <c r="Y505" s="180"/>
      <c r="Z505" s="180"/>
      <c r="AA505" s="180"/>
      <c r="AB505" s="180"/>
      <c r="AC505" s="180"/>
      <c r="AD505" s="180"/>
      <c r="AE505" s="180"/>
      <c r="AF505" s="180"/>
      <c r="AG505" s="180"/>
      <c r="AH505" s="180"/>
      <c r="AI505" s="180"/>
      <c r="AJ505" s="180"/>
      <c r="AK505" s="180"/>
      <c r="AL505" s="180"/>
      <c r="AM505" s="180"/>
      <c r="AN505" s="180"/>
      <c r="AO505" s="180"/>
      <c r="AP505" s="180"/>
      <c r="AQ505" s="180"/>
      <c r="AR505" s="180"/>
      <c r="AS505" s="180"/>
      <c r="AT505" s="180"/>
      <c r="AU505" s="180"/>
      <c r="AV505" s="180"/>
      <c r="AW505" s="180"/>
      <c r="AX505" s="180"/>
      <c r="AY505" s="180"/>
      <c r="AZ505" s="180"/>
      <c r="BA505" s="180"/>
      <c r="BB505" s="180"/>
      <c r="BC505" s="180"/>
      <c r="BD505" s="180"/>
      <c r="BE505" s="180"/>
      <c r="BF505" s="180"/>
      <c r="BG505" s="180"/>
      <c r="BH505" s="180"/>
      <c r="BI505" s="180"/>
      <c r="BJ505" s="180"/>
      <c r="BK505" s="180"/>
      <c r="BL505" s="180"/>
      <c r="BM505" s="180"/>
      <c r="BN505" s="180"/>
      <c r="BO505" s="180"/>
      <c r="BP505" s="180"/>
      <c r="BQ505" s="180"/>
      <c r="BR505" s="180"/>
      <c r="BS505" s="180"/>
      <c r="BT505" s="180"/>
      <c r="BU505" s="180"/>
      <c r="BV505" s="180"/>
      <c r="BW505" s="180"/>
      <c r="BX505" s="180"/>
      <c r="BY505" s="180"/>
      <c r="BZ505" s="180"/>
      <c r="CA505" s="180"/>
    </row>
    <row r="506" ht="15.75" customHeight="1" spans="1:79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  <c r="R506" s="180"/>
      <c r="S506" s="180"/>
      <c r="T506" s="180"/>
      <c r="U506" s="180"/>
      <c r="V506" s="180"/>
      <c r="W506" s="180"/>
      <c r="X506" s="180"/>
      <c r="Y506" s="180"/>
      <c r="Z506" s="180"/>
      <c r="AA506" s="180"/>
      <c r="AB506" s="180"/>
      <c r="AC506" s="180"/>
      <c r="AD506" s="180"/>
      <c r="AE506" s="180"/>
      <c r="AF506" s="180"/>
      <c r="AG506" s="180"/>
      <c r="AH506" s="180"/>
      <c r="AI506" s="180"/>
      <c r="AJ506" s="180"/>
      <c r="AK506" s="180"/>
      <c r="AL506" s="180"/>
      <c r="AM506" s="180"/>
      <c r="AN506" s="180"/>
      <c r="AO506" s="180"/>
      <c r="AP506" s="180"/>
      <c r="AQ506" s="180"/>
      <c r="AR506" s="180"/>
      <c r="AS506" s="180"/>
      <c r="AT506" s="180"/>
      <c r="AU506" s="180"/>
      <c r="AV506" s="180"/>
      <c r="AW506" s="180"/>
      <c r="AX506" s="180"/>
      <c r="AY506" s="180"/>
      <c r="AZ506" s="180"/>
      <c r="BA506" s="180"/>
      <c r="BB506" s="180"/>
      <c r="BC506" s="180"/>
      <c r="BD506" s="180"/>
      <c r="BE506" s="180"/>
      <c r="BF506" s="180"/>
      <c r="BG506" s="180"/>
      <c r="BH506" s="180"/>
      <c r="BI506" s="180"/>
      <c r="BJ506" s="180"/>
      <c r="BK506" s="180"/>
      <c r="BL506" s="180"/>
      <c r="BM506" s="180"/>
      <c r="BN506" s="180"/>
      <c r="BO506" s="180"/>
      <c r="BP506" s="180"/>
      <c r="BQ506" s="180"/>
      <c r="BR506" s="180"/>
      <c r="BS506" s="180"/>
      <c r="BT506" s="180"/>
      <c r="BU506" s="180"/>
      <c r="BV506" s="180"/>
      <c r="BW506" s="180"/>
      <c r="BX506" s="180"/>
      <c r="BY506" s="180"/>
      <c r="BZ506" s="180"/>
      <c r="CA506" s="180"/>
    </row>
    <row r="507" ht="15.75" customHeight="1" spans="1:79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  <c r="R507" s="180"/>
      <c r="S507" s="180"/>
      <c r="T507" s="180"/>
      <c r="U507" s="180"/>
      <c r="V507" s="180"/>
      <c r="W507" s="180"/>
      <c r="X507" s="180"/>
      <c r="Y507" s="180"/>
      <c r="Z507" s="180"/>
      <c r="AA507" s="180"/>
      <c r="AB507" s="180"/>
      <c r="AC507" s="180"/>
      <c r="AD507" s="180"/>
      <c r="AE507" s="180"/>
      <c r="AF507" s="180"/>
      <c r="AG507" s="180"/>
      <c r="AH507" s="180"/>
      <c r="AI507" s="180"/>
      <c r="AJ507" s="180"/>
      <c r="AK507" s="180"/>
      <c r="AL507" s="180"/>
      <c r="AM507" s="180"/>
      <c r="AN507" s="180"/>
      <c r="AO507" s="180"/>
      <c r="AP507" s="180"/>
      <c r="AQ507" s="180"/>
      <c r="AR507" s="180"/>
      <c r="AS507" s="180"/>
      <c r="AT507" s="180"/>
      <c r="AU507" s="180"/>
      <c r="AV507" s="180"/>
      <c r="AW507" s="180"/>
      <c r="AX507" s="180"/>
      <c r="AY507" s="180"/>
      <c r="AZ507" s="180"/>
      <c r="BA507" s="180"/>
      <c r="BB507" s="180"/>
      <c r="BC507" s="180"/>
      <c r="BD507" s="180"/>
      <c r="BE507" s="180"/>
      <c r="BF507" s="180"/>
      <c r="BG507" s="180"/>
      <c r="BH507" s="180"/>
      <c r="BI507" s="180"/>
      <c r="BJ507" s="180"/>
      <c r="BK507" s="180"/>
      <c r="BL507" s="180"/>
      <c r="BM507" s="180"/>
      <c r="BN507" s="180"/>
      <c r="BO507" s="180"/>
      <c r="BP507" s="180"/>
      <c r="BQ507" s="180"/>
      <c r="BR507" s="180"/>
      <c r="BS507" s="180"/>
      <c r="BT507" s="180"/>
      <c r="BU507" s="180"/>
      <c r="BV507" s="180"/>
      <c r="BW507" s="180"/>
      <c r="BX507" s="180"/>
      <c r="BY507" s="180"/>
      <c r="BZ507" s="180"/>
      <c r="CA507" s="180"/>
    </row>
    <row r="508" ht="15.75" customHeight="1" spans="1:79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180"/>
      <c r="T508" s="180"/>
      <c r="U508" s="180"/>
      <c r="V508" s="180"/>
      <c r="W508" s="180"/>
      <c r="X508" s="180"/>
      <c r="Y508" s="180"/>
      <c r="Z508" s="180"/>
      <c r="AA508" s="180"/>
      <c r="AB508" s="180"/>
      <c r="AC508" s="180"/>
      <c r="AD508" s="180"/>
      <c r="AE508" s="180"/>
      <c r="AF508" s="180"/>
      <c r="AG508" s="180"/>
      <c r="AH508" s="180"/>
      <c r="AI508" s="180"/>
      <c r="AJ508" s="180"/>
      <c r="AK508" s="180"/>
      <c r="AL508" s="180"/>
      <c r="AM508" s="180"/>
      <c r="AN508" s="180"/>
      <c r="AO508" s="180"/>
      <c r="AP508" s="180"/>
      <c r="AQ508" s="180"/>
      <c r="AR508" s="180"/>
      <c r="AS508" s="180"/>
      <c r="AT508" s="180"/>
      <c r="AU508" s="180"/>
      <c r="AV508" s="180"/>
      <c r="AW508" s="180"/>
      <c r="AX508" s="180"/>
      <c r="AY508" s="180"/>
      <c r="AZ508" s="180"/>
      <c r="BA508" s="180"/>
      <c r="BB508" s="180"/>
      <c r="BC508" s="180"/>
      <c r="BD508" s="180"/>
      <c r="BE508" s="180"/>
      <c r="BF508" s="180"/>
      <c r="BG508" s="180"/>
      <c r="BH508" s="180"/>
      <c r="BI508" s="180"/>
      <c r="BJ508" s="180"/>
      <c r="BK508" s="180"/>
      <c r="BL508" s="180"/>
      <c r="BM508" s="180"/>
      <c r="BN508" s="180"/>
      <c r="BO508" s="180"/>
      <c r="BP508" s="180"/>
      <c r="BQ508" s="180"/>
      <c r="BR508" s="180"/>
      <c r="BS508" s="180"/>
      <c r="BT508" s="180"/>
      <c r="BU508" s="180"/>
      <c r="BV508" s="180"/>
      <c r="BW508" s="180"/>
      <c r="BX508" s="180"/>
      <c r="BY508" s="180"/>
      <c r="BZ508" s="180"/>
      <c r="CA508" s="180"/>
    </row>
    <row r="509" ht="15.75" customHeight="1" spans="1:79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  <c r="U509" s="180"/>
      <c r="V509" s="180"/>
      <c r="W509" s="180"/>
      <c r="X509" s="180"/>
      <c r="Y509" s="180"/>
      <c r="Z509" s="180"/>
      <c r="AA509" s="180"/>
      <c r="AB509" s="180"/>
      <c r="AC509" s="180"/>
      <c r="AD509" s="180"/>
      <c r="AE509" s="180"/>
      <c r="AF509" s="180"/>
      <c r="AG509" s="180"/>
      <c r="AH509" s="180"/>
      <c r="AI509" s="180"/>
      <c r="AJ509" s="180"/>
      <c r="AK509" s="180"/>
      <c r="AL509" s="180"/>
      <c r="AM509" s="180"/>
      <c r="AN509" s="180"/>
      <c r="AO509" s="180"/>
      <c r="AP509" s="180"/>
      <c r="AQ509" s="180"/>
      <c r="AR509" s="180"/>
      <c r="AS509" s="180"/>
      <c r="AT509" s="180"/>
      <c r="AU509" s="180"/>
      <c r="AV509" s="180"/>
      <c r="AW509" s="180"/>
      <c r="AX509" s="180"/>
      <c r="AY509" s="180"/>
      <c r="AZ509" s="180"/>
      <c r="BA509" s="180"/>
      <c r="BB509" s="180"/>
      <c r="BC509" s="180"/>
      <c r="BD509" s="180"/>
      <c r="BE509" s="180"/>
      <c r="BF509" s="180"/>
      <c r="BG509" s="180"/>
      <c r="BH509" s="180"/>
      <c r="BI509" s="180"/>
      <c r="BJ509" s="180"/>
      <c r="BK509" s="180"/>
      <c r="BL509" s="180"/>
      <c r="BM509" s="180"/>
      <c r="BN509" s="180"/>
      <c r="BO509" s="180"/>
      <c r="BP509" s="180"/>
      <c r="BQ509" s="180"/>
      <c r="BR509" s="180"/>
      <c r="BS509" s="180"/>
      <c r="BT509" s="180"/>
      <c r="BU509" s="180"/>
      <c r="BV509" s="180"/>
      <c r="BW509" s="180"/>
      <c r="BX509" s="180"/>
      <c r="BY509" s="180"/>
      <c r="BZ509" s="180"/>
      <c r="CA509" s="180"/>
    </row>
    <row r="510" ht="15.75" customHeight="1" spans="1:79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  <c r="R510" s="180"/>
      <c r="S510" s="180"/>
      <c r="T510" s="180"/>
      <c r="U510" s="180"/>
      <c r="V510" s="180"/>
      <c r="W510" s="180"/>
      <c r="X510" s="180"/>
      <c r="Y510" s="180"/>
      <c r="Z510" s="180"/>
      <c r="AA510" s="180"/>
      <c r="AB510" s="180"/>
      <c r="AC510" s="180"/>
      <c r="AD510" s="180"/>
      <c r="AE510" s="180"/>
      <c r="AF510" s="180"/>
      <c r="AG510" s="180"/>
      <c r="AH510" s="180"/>
      <c r="AI510" s="180"/>
      <c r="AJ510" s="180"/>
      <c r="AK510" s="180"/>
      <c r="AL510" s="180"/>
      <c r="AM510" s="180"/>
      <c r="AN510" s="180"/>
      <c r="AO510" s="180"/>
      <c r="AP510" s="180"/>
      <c r="AQ510" s="180"/>
      <c r="AR510" s="180"/>
      <c r="AS510" s="180"/>
      <c r="AT510" s="180"/>
      <c r="AU510" s="180"/>
      <c r="AV510" s="180"/>
      <c r="AW510" s="180"/>
      <c r="AX510" s="180"/>
      <c r="AY510" s="180"/>
      <c r="AZ510" s="180"/>
      <c r="BA510" s="180"/>
      <c r="BB510" s="180"/>
      <c r="BC510" s="180"/>
      <c r="BD510" s="180"/>
      <c r="BE510" s="180"/>
      <c r="BF510" s="180"/>
      <c r="BG510" s="180"/>
      <c r="BH510" s="180"/>
      <c r="BI510" s="180"/>
      <c r="BJ510" s="180"/>
      <c r="BK510" s="180"/>
      <c r="BL510" s="180"/>
      <c r="BM510" s="180"/>
      <c r="BN510" s="180"/>
      <c r="BO510" s="180"/>
      <c r="BP510" s="180"/>
      <c r="BQ510" s="180"/>
      <c r="BR510" s="180"/>
      <c r="BS510" s="180"/>
      <c r="BT510" s="180"/>
      <c r="BU510" s="180"/>
      <c r="BV510" s="180"/>
      <c r="BW510" s="180"/>
      <c r="BX510" s="180"/>
      <c r="BY510" s="180"/>
      <c r="BZ510" s="180"/>
      <c r="CA510" s="180"/>
    </row>
    <row r="511" ht="15.75" customHeight="1" spans="1:79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  <c r="R511" s="180"/>
      <c r="S511" s="180"/>
      <c r="T511" s="180"/>
      <c r="U511" s="180"/>
      <c r="V511" s="180"/>
      <c r="W511" s="180"/>
      <c r="X511" s="180"/>
      <c r="Y511" s="180"/>
      <c r="Z511" s="180"/>
      <c r="AA511" s="180"/>
      <c r="AB511" s="180"/>
      <c r="AC511" s="180"/>
      <c r="AD511" s="180"/>
      <c r="AE511" s="180"/>
      <c r="AF511" s="180"/>
      <c r="AG511" s="180"/>
      <c r="AH511" s="180"/>
      <c r="AI511" s="180"/>
      <c r="AJ511" s="180"/>
      <c r="AK511" s="180"/>
      <c r="AL511" s="180"/>
      <c r="AM511" s="180"/>
      <c r="AN511" s="180"/>
      <c r="AO511" s="180"/>
      <c r="AP511" s="180"/>
      <c r="AQ511" s="180"/>
      <c r="AR511" s="180"/>
      <c r="AS511" s="180"/>
      <c r="AT511" s="180"/>
      <c r="AU511" s="180"/>
      <c r="AV511" s="180"/>
      <c r="AW511" s="180"/>
      <c r="AX511" s="180"/>
      <c r="AY511" s="180"/>
      <c r="AZ511" s="180"/>
      <c r="BA511" s="180"/>
      <c r="BB511" s="180"/>
      <c r="BC511" s="180"/>
      <c r="BD511" s="180"/>
      <c r="BE511" s="180"/>
      <c r="BF511" s="180"/>
      <c r="BG511" s="180"/>
      <c r="BH511" s="180"/>
      <c r="BI511" s="180"/>
      <c r="BJ511" s="180"/>
      <c r="BK511" s="180"/>
      <c r="BL511" s="180"/>
      <c r="BM511" s="180"/>
      <c r="BN511" s="180"/>
      <c r="BO511" s="180"/>
      <c r="BP511" s="180"/>
      <c r="BQ511" s="180"/>
      <c r="BR511" s="180"/>
      <c r="BS511" s="180"/>
      <c r="BT511" s="180"/>
      <c r="BU511" s="180"/>
      <c r="BV511" s="180"/>
      <c r="BW511" s="180"/>
      <c r="BX511" s="180"/>
      <c r="BY511" s="180"/>
      <c r="BZ511" s="180"/>
      <c r="CA511" s="180"/>
    </row>
    <row r="512" ht="15.75" customHeight="1" spans="1:79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  <c r="R512" s="180"/>
      <c r="S512" s="180"/>
      <c r="T512" s="180"/>
      <c r="U512" s="180"/>
      <c r="V512" s="180"/>
      <c r="W512" s="180"/>
      <c r="X512" s="180"/>
      <c r="Y512" s="180"/>
      <c r="Z512" s="180"/>
      <c r="AA512" s="180"/>
      <c r="AB512" s="180"/>
      <c r="AC512" s="180"/>
      <c r="AD512" s="180"/>
      <c r="AE512" s="180"/>
      <c r="AF512" s="180"/>
      <c r="AG512" s="180"/>
      <c r="AH512" s="180"/>
      <c r="AI512" s="180"/>
      <c r="AJ512" s="180"/>
      <c r="AK512" s="180"/>
      <c r="AL512" s="180"/>
      <c r="AM512" s="180"/>
      <c r="AN512" s="180"/>
      <c r="AO512" s="180"/>
      <c r="AP512" s="180"/>
      <c r="AQ512" s="180"/>
      <c r="AR512" s="180"/>
      <c r="AS512" s="180"/>
      <c r="AT512" s="180"/>
      <c r="AU512" s="180"/>
      <c r="AV512" s="180"/>
      <c r="AW512" s="180"/>
      <c r="AX512" s="180"/>
      <c r="AY512" s="180"/>
      <c r="AZ512" s="180"/>
      <c r="BA512" s="180"/>
      <c r="BB512" s="180"/>
      <c r="BC512" s="180"/>
      <c r="BD512" s="180"/>
      <c r="BE512" s="180"/>
      <c r="BF512" s="180"/>
      <c r="BG512" s="180"/>
      <c r="BH512" s="180"/>
      <c r="BI512" s="180"/>
      <c r="BJ512" s="180"/>
      <c r="BK512" s="180"/>
      <c r="BL512" s="180"/>
      <c r="BM512" s="180"/>
      <c r="BN512" s="180"/>
      <c r="BO512" s="180"/>
      <c r="BP512" s="180"/>
      <c r="BQ512" s="180"/>
      <c r="BR512" s="180"/>
      <c r="BS512" s="180"/>
      <c r="BT512" s="180"/>
      <c r="BU512" s="180"/>
      <c r="BV512" s="180"/>
      <c r="BW512" s="180"/>
      <c r="BX512" s="180"/>
      <c r="BY512" s="180"/>
      <c r="BZ512" s="180"/>
      <c r="CA512" s="180"/>
    </row>
    <row r="513" ht="15.75" customHeight="1" spans="1:79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180"/>
      <c r="T513" s="180"/>
      <c r="U513" s="180"/>
      <c r="V513" s="180"/>
      <c r="W513" s="180"/>
      <c r="X513" s="180"/>
      <c r="Y513" s="180"/>
      <c r="Z513" s="180"/>
      <c r="AA513" s="180"/>
      <c r="AB513" s="180"/>
      <c r="AC513" s="180"/>
      <c r="AD513" s="180"/>
      <c r="AE513" s="180"/>
      <c r="AF513" s="180"/>
      <c r="AG513" s="180"/>
      <c r="AH513" s="180"/>
      <c r="AI513" s="180"/>
      <c r="AJ513" s="180"/>
      <c r="AK513" s="180"/>
      <c r="AL513" s="180"/>
      <c r="AM513" s="180"/>
      <c r="AN513" s="180"/>
      <c r="AO513" s="180"/>
      <c r="AP513" s="180"/>
      <c r="AQ513" s="180"/>
      <c r="AR513" s="180"/>
      <c r="AS513" s="180"/>
      <c r="AT513" s="180"/>
      <c r="AU513" s="180"/>
      <c r="AV513" s="180"/>
      <c r="AW513" s="180"/>
      <c r="AX513" s="180"/>
      <c r="AY513" s="180"/>
      <c r="AZ513" s="180"/>
      <c r="BA513" s="180"/>
      <c r="BB513" s="180"/>
      <c r="BC513" s="180"/>
      <c r="BD513" s="180"/>
      <c r="BE513" s="180"/>
      <c r="BF513" s="180"/>
      <c r="BG513" s="180"/>
      <c r="BH513" s="180"/>
      <c r="BI513" s="180"/>
      <c r="BJ513" s="180"/>
      <c r="BK513" s="180"/>
      <c r="BL513" s="180"/>
      <c r="BM513" s="180"/>
      <c r="BN513" s="180"/>
      <c r="BO513" s="180"/>
      <c r="BP513" s="180"/>
      <c r="BQ513" s="180"/>
      <c r="BR513" s="180"/>
      <c r="BS513" s="180"/>
      <c r="BT513" s="180"/>
      <c r="BU513" s="180"/>
      <c r="BV513" s="180"/>
      <c r="BW513" s="180"/>
      <c r="BX513" s="180"/>
      <c r="BY513" s="180"/>
      <c r="BZ513" s="180"/>
      <c r="CA513" s="180"/>
    </row>
    <row r="514" ht="15.75" customHeight="1" spans="1:79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  <c r="U514" s="180"/>
      <c r="V514" s="180"/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0"/>
      <c r="AG514" s="180"/>
      <c r="AH514" s="180"/>
      <c r="AI514" s="180"/>
      <c r="AJ514" s="180"/>
      <c r="AK514" s="180"/>
      <c r="AL514" s="180"/>
      <c r="AM514" s="180"/>
      <c r="AN514" s="180"/>
      <c r="AO514" s="180"/>
      <c r="AP514" s="180"/>
      <c r="AQ514" s="180"/>
      <c r="AR514" s="180"/>
      <c r="AS514" s="180"/>
      <c r="AT514" s="180"/>
      <c r="AU514" s="180"/>
      <c r="AV514" s="180"/>
      <c r="AW514" s="180"/>
      <c r="AX514" s="180"/>
      <c r="AY514" s="180"/>
      <c r="AZ514" s="180"/>
      <c r="BA514" s="180"/>
      <c r="BB514" s="180"/>
      <c r="BC514" s="180"/>
      <c r="BD514" s="180"/>
      <c r="BE514" s="180"/>
      <c r="BF514" s="180"/>
      <c r="BG514" s="180"/>
      <c r="BH514" s="180"/>
      <c r="BI514" s="180"/>
      <c r="BJ514" s="180"/>
      <c r="BK514" s="180"/>
      <c r="BL514" s="180"/>
      <c r="BM514" s="180"/>
      <c r="BN514" s="180"/>
      <c r="BO514" s="180"/>
      <c r="BP514" s="180"/>
      <c r="BQ514" s="180"/>
      <c r="BR514" s="180"/>
      <c r="BS514" s="180"/>
      <c r="BT514" s="180"/>
      <c r="BU514" s="180"/>
      <c r="BV514" s="180"/>
      <c r="BW514" s="180"/>
      <c r="BX514" s="180"/>
      <c r="BY514" s="180"/>
      <c r="BZ514" s="180"/>
      <c r="CA514" s="180"/>
    </row>
    <row r="515" ht="15.75" customHeight="1" spans="1:79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  <c r="R515" s="180"/>
      <c r="S515" s="180"/>
      <c r="T515" s="180"/>
      <c r="U515" s="180"/>
      <c r="V515" s="180"/>
      <c r="W515" s="180"/>
      <c r="X515" s="180"/>
      <c r="Y515" s="180"/>
      <c r="Z515" s="180"/>
      <c r="AA515" s="180"/>
      <c r="AB515" s="180"/>
      <c r="AC515" s="180"/>
      <c r="AD515" s="180"/>
      <c r="AE515" s="180"/>
      <c r="AF515" s="180"/>
      <c r="AG515" s="180"/>
      <c r="AH515" s="180"/>
      <c r="AI515" s="180"/>
      <c r="AJ515" s="180"/>
      <c r="AK515" s="180"/>
      <c r="AL515" s="180"/>
      <c r="AM515" s="180"/>
      <c r="AN515" s="180"/>
      <c r="AO515" s="180"/>
      <c r="AP515" s="180"/>
      <c r="AQ515" s="180"/>
      <c r="AR515" s="180"/>
      <c r="AS515" s="180"/>
      <c r="AT515" s="180"/>
      <c r="AU515" s="180"/>
      <c r="AV515" s="180"/>
      <c r="AW515" s="180"/>
      <c r="AX515" s="180"/>
      <c r="AY515" s="180"/>
      <c r="AZ515" s="180"/>
      <c r="BA515" s="180"/>
      <c r="BB515" s="180"/>
      <c r="BC515" s="180"/>
      <c r="BD515" s="180"/>
      <c r="BE515" s="180"/>
      <c r="BF515" s="180"/>
      <c r="BG515" s="180"/>
      <c r="BH515" s="180"/>
      <c r="BI515" s="180"/>
      <c r="BJ515" s="180"/>
      <c r="BK515" s="180"/>
      <c r="BL515" s="180"/>
      <c r="BM515" s="180"/>
      <c r="BN515" s="180"/>
      <c r="BO515" s="180"/>
      <c r="BP515" s="180"/>
      <c r="BQ515" s="180"/>
      <c r="BR515" s="180"/>
      <c r="BS515" s="180"/>
      <c r="BT515" s="180"/>
      <c r="BU515" s="180"/>
      <c r="BV515" s="180"/>
      <c r="BW515" s="180"/>
      <c r="BX515" s="180"/>
      <c r="BY515" s="180"/>
      <c r="BZ515" s="180"/>
      <c r="CA515" s="180"/>
    </row>
    <row r="516" ht="15.75" customHeight="1" spans="1:79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  <c r="R516" s="180"/>
      <c r="S516" s="180"/>
      <c r="T516" s="180"/>
      <c r="U516" s="180"/>
      <c r="V516" s="180"/>
      <c r="W516" s="180"/>
      <c r="X516" s="180"/>
      <c r="Y516" s="180"/>
      <c r="Z516" s="180"/>
      <c r="AA516" s="180"/>
      <c r="AB516" s="180"/>
      <c r="AC516" s="180"/>
      <c r="AD516" s="180"/>
      <c r="AE516" s="180"/>
      <c r="AF516" s="180"/>
      <c r="AG516" s="180"/>
      <c r="AH516" s="180"/>
      <c r="AI516" s="180"/>
      <c r="AJ516" s="180"/>
      <c r="AK516" s="180"/>
      <c r="AL516" s="180"/>
      <c r="AM516" s="180"/>
      <c r="AN516" s="180"/>
      <c r="AO516" s="180"/>
      <c r="AP516" s="180"/>
      <c r="AQ516" s="180"/>
      <c r="AR516" s="180"/>
      <c r="AS516" s="180"/>
      <c r="AT516" s="180"/>
      <c r="AU516" s="180"/>
      <c r="AV516" s="180"/>
      <c r="AW516" s="180"/>
      <c r="AX516" s="180"/>
      <c r="AY516" s="180"/>
      <c r="AZ516" s="180"/>
      <c r="BA516" s="180"/>
      <c r="BB516" s="180"/>
      <c r="BC516" s="180"/>
      <c r="BD516" s="180"/>
      <c r="BE516" s="180"/>
      <c r="BF516" s="180"/>
      <c r="BG516" s="180"/>
      <c r="BH516" s="180"/>
      <c r="BI516" s="180"/>
      <c r="BJ516" s="180"/>
      <c r="BK516" s="180"/>
      <c r="BL516" s="180"/>
      <c r="BM516" s="180"/>
      <c r="BN516" s="180"/>
      <c r="BO516" s="180"/>
      <c r="BP516" s="180"/>
      <c r="BQ516" s="180"/>
      <c r="BR516" s="180"/>
      <c r="BS516" s="180"/>
      <c r="BT516" s="180"/>
      <c r="BU516" s="180"/>
      <c r="BV516" s="180"/>
      <c r="BW516" s="180"/>
      <c r="BX516" s="180"/>
      <c r="BY516" s="180"/>
      <c r="BZ516" s="180"/>
      <c r="CA516" s="180"/>
    </row>
    <row r="517" ht="15.75" customHeight="1" spans="1:79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180"/>
      <c r="T517" s="180"/>
      <c r="U517" s="180"/>
      <c r="V517" s="180"/>
      <c r="W517" s="180"/>
      <c r="X517" s="180"/>
      <c r="Y517" s="180"/>
      <c r="Z517" s="180"/>
      <c r="AA517" s="180"/>
      <c r="AB517" s="180"/>
      <c r="AC517" s="180"/>
      <c r="AD517" s="180"/>
      <c r="AE517" s="180"/>
      <c r="AF517" s="180"/>
      <c r="AG517" s="180"/>
      <c r="AH517" s="180"/>
      <c r="AI517" s="180"/>
      <c r="AJ517" s="180"/>
      <c r="AK517" s="180"/>
      <c r="AL517" s="180"/>
      <c r="AM517" s="180"/>
      <c r="AN517" s="180"/>
      <c r="AO517" s="180"/>
      <c r="AP517" s="180"/>
      <c r="AQ517" s="180"/>
      <c r="AR517" s="180"/>
      <c r="AS517" s="180"/>
      <c r="AT517" s="180"/>
      <c r="AU517" s="180"/>
      <c r="AV517" s="180"/>
      <c r="AW517" s="180"/>
      <c r="AX517" s="180"/>
      <c r="AY517" s="180"/>
      <c r="AZ517" s="180"/>
      <c r="BA517" s="180"/>
      <c r="BB517" s="180"/>
      <c r="BC517" s="180"/>
      <c r="BD517" s="180"/>
      <c r="BE517" s="180"/>
      <c r="BF517" s="180"/>
      <c r="BG517" s="180"/>
      <c r="BH517" s="180"/>
      <c r="BI517" s="180"/>
      <c r="BJ517" s="180"/>
      <c r="BK517" s="180"/>
      <c r="BL517" s="180"/>
      <c r="BM517" s="180"/>
      <c r="BN517" s="180"/>
      <c r="BO517" s="180"/>
      <c r="BP517" s="180"/>
      <c r="BQ517" s="180"/>
      <c r="BR517" s="180"/>
      <c r="BS517" s="180"/>
      <c r="BT517" s="180"/>
      <c r="BU517" s="180"/>
      <c r="BV517" s="180"/>
      <c r="BW517" s="180"/>
      <c r="BX517" s="180"/>
      <c r="BY517" s="180"/>
      <c r="BZ517" s="180"/>
      <c r="CA517" s="180"/>
    </row>
    <row r="518" ht="15.75" customHeight="1" spans="1:79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  <c r="R518" s="180"/>
      <c r="S518" s="180"/>
      <c r="T518" s="180"/>
      <c r="U518" s="180"/>
      <c r="V518" s="180"/>
      <c r="W518" s="180"/>
      <c r="X518" s="180"/>
      <c r="Y518" s="180"/>
      <c r="Z518" s="180"/>
      <c r="AA518" s="180"/>
      <c r="AB518" s="180"/>
      <c r="AC518" s="180"/>
      <c r="AD518" s="180"/>
      <c r="AE518" s="180"/>
      <c r="AF518" s="180"/>
      <c r="AG518" s="180"/>
      <c r="AH518" s="180"/>
      <c r="AI518" s="180"/>
      <c r="AJ518" s="180"/>
      <c r="AK518" s="180"/>
      <c r="AL518" s="180"/>
      <c r="AM518" s="180"/>
      <c r="AN518" s="180"/>
      <c r="AO518" s="180"/>
      <c r="AP518" s="180"/>
      <c r="AQ518" s="180"/>
      <c r="AR518" s="180"/>
      <c r="AS518" s="180"/>
      <c r="AT518" s="180"/>
      <c r="AU518" s="180"/>
      <c r="AV518" s="180"/>
      <c r="AW518" s="180"/>
      <c r="AX518" s="180"/>
      <c r="AY518" s="180"/>
      <c r="AZ518" s="180"/>
      <c r="BA518" s="180"/>
      <c r="BB518" s="180"/>
      <c r="BC518" s="180"/>
      <c r="BD518" s="180"/>
      <c r="BE518" s="180"/>
      <c r="BF518" s="180"/>
      <c r="BG518" s="180"/>
      <c r="BH518" s="180"/>
      <c r="BI518" s="180"/>
      <c r="BJ518" s="180"/>
      <c r="BK518" s="180"/>
      <c r="BL518" s="180"/>
      <c r="BM518" s="180"/>
      <c r="BN518" s="180"/>
      <c r="BO518" s="180"/>
      <c r="BP518" s="180"/>
      <c r="BQ518" s="180"/>
      <c r="BR518" s="180"/>
      <c r="BS518" s="180"/>
      <c r="BT518" s="180"/>
      <c r="BU518" s="180"/>
      <c r="BV518" s="180"/>
      <c r="BW518" s="180"/>
      <c r="BX518" s="180"/>
      <c r="BY518" s="180"/>
      <c r="BZ518" s="180"/>
      <c r="CA518" s="180"/>
    </row>
    <row r="519" ht="15.75" customHeight="1" spans="1:79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  <c r="R519" s="180"/>
      <c r="S519" s="180"/>
      <c r="T519" s="180"/>
      <c r="U519" s="180"/>
      <c r="V519" s="180"/>
      <c r="W519" s="180"/>
      <c r="X519" s="180"/>
      <c r="Y519" s="180"/>
      <c r="Z519" s="180"/>
      <c r="AA519" s="180"/>
      <c r="AB519" s="180"/>
      <c r="AC519" s="180"/>
      <c r="AD519" s="180"/>
      <c r="AE519" s="180"/>
      <c r="AF519" s="180"/>
      <c r="AG519" s="180"/>
      <c r="AH519" s="180"/>
      <c r="AI519" s="180"/>
      <c r="AJ519" s="180"/>
      <c r="AK519" s="180"/>
      <c r="AL519" s="180"/>
      <c r="AM519" s="180"/>
      <c r="AN519" s="180"/>
      <c r="AO519" s="180"/>
      <c r="AP519" s="180"/>
      <c r="AQ519" s="180"/>
      <c r="AR519" s="180"/>
      <c r="AS519" s="180"/>
      <c r="AT519" s="180"/>
      <c r="AU519" s="180"/>
      <c r="AV519" s="180"/>
      <c r="AW519" s="180"/>
      <c r="AX519" s="180"/>
      <c r="AY519" s="180"/>
      <c r="AZ519" s="180"/>
      <c r="BA519" s="180"/>
      <c r="BB519" s="180"/>
      <c r="BC519" s="180"/>
      <c r="BD519" s="180"/>
      <c r="BE519" s="180"/>
      <c r="BF519" s="180"/>
      <c r="BG519" s="180"/>
      <c r="BH519" s="180"/>
      <c r="BI519" s="180"/>
      <c r="BJ519" s="180"/>
      <c r="BK519" s="180"/>
      <c r="BL519" s="180"/>
      <c r="BM519" s="180"/>
      <c r="BN519" s="180"/>
      <c r="BO519" s="180"/>
      <c r="BP519" s="180"/>
      <c r="BQ519" s="180"/>
      <c r="BR519" s="180"/>
      <c r="BS519" s="180"/>
      <c r="BT519" s="180"/>
      <c r="BU519" s="180"/>
      <c r="BV519" s="180"/>
      <c r="BW519" s="180"/>
      <c r="BX519" s="180"/>
      <c r="BY519" s="180"/>
      <c r="BZ519" s="180"/>
      <c r="CA519" s="180"/>
    </row>
    <row r="520" ht="15.75" customHeight="1" spans="1:79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  <c r="R520" s="180"/>
      <c r="S520" s="180"/>
      <c r="T520" s="180"/>
      <c r="U520" s="180"/>
      <c r="V520" s="180"/>
      <c r="W520" s="180"/>
      <c r="X520" s="180"/>
      <c r="Y520" s="180"/>
      <c r="Z520" s="180"/>
      <c r="AA520" s="180"/>
      <c r="AB520" s="180"/>
      <c r="AC520" s="180"/>
      <c r="AD520" s="180"/>
      <c r="AE520" s="180"/>
      <c r="AF520" s="180"/>
      <c r="AG520" s="180"/>
      <c r="AH520" s="180"/>
      <c r="AI520" s="180"/>
      <c r="AJ520" s="180"/>
      <c r="AK520" s="180"/>
      <c r="AL520" s="180"/>
      <c r="AM520" s="180"/>
      <c r="AN520" s="180"/>
      <c r="AO520" s="180"/>
      <c r="AP520" s="180"/>
      <c r="AQ520" s="180"/>
      <c r="AR520" s="180"/>
      <c r="AS520" s="180"/>
      <c r="AT520" s="180"/>
      <c r="AU520" s="180"/>
      <c r="AV520" s="180"/>
      <c r="AW520" s="180"/>
      <c r="AX520" s="180"/>
      <c r="AY520" s="180"/>
      <c r="AZ520" s="180"/>
      <c r="BA520" s="180"/>
      <c r="BB520" s="180"/>
      <c r="BC520" s="180"/>
      <c r="BD520" s="180"/>
      <c r="BE520" s="180"/>
      <c r="BF520" s="180"/>
      <c r="BG520" s="180"/>
      <c r="BH520" s="180"/>
      <c r="BI520" s="180"/>
      <c r="BJ520" s="180"/>
      <c r="BK520" s="180"/>
      <c r="BL520" s="180"/>
      <c r="BM520" s="180"/>
      <c r="BN520" s="180"/>
      <c r="BO520" s="180"/>
      <c r="BP520" s="180"/>
      <c r="BQ520" s="180"/>
      <c r="BR520" s="180"/>
      <c r="BS520" s="180"/>
      <c r="BT520" s="180"/>
      <c r="BU520" s="180"/>
      <c r="BV520" s="180"/>
      <c r="BW520" s="180"/>
      <c r="BX520" s="180"/>
      <c r="BY520" s="180"/>
      <c r="BZ520" s="180"/>
      <c r="CA520" s="180"/>
    </row>
    <row r="521" ht="15.75" customHeight="1" spans="1:79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  <c r="R521" s="180"/>
      <c r="S521" s="180"/>
      <c r="T521" s="180"/>
      <c r="U521" s="180"/>
      <c r="V521" s="180"/>
      <c r="W521" s="180"/>
      <c r="X521" s="180"/>
      <c r="Y521" s="180"/>
      <c r="Z521" s="180"/>
      <c r="AA521" s="180"/>
      <c r="AB521" s="180"/>
      <c r="AC521" s="180"/>
      <c r="AD521" s="180"/>
      <c r="AE521" s="180"/>
      <c r="AF521" s="180"/>
      <c r="AG521" s="180"/>
      <c r="AH521" s="180"/>
      <c r="AI521" s="180"/>
      <c r="AJ521" s="180"/>
      <c r="AK521" s="180"/>
      <c r="AL521" s="180"/>
      <c r="AM521" s="180"/>
      <c r="AN521" s="180"/>
      <c r="AO521" s="180"/>
      <c r="AP521" s="180"/>
      <c r="AQ521" s="180"/>
      <c r="AR521" s="180"/>
      <c r="AS521" s="180"/>
      <c r="AT521" s="180"/>
      <c r="AU521" s="180"/>
      <c r="AV521" s="180"/>
      <c r="AW521" s="180"/>
      <c r="AX521" s="180"/>
      <c r="AY521" s="180"/>
      <c r="AZ521" s="180"/>
      <c r="BA521" s="180"/>
      <c r="BB521" s="180"/>
      <c r="BC521" s="180"/>
      <c r="BD521" s="180"/>
      <c r="BE521" s="180"/>
      <c r="BF521" s="180"/>
      <c r="BG521" s="180"/>
      <c r="BH521" s="180"/>
      <c r="BI521" s="180"/>
      <c r="BJ521" s="180"/>
      <c r="BK521" s="180"/>
      <c r="BL521" s="180"/>
      <c r="BM521" s="180"/>
      <c r="BN521" s="180"/>
      <c r="BO521" s="180"/>
      <c r="BP521" s="180"/>
      <c r="BQ521" s="180"/>
      <c r="BR521" s="180"/>
      <c r="BS521" s="180"/>
      <c r="BT521" s="180"/>
      <c r="BU521" s="180"/>
      <c r="BV521" s="180"/>
      <c r="BW521" s="180"/>
      <c r="BX521" s="180"/>
      <c r="BY521" s="180"/>
      <c r="BZ521" s="180"/>
      <c r="CA521" s="180"/>
    </row>
    <row r="522" ht="15.75" customHeight="1" spans="1:79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  <c r="R522" s="180"/>
      <c r="S522" s="180"/>
      <c r="T522" s="180"/>
      <c r="U522" s="180"/>
      <c r="V522" s="180"/>
      <c r="W522" s="180"/>
      <c r="X522" s="180"/>
      <c r="Y522" s="180"/>
      <c r="Z522" s="180"/>
      <c r="AA522" s="180"/>
      <c r="AB522" s="180"/>
      <c r="AC522" s="180"/>
      <c r="AD522" s="180"/>
      <c r="AE522" s="180"/>
      <c r="AF522" s="180"/>
      <c r="AG522" s="180"/>
      <c r="AH522" s="180"/>
      <c r="AI522" s="180"/>
      <c r="AJ522" s="180"/>
      <c r="AK522" s="180"/>
      <c r="AL522" s="180"/>
      <c r="AM522" s="180"/>
      <c r="AN522" s="180"/>
      <c r="AO522" s="180"/>
      <c r="AP522" s="180"/>
      <c r="AQ522" s="180"/>
      <c r="AR522" s="180"/>
      <c r="AS522" s="180"/>
      <c r="AT522" s="180"/>
      <c r="AU522" s="180"/>
      <c r="AV522" s="180"/>
      <c r="AW522" s="180"/>
      <c r="AX522" s="180"/>
      <c r="AY522" s="180"/>
      <c r="AZ522" s="180"/>
      <c r="BA522" s="180"/>
      <c r="BB522" s="180"/>
      <c r="BC522" s="180"/>
      <c r="BD522" s="180"/>
      <c r="BE522" s="180"/>
      <c r="BF522" s="180"/>
      <c r="BG522" s="180"/>
      <c r="BH522" s="180"/>
      <c r="BI522" s="180"/>
      <c r="BJ522" s="180"/>
      <c r="BK522" s="180"/>
      <c r="BL522" s="180"/>
      <c r="BM522" s="180"/>
      <c r="BN522" s="180"/>
      <c r="BO522" s="180"/>
      <c r="BP522" s="180"/>
      <c r="BQ522" s="180"/>
      <c r="BR522" s="180"/>
      <c r="BS522" s="180"/>
      <c r="BT522" s="180"/>
      <c r="BU522" s="180"/>
      <c r="BV522" s="180"/>
      <c r="BW522" s="180"/>
      <c r="BX522" s="180"/>
      <c r="BY522" s="180"/>
      <c r="BZ522" s="180"/>
      <c r="CA522" s="180"/>
    </row>
    <row r="523" ht="15.75" customHeight="1" spans="1:79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  <c r="R523" s="180"/>
      <c r="S523" s="180"/>
      <c r="T523" s="180"/>
      <c r="U523" s="180"/>
      <c r="V523" s="180"/>
      <c r="W523" s="180"/>
      <c r="X523" s="180"/>
      <c r="Y523" s="180"/>
      <c r="Z523" s="180"/>
      <c r="AA523" s="180"/>
      <c r="AB523" s="180"/>
      <c r="AC523" s="180"/>
      <c r="AD523" s="180"/>
      <c r="AE523" s="180"/>
      <c r="AF523" s="180"/>
      <c r="AG523" s="180"/>
      <c r="AH523" s="180"/>
      <c r="AI523" s="180"/>
      <c r="AJ523" s="180"/>
      <c r="AK523" s="180"/>
      <c r="AL523" s="180"/>
      <c r="AM523" s="180"/>
      <c r="AN523" s="180"/>
      <c r="AO523" s="180"/>
      <c r="AP523" s="180"/>
      <c r="AQ523" s="180"/>
      <c r="AR523" s="180"/>
      <c r="AS523" s="180"/>
      <c r="AT523" s="180"/>
      <c r="AU523" s="180"/>
      <c r="AV523" s="180"/>
      <c r="AW523" s="180"/>
      <c r="AX523" s="180"/>
      <c r="AY523" s="180"/>
      <c r="AZ523" s="180"/>
      <c r="BA523" s="180"/>
      <c r="BB523" s="180"/>
      <c r="BC523" s="180"/>
      <c r="BD523" s="180"/>
      <c r="BE523" s="180"/>
      <c r="BF523" s="180"/>
      <c r="BG523" s="180"/>
      <c r="BH523" s="180"/>
      <c r="BI523" s="180"/>
      <c r="BJ523" s="180"/>
      <c r="BK523" s="180"/>
      <c r="BL523" s="180"/>
      <c r="BM523" s="180"/>
      <c r="BN523" s="180"/>
      <c r="BO523" s="180"/>
      <c r="BP523" s="180"/>
      <c r="BQ523" s="180"/>
      <c r="BR523" s="180"/>
      <c r="BS523" s="180"/>
      <c r="BT523" s="180"/>
      <c r="BU523" s="180"/>
      <c r="BV523" s="180"/>
      <c r="BW523" s="180"/>
      <c r="BX523" s="180"/>
      <c r="BY523" s="180"/>
      <c r="BZ523" s="180"/>
      <c r="CA523" s="180"/>
    </row>
    <row r="524" ht="15.75" customHeight="1" spans="1:79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  <c r="S524" s="180"/>
      <c r="T524" s="180"/>
      <c r="U524" s="180"/>
      <c r="V524" s="180"/>
      <c r="W524" s="180"/>
      <c r="X524" s="180"/>
      <c r="Y524" s="180"/>
      <c r="Z524" s="180"/>
      <c r="AA524" s="180"/>
      <c r="AB524" s="180"/>
      <c r="AC524" s="180"/>
      <c r="AD524" s="180"/>
      <c r="AE524" s="180"/>
      <c r="AF524" s="180"/>
      <c r="AG524" s="180"/>
      <c r="AH524" s="180"/>
      <c r="AI524" s="180"/>
      <c r="AJ524" s="180"/>
      <c r="AK524" s="180"/>
      <c r="AL524" s="180"/>
      <c r="AM524" s="180"/>
      <c r="AN524" s="180"/>
      <c r="AO524" s="180"/>
      <c r="AP524" s="180"/>
      <c r="AQ524" s="180"/>
      <c r="AR524" s="180"/>
      <c r="AS524" s="180"/>
      <c r="AT524" s="180"/>
      <c r="AU524" s="180"/>
      <c r="AV524" s="180"/>
      <c r="AW524" s="180"/>
      <c r="AX524" s="180"/>
      <c r="AY524" s="180"/>
      <c r="AZ524" s="180"/>
      <c r="BA524" s="180"/>
      <c r="BB524" s="180"/>
      <c r="BC524" s="180"/>
      <c r="BD524" s="180"/>
      <c r="BE524" s="180"/>
      <c r="BF524" s="180"/>
      <c r="BG524" s="180"/>
      <c r="BH524" s="180"/>
      <c r="BI524" s="180"/>
      <c r="BJ524" s="180"/>
      <c r="BK524" s="180"/>
      <c r="BL524" s="180"/>
      <c r="BM524" s="180"/>
      <c r="BN524" s="180"/>
      <c r="BO524" s="180"/>
      <c r="BP524" s="180"/>
      <c r="BQ524" s="180"/>
      <c r="BR524" s="180"/>
      <c r="BS524" s="180"/>
      <c r="BT524" s="180"/>
      <c r="BU524" s="180"/>
      <c r="BV524" s="180"/>
      <c r="BW524" s="180"/>
      <c r="BX524" s="180"/>
      <c r="BY524" s="180"/>
      <c r="BZ524" s="180"/>
      <c r="CA524" s="180"/>
    </row>
    <row r="525" ht="15.75" customHeight="1" spans="1:79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  <c r="S525" s="180"/>
      <c r="T525" s="180"/>
      <c r="U525" s="180"/>
      <c r="V525" s="180"/>
      <c r="W525" s="180"/>
      <c r="X525" s="180"/>
      <c r="Y525" s="180"/>
      <c r="Z525" s="180"/>
      <c r="AA525" s="180"/>
      <c r="AB525" s="180"/>
      <c r="AC525" s="180"/>
      <c r="AD525" s="180"/>
      <c r="AE525" s="180"/>
      <c r="AF525" s="180"/>
      <c r="AG525" s="180"/>
      <c r="AH525" s="180"/>
      <c r="AI525" s="180"/>
      <c r="AJ525" s="180"/>
      <c r="AK525" s="180"/>
      <c r="AL525" s="180"/>
      <c r="AM525" s="180"/>
      <c r="AN525" s="180"/>
      <c r="AO525" s="180"/>
      <c r="AP525" s="180"/>
      <c r="AQ525" s="180"/>
      <c r="AR525" s="180"/>
      <c r="AS525" s="180"/>
      <c r="AT525" s="180"/>
      <c r="AU525" s="180"/>
      <c r="AV525" s="180"/>
      <c r="AW525" s="180"/>
      <c r="AX525" s="180"/>
      <c r="AY525" s="180"/>
      <c r="AZ525" s="180"/>
      <c r="BA525" s="180"/>
      <c r="BB525" s="180"/>
      <c r="BC525" s="180"/>
      <c r="BD525" s="180"/>
      <c r="BE525" s="180"/>
      <c r="BF525" s="180"/>
      <c r="BG525" s="180"/>
      <c r="BH525" s="180"/>
      <c r="BI525" s="180"/>
      <c r="BJ525" s="180"/>
      <c r="BK525" s="180"/>
      <c r="BL525" s="180"/>
      <c r="BM525" s="180"/>
      <c r="BN525" s="180"/>
      <c r="BO525" s="180"/>
      <c r="BP525" s="180"/>
      <c r="BQ525" s="180"/>
      <c r="BR525" s="180"/>
      <c r="BS525" s="180"/>
      <c r="BT525" s="180"/>
      <c r="BU525" s="180"/>
      <c r="BV525" s="180"/>
      <c r="BW525" s="180"/>
      <c r="BX525" s="180"/>
      <c r="BY525" s="180"/>
      <c r="BZ525" s="180"/>
      <c r="CA525" s="180"/>
    </row>
    <row r="526" ht="15.75" customHeight="1" spans="1:79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  <c r="S526" s="180"/>
      <c r="T526" s="180"/>
      <c r="U526" s="180"/>
      <c r="V526" s="180"/>
      <c r="W526" s="180"/>
      <c r="X526" s="180"/>
      <c r="Y526" s="180"/>
      <c r="Z526" s="180"/>
      <c r="AA526" s="180"/>
      <c r="AB526" s="180"/>
      <c r="AC526" s="180"/>
      <c r="AD526" s="180"/>
      <c r="AE526" s="180"/>
      <c r="AF526" s="180"/>
      <c r="AG526" s="180"/>
      <c r="AH526" s="180"/>
      <c r="AI526" s="180"/>
      <c r="AJ526" s="180"/>
      <c r="AK526" s="180"/>
      <c r="AL526" s="180"/>
      <c r="AM526" s="180"/>
      <c r="AN526" s="180"/>
      <c r="AO526" s="180"/>
      <c r="AP526" s="180"/>
      <c r="AQ526" s="180"/>
      <c r="AR526" s="180"/>
      <c r="AS526" s="180"/>
      <c r="AT526" s="180"/>
      <c r="AU526" s="180"/>
      <c r="AV526" s="180"/>
      <c r="AW526" s="180"/>
      <c r="AX526" s="180"/>
      <c r="AY526" s="180"/>
      <c r="AZ526" s="180"/>
      <c r="BA526" s="180"/>
      <c r="BB526" s="180"/>
      <c r="BC526" s="180"/>
      <c r="BD526" s="180"/>
      <c r="BE526" s="180"/>
      <c r="BF526" s="180"/>
      <c r="BG526" s="180"/>
      <c r="BH526" s="180"/>
      <c r="BI526" s="180"/>
      <c r="BJ526" s="180"/>
      <c r="BK526" s="180"/>
      <c r="BL526" s="180"/>
      <c r="BM526" s="180"/>
      <c r="BN526" s="180"/>
      <c r="BO526" s="180"/>
      <c r="BP526" s="180"/>
      <c r="BQ526" s="180"/>
      <c r="BR526" s="180"/>
      <c r="BS526" s="180"/>
      <c r="BT526" s="180"/>
      <c r="BU526" s="180"/>
      <c r="BV526" s="180"/>
      <c r="BW526" s="180"/>
      <c r="BX526" s="180"/>
      <c r="BY526" s="180"/>
      <c r="BZ526" s="180"/>
      <c r="CA526" s="180"/>
    </row>
    <row r="527" ht="15.75" customHeight="1" spans="1:79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  <c r="R527" s="180"/>
      <c r="S527" s="180"/>
      <c r="T527" s="180"/>
      <c r="U527" s="180"/>
      <c r="V527" s="180"/>
      <c r="W527" s="180"/>
      <c r="X527" s="180"/>
      <c r="Y527" s="180"/>
      <c r="Z527" s="180"/>
      <c r="AA527" s="180"/>
      <c r="AB527" s="180"/>
      <c r="AC527" s="180"/>
      <c r="AD527" s="180"/>
      <c r="AE527" s="180"/>
      <c r="AF527" s="180"/>
      <c r="AG527" s="180"/>
      <c r="AH527" s="180"/>
      <c r="AI527" s="180"/>
      <c r="AJ527" s="180"/>
      <c r="AK527" s="180"/>
      <c r="AL527" s="180"/>
      <c r="AM527" s="180"/>
      <c r="AN527" s="180"/>
      <c r="AO527" s="180"/>
      <c r="AP527" s="180"/>
      <c r="AQ527" s="180"/>
      <c r="AR527" s="180"/>
      <c r="AS527" s="180"/>
      <c r="AT527" s="180"/>
      <c r="AU527" s="180"/>
      <c r="AV527" s="180"/>
      <c r="AW527" s="180"/>
      <c r="AX527" s="180"/>
      <c r="AY527" s="180"/>
      <c r="AZ527" s="180"/>
      <c r="BA527" s="180"/>
      <c r="BB527" s="180"/>
      <c r="BC527" s="180"/>
      <c r="BD527" s="180"/>
      <c r="BE527" s="180"/>
      <c r="BF527" s="180"/>
      <c r="BG527" s="180"/>
      <c r="BH527" s="180"/>
      <c r="BI527" s="180"/>
      <c r="BJ527" s="180"/>
      <c r="BK527" s="180"/>
      <c r="BL527" s="180"/>
      <c r="BM527" s="180"/>
      <c r="BN527" s="180"/>
      <c r="BO527" s="180"/>
      <c r="BP527" s="180"/>
      <c r="BQ527" s="180"/>
      <c r="BR527" s="180"/>
      <c r="BS527" s="180"/>
      <c r="BT527" s="180"/>
      <c r="BU527" s="180"/>
      <c r="BV527" s="180"/>
      <c r="BW527" s="180"/>
      <c r="BX527" s="180"/>
      <c r="BY527" s="180"/>
      <c r="BZ527" s="180"/>
      <c r="CA527" s="180"/>
    </row>
    <row r="528" ht="15.75" customHeight="1" spans="1:79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  <c r="U528" s="180"/>
      <c r="V528" s="180"/>
      <c r="W528" s="180"/>
      <c r="X528" s="180"/>
      <c r="Y528" s="180"/>
      <c r="Z528" s="180"/>
      <c r="AA528" s="180"/>
      <c r="AB528" s="180"/>
      <c r="AC528" s="180"/>
      <c r="AD528" s="180"/>
      <c r="AE528" s="180"/>
      <c r="AF528" s="180"/>
      <c r="AG528" s="180"/>
      <c r="AH528" s="180"/>
      <c r="AI528" s="180"/>
      <c r="AJ528" s="180"/>
      <c r="AK528" s="180"/>
      <c r="AL528" s="180"/>
      <c r="AM528" s="180"/>
      <c r="AN528" s="180"/>
      <c r="AO528" s="180"/>
      <c r="AP528" s="180"/>
      <c r="AQ528" s="180"/>
      <c r="AR528" s="180"/>
      <c r="AS528" s="180"/>
      <c r="AT528" s="180"/>
      <c r="AU528" s="180"/>
      <c r="AV528" s="180"/>
      <c r="AW528" s="180"/>
      <c r="AX528" s="180"/>
      <c r="AY528" s="180"/>
      <c r="AZ528" s="180"/>
      <c r="BA528" s="180"/>
      <c r="BB528" s="180"/>
      <c r="BC528" s="180"/>
      <c r="BD528" s="180"/>
      <c r="BE528" s="180"/>
      <c r="BF528" s="180"/>
      <c r="BG528" s="180"/>
      <c r="BH528" s="180"/>
      <c r="BI528" s="180"/>
      <c r="BJ528" s="180"/>
      <c r="BK528" s="180"/>
      <c r="BL528" s="180"/>
      <c r="BM528" s="180"/>
      <c r="BN528" s="180"/>
      <c r="BO528" s="180"/>
      <c r="BP528" s="180"/>
      <c r="BQ528" s="180"/>
      <c r="BR528" s="180"/>
      <c r="BS528" s="180"/>
      <c r="BT528" s="180"/>
      <c r="BU528" s="180"/>
      <c r="BV528" s="180"/>
      <c r="BW528" s="180"/>
      <c r="BX528" s="180"/>
      <c r="BY528" s="180"/>
      <c r="BZ528" s="180"/>
      <c r="CA528" s="180"/>
    </row>
    <row r="529" ht="15.75" customHeight="1" spans="1:79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  <c r="U529" s="180"/>
      <c r="V529" s="180"/>
      <c r="W529" s="180"/>
      <c r="X529" s="180"/>
      <c r="Y529" s="180"/>
      <c r="Z529" s="180"/>
      <c r="AA529" s="180"/>
      <c r="AB529" s="180"/>
      <c r="AC529" s="180"/>
      <c r="AD529" s="180"/>
      <c r="AE529" s="180"/>
      <c r="AF529" s="180"/>
      <c r="AG529" s="180"/>
      <c r="AH529" s="180"/>
      <c r="AI529" s="180"/>
      <c r="AJ529" s="180"/>
      <c r="AK529" s="180"/>
      <c r="AL529" s="180"/>
      <c r="AM529" s="180"/>
      <c r="AN529" s="180"/>
      <c r="AO529" s="180"/>
      <c r="AP529" s="180"/>
      <c r="AQ529" s="180"/>
      <c r="AR529" s="180"/>
      <c r="AS529" s="180"/>
      <c r="AT529" s="180"/>
      <c r="AU529" s="180"/>
      <c r="AV529" s="180"/>
      <c r="AW529" s="180"/>
      <c r="AX529" s="180"/>
      <c r="AY529" s="180"/>
      <c r="AZ529" s="180"/>
      <c r="BA529" s="180"/>
      <c r="BB529" s="180"/>
      <c r="BC529" s="180"/>
      <c r="BD529" s="180"/>
      <c r="BE529" s="180"/>
      <c r="BF529" s="180"/>
      <c r="BG529" s="180"/>
      <c r="BH529" s="180"/>
      <c r="BI529" s="180"/>
      <c r="BJ529" s="180"/>
      <c r="BK529" s="180"/>
      <c r="BL529" s="180"/>
      <c r="BM529" s="180"/>
      <c r="BN529" s="180"/>
      <c r="BO529" s="180"/>
      <c r="BP529" s="180"/>
      <c r="BQ529" s="180"/>
      <c r="BR529" s="180"/>
      <c r="BS529" s="180"/>
      <c r="BT529" s="180"/>
      <c r="BU529" s="180"/>
      <c r="BV529" s="180"/>
      <c r="BW529" s="180"/>
      <c r="BX529" s="180"/>
      <c r="BY529" s="180"/>
      <c r="BZ529" s="180"/>
      <c r="CA529" s="180"/>
    </row>
    <row r="530" ht="15.75" customHeight="1" spans="1:79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80"/>
      <c r="V530" s="180"/>
      <c r="W530" s="180"/>
      <c r="X530" s="180"/>
      <c r="Y530" s="180"/>
      <c r="Z530" s="180"/>
      <c r="AA530" s="180"/>
      <c r="AB530" s="180"/>
      <c r="AC530" s="180"/>
      <c r="AD530" s="180"/>
      <c r="AE530" s="180"/>
      <c r="AF530" s="180"/>
      <c r="AG530" s="180"/>
      <c r="AH530" s="180"/>
      <c r="AI530" s="180"/>
      <c r="AJ530" s="180"/>
      <c r="AK530" s="180"/>
      <c r="AL530" s="180"/>
      <c r="AM530" s="180"/>
      <c r="AN530" s="180"/>
      <c r="AO530" s="180"/>
      <c r="AP530" s="180"/>
      <c r="AQ530" s="180"/>
      <c r="AR530" s="180"/>
      <c r="AS530" s="180"/>
      <c r="AT530" s="180"/>
      <c r="AU530" s="180"/>
      <c r="AV530" s="180"/>
      <c r="AW530" s="180"/>
      <c r="AX530" s="180"/>
      <c r="AY530" s="180"/>
      <c r="AZ530" s="180"/>
      <c r="BA530" s="180"/>
      <c r="BB530" s="180"/>
      <c r="BC530" s="180"/>
      <c r="BD530" s="180"/>
      <c r="BE530" s="180"/>
      <c r="BF530" s="180"/>
      <c r="BG530" s="180"/>
      <c r="BH530" s="180"/>
      <c r="BI530" s="180"/>
      <c r="BJ530" s="180"/>
      <c r="BK530" s="180"/>
      <c r="BL530" s="180"/>
      <c r="BM530" s="180"/>
      <c r="BN530" s="180"/>
      <c r="BO530" s="180"/>
      <c r="BP530" s="180"/>
      <c r="BQ530" s="180"/>
      <c r="BR530" s="180"/>
      <c r="BS530" s="180"/>
      <c r="BT530" s="180"/>
      <c r="BU530" s="180"/>
      <c r="BV530" s="180"/>
      <c r="BW530" s="180"/>
      <c r="BX530" s="180"/>
      <c r="BY530" s="180"/>
      <c r="BZ530" s="180"/>
      <c r="CA530" s="180"/>
    </row>
    <row r="531" ht="15.75" customHeight="1" spans="1:79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80"/>
      <c r="V531" s="180"/>
      <c r="W531" s="180"/>
      <c r="X531" s="180"/>
      <c r="Y531" s="180"/>
      <c r="Z531" s="180"/>
      <c r="AA531" s="180"/>
      <c r="AB531" s="180"/>
      <c r="AC531" s="180"/>
      <c r="AD531" s="180"/>
      <c r="AE531" s="180"/>
      <c r="AF531" s="180"/>
      <c r="AG531" s="180"/>
      <c r="AH531" s="180"/>
      <c r="AI531" s="180"/>
      <c r="AJ531" s="180"/>
      <c r="AK531" s="180"/>
      <c r="AL531" s="180"/>
      <c r="AM531" s="180"/>
      <c r="AN531" s="180"/>
      <c r="AO531" s="180"/>
      <c r="AP531" s="180"/>
      <c r="AQ531" s="180"/>
      <c r="AR531" s="180"/>
      <c r="AS531" s="180"/>
      <c r="AT531" s="180"/>
      <c r="AU531" s="180"/>
      <c r="AV531" s="180"/>
      <c r="AW531" s="180"/>
      <c r="AX531" s="180"/>
      <c r="AY531" s="180"/>
      <c r="AZ531" s="180"/>
      <c r="BA531" s="180"/>
      <c r="BB531" s="180"/>
      <c r="BC531" s="180"/>
      <c r="BD531" s="180"/>
      <c r="BE531" s="180"/>
      <c r="BF531" s="180"/>
      <c r="BG531" s="180"/>
      <c r="BH531" s="180"/>
      <c r="BI531" s="180"/>
      <c r="BJ531" s="180"/>
      <c r="BK531" s="180"/>
      <c r="BL531" s="180"/>
      <c r="BM531" s="180"/>
      <c r="BN531" s="180"/>
      <c r="BO531" s="180"/>
      <c r="BP531" s="180"/>
      <c r="BQ531" s="180"/>
      <c r="BR531" s="180"/>
      <c r="BS531" s="180"/>
      <c r="BT531" s="180"/>
      <c r="BU531" s="180"/>
      <c r="BV531" s="180"/>
      <c r="BW531" s="180"/>
      <c r="BX531" s="180"/>
      <c r="BY531" s="180"/>
      <c r="BZ531" s="180"/>
      <c r="CA531" s="180"/>
    </row>
    <row r="532" ht="15.75" customHeight="1" spans="1:79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80"/>
      <c r="V532" s="180"/>
      <c r="W532" s="180"/>
      <c r="X532" s="180"/>
      <c r="Y532" s="180"/>
      <c r="Z532" s="180"/>
      <c r="AA532" s="180"/>
      <c r="AB532" s="180"/>
      <c r="AC532" s="180"/>
      <c r="AD532" s="180"/>
      <c r="AE532" s="180"/>
      <c r="AF532" s="180"/>
      <c r="AG532" s="180"/>
      <c r="AH532" s="180"/>
      <c r="AI532" s="180"/>
      <c r="AJ532" s="180"/>
      <c r="AK532" s="180"/>
      <c r="AL532" s="180"/>
      <c r="AM532" s="180"/>
      <c r="AN532" s="180"/>
      <c r="AO532" s="180"/>
      <c r="AP532" s="180"/>
      <c r="AQ532" s="180"/>
      <c r="AR532" s="180"/>
      <c r="AS532" s="180"/>
      <c r="AT532" s="180"/>
      <c r="AU532" s="180"/>
      <c r="AV532" s="180"/>
      <c r="AW532" s="180"/>
      <c r="AX532" s="180"/>
      <c r="AY532" s="180"/>
      <c r="AZ532" s="180"/>
      <c r="BA532" s="180"/>
      <c r="BB532" s="180"/>
      <c r="BC532" s="180"/>
      <c r="BD532" s="180"/>
      <c r="BE532" s="180"/>
      <c r="BF532" s="180"/>
      <c r="BG532" s="180"/>
      <c r="BH532" s="180"/>
      <c r="BI532" s="180"/>
      <c r="BJ532" s="180"/>
      <c r="BK532" s="180"/>
      <c r="BL532" s="180"/>
      <c r="BM532" s="180"/>
      <c r="BN532" s="180"/>
      <c r="BO532" s="180"/>
      <c r="BP532" s="180"/>
      <c r="BQ532" s="180"/>
      <c r="BR532" s="180"/>
      <c r="BS532" s="180"/>
      <c r="BT532" s="180"/>
      <c r="BU532" s="180"/>
      <c r="BV532" s="180"/>
      <c r="BW532" s="180"/>
      <c r="BX532" s="180"/>
      <c r="BY532" s="180"/>
      <c r="BZ532" s="180"/>
      <c r="CA532" s="180"/>
    </row>
    <row r="533" ht="15.75" customHeight="1" spans="1:79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180"/>
      <c r="AD533" s="180"/>
      <c r="AE533" s="180"/>
      <c r="AF533" s="180"/>
      <c r="AG533" s="180"/>
      <c r="AH533" s="180"/>
      <c r="AI533" s="180"/>
      <c r="AJ533" s="180"/>
      <c r="AK533" s="180"/>
      <c r="AL533" s="180"/>
      <c r="AM533" s="180"/>
      <c r="AN533" s="180"/>
      <c r="AO533" s="180"/>
      <c r="AP533" s="180"/>
      <c r="AQ533" s="180"/>
      <c r="AR533" s="180"/>
      <c r="AS533" s="180"/>
      <c r="AT533" s="180"/>
      <c r="AU533" s="180"/>
      <c r="AV533" s="180"/>
      <c r="AW533" s="180"/>
      <c r="AX533" s="180"/>
      <c r="AY533" s="180"/>
      <c r="AZ533" s="180"/>
      <c r="BA533" s="180"/>
      <c r="BB533" s="180"/>
      <c r="BC533" s="180"/>
      <c r="BD533" s="180"/>
      <c r="BE533" s="180"/>
      <c r="BF533" s="180"/>
      <c r="BG533" s="180"/>
      <c r="BH533" s="180"/>
      <c r="BI533" s="180"/>
      <c r="BJ533" s="180"/>
      <c r="BK533" s="180"/>
      <c r="BL533" s="180"/>
      <c r="BM533" s="180"/>
      <c r="BN533" s="180"/>
      <c r="BO533" s="180"/>
      <c r="BP533" s="180"/>
      <c r="BQ533" s="180"/>
      <c r="BR533" s="180"/>
      <c r="BS533" s="180"/>
      <c r="BT533" s="180"/>
      <c r="BU533" s="180"/>
      <c r="BV533" s="180"/>
      <c r="BW533" s="180"/>
      <c r="BX533" s="180"/>
      <c r="BY533" s="180"/>
      <c r="BZ533" s="180"/>
      <c r="CA533" s="180"/>
    </row>
    <row r="534" ht="15.75" customHeight="1" spans="1:79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  <c r="Y534" s="180"/>
      <c r="Z534" s="180"/>
      <c r="AA534" s="180"/>
      <c r="AB534" s="180"/>
      <c r="AC534" s="180"/>
      <c r="AD534" s="180"/>
      <c r="AE534" s="180"/>
      <c r="AF534" s="180"/>
      <c r="AG534" s="180"/>
      <c r="AH534" s="180"/>
      <c r="AI534" s="180"/>
      <c r="AJ534" s="180"/>
      <c r="AK534" s="180"/>
      <c r="AL534" s="180"/>
      <c r="AM534" s="180"/>
      <c r="AN534" s="180"/>
      <c r="AO534" s="180"/>
      <c r="AP534" s="180"/>
      <c r="AQ534" s="180"/>
      <c r="AR534" s="180"/>
      <c r="AS534" s="180"/>
      <c r="AT534" s="180"/>
      <c r="AU534" s="180"/>
      <c r="AV534" s="180"/>
      <c r="AW534" s="180"/>
      <c r="AX534" s="180"/>
      <c r="AY534" s="180"/>
      <c r="AZ534" s="180"/>
      <c r="BA534" s="180"/>
      <c r="BB534" s="180"/>
      <c r="BC534" s="180"/>
      <c r="BD534" s="180"/>
      <c r="BE534" s="180"/>
      <c r="BF534" s="180"/>
      <c r="BG534" s="180"/>
      <c r="BH534" s="180"/>
      <c r="BI534" s="180"/>
      <c r="BJ534" s="180"/>
      <c r="BK534" s="180"/>
      <c r="BL534" s="180"/>
      <c r="BM534" s="180"/>
      <c r="BN534" s="180"/>
      <c r="BO534" s="180"/>
      <c r="BP534" s="180"/>
      <c r="BQ534" s="180"/>
      <c r="BR534" s="180"/>
      <c r="BS534" s="180"/>
      <c r="BT534" s="180"/>
      <c r="BU534" s="180"/>
      <c r="BV534" s="180"/>
      <c r="BW534" s="180"/>
      <c r="BX534" s="180"/>
      <c r="BY534" s="180"/>
      <c r="BZ534" s="180"/>
      <c r="CA534" s="180"/>
    </row>
    <row r="535" ht="15.75" customHeight="1" spans="1:79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  <c r="V535" s="180"/>
      <c r="W535" s="180"/>
      <c r="X535" s="180"/>
      <c r="Y535" s="180"/>
      <c r="Z535" s="180"/>
      <c r="AA535" s="180"/>
      <c r="AB535" s="180"/>
      <c r="AC535" s="180"/>
      <c r="AD535" s="180"/>
      <c r="AE535" s="180"/>
      <c r="AF535" s="180"/>
      <c r="AG535" s="180"/>
      <c r="AH535" s="180"/>
      <c r="AI535" s="180"/>
      <c r="AJ535" s="180"/>
      <c r="AK535" s="180"/>
      <c r="AL535" s="180"/>
      <c r="AM535" s="180"/>
      <c r="AN535" s="180"/>
      <c r="AO535" s="180"/>
      <c r="AP535" s="180"/>
      <c r="AQ535" s="180"/>
      <c r="AR535" s="180"/>
      <c r="AS535" s="180"/>
      <c r="AT535" s="180"/>
      <c r="AU535" s="180"/>
      <c r="AV535" s="180"/>
      <c r="AW535" s="180"/>
      <c r="AX535" s="180"/>
      <c r="AY535" s="180"/>
      <c r="AZ535" s="180"/>
      <c r="BA535" s="180"/>
      <c r="BB535" s="180"/>
      <c r="BC535" s="180"/>
      <c r="BD535" s="180"/>
      <c r="BE535" s="180"/>
      <c r="BF535" s="180"/>
      <c r="BG535" s="180"/>
      <c r="BH535" s="180"/>
      <c r="BI535" s="180"/>
      <c r="BJ535" s="180"/>
      <c r="BK535" s="180"/>
      <c r="BL535" s="180"/>
      <c r="BM535" s="180"/>
      <c r="BN535" s="180"/>
      <c r="BO535" s="180"/>
      <c r="BP535" s="180"/>
      <c r="BQ535" s="180"/>
      <c r="BR535" s="180"/>
      <c r="BS535" s="180"/>
      <c r="BT535" s="180"/>
      <c r="BU535" s="180"/>
      <c r="BV535" s="180"/>
      <c r="BW535" s="180"/>
      <c r="BX535" s="180"/>
      <c r="BY535" s="180"/>
      <c r="BZ535" s="180"/>
      <c r="CA535" s="180"/>
    </row>
    <row r="536" ht="15.75" customHeight="1" spans="1:79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  <c r="V536" s="180"/>
      <c r="W536" s="180"/>
      <c r="X536" s="180"/>
      <c r="Y536" s="180"/>
      <c r="Z536" s="180"/>
      <c r="AA536" s="180"/>
      <c r="AB536" s="180"/>
      <c r="AC536" s="180"/>
      <c r="AD536" s="180"/>
      <c r="AE536" s="180"/>
      <c r="AF536" s="180"/>
      <c r="AG536" s="180"/>
      <c r="AH536" s="180"/>
      <c r="AI536" s="180"/>
      <c r="AJ536" s="180"/>
      <c r="AK536" s="180"/>
      <c r="AL536" s="180"/>
      <c r="AM536" s="180"/>
      <c r="AN536" s="180"/>
      <c r="AO536" s="180"/>
      <c r="AP536" s="180"/>
      <c r="AQ536" s="180"/>
      <c r="AR536" s="180"/>
      <c r="AS536" s="180"/>
      <c r="AT536" s="180"/>
      <c r="AU536" s="180"/>
      <c r="AV536" s="180"/>
      <c r="AW536" s="180"/>
      <c r="AX536" s="180"/>
      <c r="AY536" s="180"/>
      <c r="AZ536" s="180"/>
      <c r="BA536" s="180"/>
      <c r="BB536" s="180"/>
      <c r="BC536" s="180"/>
      <c r="BD536" s="180"/>
      <c r="BE536" s="180"/>
      <c r="BF536" s="180"/>
      <c r="BG536" s="180"/>
      <c r="BH536" s="180"/>
      <c r="BI536" s="180"/>
      <c r="BJ536" s="180"/>
      <c r="BK536" s="180"/>
      <c r="BL536" s="180"/>
      <c r="BM536" s="180"/>
      <c r="BN536" s="180"/>
      <c r="BO536" s="180"/>
      <c r="BP536" s="180"/>
      <c r="BQ536" s="180"/>
      <c r="BR536" s="180"/>
      <c r="BS536" s="180"/>
      <c r="BT536" s="180"/>
      <c r="BU536" s="180"/>
      <c r="BV536" s="180"/>
      <c r="BW536" s="180"/>
      <c r="BX536" s="180"/>
      <c r="BY536" s="180"/>
      <c r="BZ536" s="180"/>
      <c r="CA536" s="180"/>
    </row>
    <row r="537" ht="15.75" customHeight="1" spans="1:79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  <c r="V537" s="180"/>
      <c r="W537" s="180"/>
      <c r="X537" s="180"/>
      <c r="Y537" s="180"/>
      <c r="Z537" s="180"/>
      <c r="AA537" s="180"/>
      <c r="AB537" s="180"/>
      <c r="AC537" s="180"/>
      <c r="AD537" s="180"/>
      <c r="AE537" s="180"/>
      <c r="AF537" s="180"/>
      <c r="AG537" s="180"/>
      <c r="AH537" s="180"/>
      <c r="AI537" s="180"/>
      <c r="AJ537" s="180"/>
      <c r="AK537" s="180"/>
      <c r="AL537" s="180"/>
      <c r="AM537" s="180"/>
      <c r="AN537" s="180"/>
      <c r="AO537" s="180"/>
      <c r="AP537" s="180"/>
      <c r="AQ537" s="180"/>
      <c r="AR537" s="180"/>
      <c r="AS537" s="180"/>
      <c r="AT537" s="180"/>
      <c r="AU537" s="180"/>
      <c r="AV537" s="180"/>
      <c r="AW537" s="180"/>
      <c r="AX537" s="180"/>
      <c r="AY537" s="180"/>
      <c r="AZ537" s="180"/>
      <c r="BA537" s="180"/>
      <c r="BB537" s="180"/>
      <c r="BC537" s="180"/>
      <c r="BD537" s="180"/>
      <c r="BE537" s="180"/>
      <c r="BF537" s="180"/>
      <c r="BG537" s="180"/>
      <c r="BH537" s="180"/>
      <c r="BI537" s="180"/>
      <c r="BJ537" s="180"/>
      <c r="BK537" s="180"/>
      <c r="BL537" s="180"/>
      <c r="BM537" s="180"/>
      <c r="BN537" s="180"/>
      <c r="BO537" s="180"/>
      <c r="BP537" s="180"/>
      <c r="BQ537" s="180"/>
      <c r="BR537" s="180"/>
      <c r="BS537" s="180"/>
      <c r="BT537" s="180"/>
      <c r="BU537" s="180"/>
      <c r="BV537" s="180"/>
      <c r="BW537" s="180"/>
      <c r="BX537" s="180"/>
      <c r="BY537" s="180"/>
      <c r="BZ537" s="180"/>
      <c r="CA537" s="180"/>
    </row>
    <row r="538" ht="15.75" customHeight="1" spans="1:79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  <c r="V538" s="180"/>
      <c r="W538" s="180"/>
      <c r="X538" s="180"/>
      <c r="Y538" s="180"/>
      <c r="Z538" s="180"/>
      <c r="AA538" s="180"/>
      <c r="AB538" s="180"/>
      <c r="AC538" s="180"/>
      <c r="AD538" s="180"/>
      <c r="AE538" s="180"/>
      <c r="AF538" s="180"/>
      <c r="AG538" s="180"/>
      <c r="AH538" s="180"/>
      <c r="AI538" s="180"/>
      <c r="AJ538" s="180"/>
      <c r="AK538" s="180"/>
      <c r="AL538" s="180"/>
      <c r="AM538" s="180"/>
      <c r="AN538" s="180"/>
      <c r="AO538" s="180"/>
      <c r="AP538" s="180"/>
      <c r="AQ538" s="180"/>
      <c r="AR538" s="180"/>
      <c r="AS538" s="180"/>
      <c r="AT538" s="180"/>
      <c r="AU538" s="180"/>
      <c r="AV538" s="180"/>
      <c r="AW538" s="180"/>
      <c r="AX538" s="180"/>
      <c r="AY538" s="180"/>
      <c r="AZ538" s="180"/>
      <c r="BA538" s="180"/>
      <c r="BB538" s="180"/>
      <c r="BC538" s="180"/>
      <c r="BD538" s="180"/>
      <c r="BE538" s="180"/>
      <c r="BF538" s="180"/>
      <c r="BG538" s="180"/>
      <c r="BH538" s="180"/>
      <c r="BI538" s="180"/>
      <c r="BJ538" s="180"/>
      <c r="BK538" s="180"/>
      <c r="BL538" s="180"/>
      <c r="BM538" s="180"/>
      <c r="BN538" s="180"/>
      <c r="BO538" s="180"/>
      <c r="BP538" s="180"/>
      <c r="BQ538" s="180"/>
      <c r="BR538" s="180"/>
      <c r="BS538" s="180"/>
      <c r="BT538" s="180"/>
      <c r="BU538" s="180"/>
      <c r="BV538" s="180"/>
      <c r="BW538" s="180"/>
      <c r="BX538" s="180"/>
      <c r="BY538" s="180"/>
      <c r="BZ538" s="180"/>
      <c r="CA538" s="180"/>
    </row>
    <row r="539" ht="15.75" customHeight="1" spans="1:79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  <c r="U539" s="180"/>
      <c r="V539" s="180"/>
      <c r="W539" s="180"/>
      <c r="X539" s="180"/>
      <c r="Y539" s="180"/>
      <c r="Z539" s="180"/>
      <c r="AA539" s="180"/>
      <c r="AB539" s="180"/>
      <c r="AC539" s="180"/>
      <c r="AD539" s="180"/>
      <c r="AE539" s="180"/>
      <c r="AF539" s="180"/>
      <c r="AG539" s="180"/>
      <c r="AH539" s="180"/>
      <c r="AI539" s="180"/>
      <c r="AJ539" s="180"/>
      <c r="AK539" s="180"/>
      <c r="AL539" s="180"/>
      <c r="AM539" s="180"/>
      <c r="AN539" s="180"/>
      <c r="AO539" s="180"/>
      <c r="AP539" s="180"/>
      <c r="AQ539" s="180"/>
      <c r="AR539" s="180"/>
      <c r="AS539" s="180"/>
      <c r="AT539" s="180"/>
      <c r="AU539" s="180"/>
      <c r="AV539" s="180"/>
      <c r="AW539" s="180"/>
      <c r="AX539" s="180"/>
      <c r="AY539" s="180"/>
      <c r="AZ539" s="180"/>
      <c r="BA539" s="180"/>
      <c r="BB539" s="180"/>
      <c r="BC539" s="180"/>
      <c r="BD539" s="180"/>
      <c r="BE539" s="180"/>
      <c r="BF539" s="180"/>
      <c r="BG539" s="180"/>
      <c r="BH539" s="180"/>
      <c r="BI539" s="180"/>
      <c r="BJ539" s="180"/>
      <c r="BK539" s="180"/>
      <c r="BL539" s="180"/>
      <c r="BM539" s="180"/>
      <c r="BN539" s="180"/>
      <c r="BO539" s="180"/>
      <c r="BP539" s="180"/>
      <c r="BQ539" s="180"/>
      <c r="BR539" s="180"/>
      <c r="BS539" s="180"/>
      <c r="BT539" s="180"/>
      <c r="BU539" s="180"/>
      <c r="BV539" s="180"/>
      <c r="BW539" s="180"/>
      <c r="BX539" s="180"/>
      <c r="BY539" s="180"/>
      <c r="BZ539" s="180"/>
      <c r="CA539" s="180"/>
    </row>
    <row r="540" ht="15.75" customHeight="1" spans="1:79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  <c r="Y540" s="180"/>
      <c r="Z540" s="180"/>
      <c r="AA540" s="180"/>
      <c r="AB540" s="180"/>
      <c r="AC540" s="180"/>
      <c r="AD540" s="180"/>
      <c r="AE540" s="180"/>
      <c r="AF540" s="180"/>
      <c r="AG540" s="180"/>
      <c r="AH540" s="180"/>
      <c r="AI540" s="180"/>
      <c r="AJ540" s="180"/>
      <c r="AK540" s="180"/>
      <c r="AL540" s="180"/>
      <c r="AM540" s="180"/>
      <c r="AN540" s="180"/>
      <c r="AO540" s="180"/>
      <c r="AP540" s="180"/>
      <c r="AQ540" s="180"/>
      <c r="AR540" s="180"/>
      <c r="AS540" s="180"/>
      <c r="AT540" s="180"/>
      <c r="AU540" s="180"/>
      <c r="AV540" s="180"/>
      <c r="AW540" s="180"/>
      <c r="AX540" s="180"/>
      <c r="AY540" s="180"/>
      <c r="AZ540" s="180"/>
      <c r="BA540" s="180"/>
      <c r="BB540" s="180"/>
      <c r="BC540" s="180"/>
      <c r="BD540" s="180"/>
      <c r="BE540" s="180"/>
      <c r="BF540" s="180"/>
      <c r="BG540" s="180"/>
      <c r="BH540" s="180"/>
      <c r="BI540" s="180"/>
      <c r="BJ540" s="180"/>
      <c r="BK540" s="180"/>
      <c r="BL540" s="180"/>
      <c r="BM540" s="180"/>
      <c r="BN540" s="180"/>
      <c r="BO540" s="180"/>
      <c r="BP540" s="180"/>
      <c r="BQ540" s="180"/>
      <c r="BR540" s="180"/>
      <c r="BS540" s="180"/>
      <c r="BT540" s="180"/>
      <c r="BU540" s="180"/>
      <c r="BV540" s="180"/>
      <c r="BW540" s="180"/>
      <c r="BX540" s="180"/>
      <c r="BY540" s="180"/>
      <c r="BZ540" s="180"/>
      <c r="CA540" s="180"/>
    </row>
    <row r="541" ht="15.75" customHeight="1" spans="1:79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  <c r="Y541" s="180"/>
      <c r="Z541" s="180"/>
      <c r="AA541" s="180"/>
      <c r="AB541" s="180"/>
      <c r="AC541" s="180"/>
      <c r="AD541" s="180"/>
      <c r="AE541" s="180"/>
      <c r="AF541" s="180"/>
      <c r="AG541" s="180"/>
      <c r="AH541" s="180"/>
      <c r="AI541" s="180"/>
      <c r="AJ541" s="180"/>
      <c r="AK541" s="180"/>
      <c r="AL541" s="180"/>
      <c r="AM541" s="180"/>
      <c r="AN541" s="180"/>
      <c r="AO541" s="180"/>
      <c r="AP541" s="180"/>
      <c r="AQ541" s="180"/>
      <c r="AR541" s="180"/>
      <c r="AS541" s="180"/>
      <c r="AT541" s="180"/>
      <c r="AU541" s="180"/>
      <c r="AV541" s="180"/>
      <c r="AW541" s="180"/>
      <c r="AX541" s="180"/>
      <c r="AY541" s="180"/>
      <c r="AZ541" s="180"/>
      <c r="BA541" s="180"/>
      <c r="BB541" s="180"/>
      <c r="BC541" s="180"/>
      <c r="BD541" s="180"/>
      <c r="BE541" s="180"/>
      <c r="BF541" s="180"/>
      <c r="BG541" s="180"/>
      <c r="BH541" s="180"/>
      <c r="BI541" s="180"/>
      <c r="BJ541" s="180"/>
      <c r="BK541" s="180"/>
      <c r="BL541" s="180"/>
      <c r="BM541" s="180"/>
      <c r="BN541" s="180"/>
      <c r="BO541" s="180"/>
      <c r="BP541" s="180"/>
      <c r="BQ541" s="180"/>
      <c r="BR541" s="180"/>
      <c r="BS541" s="180"/>
      <c r="BT541" s="180"/>
      <c r="BU541" s="180"/>
      <c r="BV541" s="180"/>
      <c r="BW541" s="180"/>
      <c r="BX541" s="180"/>
      <c r="BY541" s="180"/>
      <c r="BZ541" s="180"/>
      <c r="CA541" s="180"/>
    </row>
    <row r="542" ht="15.75" customHeight="1" spans="1:79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  <c r="AA542" s="180"/>
      <c r="AB542" s="180"/>
      <c r="AC542" s="180"/>
      <c r="AD542" s="180"/>
      <c r="AE542" s="180"/>
      <c r="AF542" s="180"/>
      <c r="AG542" s="180"/>
      <c r="AH542" s="180"/>
      <c r="AI542" s="180"/>
      <c r="AJ542" s="180"/>
      <c r="AK542" s="180"/>
      <c r="AL542" s="180"/>
      <c r="AM542" s="180"/>
      <c r="AN542" s="180"/>
      <c r="AO542" s="180"/>
      <c r="AP542" s="180"/>
      <c r="AQ542" s="180"/>
      <c r="AR542" s="180"/>
      <c r="AS542" s="180"/>
      <c r="AT542" s="180"/>
      <c r="AU542" s="180"/>
      <c r="AV542" s="180"/>
      <c r="AW542" s="180"/>
      <c r="AX542" s="180"/>
      <c r="AY542" s="180"/>
      <c r="AZ542" s="180"/>
      <c r="BA542" s="180"/>
      <c r="BB542" s="180"/>
      <c r="BC542" s="180"/>
      <c r="BD542" s="180"/>
      <c r="BE542" s="180"/>
      <c r="BF542" s="180"/>
      <c r="BG542" s="180"/>
      <c r="BH542" s="180"/>
      <c r="BI542" s="180"/>
      <c r="BJ542" s="180"/>
      <c r="BK542" s="180"/>
      <c r="BL542" s="180"/>
      <c r="BM542" s="180"/>
      <c r="BN542" s="180"/>
      <c r="BO542" s="180"/>
      <c r="BP542" s="180"/>
      <c r="BQ542" s="180"/>
      <c r="BR542" s="180"/>
      <c r="BS542" s="180"/>
      <c r="BT542" s="180"/>
      <c r="BU542" s="180"/>
      <c r="BV542" s="180"/>
      <c r="BW542" s="180"/>
      <c r="BX542" s="180"/>
      <c r="BY542" s="180"/>
      <c r="BZ542" s="180"/>
      <c r="CA542" s="180"/>
    </row>
    <row r="543" ht="15.75" customHeight="1" spans="1:79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  <c r="Y543" s="180"/>
      <c r="Z543" s="180"/>
      <c r="AA543" s="180"/>
      <c r="AB543" s="180"/>
      <c r="AC543" s="180"/>
      <c r="AD543" s="180"/>
      <c r="AE543" s="180"/>
      <c r="AF543" s="180"/>
      <c r="AG543" s="180"/>
      <c r="AH543" s="180"/>
      <c r="AI543" s="180"/>
      <c r="AJ543" s="180"/>
      <c r="AK543" s="180"/>
      <c r="AL543" s="180"/>
      <c r="AM543" s="180"/>
      <c r="AN543" s="180"/>
      <c r="AO543" s="180"/>
      <c r="AP543" s="180"/>
      <c r="AQ543" s="180"/>
      <c r="AR543" s="180"/>
      <c r="AS543" s="180"/>
      <c r="AT543" s="180"/>
      <c r="AU543" s="180"/>
      <c r="AV543" s="180"/>
      <c r="AW543" s="180"/>
      <c r="AX543" s="180"/>
      <c r="AY543" s="180"/>
      <c r="AZ543" s="180"/>
      <c r="BA543" s="180"/>
      <c r="BB543" s="180"/>
      <c r="BC543" s="180"/>
      <c r="BD543" s="180"/>
      <c r="BE543" s="180"/>
      <c r="BF543" s="180"/>
      <c r="BG543" s="180"/>
      <c r="BH543" s="180"/>
      <c r="BI543" s="180"/>
      <c r="BJ543" s="180"/>
      <c r="BK543" s="180"/>
      <c r="BL543" s="180"/>
      <c r="BM543" s="180"/>
      <c r="BN543" s="180"/>
      <c r="BO543" s="180"/>
      <c r="BP543" s="180"/>
      <c r="BQ543" s="180"/>
      <c r="BR543" s="180"/>
      <c r="BS543" s="180"/>
      <c r="BT543" s="180"/>
      <c r="BU543" s="180"/>
      <c r="BV543" s="180"/>
      <c r="BW543" s="180"/>
      <c r="BX543" s="180"/>
      <c r="BY543" s="180"/>
      <c r="BZ543" s="180"/>
      <c r="CA543" s="180"/>
    </row>
    <row r="544" ht="15.75" customHeight="1" spans="1:79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  <c r="Y544" s="180"/>
      <c r="Z544" s="180"/>
      <c r="AA544" s="180"/>
      <c r="AB544" s="180"/>
      <c r="AC544" s="180"/>
      <c r="AD544" s="180"/>
      <c r="AE544" s="180"/>
      <c r="AF544" s="180"/>
      <c r="AG544" s="180"/>
      <c r="AH544" s="180"/>
      <c r="AI544" s="180"/>
      <c r="AJ544" s="180"/>
      <c r="AK544" s="180"/>
      <c r="AL544" s="180"/>
      <c r="AM544" s="180"/>
      <c r="AN544" s="180"/>
      <c r="AO544" s="180"/>
      <c r="AP544" s="180"/>
      <c r="AQ544" s="180"/>
      <c r="AR544" s="180"/>
      <c r="AS544" s="180"/>
      <c r="AT544" s="180"/>
      <c r="AU544" s="180"/>
      <c r="AV544" s="180"/>
      <c r="AW544" s="180"/>
      <c r="AX544" s="180"/>
      <c r="AY544" s="180"/>
      <c r="AZ544" s="180"/>
      <c r="BA544" s="180"/>
      <c r="BB544" s="180"/>
      <c r="BC544" s="180"/>
      <c r="BD544" s="180"/>
      <c r="BE544" s="180"/>
      <c r="BF544" s="180"/>
      <c r="BG544" s="180"/>
      <c r="BH544" s="180"/>
      <c r="BI544" s="180"/>
      <c r="BJ544" s="180"/>
      <c r="BK544" s="180"/>
      <c r="BL544" s="180"/>
      <c r="BM544" s="180"/>
      <c r="BN544" s="180"/>
      <c r="BO544" s="180"/>
      <c r="BP544" s="180"/>
      <c r="BQ544" s="180"/>
      <c r="BR544" s="180"/>
      <c r="BS544" s="180"/>
      <c r="BT544" s="180"/>
      <c r="BU544" s="180"/>
      <c r="BV544" s="180"/>
      <c r="BW544" s="180"/>
      <c r="BX544" s="180"/>
      <c r="BY544" s="180"/>
      <c r="BZ544" s="180"/>
      <c r="CA544" s="180"/>
    </row>
    <row r="545" ht="15.75" customHeight="1" spans="1:79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80"/>
      <c r="V545" s="180"/>
      <c r="W545" s="180"/>
      <c r="X545" s="180"/>
      <c r="Y545" s="180"/>
      <c r="Z545" s="180"/>
      <c r="AA545" s="180"/>
      <c r="AB545" s="180"/>
      <c r="AC545" s="180"/>
      <c r="AD545" s="180"/>
      <c r="AE545" s="180"/>
      <c r="AF545" s="180"/>
      <c r="AG545" s="180"/>
      <c r="AH545" s="180"/>
      <c r="AI545" s="180"/>
      <c r="AJ545" s="180"/>
      <c r="AK545" s="180"/>
      <c r="AL545" s="180"/>
      <c r="AM545" s="180"/>
      <c r="AN545" s="180"/>
      <c r="AO545" s="180"/>
      <c r="AP545" s="180"/>
      <c r="AQ545" s="180"/>
      <c r="AR545" s="180"/>
      <c r="AS545" s="180"/>
      <c r="AT545" s="180"/>
      <c r="AU545" s="180"/>
      <c r="AV545" s="180"/>
      <c r="AW545" s="180"/>
      <c r="AX545" s="180"/>
      <c r="AY545" s="180"/>
      <c r="AZ545" s="180"/>
      <c r="BA545" s="180"/>
      <c r="BB545" s="180"/>
      <c r="BC545" s="180"/>
      <c r="BD545" s="180"/>
      <c r="BE545" s="180"/>
      <c r="BF545" s="180"/>
      <c r="BG545" s="180"/>
      <c r="BH545" s="180"/>
      <c r="BI545" s="180"/>
      <c r="BJ545" s="180"/>
      <c r="BK545" s="180"/>
      <c r="BL545" s="180"/>
      <c r="BM545" s="180"/>
      <c r="BN545" s="180"/>
      <c r="BO545" s="180"/>
      <c r="BP545" s="180"/>
      <c r="BQ545" s="180"/>
      <c r="BR545" s="180"/>
      <c r="BS545" s="180"/>
      <c r="BT545" s="180"/>
      <c r="BU545" s="180"/>
      <c r="BV545" s="180"/>
      <c r="BW545" s="180"/>
      <c r="BX545" s="180"/>
      <c r="BY545" s="180"/>
      <c r="BZ545" s="180"/>
      <c r="CA545" s="180"/>
    </row>
    <row r="546" ht="15.75" customHeight="1" spans="1:79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  <c r="Y546" s="180"/>
      <c r="Z546" s="180"/>
      <c r="AA546" s="180"/>
      <c r="AB546" s="180"/>
      <c r="AC546" s="180"/>
      <c r="AD546" s="180"/>
      <c r="AE546" s="180"/>
      <c r="AF546" s="180"/>
      <c r="AG546" s="180"/>
      <c r="AH546" s="180"/>
      <c r="AI546" s="180"/>
      <c r="AJ546" s="180"/>
      <c r="AK546" s="180"/>
      <c r="AL546" s="180"/>
      <c r="AM546" s="180"/>
      <c r="AN546" s="180"/>
      <c r="AO546" s="180"/>
      <c r="AP546" s="180"/>
      <c r="AQ546" s="180"/>
      <c r="AR546" s="180"/>
      <c r="AS546" s="180"/>
      <c r="AT546" s="180"/>
      <c r="AU546" s="180"/>
      <c r="AV546" s="180"/>
      <c r="AW546" s="180"/>
      <c r="AX546" s="180"/>
      <c r="AY546" s="180"/>
      <c r="AZ546" s="180"/>
      <c r="BA546" s="180"/>
      <c r="BB546" s="180"/>
      <c r="BC546" s="180"/>
      <c r="BD546" s="180"/>
      <c r="BE546" s="180"/>
      <c r="BF546" s="180"/>
      <c r="BG546" s="180"/>
      <c r="BH546" s="180"/>
      <c r="BI546" s="180"/>
      <c r="BJ546" s="180"/>
      <c r="BK546" s="180"/>
      <c r="BL546" s="180"/>
      <c r="BM546" s="180"/>
      <c r="BN546" s="180"/>
      <c r="BO546" s="180"/>
      <c r="BP546" s="180"/>
      <c r="BQ546" s="180"/>
      <c r="BR546" s="180"/>
      <c r="BS546" s="180"/>
      <c r="BT546" s="180"/>
      <c r="BU546" s="180"/>
      <c r="BV546" s="180"/>
      <c r="BW546" s="180"/>
      <c r="BX546" s="180"/>
      <c r="BY546" s="180"/>
      <c r="BZ546" s="180"/>
      <c r="CA546" s="180"/>
    </row>
    <row r="547" ht="15.75" customHeight="1" spans="1:79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  <c r="Y547" s="180"/>
      <c r="Z547" s="180"/>
      <c r="AA547" s="180"/>
      <c r="AB547" s="180"/>
      <c r="AC547" s="180"/>
      <c r="AD547" s="180"/>
      <c r="AE547" s="180"/>
      <c r="AF547" s="180"/>
      <c r="AG547" s="180"/>
      <c r="AH547" s="180"/>
      <c r="AI547" s="180"/>
      <c r="AJ547" s="180"/>
      <c r="AK547" s="180"/>
      <c r="AL547" s="180"/>
      <c r="AM547" s="180"/>
      <c r="AN547" s="180"/>
      <c r="AO547" s="180"/>
      <c r="AP547" s="180"/>
      <c r="AQ547" s="180"/>
      <c r="AR547" s="180"/>
      <c r="AS547" s="180"/>
      <c r="AT547" s="180"/>
      <c r="AU547" s="180"/>
      <c r="AV547" s="180"/>
      <c r="AW547" s="180"/>
      <c r="AX547" s="180"/>
      <c r="AY547" s="180"/>
      <c r="AZ547" s="180"/>
      <c r="BA547" s="180"/>
      <c r="BB547" s="180"/>
      <c r="BC547" s="180"/>
      <c r="BD547" s="180"/>
      <c r="BE547" s="180"/>
      <c r="BF547" s="180"/>
      <c r="BG547" s="180"/>
      <c r="BH547" s="180"/>
      <c r="BI547" s="180"/>
      <c r="BJ547" s="180"/>
      <c r="BK547" s="180"/>
      <c r="BL547" s="180"/>
      <c r="BM547" s="180"/>
      <c r="BN547" s="180"/>
      <c r="BO547" s="180"/>
      <c r="BP547" s="180"/>
      <c r="BQ547" s="180"/>
      <c r="BR547" s="180"/>
      <c r="BS547" s="180"/>
      <c r="BT547" s="180"/>
      <c r="BU547" s="180"/>
      <c r="BV547" s="180"/>
      <c r="BW547" s="180"/>
      <c r="BX547" s="180"/>
      <c r="BY547" s="180"/>
      <c r="BZ547" s="180"/>
      <c r="CA547" s="180"/>
    </row>
    <row r="548" ht="15.75" customHeight="1" spans="1:79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  <c r="Y548" s="180"/>
      <c r="Z548" s="180"/>
      <c r="AA548" s="180"/>
      <c r="AB548" s="180"/>
      <c r="AC548" s="180"/>
      <c r="AD548" s="180"/>
      <c r="AE548" s="180"/>
      <c r="AF548" s="180"/>
      <c r="AG548" s="180"/>
      <c r="AH548" s="180"/>
      <c r="AI548" s="180"/>
      <c r="AJ548" s="180"/>
      <c r="AK548" s="180"/>
      <c r="AL548" s="180"/>
      <c r="AM548" s="180"/>
      <c r="AN548" s="180"/>
      <c r="AO548" s="180"/>
      <c r="AP548" s="180"/>
      <c r="AQ548" s="180"/>
      <c r="AR548" s="180"/>
      <c r="AS548" s="180"/>
      <c r="AT548" s="180"/>
      <c r="AU548" s="180"/>
      <c r="AV548" s="180"/>
      <c r="AW548" s="180"/>
      <c r="AX548" s="180"/>
      <c r="AY548" s="180"/>
      <c r="AZ548" s="180"/>
      <c r="BA548" s="180"/>
      <c r="BB548" s="180"/>
      <c r="BC548" s="180"/>
      <c r="BD548" s="180"/>
      <c r="BE548" s="180"/>
      <c r="BF548" s="180"/>
      <c r="BG548" s="180"/>
      <c r="BH548" s="180"/>
      <c r="BI548" s="180"/>
      <c r="BJ548" s="180"/>
      <c r="BK548" s="180"/>
      <c r="BL548" s="180"/>
      <c r="BM548" s="180"/>
      <c r="BN548" s="180"/>
      <c r="BO548" s="180"/>
      <c r="BP548" s="180"/>
      <c r="BQ548" s="180"/>
      <c r="BR548" s="180"/>
      <c r="BS548" s="180"/>
      <c r="BT548" s="180"/>
      <c r="BU548" s="180"/>
      <c r="BV548" s="180"/>
      <c r="BW548" s="180"/>
      <c r="BX548" s="180"/>
      <c r="BY548" s="180"/>
      <c r="BZ548" s="180"/>
      <c r="CA548" s="180"/>
    </row>
    <row r="549" ht="15.75" customHeight="1" spans="1:79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  <c r="Y549" s="180"/>
      <c r="Z549" s="180"/>
      <c r="AA549" s="180"/>
      <c r="AB549" s="180"/>
      <c r="AC549" s="180"/>
      <c r="AD549" s="180"/>
      <c r="AE549" s="180"/>
      <c r="AF549" s="180"/>
      <c r="AG549" s="180"/>
      <c r="AH549" s="180"/>
      <c r="AI549" s="180"/>
      <c r="AJ549" s="180"/>
      <c r="AK549" s="180"/>
      <c r="AL549" s="180"/>
      <c r="AM549" s="180"/>
      <c r="AN549" s="180"/>
      <c r="AO549" s="180"/>
      <c r="AP549" s="180"/>
      <c r="AQ549" s="180"/>
      <c r="AR549" s="180"/>
      <c r="AS549" s="180"/>
      <c r="AT549" s="180"/>
      <c r="AU549" s="180"/>
      <c r="AV549" s="180"/>
      <c r="AW549" s="180"/>
      <c r="AX549" s="180"/>
      <c r="AY549" s="180"/>
      <c r="AZ549" s="180"/>
      <c r="BA549" s="180"/>
      <c r="BB549" s="180"/>
      <c r="BC549" s="180"/>
      <c r="BD549" s="180"/>
      <c r="BE549" s="180"/>
      <c r="BF549" s="180"/>
      <c r="BG549" s="180"/>
      <c r="BH549" s="180"/>
      <c r="BI549" s="180"/>
      <c r="BJ549" s="180"/>
      <c r="BK549" s="180"/>
      <c r="BL549" s="180"/>
      <c r="BM549" s="180"/>
      <c r="BN549" s="180"/>
      <c r="BO549" s="180"/>
      <c r="BP549" s="180"/>
      <c r="BQ549" s="180"/>
      <c r="BR549" s="180"/>
      <c r="BS549" s="180"/>
      <c r="BT549" s="180"/>
      <c r="BU549" s="180"/>
      <c r="BV549" s="180"/>
      <c r="BW549" s="180"/>
      <c r="BX549" s="180"/>
      <c r="BY549" s="180"/>
      <c r="BZ549" s="180"/>
      <c r="CA549" s="180"/>
    </row>
    <row r="550" ht="15.75" customHeight="1" spans="1:79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  <c r="V550" s="180"/>
      <c r="W550" s="180"/>
      <c r="X550" s="180"/>
      <c r="Y550" s="180"/>
      <c r="Z550" s="180"/>
      <c r="AA550" s="180"/>
      <c r="AB550" s="180"/>
      <c r="AC550" s="180"/>
      <c r="AD550" s="180"/>
      <c r="AE550" s="180"/>
      <c r="AF550" s="180"/>
      <c r="AG550" s="180"/>
      <c r="AH550" s="180"/>
      <c r="AI550" s="180"/>
      <c r="AJ550" s="180"/>
      <c r="AK550" s="180"/>
      <c r="AL550" s="180"/>
      <c r="AM550" s="180"/>
      <c r="AN550" s="180"/>
      <c r="AO550" s="180"/>
      <c r="AP550" s="180"/>
      <c r="AQ550" s="180"/>
      <c r="AR550" s="180"/>
      <c r="AS550" s="180"/>
      <c r="AT550" s="180"/>
      <c r="AU550" s="180"/>
      <c r="AV550" s="180"/>
      <c r="AW550" s="180"/>
      <c r="AX550" s="180"/>
      <c r="AY550" s="180"/>
      <c r="AZ550" s="180"/>
      <c r="BA550" s="180"/>
      <c r="BB550" s="180"/>
      <c r="BC550" s="180"/>
      <c r="BD550" s="180"/>
      <c r="BE550" s="180"/>
      <c r="BF550" s="180"/>
      <c r="BG550" s="180"/>
      <c r="BH550" s="180"/>
      <c r="BI550" s="180"/>
      <c r="BJ550" s="180"/>
      <c r="BK550" s="180"/>
      <c r="BL550" s="180"/>
      <c r="BM550" s="180"/>
      <c r="BN550" s="180"/>
      <c r="BO550" s="180"/>
      <c r="BP550" s="180"/>
      <c r="BQ550" s="180"/>
      <c r="BR550" s="180"/>
      <c r="BS550" s="180"/>
      <c r="BT550" s="180"/>
      <c r="BU550" s="180"/>
      <c r="BV550" s="180"/>
      <c r="BW550" s="180"/>
      <c r="BX550" s="180"/>
      <c r="BY550" s="180"/>
      <c r="BZ550" s="180"/>
      <c r="CA550" s="180"/>
    </row>
    <row r="551" ht="15.75" customHeight="1" spans="1:79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  <c r="V551" s="180"/>
      <c r="W551" s="180"/>
      <c r="X551" s="180"/>
      <c r="Y551" s="180"/>
      <c r="Z551" s="180"/>
      <c r="AA551" s="180"/>
      <c r="AB551" s="180"/>
      <c r="AC551" s="180"/>
      <c r="AD551" s="180"/>
      <c r="AE551" s="180"/>
      <c r="AF551" s="180"/>
      <c r="AG551" s="180"/>
      <c r="AH551" s="180"/>
      <c r="AI551" s="180"/>
      <c r="AJ551" s="180"/>
      <c r="AK551" s="180"/>
      <c r="AL551" s="180"/>
      <c r="AM551" s="180"/>
      <c r="AN551" s="180"/>
      <c r="AO551" s="180"/>
      <c r="AP551" s="180"/>
      <c r="AQ551" s="180"/>
      <c r="AR551" s="180"/>
      <c r="AS551" s="180"/>
      <c r="AT551" s="180"/>
      <c r="AU551" s="180"/>
      <c r="AV551" s="180"/>
      <c r="AW551" s="180"/>
      <c r="AX551" s="180"/>
      <c r="AY551" s="180"/>
      <c r="AZ551" s="180"/>
      <c r="BA551" s="180"/>
      <c r="BB551" s="180"/>
      <c r="BC551" s="180"/>
      <c r="BD551" s="180"/>
      <c r="BE551" s="180"/>
      <c r="BF551" s="180"/>
      <c r="BG551" s="180"/>
      <c r="BH551" s="180"/>
      <c r="BI551" s="180"/>
      <c r="BJ551" s="180"/>
      <c r="BK551" s="180"/>
      <c r="BL551" s="180"/>
      <c r="BM551" s="180"/>
      <c r="BN551" s="180"/>
      <c r="BO551" s="180"/>
      <c r="BP551" s="180"/>
      <c r="BQ551" s="180"/>
      <c r="BR551" s="180"/>
      <c r="BS551" s="180"/>
      <c r="BT551" s="180"/>
      <c r="BU551" s="180"/>
      <c r="BV551" s="180"/>
      <c r="BW551" s="180"/>
      <c r="BX551" s="180"/>
      <c r="BY551" s="180"/>
      <c r="BZ551" s="180"/>
      <c r="CA551" s="180"/>
    </row>
    <row r="552" ht="15.75" customHeight="1" spans="1:79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  <c r="S552" s="180"/>
      <c r="T552" s="180"/>
      <c r="U552" s="180"/>
      <c r="V552" s="180"/>
      <c r="W552" s="180"/>
      <c r="X552" s="180"/>
      <c r="Y552" s="180"/>
      <c r="Z552" s="180"/>
      <c r="AA552" s="180"/>
      <c r="AB552" s="180"/>
      <c r="AC552" s="180"/>
      <c r="AD552" s="180"/>
      <c r="AE552" s="180"/>
      <c r="AF552" s="180"/>
      <c r="AG552" s="180"/>
      <c r="AH552" s="180"/>
      <c r="AI552" s="180"/>
      <c r="AJ552" s="180"/>
      <c r="AK552" s="180"/>
      <c r="AL552" s="180"/>
      <c r="AM552" s="180"/>
      <c r="AN552" s="180"/>
      <c r="AO552" s="180"/>
      <c r="AP552" s="180"/>
      <c r="AQ552" s="180"/>
      <c r="AR552" s="180"/>
      <c r="AS552" s="180"/>
      <c r="AT552" s="180"/>
      <c r="AU552" s="180"/>
      <c r="AV552" s="180"/>
      <c r="AW552" s="180"/>
      <c r="AX552" s="180"/>
      <c r="AY552" s="180"/>
      <c r="AZ552" s="180"/>
      <c r="BA552" s="180"/>
      <c r="BB552" s="180"/>
      <c r="BC552" s="180"/>
      <c r="BD552" s="180"/>
      <c r="BE552" s="180"/>
      <c r="BF552" s="180"/>
      <c r="BG552" s="180"/>
      <c r="BH552" s="180"/>
      <c r="BI552" s="180"/>
      <c r="BJ552" s="180"/>
      <c r="BK552" s="180"/>
      <c r="BL552" s="180"/>
      <c r="BM552" s="180"/>
      <c r="BN552" s="180"/>
      <c r="BO552" s="180"/>
      <c r="BP552" s="180"/>
      <c r="BQ552" s="180"/>
      <c r="BR552" s="180"/>
      <c r="BS552" s="180"/>
      <c r="BT552" s="180"/>
      <c r="BU552" s="180"/>
      <c r="BV552" s="180"/>
      <c r="BW552" s="180"/>
      <c r="BX552" s="180"/>
      <c r="BY552" s="180"/>
      <c r="BZ552" s="180"/>
      <c r="CA552" s="180"/>
    </row>
    <row r="553" ht="15.75" customHeight="1" spans="1:79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  <c r="V553" s="180"/>
      <c r="W553" s="180"/>
      <c r="X553" s="180"/>
      <c r="Y553" s="180"/>
      <c r="Z553" s="180"/>
      <c r="AA553" s="180"/>
      <c r="AB553" s="180"/>
      <c r="AC553" s="180"/>
      <c r="AD553" s="180"/>
      <c r="AE553" s="180"/>
      <c r="AF553" s="180"/>
      <c r="AG553" s="180"/>
      <c r="AH553" s="180"/>
      <c r="AI553" s="180"/>
      <c r="AJ553" s="180"/>
      <c r="AK553" s="180"/>
      <c r="AL553" s="180"/>
      <c r="AM553" s="180"/>
      <c r="AN553" s="180"/>
      <c r="AO553" s="180"/>
      <c r="AP553" s="180"/>
      <c r="AQ553" s="180"/>
      <c r="AR553" s="180"/>
      <c r="AS553" s="180"/>
      <c r="AT553" s="180"/>
      <c r="AU553" s="180"/>
      <c r="AV553" s="180"/>
      <c r="AW553" s="180"/>
      <c r="AX553" s="180"/>
      <c r="AY553" s="180"/>
      <c r="AZ553" s="180"/>
      <c r="BA553" s="180"/>
      <c r="BB553" s="180"/>
      <c r="BC553" s="180"/>
      <c r="BD553" s="180"/>
      <c r="BE553" s="180"/>
      <c r="BF553" s="180"/>
      <c r="BG553" s="180"/>
      <c r="BH553" s="180"/>
      <c r="BI553" s="180"/>
      <c r="BJ553" s="180"/>
      <c r="BK553" s="180"/>
      <c r="BL553" s="180"/>
      <c r="BM553" s="180"/>
      <c r="BN553" s="180"/>
      <c r="BO553" s="180"/>
      <c r="BP553" s="180"/>
      <c r="BQ553" s="180"/>
      <c r="BR553" s="180"/>
      <c r="BS553" s="180"/>
      <c r="BT553" s="180"/>
      <c r="BU553" s="180"/>
      <c r="BV553" s="180"/>
      <c r="BW553" s="180"/>
      <c r="BX553" s="180"/>
      <c r="BY553" s="180"/>
      <c r="BZ553" s="180"/>
      <c r="CA553" s="180"/>
    </row>
    <row r="554" ht="15.75" customHeight="1" spans="1:79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  <c r="Z554" s="180"/>
      <c r="AA554" s="180"/>
      <c r="AB554" s="180"/>
      <c r="AC554" s="180"/>
      <c r="AD554" s="180"/>
      <c r="AE554" s="180"/>
      <c r="AF554" s="180"/>
      <c r="AG554" s="180"/>
      <c r="AH554" s="180"/>
      <c r="AI554" s="180"/>
      <c r="AJ554" s="180"/>
      <c r="AK554" s="180"/>
      <c r="AL554" s="180"/>
      <c r="AM554" s="180"/>
      <c r="AN554" s="180"/>
      <c r="AO554" s="180"/>
      <c r="AP554" s="180"/>
      <c r="AQ554" s="180"/>
      <c r="AR554" s="180"/>
      <c r="AS554" s="180"/>
      <c r="AT554" s="180"/>
      <c r="AU554" s="180"/>
      <c r="AV554" s="180"/>
      <c r="AW554" s="180"/>
      <c r="AX554" s="180"/>
      <c r="AY554" s="180"/>
      <c r="AZ554" s="180"/>
      <c r="BA554" s="180"/>
      <c r="BB554" s="180"/>
      <c r="BC554" s="180"/>
      <c r="BD554" s="180"/>
      <c r="BE554" s="180"/>
      <c r="BF554" s="180"/>
      <c r="BG554" s="180"/>
      <c r="BH554" s="180"/>
      <c r="BI554" s="180"/>
      <c r="BJ554" s="180"/>
      <c r="BK554" s="180"/>
      <c r="BL554" s="180"/>
      <c r="BM554" s="180"/>
      <c r="BN554" s="180"/>
      <c r="BO554" s="180"/>
      <c r="BP554" s="180"/>
      <c r="BQ554" s="180"/>
      <c r="BR554" s="180"/>
      <c r="BS554" s="180"/>
      <c r="BT554" s="180"/>
      <c r="BU554" s="180"/>
      <c r="BV554" s="180"/>
      <c r="BW554" s="180"/>
      <c r="BX554" s="180"/>
      <c r="BY554" s="180"/>
      <c r="BZ554" s="180"/>
      <c r="CA554" s="180"/>
    </row>
    <row r="555" ht="15.75" customHeight="1" spans="1:79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/>
      <c r="AJ555" s="180"/>
      <c r="AK555" s="180"/>
      <c r="AL555" s="180"/>
      <c r="AM555" s="180"/>
      <c r="AN555" s="180"/>
      <c r="AO555" s="180"/>
      <c r="AP555" s="180"/>
      <c r="AQ555" s="180"/>
      <c r="AR555" s="180"/>
      <c r="AS555" s="180"/>
      <c r="AT555" s="180"/>
      <c r="AU555" s="180"/>
      <c r="AV555" s="180"/>
      <c r="AW555" s="180"/>
      <c r="AX555" s="180"/>
      <c r="AY555" s="180"/>
      <c r="AZ555" s="180"/>
      <c r="BA555" s="180"/>
      <c r="BB555" s="180"/>
      <c r="BC555" s="180"/>
      <c r="BD555" s="180"/>
      <c r="BE555" s="180"/>
      <c r="BF555" s="180"/>
      <c r="BG555" s="180"/>
      <c r="BH555" s="180"/>
      <c r="BI555" s="180"/>
      <c r="BJ555" s="180"/>
      <c r="BK555" s="180"/>
      <c r="BL555" s="180"/>
      <c r="BM555" s="180"/>
      <c r="BN555" s="180"/>
      <c r="BO555" s="180"/>
      <c r="BP555" s="180"/>
      <c r="BQ555" s="180"/>
      <c r="BR555" s="180"/>
      <c r="BS555" s="180"/>
      <c r="BT555" s="180"/>
      <c r="BU555" s="180"/>
      <c r="BV555" s="180"/>
      <c r="BW555" s="180"/>
      <c r="BX555" s="180"/>
      <c r="BY555" s="180"/>
      <c r="BZ555" s="180"/>
      <c r="CA555" s="180"/>
    </row>
    <row r="556" ht="15.75" customHeight="1" spans="1:79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180"/>
      <c r="AD556" s="180"/>
      <c r="AE556" s="180"/>
      <c r="AF556" s="180"/>
      <c r="AG556" s="180"/>
      <c r="AH556" s="180"/>
      <c r="AI556" s="180"/>
      <c r="AJ556" s="180"/>
      <c r="AK556" s="180"/>
      <c r="AL556" s="180"/>
      <c r="AM556" s="180"/>
      <c r="AN556" s="180"/>
      <c r="AO556" s="180"/>
      <c r="AP556" s="180"/>
      <c r="AQ556" s="180"/>
      <c r="AR556" s="180"/>
      <c r="AS556" s="180"/>
      <c r="AT556" s="180"/>
      <c r="AU556" s="180"/>
      <c r="AV556" s="180"/>
      <c r="AW556" s="180"/>
      <c r="AX556" s="180"/>
      <c r="AY556" s="180"/>
      <c r="AZ556" s="180"/>
      <c r="BA556" s="180"/>
      <c r="BB556" s="180"/>
      <c r="BC556" s="180"/>
      <c r="BD556" s="180"/>
      <c r="BE556" s="180"/>
      <c r="BF556" s="180"/>
      <c r="BG556" s="180"/>
      <c r="BH556" s="180"/>
      <c r="BI556" s="180"/>
      <c r="BJ556" s="180"/>
      <c r="BK556" s="180"/>
      <c r="BL556" s="180"/>
      <c r="BM556" s="180"/>
      <c r="BN556" s="180"/>
      <c r="BO556" s="180"/>
      <c r="BP556" s="180"/>
      <c r="BQ556" s="180"/>
      <c r="BR556" s="180"/>
      <c r="BS556" s="180"/>
      <c r="BT556" s="180"/>
      <c r="BU556" s="180"/>
      <c r="BV556" s="180"/>
      <c r="BW556" s="180"/>
      <c r="BX556" s="180"/>
      <c r="BY556" s="180"/>
      <c r="BZ556" s="180"/>
      <c r="CA556" s="180"/>
    </row>
    <row r="557" ht="15.75" customHeight="1" spans="1:79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  <c r="Y557" s="180"/>
      <c r="Z557" s="180"/>
      <c r="AA557" s="180"/>
      <c r="AB557" s="180"/>
      <c r="AC557" s="180"/>
      <c r="AD557" s="180"/>
      <c r="AE557" s="180"/>
      <c r="AF557" s="180"/>
      <c r="AG557" s="180"/>
      <c r="AH557" s="180"/>
      <c r="AI557" s="180"/>
      <c r="AJ557" s="180"/>
      <c r="AK557" s="180"/>
      <c r="AL557" s="180"/>
      <c r="AM557" s="180"/>
      <c r="AN557" s="180"/>
      <c r="AO557" s="180"/>
      <c r="AP557" s="180"/>
      <c r="AQ557" s="180"/>
      <c r="AR557" s="180"/>
      <c r="AS557" s="180"/>
      <c r="AT557" s="180"/>
      <c r="AU557" s="180"/>
      <c r="AV557" s="180"/>
      <c r="AW557" s="180"/>
      <c r="AX557" s="180"/>
      <c r="AY557" s="180"/>
      <c r="AZ557" s="180"/>
      <c r="BA557" s="180"/>
      <c r="BB557" s="180"/>
      <c r="BC557" s="180"/>
      <c r="BD557" s="180"/>
      <c r="BE557" s="180"/>
      <c r="BF557" s="180"/>
      <c r="BG557" s="180"/>
      <c r="BH557" s="180"/>
      <c r="BI557" s="180"/>
      <c r="BJ557" s="180"/>
      <c r="BK557" s="180"/>
      <c r="BL557" s="180"/>
      <c r="BM557" s="180"/>
      <c r="BN557" s="180"/>
      <c r="BO557" s="180"/>
      <c r="BP557" s="180"/>
      <c r="BQ557" s="180"/>
      <c r="BR557" s="180"/>
      <c r="BS557" s="180"/>
      <c r="BT557" s="180"/>
      <c r="BU557" s="180"/>
      <c r="BV557" s="180"/>
      <c r="BW557" s="180"/>
      <c r="BX557" s="180"/>
      <c r="BY557" s="180"/>
      <c r="BZ557" s="180"/>
      <c r="CA557" s="180"/>
    </row>
    <row r="558" ht="15.75" customHeight="1" spans="1:79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80"/>
      <c r="V558" s="180"/>
      <c r="W558" s="180"/>
      <c r="X558" s="180"/>
      <c r="Y558" s="180"/>
      <c r="Z558" s="180"/>
      <c r="AA558" s="180"/>
      <c r="AB558" s="180"/>
      <c r="AC558" s="180"/>
      <c r="AD558" s="180"/>
      <c r="AE558" s="180"/>
      <c r="AF558" s="180"/>
      <c r="AG558" s="180"/>
      <c r="AH558" s="180"/>
      <c r="AI558" s="180"/>
      <c r="AJ558" s="180"/>
      <c r="AK558" s="180"/>
      <c r="AL558" s="180"/>
      <c r="AM558" s="180"/>
      <c r="AN558" s="180"/>
      <c r="AO558" s="180"/>
      <c r="AP558" s="180"/>
      <c r="AQ558" s="180"/>
      <c r="AR558" s="180"/>
      <c r="AS558" s="180"/>
      <c r="AT558" s="180"/>
      <c r="AU558" s="180"/>
      <c r="AV558" s="180"/>
      <c r="AW558" s="180"/>
      <c r="AX558" s="180"/>
      <c r="AY558" s="180"/>
      <c r="AZ558" s="180"/>
      <c r="BA558" s="180"/>
      <c r="BB558" s="180"/>
      <c r="BC558" s="180"/>
      <c r="BD558" s="180"/>
      <c r="BE558" s="180"/>
      <c r="BF558" s="180"/>
      <c r="BG558" s="180"/>
      <c r="BH558" s="180"/>
      <c r="BI558" s="180"/>
      <c r="BJ558" s="180"/>
      <c r="BK558" s="180"/>
      <c r="BL558" s="180"/>
      <c r="BM558" s="180"/>
      <c r="BN558" s="180"/>
      <c r="BO558" s="180"/>
      <c r="BP558" s="180"/>
      <c r="BQ558" s="180"/>
      <c r="BR558" s="180"/>
      <c r="BS558" s="180"/>
      <c r="BT558" s="180"/>
      <c r="BU558" s="180"/>
      <c r="BV558" s="180"/>
      <c r="BW558" s="180"/>
      <c r="BX558" s="180"/>
      <c r="BY558" s="180"/>
      <c r="BZ558" s="180"/>
      <c r="CA558" s="180"/>
    </row>
    <row r="559" ht="15.75" customHeight="1" spans="1:79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  <c r="V559" s="180"/>
      <c r="W559" s="180"/>
      <c r="X559" s="180"/>
      <c r="Y559" s="180"/>
      <c r="Z559" s="180"/>
      <c r="AA559" s="180"/>
      <c r="AB559" s="180"/>
      <c r="AC559" s="180"/>
      <c r="AD559" s="180"/>
      <c r="AE559" s="180"/>
      <c r="AF559" s="180"/>
      <c r="AG559" s="180"/>
      <c r="AH559" s="180"/>
      <c r="AI559" s="180"/>
      <c r="AJ559" s="180"/>
      <c r="AK559" s="180"/>
      <c r="AL559" s="180"/>
      <c r="AM559" s="180"/>
      <c r="AN559" s="180"/>
      <c r="AO559" s="180"/>
      <c r="AP559" s="180"/>
      <c r="AQ559" s="180"/>
      <c r="AR559" s="180"/>
      <c r="AS559" s="180"/>
      <c r="AT559" s="180"/>
      <c r="AU559" s="180"/>
      <c r="AV559" s="180"/>
      <c r="AW559" s="180"/>
      <c r="AX559" s="180"/>
      <c r="AY559" s="180"/>
      <c r="AZ559" s="180"/>
      <c r="BA559" s="180"/>
      <c r="BB559" s="180"/>
      <c r="BC559" s="180"/>
      <c r="BD559" s="180"/>
      <c r="BE559" s="180"/>
      <c r="BF559" s="180"/>
      <c r="BG559" s="180"/>
      <c r="BH559" s="180"/>
      <c r="BI559" s="180"/>
      <c r="BJ559" s="180"/>
      <c r="BK559" s="180"/>
      <c r="BL559" s="180"/>
      <c r="BM559" s="180"/>
      <c r="BN559" s="180"/>
      <c r="BO559" s="180"/>
      <c r="BP559" s="180"/>
      <c r="BQ559" s="180"/>
      <c r="BR559" s="180"/>
      <c r="BS559" s="180"/>
      <c r="BT559" s="180"/>
      <c r="BU559" s="180"/>
      <c r="BV559" s="180"/>
      <c r="BW559" s="180"/>
      <c r="BX559" s="180"/>
      <c r="BY559" s="180"/>
      <c r="BZ559" s="180"/>
      <c r="CA559" s="180"/>
    </row>
    <row r="560" ht="15.75" customHeight="1" spans="1:79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  <c r="Y560" s="180"/>
      <c r="Z560" s="180"/>
      <c r="AA560" s="180"/>
      <c r="AB560" s="180"/>
      <c r="AC560" s="180"/>
      <c r="AD560" s="180"/>
      <c r="AE560" s="180"/>
      <c r="AF560" s="180"/>
      <c r="AG560" s="180"/>
      <c r="AH560" s="180"/>
      <c r="AI560" s="180"/>
      <c r="AJ560" s="180"/>
      <c r="AK560" s="180"/>
      <c r="AL560" s="180"/>
      <c r="AM560" s="180"/>
      <c r="AN560" s="180"/>
      <c r="AO560" s="180"/>
      <c r="AP560" s="180"/>
      <c r="AQ560" s="180"/>
      <c r="AR560" s="180"/>
      <c r="AS560" s="180"/>
      <c r="AT560" s="180"/>
      <c r="AU560" s="180"/>
      <c r="AV560" s="180"/>
      <c r="AW560" s="180"/>
      <c r="AX560" s="180"/>
      <c r="AY560" s="180"/>
      <c r="AZ560" s="180"/>
      <c r="BA560" s="180"/>
      <c r="BB560" s="180"/>
      <c r="BC560" s="180"/>
      <c r="BD560" s="180"/>
      <c r="BE560" s="180"/>
      <c r="BF560" s="180"/>
      <c r="BG560" s="180"/>
      <c r="BH560" s="180"/>
      <c r="BI560" s="180"/>
      <c r="BJ560" s="180"/>
      <c r="BK560" s="180"/>
      <c r="BL560" s="180"/>
      <c r="BM560" s="180"/>
      <c r="BN560" s="180"/>
      <c r="BO560" s="180"/>
      <c r="BP560" s="180"/>
      <c r="BQ560" s="180"/>
      <c r="BR560" s="180"/>
      <c r="BS560" s="180"/>
      <c r="BT560" s="180"/>
      <c r="BU560" s="180"/>
      <c r="BV560" s="180"/>
      <c r="BW560" s="180"/>
      <c r="BX560" s="180"/>
      <c r="BY560" s="180"/>
      <c r="BZ560" s="180"/>
      <c r="CA560" s="180"/>
    </row>
    <row r="561" ht="15.75" customHeight="1" spans="1:79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  <c r="Y561" s="180"/>
      <c r="Z561" s="180"/>
      <c r="AA561" s="180"/>
      <c r="AB561" s="180"/>
      <c r="AC561" s="180"/>
      <c r="AD561" s="180"/>
      <c r="AE561" s="180"/>
      <c r="AF561" s="180"/>
      <c r="AG561" s="180"/>
      <c r="AH561" s="180"/>
      <c r="AI561" s="180"/>
      <c r="AJ561" s="180"/>
      <c r="AK561" s="180"/>
      <c r="AL561" s="180"/>
      <c r="AM561" s="180"/>
      <c r="AN561" s="180"/>
      <c r="AO561" s="180"/>
      <c r="AP561" s="180"/>
      <c r="AQ561" s="180"/>
      <c r="AR561" s="180"/>
      <c r="AS561" s="180"/>
      <c r="AT561" s="180"/>
      <c r="AU561" s="180"/>
      <c r="AV561" s="180"/>
      <c r="AW561" s="180"/>
      <c r="AX561" s="180"/>
      <c r="AY561" s="180"/>
      <c r="AZ561" s="180"/>
      <c r="BA561" s="180"/>
      <c r="BB561" s="180"/>
      <c r="BC561" s="180"/>
      <c r="BD561" s="180"/>
      <c r="BE561" s="180"/>
      <c r="BF561" s="180"/>
      <c r="BG561" s="180"/>
      <c r="BH561" s="180"/>
      <c r="BI561" s="180"/>
      <c r="BJ561" s="180"/>
      <c r="BK561" s="180"/>
      <c r="BL561" s="180"/>
      <c r="BM561" s="180"/>
      <c r="BN561" s="180"/>
      <c r="BO561" s="180"/>
      <c r="BP561" s="180"/>
      <c r="BQ561" s="180"/>
      <c r="BR561" s="180"/>
      <c r="BS561" s="180"/>
      <c r="BT561" s="180"/>
      <c r="BU561" s="180"/>
      <c r="BV561" s="180"/>
      <c r="BW561" s="180"/>
      <c r="BX561" s="180"/>
      <c r="BY561" s="180"/>
      <c r="BZ561" s="180"/>
      <c r="CA561" s="180"/>
    </row>
    <row r="562" ht="15.75" customHeight="1" spans="1:79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  <c r="V562" s="180"/>
      <c r="W562" s="180"/>
      <c r="X562" s="180"/>
      <c r="Y562" s="180"/>
      <c r="Z562" s="180"/>
      <c r="AA562" s="180"/>
      <c r="AB562" s="180"/>
      <c r="AC562" s="180"/>
      <c r="AD562" s="180"/>
      <c r="AE562" s="180"/>
      <c r="AF562" s="180"/>
      <c r="AG562" s="180"/>
      <c r="AH562" s="180"/>
      <c r="AI562" s="180"/>
      <c r="AJ562" s="180"/>
      <c r="AK562" s="180"/>
      <c r="AL562" s="180"/>
      <c r="AM562" s="180"/>
      <c r="AN562" s="180"/>
      <c r="AO562" s="180"/>
      <c r="AP562" s="180"/>
      <c r="AQ562" s="180"/>
      <c r="AR562" s="180"/>
      <c r="AS562" s="180"/>
      <c r="AT562" s="180"/>
      <c r="AU562" s="180"/>
      <c r="AV562" s="180"/>
      <c r="AW562" s="180"/>
      <c r="AX562" s="180"/>
      <c r="AY562" s="180"/>
      <c r="AZ562" s="180"/>
      <c r="BA562" s="180"/>
      <c r="BB562" s="180"/>
      <c r="BC562" s="180"/>
      <c r="BD562" s="180"/>
      <c r="BE562" s="180"/>
      <c r="BF562" s="180"/>
      <c r="BG562" s="180"/>
      <c r="BH562" s="180"/>
      <c r="BI562" s="180"/>
      <c r="BJ562" s="180"/>
      <c r="BK562" s="180"/>
      <c r="BL562" s="180"/>
      <c r="BM562" s="180"/>
      <c r="BN562" s="180"/>
      <c r="BO562" s="180"/>
      <c r="BP562" s="180"/>
      <c r="BQ562" s="180"/>
      <c r="BR562" s="180"/>
      <c r="BS562" s="180"/>
      <c r="BT562" s="180"/>
      <c r="BU562" s="180"/>
      <c r="BV562" s="180"/>
      <c r="BW562" s="180"/>
      <c r="BX562" s="180"/>
      <c r="BY562" s="180"/>
      <c r="BZ562" s="180"/>
      <c r="CA562" s="180"/>
    </row>
    <row r="563" ht="15.75" customHeight="1" spans="1:79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80"/>
      <c r="V563" s="180"/>
      <c r="W563" s="180"/>
      <c r="X563" s="180"/>
      <c r="Y563" s="180"/>
      <c r="Z563" s="180"/>
      <c r="AA563" s="180"/>
      <c r="AB563" s="180"/>
      <c r="AC563" s="180"/>
      <c r="AD563" s="180"/>
      <c r="AE563" s="180"/>
      <c r="AF563" s="180"/>
      <c r="AG563" s="180"/>
      <c r="AH563" s="180"/>
      <c r="AI563" s="180"/>
      <c r="AJ563" s="180"/>
      <c r="AK563" s="180"/>
      <c r="AL563" s="180"/>
      <c r="AM563" s="180"/>
      <c r="AN563" s="180"/>
      <c r="AO563" s="180"/>
      <c r="AP563" s="180"/>
      <c r="AQ563" s="180"/>
      <c r="AR563" s="180"/>
      <c r="AS563" s="180"/>
      <c r="AT563" s="180"/>
      <c r="AU563" s="180"/>
      <c r="AV563" s="180"/>
      <c r="AW563" s="180"/>
      <c r="AX563" s="180"/>
      <c r="AY563" s="180"/>
      <c r="AZ563" s="180"/>
      <c r="BA563" s="180"/>
      <c r="BB563" s="180"/>
      <c r="BC563" s="180"/>
      <c r="BD563" s="180"/>
      <c r="BE563" s="180"/>
      <c r="BF563" s="180"/>
      <c r="BG563" s="180"/>
      <c r="BH563" s="180"/>
      <c r="BI563" s="180"/>
      <c r="BJ563" s="180"/>
      <c r="BK563" s="180"/>
      <c r="BL563" s="180"/>
      <c r="BM563" s="180"/>
      <c r="BN563" s="180"/>
      <c r="BO563" s="180"/>
      <c r="BP563" s="180"/>
      <c r="BQ563" s="180"/>
      <c r="BR563" s="180"/>
      <c r="BS563" s="180"/>
      <c r="BT563" s="180"/>
      <c r="BU563" s="180"/>
      <c r="BV563" s="180"/>
      <c r="BW563" s="180"/>
      <c r="BX563" s="180"/>
      <c r="BY563" s="180"/>
      <c r="BZ563" s="180"/>
      <c r="CA563" s="180"/>
    </row>
    <row r="564" ht="15.75" customHeight="1" spans="1:79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80"/>
      <c r="V564" s="180"/>
      <c r="W564" s="180"/>
      <c r="X564" s="180"/>
      <c r="Y564" s="180"/>
      <c r="Z564" s="180"/>
      <c r="AA564" s="180"/>
      <c r="AB564" s="180"/>
      <c r="AC564" s="180"/>
      <c r="AD564" s="180"/>
      <c r="AE564" s="180"/>
      <c r="AF564" s="180"/>
      <c r="AG564" s="180"/>
      <c r="AH564" s="180"/>
      <c r="AI564" s="180"/>
      <c r="AJ564" s="180"/>
      <c r="AK564" s="180"/>
      <c r="AL564" s="180"/>
      <c r="AM564" s="180"/>
      <c r="AN564" s="180"/>
      <c r="AO564" s="180"/>
      <c r="AP564" s="180"/>
      <c r="AQ564" s="180"/>
      <c r="AR564" s="180"/>
      <c r="AS564" s="180"/>
      <c r="AT564" s="180"/>
      <c r="AU564" s="180"/>
      <c r="AV564" s="180"/>
      <c r="AW564" s="180"/>
      <c r="AX564" s="180"/>
      <c r="AY564" s="180"/>
      <c r="AZ564" s="180"/>
      <c r="BA564" s="180"/>
      <c r="BB564" s="180"/>
      <c r="BC564" s="180"/>
      <c r="BD564" s="180"/>
      <c r="BE564" s="180"/>
      <c r="BF564" s="180"/>
      <c r="BG564" s="180"/>
      <c r="BH564" s="180"/>
      <c r="BI564" s="180"/>
      <c r="BJ564" s="180"/>
      <c r="BK564" s="180"/>
      <c r="BL564" s="180"/>
      <c r="BM564" s="180"/>
      <c r="BN564" s="180"/>
      <c r="BO564" s="180"/>
      <c r="BP564" s="180"/>
      <c r="BQ564" s="180"/>
      <c r="BR564" s="180"/>
      <c r="BS564" s="180"/>
      <c r="BT564" s="180"/>
      <c r="BU564" s="180"/>
      <c r="BV564" s="180"/>
      <c r="BW564" s="180"/>
      <c r="BX564" s="180"/>
      <c r="BY564" s="180"/>
      <c r="BZ564" s="180"/>
      <c r="CA564" s="180"/>
    </row>
    <row r="565" ht="15.75" customHeight="1" spans="1:79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  <c r="S565" s="180"/>
      <c r="T565" s="180"/>
      <c r="U565" s="180"/>
      <c r="V565" s="180"/>
      <c r="W565" s="180"/>
      <c r="X565" s="180"/>
      <c r="Y565" s="180"/>
      <c r="Z565" s="180"/>
      <c r="AA565" s="180"/>
      <c r="AB565" s="180"/>
      <c r="AC565" s="180"/>
      <c r="AD565" s="180"/>
      <c r="AE565" s="180"/>
      <c r="AF565" s="180"/>
      <c r="AG565" s="180"/>
      <c r="AH565" s="180"/>
      <c r="AI565" s="180"/>
      <c r="AJ565" s="180"/>
      <c r="AK565" s="180"/>
      <c r="AL565" s="180"/>
      <c r="AM565" s="180"/>
      <c r="AN565" s="180"/>
      <c r="AO565" s="180"/>
      <c r="AP565" s="180"/>
      <c r="AQ565" s="180"/>
      <c r="AR565" s="180"/>
      <c r="AS565" s="180"/>
      <c r="AT565" s="180"/>
      <c r="AU565" s="180"/>
      <c r="AV565" s="180"/>
      <c r="AW565" s="180"/>
      <c r="AX565" s="180"/>
      <c r="AY565" s="180"/>
      <c r="AZ565" s="180"/>
      <c r="BA565" s="180"/>
      <c r="BB565" s="180"/>
      <c r="BC565" s="180"/>
      <c r="BD565" s="180"/>
      <c r="BE565" s="180"/>
      <c r="BF565" s="180"/>
      <c r="BG565" s="180"/>
      <c r="BH565" s="180"/>
      <c r="BI565" s="180"/>
      <c r="BJ565" s="180"/>
      <c r="BK565" s="180"/>
      <c r="BL565" s="180"/>
      <c r="BM565" s="180"/>
      <c r="BN565" s="180"/>
      <c r="BO565" s="180"/>
      <c r="BP565" s="180"/>
      <c r="BQ565" s="180"/>
      <c r="BR565" s="180"/>
      <c r="BS565" s="180"/>
      <c r="BT565" s="180"/>
      <c r="BU565" s="180"/>
      <c r="BV565" s="180"/>
      <c r="BW565" s="180"/>
      <c r="BX565" s="180"/>
      <c r="BY565" s="180"/>
      <c r="BZ565" s="180"/>
      <c r="CA565" s="180"/>
    </row>
    <row r="566" ht="15.75" customHeight="1" spans="1:79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80"/>
      <c r="V566" s="180"/>
      <c r="W566" s="180"/>
      <c r="X566" s="180"/>
      <c r="Y566" s="180"/>
      <c r="Z566" s="180"/>
      <c r="AA566" s="180"/>
      <c r="AB566" s="180"/>
      <c r="AC566" s="180"/>
      <c r="AD566" s="180"/>
      <c r="AE566" s="180"/>
      <c r="AF566" s="180"/>
      <c r="AG566" s="180"/>
      <c r="AH566" s="180"/>
      <c r="AI566" s="180"/>
      <c r="AJ566" s="180"/>
      <c r="AK566" s="180"/>
      <c r="AL566" s="180"/>
      <c r="AM566" s="180"/>
      <c r="AN566" s="180"/>
      <c r="AO566" s="180"/>
      <c r="AP566" s="180"/>
      <c r="AQ566" s="180"/>
      <c r="AR566" s="180"/>
      <c r="AS566" s="180"/>
      <c r="AT566" s="180"/>
      <c r="AU566" s="180"/>
      <c r="AV566" s="180"/>
      <c r="AW566" s="180"/>
      <c r="AX566" s="180"/>
      <c r="AY566" s="180"/>
      <c r="AZ566" s="180"/>
      <c r="BA566" s="180"/>
      <c r="BB566" s="180"/>
      <c r="BC566" s="180"/>
      <c r="BD566" s="180"/>
      <c r="BE566" s="180"/>
      <c r="BF566" s="180"/>
      <c r="BG566" s="180"/>
      <c r="BH566" s="180"/>
      <c r="BI566" s="180"/>
      <c r="BJ566" s="180"/>
      <c r="BK566" s="180"/>
      <c r="BL566" s="180"/>
      <c r="BM566" s="180"/>
      <c r="BN566" s="180"/>
      <c r="BO566" s="180"/>
      <c r="BP566" s="180"/>
      <c r="BQ566" s="180"/>
      <c r="BR566" s="180"/>
      <c r="BS566" s="180"/>
      <c r="BT566" s="180"/>
      <c r="BU566" s="180"/>
      <c r="BV566" s="180"/>
      <c r="BW566" s="180"/>
      <c r="BX566" s="180"/>
      <c r="BY566" s="180"/>
      <c r="BZ566" s="180"/>
      <c r="CA566" s="180"/>
    </row>
    <row r="567" ht="15.75" customHeight="1" spans="1:79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  <c r="Y567" s="180"/>
      <c r="Z567" s="180"/>
      <c r="AA567" s="180"/>
      <c r="AB567" s="180"/>
      <c r="AC567" s="180"/>
      <c r="AD567" s="180"/>
      <c r="AE567" s="180"/>
      <c r="AF567" s="180"/>
      <c r="AG567" s="180"/>
      <c r="AH567" s="180"/>
      <c r="AI567" s="180"/>
      <c r="AJ567" s="180"/>
      <c r="AK567" s="180"/>
      <c r="AL567" s="180"/>
      <c r="AM567" s="180"/>
      <c r="AN567" s="180"/>
      <c r="AO567" s="180"/>
      <c r="AP567" s="180"/>
      <c r="AQ567" s="180"/>
      <c r="AR567" s="180"/>
      <c r="AS567" s="180"/>
      <c r="AT567" s="180"/>
      <c r="AU567" s="180"/>
      <c r="AV567" s="180"/>
      <c r="AW567" s="180"/>
      <c r="AX567" s="180"/>
      <c r="AY567" s="180"/>
      <c r="AZ567" s="180"/>
      <c r="BA567" s="180"/>
      <c r="BB567" s="180"/>
      <c r="BC567" s="180"/>
      <c r="BD567" s="180"/>
      <c r="BE567" s="180"/>
      <c r="BF567" s="180"/>
      <c r="BG567" s="180"/>
      <c r="BH567" s="180"/>
      <c r="BI567" s="180"/>
      <c r="BJ567" s="180"/>
      <c r="BK567" s="180"/>
      <c r="BL567" s="180"/>
      <c r="BM567" s="180"/>
      <c r="BN567" s="180"/>
      <c r="BO567" s="180"/>
      <c r="BP567" s="180"/>
      <c r="BQ567" s="180"/>
      <c r="BR567" s="180"/>
      <c r="BS567" s="180"/>
      <c r="BT567" s="180"/>
      <c r="BU567" s="180"/>
      <c r="BV567" s="180"/>
      <c r="BW567" s="180"/>
      <c r="BX567" s="180"/>
      <c r="BY567" s="180"/>
      <c r="BZ567" s="180"/>
      <c r="CA567" s="180"/>
    </row>
    <row r="568" ht="15.75" customHeight="1" spans="1:79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  <c r="Y568" s="180"/>
      <c r="Z568" s="180"/>
      <c r="AA568" s="180"/>
      <c r="AB568" s="180"/>
      <c r="AC568" s="180"/>
      <c r="AD568" s="180"/>
      <c r="AE568" s="180"/>
      <c r="AF568" s="180"/>
      <c r="AG568" s="180"/>
      <c r="AH568" s="180"/>
      <c r="AI568" s="180"/>
      <c r="AJ568" s="180"/>
      <c r="AK568" s="180"/>
      <c r="AL568" s="180"/>
      <c r="AM568" s="180"/>
      <c r="AN568" s="180"/>
      <c r="AO568" s="180"/>
      <c r="AP568" s="180"/>
      <c r="AQ568" s="180"/>
      <c r="AR568" s="180"/>
      <c r="AS568" s="180"/>
      <c r="AT568" s="180"/>
      <c r="AU568" s="180"/>
      <c r="AV568" s="180"/>
      <c r="AW568" s="180"/>
      <c r="AX568" s="180"/>
      <c r="AY568" s="180"/>
      <c r="AZ568" s="180"/>
      <c r="BA568" s="180"/>
      <c r="BB568" s="180"/>
      <c r="BC568" s="180"/>
      <c r="BD568" s="180"/>
      <c r="BE568" s="180"/>
      <c r="BF568" s="180"/>
      <c r="BG568" s="180"/>
      <c r="BH568" s="180"/>
      <c r="BI568" s="180"/>
      <c r="BJ568" s="180"/>
      <c r="BK568" s="180"/>
      <c r="BL568" s="180"/>
      <c r="BM568" s="180"/>
      <c r="BN568" s="180"/>
      <c r="BO568" s="180"/>
      <c r="BP568" s="180"/>
      <c r="BQ568" s="180"/>
      <c r="BR568" s="180"/>
      <c r="BS568" s="180"/>
      <c r="BT568" s="180"/>
      <c r="BU568" s="180"/>
      <c r="BV568" s="180"/>
      <c r="BW568" s="180"/>
      <c r="BX568" s="180"/>
      <c r="BY568" s="180"/>
      <c r="BZ568" s="180"/>
      <c r="CA568" s="180"/>
    </row>
    <row r="569" ht="15.75" customHeight="1" spans="1:79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  <c r="V569" s="180"/>
      <c r="W569" s="180"/>
      <c r="X569" s="180"/>
      <c r="Y569" s="180"/>
      <c r="Z569" s="180"/>
      <c r="AA569" s="180"/>
      <c r="AB569" s="180"/>
      <c r="AC569" s="180"/>
      <c r="AD569" s="180"/>
      <c r="AE569" s="180"/>
      <c r="AF569" s="180"/>
      <c r="AG569" s="180"/>
      <c r="AH569" s="180"/>
      <c r="AI569" s="180"/>
      <c r="AJ569" s="180"/>
      <c r="AK569" s="180"/>
      <c r="AL569" s="180"/>
      <c r="AM569" s="180"/>
      <c r="AN569" s="180"/>
      <c r="AO569" s="180"/>
      <c r="AP569" s="180"/>
      <c r="AQ569" s="180"/>
      <c r="AR569" s="180"/>
      <c r="AS569" s="180"/>
      <c r="AT569" s="180"/>
      <c r="AU569" s="180"/>
      <c r="AV569" s="180"/>
      <c r="AW569" s="180"/>
      <c r="AX569" s="180"/>
      <c r="AY569" s="180"/>
      <c r="AZ569" s="180"/>
      <c r="BA569" s="180"/>
      <c r="BB569" s="180"/>
      <c r="BC569" s="180"/>
      <c r="BD569" s="180"/>
      <c r="BE569" s="180"/>
      <c r="BF569" s="180"/>
      <c r="BG569" s="180"/>
      <c r="BH569" s="180"/>
      <c r="BI569" s="180"/>
      <c r="BJ569" s="180"/>
      <c r="BK569" s="180"/>
      <c r="BL569" s="180"/>
      <c r="BM569" s="180"/>
      <c r="BN569" s="180"/>
      <c r="BO569" s="180"/>
      <c r="BP569" s="180"/>
      <c r="BQ569" s="180"/>
      <c r="BR569" s="180"/>
      <c r="BS569" s="180"/>
      <c r="BT569" s="180"/>
      <c r="BU569" s="180"/>
      <c r="BV569" s="180"/>
      <c r="BW569" s="180"/>
      <c r="BX569" s="180"/>
      <c r="BY569" s="180"/>
      <c r="BZ569" s="180"/>
      <c r="CA569" s="180"/>
    </row>
    <row r="570" ht="15.75" customHeight="1" spans="1:79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0"/>
      <c r="Z570" s="180"/>
      <c r="AA570" s="180"/>
      <c r="AB570" s="180"/>
      <c r="AC570" s="180"/>
      <c r="AD570" s="180"/>
      <c r="AE570" s="180"/>
      <c r="AF570" s="180"/>
      <c r="AG570" s="180"/>
      <c r="AH570" s="180"/>
      <c r="AI570" s="180"/>
      <c r="AJ570" s="180"/>
      <c r="AK570" s="180"/>
      <c r="AL570" s="180"/>
      <c r="AM570" s="180"/>
      <c r="AN570" s="180"/>
      <c r="AO570" s="180"/>
      <c r="AP570" s="180"/>
      <c r="AQ570" s="180"/>
      <c r="AR570" s="180"/>
      <c r="AS570" s="180"/>
      <c r="AT570" s="180"/>
      <c r="AU570" s="180"/>
      <c r="AV570" s="180"/>
      <c r="AW570" s="180"/>
      <c r="AX570" s="180"/>
      <c r="AY570" s="180"/>
      <c r="AZ570" s="180"/>
      <c r="BA570" s="180"/>
      <c r="BB570" s="180"/>
      <c r="BC570" s="180"/>
      <c r="BD570" s="180"/>
      <c r="BE570" s="180"/>
      <c r="BF570" s="180"/>
      <c r="BG570" s="180"/>
      <c r="BH570" s="180"/>
      <c r="BI570" s="180"/>
      <c r="BJ570" s="180"/>
      <c r="BK570" s="180"/>
      <c r="BL570" s="180"/>
      <c r="BM570" s="180"/>
      <c r="BN570" s="180"/>
      <c r="BO570" s="180"/>
      <c r="BP570" s="180"/>
      <c r="BQ570" s="180"/>
      <c r="BR570" s="180"/>
      <c r="BS570" s="180"/>
      <c r="BT570" s="180"/>
      <c r="BU570" s="180"/>
      <c r="BV570" s="180"/>
      <c r="BW570" s="180"/>
      <c r="BX570" s="180"/>
      <c r="BY570" s="180"/>
      <c r="BZ570" s="180"/>
      <c r="CA570" s="180"/>
    </row>
    <row r="571" ht="15.75" customHeight="1" spans="1:79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80"/>
      <c r="V571" s="180"/>
      <c r="W571" s="180"/>
      <c r="X571" s="180"/>
      <c r="Y571" s="180"/>
      <c r="Z571" s="180"/>
      <c r="AA571" s="180"/>
      <c r="AB571" s="180"/>
      <c r="AC571" s="180"/>
      <c r="AD571" s="180"/>
      <c r="AE571" s="180"/>
      <c r="AF571" s="180"/>
      <c r="AG571" s="180"/>
      <c r="AH571" s="180"/>
      <c r="AI571" s="180"/>
      <c r="AJ571" s="180"/>
      <c r="AK571" s="180"/>
      <c r="AL571" s="180"/>
      <c r="AM571" s="180"/>
      <c r="AN571" s="180"/>
      <c r="AO571" s="180"/>
      <c r="AP571" s="180"/>
      <c r="AQ571" s="180"/>
      <c r="AR571" s="180"/>
      <c r="AS571" s="180"/>
      <c r="AT571" s="180"/>
      <c r="AU571" s="180"/>
      <c r="AV571" s="180"/>
      <c r="AW571" s="180"/>
      <c r="AX571" s="180"/>
      <c r="AY571" s="180"/>
      <c r="AZ571" s="180"/>
      <c r="BA571" s="180"/>
      <c r="BB571" s="180"/>
      <c r="BC571" s="180"/>
      <c r="BD571" s="180"/>
      <c r="BE571" s="180"/>
      <c r="BF571" s="180"/>
      <c r="BG571" s="180"/>
      <c r="BH571" s="180"/>
      <c r="BI571" s="180"/>
      <c r="BJ571" s="180"/>
      <c r="BK571" s="180"/>
      <c r="BL571" s="180"/>
      <c r="BM571" s="180"/>
      <c r="BN571" s="180"/>
      <c r="BO571" s="180"/>
      <c r="BP571" s="180"/>
      <c r="BQ571" s="180"/>
      <c r="BR571" s="180"/>
      <c r="BS571" s="180"/>
      <c r="BT571" s="180"/>
      <c r="BU571" s="180"/>
      <c r="BV571" s="180"/>
      <c r="BW571" s="180"/>
      <c r="BX571" s="180"/>
      <c r="BY571" s="180"/>
      <c r="BZ571" s="180"/>
      <c r="CA571" s="180"/>
    </row>
    <row r="572" ht="15.75" customHeight="1" spans="1:79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80"/>
      <c r="V572" s="180"/>
      <c r="W572" s="180"/>
      <c r="X572" s="180"/>
      <c r="Y572" s="180"/>
      <c r="Z572" s="180"/>
      <c r="AA572" s="180"/>
      <c r="AB572" s="180"/>
      <c r="AC572" s="180"/>
      <c r="AD572" s="180"/>
      <c r="AE572" s="180"/>
      <c r="AF572" s="180"/>
      <c r="AG572" s="180"/>
      <c r="AH572" s="180"/>
      <c r="AI572" s="180"/>
      <c r="AJ572" s="180"/>
      <c r="AK572" s="180"/>
      <c r="AL572" s="180"/>
      <c r="AM572" s="180"/>
      <c r="AN572" s="180"/>
      <c r="AO572" s="180"/>
      <c r="AP572" s="180"/>
      <c r="AQ572" s="180"/>
      <c r="AR572" s="180"/>
      <c r="AS572" s="180"/>
      <c r="AT572" s="180"/>
      <c r="AU572" s="180"/>
      <c r="AV572" s="180"/>
      <c r="AW572" s="180"/>
      <c r="AX572" s="180"/>
      <c r="AY572" s="180"/>
      <c r="AZ572" s="180"/>
      <c r="BA572" s="180"/>
      <c r="BB572" s="180"/>
      <c r="BC572" s="180"/>
      <c r="BD572" s="180"/>
      <c r="BE572" s="180"/>
      <c r="BF572" s="180"/>
      <c r="BG572" s="180"/>
      <c r="BH572" s="180"/>
      <c r="BI572" s="180"/>
      <c r="BJ572" s="180"/>
      <c r="BK572" s="180"/>
      <c r="BL572" s="180"/>
      <c r="BM572" s="180"/>
      <c r="BN572" s="180"/>
      <c r="BO572" s="180"/>
      <c r="BP572" s="180"/>
      <c r="BQ572" s="180"/>
      <c r="BR572" s="180"/>
      <c r="BS572" s="180"/>
      <c r="BT572" s="180"/>
      <c r="BU572" s="180"/>
      <c r="BV572" s="180"/>
      <c r="BW572" s="180"/>
      <c r="BX572" s="180"/>
      <c r="BY572" s="180"/>
      <c r="BZ572" s="180"/>
      <c r="CA572" s="180"/>
    </row>
    <row r="573" ht="15.75" customHeight="1" spans="1:79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80"/>
      <c r="V573" s="180"/>
      <c r="W573" s="180"/>
      <c r="X573" s="180"/>
      <c r="Y573" s="180"/>
      <c r="Z573" s="180"/>
      <c r="AA573" s="180"/>
      <c r="AB573" s="180"/>
      <c r="AC573" s="180"/>
      <c r="AD573" s="180"/>
      <c r="AE573" s="180"/>
      <c r="AF573" s="180"/>
      <c r="AG573" s="180"/>
      <c r="AH573" s="180"/>
      <c r="AI573" s="180"/>
      <c r="AJ573" s="180"/>
      <c r="AK573" s="180"/>
      <c r="AL573" s="180"/>
      <c r="AM573" s="180"/>
      <c r="AN573" s="180"/>
      <c r="AO573" s="180"/>
      <c r="AP573" s="180"/>
      <c r="AQ573" s="180"/>
      <c r="AR573" s="180"/>
      <c r="AS573" s="180"/>
      <c r="AT573" s="180"/>
      <c r="AU573" s="180"/>
      <c r="AV573" s="180"/>
      <c r="AW573" s="180"/>
      <c r="AX573" s="180"/>
      <c r="AY573" s="180"/>
      <c r="AZ573" s="180"/>
      <c r="BA573" s="180"/>
      <c r="BB573" s="180"/>
      <c r="BC573" s="180"/>
      <c r="BD573" s="180"/>
      <c r="BE573" s="180"/>
      <c r="BF573" s="180"/>
      <c r="BG573" s="180"/>
      <c r="BH573" s="180"/>
      <c r="BI573" s="180"/>
      <c r="BJ573" s="180"/>
      <c r="BK573" s="180"/>
      <c r="BL573" s="180"/>
      <c r="BM573" s="180"/>
      <c r="BN573" s="180"/>
      <c r="BO573" s="180"/>
      <c r="BP573" s="180"/>
      <c r="BQ573" s="180"/>
      <c r="BR573" s="180"/>
      <c r="BS573" s="180"/>
      <c r="BT573" s="180"/>
      <c r="BU573" s="180"/>
      <c r="BV573" s="180"/>
      <c r="BW573" s="180"/>
      <c r="BX573" s="180"/>
      <c r="BY573" s="180"/>
      <c r="BZ573" s="180"/>
      <c r="CA573" s="180"/>
    </row>
    <row r="574" ht="15.75" customHeight="1" spans="1:79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80"/>
      <c r="V574" s="180"/>
      <c r="W574" s="180"/>
      <c r="X574" s="180"/>
      <c r="Y574" s="180"/>
      <c r="Z574" s="180"/>
      <c r="AA574" s="180"/>
      <c r="AB574" s="180"/>
      <c r="AC574" s="180"/>
      <c r="AD574" s="180"/>
      <c r="AE574" s="180"/>
      <c r="AF574" s="180"/>
      <c r="AG574" s="180"/>
      <c r="AH574" s="180"/>
      <c r="AI574" s="180"/>
      <c r="AJ574" s="180"/>
      <c r="AK574" s="180"/>
      <c r="AL574" s="180"/>
      <c r="AM574" s="180"/>
      <c r="AN574" s="180"/>
      <c r="AO574" s="180"/>
      <c r="AP574" s="180"/>
      <c r="AQ574" s="180"/>
      <c r="AR574" s="180"/>
      <c r="AS574" s="180"/>
      <c r="AT574" s="180"/>
      <c r="AU574" s="180"/>
      <c r="AV574" s="180"/>
      <c r="AW574" s="180"/>
      <c r="AX574" s="180"/>
      <c r="AY574" s="180"/>
      <c r="AZ574" s="180"/>
      <c r="BA574" s="180"/>
      <c r="BB574" s="180"/>
      <c r="BC574" s="180"/>
      <c r="BD574" s="180"/>
      <c r="BE574" s="180"/>
      <c r="BF574" s="180"/>
      <c r="BG574" s="180"/>
      <c r="BH574" s="180"/>
      <c r="BI574" s="180"/>
      <c r="BJ574" s="180"/>
      <c r="BK574" s="180"/>
      <c r="BL574" s="180"/>
      <c r="BM574" s="180"/>
      <c r="BN574" s="180"/>
      <c r="BO574" s="180"/>
      <c r="BP574" s="180"/>
      <c r="BQ574" s="180"/>
      <c r="BR574" s="180"/>
      <c r="BS574" s="180"/>
      <c r="BT574" s="180"/>
      <c r="BU574" s="180"/>
      <c r="BV574" s="180"/>
      <c r="BW574" s="180"/>
      <c r="BX574" s="180"/>
      <c r="BY574" s="180"/>
      <c r="BZ574" s="180"/>
      <c r="CA574" s="180"/>
    </row>
    <row r="575" ht="15.75" customHeight="1" spans="1:79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  <c r="V575" s="180"/>
      <c r="W575" s="180"/>
      <c r="X575" s="180"/>
      <c r="Y575" s="180"/>
      <c r="Z575" s="180"/>
      <c r="AA575" s="180"/>
      <c r="AB575" s="180"/>
      <c r="AC575" s="180"/>
      <c r="AD575" s="180"/>
      <c r="AE575" s="180"/>
      <c r="AF575" s="180"/>
      <c r="AG575" s="180"/>
      <c r="AH575" s="180"/>
      <c r="AI575" s="180"/>
      <c r="AJ575" s="180"/>
      <c r="AK575" s="180"/>
      <c r="AL575" s="180"/>
      <c r="AM575" s="180"/>
      <c r="AN575" s="180"/>
      <c r="AO575" s="180"/>
      <c r="AP575" s="180"/>
      <c r="AQ575" s="180"/>
      <c r="AR575" s="180"/>
      <c r="AS575" s="180"/>
      <c r="AT575" s="180"/>
      <c r="AU575" s="180"/>
      <c r="AV575" s="180"/>
      <c r="AW575" s="180"/>
      <c r="AX575" s="180"/>
      <c r="AY575" s="180"/>
      <c r="AZ575" s="180"/>
      <c r="BA575" s="180"/>
      <c r="BB575" s="180"/>
      <c r="BC575" s="180"/>
      <c r="BD575" s="180"/>
      <c r="BE575" s="180"/>
      <c r="BF575" s="180"/>
      <c r="BG575" s="180"/>
      <c r="BH575" s="180"/>
      <c r="BI575" s="180"/>
      <c r="BJ575" s="180"/>
      <c r="BK575" s="180"/>
      <c r="BL575" s="180"/>
      <c r="BM575" s="180"/>
      <c r="BN575" s="180"/>
      <c r="BO575" s="180"/>
      <c r="BP575" s="180"/>
      <c r="BQ575" s="180"/>
      <c r="BR575" s="180"/>
      <c r="BS575" s="180"/>
      <c r="BT575" s="180"/>
      <c r="BU575" s="180"/>
      <c r="BV575" s="180"/>
      <c r="BW575" s="180"/>
      <c r="BX575" s="180"/>
      <c r="BY575" s="180"/>
      <c r="BZ575" s="180"/>
      <c r="CA575" s="180"/>
    </row>
    <row r="576" ht="15.75" customHeight="1" spans="1:79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80"/>
      <c r="V576" s="180"/>
      <c r="W576" s="180"/>
      <c r="X576" s="180"/>
      <c r="Y576" s="180"/>
      <c r="Z576" s="180"/>
      <c r="AA576" s="180"/>
      <c r="AB576" s="180"/>
      <c r="AC576" s="180"/>
      <c r="AD576" s="180"/>
      <c r="AE576" s="180"/>
      <c r="AF576" s="180"/>
      <c r="AG576" s="180"/>
      <c r="AH576" s="180"/>
      <c r="AI576" s="180"/>
      <c r="AJ576" s="180"/>
      <c r="AK576" s="180"/>
      <c r="AL576" s="180"/>
      <c r="AM576" s="180"/>
      <c r="AN576" s="180"/>
      <c r="AO576" s="180"/>
      <c r="AP576" s="180"/>
      <c r="AQ576" s="180"/>
      <c r="AR576" s="180"/>
      <c r="AS576" s="180"/>
      <c r="AT576" s="180"/>
      <c r="AU576" s="180"/>
      <c r="AV576" s="180"/>
      <c r="AW576" s="180"/>
      <c r="AX576" s="180"/>
      <c r="AY576" s="180"/>
      <c r="AZ576" s="180"/>
      <c r="BA576" s="180"/>
      <c r="BB576" s="180"/>
      <c r="BC576" s="180"/>
      <c r="BD576" s="180"/>
      <c r="BE576" s="180"/>
      <c r="BF576" s="180"/>
      <c r="BG576" s="180"/>
      <c r="BH576" s="180"/>
      <c r="BI576" s="180"/>
      <c r="BJ576" s="180"/>
      <c r="BK576" s="180"/>
      <c r="BL576" s="180"/>
      <c r="BM576" s="180"/>
      <c r="BN576" s="180"/>
      <c r="BO576" s="180"/>
      <c r="BP576" s="180"/>
      <c r="BQ576" s="180"/>
      <c r="BR576" s="180"/>
      <c r="BS576" s="180"/>
      <c r="BT576" s="180"/>
      <c r="BU576" s="180"/>
      <c r="BV576" s="180"/>
      <c r="BW576" s="180"/>
      <c r="BX576" s="180"/>
      <c r="BY576" s="180"/>
      <c r="BZ576" s="180"/>
      <c r="CA576" s="180"/>
    </row>
    <row r="577" ht="15.75" customHeight="1" spans="1:79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80"/>
      <c r="V577" s="180"/>
      <c r="W577" s="180"/>
      <c r="X577" s="180"/>
      <c r="Y577" s="180"/>
      <c r="Z577" s="180"/>
      <c r="AA577" s="180"/>
      <c r="AB577" s="180"/>
      <c r="AC577" s="180"/>
      <c r="AD577" s="180"/>
      <c r="AE577" s="180"/>
      <c r="AF577" s="180"/>
      <c r="AG577" s="180"/>
      <c r="AH577" s="180"/>
      <c r="AI577" s="180"/>
      <c r="AJ577" s="180"/>
      <c r="AK577" s="180"/>
      <c r="AL577" s="180"/>
      <c r="AM577" s="180"/>
      <c r="AN577" s="180"/>
      <c r="AO577" s="180"/>
      <c r="AP577" s="180"/>
      <c r="AQ577" s="180"/>
      <c r="AR577" s="180"/>
      <c r="AS577" s="180"/>
      <c r="AT577" s="180"/>
      <c r="AU577" s="180"/>
      <c r="AV577" s="180"/>
      <c r="AW577" s="180"/>
      <c r="AX577" s="180"/>
      <c r="AY577" s="180"/>
      <c r="AZ577" s="180"/>
      <c r="BA577" s="180"/>
      <c r="BB577" s="180"/>
      <c r="BC577" s="180"/>
      <c r="BD577" s="180"/>
      <c r="BE577" s="180"/>
      <c r="BF577" s="180"/>
      <c r="BG577" s="180"/>
      <c r="BH577" s="180"/>
      <c r="BI577" s="180"/>
      <c r="BJ577" s="180"/>
      <c r="BK577" s="180"/>
      <c r="BL577" s="180"/>
      <c r="BM577" s="180"/>
      <c r="BN577" s="180"/>
      <c r="BO577" s="180"/>
      <c r="BP577" s="180"/>
      <c r="BQ577" s="180"/>
      <c r="BR577" s="180"/>
      <c r="BS577" s="180"/>
      <c r="BT577" s="180"/>
      <c r="BU577" s="180"/>
      <c r="BV577" s="180"/>
      <c r="BW577" s="180"/>
      <c r="BX577" s="180"/>
      <c r="BY577" s="180"/>
      <c r="BZ577" s="180"/>
      <c r="CA577" s="180"/>
    </row>
    <row r="578" ht="15.75" customHeight="1" spans="1:79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  <c r="S578" s="180"/>
      <c r="T578" s="180"/>
      <c r="U578" s="180"/>
      <c r="V578" s="180"/>
      <c r="W578" s="180"/>
      <c r="X578" s="180"/>
      <c r="Y578" s="180"/>
      <c r="Z578" s="180"/>
      <c r="AA578" s="180"/>
      <c r="AB578" s="180"/>
      <c r="AC578" s="180"/>
      <c r="AD578" s="180"/>
      <c r="AE578" s="180"/>
      <c r="AF578" s="180"/>
      <c r="AG578" s="180"/>
      <c r="AH578" s="180"/>
      <c r="AI578" s="180"/>
      <c r="AJ578" s="180"/>
      <c r="AK578" s="180"/>
      <c r="AL578" s="180"/>
      <c r="AM578" s="180"/>
      <c r="AN578" s="180"/>
      <c r="AO578" s="180"/>
      <c r="AP578" s="180"/>
      <c r="AQ578" s="180"/>
      <c r="AR578" s="180"/>
      <c r="AS578" s="180"/>
      <c r="AT578" s="180"/>
      <c r="AU578" s="180"/>
      <c r="AV578" s="180"/>
      <c r="AW578" s="180"/>
      <c r="AX578" s="180"/>
      <c r="AY578" s="180"/>
      <c r="AZ578" s="180"/>
      <c r="BA578" s="180"/>
      <c r="BB578" s="180"/>
      <c r="BC578" s="180"/>
      <c r="BD578" s="180"/>
      <c r="BE578" s="180"/>
      <c r="BF578" s="180"/>
      <c r="BG578" s="180"/>
      <c r="BH578" s="180"/>
      <c r="BI578" s="180"/>
      <c r="BJ578" s="180"/>
      <c r="BK578" s="180"/>
      <c r="BL578" s="180"/>
      <c r="BM578" s="180"/>
      <c r="BN578" s="180"/>
      <c r="BO578" s="180"/>
      <c r="BP578" s="180"/>
      <c r="BQ578" s="180"/>
      <c r="BR578" s="180"/>
      <c r="BS578" s="180"/>
      <c r="BT578" s="180"/>
      <c r="BU578" s="180"/>
      <c r="BV578" s="180"/>
      <c r="BW578" s="180"/>
      <c r="BX578" s="180"/>
      <c r="BY578" s="180"/>
      <c r="BZ578" s="180"/>
      <c r="CA578" s="180"/>
    </row>
    <row r="579" ht="15.75" customHeight="1" spans="1:79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  <c r="AB579" s="180"/>
      <c r="AC579" s="180"/>
      <c r="AD579" s="180"/>
      <c r="AE579" s="180"/>
      <c r="AF579" s="180"/>
      <c r="AG579" s="180"/>
      <c r="AH579" s="180"/>
      <c r="AI579" s="180"/>
      <c r="AJ579" s="180"/>
      <c r="AK579" s="180"/>
      <c r="AL579" s="180"/>
      <c r="AM579" s="180"/>
      <c r="AN579" s="180"/>
      <c r="AO579" s="180"/>
      <c r="AP579" s="180"/>
      <c r="AQ579" s="180"/>
      <c r="AR579" s="180"/>
      <c r="AS579" s="180"/>
      <c r="AT579" s="180"/>
      <c r="AU579" s="180"/>
      <c r="AV579" s="180"/>
      <c r="AW579" s="180"/>
      <c r="AX579" s="180"/>
      <c r="AY579" s="180"/>
      <c r="AZ579" s="180"/>
      <c r="BA579" s="180"/>
      <c r="BB579" s="180"/>
      <c r="BC579" s="180"/>
      <c r="BD579" s="180"/>
      <c r="BE579" s="180"/>
      <c r="BF579" s="180"/>
      <c r="BG579" s="180"/>
      <c r="BH579" s="180"/>
      <c r="BI579" s="180"/>
      <c r="BJ579" s="180"/>
      <c r="BK579" s="180"/>
      <c r="BL579" s="180"/>
      <c r="BM579" s="180"/>
      <c r="BN579" s="180"/>
      <c r="BO579" s="180"/>
      <c r="BP579" s="180"/>
      <c r="BQ579" s="180"/>
      <c r="BR579" s="180"/>
      <c r="BS579" s="180"/>
      <c r="BT579" s="180"/>
      <c r="BU579" s="180"/>
      <c r="BV579" s="180"/>
      <c r="BW579" s="180"/>
      <c r="BX579" s="180"/>
      <c r="BY579" s="180"/>
      <c r="BZ579" s="180"/>
      <c r="CA579" s="180"/>
    </row>
    <row r="580" ht="15.75" customHeight="1" spans="1:79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80"/>
      <c r="V580" s="180"/>
      <c r="W580" s="180"/>
      <c r="X580" s="180"/>
      <c r="Y580" s="180"/>
      <c r="Z580" s="180"/>
      <c r="AA580" s="180"/>
      <c r="AB580" s="180"/>
      <c r="AC580" s="180"/>
      <c r="AD580" s="180"/>
      <c r="AE580" s="180"/>
      <c r="AF580" s="180"/>
      <c r="AG580" s="180"/>
      <c r="AH580" s="180"/>
      <c r="AI580" s="180"/>
      <c r="AJ580" s="180"/>
      <c r="AK580" s="180"/>
      <c r="AL580" s="180"/>
      <c r="AM580" s="180"/>
      <c r="AN580" s="180"/>
      <c r="AO580" s="180"/>
      <c r="AP580" s="180"/>
      <c r="AQ580" s="180"/>
      <c r="AR580" s="180"/>
      <c r="AS580" s="180"/>
      <c r="AT580" s="180"/>
      <c r="AU580" s="180"/>
      <c r="AV580" s="180"/>
      <c r="AW580" s="180"/>
      <c r="AX580" s="180"/>
      <c r="AY580" s="180"/>
      <c r="AZ580" s="180"/>
      <c r="BA580" s="180"/>
      <c r="BB580" s="180"/>
      <c r="BC580" s="180"/>
      <c r="BD580" s="180"/>
      <c r="BE580" s="180"/>
      <c r="BF580" s="180"/>
      <c r="BG580" s="180"/>
      <c r="BH580" s="180"/>
      <c r="BI580" s="180"/>
      <c r="BJ580" s="180"/>
      <c r="BK580" s="180"/>
      <c r="BL580" s="180"/>
      <c r="BM580" s="180"/>
      <c r="BN580" s="180"/>
      <c r="BO580" s="180"/>
      <c r="BP580" s="180"/>
      <c r="BQ580" s="180"/>
      <c r="BR580" s="180"/>
      <c r="BS580" s="180"/>
      <c r="BT580" s="180"/>
      <c r="BU580" s="180"/>
      <c r="BV580" s="180"/>
      <c r="BW580" s="180"/>
      <c r="BX580" s="180"/>
      <c r="BY580" s="180"/>
      <c r="BZ580" s="180"/>
      <c r="CA580" s="180"/>
    </row>
    <row r="581" ht="15.75" customHeight="1" spans="1:79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80"/>
      <c r="V581" s="180"/>
      <c r="W581" s="180"/>
      <c r="X581" s="180"/>
      <c r="Y581" s="180"/>
      <c r="Z581" s="180"/>
      <c r="AA581" s="180"/>
      <c r="AB581" s="180"/>
      <c r="AC581" s="180"/>
      <c r="AD581" s="180"/>
      <c r="AE581" s="180"/>
      <c r="AF581" s="180"/>
      <c r="AG581" s="180"/>
      <c r="AH581" s="180"/>
      <c r="AI581" s="180"/>
      <c r="AJ581" s="180"/>
      <c r="AK581" s="180"/>
      <c r="AL581" s="180"/>
      <c r="AM581" s="180"/>
      <c r="AN581" s="180"/>
      <c r="AO581" s="180"/>
      <c r="AP581" s="180"/>
      <c r="AQ581" s="180"/>
      <c r="AR581" s="180"/>
      <c r="AS581" s="180"/>
      <c r="AT581" s="180"/>
      <c r="AU581" s="180"/>
      <c r="AV581" s="180"/>
      <c r="AW581" s="180"/>
      <c r="AX581" s="180"/>
      <c r="AY581" s="180"/>
      <c r="AZ581" s="180"/>
      <c r="BA581" s="180"/>
      <c r="BB581" s="180"/>
      <c r="BC581" s="180"/>
      <c r="BD581" s="180"/>
      <c r="BE581" s="180"/>
      <c r="BF581" s="180"/>
      <c r="BG581" s="180"/>
      <c r="BH581" s="180"/>
      <c r="BI581" s="180"/>
      <c r="BJ581" s="180"/>
      <c r="BK581" s="180"/>
      <c r="BL581" s="180"/>
      <c r="BM581" s="180"/>
      <c r="BN581" s="180"/>
      <c r="BO581" s="180"/>
      <c r="BP581" s="180"/>
      <c r="BQ581" s="180"/>
      <c r="BR581" s="180"/>
      <c r="BS581" s="180"/>
      <c r="BT581" s="180"/>
      <c r="BU581" s="180"/>
      <c r="BV581" s="180"/>
      <c r="BW581" s="180"/>
      <c r="BX581" s="180"/>
      <c r="BY581" s="180"/>
      <c r="BZ581" s="180"/>
      <c r="CA581" s="180"/>
    </row>
    <row r="582" ht="15.75" customHeight="1" spans="1:79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80"/>
      <c r="V582" s="180"/>
      <c r="W582" s="180"/>
      <c r="X582" s="180"/>
      <c r="Y582" s="180"/>
      <c r="Z582" s="180"/>
      <c r="AA582" s="180"/>
      <c r="AB582" s="180"/>
      <c r="AC582" s="180"/>
      <c r="AD582" s="180"/>
      <c r="AE582" s="180"/>
      <c r="AF582" s="180"/>
      <c r="AG582" s="180"/>
      <c r="AH582" s="180"/>
      <c r="AI582" s="180"/>
      <c r="AJ582" s="180"/>
      <c r="AK582" s="180"/>
      <c r="AL582" s="180"/>
      <c r="AM582" s="180"/>
      <c r="AN582" s="180"/>
      <c r="AO582" s="180"/>
      <c r="AP582" s="180"/>
      <c r="AQ582" s="180"/>
      <c r="AR582" s="180"/>
      <c r="AS582" s="180"/>
      <c r="AT582" s="180"/>
      <c r="AU582" s="180"/>
      <c r="AV582" s="180"/>
      <c r="AW582" s="180"/>
      <c r="AX582" s="180"/>
      <c r="AY582" s="180"/>
      <c r="AZ582" s="180"/>
      <c r="BA582" s="180"/>
      <c r="BB582" s="180"/>
      <c r="BC582" s="180"/>
      <c r="BD582" s="180"/>
      <c r="BE582" s="180"/>
      <c r="BF582" s="180"/>
      <c r="BG582" s="180"/>
      <c r="BH582" s="180"/>
      <c r="BI582" s="180"/>
      <c r="BJ582" s="180"/>
      <c r="BK582" s="180"/>
      <c r="BL582" s="180"/>
      <c r="BM582" s="180"/>
      <c r="BN582" s="180"/>
      <c r="BO582" s="180"/>
      <c r="BP582" s="180"/>
      <c r="BQ582" s="180"/>
      <c r="BR582" s="180"/>
      <c r="BS582" s="180"/>
      <c r="BT582" s="180"/>
      <c r="BU582" s="180"/>
      <c r="BV582" s="180"/>
      <c r="BW582" s="180"/>
      <c r="BX582" s="180"/>
      <c r="BY582" s="180"/>
      <c r="BZ582" s="180"/>
      <c r="CA582" s="180"/>
    </row>
    <row r="583" ht="15.75" customHeight="1" spans="1:79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80"/>
      <c r="V583" s="180"/>
      <c r="W583" s="180"/>
      <c r="X583" s="180"/>
      <c r="Y583" s="180"/>
      <c r="Z583" s="180"/>
      <c r="AA583" s="180"/>
      <c r="AB583" s="180"/>
      <c r="AC583" s="180"/>
      <c r="AD583" s="180"/>
      <c r="AE583" s="180"/>
      <c r="AF583" s="180"/>
      <c r="AG583" s="180"/>
      <c r="AH583" s="180"/>
      <c r="AI583" s="180"/>
      <c r="AJ583" s="180"/>
      <c r="AK583" s="180"/>
      <c r="AL583" s="180"/>
      <c r="AM583" s="180"/>
      <c r="AN583" s="180"/>
      <c r="AO583" s="180"/>
      <c r="AP583" s="180"/>
      <c r="AQ583" s="180"/>
      <c r="AR583" s="180"/>
      <c r="AS583" s="180"/>
      <c r="AT583" s="180"/>
      <c r="AU583" s="180"/>
      <c r="AV583" s="180"/>
      <c r="AW583" s="180"/>
      <c r="AX583" s="180"/>
      <c r="AY583" s="180"/>
      <c r="AZ583" s="180"/>
      <c r="BA583" s="180"/>
      <c r="BB583" s="180"/>
      <c r="BC583" s="180"/>
      <c r="BD583" s="180"/>
      <c r="BE583" s="180"/>
      <c r="BF583" s="180"/>
      <c r="BG583" s="180"/>
      <c r="BH583" s="180"/>
      <c r="BI583" s="180"/>
      <c r="BJ583" s="180"/>
      <c r="BK583" s="180"/>
      <c r="BL583" s="180"/>
      <c r="BM583" s="180"/>
      <c r="BN583" s="180"/>
      <c r="BO583" s="180"/>
      <c r="BP583" s="180"/>
      <c r="BQ583" s="180"/>
      <c r="BR583" s="180"/>
      <c r="BS583" s="180"/>
      <c r="BT583" s="180"/>
      <c r="BU583" s="180"/>
      <c r="BV583" s="180"/>
      <c r="BW583" s="180"/>
      <c r="BX583" s="180"/>
      <c r="BY583" s="180"/>
      <c r="BZ583" s="180"/>
      <c r="CA583" s="180"/>
    </row>
    <row r="584" ht="15.75" customHeight="1" spans="1:79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80"/>
      <c r="V584" s="180"/>
      <c r="W584" s="180"/>
      <c r="X584" s="180"/>
      <c r="Y584" s="180"/>
      <c r="Z584" s="180"/>
      <c r="AA584" s="180"/>
      <c r="AB584" s="180"/>
      <c r="AC584" s="180"/>
      <c r="AD584" s="180"/>
      <c r="AE584" s="180"/>
      <c r="AF584" s="180"/>
      <c r="AG584" s="180"/>
      <c r="AH584" s="180"/>
      <c r="AI584" s="180"/>
      <c r="AJ584" s="180"/>
      <c r="AK584" s="180"/>
      <c r="AL584" s="180"/>
      <c r="AM584" s="180"/>
      <c r="AN584" s="180"/>
      <c r="AO584" s="180"/>
      <c r="AP584" s="180"/>
      <c r="AQ584" s="180"/>
      <c r="AR584" s="180"/>
      <c r="AS584" s="180"/>
      <c r="AT584" s="180"/>
      <c r="AU584" s="180"/>
      <c r="AV584" s="180"/>
      <c r="AW584" s="180"/>
      <c r="AX584" s="180"/>
      <c r="AY584" s="180"/>
      <c r="AZ584" s="180"/>
      <c r="BA584" s="180"/>
      <c r="BB584" s="180"/>
      <c r="BC584" s="180"/>
      <c r="BD584" s="180"/>
      <c r="BE584" s="180"/>
      <c r="BF584" s="180"/>
      <c r="BG584" s="180"/>
      <c r="BH584" s="180"/>
      <c r="BI584" s="180"/>
      <c r="BJ584" s="180"/>
      <c r="BK584" s="180"/>
      <c r="BL584" s="180"/>
      <c r="BM584" s="180"/>
      <c r="BN584" s="180"/>
      <c r="BO584" s="180"/>
      <c r="BP584" s="180"/>
      <c r="BQ584" s="180"/>
      <c r="BR584" s="180"/>
      <c r="BS584" s="180"/>
      <c r="BT584" s="180"/>
      <c r="BU584" s="180"/>
      <c r="BV584" s="180"/>
      <c r="BW584" s="180"/>
      <c r="BX584" s="180"/>
      <c r="BY584" s="180"/>
      <c r="BZ584" s="180"/>
      <c r="CA584" s="180"/>
    </row>
    <row r="585" ht="15.75" customHeight="1" spans="1:79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80"/>
      <c r="V585" s="180"/>
      <c r="W585" s="180"/>
      <c r="X585" s="180"/>
      <c r="Y585" s="180"/>
      <c r="Z585" s="180"/>
      <c r="AA585" s="180"/>
      <c r="AB585" s="180"/>
      <c r="AC585" s="180"/>
      <c r="AD585" s="180"/>
      <c r="AE585" s="180"/>
      <c r="AF585" s="180"/>
      <c r="AG585" s="180"/>
      <c r="AH585" s="180"/>
      <c r="AI585" s="180"/>
      <c r="AJ585" s="180"/>
      <c r="AK585" s="180"/>
      <c r="AL585" s="180"/>
      <c r="AM585" s="180"/>
      <c r="AN585" s="180"/>
      <c r="AO585" s="180"/>
      <c r="AP585" s="180"/>
      <c r="AQ585" s="180"/>
      <c r="AR585" s="180"/>
      <c r="AS585" s="180"/>
      <c r="AT585" s="180"/>
      <c r="AU585" s="180"/>
      <c r="AV585" s="180"/>
      <c r="AW585" s="180"/>
      <c r="AX585" s="180"/>
      <c r="AY585" s="180"/>
      <c r="AZ585" s="180"/>
      <c r="BA585" s="180"/>
      <c r="BB585" s="180"/>
      <c r="BC585" s="180"/>
      <c r="BD585" s="180"/>
      <c r="BE585" s="180"/>
      <c r="BF585" s="180"/>
      <c r="BG585" s="180"/>
      <c r="BH585" s="180"/>
      <c r="BI585" s="180"/>
      <c r="BJ585" s="180"/>
      <c r="BK585" s="180"/>
      <c r="BL585" s="180"/>
      <c r="BM585" s="180"/>
      <c r="BN585" s="180"/>
      <c r="BO585" s="180"/>
      <c r="BP585" s="180"/>
      <c r="BQ585" s="180"/>
      <c r="BR585" s="180"/>
      <c r="BS585" s="180"/>
      <c r="BT585" s="180"/>
      <c r="BU585" s="180"/>
      <c r="BV585" s="180"/>
      <c r="BW585" s="180"/>
      <c r="BX585" s="180"/>
      <c r="BY585" s="180"/>
      <c r="BZ585" s="180"/>
      <c r="CA585" s="180"/>
    </row>
    <row r="586" ht="15.75" customHeight="1" spans="1:79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  <c r="V586" s="180"/>
      <c r="W586" s="180"/>
      <c r="X586" s="180"/>
      <c r="Y586" s="180"/>
      <c r="Z586" s="180"/>
      <c r="AA586" s="180"/>
      <c r="AB586" s="180"/>
      <c r="AC586" s="180"/>
      <c r="AD586" s="180"/>
      <c r="AE586" s="180"/>
      <c r="AF586" s="180"/>
      <c r="AG586" s="180"/>
      <c r="AH586" s="180"/>
      <c r="AI586" s="180"/>
      <c r="AJ586" s="180"/>
      <c r="AK586" s="180"/>
      <c r="AL586" s="180"/>
      <c r="AM586" s="180"/>
      <c r="AN586" s="180"/>
      <c r="AO586" s="180"/>
      <c r="AP586" s="180"/>
      <c r="AQ586" s="180"/>
      <c r="AR586" s="180"/>
      <c r="AS586" s="180"/>
      <c r="AT586" s="180"/>
      <c r="AU586" s="180"/>
      <c r="AV586" s="180"/>
      <c r="AW586" s="180"/>
      <c r="AX586" s="180"/>
      <c r="AY586" s="180"/>
      <c r="AZ586" s="180"/>
      <c r="BA586" s="180"/>
      <c r="BB586" s="180"/>
      <c r="BC586" s="180"/>
      <c r="BD586" s="180"/>
      <c r="BE586" s="180"/>
      <c r="BF586" s="180"/>
      <c r="BG586" s="180"/>
      <c r="BH586" s="180"/>
      <c r="BI586" s="180"/>
      <c r="BJ586" s="180"/>
      <c r="BK586" s="180"/>
      <c r="BL586" s="180"/>
      <c r="BM586" s="180"/>
      <c r="BN586" s="180"/>
      <c r="BO586" s="180"/>
      <c r="BP586" s="180"/>
      <c r="BQ586" s="180"/>
      <c r="BR586" s="180"/>
      <c r="BS586" s="180"/>
      <c r="BT586" s="180"/>
      <c r="BU586" s="180"/>
      <c r="BV586" s="180"/>
      <c r="BW586" s="180"/>
      <c r="BX586" s="180"/>
      <c r="BY586" s="180"/>
      <c r="BZ586" s="180"/>
      <c r="CA586" s="180"/>
    </row>
    <row r="587" ht="15.75" customHeight="1" spans="1:79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  <c r="U587" s="180"/>
      <c r="V587" s="180"/>
      <c r="W587" s="180"/>
      <c r="X587" s="180"/>
      <c r="Y587" s="180"/>
      <c r="Z587" s="180"/>
      <c r="AA587" s="180"/>
      <c r="AB587" s="180"/>
      <c r="AC587" s="180"/>
      <c r="AD587" s="180"/>
      <c r="AE587" s="180"/>
      <c r="AF587" s="180"/>
      <c r="AG587" s="180"/>
      <c r="AH587" s="180"/>
      <c r="AI587" s="180"/>
      <c r="AJ587" s="180"/>
      <c r="AK587" s="180"/>
      <c r="AL587" s="180"/>
      <c r="AM587" s="180"/>
      <c r="AN587" s="180"/>
      <c r="AO587" s="180"/>
      <c r="AP587" s="180"/>
      <c r="AQ587" s="180"/>
      <c r="AR587" s="180"/>
      <c r="AS587" s="180"/>
      <c r="AT587" s="180"/>
      <c r="AU587" s="180"/>
      <c r="AV587" s="180"/>
      <c r="AW587" s="180"/>
      <c r="AX587" s="180"/>
      <c r="AY587" s="180"/>
      <c r="AZ587" s="180"/>
      <c r="BA587" s="180"/>
      <c r="BB587" s="180"/>
      <c r="BC587" s="180"/>
      <c r="BD587" s="180"/>
      <c r="BE587" s="180"/>
      <c r="BF587" s="180"/>
      <c r="BG587" s="180"/>
      <c r="BH587" s="180"/>
      <c r="BI587" s="180"/>
      <c r="BJ587" s="180"/>
      <c r="BK587" s="180"/>
      <c r="BL587" s="180"/>
      <c r="BM587" s="180"/>
      <c r="BN587" s="180"/>
      <c r="BO587" s="180"/>
      <c r="BP587" s="180"/>
      <c r="BQ587" s="180"/>
      <c r="BR587" s="180"/>
      <c r="BS587" s="180"/>
      <c r="BT587" s="180"/>
      <c r="BU587" s="180"/>
      <c r="BV587" s="180"/>
      <c r="BW587" s="180"/>
      <c r="BX587" s="180"/>
      <c r="BY587" s="180"/>
      <c r="BZ587" s="180"/>
      <c r="CA587" s="180"/>
    </row>
    <row r="588" ht="15.75" customHeight="1" spans="1:79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80"/>
      <c r="V588" s="180"/>
      <c r="W588" s="180"/>
      <c r="X588" s="180"/>
      <c r="Y588" s="180"/>
      <c r="Z588" s="180"/>
      <c r="AA588" s="180"/>
      <c r="AB588" s="180"/>
      <c r="AC588" s="180"/>
      <c r="AD588" s="180"/>
      <c r="AE588" s="180"/>
      <c r="AF588" s="180"/>
      <c r="AG588" s="180"/>
      <c r="AH588" s="180"/>
      <c r="AI588" s="180"/>
      <c r="AJ588" s="180"/>
      <c r="AK588" s="180"/>
      <c r="AL588" s="180"/>
      <c r="AM588" s="180"/>
      <c r="AN588" s="180"/>
      <c r="AO588" s="180"/>
      <c r="AP588" s="180"/>
      <c r="AQ588" s="180"/>
      <c r="AR588" s="180"/>
      <c r="AS588" s="180"/>
      <c r="AT588" s="180"/>
      <c r="AU588" s="180"/>
      <c r="AV588" s="180"/>
      <c r="AW588" s="180"/>
      <c r="AX588" s="180"/>
      <c r="AY588" s="180"/>
      <c r="AZ588" s="180"/>
      <c r="BA588" s="180"/>
      <c r="BB588" s="180"/>
      <c r="BC588" s="180"/>
      <c r="BD588" s="180"/>
      <c r="BE588" s="180"/>
      <c r="BF588" s="180"/>
      <c r="BG588" s="180"/>
      <c r="BH588" s="180"/>
      <c r="BI588" s="180"/>
      <c r="BJ588" s="180"/>
      <c r="BK588" s="180"/>
      <c r="BL588" s="180"/>
      <c r="BM588" s="180"/>
      <c r="BN588" s="180"/>
      <c r="BO588" s="180"/>
      <c r="BP588" s="180"/>
      <c r="BQ588" s="180"/>
      <c r="BR588" s="180"/>
      <c r="BS588" s="180"/>
      <c r="BT588" s="180"/>
      <c r="BU588" s="180"/>
      <c r="BV588" s="180"/>
      <c r="BW588" s="180"/>
      <c r="BX588" s="180"/>
      <c r="BY588" s="180"/>
      <c r="BZ588" s="180"/>
      <c r="CA588" s="180"/>
    </row>
    <row r="589" ht="15.75" customHeight="1" spans="1:79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80"/>
      <c r="V589" s="180"/>
      <c r="W589" s="180"/>
      <c r="X589" s="180"/>
      <c r="Y589" s="180"/>
      <c r="Z589" s="180"/>
      <c r="AA589" s="180"/>
      <c r="AB589" s="180"/>
      <c r="AC589" s="180"/>
      <c r="AD589" s="180"/>
      <c r="AE589" s="180"/>
      <c r="AF589" s="180"/>
      <c r="AG589" s="180"/>
      <c r="AH589" s="180"/>
      <c r="AI589" s="180"/>
      <c r="AJ589" s="180"/>
      <c r="AK589" s="180"/>
      <c r="AL589" s="180"/>
      <c r="AM589" s="180"/>
      <c r="AN589" s="180"/>
      <c r="AO589" s="180"/>
      <c r="AP589" s="180"/>
      <c r="AQ589" s="180"/>
      <c r="AR589" s="180"/>
      <c r="AS589" s="180"/>
      <c r="AT589" s="180"/>
      <c r="AU589" s="180"/>
      <c r="AV589" s="180"/>
      <c r="AW589" s="180"/>
      <c r="AX589" s="180"/>
      <c r="AY589" s="180"/>
      <c r="AZ589" s="180"/>
      <c r="BA589" s="180"/>
      <c r="BB589" s="180"/>
      <c r="BC589" s="180"/>
      <c r="BD589" s="180"/>
      <c r="BE589" s="180"/>
      <c r="BF589" s="180"/>
      <c r="BG589" s="180"/>
      <c r="BH589" s="180"/>
      <c r="BI589" s="180"/>
      <c r="BJ589" s="180"/>
      <c r="BK589" s="180"/>
      <c r="BL589" s="180"/>
      <c r="BM589" s="180"/>
      <c r="BN589" s="180"/>
      <c r="BO589" s="180"/>
      <c r="BP589" s="180"/>
      <c r="BQ589" s="180"/>
      <c r="BR589" s="180"/>
      <c r="BS589" s="180"/>
      <c r="BT589" s="180"/>
      <c r="BU589" s="180"/>
      <c r="BV589" s="180"/>
      <c r="BW589" s="180"/>
      <c r="BX589" s="180"/>
      <c r="BY589" s="180"/>
      <c r="BZ589" s="180"/>
      <c r="CA589" s="180"/>
    </row>
    <row r="590" ht="15.75" customHeight="1" spans="1:79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80"/>
      <c r="V590" s="180"/>
      <c r="W590" s="180"/>
      <c r="X590" s="180"/>
      <c r="Y590" s="180"/>
      <c r="Z590" s="180"/>
      <c r="AA590" s="180"/>
      <c r="AB590" s="180"/>
      <c r="AC590" s="180"/>
      <c r="AD590" s="180"/>
      <c r="AE590" s="180"/>
      <c r="AF590" s="180"/>
      <c r="AG590" s="180"/>
      <c r="AH590" s="180"/>
      <c r="AI590" s="180"/>
      <c r="AJ590" s="180"/>
      <c r="AK590" s="180"/>
      <c r="AL590" s="180"/>
      <c r="AM590" s="180"/>
      <c r="AN590" s="180"/>
      <c r="AO590" s="180"/>
      <c r="AP590" s="180"/>
      <c r="AQ590" s="180"/>
      <c r="AR590" s="180"/>
      <c r="AS590" s="180"/>
      <c r="AT590" s="180"/>
      <c r="AU590" s="180"/>
      <c r="AV590" s="180"/>
      <c r="AW590" s="180"/>
      <c r="AX590" s="180"/>
      <c r="AY590" s="180"/>
      <c r="AZ590" s="180"/>
      <c r="BA590" s="180"/>
      <c r="BB590" s="180"/>
      <c r="BC590" s="180"/>
      <c r="BD590" s="180"/>
      <c r="BE590" s="180"/>
      <c r="BF590" s="180"/>
      <c r="BG590" s="180"/>
      <c r="BH590" s="180"/>
      <c r="BI590" s="180"/>
      <c r="BJ590" s="180"/>
      <c r="BK590" s="180"/>
      <c r="BL590" s="180"/>
      <c r="BM590" s="180"/>
      <c r="BN590" s="180"/>
      <c r="BO590" s="180"/>
      <c r="BP590" s="180"/>
      <c r="BQ590" s="180"/>
      <c r="BR590" s="180"/>
      <c r="BS590" s="180"/>
      <c r="BT590" s="180"/>
      <c r="BU590" s="180"/>
      <c r="BV590" s="180"/>
      <c r="BW590" s="180"/>
      <c r="BX590" s="180"/>
      <c r="BY590" s="180"/>
      <c r="BZ590" s="180"/>
      <c r="CA590" s="180"/>
    </row>
    <row r="591" ht="15.75" customHeight="1" spans="1:79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  <c r="S591" s="180"/>
      <c r="T591" s="180"/>
      <c r="U591" s="180"/>
      <c r="V591" s="180"/>
      <c r="W591" s="180"/>
      <c r="X591" s="180"/>
      <c r="Y591" s="180"/>
      <c r="Z591" s="180"/>
      <c r="AA591" s="180"/>
      <c r="AB591" s="180"/>
      <c r="AC591" s="180"/>
      <c r="AD591" s="180"/>
      <c r="AE591" s="180"/>
      <c r="AF591" s="180"/>
      <c r="AG591" s="180"/>
      <c r="AH591" s="180"/>
      <c r="AI591" s="180"/>
      <c r="AJ591" s="180"/>
      <c r="AK591" s="180"/>
      <c r="AL591" s="180"/>
      <c r="AM591" s="180"/>
      <c r="AN591" s="180"/>
      <c r="AO591" s="180"/>
      <c r="AP591" s="180"/>
      <c r="AQ591" s="180"/>
      <c r="AR591" s="180"/>
      <c r="AS591" s="180"/>
      <c r="AT591" s="180"/>
      <c r="AU591" s="180"/>
      <c r="AV591" s="180"/>
      <c r="AW591" s="180"/>
      <c r="AX591" s="180"/>
      <c r="AY591" s="180"/>
      <c r="AZ591" s="180"/>
      <c r="BA591" s="180"/>
      <c r="BB591" s="180"/>
      <c r="BC591" s="180"/>
      <c r="BD591" s="180"/>
      <c r="BE591" s="180"/>
      <c r="BF591" s="180"/>
      <c r="BG591" s="180"/>
      <c r="BH591" s="180"/>
      <c r="BI591" s="180"/>
      <c r="BJ591" s="180"/>
      <c r="BK591" s="180"/>
      <c r="BL591" s="180"/>
      <c r="BM591" s="180"/>
      <c r="BN591" s="180"/>
      <c r="BO591" s="180"/>
      <c r="BP591" s="180"/>
      <c r="BQ591" s="180"/>
      <c r="BR591" s="180"/>
      <c r="BS591" s="180"/>
      <c r="BT591" s="180"/>
      <c r="BU591" s="180"/>
      <c r="BV591" s="180"/>
      <c r="BW591" s="180"/>
      <c r="BX591" s="180"/>
      <c r="BY591" s="180"/>
      <c r="BZ591" s="180"/>
      <c r="CA591" s="180"/>
    </row>
    <row r="592" ht="15.75" customHeight="1" spans="1:79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  <c r="U592" s="180"/>
      <c r="V592" s="180"/>
      <c r="W592" s="180"/>
      <c r="X592" s="180"/>
      <c r="Y592" s="180"/>
      <c r="Z592" s="180"/>
      <c r="AA592" s="180"/>
      <c r="AB592" s="180"/>
      <c r="AC592" s="180"/>
      <c r="AD592" s="180"/>
      <c r="AE592" s="180"/>
      <c r="AF592" s="180"/>
      <c r="AG592" s="180"/>
      <c r="AH592" s="180"/>
      <c r="AI592" s="180"/>
      <c r="AJ592" s="180"/>
      <c r="AK592" s="180"/>
      <c r="AL592" s="180"/>
      <c r="AM592" s="180"/>
      <c r="AN592" s="180"/>
      <c r="AO592" s="180"/>
      <c r="AP592" s="180"/>
      <c r="AQ592" s="180"/>
      <c r="AR592" s="180"/>
      <c r="AS592" s="180"/>
      <c r="AT592" s="180"/>
      <c r="AU592" s="180"/>
      <c r="AV592" s="180"/>
      <c r="AW592" s="180"/>
      <c r="AX592" s="180"/>
      <c r="AY592" s="180"/>
      <c r="AZ592" s="180"/>
      <c r="BA592" s="180"/>
      <c r="BB592" s="180"/>
      <c r="BC592" s="180"/>
      <c r="BD592" s="180"/>
      <c r="BE592" s="180"/>
      <c r="BF592" s="180"/>
      <c r="BG592" s="180"/>
      <c r="BH592" s="180"/>
      <c r="BI592" s="180"/>
      <c r="BJ592" s="180"/>
      <c r="BK592" s="180"/>
      <c r="BL592" s="180"/>
      <c r="BM592" s="180"/>
      <c r="BN592" s="180"/>
      <c r="BO592" s="180"/>
      <c r="BP592" s="180"/>
      <c r="BQ592" s="180"/>
      <c r="BR592" s="180"/>
      <c r="BS592" s="180"/>
      <c r="BT592" s="180"/>
      <c r="BU592" s="180"/>
      <c r="BV592" s="180"/>
      <c r="BW592" s="180"/>
      <c r="BX592" s="180"/>
      <c r="BY592" s="180"/>
      <c r="BZ592" s="180"/>
      <c r="CA592" s="180"/>
    </row>
    <row r="593" ht="15.75" customHeight="1" spans="1:79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80"/>
      <c r="V593" s="180"/>
      <c r="W593" s="180"/>
      <c r="X593" s="180"/>
      <c r="Y593" s="180"/>
      <c r="Z593" s="180"/>
      <c r="AA593" s="180"/>
      <c r="AB593" s="180"/>
      <c r="AC593" s="180"/>
      <c r="AD593" s="180"/>
      <c r="AE593" s="180"/>
      <c r="AF593" s="180"/>
      <c r="AG593" s="180"/>
      <c r="AH593" s="180"/>
      <c r="AI593" s="180"/>
      <c r="AJ593" s="180"/>
      <c r="AK593" s="180"/>
      <c r="AL593" s="180"/>
      <c r="AM593" s="180"/>
      <c r="AN593" s="180"/>
      <c r="AO593" s="180"/>
      <c r="AP593" s="180"/>
      <c r="AQ593" s="180"/>
      <c r="AR593" s="180"/>
      <c r="AS593" s="180"/>
      <c r="AT593" s="180"/>
      <c r="AU593" s="180"/>
      <c r="AV593" s="180"/>
      <c r="AW593" s="180"/>
      <c r="AX593" s="180"/>
      <c r="AY593" s="180"/>
      <c r="AZ593" s="180"/>
      <c r="BA593" s="180"/>
      <c r="BB593" s="180"/>
      <c r="BC593" s="180"/>
      <c r="BD593" s="180"/>
      <c r="BE593" s="180"/>
      <c r="BF593" s="180"/>
      <c r="BG593" s="180"/>
      <c r="BH593" s="180"/>
      <c r="BI593" s="180"/>
      <c r="BJ593" s="180"/>
      <c r="BK593" s="180"/>
      <c r="BL593" s="180"/>
      <c r="BM593" s="180"/>
      <c r="BN593" s="180"/>
      <c r="BO593" s="180"/>
      <c r="BP593" s="180"/>
      <c r="BQ593" s="180"/>
      <c r="BR593" s="180"/>
      <c r="BS593" s="180"/>
      <c r="BT593" s="180"/>
      <c r="BU593" s="180"/>
      <c r="BV593" s="180"/>
      <c r="BW593" s="180"/>
      <c r="BX593" s="180"/>
      <c r="BY593" s="180"/>
      <c r="BZ593" s="180"/>
      <c r="CA593" s="180"/>
    </row>
    <row r="594" ht="15.75" customHeight="1" spans="1:79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80"/>
      <c r="V594" s="180"/>
      <c r="W594" s="180"/>
      <c r="X594" s="180"/>
      <c r="Y594" s="180"/>
      <c r="Z594" s="180"/>
      <c r="AA594" s="180"/>
      <c r="AB594" s="180"/>
      <c r="AC594" s="180"/>
      <c r="AD594" s="180"/>
      <c r="AE594" s="180"/>
      <c r="AF594" s="180"/>
      <c r="AG594" s="180"/>
      <c r="AH594" s="180"/>
      <c r="AI594" s="180"/>
      <c r="AJ594" s="180"/>
      <c r="AK594" s="180"/>
      <c r="AL594" s="180"/>
      <c r="AM594" s="180"/>
      <c r="AN594" s="180"/>
      <c r="AO594" s="180"/>
      <c r="AP594" s="180"/>
      <c r="AQ594" s="180"/>
      <c r="AR594" s="180"/>
      <c r="AS594" s="180"/>
      <c r="AT594" s="180"/>
      <c r="AU594" s="180"/>
      <c r="AV594" s="180"/>
      <c r="AW594" s="180"/>
      <c r="AX594" s="180"/>
      <c r="AY594" s="180"/>
      <c r="AZ594" s="180"/>
      <c r="BA594" s="180"/>
      <c r="BB594" s="180"/>
      <c r="BC594" s="180"/>
      <c r="BD594" s="180"/>
      <c r="BE594" s="180"/>
      <c r="BF594" s="180"/>
      <c r="BG594" s="180"/>
      <c r="BH594" s="180"/>
      <c r="BI594" s="180"/>
      <c r="BJ594" s="180"/>
      <c r="BK594" s="180"/>
      <c r="BL594" s="180"/>
      <c r="BM594" s="180"/>
      <c r="BN594" s="180"/>
      <c r="BO594" s="180"/>
      <c r="BP594" s="180"/>
      <c r="BQ594" s="180"/>
      <c r="BR594" s="180"/>
      <c r="BS594" s="180"/>
      <c r="BT594" s="180"/>
      <c r="BU594" s="180"/>
      <c r="BV594" s="180"/>
      <c r="BW594" s="180"/>
      <c r="BX594" s="180"/>
      <c r="BY594" s="180"/>
      <c r="BZ594" s="180"/>
      <c r="CA594" s="180"/>
    </row>
    <row r="595" ht="15.75" customHeight="1" spans="1:79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80"/>
      <c r="V595" s="180"/>
      <c r="W595" s="180"/>
      <c r="X595" s="180"/>
      <c r="Y595" s="180"/>
      <c r="Z595" s="180"/>
      <c r="AA595" s="180"/>
      <c r="AB595" s="180"/>
      <c r="AC595" s="180"/>
      <c r="AD595" s="180"/>
      <c r="AE595" s="180"/>
      <c r="AF595" s="180"/>
      <c r="AG595" s="180"/>
      <c r="AH595" s="180"/>
      <c r="AI595" s="180"/>
      <c r="AJ595" s="180"/>
      <c r="AK595" s="180"/>
      <c r="AL595" s="180"/>
      <c r="AM595" s="180"/>
      <c r="AN595" s="180"/>
      <c r="AO595" s="180"/>
      <c r="AP595" s="180"/>
      <c r="AQ595" s="180"/>
      <c r="AR595" s="180"/>
      <c r="AS595" s="180"/>
      <c r="AT595" s="180"/>
      <c r="AU595" s="180"/>
      <c r="AV595" s="180"/>
      <c r="AW595" s="180"/>
      <c r="AX595" s="180"/>
      <c r="AY595" s="180"/>
      <c r="AZ595" s="180"/>
      <c r="BA595" s="180"/>
      <c r="BB595" s="180"/>
      <c r="BC595" s="180"/>
      <c r="BD595" s="180"/>
      <c r="BE595" s="180"/>
      <c r="BF595" s="180"/>
      <c r="BG595" s="180"/>
      <c r="BH595" s="180"/>
      <c r="BI595" s="180"/>
      <c r="BJ595" s="180"/>
      <c r="BK595" s="180"/>
      <c r="BL595" s="180"/>
      <c r="BM595" s="180"/>
      <c r="BN595" s="180"/>
      <c r="BO595" s="180"/>
      <c r="BP595" s="180"/>
      <c r="BQ595" s="180"/>
      <c r="BR595" s="180"/>
      <c r="BS595" s="180"/>
      <c r="BT595" s="180"/>
      <c r="BU595" s="180"/>
      <c r="BV595" s="180"/>
      <c r="BW595" s="180"/>
      <c r="BX595" s="180"/>
      <c r="BY595" s="180"/>
      <c r="BZ595" s="180"/>
      <c r="CA595" s="180"/>
    </row>
    <row r="596" ht="15.75" customHeight="1" spans="1:79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80"/>
      <c r="V596" s="180"/>
      <c r="W596" s="180"/>
      <c r="X596" s="180"/>
      <c r="Y596" s="180"/>
      <c r="Z596" s="180"/>
      <c r="AA596" s="180"/>
      <c r="AB596" s="180"/>
      <c r="AC596" s="180"/>
      <c r="AD596" s="180"/>
      <c r="AE596" s="180"/>
      <c r="AF596" s="180"/>
      <c r="AG596" s="180"/>
      <c r="AH596" s="180"/>
      <c r="AI596" s="180"/>
      <c r="AJ596" s="180"/>
      <c r="AK596" s="180"/>
      <c r="AL596" s="180"/>
      <c r="AM596" s="180"/>
      <c r="AN596" s="180"/>
      <c r="AO596" s="180"/>
      <c r="AP596" s="180"/>
      <c r="AQ596" s="180"/>
      <c r="AR596" s="180"/>
      <c r="AS596" s="180"/>
      <c r="AT596" s="180"/>
      <c r="AU596" s="180"/>
      <c r="AV596" s="180"/>
      <c r="AW596" s="180"/>
      <c r="AX596" s="180"/>
      <c r="AY596" s="180"/>
      <c r="AZ596" s="180"/>
      <c r="BA596" s="180"/>
      <c r="BB596" s="180"/>
      <c r="BC596" s="180"/>
      <c r="BD596" s="180"/>
      <c r="BE596" s="180"/>
      <c r="BF596" s="180"/>
      <c r="BG596" s="180"/>
      <c r="BH596" s="180"/>
      <c r="BI596" s="180"/>
      <c r="BJ596" s="180"/>
      <c r="BK596" s="180"/>
      <c r="BL596" s="180"/>
      <c r="BM596" s="180"/>
      <c r="BN596" s="180"/>
      <c r="BO596" s="180"/>
      <c r="BP596" s="180"/>
      <c r="BQ596" s="180"/>
      <c r="BR596" s="180"/>
      <c r="BS596" s="180"/>
      <c r="BT596" s="180"/>
      <c r="BU596" s="180"/>
      <c r="BV596" s="180"/>
      <c r="BW596" s="180"/>
      <c r="BX596" s="180"/>
      <c r="BY596" s="180"/>
      <c r="BZ596" s="180"/>
      <c r="CA596" s="180"/>
    </row>
    <row r="597" ht="15.75" customHeight="1" spans="1:79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80"/>
      <c r="V597" s="180"/>
      <c r="W597" s="180"/>
      <c r="X597" s="180"/>
      <c r="Y597" s="180"/>
      <c r="Z597" s="180"/>
      <c r="AA597" s="180"/>
      <c r="AB597" s="180"/>
      <c r="AC597" s="180"/>
      <c r="AD597" s="180"/>
      <c r="AE597" s="180"/>
      <c r="AF597" s="180"/>
      <c r="AG597" s="180"/>
      <c r="AH597" s="180"/>
      <c r="AI597" s="180"/>
      <c r="AJ597" s="180"/>
      <c r="AK597" s="180"/>
      <c r="AL597" s="180"/>
      <c r="AM597" s="180"/>
      <c r="AN597" s="180"/>
      <c r="AO597" s="180"/>
      <c r="AP597" s="180"/>
      <c r="AQ597" s="180"/>
      <c r="AR597" s="180"/>
      <c r="AS597" s="180"/>
      <c r="AT597" s="180"/>
      <c r="AU597" s="180"/>
      <c r="AV597" s="180"/>
      <c r="AW597" s="180"/>
      <c r="AX597" s="180"/>
      <c r="AY597" s="180"/>
      <c r="AZ597" s="180"/>
      <c r="BA597" s="180"/>
      <c r="BB597" s="180"/>
      <c r="BC597" s="180"/>
      <c r="BD597" s="180"/>
      <c r="BE597" s="180"/>
      <c r="BF597" s="180"/>
      <c r="BG597" s="180"/>
      <c r="BH597" s="180"/>
      <c r="BI597" s="180"/>
      <c r="BJ597" s="180"/>
      <c r="BK597" s="180"/>
      <c r="BL597" s="180"/>
      <c r="BM597" s="180"/>
      <c r="BN597" s="180"/>
      <c r="BO597" s="180"/>
      <c r="BP597" s="180"/>
      <c r="BQ597" s="180"/>
      <c r="BR597" s="180"/>
      <c r="BS597" s="180"/>
      <c r="BT597" s="180"/>
      <c r="BU597" s="180"/>
      <c r="BV597" s="180"/>
      <c r="BW597" s="180"/>
      <c r="BX597" s="180"/>
      <c r="BY597" s="180"/>
      <c r="BZ597" s="180"/>
      <c r="CA597" s="180"/>
    </row>
    <row r="598" ht="15.75" customHeight="1" spans="1:79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80"/>
      <c r="V598" s="180"/>
      <c r="W598" s="180"/>
      <c r="X598" s="180"/>
      <c r="Y598" s="180"/>
      <c r="Z598" s="180"/>
      <c r="AA598" s="180"/>
      <c r="AB598" s="180"/>
      <c r="AC598" s="180"/>
      <c r="AD598" s="180"/>
      <c r="AE598" s="180"/>
      <c r="AF598" s="180"/>
      <c r="AG598" s="180"/>
      <c r="AH598" s="180"/>
      <c r="AI598" s="180"/>
      <c r="AJ598" s="180"/>
      <c r="AK598" s="180"/>
      <c r="AL598" s="180"/>
      <c r="AM598" s="180"/>
      <c r="AN598" s="180"/>
      <c r="AO598" s="180"/>
      <c r="AP598" s="180"/>
      <c r="AQ598" s="180"/>
      <c r="AR598" s="180"/>
      <c r="AS598" s="180"/>
      <c r="AT598" s="180"/>
      <c r="AU598" s="180"/>
      <c r="AV598" s="180"/>
      <c r="AW598" s="180"/>
      <c r="AX598" s="180"/>
      <c r="AY598" s="180"/>
      <c r="AZ598" s="180"/>
      <c r="BA598" s="180"/>
      <c r="BB598" s="180"/>
      <c r="BC598" s="180"/>
      <c r="BD598" s="180"/>
      <c r="BE598" s="180"/>
      <c r="BF598" s="180"/>
      <c r="BG598" s="180"/>
      <c r="BH598" s="180"/>
      <c r="BI598" s="180"/>
      <c r="BJ598" s="180"/>
      <c r="BK598" s="180"/>
      <c r="BL598" s="180"/>
      <c r="BM598" s="180"/>
      <c r="BN598" s="180"/>
      <c r="BO598" s="180"/>
      <c r="BP598" s="180"/>
      <c r="BQ598" s="180"/>
      <c r="BR598" s="180"/>
      <c r="BS598" s="180"/>
      <c r="BT598" s="180"/>
      <c r="BU598" s="180"/>
      <c r="BV598" s="180"/>
      <c r="BW598" s="180"/>
      <c r="BX598" s="180"/>
      <c r="BY598" s="180"/>
      <c r="BZ598" s="180"/>
      <c r="CA598" s="180"/>
    </row>
    <row r="599" ht="15.75" customHeight="1" spans="1:79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80"/>
      <c r="V599" s="180"/>
      <c r="W599" s="180"/>
      <c r="X599" s="180"/>
      <c r="Y599" s="180"/>
      <c r="Z599" s="180"/>
      <c r="AA599" s="180"/>
      <c r="AB599" s="180"/>
      <c r="AC599" s="180"/>
      <c r="AD599" s="180"/>
      <c r="AE599" s="180"/>
      <c r="AF599" s="180"/>
      <c r="AG599" s="180"/>
      <c r="AH599" s="180"/>
      <c r="AI599" s="180"/>
      <c r="AJ599" s="180"/>
      <c r="AK599" s="180"/>
      <c r="AL599" s="180"/>
      <c r="AM599" s="180"/>
      <c r="AN599" s="180"/>
      <c r="AO599" s="180"/>
      <c r="AP599" s="180"/>
      <c r="AQ599" s="180"/>
      <c r="AR599" s="180"/>
      <c r="AS599" s="180"/>
      <c r="AT599" s="180"/>
      <c r="AU599" s="180"/>
      <c r="AV599" s="180"/>
      <c r="AW599" s="180"/>
      <c r="AX599" s="180"/>
      <c r="AY599" s="180"/>
      <c r="AZ599" s="180"/>
      <c r="BA599" s="180"/>
      <c r="BB599" s="180"/>
      <c r="BC599" s="180"/>
      <c r="BD599" s="180"/>
      <c r="BE599" s="180"/>
      <c r="BF599" s="180"/>
      <c r="BG599" s="180"/>
      <c r="BH599" s="180"/>
      <c r="BI599" s="180"/>
      <c r="BJ599" s="180"/>
      <c r="BK599" s="180"/>
      <c r="BL599" s="180"/>
      <c r="BM599" s="180"/>
      <c r="BN599" s="180"/>
      <c r="BO599" s="180"/>
      <c r="BP599" s="180"/>
      <c r="BQ599" s="180"/>
      <c r="BR599" s="180"/>
      <c r="BS599" s="180"/>
      <c r="BT599" s="180"/>
      <c r="BU599" s="180"/>
      <c r="BV599" s="180"/>
      <c r="BW599" s="180"/>
      <c r="BX599" s="180"/>
      <c r="BY599" s="180"/>
      <c r="BZ599" s="180"/>
      <c r="CA599" s="180"/>
    </row>
    <row r="600" ht="15.75" customHeight="1" spans="1:79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  <c r="U600" s="180"/>
      <c r="V600" s="180"/>
      <c r="W600" s="180"/>
      <c r="X600" s="180"/>
      <c r="Y600" s="180"/>
      <c r="Z600" s="180"/>
      <c r="AA600" s="180"/>
      <c r="AB600" s="180"/>
      <c r="AC600" s="180"/>
      <c r="AD600" s="180"/>
      <c r="AE600" s="180"/>
      <c r="AF600" s="180"/>
      <c r="AG600" s="180"/>
      <c r="AH600" s="180"/>
      <c r="AI600" s="180"/>
      <c r="AJ600" s="180"/>
      <c r="AK600" s="180"/>
      <c r="AL600" s="180"/>
      <c r="AM600" s="180"/>
      <c r="AN600" s="180"/>
      <c r="AO600" s="180"/>
      <c r="AP600" s="180"/>
      <c r="AQ600" s="180"/>
      <c r="AR600" s="180"/>
      <c r="AS600" s="180"/>
      <c r="AT600" s="180"/>
      <c r="AU600" s="180"/>
      <c r="AV600" s="180"/>
      <c r="AW600" s="180"/>
      <c r="AX600" s="180"/>
      <c r="AY600" s="180"/>
      <c r="AZ600" s="180"/>
      <c r="BA600" s="180"/>
      <c r="BB600" s="180"/>
      <c r="BC600" s="180"/>
      <c r="BD600" s="180"/>
      <c r="BE600" s="180"/>
      <c r="BF600" s="180"/>
      <c r="BG600" s="180"/>
      <c r="BH600" s="180"/>
      <c r="BI600" s="180"/>
      <c r="BJ600" s="180"/>
      <c r="BK600" s="180"/>
      <c r="BL600" s="180"/>
      <c r="BM600" s="180"/>
      <c r="BN600" s="180"/>
      <c r="BO600" s="180"/>
      <c r="BP600" s="180"/>
      <c r="BQ600" s="180"/>
      <c r="BR600" s="180"/>
      <c r="BS600" s="180"/>
      <c r="BT600" s="180"/>
      <c r="BU600" s="180"/>
      <c r="BV600" s="180"/>
      <c r="BW600" s="180"/>
      <c r="BX600" s="180"/>
      <c r="BY600" s="180"/>
      <c r="BZ600" s="180"/>
      <c r="CA600" s="180"/>
    </row>
    <row r="601" ht="15.75" customHeight="1" spans="1:79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80"/>
      <c r="V601" s="180"/>
      <c r="W601" s="180"/>
      <c r="X601" s="180"/>
      <c r="Y601" s="180"/>
      <c r="Z601" s="180"/>
      <c r="AA601" s="180"/>
      <c r="AB601" s="180"/>
      <c r="AC601" s="180"/>
      <c r="AD601" s="180"/>
      <c r="AE601" s="180"/>
      <c r="AF601" s="180"/>
      <c r="AG601" s="180"/>
      <c r="AH601" s="180"/>
      <c r="AI601" s="180"/>
      <c r="AJ601" s="180"/>
      <c r="AK601" s="180"/>
      <c r="AL601" s="180"/>
      <c r="AM601" s="180"/>
      <c r="AN601" s="180"/>
      <c r="AO601" s="180"/>
      <c r="AP601" s="180"/>
      <c r="AQ601" s="180"/>
      <c r="AR601" s="180"/>
      <c r="AS601" s="180"/>
      <c r="AT601" s="180"/>
      <c r="AU601" s="180"/>
      <c r="AV601" s="180"/>
      <c r="AW601" s="180"/>
      <c r="AX601" s="180"/>
      <c r="AY601" s="180"/>
      <c r="AZ601" s="180"/>
      <c r="BA601" s="180"/>
      <c r="BB601" s="180"/>
      <c r="BC601" s="180"/>
      <c r="BD601" s="180"/>
      <c r="BE601" s="180"/>
      <c r="BF601" s="180"/>
      <c r="BG601" s="180"/>
      <c r="BH601" s="180"/>
      <c r="BI601" s="180"/>
      <c r="BJ601" s="180"/>
      <c r="BK601" s="180"/>
      <c r="BL601" s="180"/>
      <c r="BM601" s="180"/>
      <c r="BN601" s="180"/>
      <c r="BO601" s="180"/>
      <c r="BP601" s="180"/>
      <c r="BQ601" s="180"/>
      <c r="BR601" s="180"/>
      <c r="BS601" s="180"/>
      <c r="BT601" s="180"/>
      <c r="BU601" s="180"/>
      <c r="BV601" s="180"/>
      <c r="BW601" s="180"/>
      <c r="BX601" s="180"/>
      <c r="BY601" s="180"/>
      <c r="BZ601" s="180"/>
      <c r="CA601" s="180"/>
    </row>
    <row r="602" ht="15.75" customHeight="1" spans="1:79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80"/>
      <c r="V602" s="180"/>
      <c r="W602" s="180"/>
      <c r="X602" s="180"/>
      <c r="Y602" s="180"/>
      <c r="Z602" s="180"/>
      <c r="AA602" s="180"/>
      <c r="AB602" s="180"/>
      <c r="AC602" s="180"/>
      <c r="AD602" s="180"/>
      <c r="AE602" s="180"/>
      <c r="AF602" s="180"/>
      <c r="AG602" s="180"/>
      <c r="AH602" s="180"/>
      <c r="AI602" s="180"/>
      <c r="AJ602" s="180"/>
      <c r="AK602" s="180"/>
      <c r="AL602" s="180"/>
      <c r="AM602" s="180"/>
      <c r="AN602" s="180"/>
      <c r="AO602" s="180"/>
      <c r="AP602" s="180"/>
      <c r="AQ602" s="180"/>
      <c r="AR602" s="180"/>
      <c r="AS602" s="180"/>
      <c r="AT602" s="180"/>
      <c r="AU602" s="180"/>
      <c r="AV602" s="180"/>
      <c r="AW602" s="180"/>
      <c r="AX602" s="180"/>
      <c r="AY602" s="180"/>
      <c r="AZ602" s="180"/>
      <c r="BA602" s="180"/>
      <c r="BB602" s="180"/>
      <c r="BC602" s="180"/>
      <c r="BD602" s="180"/>
      <c r="BE602" s="180"/>
      <c r="BF602" s="180"/>
      <c r="BG602" s="180"/>
      <c r="BH602" s="180"/>
      <c r="BI602" s="180"/>
      <c r="BJ602" s="180"/>
      <c r="BK602" s="180"/>
      <c r="BL602" s="180"/>
      <c r="BM602" s="180"/>
      <c r="BN602" s="180"/>
      <c r="BO602" s="180"/>
      <c r="BP602" s="180"/>
      <c r="BQ602" s="180"/>
      <c r="BR602" s="180"/>
      <c r="BS602" s="180"/>
      <c r="BT602" s="180"/>
      <c r="BU602" s="180"/>
      <c r="BV602" s="180"/>
      <c r="BW602" s="180"/>
      <c r="BX602" s="180"/>
      <c r="BY602" s="180"/>
      <c r="BZ602" s="180"/>
      <c r="CA602" s="180"/>
    </row>
    <row r="603" ht="15.75" customHeight="1" spans="1:79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80"/>
      <c r="V603" s="180"/>
      <c r="W603" s="180"/>
      <c r="X603" s="180"/>
      <c r="Y603" s="180"/>
      <c r="Z603" s="180"/>
      <c r="AA603" s="180"/>
      <c r="AB603" s="180"/>
      <c r="AC603" s="180"/>
      <c r="AD603" s="180"/>
      <c r="AE603" s="180"/>
      <c r="AF603" s="180"/>
      <c r="AG603" s="180"/>
      <c r="AH603" s="180"/>
      <c r="AI603" s="180"/>
      <c r="AJ603" s="180"/>
      <c r="AK603" s="180"/>
      <c r="AL603" s="180"/>
      <c r="AM603" s="180"/>
      <c r="AN603" s="180"/>
      <c r="AO603" s="180"/>
      <c r="AP603" s="180"/>
      <c r="AQ603" s="180"/>
      <c r="AR603" s="180"/>
      <c r="AS603" s="180"/>
      <c r="AT603" s="180"/>
      <c r="AU603" s="180"/>
      <c r="AV603" s="180"/>
      <c r="AW603" s="180"/>
      <c r="AX603" s="180"/>
      <c r="AY603" s="180"/>
      <c r="AZ603" s="180"/>
      <c r="BA603" s="180"/>
      <c r="BB603" s="180"/>
      <c r="BC603" s="180"/>
      <c r="BD603" s="180"/>
      <c r="BE603" s="180"/>
      <c r="BF603" s="180"/>
      <c r="BG603" s="180"/>
      <c r="BH603" s="180"/>
      <c r="BI603" s="180"/>
      <c r="BJ603" s="180"/>
      <c r="BK603" s="180"/>
      <c r="BL603" s="180"/>
      <c r="BM603" s="180"/>
      <c r="BN603" s="180"/>
      <c r="BO603" s="180"/>
      <c r="BP603" s="180"/>
      <c r="BQ603" s="180"/>
      <c r="BR603" s="180"/>
      <c r="BS603" s="180"/>
      <c r="BT603" s="180"/>
      <c r="BU603" s="180"/>
      <c r="BV603" s="180"/>
      <c r="BW603" s="180"/>
      <c r="BX603" s="180"/>
      <c r="BY603" s="180"/>
      <c r="BZ603" s="180"/>
      <c r="CA603" s="180"/>
    </row>
    <row r="604" ht="15.75" customHeight="1" spans="1:79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  <c r="S604" s="180"/>
      <c r="T604" s="180"/>
      <c r="U604" s="180"/>
      <c r="V604" s="180"/>
      <c r="W604" s="180"/>
      <c r="X604" s="180"/>
      <c r="Y604" s="180"/>
      <c r="Z604" s="180"/>
      <c r="AA604" s="180"/>
      <c r="AB604" s="180"/>
      <c r="AC604" s="180"/>
      <c r="AD604" s="180"/>
      <c r="AE604" s="180"/>
      <c r="AF604" s="180"/>
      <c r="AG604" s="180"/>
      <c r="AH604" s="180"/>
      <c r="AI604" s="180"/>
      <c r="AJ604" s="180"/>
      <c r="AK604" s="180"/>
      <c r="AL604" s="180"/>
      <c r="AM604" s="180"/>
      <c r="AN604" s="180"/>
      <c r="AO604" s="180"/>
      <c r="AP604" s="180"/>
      <c r="AQ604" s="180"/>
      <c r="AR604" s="180"/>
      <c r="AS604" s="180"/>
      <c r="AT604" s="180"/>
      <c r="AU604" s="180"/>
      <c r="AV604" s="180"/>
      <c r="AW604" s="180"/>
      <c r="AX604" s="180"/>
      <c r="AY604" s="180"/>
      <c r="AZ604" s="180"/>
      <c r="BA604" s="180"/>
      <c r="BB604" s="180"/>
      <c r="BC604" s="180"/>
      <c r="BD604" s="180"/>
      <c r="BE604" s="180"/>
      <c r="BF604" s="180"/>
      <c r="BG604" s="180"/>
      <c r="BH604" s="180"/>
      <c r="BI604" s="180"/>
      <c r="BJ604" s="180"/>
      <c r="BK604" s="180"/>
      <c r="BL604" s="180"/>
      <c r="BM604" s="180"/>
      <c r="BN604" s="180"/>
      <c r="BO604" s="180"/>
      <c r="BP604" s="180"/>
      <c r="BQ604" s="180"/>
      <c r="BR604" s="180"/>
      <c r="BS604" s="180"/>
      <c r="BT604" s="180"/>
      <c r="BU604" s="180"/>
      <c r="BV604" s="180"/>
      <c r="BW604" s="180"/>
      <c r="BX604" s="180"/>
      <c r="BY604" s="180"/>
      <c r="BZ604" s="180"/>
      <c r="CA604" s="180"/>
    </row>
    <row r="605" ht="15.75" customHeight="1" spans="1:79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  <c r="AB605" s="180"/>
      <c r="AC605" s="180"/>
      <c r="AD605" s="180"/>
      <c r="AE605" s="180"/>
      <c r="AF605" s="180"/>
      <c r="AG605" s="180"/>
      <c r="AH605" s="180"/>
      <c r="AI605" s="180"/>
      <c r="AJ605" s="180"/>
      <c r="AK605" s="180"/>
      <c r="AL605" s="180"/>
      <c r="AM605" s="180"/>
      <c r="AN605" s="180"/>
      <c r="AO605" s="180"/>
      <c r="AP605" s="180"/>
      <c r="AQ605" s="180"/>
      <c r="AR605" s="180"/>
      <c r="AS605" s="180"/>
      <c r="AT605" s="180"/>
      <c r="AU605" s="180"/>
      <c r="AV605" s="180"/>
      <c r="AW605" s="180"/>
      <c r="AX605" s="180"/>
      <c r="AY605" s="180"/>
      <c r="AZ605" s="180"/>
      <c r="BA605" s="180"/>
      <c r="BB605" s="180"/>
      <c r="BC605" s="180"/>
      <c r="BD605" s="180"/>
      <c r="BE605" s="180"/>
      <c r="BF605" s="180"/>
      <c r="BG605" s="180"/>
      <c r="BH605" s="180"/>
      <c r="BI605" s="180"/>
      <c r="BJ605" s="180"/>
      <c r="BK605" s="180"/>
      <c r="BL605" s="180"/>
      <c r="BM605" s="180"/>
      <c r="BN605" s="180"/>
      <c r="BO605" s="180"/>
      <c r="BP605" s="180"/>
      <c r="BQ605" s="180"/>
      <c r="BR605" s="180"/>
      <c r="BS605" s="180"/>
      <c r="BT605" s="180"/>
      <c r="BU605" s="180"/>
      <c r="BV605" s="180"/>
      <c r="BW605" s="180"/>
      <c r="BX605" s="180"/>
      <c r="BY605" s="180"/>
      <c r="BZ605" s="180"/>
      <c r="CA605" s="180"/>
    </row>
    <row r="606" ht="15.75" customHeight="1" spans="1:79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  <c r="AG606" s="180"/>
      <c r="AH606" s="180"/>
      <c r="AI606" s="180"/>
      <c r="AJ606" s="180"/>
      <c r="AK606" s="180"/>
      <c r="AL606" s="180"/>
      <c r="AM606" s="180"/>
      <c r="AN606" s="180"/>
      <c r="AO606" s="180"/>
      <c r="AP606" s="180"/>
      <c r="AQ606" s="180"/>
      <c r="AR606" s="180"/>
      <c r="AS606" s="180"/>
      <c r="AT606" s="180"/>
      <c r="AU606" s="180"/>
      <c r="AV606" s="180"/>
      <c r="AW606" s="180"/>
      <c r="AX606" s="180"/>
      <c r="AY606" s="180"/>
      <c r="AZ606" s="180"/>
      <c r="BA606" s="180"/>
      <c r="BB606" s="180"/>
      <c r="BC606" s="180"/>
      <c r="BD606" s="180"/>
      <c r="BE606" s="180"/>
      <c r="BF606" s="180"/>
      <c r="BG606" s="180"/>
      <c r="BH606" s="180"/>
      <c r="BI606" s="180"/>
      <c r="BJ606" s="180"/>
      <c r="BK606" s="180"/>
      <c r="BL606" s="180"/>
      <c r="BM606" s="180"/>
      <c r="BN606" s="180"/>
      <c r="BO606" s="180"/>
      <c r="BP606" s="180"/>
      <c r="BQ606" s="180"/>
      <c r="BR606" s="180"/>
      <c r="BS606" s="180"/>
      <c r="BT606" s="180"/>
      <c r="BU606" s="180"/>
      <c r="BV606" s="180"/>
      <c r="BW606" s="180"/>
      <c r="BX606" s="180"/>
      <c r="BY606" s="180"/>
      <c r="BZ606" s="180"/>
      <c r="CA606" s="180"/>
    </row>
    <row r="607" ht="15.75" customHeight="1" spans="1:79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  <c r="AG607" s="180"/>
      <c r="AH607" s="180"/>
      <c r="AI607" s="180"/>
      <c r="AJ607" s="180"/>
      <c r="AK607" s="180"/>
      <c r="AL607" s="180"/>
      <c r="AM607" s="180"/>
      <c r="AN607" s="180"/>
      <c r="AO607" s="180"/>
      <c r="AP607" s="180"/>
      <c r="AQ607" s="180"/>
      <c r="AR607" s="180"/>
      <c r="AS607" s="180"/>
      <c r="AT607" s="180"/>
      <c r="AU607" s="180"/>
      <c r="AV607" s="180"/>
      <c r="AW607" s="180"/>
      <c r="AX607" s="180"/>
      <c r="AY607" s="180"/>
      <c r="AZ607" s="180"/>
      <c r="BA607" s="180"/>
      <c r="BB607" s="180"/>
      <c r="BC607" s="180"/>
      <c r="BD607" s="180"/>
      <c r="BE607" s="180"/>
      <c r="BF607" s="180"/>
      <c r="BG607" s="180"/>
      <c r="BH607" s="180"/>
      <c r="BI607" s="180"/>
      <c r="BJ607" s="180"/>
      <c r="BK607" s="180"/>
      <c r="BL607" s="180"/>
      <c r="BM607" s="180"/>
      <c r="BN607" s="180"/>
      <c r="BO607" s="180"/>
      <c r="BP607" s="180"/>
      <c r="BQ607" s="180"/>
      <c r="BR607" s="180"/>
      <c r="BS607" s="180"/>
      <c r="BT607" s="180"/>
      <c r="BU607" s="180"/>
      <c r="BV607" s="180"/>
      <c r="BW607" s="180"/>
      <c r="BX607" s="180"/>
      <c r="BY607" s="180"/>
      <c r="BZ607" s="180"/>
      <c r="CA607" s="180"/>
    </row>
    <row r="608" ht="15.75" customHeight="1" spans="1:79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  <c r="AB608" s="180"/>
      <c r="AC608" s="180"/>
      <c r="AD608" s="180"/>
      <c r="AE608" s="180"/>
      <c r="AF608" s="180"/>
      <c r="AG608" s="180"/>
      <c r="AH608" s="180"/>
      <c r="AI608" s="180"/>
      <c r="AJ608" s="180"/>
      <c r="AK608" s="180"/>
      <c r="AL608" s="180"/>
      <c r="AM608" s="180"/>
      <c r="AN608" s="180"/>
      <c r="AO608" s="180"/>
      <c r="AP608" s="180"/>
      <c r="AQ608" s="180"/>
      <c r="AR608" s="180"/>
      <c r="AS608" s="180"/>
      <c r="AT608" s="180"/>
      <c r="AU608" s="180"/>
      <c r="AV608" s="180"/>
      <c r="AW608" s="180"/>
      <c r="AX608" s="180"/>
      <c r="AY608" s="180"/>
      <c r="AZ608" s="180"/>
      <c r="BA608" s="180"/>
      <c r="BB608" s="180"/>
      <c r="BC608" s="180"/>
      <c r="BD608" s="180"/>
      <c r="BE608" s="180"/>
      <c r="BF608" s="180"/>
      <c r="BG608" s="180"/>
      <c r="BH608" s="180"/>
      <c r="BI608" s="180"/>
      <c r="BJ608" s="180"/>
      <c r="BK608" s="180"/>
      <c r="BL608" s="180"/>
      <c r="BM608" s="180"/>
      <c r="BN608" s="180"/>
      <c r="BO608" s="180"/>
      <c r="BP608" s="180"/>
      <c r="BQ608" s="180"/>
      <c r="BR608" s="180"/>
      <c r="BS608" s="180"/>
      <c r="BT608" s="180"/>
      <c r="BU608" s="180"/>
      <c r="BV608" s="180"/>
      <c r="BW608" s="180"/>
      <c r="BX608" s="180"/>
      <c r="BY608" s="180"/>
      <c r="BZ608" s="180"/>
      <c r="CA608" s="180"/>
    </row>
    <row r="609" ht="15.75" customHeight="1" spans="1:79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  <c r="AG609" s="180"/>
      <c r="AH609" s="180"/>
      <c r="AI609" s="180"/>
      <c r="AJ609" s="180"/>
      <c r="AK609" s="180"/>
      <c r="AL609" s="180"/>
      <c r="AM609" s="180"/>
      <c r="AN609" s="180"/>
      <c r="AO609" s="180"/>
      <c r="AP609" s="180"/>
      <c r="AQ609" s="180"/>
      <c r="AR609" s="180"/>
      <c r="AS609" s="180"/>
      <c r="AT609" s="180"/>
      <c r="AU609" s="180"/>
      <c r="AV609" s="180"/>
      <c r="AW609" s="180"/>
      <c r="AX609" s="180"/>
      <c r="AY609" s="180"/>
      <c r="AZ609" s="180"/>
      <c r="BA609" s="180"/>
      <c r="BB609" s="180"/>
      <c r="BC609" s="180"/>
      <c r="BD609" s="180"/>
      <c r="BE609" s="180"/>
      <c r="BF609" s="180"/>
      <c r="BG609" s="180"/>
      <c r="BH609" s="180"/>
      <c r="BI609" s="180"/>
      <c r="BJ609" s="180"/>
      <c r="BK609" s="180"/>
      <c r="BL609" s="180"/>
      <c r="BM609" s="180"/>
      <c r="BN609" s="180"/>
      <c r="BO609" s="180"/>
      <c r="BP609" s="180"/>
      <c r="BQ609" s="180"/>
      <c r="BR609" s="180"/>
      <c r="BS609" s="180"/>
      <c r="BT609" s="180"/>
      <c r="BU609" s="180"/>
      <c r="BV609" s="180"/>
      <c r="BW609" s="180"/>
      <c r="BX609" s="180"/>
      <c r="BY609" s="180"/>
      <c r="BZ609" s="180"/>
      <c r="CA609" s="180"/>
    </row>
    <row r="610" ht="15.75" customHeight="1" spans="1:79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  <c r="AG610" s="180"/>
      <c r="AH610" s="180"/>
      <c r="AI610" s="180"/>
      <c r="AJ610" s="180"/>
      <c r="AK610" s="180"/>
      <c r="AL610" s="180"/>
      <c r="AM610" s="180"/>
      <c r="AN610" s="180"/>
      <c r="AO610" s="180"/>
      <c r="AP610" s="180"/>
      <c r="AQ610" s="180"/>
      <c r="AR610" s="180"/>
      <c r="AS610" s="180"/>
      <c r="AT610" s="180"/>
      <c r="AU610" s="180"/>
      <c r="AV610" s="180"/>
      <c r="AW610" s="180"/>
      <c r="AX610" s="180"/>
      <c r="AY610" s="180"/>
      <c r="AZ610" s="180"/>
      <c r="BA610" s="180"/>
      <c r="BB610" s="180"/>
      <c r="BC610" s="180"/>
      <c r="BD610" s="180"/>
      <c r="BE610" s="180"/>
      <c r="BF610" s="180"/>
      <c r="BG610" s="180"/>
      <c r="BH610" s="180"/>
      <c r="BI610" s="180"/>
      <c r="BJ610" s="180"/>
      <c r="BK610" s="180"/>
      <c r="BL610" s="180"/>
      <c r="BM610" s="180"/>
      <c r="BN610" s="180"/>
      <c r="BO610" s="180"/>
      <c r="BP610" s="180"/>
      <c r="BQ610" s="180"/>
      <c r="BR610" s="180"/>
      <c r="BS610" s="180"/>
      <c r="BT610" s="180"/>
      <c r="BU610" s="180"/>
      <c r="BV610" s="180"/>
      <c r="BW610" s="180"/>
      <c r="BX610" s="180"/>
      <c r="BY610" s="180"/>
      <c r="BZ610" s="180"/>
      <c r="CA610" s="180"/>
    </row>
    <row r="611" ht="15.75" customHeight="1" spans="1:79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  <c r="AG611" s="180"/>
      <c r="AH611" s="180"/>
      <c r="AI611" s="180"/>
      <c r="AJ611" s="180"/>
      <c r="AK611" s="180"/>
      <c r="AL611" s="180"/>
      <c r="AM611" s="180"/>
      <c r="AN611" s="180"/>
      <c r="AO611" s="180"/>
      <c r="AP611" s="180"/>
      <c r="AQ611" s="180"/>
      <c r="AR611" s="180"/>
      <c r="AS611" s="180"/>
      <c r="AT611" s="180"/>
      <c r="AU611" s="180"/>
      <c r="AV611" s="180"/>
      <c r="AW611" s="180"/>
      <c r="AX611" s="180"/>
      <c r="AY611" s="180"/>
      <c r="AZ611" s="180"/>
      <c r="BA611" s="180"/>
      <c r="BB611" s="180"/>
      <c r="BC611" s="180"/>
      <c r="BD611" s="180"/>
      <c r="BE611" s="180"/>
      <c r="BF611" s="180"/>
      <c r="BG611" s="180"/>
      <c r="BH611" s="180"/>
      <c r="BI611" s="180"/>
      <c r="BJ611" s="180"/>
      <c r="BK611" s="180"/>
      <c r="BL611" s="180"/>
      <c r="BM611" s="180"/>
      <c r="BN611" s="180"/>
      <c r="BO611" s="180"/>
      <c r="BP611" s="180"/>
      <c r="BQ611" s="180"/>
      <c r="BR611" s="180"/>
      <c r="BS611" s="180"/>
      <c r="BT611" s="180"/>
      <c r="BU611" s="180"/>
      <c r="BV611" s="180"/>
      <c r="BW611" s="180"/>
      <c r="BX611" s="180"/>
      <c r="BY611" s="180"/>
      <c r="BZ611" s="180"/>
      <c r="CA611" s="180"/>
    </row>
    <row r="612" ht="15.75" customHeight="1" spans="1:79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  <c r="AG612" s="180"/>
      <c r="AH612" s="180"/>
      <c r="AI612" s="180"/>
      <c r="AJ612" s="180"/>
      <c r="AK612" s="180"/>
      <c r="AL612" s="180"/>
      <c r="AM612" s="180"/>
      <c r="AN612" s="180"/>
      <c r="AO612" s="180"/>
      <c r="AP612" s="180"/>
      <c r="AQ612" s="180"/>
      <c r="AR612" s="180"/>
      <c r="AS612" s="180"/>
      <c r="AT612" s="180"/>
      <c r="AU612" s="180"/>
      <c r="AV612" s="180"/>
      <c r="AW612" s="180"/>
      <c r="AX612" s="180"/>
      <c r="AY612" s="180"/>
      <c r="AZ612" s="180"/>
      <c r="BA612" s="180"/>
      <c r="BB612" s="180"/>
      <c r="BC612" s="180"/>
      <c r="BD612" s="180"/>
      <c r="BE612" s="180"/>
      <c r="BF612" s="180"/>
      <c r="BG612" s="180"/>
      <c r="BH612" s="180"/>
      <c r="BI612" s="180"/>
      <c r="BJ612" s="180"/>
      <c r="BK612" s="180"/>
      <c r="BL612" s="180"/>
      <c r="BM612" s="180"/>
      <c r="BN612" s="180"/>
      <c r="BO612" s="180"/>
      <c r="BP612" s="180"/>
      <c r="BQ612" s="180"/>
      <c r="BR612" s="180"/>
      <c r="BS612" s="180"/>
      <c r="BT612" s="180"/>
      <c r="BU612" s="180"/>
      <c r="BV612" s="180"/>
      <c r="BW612" s="180"/>
      <c r="BX612" s="180"/>
      <c r="BY612" s="180"/>
      <c r="BZ612" s="180"/>
      <c r="CA612" s="180"/>
    </row>
    <row r="613" ht="15.75" customHeight="1" spans="1:79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  <c r="AB613" s="180"/>
      <c r="AC613" s="180"/>
      <c r="AD613" s="180"/>
      <c r="AE613" s="180"/>
      <c r="AF613" s="180"/>
      <c r="AG613" s="180"/>
      <c r="AH613" s="180"/>
      <c r="AI613" s="180"/>
      <c r="AJ613" s="180"/>
      <c r="AK613" s="180"/>
      <c r="AL613" s="180"/>
      <c r="AM613" s="180"/>
      <c r="AN613" s="180"/>
      <c r="AO613" s="180"/>
      <c r="AP613" s="180"/>
      <c r="AQ613" s="180"/>
      <c r="AR613" s="180"/>
      <c r="AS613" s="180"/>
      <c r="AT613" s="180"/>
      <c r="AU613" s="180"/>
      <c r="AV613" s="180"/>
      <c r="AW613" s="180"/>
      <c r="AX613" s="180"/>
      <c r="AY613" s="180"/>
      <c r="AZ613" s="180"/>
      <c r="BA613" s="180"/>
      <c r="BB613" s="180"/>
      <c r="BC613" s="180"/>
      <c r="BD613" s="180"/>
      <c r="BE613" s="180"/>
      <c r="BF613" s="180"/>
      <c r="BG613" s="180"/>
      <c r="BH613" s="180"/>
      <c r="BI613" s="180"/>
      <c r="BJ613" s="180"/>
      <c r="BK613" s="180"/>
      <c r="BL613" s="180"/>
      <c r="BM613" s="180"/>
      <c r="BN613" s="180"/>
      <c r="BO613" s="180"/>
      <c r="BP613" s="180"/>
      <c r="BQ613" s="180"/>
      <c r="BR613" s="180"/>
      <c r="BS613" s="180"/>
      <c r="BT613" s="180"/>
      <c r="BU613" s="180"/>
      <c r="BV613" s="180"/>
      <c r="BW613" s="180"/>
      <c r="BX613" s="180"/>
      <c r="BY613" s="180"/>
      <c r="BZ613" s="180"/>
      <c r="CA613" s="180"/>
    </row>
    <row r="614" ht="15.75" customHeight="1" spans="1:79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  <c r="AG614" s="180"/>
      <c r="AH614" s="180"/>
      <c r="AI614" s="180"/>
      <c r="AJ614" s="180"/>
      <c r="AK614" s="180"/>
      <c r="AL614" s="180"/>
      <c r="AM614" s="180"/>
      <c r="AN614" s="180"/>
      <c r="AO614" s="180"/>
      <c r="AP614" s="180"/>
      <c r="AQ614" s="180"/>
      <c r="AR614" s="180"/>
      <c r="AS614" s="180"/>
      <c r="AT614" s="180"/>
      <c r="AU614" s="180"/>
      <c r="AV614" s="180"/>
      <c r="AW614" s="180"/>
      <c r="AX614" s="180"/>
      <c r="AY614" s="180"/>
      <c r="AZ614" s="180"/>
      <c r="BA614" s="180"/>
      <c r="BB614" s="180"/>
      <c r="BC614" s="180"/>
      <c r="BD614" s="180"/>
      <c r="BE614" s="180"/>
      <c r="BF614" s="180"/>
      <c r="BG614" s="180"/>
      <c r="BH614" s="180"/>
      <c r="BI614" s="180"/>
      <c r="BJ614" s="180"/>
      <c r="BK614" s="180"/>
      <c r="BL614" s="180"/>
      <c r="BM614" s="180"/>
      <c r="BN614" s="180"/>
      <c r="BO614" s="180"/>
      <c r="BP614" s="180"/>
      <c r="BQ614" s="180"/>
      <c r="BR614" s="180"/>
      <c r="BS614" s="180"/>
      <c r="BT614" s="180"/>
      <c r="BU614" s="180"/>
      <c r="BV614" s="180"/>
      <c r="BW614" s="180"/>
      <c r="BX614" s="180"/>
      <c r="BY614" s="180"/>
      <c r="BZ614" s="180"/>
      <c r="CA614" s="180"/>
    </row>
    <row r="615" ht="15.75" customHeight="1" spans="1:79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  <c r="AG615" s="180"/>
      <c r="AH615" s="180"/>
      <c r="AI615" s="180"/>
      <c r="AJ615" s="180"/>
      <c r="AK615" s="180"/>
      <c r="AL615" s="180"/>
      <c r="AM615" s="180"/>
      <c r="AN615" s="180"/>
      <c r="AO615" s="180"/>
      <c r="AP615" s="180"/>
      <c r="AQ615" s="180"/>
      <c r="AR615" s="180"/>
      <c r="AS615" s="180"/>
      <c r="AT615" s="180"/>
      <c r="AU615" s="180"/>
      <c r="AV615" s="180"/>
      <c r="AW615" s="180"/>
      <c r="AX615" s="180"/>
      <c r="AY615" s="180"/>
      <c r="AZ615" s="180"/>
      <c r="BA615" s="180"/>
      <c r="BB615" s="180"/>
      <c r="BC615" s="180"/>
      <c r="BD615" s="180"/>
      <c r="BE615" s="180"/>
      <c r="BF615" s="180"/>
      <c r="BG615" s="180"/>
      <c r="BH615" s="180"/>
      <c r="BI615" s="180"/>
      <c r="BJ615" s="180"/>
      <c r="BK615" s="180"/>
      <c r="BL615" s="180"/>
      <c r="BM615" s="180"/>
      <c r="BN615" s="180"/>
      <c r="BO615" s="180"/>
      <c r="BP615" s="180"/>
      <c r="BQ615" s="180"/>
      <c r="BR615" s="180"/>
      <c r="BS615" s="180"/>
      <c r="BT615" s="180"/>
      <c r="BU615" s="180"/>
      <c r="BV615" s="180"/>
      <c r="BW615" s="180"/>
      <c r="BX615" s="180"/>
      <c r="BY615" s="180"/>
      <c r="BZ615" s="180"/>
      <c r="CA615" s="180"/>
    </row>
    <row r="616" ht="15.75" customHeight="1" spans="1:79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  <c r="AG616" s="180"/>
      <c r="AH616" s="180"/>
      <c r="AI616" s="180"/>
      <c r="AJ616" s="180"/>
      <c r="AK616" s="180"/>
      <c r="AL616" s="180"/>
      <c r="AM616" s="180"/>
      <c r="AN616" s="180"/>
      <c r="AO616" s="180"/>
      <c r="AP616" s="180"/>
      <c r="AQ616" s="180"/>
      <c r="AR616" s="180"/>
      <c r="AS616" s="180"/>
      <c r="AT616" s="180"/>
      <c r="AU616" s="180"/>
      <c r="AV616" s="180"/>
      <c r="AW616" s="180"/>
      <c r="AX616" s="180"/>
      <c r="AY616" s="180"/>
      <c r="AZ616" s="180"/>
      <c r="BA616" s="180"/>
      <c r="BB616" s="180"/>
      <c r="BC616" s="180"/>
      <c r="BD616" s="180"/>
      <c r="BE616" s="180"/>
      <c r="BF616" s="180"/>
      <c r="BG616" s="180"/>
      <c r="BH616" s="180"/>
      <c r="BI616" s="180"/>
      <c r="BJ616" s="180"/>
      <c r="BK616" s="180"/>
      <c r="BL616" s="180"/>
      <c r="BM616" s="180"/>
      <c r="BN616" s="180"/>
      <c r="BO616" s="180"/>
      <c r="BP616" s="180"/>
      <c r="BQ616" s="180"/>
      <c r="BR616" s="180"/>
      <c r="BS616" s="180"/>
      <c r="BT616" s="180"/>
      <c r="BU616" s="180"/>
      <c r="BV616" s="180"/>
      <c r="BW616" s="180"/>
      <c r="BX616" s="180"/>
      <c r="BY616" s="180"/>
      <c r="BZ616" s="180"/>
      <c r="CA616" s="180"/>
    </row>
    <row r="617" ht="15.75" customHeight="1" spans="1:79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  <c r="AG617" s="180"/>
      <c r="AH617" s="180"/>
      <c r="AI617" s="180"/>
      <c r="AJ617" s="180"/>
      <c r="AK617" s="180"/>
      <c r="AL617" s="180"/>
      <c r="AM617" s="180"/>
      <c r="AN617" s="180"/>
      <c r="AO617" s="180"/>
      <c r="AP617" s="180"/>
      <c r="AQ617" s="180"/>
      <c r="AR617" s="180"/>
      <c r="AS617" s="180"/>
      <c r="AT617" s="180"/>
      <c r="AU617" s="180"/>
      <c r="AV617" s="180"/>
      <c r="AW617" s="180"/>
      <c r="AX617" s="180"/>
      <c r="AY617" s="180"/>
      <c r="AZ617" s="180"/>
      <c r="BA617" s="180"/>
      <c r="BB617" s="180"/>
      <c r="BC617" s="180"/>
      <c r="BD617" s="180"/>
      <c r="BE617" s="180"/>
      <c r="BF617" s="180"/>
      <c r="BG617" s="180"/>
      <c r="BH617" s="180"/>
      <c r="BI617" s="180"/>
      <c r="BJ617" s="180"/>
      <c r="BK617" s="180"/>
      <c r="BL617" s="180"/>
      <c r="BM617" s="180"/>
      <c r="BN617" s="180"/>
      <c r="BO617" s="180"/>
      <c r="BP617" s="180"/>
      <c r="BQ617" s="180"/>
      <c r="BR617" s="180"/>
      <c r="BS617" s="180"/>
      <c r="BT617" s="180"/>
      <c r="BU617" s="180"/>
      <c r="BV617" s="180"/>
      <c r="BW617" s="180"/>
      <c r="BX617" s="180"/>
      <c r="BY617" s="180"/>
      <c r="BZ617" s="180"/>
      <c r="CA617" s="180"/>
    </row>
    <row r="618" ht="15.75" customHeight="1" spans="1:79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0"/>
      <c r="AB618" s="180"/>
      <c r="AC618" s="180"/>
      <c r="AD618" s="180"/>
      <c r="AE618" s="180"/>
      <c r="AF618" s="180"/>
      <c r="AG618" s="180"/>
      <c r="AH618" s="180"/>
      <c r="AI618" s="180"/>
      <c r="AJ618" s="180"/>
      <c r="AK618" s="180"/>
      <c r="AL618" s="180"/>
      <c r="AM618" s="180"/>
      <c r="AN618" s="180"/>
      <c r="AO618" s="180"/>
      <c r="AP618" s="180"/>
      <c r="AQ618" s="180"/>
      <c r="AR618" s="180"/>
      <c r="AS618" s="180"/>
      <c r="AT618" s="180"/>
      <c r="AU618" s="180"/>
      <c r="AV618" s="180"/>
      <c r="AW618" s="180"/>
      <c r="AX618" s="180"/>
      <c r="AY618" s="180"/>
      <c r="AZ618" s="180"/>
      <c r="BA618" s="180"/>
      <c r="BB618" s="180"/>
      <c r="BC618" s="180"/>
      <c r="BD618" s="180"/>
      <c r="BE618" s="180"/>
      <c r="BF618" s="180"/>
      <c r="BG618" s="180"/>
      <c r="BH618" s="180"/>
      <c r="BI618" s="180"/>
      <c r="BJ618" s="180"/>
      <c r="BK618" s="180"/>
      <c r="BL618" s="180"/>
      <c r="BM618" s="180"/>
      <c r="BN618" s="180"/>
      <c r="BO618" s="180"/>
      <c r="BP618" s="180"/>
      <c r="BQ618" s="180"/>
      <c r="BR618" s="180"/>
      <c r="BS618" s="180"/>
      <c r="BT618" s="180"/>
      <c r="BU618" s="180"/>
      <c r="BV618" s="180"/>
      <c r="BW618" s="180"/>
      <c r="BX618" s="180"/>
      <c r="BY618" s="180"/>
      <c r="BZ618" s="180"/>
      <c r="CA618" s="180"/>
    </row>
    <row r="619" ht="15.75" customHeight="1" spans="1:79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  <c r="AG619" s="180"/>
      <c r="AH619" s="180"/>
      <c r="AI619" s="180"/>
      <c r="AJ619" s="180"/>
      <c r="AK619" s="180"/>
      <c r="AL619" s="180"/>
      <c r="AM619" s="180"/>
      <c r="AN619" s="180"/>
      <c r="AO619" s="180"/>
      <c r="AP619" s="180"/>
      <c r="AQ619" s="180"/>
      <c r="AR619" s="180"/>
      <c r="AS619" s="180"/>
      <c r="AT619" s="180"/>
      <c r="AU619" s="180"/>
      <c r="AV619" s="180"/>
      <c r="AW619" s="180"/>
      <c r="AX619" s="180"/>
      <c r="AY619" s="180"/>
      <c r="AZ619" s="180"/>
      <c r="BA619" s="180"/>
      <c r="BB619" s="180"/>
      <c r="BC619" s="180"/>
      <c r="BD619" s="180"/>
      <c r="BE619" s="180"/>
      <c r="BF619" s="180"/>
      <c r="BG619" s="180"/>
      <c r="BH619" s="180"/>
      <c r="BI619" s="180"/>
      <c r="BJ619" s="180"/>
      <c r="BK619" s="180"/>
      <c r="BL619" s="180"/>
      <c r="BM619" s="180"/>
      <c r="BN619" s="180"/>
      <c r="BO619" s="180"/>
      <c r="BP619" s="180"/>
      <c r="BQ619" s="180"/>
      <c r="BR619" s="180"/>
      <c r="BS619" s="180"/>
      <c r="BT619" s="180"/>
      <c r="BU619" s="180"/>
      <c r="BV619" s="180"/>
      <c r="BW619" s="180"/>
      <c r="BX619" s="180"/>
      <c r="BY619" s="180"/>
      <c r="BZ619" s="180"/>
      <c r="CA619" s="180"/>
    </row>
    <row r="620" ht="15.75" customHeight="1" spans="1:79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  <c r="AA620" s="180"/>
      <c r="AB620" s="180"/>
      <c r="AC620" s="180"/>
      <c r="AD620" s="180"/>
      <c r="AE620" s="180"/>
      <c r="AF620" s="180"/>
      <c r="AG620" s="180"/>
      <c r="AH620" s="180"/>
      <c r="AI620" s="180"/>
      <c r="AJ620" s="180"/>
      <c r="AK620" s="180"/>
      <c r="AL620" s="180"/>
      <c r="AM620" s="180"/>
      <c r="AN620" s="180"/>
      <c r="AO620" s="180"/>
      <c r="AP620" s="180"/>
      <c r="AQ620" s="180"/>
      <c r="AR620" s="180"/>
      <c r="AS620" s="180"/>
      <c r="AT620" s="180"/>
      <c r="AU620" s="180"/>
      <c r="AV620" s="180"/>
      <c r="AW620" s="180"/>
      <c r="AX620" s="180"/>
      <c r="AY620" s="180"/>
      <c r="AZ620" s="180"/>
      <c r="BA620" s="180"/>
      <c r="BB620" s="180"/>
      <c r="BC620" s="180"/>
      <c r="BD620" s="180"/>
      <c r="BE620" s="180"/>
      <c r="BF620" s="180"/>
      <c r="BG620" s="180"/>
      <c r="BH620" s="180"/>
      <c r="BI620" s="180"/>
      <c r="BJ620" s="180"/>
      <c r="BK620" s="180"/>
      <c r="BL620" s="180"/>
      <c r="BM620" s="180"/>
      <c r="BN620" s="180"/>
      <c r="BO620" s="180"/>
      <c r="BP620" s="180"/>
      <c r="BQ620" s="180"/>
      <c r="BR620" s="180"/>
      <c r="BS620" s="180"/>
      <c r="BT620" s="180"/>
      <c r="BU620" s="180"/>
      <c r="BV620" s="180"/>
      <c r="BW620" s="180"/>
      <c r="BX620" s="180"/>
      <c r="BY620" s="180"/>
      <c r="BZ620" s="180"/>
      <c r="CA620" s="180"/>
    </row>
    <row r="621" ht="15.75" customHeight="1" spans="1:79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  <c r="AG621" s="180"/>
      <c r="AH621" s="180"/>
      <c r="AI621" s="180"/>
      <c r="AJ621" s="180"/>
      <c r="AK621" s="180"/>
      <c r="AL621" s="180"/>
      <c r="AM621" s="180"/>
      <c r="AN621" s="180"/>
      <c r="AO621" s="180"/>
      <c r="AP621" s="180"/>
      <c r="AQ621" s="180"/>
      <c r="AR621" s="180"/>
      <c r="AS621" s="180"/>
      <c r="AT621" s="180"/>
      <c r="AU621" s="180"/>
      <c r="AV621" s="180"/>
      <c r="AW621" s="180"/>
      <c r="AX621" s="180"/>
      <c r="AY621" s="180"/>
      <c r="AZ621" s="180"/>
      <c r="BA621" s="180"/>
      <c r="BB621" s="180"/>
      <c r="BC621" s="180"/>
      <c r="BD621" s="180"/>
      <c r="BE621" s="180"/>
      <c r="BF621" s="180"/>
      <c r="BG621" s="180"/>
      <c r="BH621" s="180"/>
      <c r="BI621" s="180"/>
      <c r="BJ621" s="180"/>
      <c r="BK621" s="180"/>
      <c r="BL621" s="180"/>
      <c r="BM621" s="180"/>
      <c r="BN621" s="180"/>
      <c r="BO621" s="180"/>
      <c r="BP621" s="180"/>
      <c r="BQ621" s="180"/>
      <c r="BR621" s="180"/>
      <c r="BS621" s="180"/>
      <c r="BT621" s="180"/>
      <c r="BU621" s="180"/>
      <c r="BV621" s="180"/>
      <c r="BW621" s="180"/>
      <c r="BX621" s="180"/>
      <c r="BY621" s="180"/>
      <c r="BZ621" s="180"/>
      <c r="CA621" s="180"/>
    </row>
    <row r="622" ht="15.75" customHeight="1" spans="1:79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  <c r="AB622" s="180"/>
      <c r="AC622" s="180"/>
      <c r="AD622" s="180"/>
      <c r="AE622" s="180"/>
      <c r="AF622" s="180"/>
      <c r="AG622" s="180"/>
      <c r="AH622" s="180"/>
      <c r="AI622" s="180"/>
      <c r="AJ622" s="180"/>
      <c r="AK622" s="180"/>
      <c r="AL622" s="180"/>
      <c r="AM622" s="180"/>
      <c r="AN622" s="180"/>
      <c r="AO622" s="180"/>
      <c r="AP622" s="180"/>
      <c r="AQ622" s="180"/>
      <c r="AR622" s="180"/>
      <c r="AS622" s="180"/>
      <c r="AT622" s="180"/>
      <c r="AU622" s="180"/>
      <c r="AV622" s="180"/>
      <c r="AW622" s="180"/>
      <c r="AX622" s="180"/>
      <c r="AY622" s="180"/>
      <c r="AZ622" s="180"/>
      <c r="BA622" s="180"/>
      <c r="BB622" s="180"/>
      <c r="BC622" s="180"/>
      <c r="BD622" s="180"/>
      <c r="BE622" s="180"/>
      <c r="BF622" s="180"/>
      <c r="BG622" s="180"/>
      <c r="BH622" s="180"/>
      <c r="BI622" s="180"/>
      <c r="BJ622" s="180"/>
      <c r="BK622" s="180"/>
      <c r="BL622" s="180"/>
      <c r="BM622" s="180"/>
      <c r="BN622" s="180"/>
      <c r="BO622" s="180"/>
      <c r="BP622" s="180"/>
      <c r="BQ622" s="180"/>
      <c r="BR622" s="180"/>
      <c r="BS622" s="180"/>
      <c r="BT622" s="180"/>
      <c r="BU622" s="180"/>
      <c r="BV622" s="180"/>
      <c r="BW622" s="180"/>
      <c r="BX622" s="180"/>
      <c r="BY622" s="180"/>
      <c r="BZ622" s="180"/>
      <c r="CA622" s="180"/>
    </row>
    <row r="623" ht="15.75" customHeight="1" spans="1:79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  <c r="AG623" s="180"/>
      <c r="AH623" s="180"/>
      <c r="AI623" s="180"/>
      <c r="AJ623" s="180"/>
      <c r="AK623" s="180"/>
      <c r="AL623" s="180"/>
      <c r="AM623" s="180"/>
      <c r="AN623" s="180"/>
      <c r="AO623" s="180"/>
      <c r="AP623" s="180"/>
      <c r="AQ623" s="180"/>
      <c r="AR623" s="180"/>
      <c r="AS623" s="180"/>
      <c r="AT623" s="180"/>
      <c r="AU623" s="180"/>
      <c r="AV623" s="180"/>
      <c r="AW623" s="180"/>
      <c r="AX623" s="180"/>
      <c r="AY623" s="180"/>
      <c r="AZ623" s="180"/>
      <c r="BA623" s="180"/>
      <c r="BB623" s="180"/>
      <c r="BC623" s="180"/>
      <c r="BD623" s="180"/>
      <c r="BE623" s="180"/>
      <c r="BF623" s="180"/>
      <c r="BG623" s="180"/>
      <c r="BH623" s="180"/>
      <c r="BI623" s="180"/>
      <c r="BJ623" s="180"/>
      <c r="BK623" s="180"/>
      <c r="BL623" s="180"/>
      <c r="BM623" s="180"/>
      <c r="BN623" s="180"/>
      <c r="BO623" s="180"/>
      <c r="BP623" s="180"/>
      <c r="BQ623" s="180"/>
      <c r="BR623" s="180"/>
      <c r="BS623" s="180"/>
      <c r="BT623" s="180"/>
      <c r="BU623" s="180"/>
      <c r="BV623" s="180"/>
      <c r="BW623" s="180"/>
      <c r="BX623" s="180"/>
      <c r="BY623" s="180"/>
      <c r="BZ623" s="180"/>
      <c r="CA623" s="180"/>
    </row>
    <row r="624" ht="15.75" customHeight="1" spans="1:79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  <c r="AA624" s="180"/>
      <c r="AB624" s="180"/>
      <c r="AC624" s="180"/>
      <c r="AD624" s="180"/>
      <c r="AE624" s="180"/>
      <c r="AF624" s="180"/>
      <c r="AG624" s="180"/>
      <c r="AH624" s="180"/>
      <c r="AI624" s="180"/>
      <c r="AJ624" s="180"/>
      <c r="AK624" s="180"/>
      <c r="AL624" s="180"/>
      <c r="AM624" s="180"/>
      <c r="AN624" s="180"/>
      <c r="AO624" s="180"/>
      <c r="AP624" s="180"/>
      <c r="AQ624" s="180"/>
      <c r="AR624" s="180"/>
      <c r="AS624" s="180"/>
      <c r="AT624" s="180"/>
      <c r="AU624" s="180"/>
      <c r="AV624" s="180"/>
      <c r="AW624" s="180"/>
      <c r="AX624" s="180"/>
      <c r="AY624" s="180"/>
      <c r="AZ624" s="180"/>
      <c r="BA624" s="180"/>
      <c r="BB624" s="180"/>
      <c r="BC624" s="180"/>
      <c r="BD624" s="180"/>
      <c r="BE624" s="180"/>
      <c r="BF624" s="180"/>
      <c r="BG624" s="180"/>
      <c r="BH624" s="180"/>
      <c r="BI624" s="180"/>
      <c r="BJ624" s="180"/>
      <c r="BK624" s="180"/>
      <c r="BL624" s="180"/>
      <c r="BM624" s="180"/>
      <c r="BN624" s="180"/>
      <c r="BO624" s="180"/>
      <c r="BP624" s="180"/>
      <c r="BQ624" s="180"/>
      <c r="BR624" s="180"/>
      <c r="BS624" s="180"/>
      <c r="BT624" s="180"/>
      <c r="BU624" s="180"/>
      <c r="BV624" s="180"/>
      <c r="BW624" s="180"/>
      <c r="BX624" s="180"/>
      <c r="BY624" s="180"/>
      <c r="BZ624" s="180"/>
      <c r="CA624" s="180"/>
    </row>
    <row r="625" ht="15.75" customHeight="1" spans="1:79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  <c r="AG625" s="180"/>
      <c r="AH625" s="180"/>
      <c r="AI625" s="180"/>
      <c r="AJ625" s="180"/>
      <c r="AK625" s="180"/>
      <c r="AL625" s="180"/>
      <c r="AM625" s="180"/>
      <c r="AN625" s="180"/>
      <c r="AO625" s="180"/>
      <c r="AP625" s="180"/>
      <c r="AQ625" s="180"/>
      <c r="AR625" s="180"/>
      <c r="AS625" s="180"/>
      <c r="AT625" s="180"/>
      <c r="AU625" s="180"/>
      <c r="AV625" s="180"/>
      <c r="AW625" s="180"/>
      <c r="AX625" s="180"/>
      <c r="AY625" s="180"/>
      <c r="AZ625" s="180"/>
      <c r="BA625" s="180"/>
      <c r="BB625" s="180"/>
      <c r="BC625" s="180"/>
      <c r="BD625" s="180"/>
      <c r="BE625" s="180"/>
      <c r="BF625" s="180"/>
      <c r="BG625" s="180"/>
      <c r="BH625" s="180"/>
      <c r="BI625" s="180"/>
      <c r="BJ625" s="180"/>
      <c r="BK625" s="180"/>
      <c r="BL625" s="180"/>
      <c r="BM625" s="180"/>
      <c r="BN625" s="180"/>
      <c r="BO625" s="180"/>
      <c r="BP625" s="180"/>
      <c r="BQ625" s="180"/>
      <c r="BR625" s="180"/>
      <c r="BS625" s="180"/>
      <c r="BT625" s="180"/>
      <c r="BU625" s="180"/>
      <c r="BV625" s="180"/>
      <c r="BW625" s="180"/>
      <c r="BX625" s="180"/>
      <c r="BY625" s="180"/>
      <c r="BZ625" s="180"/>
      <c r="CA625" s="180"/>
    </row>
    <row r="626" ht="15.75" customHeight="1" spans="1:79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  <c r="AG626" s="180"/>
      <c r="AH626" s="180"/>
      <c r="AI626" s="180"/>
      <c r="AJ626" s="180"/>
      <c r="AK626" s="180"/>
      <c r="AL626" s="180"/>
      <c r="AM626" s="180"/>
      <c r="AN626" s="180"/>
      <c r="AO626" s="180"/>
      <c r="AP626" s="180"/>
      <c r="AQ626" s="180"/>
      <c r="AR626" s="180"/>
      <c r="AS626" s="180"/>
      <c r="AT626" s="180"/>
      <c r="AU626" s="180"/>
      <c r="AV626" s="180"/>
      <c r="AW626" s="180"/>
      <c r="AX626" s="180"/>
      <c r="AY626" s="180"/>
      <c r="AZ626" s="180"/>
      <c r="BA626" s="180"/>
      <c r="BB626" s="180"/>
      <c r="BC626" s="180"/>
      <c r="BD626" s="180"/>
      <c r="BE626" s="180"/>
      <c r="BF626" s="180"/>
      <c r="BG626" s="180"/>
      <c r="BH626" s="180"/>
      <c r="BI626" s="180"/>
      <c r="BJ626" s="180"/>
      <c r="BK626" s="180"/>
      <c r="BL626" s="180"/>
      <c r="BM626" s="180"/>
      <c r="BN626" s="180"/>
      <c r="BO626" s="180"/>
      <c r="BP626" s="180"/>
      <c r="BQ626" s="180"/>
      <c r="BR626" s="180"/>
      <c r="BS626" s="180"/>
      <c r="BT626" s="180"/>
      <c r="BU626" s="180"/>
      <c r="BV626" s="180"/>
      <c r="BW626" s="180"/>
      <c r="BX626" s="180"/>
      <c r="BY626" s="180"/>
      <c r="BZ626" s="180"/>
      <c r="CA626" s="180"/>
    </row>
    <row r="627" ht="15.75" customHeight="1" spans="1:79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  <c r="AB627" s="180"/>
      <c r="AC627" s="180"/>
      <c r="AD627" s="180"/>
      <c r="AE627" s="180"/>
      <c r="AF627" s="180"/>
      <c r="AG627" s="180"/>
      <c r="AH627" s="180"/>
      <c r="AI627" s="180"/>
      <c r="AJ627" s="180"/>
      <c r="AK627" s="180"/>
      <c r="AL627" s="180"/>
      <c r="AM627" s="180"/>
      <c r="AN627" s="180"/>
      <c r="AO627" s="180"/>
      <c r="AP627" s="180"/>
      <c r="AQ627" s="180"/>
      <c r="AR627" s="180"/>
      <c r="AS627" s="180"/>
      <c r="AT627" s="180"/>
      <c r="AU627" s="180"/>
      <c r="AV627" s="180"/>
      <c r="AW627" s="180"/>
      <c r="AX627" s="180"/>
      <c r="AY627" s="180"/>
      <c r="AZ627" s="180"/>
      <c r="BA627" s="180"/>
      <c r="BB627" s="180"/>
      <c r="BC627" s="180"/>
      <c r="BD627" s="180"/>
      <c r="BE627" s="180"/>
      <c r="BF627" s="180"/>
      <c r="BG627" s="180"/>
      <c r="BH627" s="180"/>
      <c r="BI627" s="180"/>
      <c r="BJ627" s="180"/>
      <c r="BK627" s="180"/>
      <c r="BL627" s="180"/>
      <c r="BM627" s="180"/>
      <c r="BN627" s="180"/>
      <c r="BO627" s="180"/>
      <c r="BP627" s="180"/>
      <c r="BQ627" s="180"/>
      <c r="BR627" s="180"/>
      <c r="BS627" s="180"/>
      <c r="BT627" s="180"/>
      <c r="BU627" s="180"/>
      <c r="BV627" s="180"/>
      <c r="BW627" s="180"/>
      <c r="BX627" s="180"/>
      <c r="BY627" s="180"/>
      <c r="BZ627" s="180"/>
      <c r="CA627" s="180"/>
    </row>
    <row r="628" ht="15.75" customHeight="1" spans="1:79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  <c r="AG628" s="180"/>
      <c r="AH628" s="180"/>
      <c r="AI628" s="180"/>
      <c r="AJ628" s="180"/>
      <c r="AK628" s="180"/>
      <c r="AL628" s="180"/>
      <c r="AM628" s="180"/>
      <c r="AN628" s="180"/>
      <c r="AO628" s="180"/>
      <c r="AP628" s="180"/>
      <c r="AQ628" s="180"/>
      <c r="AR628" s="180"/>
      <c r="AS628" s="180"/>
      <c r="AT628" s="180"/>
      <c r="AU628" s="180"/>
      <c r="AV628" s="180"/>
      <c r="AW628" s="180"/>
      <c r="AX628" s="180"/>
      <c r="AY628" s="180"/>
      <c r="AZ628" s="180"/>
      <c r="BA628" s="180"/>
      <c r="BB628" s="180"/>
      <c r="BC628" s="180"/>
      <c r="BD628" s="180"/>
      <c r="BE628" s="180"/>
      <c r="BF628" s="180"/>
      <c r="BG628" s="180"/>
      <c r="BH628" s="180"/>
      <c r="BI628" s="180"/>
      <c r="BJ628" s="180"/>
      <c r="BK628" s="180"/>
      <c r="BL628" s="180"/>
      <c r="BM628" s="180"/>
      <c r="BN628" s="180"/>
      <c r="BO628" s="180"/>
      <c r="BP628" s="180"/>
      <c r="BQ628" s="180"/>
      <c r="BR628" s="180"/>
      <c r="BS628" s="180"/>
      <c r="BT628" s="180"/>
      <c r="BU628" s="180"/>
      <c r="BV628" s="180"/>
      <c r="BW628" s="180"/>
      <c r="BX628" s="180"/>
      <c r="BY628" s="180"/>
      <c r="BZ628" s="180"/>
      <c r="CA628" s="180"/>
    </row>
    <row r="629" ht="15.75" customHeight="1" spans="1:79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  <c r="AA629" s="180"/>
      <c r="AB629" s="180"/>
      <c r="AC629" s="180"/>
      <c r="AD629" s="180"/>
      <c r="AE629" s="180"/>
      <c r="AF629" s="180"/>
      <c r="AG629" s="180"/>
      <c r="AH629" s="180"/>
      <c r="AI629" s="180"/>
      <c r="AJ629" s="180"/>
      <c r="AK629" s="180"/>
      <c r="AL629" s="180"/>
      <c r="AM629" s="180"/>
      <c r="AN629" s="180"/>
      <c r="AO629" s="180"/>
      <c r="AP629" s="180"/>
      <c r="AQ629" s="180"/>
      <c r="AR629" s="180"/>
      <c r="AS629" s="180"/>
      <c r="AT629" s="180"/>
      <c r="AU629" s="180"/>
      <c r="AV629" s="180"/>
      <c r="AW629" s="180"/>
      <c r="AX629" s="180"/>
      <c r="AY629" s="180"/>
      <c r="AZ629" s="180"/>
      <c r="BA629" s="180"/>
      <c r="BB629" s="180"/>
      <c r="BC629" s="180"/>
      <c r="BD629" s="180"/>
      <c r="BE629" s="180"/>
      <c r="BF629" s="180"/>
      <c r="BG629" s="180"/>
      <c r="BH629" s="180"/>
      <c r="BI629" s="180"/>
      <c r="BJ629" s="180"/>
      <c r="BK629" s="180"/>
      <c r="BL629" s="180"/>
      <c r="BM629" s="180"/>
      <c r="BN629" s="180"/>
      <c r="BO629" s="180"/>
      <c r="BP629" s="180"/>
      <c r="BQ629" s="180"/>
      <c r="BR629" s="180"/>
      <c r="BS629" s="180"/>
      <c r="BT629" s="180"/>
      <c r="BU629" s="180"/>
      <c r="BV629" s="180"/>
      <c r="BW629" s="180"/>
      <c r="BX629" s="180"/>
      <c r="BY629" s="180"/>
      <c r="BZ629" s="180"/>
      <c r="CA629" s="180"/>
    </row>
    <row r="630" ht="15.75" customHeight="1" spans="1:79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  <c r="AA630" s="180"/>
      <c r="AB630" s="180"/>
      <c r="AC630" s="180"/>
      <c r="AD630" s="180"/>
      <c r="AE630" s="180"/>
      <c r="AF630" s="180"/>
      <c r="AG630" s="180"/>
      <c r="AH630" s="180"/>
      <c r="AI630" s="180"/>
      <c r="AJ630" s="180"/>
      <c r="AK630" s="180"/>
      <c r="AL630" s="180"/>
      <c r="AM630" s="180"/>
      <c r="AN630" s="180"/>
      <c r="AO630" s="180"/>
      <c r="AP630" s="180"/>
      <c r="AQ630" s="180"/>
      <c r="AR630" s="180"/>
      <c r="AS630" s="180"/>
      <c r="AT630" s="180"/>
      <c r="AU630" s="180"/>
      <c r="AV630" s="180"/>
      <c r="AW630" s="180"/>
      <c r="AX630" s="180"/>
      <c r="AY630" s="180"/>
      <c r="AZ630" s="180"/>
      <c r="BA630" s="180"/>
      <c r="BB630" s="180"/>
      <c r="BC630" s="180"/>
      <c r="BD630" s="180"/>
      <c r="BE630" s="180"/>
      <c r="BF630" s="180"/>
      <c r="BG630" s="180"/>
      <c r="BH630" s="180"/>
      <c r="BI630" s="180"/>
      <c r="BJ630" s="180"/>
      <c r="BK630" s="180"/>
      <c r="BL630" s="180"/>
      <c r="BM630" s="180"/>
      <c r="BN630" s="180"/>
      <c r="BO630" s="180"/>
      <c r="BP630" s="180"/>
      <c r="BQ630" s="180"/>
      <c r="BR630" s="180"/>
      <c r="BS630" s="180"/>
      <c r="BT630" s="180"/>
      <c r="BU630" s="180"/>
      <c r="BV630" s="180"/>
      <c r="BW630" s="180"/>
      <c r="BX630" s="180"/>
      <c r="BY630" s="180"/>
      <c r="BZ630" s="180"/>
      <c r="CA630" s="180"/>
    </row>
    <row r="631" ht="15.75" customHeight="1" spans="1:79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  <c r="AG631" s="180"/>
      <c r="AH631" s="180"/>
      <c r="AI631" s="180"/>
      <c r="AJ631" s="180"/>
      <c r="AK631" s="180"/>
      <c r="AL631" s="180"/>
      <c r="AM631" s="180"/>
      <c r="AN631" s="180"/>
      <c r="AO631" s="180"/>
      <c r="AP631" s="180"/>
      <c r="AQ631" s="180"/>
      <c r="AR631" s="180"/>
      <c r="AS631" s="180"/>
      <c r="AT631" s="180"/>
      <c r="AU631" s="180"/>
      <c r="AV631" s="180"/>
      <c r="AW631" s="180"/>
      <c r="AX631" s="180"/>
      <c r="AY631" s="180"/>
      <c r="AZ631" s="180"/>
      <c r="BA631" s="180"/>
      <c r="BB631" s="180"/>
      <c r="BC631" s="180"/>
      <c r="BD631" s="180"/>
      <c r="BE631" s="180"/>
      <c r="BF631" s="180"/>
      <c r="BG631" s="180"/>
      <c r="BH631" s="180"/>
      <c r="BI631" s="180"/>
      <c r="BJ631" s="180"/>
      <c r="BK631" s="180"/>
      <c r="BL631" s="180"/>
      <c r="BM631" s="180"/>
      <c r="BN631" s="180"/>
      <c r="BO631" s="180"/>
      <c r="BP631" s="180"/>
      <c r="BQ631" s="180"/>
      <c r="BR631" s="180"/>
      <c r="BS631" s="180"/>
      <c r="BT631" s="180"/>
      <c r="BU631" s="180"/>
      <c r="BV631" s="180"/>
      <c r="BW631" s="180"/>
      <c r="BX631" s="180"/>
      <c r="BY631" s="180"/>
      <c r="BZ631" s="180"/>
      <c r="CA631" s="180"/>
    </row>
    <row r="632" ht="15.75" customHeight="1" spans="1:79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  <c r="AB632" s="180"/>
      <c r="AC632" s="180"/>
      <c r="AD632" s="180"/>
      <c r="AE632" s="180"/>
      <c r="AF632" s="180"/>
      <c r="AG632" s="180"/>
      <c r="AH632" s="180"/>
      <c r="AI632" s="180"/>
      <c r="AJ632" s="180"/>
      <c r="AK632" s="180"/>
      <c r="AL632" s="180"/>
      <c r="AM632" s="180"/>
      <c r="AN632" s="180"/>
      <c r="AO632" s="180"/>
      <c r="AP632" s="180"/>
      <c r="AQ632" s="180"/>
      <c r="AR632" s="180"/>
      <c r="AS632" s="180"/>
      <c r="AT632" s="180"/>
      <c r="AU632" s="180"/>
      <c r="AV632" s="180"/>
      <c r="AW632" s="180"/>
      <c r="AX632" s="180"/>
      <c r="AY632" s="180"/>
      <c r="AZ632" s="180"/>
      <c r="BA632" s="180"/>
      <c r="BB632" s="180"/>
      <c r="BC632" s="180"/>
      <c r="BD632" s="180"/>
      <c r="BE632" s="180"/>
      <c r="BF632" s="180"/>
      <c r="BG632" s="180"/>
      <c r="BH632" s="180"/>
      <c r="BI632" s="180"/>
      <c r="BJ632" s="180"/>
      <c r="BK632" s="180"/>
      <c r="BL632" s="180"/>
      <c r="BM632" s="180"/>
      <c r="BN632" s="180"/>
      <c r="BO632" s="180"/>
      <c r="BP632" s="180"/>
      <c r="BQ632" s="180"/>
      <c r="BR632" s="180"/>
      <c r="BS632" s="180"/>
      <c r="BT632" s="180"/>
      <c r="BU632" s="180"/>
      <c r="BV632" s="180"/>
      <c r="BW632" s="180"/>
      <c r="BX632" s="180"/>
      <c r="BY632" s="180"/>
      <c r="BZ632" s="180"/>
      <c r="CA632" s="180"/>
    </row>
    <row r="633" ht="15.75" customHeight="1" spans="1:79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  <c r="AG633" s="180"/>
      <c r="AH633" s="180"/>
      <c r="AI633" s="180"/>
      <c r="AJ633" s="180"/>
      <c r="AK633" s="180"/>
      <c r="AL633" s="180"/>
      <c r="AM633" s="180"/>
      <c r="AN633" s="180"/>
      <c r="AO633" s="180"/>
      <c r="AP633" s="180"/>
      <c r="AQ633" s="180"/>
      <c r="AR633" s="180"/>
      <c r="AS633" s="180"/>
      <c r="AT633" s="180"/>
      <c r="AU633" s="180"/>
      <c r="AV633" s="180"/>
      <c r="AW633" s="180"/>
      <c r="AX633" s="180"/>
      <c r="AY633" s="180"/>
      <c r="AZ633" s="180"/>
      <c r="BA633" s="180"/>
      <c r="BB633" s="180"/>
      <c r="BC633" s="180"/>
      <c r="BD633" s="180"/>
      <c r="BE633" s="180"/>
      <c r="BF633" s="180"/>
      <c r="BG633" s="180"/>
      <c r="BH633" s="180"/>
      <c r="BI633" s="180"/>
      <c r="BJ633" s="180"/>
      <c r="BK633" s="180"/>
      <c r="BL633" s="180"/>
      <c r="BM633" s="180"/>
      <c r="BN633" s="180"/>
      <c r="BO633" s="180"/>
      <c r="BP633" s="180"/>
      <c r="BQ633" s="180"/>
      <c r="BR633" s="180"/>
      <c r="BS633" s="180"/>
      <c r="BT633" s="180"/>
      <c r="BU633" s="180"/>
      <c r="BV633" s="180"/>
      <c r="BW633" s="180"/>
      <c r="BX633" s="180"/>
      <c r="BY633" s="180"/>
      <c r="BZ633" s="180"/>
      <c r="CA633" s="180"/>
    </row>
    <row r="634" ht="15.75" customHeight="1" spans="1:79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0"/>
      <c r="AG634" s="180"/>
      <c r="AH634" s="180"/>
      <c r="AI634" s="180"/>
      <c r="AJ634" s="180"/>
      <c r="AK634" s="180"/>
      <c r="AL634" s="180"/>
      <c r="AM634" s="180"/>
      <c r="AN634" s="180"/>
      <c r="AO634" s="180"/>
      <c r="AP634" s="180"/>
      <c r="AQ634" s="180"/>
      <c r="AR634" s="180"/>
      <c r="AS634" s="180"/>
      <c r="AT634" s="180"/>
      <c r="AU634" s="180"/>
      <c r="AV634" s="180"/>
      <c r="AW634" s="180"/>
      <c r="AX634" s="180"/>
      <c r="AY634" s="180"/>
      <c r="AZ634" s="180"/>
      <c r="BA634" s="180"/>
      <c r="BB634" s="180"/>
      <c r="BC634" s="180"/>
      <c r="BD634" s="180"/>
      <c r="BE634" s="180"/>
      <c r="BF634" s="180"/>
      <c r="BG634" s="180"/>
      <c r="BH634" s="180"/>
      <c r="BI634" s="180"/>
      <c r="BJ634" s="180"/>
      <c r="BK634" s="180"/>
      <c r="BL634" s="180"/>
      <c r="BM634" s="180"/>
      <c r="BN634" s="180"/>
      <c r="BO634" s="180"/>
      <c r="BP634" s="180"/>
      <c r="BQ634" s="180"/>
      <c r="BR634" s="180"/>
      <c r="BS634" s="180"/>
      <c r="BT634" s="180"/>
      <c r="BU634" s="180"/>
      <c r="BV634" s="180"/>
      <c r="BW634" s="180"/>
      <c r="BX634" s="180"/>
      <c r="BY634" s="180"/>
      <c r="BZ634" s="180"/>
      <c r="CA634" s="180"/>
    </row>
    <row r="635" ht="15.75" customHeight="1" spans="1:79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  <c r="AG635" s="180"/>
      <c r="AH635" s="180"/>
      <c r="AI635" s="180"/>
      <c r="AJ635" s="180"/>
      <c r="AK635" s="180"/>
      <c r="AL635" s="180"/>
      <c r="AM635" s="180"/>
      <c r="AN635" s="180"/>
      <c r="AO635" s="180"/>
      <c r="AP635" s="180"/>
      <c r="AQ635" s="180"/>
      <c r="AR635" s="180"/>
      <c r="AS635" s="180"/>
      <c r="AT635" s="180"/>
      <c r="AU635" s="180"/>
      <c r="AV635" s="180"/>
      <c r="AW635" s="180"/>
      <c r="AX635" s="180"/>
      <c r="AY635" s="180"/>
      <c r="AZ635" s="180"/>
      <c r="BA635" s="180"/>
      <c r="BB635" s="180"/>
      <c r="BC635" s="180"/>
      <c r="BD635" s="180"/>
      <c r="BE635" s="180"/>
      <c r="BF635" s="180"/>
      <c r="BG635" s="180"/>
      <c r="BH635" s="180"/>
      <c r="BI635" s="180"/>
      <c r="BJ635" s="180"/>
      <c r="BK635" s="180"/>
      <c r="BL635" s="180"/>
      <c r="BM635" s="180"/>
      <c r="BN635" s="180"/>
      <c r="BO635" s="180"/>
      <c r="BP635" s="180"/>
      <c r="BQ635" s="180"/>
      <c r="BR635" s="180"/>
      <c r="BS635" s="180"/>
      <c r="BT635" s="180"/>
      <c r="BU635" s="180"/>
      <c r="BV635" s="180"/>
      <c r="BW635" s="180"/>
      <c r="BX635" s="180"/>
      <c r="BY635" s="180"/>
      <c r="BZ635" s="180"/>
      <c r="CA635" s="180"/>
    </row>
    <row r="636" ht="15.75" customHeight="1" spans="1:79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  <c r="AG636" s="180"/>
      <c r="AH636" s="180"/>
      <c r="AI636" s="180"/>
      <c r="AJ636" s="180"/>
      <c r="AK636" s="180"/>
      <c r="AL636" s="180"/>
      <c r="AM636" s="180"/>
      <c r="AN636" s="180"/>
      <c r="AO636" s="180"/>
      <c r="AP636" s="180"/>
      <c r="AQ636" s="180"/>
      <c r="AR636" s="180"/>
      <c r="AS636" s="180"/>
      <c r="AT636" s="180"/>
      <c r="AU636" s="180"/>
      <c r="AV636" s="180"/>
      <c r="AW636" s="180"/>
      <c r="AX636" s="180"/>
      <c r="AY636" s="180"/>
      <c r="AZ636" s="180"/>
      <c r="BA636" s="180"/>
      <c r="BB636" s="180"/>
      <c r="BC636" s="180"/>
      <c r="BD636" s="180"/>
      <c r="BE636" s="180"/>
      <c r="BF636" s="180"/>
      <c r="BG636" s="180"/>
      <c r="BH636" s="180"/>
      <c r="BI636" s="180"/>
      <c r="BJ636" s="180"/>
      <c r="BK636" s="180"/>
      <c r="BL636" s="180"/>
      <c r="BM636" s="180"/>
      <c r="BN636" s="180"/>
      <c r="BO636" s="180"/>
      <c r="BP636" s="180"/>
      <c r="BQ636" s="180"/>
      <c r="BR636" s="180"/>
      <c r="BS636" s="180"/>
      <c r="BT636" s="180"/>
      <c r="BU636" s="180"/>
      <c r="BV636" s="180"/>
      <c r="BW636" s="180"/>
      <c r="BX636" s="180"/>
      <c r="BY636" s="180"/>
      <c r="BZ636" s="180"/>
      <c r="CA636" s="180"/>
    </row>
    <row r="637" ht="15.75" customHeight="1" spans="1:79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  <c r="AA637" s="180"/>
      <c r="AB637" s="180"/>
      <c r="AC637" s="180"/>
      <c r="AD637" s="180"/>
      <c r="AE637" s="180"/>
      <c r="AF637" s="180"/>
      <c r="AG637" s="180"/>
      <c r="AH637" s="180"/>
      <c r="AI637" s="180"/>
      <c r="AJ637" s="180"/>
      <c r="AK637" s="180"/>
      <c r="AL637" s="180"/>
      <c r="AM637" s="180"/>
      <c r="AN637" s="180"/>
      <c r="AO637" s="180"/>
      <c r="AP637" s="180"/>
      <c r="AQ637" s="180"/>
      <c r="AR637" s="180"/>
      <c r="AS637" s="180"/>
      <c r="AT637" s="180"/>
      <c r="AU637" s="180"/>
      <c r="AV637" s="180"/>
      <c r="AW637" s="180"/>
      <c r="AX637" s="180"/>
      <c r="AY637" s="180"/>
      <c r="AZ637" s="180"/>
      <c r="BA637" s="180"/>
      <c r="BB637" s="180"/>
      <c r="BC637" s="180"/>
      <c r="BD637" s="180"/>
      <c r="BE637" s="180"/>
      <c r="BF637" s="180"/>
      <c r="BG637" s="180"/>
      <c r="BH637" s="180"/>
      <c r="BI637" s="180"/>
      <c r="BJ637" s="180"/>
      <c r="BK637" s="180"/>
      <c r="BL637" s="180"/>
      <c r="BM637" s="180"/>
      <c r="BN637" s="180"/>
      <c r="BO637" s="180"/>
      <c r="BP637" s="180"/>
      <c r="BQ637" s="180"/>
      <c r="BR637" s="180"/>
      <c r="BS637" s="180"/>
      <c r="BT637" s="180"/>
      <c r="BU637" s="180"/>
      <c r="BV637" s="180"/>
      <c r="BW637" s="180"/>
      <c r="BX637" s="180"/>
      <c r="BY637" s="180"/>
      <c r="BZ637" s="180"/>
      <c r="CA637" s="180"/>
    </row>
    <row r="638" ht="15.75" customHeight="1" spans="1:79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  <c r="AG638" s="180"/>
      <c r="AH638" s="180"/>
      <c r="AI638" s="180"/>
      <c r="AJ638" s="180"/>
      <c r="AK638" s="180"/>
      <c r="AL638" s="180"/>
      <c r="AM638" s="180"/>
      <c r="AN638" s="180"/>
      <c r="AO638" s="180"/>
      <c r="AP638" s="180"/>
      <c r="AQ638" s="180"/>
      <c r="AR638" s="180"/>
      <c r="AS638" s="180"/>
      <c r="AT638" s="180"/>
      <c r="AU638" s="180"/>
      <c r="AV638" s="180"/>
      <c r="AW638" s="180"/>
      <c r="AX638" s="180"/>
      <c r="AY638" s="180"/>
      <c r="AZ638" s="180"/>
      <c r="BA638" s="180"/>
      <c r="BB638" s="180"/>
      <c r="BC638" s="180"/>
      <c r="BD638" s="180"/>
      <c r="BE638" s="180"/>
      <c r="BF638" s="180"/>
      <c r="BG638" s="180"/>
      <c r="BH638" s="180"/>
      <c r="BI638" s="180"/>
      <c r="BJ638" s="180"/>
      <c r="BK638" s="180"/>
      <c r="BL638" s="180"/>
      <c r="BM638" s="180"/>
      <c r="BN638" s="180"/>
      <c r="BO638" s="180"/>
      <c r="BP638" s="180"/>
      <c r="BQ638" s="180"/>
      <c r="BR638" s="180"/>
      <c r="BS638" s="180"/>
      <c r="BT638" s="180"/>
      <c r="BU638" s="180"/>
      <c r="BV638" s="180"/>
      <c r="BW638" s="180"/>
      <c r="BX638" s="180"/>
      <c r="BY638" s="180"/>
      <c r="BZ638" s="180"/>
      <c r="CA638" s="180"/>
    </row>
    <row r="639" ht="15.75" customHeight="1" spans="1:79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0"/>
      <c r="AG639" s="180"/>
      <c r="AH639" s="180"/>
      <c r="AI639" s="180"/>
      <c r="AJ639" s="180"/>
      <c r="AK639" s="180"/>
      <c r="AL639" s="180"/>
      <c r="AM639" s="180"/>
      <c r="AN639" s="180"/>
      <c r="AO639" s="180"/>
      <c r="AP639" s="180"/>
      <c r="AQ639" s="180"/>
      <c r="AR639" s="180"/>
      <c r="AS639" s="180"/>
      <c r="AT639" s="180"/>
      <c r="AU639" s="180"/>
      <c r="AV639" s="180"/>
      <c r="AW639" s="180"/>
      <c r="AX639" s="180"/>
      <c r="AY639" s="180"/>
      <c r="AZ639" s="180"/>
      <c r="BA639" s="180"/>
      <c r="BB639" s="180"/>
      <c r="BC639" s="180"/>
      <c r="BD639" s="180"/>
      <c r="BE639" s="180"/>
      <c r="BF639" s="180"/>
      <c r="BG639" s="180"/>
      <c r="BH639" s="180"/>
      <c r="BI639" s="180"/>
      <c r="BJ639" s="180"/>
      <c r="BK639" s="180"/>
      <c r="BL639" s="180"/>
      <c r="BM639" s="180"/>
      <c r="BN639" s="180"/>
      <c r="BO639" s="180"/>
      <c r="BP639" s="180"/>
      <c r="BQ639" s="180"/>
      <c r="BR639" s="180"/>
      <c r="BS639" s="180"/>
      <c r="BT639" s="180"/>
      <c r="BU639" s="180"/>
      <c r="BV639" s="180"/>
      <c r="BW639" s="180"/>
      <c r="BX639" s="180"/>
      <c r="BY639" s="180"/>
      <c r="BZ639" s="180"/>
      <c r="CA639" s="180"/>
    </row>
    <row r="640" ht="15.75" customHeight="1" spans="1:79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  <c r="AG640" s="180"/>
      <c r="AH640" s="180"/>
      <c r="AI640" s="180"/>
      <c r="AJ640" s="180"/>
      <c r="AK640" s="180"/>
      <c r="AL640" s="180"/>
      <c r="AM640" s="180"/>
      <c r="AN640" s="180"/>
      <c r="AO640" s="180"/>
      <c r="AP640" s="180"/>
      <c r="AQ640" s="180"/>
      <c r="AR640" s="180"/>
      <c r="AS640" s="180"/>
      <c r="AT640" s="180"/>
      <c r="AU640" s="180"/>
      <c r="AV640" s="180"/>
      <c r="AW640" s="180"/>
      <c r="AX640" s="180"/>
      <c r="AY640" s="180"/>
      <c r="AZ640" s="180"/>
      <c r="BA640" s="180"/>
      <c r="BB640" s="180"/>
      <c r="BC640" s="180"/>
      <c r="BD640" s="180"/>
      <c r="BE640" s="180"/>
      <c r="BF640" s="180"/>
      <c r="BG640" s="180"/>
      <c r="BH640" s="180"/>
      <c r="BI640" s="180"/>
      <c r="BJ640" s="180"/>
      <c r="BK640" s="180"/>
      <c r="BL640" s="180"/>
      <c r="BM640" s="180"/>
      <c r="BN640" s="180"/>
      <c r="BO640" s="180"/>
      <c r="BP640" s="180"/>
      <c r="BQ640" s="180"/>
      <c r="BR640" s="180"/>
      <c r="BS640" s="180"/>
      <c r="BT640" s="180"/>
      <c r="BU640" s="180"/>
      <c r="BV640" s="180"/>
      <c r="BW640" s="180"/>
      <c r="BX640" s="180"/>
      <c r="BY640" s="180"/>
      <c r="BZ640" s="180"/>
      <c r="CA640" s="180"/>
    </row>
    <row r="641" ht="15.75" customHeight="1" spans="1:79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  <c r="AG641" s="180"/>
      <c r="AH641" s="180"/>
      <c r="AI641" s="180"/>
      <c r="AJ641" s="180"/>
      <c r="AK641" s="180"/>
      <c r="AL641" s="180"/>
      <c r="AM641" s="180"/>
      <c r="AN641" s="180"/>
      <c r="AO641" s="180"/>
      <c r="AP641" s="180"/>
      <c r="AQ641" s="180"/>
      <c r="AR641" s="180"/>
      <c r="AS641" s="180"/>
      <c r="AT641" s="180"/>
      <c r="AU641" s="180"/>
      <c r="AV641" s="180"/>
      <c r="AW641" s="180"/>
      <c r="AX641" s="180"/>
      <c r="AY641" s="180"/>
      <c r="AZ641" s="180"/>
      <c r="BA641" s="180"/>
      <c r="BB641" s="180"/>
      <c r="BC641" s="180"/>
      <c r="BD641" s="180"/>
      <c r="BE641" s="180"/>
      <c r="BF641" s="180"/>
      <c r="BG641" s="180"/>
      <c r="BH641" s="180"/>
      <c r="BI641" s="180"/>
      <c r="BJ641" s="180"/>
      <c r="BK641" s="180"/>
      <c r="BL641" s="180"/>
      <c r="BM641" s="180"/>
      <c r="BN641" s="180"/>
      <c r="BO641" s="180"/>
      <c r="BP641" s="180"/>
      <c r="BQ641" s="180"/>
      <c r="BR641" s="180"/>
      <c r="BS641" s="180"/>
      <c r="BT641" s="180"/>
      <c r="BU641" s="180"/>
      <c r="BV641" s="180"/>
      <c r="BW641" s="180"/>
      <c r="BX641" s="180"/>
      <c r="BY641" s="180"/>
      <c r="BZ641" s="180"/>
      <c r="CA641" s="180"/>
    </row>
    <row r="642" ht="15.75" customHeight="1" spans="1:79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  <c r="AG642" s="180"/>
      <c r="AH642" s="180"/>
      <c r="AI642" s="180"/>
      <c r="AJ642" s="180"/>
      <c r="AK642" s="180"/>
      <c r="AL642" s="180"/>
      <c r="AM642" s="180"/>
      <c r="AN642" s="180"/>
      <c r="AO642" s="180"/>
      <c r="AP642" s="180"/>
      <c r="AQ642" s="180"/>
      <c r="AR642" s="180"/>
      <c r="AS642" s="180"/>
      <c r="AT642" s="180"/>
      <c r="AU642" s="180"/>
      <c r="AV642" s="180"/>
      <c r="AW642" s="180"/>
      <c r="AX642" s="180"/>
      <c r="AY642" s="180"/>
      <c r="AZ642" s="180"/>
      <c r="BA642" s="180"/>
      <c r="BB642" s="180"/>
      <c r="BC642" s="180"/>
      <c r="BD642" s="180"/>
      <c r="BE642" s="180"/>
      <c r="BF642" s="180"/>
      <c r="BG642" s="180"/>
      <c r="BH642" s="180"/>
      <c r="BI642" s="180"/>
      <c r="BJ642" s="180"/>
      <c r="BK642" s="180"/>
      <c r="BL642" s="180"/>
      <c r="BM642" s="180"/>
      <c r="BN642" s="180"/>
      <c r="BO642" s="180"/>
      <c r="BP642" s="180"/>
      <c r="BQ642" s="180"/>
      <c r="BR642" s="180"/>
      <c r="BS642" s="180"/>
      <c r="BT642" s="180"/>
      <c r="BU642" s="180"/>
      <c r="BV642" s="180"/>
      <c r="BW642" s="180"/>
      <c r="BX642" s="180"/>
      <c r="BY642" s="180"/>
      <c r="BZ642" s="180"/>
      <c r="CA642" s="180"/>
    </row>
    <row r="643" ht="15.75" customHeight="1" spans="1:79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  <c r="AG643" s="180"/>
      <c r="AH643" s="180"/>
      <c r="AI643" s="180"/>
      <c r="AJ643" s="180"/>
      <c r="AK643" s="180"/>
      <c r="AL643" s="180"/>
      <c r="AM643" s="180"/>
      <c r="AN643" s="180"/>
      <c r="AO643" s="180"/>
      <c r="AP643" s="180"/>
      <c r="AQ643" s="180"/>
      <c r="AR643" s="180"/>
      <c r="AS643" s="180"/>
      <c r="AT643" s="180"/>
      <c r="AU643" s="180"/>
      <c r="AV643" s="180"/>
      <c r="AW643" s="180"/>
      <c r="AX643" s="180"/>
      <c r="AY643" s="180"/>
      <c r="AZ643" s="180"/>
      <c r="BA643" s="180"/>
      <c r="BB643" s="180"/>
      <c r="BC643" s="180"/>
      <c r="BD643" s="180"/>
      <c r="BE643" s="180"/>
      <c r="BF643" s="180"/>
      <c r="BG643" s="180"/>
      <c r="BH643" s="180"/>
      <c r="BI643" s="180"/>
      <c r="BJ643" s="180"/>
      <c r="BK643" s="180"/>
      <c r="BL643" s="180"/>
      <c r="BM643" s="180"/>
      <c r="BN643" s="180"/>
      <c r="BO643" s="180"/>
      <c r="BP643" s="180"/>
      <c r="BQ643" s="180"/>
      <c r="BR643" s="180"/>
      <c r="BS643" s="180"/>
      <c r="BT643" s="180"/>
      <c r="BU643" s="180"/>
      <c r="BV643" s="180"/>
      <c r="BW643" s="180"/>
      <c r="BX643" s="180"/>
      <c r="BY643" s="180"/>
      <c r="BZ643" s="180"/>
      <c r="CA643" s="180"/>
    </row>
    <row r="644" ht="15.75" customHeight="1" spans="1:79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  <c r="AB644" s="180"/>
      <c r="AC644" s="180"/>
      <c r="AD644" s="180"/>
      <c r="AE644" s="180"/>
      <c r="AF644" s="180"/>
      <c r="AG644" s="180"/>
      <c r="AH644" s="180"/>
      <c r="AI644" s="180"/>
      <c r="AJ644" s="180"/>
      <c r="AK644" s="180"/>
      <c r="AL644" s="180"/>
      <c r="AM644" s="180"/>
      <c r="AN644" s="180"/>
      <c r="AO644" s="180"/>
      <c r="AP644" s="180"/>
      <c r="AQ644" s="180"/>
      <c r="AR644" s="180"/>
      <c r="AS644" s="180"/>
      <c r="AT644" s="180"/>
      <c r="AU644" s="180"/>
      <c r="AV644" s="180"/>
      <c r="AW644" s="180"/>
      <c r="AX644" s="180"/>
      <c r="AY644" s="180"/>
      <c r="AZ644" s="180"/>
      <c r="BA644" s="180"/>
      <c r="BB644" s="180"/>
      <c r="BC644" s="180"/>
      <c r="BD644" s="180"/>
      <c r="BE644" s="180"/>
      <c r="BF644" s="180"/>
      <c r="BG644" s="180"/>
      <c r="BH644" s="180"/>
      <c r="BI644" s="180"/>
      <c r="BJ644" s="180"/>
      <c r="BK644" s="180"/>
      <c r="BL644" s="180"/>
      <c r="BM644" s="180"/>
      <c r="BN644" s="180"/>
      <c r="BO644" s="180"/>
      <c r="BP644" s="180"/>
      <c r="BQ644" s="180"/>
      <c r="BR644" s="180"/>
      <c r="BS644" s="180"/>
      <c r="BT644" s="180"/>
      <c r="BU644" s="180"/>
      <c r="BV644" s="180"/>
      <c r="BW644" s="180"/>
      <c r="BX644" s="180"/>
      <c r="BY644" s="180"/>
      <c r="BZ644" s="180"/>
      <c r="CA644" s="180"/>
    </row>
    <row r="645" ht="15.75" customHeight="1" spans="1:79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  <c r="AG645" s="180"/>
      <c r="AH645" s="180"/>
      <c r="AI645" s="180"/>
      <c r="AJ645" s="180"/>
      <c r="AK645" s="180"/>
      <c r="AL645" s="180"/>
      <c r="AM645" s="180"/>
      <c r="AN645" s="180"/>
      <c r="AO645" s="180"/>
      <c r="AP645" s="180"/>
      <c r="AQ645" s="180"/>
      <c r="AR645" s="180"/>
      <c r="AS645" s="180"/>
      <c r="AT645" s="180"/>
      <c r="AU645" s="180"/>
      <c r="AV645" s="180"/>
      <c r="AW645" s="180"/>
      <c r="AX645" s="180"/>
      <c r="AY645" s="180"/>
      <c r="AZ645" s="180"/>
      <c r="BA645" s="180"/>
      <c r="BB645" s="180"/>
      <c r="BC645" s="180"/>
      <c r="BD645" s="180"/>
      <c r="BE645" s="180"/>
      <c r="BF645" s="180"/>
      <c r="BG645" s="180"/>
      <c r="BH645" s="180"/>
      <c r="BI645" s="180"/>
      <c r="BJ645" s="180"/>
      <c r="BK645" s="180"/>
      <c r="BL645" s="180"/>
      <c r="BM645" s="180"/>
      <c r="BN645" s="180"/>
      <c r="BO645" s="180"/>
      <c r="BP645" s="180"/>
      <c r="BQ645" s="180"/>
      <c r="BR645" s="180"/>
      <c r="BS645" s="180"/>
      <c r="BT645" s="180"/>
      <c r="BU645" s="180"/>
      <c r="BV645" s="180"/>
      <c r="BW645" s="180"/>
      <c r="BX645" s="180"/>
      <c r="BY645" s="180"/>
      <c r="BZ645" s="180"/>
      <c r="CA645" s="180"/>
    </row>
    <row r="646" ht="15.75" customHeight="1" spans="1:79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  <c r="AG646" s="180"/>
      <c r="AH646" s="180"/>
      <c r="AI646" s="180"/>
      <c r="AJ646" s="180"/>
      <c r="AK646" s="180"/>
      <c r="AL646" s="180"/>
      <c r="AM646" s="180"/>
      <c r="AN646" s="180"/>
      <c r="AO646" s="180"/>
      <c r="AP646" s="180"/>
      <c r="AQ646" s="180"/>
      <c r="AR646" s="180"/>
      <c r="AS646" s="180"/>
      <c r="AT646" s="180"/>
      <c r="AU646" s="180"/>
      <c r="AV646" s="180"/>
      <c r="AW646" s="180"/>
      <c r="AX646" s="180"/>
      <c r="AY646" s="180"/>
      <c r="AZ646" s="180"/>
      <c r="BA646" s="180"/>
      <c r="BB646" s="180"/>
      <c r="BC646" s="180"/>
      <c r="BD646" s="180"/>
      <c r="BE646" s="180"/>
      <c r="BF646" s="180"/>
      <c r="BG646" s="180"/>
      <c r="BH646" s="180"/>
      <c r="BI646" s="180"/>
      <c r="BJ646" s="180"/>
      <c r="BK646" s="180"/>
      <c r="BL646" s="180"/>
      <c r="BM646" s="180"/>
      <c r="BN646" s="180"/>
      <c r="BO646" s="180"/>
      <c r="BP646" s="180"/>
      <c r="BQ646" s="180"/>
      <c r="BR646" s="180"/>
      <c r="BS646" s="180"/>
      <c r="BT646" s="180"/>
      <c r="BU646" s="180"/>
      <c r="BV646" s="180"/>
      <c r="BW646" s="180"/>
      <c r="BX646" s="180"/>
      <c r="BY646" s="180"/>
      <c r="BZ646" s="180"/>
      <c r="CA646" s="180"/>
    </row>
    <row r="647" ht="15.75" customHeight="1" spans="1:79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  <c r="AG647" s="180"/>
      <c r="AH647" s="180"/>
      <c r="AI647" s="180"/>
      <c r="AJ647" s="180"/>
      <c r="AK647" s="180"/>
      <c r="AL647" s="180"/>
      <c r="AM647" s="180"/>
      <c r="AN647" s="180"/>
      <c r="AO647" s="180"/>
      <c r="AP647" s="180"/>
      <c r="AQ647" s="180"/>
      <c r="AR647" s="180"/>
      <c r="AS647" s="180"/>
      <c r="AT647" s="180"/>
      <c r="AU647" s="180"/>
      <c r="AV647" s="180"/>
      <c r="AW647" s="180"/>
      <c r="AX647" s="180"/>
      <c r="AY647" s="180"/>
      <c r="AZ647" s="180"/>
      <c r="BA647" s="180"/>
      <c r="BB647" s="180"/>
      <c r="BC647" s="180"/>
      <c r="BD647" s="180"/>
      <c r="BE647" s="180"/>
      <c r="BF647" s="180"/>
      <c r="BG647" s="180"/>
      <c r="BH647" s="180"/>
      <c r="BI647" s="180"/>
      <c r="BJ647" s="180"/>
      <c r="BK647" s="180"/>
      <c r="BL647" s="180"/>
      <c r="BM647" s="180"/>
      <c r="BN647" s="180"/>
      <c r="BO647" s="180"/>
      <c r="BP647" s="180"/>
      <c r="BQ647" s="180"/>
      <c r="BR647" s="180"/>
      <c r="BS647" s="180"/>
      <c r="BT647" s="180"/>
      <c r="BU647" s="180"/>
      <c r="BV647" s="180"/>
      <c r="BW647" s="180"/>
      <c r="BX647" s="180"/>
      <c r="BY647" s="180"/>
      <c r="BZ647" s="180"/>
      <c r="CA647" s="180"/>
    </row>
    <row r="648" ht="15.75" customHeight="1" spans="1:79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  <c r="AG648" s="180"/>
      <c r="AH648" s="180"/>
      <c r="AI648" s="180"/>
      <c r="AJ648" s="180"/>
      <c r="AK648" s="180"/>
      <c r="AL648" s="180"/>
      <c r="AM648" s="180"/>
      <c r="AN648" s="180"/>
      <c r="AO648" s="180"/>
      <c r="AP648" s="180"/>
      <c r="AQ648" s="180"/>
      <c r="AR648" s="180"/>
      <c r="AS648" s="180"/>
      <c r="AT648" s="180"/>
      <c r="AU648" s="180"/>
      <c r="AV648" s="180"/>
      <c r="AW648" s="180"/>
      <c r="AX648" s="180"/>
      <c r="AY648" s="180"/>
      <c r="AZ648" s="180"/>
      <c r="BA648" s="180"/>
      <c r="BB648" s="180"/>
      <c r="BC648" s="180"/>
      <c r="BD648" s="180"/>
      <c r="BE648" s="180"/>
      <c r="BF648" s="180"/>
      <c r="BG648" s="180"/>
      <c r="BH648" s="180"/>
      <c r="BI648" s="180"/>
      <c r="BJ648" s="180"/>
      <c r="BK648" s="180"/>
      <c r="BL648" s="180"/>
      <c r="BM648" s="180"/>
      <c r="BN648" s="180"/>
      <c r="BO648" s="180"/>
      <c r="BP648" s="180"/>
      <c r="BQ648" s="180"/>
      <c r="BR648" s="180"/>
      <c r="BS648" s="180"/>
      <c r="BT648" s="180"/>
      <c r="BU648" s="180"/>
      <c r="BV648" s="180"/>
      <c r="BW648" s="180"/>
      <c r="BX648" s="180"/>
      <c r="BY648" s="180"/>
      <c r="BZ648" s="180"/>
      <c r="CA648" s="180"/>
    </row>
    <row r="649" ht="15.75" customHeight="1" spans="1:79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  <c r="AG649" s="180"/>
      <c r="AH649" s="180"/>
      <c r="AI649" s="180"/>
      <c r="AJ649" s="180"/>
      <c r="AK649" s="180"/>
      <c r="AL649" s="180"/>
      <c r="AM649" s="180"/>
      <c r="AN649" s="180"/>
      <c r="AO649" s="180"/>
      <c r="AP649" s="180"/>
      <c r="AQ649" s="180"/>
      <c r="AR649" s="180"/>
      <c r="AS649" s="180"/>
      <c r="AT649" s="180"/>
      <c r="AU649" s="180"/>
      <c r="AV649" s="180"/>
      <c r="AW649" s="180"/>
      <c r="AX649" s="180"/>
      <c r="AY649" s="180"/>
      <c r="AZ649" s="180"/>
      <c r="BA649" s="180"/>
      <c r="BB649" s="180"/>
      <c r="BC649" s="180"/>
      <c r="BD649" s="180"/>
      <c r="BE649" s="180"/>
      <c r="BF649" s="180"/>
      <c r="BG649" s="180"/>
      <c r="BH649" s="180"/>
      <c r="BI649" s="180"/>
      <c r="BJ649" s="180"/>
      <c r="BK649" s="180"/>
      <c r="BL649" s="180"/>
      <c r="BM649" s="180"/>
      <c r="BN649" s="180"/>
      <c r="BO649" s="180"/>
      <c r="BP649" s="180"/>
      <c r="BQ649" s="180"/>
      <c r="BR649" s="180"/>
      <c r="BS649" s="180"/>
      <c r="BT649" s="180"/>
      <c r="BU649" s="180"/>
      <c r="BV649" s="180"/>
      <c r="BW649" s="180"/>
      <c r="BX649" s="180"/>
      <c r="BY649" s="180"/>
      <c r="BZ649" s="180"/>
      <c r="CA649" s="180"/>
    </row>
    <row r="650" ht="15.75" customHeight="1" spans="1:79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  <c r="AG650" s="180"/>
      <c r="AH650" s="180"/>
      <c r="AI650" s="180"/>
      <c r="AJ650" s="180"/>
      <c r="AK650" s="180"/>
      <c r="AL650" s="180"/>
      <c r="AM650" s="180"/>
      <c r="AN650" s="180"/>
      <c r="AO650" s="180"/>
      <c r="AP650" s="180"/>
      <c r="AQ650" s="180"/>
      <c r="AR650" s="180"/>
      <c r="AS650" s="180"/>
      <c r="AT650" s="180"/>
      <c r="AU650" s="180"/>
      <c r="AV650" s="180"/>
      <c r="AW650" s="180"/>
      <c r="AX650" s="180"/>
      <c r="AY650" s="180"/>
      <c r="AZ650" s="180"/>
      <c r="BA650" s="180"/>
      <c r="BB650" s="180"/>
      <c r="BC650" s="180"/>
      <c r="BD650" s="180"/>
      <c r="BE650" s="180"/>
      <c r="BF650" s="180"/>
      <c r="BG650" s="180"/>
      <c r="BH650" s="180"/>
      <c r="BI650" s="180"/>
      <c r="BJ650" s="180"/>
      <c r="BK650" s="180"/>
      <c r="BL650" s="180"/>
      <c r="BM650" s="180"/>
      <c r="BN650" s="180"/>
      <c r="BO650" s="180"/>
      <c r="BP650" s="180"/>
      <c r="BQ650" s="180"/>
      <c r="BR650" s="180"/>
      <c r="BS650" s="180"/>
      <c r="BT650" s="180"/>
      <c r="BU650" s="180"/>
      <c r="BV650" s="180"/>
      <c r="BW650" s="180"/>
      <c r="BX650" s="180"/>
      <c r="BY650" s="180"/>
      <c r="BZ650" s="180"/>
      <c r="CA650" s="180"/>
    </row>
    <row r="651" ht="15.75" customHeight="1" spans="1:79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  <c r="AK651" s="180"/>
      <c r="AL651" s="180"/>
      <c r="AM651" s="180"/>
      <c r="AN651" s="180"/>
      <c r="AO651" s="180"/>
      <c r="AP651" s="180"/>
      <c r="AQ651" s="180"/>
      <c r="AR651" s="180"/>
      <c r="AS651" s="180"/>
      <c r="AT651" s="180"/>
      <c r="AU651" s="180"/>
      <c r="AV651" s="180"/>
      <c r="AW651" s="180"/>
      <c r="AX651" s="180"/>
      <c r="AY651" s="180"/>
      <c r="AZ651" s="180"/>
      <c r="BA651" s="180"/>
      <c r="BB651" s="180"/>
      <c r="BC651" s="180"/>
      <c r="BD651" s="180"/>
      <c r="BE651" s="180"/>
      <c r="BF651" s="180"/>
      <c r="BG651" s="180"/>
      <c r="BH651" s="180"/>
      <c r="BI651" s="180"/>
      <c r="BJ651" s="180"/>
      <c r="BK651" s="180"/>
      <c r="BL651" s="180"/>
      <c r="BM651" s="180"/>
      <c r="BN651" s="180"/>
      <c r="BO651" s="180"/>
      <c r="BP651" s="180"/>
      <c r="BQ651" s="180"/>
      <c r="BR651" s="180"/>
      <c r="BS651" s="180"/>
      <c r="BT651" s="180"/>
      <c r="BU651" s="180"/>
      <c r="BV651" s="180"/>
      <c r="BW651" s="180"/>
      <c r="BX651" s="180"/>
      <c r="BY651" s="180"/>
      <c r="BZ651" s="180"/>
      <c r="CA651" s="180"/>
    </row>
    <row r="652" ht="15.75" customHeight="1" spans="1:79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  <c r="AG652" s="180"/>
      <c r="AH652" s="180"/>
      <c r="AI652" s="180"/>
      <c r="AJ652" s="180"/>
      <c r="AK652" s="180"/>
      <c r="AL652" s="180"/>
      <c r="AM652" s="180"/>
      <c r="AN652" s="180"/>
      <c r="AO652" s="180"/>
      <c r="AP652" s="180"/>
      <c r="AQ652" s="180"/>
      <c r="AR652" s="180"/>
      <c r="AS652" s="180"/>
      <c r="AT652" s="180"/>
      <c r="AU652" s="180"/>
      <c r="AV652" s="180"/>
      <c r="AW652" s="180"/>
      <c r="AX652" s="180"/>
      <c r="AY652" s="180"/>
      <c r="AZ652" s="180"/>
      <c r="BA652" s="180"/>
      <c r="BB652" s="180"/>
      <c r="BC652" s="180"/>
      <c r="BD652" s="180"/>
      <c r="BE652" s="180"/>
      <c r="BF652" s="180"/>
      <c r="BG652" s="180"/>
      <c r="BH652" s="180"/>
      <c r="BI652" s="180"/>
      <c r="BJ652" s="180"/>
      <c r="BK652" s="180"/>
      <c r="BL652" s="180"/>
      <c r="BM652" s="180"/>
      <c r="BN652" s="180"/>
      <c r="BO652" s="180"/>
      <c r="BP652" s="180"/>
      <c r="BQ652" s="180"/>
      <c r="BR652" s="180"/>
      <c r="BS652" s="180"/>
      <c r="BT652" s="180"/>
      <c r="BU652" s="180"/>
      <c r="BV652" s="180"/>
      <c r="BW652" s="180"/>
      <c r="BX652" s="180"/>
      <c r="BY652" s="180"/>
      <c r="BZ652" s="180"/>
      <c r="CA652" s="180"/>
    </row>
    <row r="653" ht="15.75" customHeight="1" spans="1:79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  <c r="AG653" s="180"/>
      <c r="AH653" s="180"/>
      <c r="AI653" s="180"/>
      <c r="AJ653" s="180"/>
      <c r="AK653" s="180"/>
      <c r="AL653" s="180"/>
      <c r="AM653" s="180"/>
      <c r="AN653" s="180"/>
      <c r="AO653" s="180"/>
      <c r="AP653" s="180"/>
      <c r="AQ653" s="180"/>
      <c r="AR653" s="180"/>
      <c r="AS653" s="180"/>
      <c r="AT653" s="180"/>
      <c r="AU653" s="180"/>
      <c r="AV653" s="180"/>
      <c r="AW653" s="180"/>
      <c r="AX653" s="180"/>
      <c r="AY653" s="180"/>
      <c r="AZ653" s="180"/>
      <c r="BA653" s="180"/>
      <c r="BB653" s="180"/>
      <c r="BC653" s="180"/>
      <c r="BD653" s="180"/>
      <c r="BE653" s="180"/>
      <c r="BF653" s="180"/>
      <c r="BG653" s="180"/>
      <c r="BH653" s="180"/>
      <c r="BI653" s="180"/>
      <c r="BJ653" s="180"/>
      <c r="BK653" s="180"/>
      <c r="BL653" s="180"/>
      <c r="BM653" s="180"/>
      <c r="BN653" s="180"/>
      <c r="BO653" s="180"/>
      <c r="BP653" s="180"/>
      <c r="BQ653" s="180"/>
      <c r="BR653" s="180"/>
      <c r="BS653" s="180"/>
      <c r="BT653" s="180"/>
      <c r="BU653" s="180"/>
      <c r="BV653" s="180"/>
      <c r="BW653" s="180"/>
      <c r="BX653" s="180"/>
      <c r="BY653" s="180"/>
      <c r="BZ653" s="180"/>
      <c r="CA653" s="180"/>
    </row>
    <row r="654" ht="15.75" customHeight="1" spans="1:79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  <c r="AA654" s="180"/>
      <c r="AB654" s="180"/>
      <c r="AC654" s="180"/>
      <c r="AD654" s="180"/>
      <c r="AE654" s="180"/>
      <c r="AF654" s="180"/>
      <c r="AG654" s="180"/>
      <c r="AH654" s="180"/>
      <c r="AI654" s="180"/>
      <c r="AJ654" s="180"/>
      <c r="AK654" s="180"/>
      <c r="AL654" s="180"/>
      <c r="AM654" s="180"/>
      <c r="AN654" s="180"/>
      <c r="AO654" s="180"/>
      <c r="AP654" s="180"/>
      <c r="AQ654" s="180"/>
      <c r="AR654" s="180"/>
      <c r="AS654" s="180"/>
      <c r="AT654" s="180"/>
      <c r="AU654" s="180"/>
      <c r="AV654" s="180"/>
      <c r="AW654" s="180"/>
      <c r="AX654" s="180"/>
      <c r="AY654" s="180"/>
      <c r="AZ654" s="180"/>
      <c r="BA654" s="180"/>
      <c r="BB654" s="180"/>
      <c r="BC654" s="180"/>
      <c r="BD654" s="180"/>
      <c r="BE654" s="180"/>
      <c r="BF654" s="180"/>
      <c r="BG654" s="180"/>
      <c r="BH654" s="180"/>
      <c r="BI654" s="180"/>
      <c r="BJ654" s="180"/>
      <c r="BK654" s="180"/>
      <c r="BL654" s="180"/>
      <c r="BM654" s="180"/>
      <c r="BN654" s="180"/>
      <c r="BO654" s="180"/>
      <c r="BP654" s="180"/>
      <c r="BQ654" s="180"/>
      <c r="BR654" s="180"/>
      <c r="BS654" s="180"/>
      <c r="BT654" s="180"/>
      <c r="BU654" s="180"/>
      <c r="BV654" s="180"/>
      <c r="BW654" s="180"/>
      <c r="BX654" s="180"/>
      <c r="BY654" s="180"/>
      <c r="BZ654" s="180"/>
      <c r="CA654" s="180"/>
    </row>
    <row r="655" ht="15.75" customHeight="1" spans="1:79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  <c r="AG655" s="180"/>
      <c r="AH655" s="180"/>
      <c r="AI655" s="180"/>
      <c r="AJ655" s="180"/>
      <c r="AK655" s="180"/>
      <c r="AL655" s="180"/>
      <c r="AM655" s="180"/>
      <c r="AN655" s="180"/>
      <c r="AO655" s="180"/>
      <c r="AP655" s="180"/>
      <c r="AQ655" s="180"/>
      <c r="AR655" s="180"/>
      <c r="AS655" s="180"/>
      <c r="AT655" s="180"/>
      <c r="AU655" s="180"/>
      <c r="AV655" s="180"/>
      <c r="AW655" s="180"/>
      <c r="AX655" s="180"/>
      <c r="AY655" s="180"/>
      <c r="AZ655" s="180"/>
      <c r="BA655" s="180"/>
      <c r="BB655" s="180"/>
      <c r="BC655" s="180"/>
      <c r="BD655" s="180"/>
      <c r="BE655" s="180"/>
      <c r="BF655" s="180"/>
      <c r="BG655" s="180"/>
      <c r="BH655" s="180"/>
      <c r="BI655" s="180"/>
      <c r="BJ655" s="180"/>
      <c r="BK655" s="180"/>
      <c r="BL655" s="180"/>
      <c r="BM655" s="180"/>
      <c r="BN655" s="180"/>
      <c r="BO655" s="180"/>
      <c r="BP655" s="180"/>
      <c r="BQ655" s="180"/>
      <c r="BR655" s="180"/>
      <c r="BS655" s="180"/>
      <c r="BT655" s="180"/>
      <c r="BU655" s="180"/>
      <c r="BV655" s="180"/>
      <c r="BW655" s="180"/>
      <c r="BX655" s="180"/>
      <c r="BY655" s="180"/>
      <c r="BZ655" s="180"/>
      <c r="CA655" s="180"/>
    </row>
    <row r="656" ht="15.75" customHeight="1" spans="1:79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  <c r="AA656" s="180"/>
      <c r="AB656" s="180"/>
      <c r="AC656" s="180"/>
      <c r="AD656" s="180"/>
      <c r="AE656" s="180"/>
      <c r="AF656" s="180"/>
      <c r="AG656" s="180"/>
      <c r="AH656" s="180"/>
      <c r="AI656" s="180"/>
      <c r="AJ656" s="180"/>
      <c r="AK656" s="180"/>
      <c r="AL656" s="180"/>
      <c r="AM656" s="180"/>
      <c r="AN656" s="180"/>
      <c r="AO656" s="180"/>
      <c r="AP656" s="180"/>
      <c r="AQ656" s="180"/>
      <c r="AR656" s="180"/>
      <c r="AS656" s="180"/>
      <c r="AT656" s="180"/>
      <c r="AU656" s="180"/>
      <c r="AV656" s="180"/>
      <c r="AW656" s="180"/>
      <c r="AX656" s="180"/>
      <c r="AY656" s="180"/>
      <c r="AZ656" s="180"/>
      <c r="BA656" s="180"/>
      <c r="BB656" s="180"/>
      <c r="BC656" s="180"/>
      <c r="BD656" s="180"/>
      <c r="BE656" s="180"/>
      <c r="BF656" s="180"/>
      <c r="BG656" s="180"/>
      <c r="BH656" s="180"/>
      <c r="BI656" s="180"/>
      <c r="BJ656" s="180"/>
      <c r="BK656" s="180"/>
      <c r="BL656" s="180"/>
      <c r="BM656" s="180"/>
      <c r="BN656" s="180"/>
      <c r="BO656" s="180"/>
      <c r="BP656" s="180"/>
      <c r="BQ656" s="180"/>
      <c r="BR656" s="180"/>
      <c r="BS656" s="180"/>
      <c r="BT656" s="180"/>
      <c r="BU656" s="180"/>
      <c r="BV656" s="180"/>
      <c r="BW656" s="180"/>
      <c r="BX656" s="180"/>
      <c r="BY656" s="180"/>
      <c r="BZ656" s="180"/>
      <c r="CA656" s="180"/>
    </row>
    <row r="657" ht="15.75" customHeight="1" spans="1:79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  <c r="AG657" s="180"/>
      <c r="AH657" s="180"/>
      <c r="AI657" s="180"/>
      <c r="AJ657" s="180"/>
      <c r="AK657" s="180"/>
      <c r="AL657" s="180"/>
      <c r="AM657" s="180"/>
      <c r="AN657" s="180"/>
      <c r="AO657" s="180"/>
      <c r="AP657" s="180"/>
      <c r="AQ657" s="180"/>
      <c r="AR657" s="180"/>
      <c r="AS657" s="180"/>
      <c r="AT657" s="180"/>
      <c r="AU657" s="180"/>
      <c r="AV657" s="180"/>
      <c r="AW657" s="180"/>
      <c r="AX657" s="180"/>
      <c r="AY657" s="180"/>
      <c r="AZ657" s="180"/>
      <c r="BA657" s="180"/>
      <c r="BB657" s="180"/>
      <c r="BC657" s="180"/>
      <c r="BD657" s="180"/>
      <c r="BE657" s="180"/>
      <c r="BF657" s="180"/>
      <c r="BG657" s="180"/>
      <c r="BH657" s="180"/>
      <c r="BI657" s="180"/>
      <c r="BJ657" s="180"/>
      <c r="BK657" s="180"/>
      <c r="BL657" s="180"/>
      <c r="BM657" s="180"/>
      <c r="BN657" s="180"/>
      <c r="BO657" s="180"/>
      <c r="BP657" s="180"/>
      <c r="BQ657" s="180"/>
      <c r="BR657" s="180"/>
      <c r="BS657" s="180"/>
      <c r="BT657" s="180"/>
      <c r="BU657" s="180"/>
      <c r="BV657" s="180"/>
      <c r="BW657" s="180"/>
      <c r="BX657" s="180"/>
      <c r="BY657" s="180"/>
      <c r="BZ657" s="180"/>
      <c r="CA657" s="180"/>
    </row>
    <row r="658" ht="15.75" customHeight="1" spans="1:79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  <c r="AA658" s="180"/>
      <c r="AB658" s="180"/>
      <c r="AC658" s="180"/>
      <c r="AD658" s="180"/>
      <c r="AE658" s="180"/>
      <c r="AF658" s="180"/>
      <c r="AG658" s="180"/>
      <c r="AH658" s="180"/>
      <c r="AI658" s="180"/>
      <c r="AJ658" s="180"/>
      <c r="AK658" s="180"/>
      <c r="AL658" s="180"/>
      <c r="AM658" s="180"/>
      <c r="AN658" s="180"/>
      <c r="AO658" s="180"/>
      <c r="AP658" s="180"/>
      <c r="AQ658" s="180"/>
      <c r="AR658" s="180"/>
      <c r="AS658" s="180"/>
      <c r="AT658" s="180"/>
      <c r="AU658" s="180"/>
      <c r="AV658" s="180"/>
      <c r="AW658" s="180"/>
      <c r="AX658" s="180"/>
      <c r="AY658" s="180"/>
      <c r="AZ658" s="180"/>
      <c r="BA658" s="180"/>
      <c r="BB658" s="180"/>
      <c r="BC658" s="180"/>
      <c r="BD658" s="180"/>
      <c r="BE658" s="180"/>
      <c r="BF658" s="180"/>
      <c r="BG658" s="180"/>
      <c r="BH658" s="180"/>
      <c r="BI658" s="180"/>
      <c r="BJ658" s="180"/>
      <c r="BK658" s="180"/>
      <c r="BL658" s="180"/>
      <c r="BM658" s="180"/>
      <c r="BN658" s="180"/>
      <c r="BO658" s="180"/>
      <c r="BP658" s="180"/>
      <c r="BQ658" s="180"/>
      <c r="BR658" s="180"/>
      <c r="BS658" s="180"/>
      <c r="BT658" s="180"/>
      <c r="BU658" s="180"/>
      <c r="BV658" s="180"/>
      <c r="BW658" s="180"/>
      <c r="BX658" s="180"/>
      <c r="BY658" s="180"/>
      <c r="BZ658" s="180"/>
      <c r="CA658" s="180"/>
    </row>
    <row r="659" ht="15.75" customHeight="1" spans="1:79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  <c r="AB659" s="180"/>
      <c r="AC659" s="180"/>
      <c r="AD659" s="180"/>
      <c r="AE659" s="180"/>
      <c r="AF659" s="180"/>
      <c r="AG659" s="180"/>
      <c r="AH659" s="180"/>
      <c r="AI659" s="180"/>
      <c r="AJ659" s="180"/>
      <c r="AK659" s="180"/>
      <c r="AL659" s="180"/>
      <c r="AM659" s="180"/>
      <c r="AN659" s="180"/>
      <c r="AO659" s="180"/>
      <c r="AP659" s="180"/>
      <c r="AQ659" s="180"/>
      <c r="AR659" s="180"/>
      <c r="AS659" s="180"/>
      <c r="AT659" s="180"/>
      <c r="AU659" s="180"/>
      <c r="AV659" s="180"/>
      <c r="AW659" s="180"/>
      <c r="AX659" s="180"/>
      <c r="AY659" s="180"/>
      <c r="AZ659" s="180"/>
      <c r="BA659" s="180"/>
      <c r="BB659" s="180"/>
      <c r="BC659" s="180"/>
      <c r="BD659" s="180"/>
      <c r="BE659" s="180"/>
      <c r="BF659" s="180"/>
      <c r="BG659" s="180"/>
      <c r="BH659" s="180"/>
      <c r="BI659" s="180"/>
      <c r="BJ659" s="180"/>
      <c r="BK659" s="180"/>
      <c r="BL659" s="180"/>
      <c r="BM659" s="180"/>
      <c r="BN659" s="180"/>
      <c r="BO659" s="180"/>
      <c r="BP659" s="180"/>
      <c r="BQ659" s="180"/>
      <c r="BR659" s="180"/>
      <c r="BS659" s="180"/>
      <c r="BT659" s="180"/>
      <c r="BU659" s="180"/>
      <c r="BV659" s="180"/>
      <c r="BW659" s="180"/>
      <c r="BX659" s="180"/>
      <c r="BY659" s="180"/>
      <c r="BZ659" s="180"/>
      <c r="CA659" s="180"/>
    </row>
    <row r="660" ht="15.75" customHeight="1" spans="1:79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  <c r="AA660" s="180"/>
      <c r="AB660" s="180"/>
      <c r="AC660" s="180"/>
      <c r="AD660" s="180"/>
      <c r="AE660" s="180"/>
      <c r="AF660" s="180"/>
      <c r="AG660" s="180"/>
      <c r="AH660" s="180"/>
      <c r="AI660" s="180"/>
      <c r="AJ660" s="180"/>
      <c r="AK660" s="180"/>
      <c r="AL660" s="180"/>
      <c r="AM660" s="180"/>
      <c r="AN660" s="180"/>
      <c r="AO660" s="180"/>
      <c r="AP660" s="180"/>
      <c r="AQ660" s="180"/>
      <c r="AR660" s="180"/>
      <c r="AS660" s="180"/>
      <c r="AT660" s="180"/>
      <c r="AU660" s="180"/>
      <c r="AV660" s="180"/>
      <c r="AW660" s="180"/>
      <c r="AX660" s="180"/>
      <c r="AY660" s="180"/>
      <c r="AZ660" s="180"/>
      <c r="BA660" s="180"/>
      <c r="BB660" s="180"/>
      <c r="BC660" s="180"/>
      <c r="BD660" s="180"/>
      <c r="BE660" s="180"/>
      <c r="BF660" s="180"/>
      <c r="BG660" s="180"/>
      <c r="BH660" s="180"/>
      <c r="BI660" s="180"/>
      <c r="BJ660" s="180"/>
      <c r="BK660" s="180"/>
      <c r="BL660" s="180"/>
      <c r="BM660" s="180"/>
      <c r="BN660" s="180"/>
      <c r="BO660" s="180"/>
      <c r="BP660" s="180"/>
      <c r="BQ660" s="180"/>
      <c r="BR660" s="180"/>
      <c r="BS660" s="180"/>
      <c r="BT660" s="180"/>
      <c r="BU660" s="180"/>
      <c r="BV660" s="180"/>
      <c r="BW660" s="180"/>
      <c r="BX660" s="180"/>
      <c r="BY660" s="180"/>
      <c r="BZ660" s="180"/>
      <c r="CA660" s="180"/>
    </row>
    <row r="661" ht="15.75" customHeight="1" spans="1:79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  <c r="AG661" s="180"/>
      <c r="AH661" s="180"/>
      <c r="AI661" s="180"/>
      <c r="AJ661" s="180"/>
      <c r="AK661" s="180"/>
      <c r="AL661" s="180"/>
      <c r="AM661" s="180"/>
      <c r="AN661" s="180"/>
      <c r="AO661" s="180"/>
      <c r="AP661" s="180"/>
      <c r="AQ661" s="180"/>
      <c r="AR661" s="180"/>
      <c r="AS661" s="180"/>
      <c r="AT661" s="180"/>
      <c r="AU661" s="180"/>
      <c r="AV661" s="180"/>
      <c r="AW661" s="180"/>
      <c r="AX661" s="180"/>
      <c r="AY661" s="180"/>
      <c r="AZ661" s="180"/>
      <c r="BA661" s="180"/>
      <c r="BB661" s="180"/>
      <c r="BC661" s="180"/>
      <c r="BD661" s="180"/>
      <c r="BE661" s="180"/>
      <c r="BF661" s="180"/>
      <c r="BG661" s="180"/>
      <c r="BH661" s="180"/>
      <c r="BI661" s="180"/>
      <c r="BJ661" s="180"/>
      <c r="BK661" s="180"/>
      <c r="BL661" s="180"/>
      <c r="BM661" s="180"/>
      <c r="BN661" s="180"/>
      <c r="BO661" s="180"/>
      <c r="BP661" s="180"/>
      <c r="BQ661" s="180"/>
      <c r="BR661" s="180"/>
      <c r="BS661" s="180"/>
      <c r="BT661" s="180"/>
      <c r="BU661" s="180"/>
      <c r="BV661" s="180"/>
      <c r="BW661" s="180"/>
      <c r="BX661" s="180"/>
      <c r="BY661" s="180"/>
      <c r="BZ661" s="180"/>
      <c r="CA661" s="180"/>
    </row>
    <row r="662" ht="15.75" customHeight="1" spans="1:79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  <c r="AG662" s="180"/>
      <c r="AH662" s="180"/>
      <c r="AI662" s="180"/>
      <c r="AJ662" s="180"/>
      <c r="AK662" s="180"/>
      <c r="AL662" s="180"/>
      <c r="AM662" s="180"/>
      <c r="AN662" s="180"/>
      <c r="AO662" s="180"/>
      <c r="AP662" s="180"/>
      <c r="AQ662" s="180"/>
      <c r="AR662" s="180"/>
      <c r="AS662" s="180"/>
      <c r="AT662" s="180"/>
      <c r="AU662" s="180"/>
      <c r="AV662" s="180"/>
      <c r="AW662" s="180"/>
      <c r="AX662" s="180"/>
      <c r="AY662" s="180"/>
      <c r="AZ662" s="180"/>
      <c r="BA662" s="180"/>
      <c r="BB662" s="180"/>
      <c r="BC662" s="180"/>
      <c r="BD662" s="180"/>
      <c r="BE662" s="180"/>
      <c r="BF662" s="180"/>
      <c r="BG662" s="180"/>
      <c r="BH662" s="180"/>
      <c r="BI662" s="180"/>
      <c r="BJ662" s="180"/>
      <c r="BK662" s="180"/>
      <c r="BL662" s="180"/>
      <c r="BM662" s="180"/>
      <c r="BN662" s="180"/>
      <c r="BO662" s="180"/>
      <c r="BP662" s="180"/>
      <c r="BQ662" s="180"/>
      <c r="BR662" s="180"/>
      <c r="BS662" s="180"/>
      <c r="BT662" s="180"/>
      <c r="BU662" s="180"/>
      <c r="BV662" s="180"/>
      <c r="BW662" s="180"/>
      <c r="BX662" s="180"/>
      <c r="BY662" s="180"/>
      <c r="BZ662" s="180"/>
      <c r="CA662" s="180"/>
    </row>
    <row r="663" ht="15.75" customHeight="1" spans="1:79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  <c r="AG663" s="180"/>
      <c r="AH663" s="180"/>
      <c r="AI663" s="180"/>
      <c r="AJ663" s="180"/>
      <c r="AK663" s="180"/>
      <c r="AL663" s="180"/>
      <c r="AM663" s="180"/>
      <c r="AN663" s="180"/>
      <c r="AO663" s="180"/>
      <c r="AP663" s="180"/>
      <c r="AQ663" s="180"/>
      <c r="AR663" s="180"/>
      <c r="AS663" s="180"/>
      <c r="AT663" s="180"/>
      <c r="AU663" s="180"/>
      <c r="AV663" s="180"/>
      <c r="AW663" s="180"/>
      <c r="AX663" s="180"/>
      <c r="AY663" s="180"/>
      <c r="AZ663" s="180"/>
      <c r="BA663" s="180"/>
      <c r="BB663" s="180"/>
      <c r="BC663" s="180"/>
      <c r="BD663" s="180"/>
      <c r="BE663" s="180"/>
      <c r="BF663" s="180"/>
      <c r="BG663" s="180"/>
      <c r="BH663" s="180"/>
      <c r="BI663" s="180"/>
      <c r="BJ663" s="180"/>
      <c r="BK663" s="180"/>
      <c r="BL663" s="180"/>
      <c r="BM663" s="180"/>
      <c r="BN663" s="180"/>
      <c r="BO663" s="180"/>
      <c r="BP663" s="180"/>
      <c r="BQ663" s="180"/>
      <c r="BR663" s="180"/>
      <c r="BS663" s="180"/>
      <c r="BT663" s="180"/>
      <c r="BU663" s="180"/>
      <c r="BV663" s="180"/>
      <c r="BW663" s="180"/>
      <c r="BX663" s="180"/>
      <c r="BY663" s="180"/>
      <c r="BZ663" s="180"/>
      <c r="CA663" s="180"/>
    </row>
    <row r="664" ht="15.75" customHeight="1" spans="1:79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  <c r="AG664" s="180"/>
      <c r="AH664" s="180"/>
      <c r="AI664" s="180"/>
      <c r="AJ664" s="180"/>
      <c r="AK664" s="180"/>
      <c r="AL664" s="180"/>
      <c r="AM664" s="180"/>
      <c r="AN664" s="180"/>
      <c r="AO664" s="180"/>
      <c r="AP664" s="180"/>
      <c r="AQ664" s="180"/>
      <c r="AR664" s="180"/>
      <c r="AS664" s="180"/>
      <c r="AT664" s="180"/>
      <c r="AU664" s="180"/>
      <c r="AV664" s="180"/>
      <c r="AW664" s="180"/>
      <c r="AX664" s="180"/>
      <c r="AY664" s="180"/>
      <c r="AZ664" s="180"/>
      <c r="BA664" s="180"/>
      <c r="BB664" s="180"/>
      <c r="BC664" s="180"/>
      <c r="BD664" s="180"/>
      <c r="BE664" s="180"/>
      <c r="BF664" s="180"/>
      <c r="BG664" s="180"/>
      <c r="BH664" s="180"/>
      <c r="BI664" s="180"/>
      <c r="BJ664" s="180"/>
      <c r="BK664" s="180"/>
      <c r="BL664" s="180"/>
      <c r="BM664" s="180"/>
      <c r="BN664" s="180"/>
      <c r="BO664" s="180"/>
      <c r="BP664" s="180"/>
      <c r="BQ664" s="180"/>
      <c r="BR664" s="180"/>
      <c r="BS664" s="180"/>
      <c r="BT664" s="180"/>
      <c r="BU664" s="180"/>
      <c r="BV664" s="180"/>
      <c r="BW664" s="180"/>
      <c r="BX664" s="180"/>
      <c r="BY664" s="180"/>
      <c r="BZ664" s="180"/>
      <c r="CA664" s="180"/>
    </row>
    <row r="665" ht="15.75" customHeight="1" spans="1:79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  <c r="AA665" s="180"/>
      <c r="AB665" s="180"/>
      <c r="AC665" s="180"/>
      <c r="AD665" s="180"/>
      <c r="AE665" s="180"/>
      <c r="AF665" s="180"/>
      <c r="AG665" s="180"/>
      <c r="AH665" s="180"/>
      <c r="AI665" s="180"/>
      <c r="AJ665" s="180"/>
      <c r="AK665" s="180"/>
      <c r="AL665" s="180"/>
      <c r="AM665" s="180"/>
      <c r="AN665" s="180"/>
      <c r="AO665" s="180"/>
      <c r="AP665" s="180"/>
      <c r="AQ665" s="180"/>
      <c r="AR665" s="180"/>
      <c r="AS665" s="180"/>
      <c r="AT665" s="180"/>
      <c r="AU665" s="180"/>
      <c r="AV665" s="180"/>
      <c r="AW665" s="180"/>
      <c r="AX665" s="180"/>
      <c r="AY665" s="180"/>
      <c r="AZ665" s="180"/>
      <c r="BA665" s="180"/>
      <c r="BB665" s="180"/>
      <c r="BC665" s="180"/>
      <c r="BD665" s="180"/>
      <c r="BE665" s="180"/>
      <c r="BF665" s="180"/>
      <c r="BG665" s="180"/>
      <c r="BH665" s="180"/>
      <c r="BI665" s="180"/>
      <c r="BJ665" s="180"/>
      <c r="BK665" s="180"/>
      <c r="BL665" s="180"/>
      <c r="BM665" s="180"/>
      <c r="BN665" s="180"/>
      <c r="BO665" s="180"/>
      <c r="BP665" s="180"/>
      <c r="BQ665" s="180"/>
      <c r="BR665" s="180"/>
      <c r="BS665" s="180"/>
      <c r="BT665" s="180"/>
      <c r="BU665" s="180"/>
      <c r="BV665" s="180"/>
      <c r="BW665" s="180"/>
      <c r="BX665" s="180"/>
      <c r="BY665" s="180"/>
      <c r="BZ665" s="180"/>
      <c r="CA665" s="180"/>
    </row>
    <row r="666" ht="15.75" customHeight="1" spans="1:79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  <c r="AA666" s="180"/>
      <c r="AB666" s="180"/>
      <c r="AC666" s="180"/>
      <c r="AD666" s="180"/>
      <c r="AE666" s="180"/>
      <c r="AF666" s="180"/>
      <c r="AG666" s="180"/>
      <c r="AH666" s="180"/>
      <c r="AI666" s="180"/>
      <c r="AJ666" s="180"/>
      <c r="AK666" s="180"/>
      <c r="AL666" s="180"/>
      <c r="AM666" s="180"/>
      <c r="AN666" s="180"/>
      <c r="AO666" s="180"/>
      <c r="AP666" s="180"/>
      <c r="AQ666" s="180"/>
      <c r="AR666" s="180"/>
      <c r="AS666" s="180"/>
      <c r="AT666" s="180"/>
      <c r="AU666" s="180"/>
      <c r="AV666" s="180"/>
      <c r="AW666" s="180"/>
      <c r="AX666" s="180"/>
      <c r="AY666" s="180"/>
      <c r="AZ666" s="180"/>
      <c r="BA666" s="180"/>
      <c r="BB666" s="180"/>
      <c r="BC666" s="180"/>
      <c r="BD666" s="180"/>
      <c r="BE666" s="180"/>
      <c r="BF666" s="180"/>
      <c r="BG666" s="180"/>
      <c r="BH666" s="180"/>
      <c r="BI666" s="180"/>
      <c r="BJ666" s="180"/>
      <c r="BK666" s="180"/>
      <c r="BL666" s="180"/>
      <c r="BM666" s="180"/>
      <c r="BN666" s="180"/>
      <c r="BO666" s="180"/>
      <c r="BP666" s="180"/>
      <c r="BQ666" s="180"/>
      <c r="BR666" s="180"/>
      <c r="BS666" s="180"/>
      <c r="BT666" s="180"/>
      <c r="BU666" s="180"/>
      <c r="BV666" s="180"/>
      <c r="BW666" s="180"/>
      <c r="BX666" s="180"/>
      <c r="BY666" s="180"/>
      <c r="BZ666" s="180"/>
      <c r="CA666" s="180"/>
    </row>
    <row r="667" ht="15.75" customHeight="1" spans="1:79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  <c r="AA667" s="180"/>
      <c r="AB667" s="180"/>
      <c r="AC667" s="180"/>
      <c r="AD667" s="180"/>
      <c r="AE667" s="180"/>
      <c r="AF667" s="180"/>
      <c r="AG667" s="180"/>
      <c r="AH667" s="180"/>
      <c r="AI667" s="180"/>
      <c r="AJ667" s="180"/>
      <c r="AK667" s="180"/>
      <c r="AL667" s="180"/>
      <c r="AM667" s="180"/>
      <c r="AN667" s="180"/>
      <c r="AO667" s="180"/>
      <c r="AP667" s="180"/>
      <c r="AQ667" s="180"/>
      <c r="AR667" s="180"/>
      <c r="AS667" s="180"/>
      <c r="AT667" s="180"/>
      <c r="AU667" s="180"/>
      <c r="AV667" s="180"/>
      <c r="AW667" s="180"/>
      <c r="AX667" s="180"/>
      <c r="AY667" s="180"/>
      <c r="AZ667" s="180"/>
      <c r="BA667" s="180"/>
      <c r="BB667" s="180"/>
      <c r="BC667" s="180"/>
      <c r="BD667" s="180"/>
      <c r="BE667" s="180"/>
      <c r="BF667" s="180"/>
      <c r="BG667" s="180"/>
      <c r="BH667" s="180"/>
      <c r="BI667" s="180"/>
      <c r="BJ667" s="180"/>
      <c r="BK667" s="180"/>
      <c r="BL667" s="180"/>
      <c r="BM667" s="180"/>
      <c r="BN667" s="180"/>
      <c r="BO667" s="180"/>
      <c r="BP667" s="180"/>
      <c r="BQ667" s="180"/>
      <c r="BR667" s="180"/>
      <c r="BS667" s="180"/>
      <c r="BT667" s="180"/>
      <c r="BU667" s="180"/>
      <c r="BV667" s="180"/>
      <c r="BW667" s="180"/>
      <c r="BX667" s="180"/>
      <c r="BY667" s="180"/>
      <c r="BZ667" s="180"/>
      <c r="CA667" s="180"/>
    </row>
    <row r="668" ht="15.75" customHeight="1" spans="1:79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  <c r="AB668" s="180"/>
      <c r="AC668" s="180"/>
      <c r="AD668" s="180"/>
      <c r="AE668" s="180"/>
      <c r="AF668" s="180"/>
      <c r="AG668" s="180"/>
      <c r="AH668" s="180"/>
      <c r="AI668" s="180"/>
      <c r="AJ668" s="180"/>
      <c r="AK668" s="180"/>
      <c r="AL668" s="180"/>
      <c r="AM668" s="180"/>
      <c r="AN668" s="180"/>
      <c r="AO668" s="180"/>
      <c r="AP668" s="180"/>
      <c r="AQ668" s="180"/>
      <c r="AR668" s="180"/>
      <c r="AS668" s="180"/>
      <c r="AT668" s="180"/>
      <c r="AU668" s="180"/>
      <c r="AV668" s="180"/>
      <c r="AW668" s="180"/>
      <c r="AX668" s="180"/>
      <c r="AY668" s="180"/>
      <c r="AZ668" s="180"/>
      <c r="BA668" s="180"/>
      <c r="BB668" s="180"/>
      <c r="BC668" s="180"/>
      <c r="BD668" s="180"/>
      <c r="BE668" s="180"/>
      <c r="BF668" s="180"/>
      <c r="BG668" s="180"/>
      <c r="BH668" s="180"/>
      <c r="BI668" s="180"/>
      <c r="BJ668" s="180"/>
      <c r="BK668" s="180"/>
      <c r="BL668" s="180"/>
      <c r="BM668" s="180"/>
      <c r="BN668" s="180"/>
      <c r="BO668" s="180"/>
      <c r="BP668" s="180"/>
      <c r="BQ668" s="180"/>
      <c r="BR668" s="180"/>
      <c r="BS668" s="180"/>
      <c r="BT668" s="180"/>
      <c r="BU668" s="180"/>
      <c r="BV668" s="180"/>
      <c r="BW668" s="180"/>
      <c r="BX668" s="180"/>
      <c r="BY668" s="180"/>
      <c r="BZ668" s="180"/>
      <c r="CA668" s="180"/>
    </row>
    <row r="669" ht="15.75" customHeight="1" spans="1:79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  <c r="AA669" s="180"/>
      <c r="AB669" s="180"/>
      <c r="AC669" s="180"/>
      <c r="AD669" s="180"/>
      <c r="AE669" s="180"/>
      <c r="AF669" s="180"/>
      <c r="AG669" s="180"/>
      <c r="AH669" s="180"/>
      <c r="AI669" s="180"/>
      <c r="AJ669" s="180"/>
      <c r="AK669" s="180"/>
      <c r="AL669" s="180"/>
      <c r="AM669" s="180"/>
      <c r="AN669" s="180"/>
      <c r="AO669" s="180"/>
      <c r="AP669" s="180"/>
      <c r="AQ669" s="180"/>
      <c r="AR669" s="180"/>
      <c r="AS669" s="180"/>
      <c r="AT669" s="180"/>
      <c r="AU669" s="180"/>
      <c r="AV669" s="180"/>
      <c r="AW669" s="180"/>
      <c r="AX669" s="180"/>
      <c r="AY669" s="180"/>
      <c r="AZ669" s="180"/>
      <c r="BA669" s="180"/>
      <c r="BB669" s="180"/>
      <c r="BC669" s="180"/>
      <c r="BD669" s="180"/>
      <c r="BE669" s="180"/>
      <c r="BF669" s="180"/>
      <c r="BG669" s="180"/>
      <c r="BH669" s="180"/>
      <c r="BI669" s="180"/>
      <c r="BJ669" s="180"/>
      <c r="BK669" s="180"/>
      <c r="BL669" s="180"/>
      <c r="BM669" s="180"/>
      <c r="BN669" s="180"/>
      <c r="BO669" s="180"/>
      <c r="BP669" s="180"/>
      <c r="BQ669" s="180"/>
      <c r="BR669" s="180"/>
      <c r="BS669" s="180"/>
      <c r="BT669" s="180"/>
      <c r="BU669" s="180"/>
      <c r="BV669" s="180"/>
      <c r="BW669" s="180"/>
      <c r="BX669" s="180"/>
      <c r="BY669" s="180"/>
      <c r="BZ669" s="180"/>
      <c r="CA669" s="180"/>
    </row>
    <row r="670" ht="15.75" customHeight="1" spans="1:79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  <c r="AA670" s="180"/>
      <c r="AB670" s="180"/>
      <c r="AC670" s="180"/>
      <c r="AD670" s="180"/>
      <c r="AE670" s="180"/>
      <c r="AF670" s="180"/>
      <c r="AG670" s="180"/>
      <c r="AH670" s="180"/>
      <c r="AI670" s="180"/>
      <c r="AJ670" s="180"/>
      <c r="AK670" s="180"/>
      <c r="AL670" s="180"/>
      <c r="AM670" s="180"/>
      <c r="AN670" s="180"/>
      <c r="AO670" s="180"/>
      <c r="AP670" s="180"/>
      <c r="AQ670" s="180"/>
      <c r="AR670" s="180"/>
      <c r="AS670" s="180"/>
      <c r="AT670" s="180"/>
      <c r="AU670" s="180"/>
      <c r="AV670" s="180"/>
      <c r="AW670" s="180"/>
      <c r="AX670" s="180"/>
      <c r="AY670" s="180"/>
      <c r="AZ670" s="180"/>
      <c r="BA670" s="180"/>
      <c r="BB670" s="180"/>
      <c r="BC670" s="180"/>
      <c r="BD670" s="180"/>
      <c r="BE670" s="180"/>
      <c r="BF670" s="180"/>
      <c r="BG670" s="180"/>
      <c r="BH670" s="180"/>
      <c r="BI670" s="180"/>
      <c r="BJ670" s="180"/>
      <c r="BK670" s="180"/>
      <c r="BL670" s="180"/>
      <c r="BM670" s="180"/>
      <c r="BN670" s="180"/>
      <c r="BO670" s="180"/>
      <c r="BP670" s="180"/>
      <c r="BQ670" s="180"/>
      <c r="BR670" s="180"/>
      <c r="BS670" s="180"/>
      <c r="BT670" s="180"/>
      <c r="BU670" s="180"/>
      <c r="BV670" s="180"/>
      <c r="BW670" s="180"/>
      <c r="BX670" s="180"/>
      <c r="BY670" s="180"/>
      <c r="BZ670" s="180"/>
      <c r="CA670" s="180"/>
    </row>
    <row r="671" ht="15.75" customHeight="1" spans="1:79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  <c r="AA671" s="180"/>
      <c r="AB671" s="180"/>
      <c r="AC671" s="180"/>
      <c r="AD671" s="180"/>
      <c r="AE671" s="180"/>
      <c r="AF671" s="180"/>
      <c r="AG671" s="180"/>
      <c r="AH671" s="180"/>
      <c r="AI671" s="180"/>
      <c r="AJ671" s="180"/>
      <c r="AK671" s="180"/>
      <c r="AL671" s="180"/>
      <c r="AM671" s="180"/>
      <c r="AN671" s="180"/>
      <c r="AO671" s="180"/>
      <c r="AP671" s="180"/>
      <c r="AQ671" s="180"/>
      <c r="AR671" s="180"/>
      <c r="AS671" s="180"/>
      <c r="AT671" s="180"/>
      <c r="AU671" s="180"/>
      <c r="AV671" s="180"/>
      <c r="AW671" s="180"/>
      <c r="AX671" s="180"/>
      <c r="AY671" s="180"/>
      <c r="AZ671" s="180"/>
      <c r="BA671" s="180"/>
      <c r="BB671" s="180"/>
      <c r="BC671" s="180"/>
      <c r="BD671" s="180"/>
      <c r="BE671" s="180"/>
      <c r="BF671" s="180"/>
      <c r="BG671" s="180"/>
      <c r="BH671" s="180"/>
      <c r="BI671" s="180"/>
      <c r="BJ671" s="180"/>
      <c r="BK671" s="180"/>
      <c r="BL671" s="180"/>
      <c r="BM671" s="180"/>
      <c r="BN671" s="180"/>
      <c r="BO671" s="180"/>
      <c r="BP671" s="180"/>
      <c r="BQ671" s="180"/>
      <c r="BR671" s="180"/>
      <c r="BS671" s="180"/>
      <c r="BT671" s="180"/>
      <c r="BU671" s="180"/>
      <c r="BV671" s="180"/>
      <c r="BW671" s="180"/>
      <c r="BX671" s="180"/>
      <c r="BY671" s="180"/>
      <c r="BZ671" s="180"/>
      <c r="CA671" s="180"/>
    </row>
    <row r="672" ht="15.75" customHeight="1" spans="1:79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  <c r="AA672" s="180"/>
      <c r="AB672" s="180"/>
      <c r="AC672" s="180"/>
      <c r="AD672" s="180"/>
      <c r="AE672" s="180"/>
      <c r="AF672" s="180"/>
      <c r="AG672" s="180"/>
      <c r="AH672" s="180"/>
      <c r="AI672" s="180"/>
      <c r="AJ672" s="180"/>
      <c r="AK672" s="180"/>
      <c r="AL672" s="180"/>
      <c r="AM672" s="180"/>
      <c r="AN672" s="180"/>
      <c r="AO672" s="180"/>
      <c r="AP672" s="180"/>
      <c r="AQ672" s="180"/>
      <c r="AR672" s="180"/>
      <c r="AS672" s="180"/>
      <c r="AT672" s="180"/>
      <c r="AU672" s="180"/>
      <c r="AV672" s="180"/>
      <c r="AW672" s="180"/>
      <c r="AX672" s="180"/>
      <c r="AY672" s="180"/>
      <c r="AZ672" s="180"/>
      <c r="BA672" s="180"/>
      <c r="BB672" s="180"/>
      <c r="BC672" s="180"/>
      <c r="BD672" s="180"/>
      <c r="BE672" s="180"/>
      <c r="BF672" s="180"/>
      <c r="BG672" s="180"/>
      <c r="BH672" s="180"/>
      <c r="BI672" s="180"/>
      <c r="BJ672" s="180"/>
      <c r="BK672" s="180"/>
      <c r="BL672" s="180"/>
      <c r="BM672" s="180"/>
      <c r="BN672" s="180"/>
      <c r="BO672" s="180"/>
      <c r="BP672" s="180"/>
      <c r="BQ672" s="180"/>
      <c r="BR672" s="180"/>
      <c r="BS672" s="180"/>
      <c r="BT672" s="180"/>
      <c r="BU672" s="180"/>
      <c r="BV672" s="180"/>
      <c r="BW672" s="180"/>
      <c r="BX672" s="180"/>
      <c r="BY672" s="180"/>
      <c r="BZ672" s="180"/>
      <c r="CA672" s="180"/>
    </row>
    <row r="673" ht="15.75" customHeight="1" spans="1:79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  <c r="AA673" s="180"/>
      <c r="AB673" s="180"/>
      <c r="AC673" s="180"/>
      <c r="AD673" s="180"/>
      <c r="AE673" s="180"/>
      <c r="AF673" s="180"/>
      <c r="AG673" s="180"/>
      <c r="AH673" s="180"/>
      <c r="AI673" s="180"/>
      <c r="AJ673" s="180"/>
      <c r="AK673" s="180"/>
      <c r="AL673" s="180"/>
      <c r="AM673" s="180"/>
      <c r="AN673" s="180"/>
      <c r="AO673" s="180"/>
      <c r="AP673" s="180"/>
      <c r="AQ673" s="180"/>
      <c r="AR673" s="180"/>
      <c r="AS673" s="180"/>
      <c r="AT673" s="180"/>
      <c r="AU673" s="180"/>
      <c r="AV673" s="180"/>
      <c r="AW673" s="180"/>
      <c r="AX673" s="180"/>
      <c r="AY673" s="180"/>
      <c r="AZ673" s="180"/>
      <c r="BA673" s="180"/>
      <c r="BB673" s="180"/>
      <c r="BC673" s="180"/>
      <c r="BD673" s="180"/>
      <c r="BE673" s="180"/>
      <c r="BF673" s="180"/>
      <c r="BG673" s="180"/>
      <c r="BH673" s="180"/>
      <c r="BI673" s="180"/>
      <c r="BJ673" s="180"/>
      <c r="BK673" s="180"/>
      <c r="BL673" s="180"/>
      <c r="BM673" s="180"/>
      <c r="BN673" s="180"/>
      <c r="BO673" s="180"/>
      <c r="BP673" s="180"/>
      <c r="BQ673" s="180"/>
      <c r="BR673" s="180"/>
      <c r="BS673" s="180"/>
      <c r="BT673" s="180"/>
      <c r="BU673" s="180"/>
      <c r="BV673" s="180"/>
      <c r="BW673" s="180"/>
      <c r="BX673" s="180"/>
      <c r="BY673" s="180"/>
      <c r="BZ673" s="180"/>
      <c r="CA673" s="180"/>
    </row>
    <row r="674" ht="15.75" customHeight="1" spans="1:79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  <c r="AA674" s="180"/>
      <c r="AB674" s="180"/>
      <c r="AC674" s="180"/>
      <c r="AD674" s="180"/>
      <c r="AE674" s="180"/>
      <c r="AF674" s="180"/>
      <c r="AG674" s="180"/>
      <c r="AH674" s="180"/>
      <c r="AI674" s="180"/>
      <c r="AJ674" s="180"/>
      <c r="AK674" s="180"/>
      <c r="AL674" s="180"/>
      <c r="AM674" s="180"/>
      <c r="AN674" s="180"/>
      <c r="AO674" s="180"/>
      <c r="AP674" s="180"/>
      <c r="AQ674" s="180"/>
      <c r="AR674" s="180"/>
      <c r="AS674" s="180"/>
      <c r="AT674" s="180"/>
      <c r="AU674" s="180"/>
      <c r="AV674" s="180"/>
      <c r="AW674" s="180"/>
      <c r="AX674" s="180"/>
      <c r="AY674" s="180"/>
      <c r="AZ674" s="180"/>
      <c r="BA674" s="180"/>
      <c r="BB674" s="180"/>
      <c r="BC674" s="180"/>
      <c r="BD674" s="180"/>
      <c r="BE674" s="180"/>
      <c r="BF674" s="180"/>
      <c r="BG674" s="180"/>
      <c r="BH674" s="180"/>
      <c r="BI674" s="180"/>
      <c r="BJ674" s="180"/>
      <c r="BK674" s="180"/>
      <c r="BL674" s="180"/>
      <c r="BM674" s="180"/>
      <c r="BN674" s="180"/>
      <c r="BO674" s="180"/>
      <c r="BP674" s="180"/>
      <c r="BQ674" s="180"/>
      <c r="BR674" s="180"/>
      <c r="BS674" s="180"/>
      <c r="BT674" s="180"/>
      <c r="BU674" s="180"/>
      <c r="BV674" s="180"/>
      <c r="BW674" s="180"/>
      <c r="BX674" s="180"/>
      <c r="BY674" s="180"/>
      <c r="BZ674" s="180"/>
      <c r="CA674" s="180"/>
    </row>
    <row r="675" ht="15.75" customHeight="1" spans="1:79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0"/>
      <c r="AG675" s="180"/>
      <c r="AH675" s="180"/>
      <c r="AI675" s="180"/>
      <c r="AJ675" s="180"/>
      <c r="AK675" s="180"/>
      <c r="AL675" s="180"/>
      <c r="AM675" s="180"/>
      <c r="AN675" s="180"/>
      <c r="AO675" s="180"/>
      <c r="AP675" s="180"/>
      <c r="AQ675" s="180"/>
      <c r="AR675" s="180"/>
      <c r="AS675" s="180"/>
      <c r="AT675" s="180"/>
      <c r="AU675" s="180"/>
      <c r="AV675" s="180"/>
      <c r="AW675" s="180"/>
      <c r="AX675" s="180"/>
      <c r="AY675" s="180"/>
      <c r="AZ675" s="180"/>
      <c r="BA675" s="180"/>
      <c r="BB675" s="180"/>
      <c r="BC675" s="180"/>
      <c r="BD675" s="180"/>
      <c r="BE675" s="180"/>
      <c r="BF675" s="180"/>
      <c r="BG675" s="180"/>
      <c r="BH675" s="180"/>
      <c r="BI675" s="180"/>
      <c r="BJ675" s="180"/>
      <c r="BK675" s="180"/>
      <c r="BL675" s="180"/>
      <c r="BM675" s="180"/>
      <c r="BN675" s="180"/>
      <c r="BO675" s="180"/>
      <c r="BP675" s="180"/>
      <c r="BQ675" s="180"/>
      <c r="BR675" s="180"/>
      <c r="BS675" s="180"/>
      <c r="BT675" s="180"/>
      <c r="BU675" s="180"/>
      <c r="BV675" s="180"/>
      <c r="BW675" s="180"/>
      <c r="BX675" s="180"/>
      <c r="BY675" s="180"/>
      <c r="BZ675" s="180"/>
      <c r="CA675" s="180"/>
    </row>
    <row r="676" ht="15.75" customHeight="1" spans="1:79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  <c r="AA676" s="180"/>
      <c r="AB676" s="180"/>
      <c r="AC676" s="180"/>
      <c r="AD676" s="180"/>
      <c r="AE676" s="180"/>
      <c r="AF676" s="180"/>
      <c r="AG676" s="180"/>
      <c r="AH676" s="180"/>
      <c r="AI676" s="180"/>
      <c r="AJ676" s="180"/>
      <c r="AK676" s="180"/>
      <c r="AL676" s="180"/>
      <c r="AM676" s="180"/>
      <c r="AN676" s="180"/>
      <c r="AO676" s="180"/>
      <c r="AP676" s="180"/>
      <c r="AQ676" s="180"/>
      <c r="AR676" s="180"/>
      <c r="AS676" s="180"/>
      <c r="AT676" s="180"/>
      <c r="AU676" s="180"/>
      <c r="AV676" s="180"/>
      <c r="AW676" s="180"/>
      <c r="AX676" s="180"/>
      <c r="AY676" s="180"/>
      <c r="AZ676" s="180"/>
      <c r="BA676" s="180"/>
      <c r="BB676" s="180"/>
      <c r="BC676" s="180"/>
      <c r="BD676" s="180"/>
      <c r="BE676" s="180"/>
      <c r="BF676" s="180"/>
      <c r="BG676" s="180"/>
      <c r="BH676" s="180"/>
      <c r="BI676" s="180"/>
      <c r="BJ676" s="180"/>
      <c r="BK676" s="180"/>
      <c r="BL676" s="180"/>
      <c r="BM676" s="180"/>
      <c r="BN676" s="180"/>
      <c r="BO676" s="180"/>
      <c r="BP676" s="180"/>
      <c r="BQ676" s="180"/>
      <c r="BR676" s="180"/>
      <c r="BS676" s="180"/>
      <c r="BT676" s="180"/>
      <c r="BU676" s="180"/>
      <c r="BV676" s="180"/>
      <c r="BW676" s="180"/>
      <c r="BX676" s="180"/>
      <c r="BY676" s="180"/>
      <c r="BZ676" s="180"/>
      <c r="CA676" s="180"/>
    </row>
    <row r="677" ht="15.75" customHeight="1" spans="1:79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  <c r="AA677" s="180"/>
      <c r="AB677" s="180"/>
      <c r="AC677" s="180"/>
      <c r="AD677" s="180"/>
      <c r="AE677" s="180"/>
      <c r="AF677" s="180"/>
      <c r="AG677" s="180"/>
      <c r="AH677" s="180"/>
      <c r="AI677" s="180"/>
      <c r="AJ677" s="180"/>
      <c r="AK677" s="180"/>
      <c r="AL677" s="180"/>
      <c r="AM677" s="180"/>
      <c r="AN677" s="180"/>
      <c r="AO677" s="180"/>
      <c r="AP677" s="180"/>
      <c r="AQ677" s="180"/>
      <c r="AR677" s="180"/>
      <c r="AS677" s="180"/>
      <c r="AT677" s="180"/>
      <c r="AU677" s="180"/>
      <c r="AV677" s="180"/>
      <c r="AW677" s="180"/>
      <c r="AX677" s="180"/>
      <c r="AY677" s="180"/>
      <c r="AZ677" s="180"/>
      <c r="BA677" s="180"/>
      <c r="BB677" s="180"/>
      <c r="BC677" s="180"/>
      <c r="BD677" s="180"/>
      <c r="BE677" s="180"/>
      <c r="BF677" s="180"/>
      <c r="BG677" s="180"/>
      <c r="BH677" s="180"/>
      <c r="BI677" s="180"/>
      <c r="BJ677" s="180"/>
      <c r="BK677" s="180"/>
      <c r="BL677" s="180"/>
      <c r="BM677" s="180"/>
      <c r="BN677" s="180"/>
      <c r="BO677" s="180"/>
      <c r="BP677" s="180"/>
      <c r="BQ677" s="180"/>
      <c r="BR677" s="180"/>
      <c r="BS677" s="180"/>
      <c r="BT677" s="180"/>
      <c r="BU677" s="180"/>
      <c r="BV677" s="180"/>
      <c r="BW677" s="180"/>
      <c r="BX677" s="180"/>
      <c r="BY677" s="180"/>
      <c r="BZ677" s="180"/>
      <c r="CA677" s="180"/>
    </row>
    <row r="678" ht="15.75" customHeight="1" spans="1:79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  <c r="AA678" s="180"/>
      <c r="AB678" s="180"/>
      <c r="AC678" s="180"/>
      <c r="AD678" s="180"/>
      <c r="AE678" s="180"/>
      <c r="AF678" s="180"/>
      <c r="AG678" s="180"/>
      <c r="AH678" s="180"/>
      <c r="AI678" s="180"/>
      <c r="AJ678" s="180"/>
      <c r="AK678" s="180"/>
      <c r="AL678" s="180"/>
      <c r="AM678" s="180"/>
      <c r="AN678" s="180"/>
      <c r="AO678" s="180"/>
      <c r="AP678" s="180"/>
      <c r="AQ678" s="180"/>
      <c r="AR678" s="180"/>
      <c r="AS678" s="180"/>
      <c r="AT678" s="180"/>
      <c r="AU678" s="180"/>
      <c r="AV678" s="180"/>
      <c r="AW678" s="180"/>
      <c r="AX678" s="180"/>
      <c r="AY678" s="180"/>
      <c r="AZ678" s="180"/>
      <c r="BA678" s="180"/>
      <c r="BB678" s="180"/>
      <c r="BC678" s="180"/>
      <c r="BD678" s="180"/>
      <c r="BE678" s="180"/>
      <c r="BF678" s="180"/>
      <c r="BG678" s="180"/>
      <c r="BH678" s="180"/>
      <c r="BI678" s="180"/>
      <c r="BJ678" s="180"/>
      <c r="BK678" s="180"/>
      <c r="BL678" s="180"/>
      <c r="BM678" s="180"/>
      <c r="BN678" s="180"/>
      <c r="BO678" s="180"/>
      <c r="BP678" s="180"/>
      <c r="BQ678" s="180"/>
      <c r="BR678" s="180"/>
      <c r="BS678" s="180"/>
      <c r="BT678" s="180"/>
      <c r="BU678" s="180"/>
      <c r="BV678" s="180"/>
      <c r="BW678" s="180"/>
      <c r="BX678" s="180"/>
      <c r="BY678" s="180"/>
      <c r="BZ678" s="180"/>
      <c r="CA678" s="180"/>
    </row>
    <row r="679" ht="15.75" customHeight="1" spans="1:79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  <c r="AA679" s="180"/>
      <c r="AB679" s="180"/>
      <c r="AC679" s="180"/>
      <c r="AD679" s="180"/>
      <c r="AE679" s="180"/>
      <c r="AF679" s="180"/>
      <c r="AG679" s="180"/>
      <c r="AH679" s="180"/>
      <c r="AI679" s="180"/>
      <c r="AJ679" s="180"/>
      <c r="AK679" s="180"/>
      <c r="AL679" s="180"/>
      <c r="AM679" s="180"/>
      <c r="AN679" s="180"/>
      <c r="AO679" s="180"/>
      <c r="AP679" s="180"/>
      <c r="AQ679" s="180"/>
      <c r="AR679" s="180"/>
      <c r="AS679" s="180"/>
      <c r="AT679" s="180"/>
      <c r="AU679" s="180"/>
      <c r="AV679" s="180"/>
      <c r="AW679" s="180"/>
      <c r="AX679" s="180"/>
      <c r="AY679" s="180"/>
      <c r="AZ679" s="180"/>
      <c r="BA679" s="180"/>
      <c r="BB679" s="180"/>
      <c r="BC679" s="180"/>
      <c r="BD679" s="180"/>
      <c r="BE679" s="180"/>
      <c r="BF679" s="180"/>
      <c r="BG679" s="180"/>
      <c r="BH679" s="180"/>
      <c r="BI679" s="180"/>
      <c r="BJ679" s="180"/>
      <c r="BK679" s="180"/>
      <c r="BL679" s="180"/>
      <c r="BM679" s="180"/>
      <c r="BN679" s="180"/>
      <c r="BO679" s="180"/>
      <c r="BP679" s="180"/>
      <c r="BQ679" s="180"/>
      <c r="BR679" s="180"/>
      <c r="BS679" s="180"/>
      <c r="BT679" s="180"/>
      <c r="BU679" s="180"/>
      <c r="BV679" s="180"/>
      <c r="BW679" s="180"/>
      <c r="BX679" s="180"/>
      <c r="BY679" s="180"/>
      <c r="BZ679" s="180"/>
      <c r="CA679" s="180"/>
    </row>
    <row r="680" ht="15.75" customHeight="1" spans="1:79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  <c r="AA680" s="180"/>
      <c r="AB680" s="180"/>
      <c r="AC680" s="180"/>
      <c r="AD680" s="180"/>
      <c r="AE680" s="180"/>
      <c r="AF680" s="180"/>
      <c r="AG680" s="180"/>
      <c r="AH680" s="180"/>
      <c r="AI680" s="180"/>
      <c r="AJ680" s="180"/>
      <c r="AK680" s="180"/>
      <c r="AL680" s="180"/>
      <c r="AM680" s="180"/>
      <c r="AN680" s="180"/>
      <c r="AO680" s="180"/>
      <c r="AP680" s="180"/>
      <c r="AQ680" s="180"/>
      <c r="AR680" s="180"/>
      <c r="AS680" s="180"/>
      <c r="AT680" s="180"/>
      <c r="AU680" s="180"/>
      <c r="AV680" s="180"/>
      <c r="AW680" s="180"/>
      <c r="AX680" s="180"/>
      <c r="AY680" s="180"/>
      <c r="AZ680" s="180"/>
      <c r="BA680" s="180"/>
      <c r="BB680" s="180"/>
      <c r="BC680" s="180"/>
      <c r="BD680" s="180"/>
      <c r="BE680" s="180"/>
      <c r="BF680" s="180"/>
      <c r="BG680" s="180"/>
      <c r="BH680" s="180"/>
      <c r="BI680" s="180"/>
      <c r="BJ680" s="180"/>
      <c r="BK680" s="180"/>
      <c r="BL680" s="180"/>
      <c r="BM680" s="180"/>
      <c r="BN680" s="180"/>
      <c r="BO680" s="180"/>
      <c r="BP680" s="180"/>
      <c r="BQ680" s="180"/>
      <c r="BR680" s="180"/>
      <c r="BS680" s="180"/>
      <c r="BT680" s="180"/>
      <c r="BU680" s="180"/>
      <c r="BV680" s="180"/>
      <c r="BW680" s="180"/>
      <c r="BX680" s="180"/>
      <c r="BY680" s="180"/>
      <c r="BZ680" s="180"/>
      <c r="CA680" s="180"/>
    </row>
    <row r="681" ht="15.75" customHeight="1" spans="1:79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  <c r="AA681" s="180"/>
      <c r="AB681" s="180"/>
      <c r="AC681" s="180"/>
      <c r="AD681" s="180"/>
      <c r="AE681" s="180"/>
      <c r="AF681" s="180"/>
      <c r="AG681" s="180"/>
      <c r="AH681" s="180"/>
      <c r="AI681" s="180"/>
      <c r="AJ681" s="180"/>
      <c r="AK681" s="180"/>
      <c r="AL681" s="180"/>
      <c r="AM681" s="180"/>
      <c r="AN681" s="180"/>
      <c r="AO681" s="180"/>
      <c r="AP681" s="180"/>
      <c r="AQ681" s="180"/>
      <c r="AR681" s="180"/>
      <c r="AS681" s="180"/>
      <c r="AT681" s="180"/>
      <c r="AU681" s="180"/>
      <c r="AV681" s="180"/>
      <c r="AW681" s="180"/>
      <c r="AX681" s="180"/>
      <c r="AY681" s="180"/>
      <c r="AZ681" s="180"/>
      <c r="BA681" s="180"/>
      <c r="BB681" s="180"/>
      <c r="BC681" s="180"/>
      <c r="BD681" s="180"/>
      <c r="BE681" s="180"/>
      <c r="BF681" s="180"/>
      <c r="BG681" s="180"/>
      <c r="BH681" s="180"/>
      <c r="BI681" s="180"/>
      <c r="BJ681" s="180"/>
      <c r="BK681" s="180"/>
      <c r="BL681" s="180"/>
      <c r="BM681" s="180"/>
      <c r="BN681" s="180"/>
      <c r="BO681" s="180"/>
      <c r="BP681" s="180"/>
      <c r="BQ681" s="180"/>
      <c r="BR681" s="180"/>
      <c r="BS681" s="180"/>
      <c r="BT681" s="180"/>
      <c r="BU681" s="180"/>
      <c r="BV681" s="180"/>
      <c r="BW681" s="180"/>
      <c r="BX681" s="180"/>
      <c r="BY681" s="180"/>
      <c r="BZ681" s="180"/>
      <c r="CA681" s="180"/>
    </row>
    <row r="682" ht="15.75" customHeight="1" spans="1:79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  <c r="AA682" s="180"/>
      <c r="AB682" s="180"/>
      <c r="AC682" s="180"/>
      <c r="AD682" s="180"/>
      <c r="AE682" s="180"/>
      <c r="AF682" s="180"/>
      <c r="AG682" s="180"/>
      <c r="AH682" s="180"/>
      <c r="AI682" s="180"/>
      <c r="AJ682" s="180"/>
      <c r="AK682" s="180"/>
      <c r="AL682" s="180"/>
      <c r="AM682" s="180"/>
      <c r="AN682" s="180"/>
      <c r="AO682" s="180"/>
      <c r="AP682" s="180"/>
      <c r="AQ682" s="180"/>
      <c r="AR682" s="180"/>
      <c r="AS682" s="180"/>
      <c r="AT682" s="180"/>
      <c r="AU682" s="180"/>
      <c r="AV682" s="180"/>
      <c r="AW682" s="180"/>
      <c r="AX682" s="180"/>
      <c r="AY682" s="180"/>
      <c r="AZ682" s="180"/>
      <c r="BA682" s="180"/>
      <c r="BB682" s="180"/>
      <c r="BC682" s="180"/>
      <c r="BD682" s="180"/>
      <c r="BE682" s="180"/>
      <c r="BF682" s="180"/>
      <c r="BG682" s="180"/>
      <c r="BH682" s="180"/>
      <c r="BI682" s="180"/>
      <c r="BJ682" s="180"/>
      <c r="BK682" s="180"/>
      <c r="BL682" s="180"/>
      <c r="BM682" s="180"/>
      <c r="BN682" s="180"/>
      <c r="BO682" s="180"/>
      <c r="BP682" s="180"/>
      <c r="BQ682" s="180"/>
      <c r="BR682" s="180"/>
      <c r="BS682" s="180"/>
      <c r="BT682" s="180"/>
      <c r="BU682" s="180"/>
      <c r="BV682" s="180"/>
      <c r="BW682" s="180"/>
      <c r="BX682" s="180"/>
      <c r="BY682" s="180"/>
      <c r="BZ682" s="180"/>
      <c r="CA682" s="180"/>
    </row>
    <row r="683" ht="15.75" customHeight="1" spans="1:79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  <c r="AA683" s="180"/>
      <c r="AB683" s="180"/>
      <c r="AC683" s="180"/>
      <c r="AD683" s="180"/>
      <c r="AE683" s="180"/>
      <c r="AF683" s="180"/>
      <c r="AG683" s="180"/>
      <c r="AH683" s="180"/>
      <c r="AI683" s="180"/>
      <c r="AJ683" s="180"/>
      <c r="AK683" s="180"/>
      <c r="AL683" s="180"/>
      <c r="AM683" s="180"/>
      <c r="AN683" s="180"/>
      <c r="AO683" s="180"/>
      <c r="AP683" s="180"/>
      <c r="AQ683" s="180"/>
      <c r="AR683" s="180"/>
      <c r="AS683" s="180"/>
      <c r="AT683" s="180"/>
      <c r="AU683" s="180"/>
      <c r="AV683" s="180"/>
      <c r="AW683" s="180"/>
      <c r="AX683" s="180"/>
      <c r="AY683" s="180"/>
      <c r="AZ683" s="180"/>
      <c r="BA683" s="180"/>
      <c r="BB683" s="180"/>
      <c r="BC683" s="180"/>
      <c r="BD683" s="180"/>
      <c r="BE683" s="180"/>
      <c r="BF683" s="180"/>
      <c r="BG683" s="180"/>
      <c r="BH683" s="180"/>
      <c r="BI683" s="180"/>
      <c r="BJ683" s="180"/>
      <c r="BK683" s="180"/>
      <c r="BL683" s="180"/>
      <c r="BM683" s="180"/>
      <c r="BN683" s="180"/>
      <c r="BO683" s="180"/>
      <c r="BP683" s="180"/>
      <c r="BQ683" s="180"/>
      <c r="BR683" s="180"/>
      <c r="BS683" s="180"/>
      <c r="BT683" s="180"/>
      <c r="BU683" s="180"/>
      <c r="BV683" s="180"/>
      <c r="BW683" s="180"/>
      <c r="BX683" s="180"/>
      <c r="BY683" s="180"/>
      <c r="BZ683" s="180"/>
      <c r="CA683" s="180"/>
    </row>
    <row r="684" ht="15.75" customHeight="1" spans="1:79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  <c r="AB684" s="180"/>
      <c r="AC684" s="180"/>
      <c r="AD684" s="180"/>
      <c r="AE684" s="180"/>
      <c r="AF684" s="180"/>
      <c r="AG684" s="180"/>
      <c r="AH684" s="180"/>
      <c r="AI684" s="180"/>
      <c r="AJ684" s="180"/>
      <c r="AK684" s="180"/>
      <c r="AL684" s="180"/>
      <c r="AM684" s="180"/>
      <c r="AN684" s="180"/>
      <c r="AO684" s="180"/>
      <c r="AP684" s="180"/>
      <c r="AQ684" s="180"/>
      <c r="AR684" s="180"/>
      <c r="AS684" s="180"/>
      <c r="AT684" s="180"/>
      <c r="AU684" s="180"/>
      <c r="AV684" s="180"/>
      <c r="AW684" s="180"/>
      <c r="AX684" s="180"/>
      <c r="AY684" s="180"/>
      <c r="AZ684" s="180"/>
      <c r="BA684" s="180"/>
      <c r="BB684" s="180"/>
      <c r="BC684" s="180"/>
      <c r="BD684" s="180"/>
      <c r="BE684" s="180"/>
      <c r="BF684" s="180"/>
      <c r="BG684" s="180"/>
      <c r="BH684" s="180"/>
      <c r="BI684" s="180"/>
      <c r="BJ684" s="180"/>
      <c r="BK684" s="180"/>
      <c r="BL684" s="180"/>
      <c r="BM684" s="180"/>
      <c r="BN684" s="180"/>
      <c r="BO684" s="180"/>
      <c r="BP684" s="180"/>
      <c r="BQ684" s="180"/>
      <c r="BR684" s="180"/>
      <c r="BS684" s="180"/>
      <c r="BT684" s="180"/>
      <c r="BU684" s="180"/>
      <c r="BV684" s="180"/>
      <c r="BW684" s="180"/>
      <c r="BX684" s="180"/>
      <c r="BY684" s="180"/>
      <c r="BZ684" s="180"/>
      <c r="CA684" s="180"/>
    </row>
    <row r="685" ht="15.75" customHeight="1" spans="1:79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  <c r="AB685" s="180"/>
      <c r="AC685" s="180"/>
      <c r="AD685" s="180"/>
      <c r="AE685" s="180"/>
      <c r="AF685" s="180"/>
      <c r="AG685" s="180"/>
      <c r="AH685" s="180"/>
      <c r="AI685" s="180"/>
      <c r="AJ685" s="180"/>
      <c r="AK685" s="180"/>
      <c r="AL685" s="180"/>
      <c r="AM685" s="180"/>
      <c r="AN685" s="180"/>
      <c r="AO685" s="180"/>
      <c r="AP685" s="180"/>
      <c r="AQ685" s="180"/>
      <c r="AR685" s="180"/>
      <c r="AS685" s="180"/>
      <c r="AT685" s="180"/>
      <c r="AU685" s="180"/>
      <c r="AV685" s="180"/>
      <c r="AW685" s="180"/>
      <c r="AX685" s="180"/>
      <c r="AY685" s="180"/>
      <c r="AZ685" s="180"/>
      <c r="BA685" s="180"/>
      <c r="BB685" s="180"/>
      <c r="BC685" s="180"/>
      <c r="BD685" s="180"/>
      <c r="BE685" s="180"/>
      <c r="BF685" s="180"/>
      <c r="BG685" s="180"/>
      <c r="BH685" s="180"/>
      <c r="BI685" s="180"/>
      <c r="BJ685" s="180"/>
      <c r="BK685" s="180"/>
      <c r="BL685" s="180"/>
      <c r="BM685" s="180"/>
      <c r="BN685" s="180"/>
      <c r="BO685" s="180"/>
      <c r="BP685" s="180"/>
      <c r="BQ685" s="180"/>
      <c r="BR685" s="180"/>
      <c r="BS685" s="180"/>
      <c r="BT685" s="180"/>
      <c r="BU685" s="180"/>
      <c r="BV685" s="180"/>
      <c r="BW685" s="180"/>
      <c r="BX685" s="180"/>
      <c r="BY685" s="180"/>
      <c r="BZ685" s="180"/>
      <c r="CA685" s="180"/>
    </row>
    <row r="686" ht="15.75" customHeight="1" spans="1:79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  <c r="AA686" s="180"/>
      <c r="AB686" s="180"/>
      <c r="AC686" s="180"/>
      <c r="AD686" s="180"/>
      <c r="AE686" s="180"/>
      <c r="AF686" s="180"/>
      <c r="AG686" s="180"/>
      <c r="AH686" s="180"/>
      <c r="AI686" s="180"/>
      <c r="AJ686" s="180"/>
      <c r="AK686" s="180"/>
      <c r="AL686" s="180"/>
      <c r="AM686" s="180"/>
      <c r="AN686" s="180"/>
      <c r="AO686" s="180"/>
      <c r="AP686" s="180"/>
      <c r="AQ686" s="180"/>
      <c r="AR686" s="180"/>
      <c r="AS686" s="180"/>
      <c r="AT686" s="180"/>
      <c r="AU686" s="180"/>
      <c r="AV686" s="180"/>
      <c r="AW686" s="180"/>
      <c r="AX686" s="180"/>
      <c r="AY686" s="180"/>
      <c r="AZ686" s="180"/>
      <c r="BA686" s="180"/>
      <c r="BB686" s="180"/>
      <c r="BC686" s="180"/>
      <c r="BD686" s="180"/>
      <c r="BE686" s="180"/>
      <c r="BF686" s="180"/>
      <c r="BG686" s="180"/>
      <c r="BH686" s="180"/>
      <c r="BI686" s="180"/>
      <c r="BJ686" s="180"/>
      <c r="BK686" s="180"/>
      <c r="BL686" s="180"/>
      <c r="BM686" s="180"/>
      <c r="BN686" s="180"/>
      <c r="BO686" s="180"/>
      <c r="BP686" s="180"/>
      <c r="BQ686" s="180"/>
      <c r="BR686" s="180"/>
      <c r="BS686" s="180"/>
      <c r="BT686" s="180"/>
      <c r="BU686" s="180"/>
      <c r="BV686" s="180"/>
      <c r="BW686" s="180"/>
      <c r="BX686" s="180"/>
      <c r="BY686" s="180"/>
      <c r="BZ686" s="180"/>
      <c r="CA686" s="180"/>
    </row>
    <row r="687" ht="15.75" customHeight="1" spans="1:79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  <c r="AA687" s="180"/>
      <c r="AB687" s="180"/>
      <c r="AC687" s="180"/>
      <c r="AD687" s="180"/>
      <c r="AE687" s="180"/>
      <c r="AF687" s="180"/>
      <c r="AG687" s="180"/>
      <c r="AH687" s="180"/>
      <c r="AI687" s="180"/>
      <c r="AJ687" s="180"/>
      <c r="AK687" s="180"/>
      <c r="AL687" s="180"/>
      <c r="AM687" s="180"/>
      <c r="AN687" s="180"/>
      <c r="AO687" s="180"/>
      <c r="AP687" s="180"/>
      <c r="AQ687" s="180"/>
      <c r="AR687" s="180"/>
      <c r="AS687" s="180"/>
      <c r="AT687" s="180"/>
      <c r="AU687" s="180"/>
      <c r="AV687" s="180"/>
      <c r="AW687" s="180"/>
      <c r="AX687" s="180"/>
      <c r="AY687" s="180"/>
      <c r="AZ687" s="180"/>
      <c r="BA687" s="180"/>
      <c r="BB687" s="180"/>
      <c r="BC687" s="180"/>
      <c r="BD687" s="180"/>
      <c r="BE687" s="180"/>
      <c r="BF687" s="180"/>
      <c r="BG687" s="180"/>
      <c r="BH687" s="180"/>
      <c r="BI687" s="180"/>
      <c r="BJ687" s="180"/>
      <c r="BK687" s="180"/>
      <c r="BL687" s="180"/>
      <c r="BM687" s="180"/>
      <c r="BN687" s="180"/>
      <c r="BO687" s="180"/>
      <c r="BP687" s="180"/>
      <c r="BQ687" s="180"/>
      <c r="BR687" s="180"/>
      <c r="BS687" s="180"/>
      <c r="BT687" s="180"/>
      <c r="BU687" s="180"/>
      <c r="BV687" s="180"/>
      <c r="BW687" s="180"/>
      <c r="BX687" s="180"/>
      <c r="BY687" s="180"/>
      <c r="BZ687" s="180"/>
      <c r="CA687" s="180"/>
    </row>
    <row r="688" ht="15.75" customHeight="1" spans="1:79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  <c r="AB688" s="180"/>
      <c r="AC688" s="180"/>
      <c r="AD688" s="180"/>
      <c r="AE688" s="180"/>
      <c r="AF688" s="180"/>
      <c r="AG688" s="180"/>
      <c r="AH688" s="180"/>
      <c r="AI688" s="180"/>
      <c r="AJ688" s="180"/>
      <c r="AK688" s="180"/>
      <c r="AL688" s="180"/>
      <c r="AM688" s="180"/>
      <c r="AN688" s="180"/>
      <c r="AO688" s="180"/>
      <c r="AP688" s="180"/>
      <c r="AQ688" s="180"/>
      <c r="AR688" s="180"/>
      <c r="AS688" s="180"/>
      <c r="AT688" s="180"/>
      <c r="AU688" s="180"/>
      <c r="AV688" s="180"/>
      <c r="AW688" s="180"/>
      <c r="AX688" s="180"/>
      <c r="AY688" s="180"/>
      <c r="AZ688" s="180"/>
      <c r="BA688" s="180"/>
      <c r="BB688" s="180"/>
      <c r="BC688" s="180"/>
      <c r="BD688" s="180"/>
      <c r="BE688" s="180"/>
      <c r="BF688" s="180"/>
      <c r="BG688" s="180"/>
      <c r="BH688" s="180"/>
      <c r="BI688" s="180"/>
      <c r="BJ688" s="180"/>
      <c r="BK688" s="180"/>
      <c r="BL688" s="180"/>
      <c r="BM688" s="180"/>
      <c r="BN688" s="180"/>
      <c r="BO688" s="180"/>
      <c r="BP688" s="180"/>
      <c r="BQ688" s="180"/>
      <c r="BR688" s="180"/>
      <c r="BS688" s="180"/>
      <c r="BT688" s="180"/>
      <c r="BU688" s="180"/>
      <c r="BV688" s="180"/>
      <c r="BW688" s="180"/>
      <c r="BX688" s="180"/>
      <c r="BY688" s="180"/>
      <c r="BZ688" s="180"/>
      <c r="CA688" s="180"/>
    </row>
    <row r="689" ht="15.75" customHeight="1" spans="1:79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  <c r="AA689" s="180"/>
      <c r="AB689" s="180"/>
      <c r="AC689" s="180"/>
      <c r="AD689" s="180"/>
      <c r="AE689" s="180"/>
      <c r="AF689" s="180"/>
      <c r="AG689" s="180"/>
      <c r="AH689" s="180"/>
      <c r="AI689" s="180"/>
      <c r="AJ689" s="180"/>
      <c r="AK689" s="180"/>
      <c r="AL689" s="180"/>
      <c r="AM689" s="180"/>
      <c r="AN689" s="180"/>
      <c r="AO689" s="180"/>
      <c r="AP689" s="180"/>
      <c r="AQ689" s="180"/>
      <c r="AR689" s="180"/>
      <c r="AS689" s="180"/>
      <c r="AT689" s="180"/>
      <c r="AU689" s="180"/>
      <c r="AV689" s="180"/>
      <c r="AW689" s="180"/>
      <c r="AX689" s="180"/>
      <c r="AY689" s="180"/>
      <c r="AZ689" s="180"/>
      <c r="BA689" s="180"/>
      <c r="BB689" s="180"/>
      <c r="BC689" s="180"/>
      <c r="BD689" s="180"/>
      <c r="BE689" s="180"/>
      <c r="BF689" s="180"/>
      <c r="BG689" s="180"/>
      <c r="BH689" s="180"/>
      <c r="BI689" s="180"/>
      <c r="BJ689" s="180"/>
      <c r="BK689" s="180"/>
      <c r="BL689" s="180"/>
      <c r="BM689" s="180"/>
      <c r="BN689" s="180"/>
      <c r="BO689" s="180"/>
      <c r="BP689" s="180"/>
      <c r="BQ689" s="180"/>
      <c r="BR689" s="180"/>
      <c r="BS689" s="180"/>
      <c r="BT689" s="180"/>
      <c r="BU689" s="180"/>
      <c r="BV689" s="180"/>
      <c r="BW689" s="180"/>
      <c r="BX689" s="180"/>
      <c r="BY689" s="180"/>
      <c r="BZ689" s="180"/>
      <c r="CA689" s="180"/>
    </row>
    <row r="690" ht="15.75" customHeight="1" spans="1:79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  <c r="AA690" s="180"/>
      <c r="AB690" s="180"/>
      <c r="AC690" s="180"/>
      <c r="AD690" s="180"/>
      <c r="AE690" s="180"/>
      <c r="AF690" s="180"/>
      <c r="AG690" s="180"/>
      <c r="AH690" s="180"/>
      <c r="AI690" s="180"/>
      <c r="AJ690" s="180"/>
      <c r="AK690" s="180"/>
      <c r="AL690" s="180"/>
      <c r="AM690" s="180"/>
      <c r="AN690" s="180"/>
      <c r="AO690" s="180"/>
      <c r="AP690" s="180"/>
      <c r="AQ690" s="180"/>
      <c r="AR690" s="180"/>
      <c r="AS690" s="180"/>
      <c r="AT690" s="180"/>
      <c r="AU690" s="180"/>
      <c r="AV690" s="180"/>
      <c r="AW690" s="180"/>
      <c r="AX690" s="180"/>
      <c r="AY690" s="180"/>
      <c r="AZ690" s="180"/>
      <c r="BA690" s="180"/>
      <c r="BB690" s="180"/>
      <c r="BC690" s="180"/>
      <c r="BD690" s="180"/>
      <c r="BE690" s="180"/>
      <c r="BF690" s="180"/>
      <c r="BG690" s="180"/>
      <c r="BH690" s="180"/>
      <c r="BI690" s="180"/>
      <c r="BJ690" s="180"/>
      <c r="BK690" s="180"/>
      <c r="BL690" s="180"/>
      <c r="BM690" s="180"/>
      <c r="BN690" s="180"/>
      <c r="BO690" s="180"/>
      <c r="BP690" s="180"/>
      <c r="BQ690" s="180"/>
      <c r="BR690" s="180"/>
      <c r="BS690" s="180"/>
      <c r="BT690" s="180"/>
      <c r="BU690" s="180"/>
      <c r="BV690" s="180"/>
      <c r="BW690" s="180"/>
      <c r="BX690" s="180"/>
      <c r="BY690" s="180"/>
      <c r="BZ690" s="180"/>
      <c r="CA690" s="180"/>
    </row>
    <row r="691" ht="15.75" customHeight="1" spans="1:79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  <c r="AA691" s="180"/>
      <c r="AB691" s="180"/>
      <c r="AC691" s="180"/>
      <c r="AD691" s="180"/>
      <c r="AE691" s="180"/>
      <c r="AF691" s="180"/>
      <c r="AG691" s="180"/>
      <c r="AH691" s="180"/>
      <c r="AI691" s="180"/>
      <c r="AJ691" s="180"/>
      <c r="AK691" s="180"/>
      <c r="AL691" s="180"/>
      <c r="AM691" s="180"/>
      <c r="AN691" s="180"/>
      <c r="AO691" s="180"/>
      <c r="AP691" s="180"/>
      <c r="AQ691" s="180"/>
      <c r="AR691" s="180"/>
      <c r="AS691" s="180"/>
      <c r="AT691" s="180"/>
      <c r="AU691" s="180"/>
      <c r="AV691" s="180"/>
      <c r="AW691" s="180"/>
      <c r="AX691" s="180"/>
      <c r="AY691" s="180"/>
      <c r="AZ691" s="180"/>
      <c r="BA691" s="180"/>
      <c r="BB691" s="180"/>
      <c r="BC691" s="180"/>
      <c r="BD691" s="180"/>
      <c r="BE691" s="180"/>
      <c r="BF691" s="180"/>
      <c r="BG691" s="180"/>
      <c r="BH691" s="180"/>
      <c r="BI691" s="180"/>
      <c r="BJ691" s="180"/>
      <c r="BK691" s="180"/>
      <c r="BL691" s="180"/>
      <c r="BM691" s="180"/>
      <c r="BN691" s="180"/>
      <c r="BO691" s="180"/>
      <c r="BP691" s="180"/>
      <c r="BQ691" s="180"/>
      <c r="BR691" s="180"/>
      <c r="BS691" s="180"/>
      <c r="BT691" s="180"/>
      <c r="BU691" s="180"/>
      <c r="BV691" s="180"/>
      <c r="BW691" s="180"/>
      <c r="BX691" s="180"/>
      <c r="BY691" s="180"/>
      <c r="BZ691" s="180"/>
      <c r="CA691" s="180"/>
    </row>
    <row r="692" ht="15.75" customHeight="1" spans="1:79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  <c r="AA692" s="180"/>
      <c r="AB692" s="180"/>
      <c r="AC692" s="180"/>
      <c r="AD692" s="180"/>
      <c r="AE692" s="180"/>
      <c r="AF692" s="180"/>
      <c r="AG692" s="180"/>
      <c r="AH692" s="180"/>
      <c r="AI692" s="180"/>
      <c r="AJ692" s="180"/>
      <c r="AK692" s="180"/>
      <c r="AL692" s="180"/>
      <c r="AM692" s="180"/>
      <c r="AN692" s="180"/>
      <c r="AO692" s="180"/>
      <c r="AP692" s="180"/>
      <c r="AQ692" s="180"/>
      <c r="AR692" s="180"/>
      <c r="AS692" s="180"/>
      <c r="AT692" s="180"/>
      <c r="AU692" s="180"/>
      <c r="AV692" s="180"/>
      <c r="AW692" s="180"/>
      <c r="AX692" s="180"/>
      <c r="AY692" s="180"/>
      <c r="AZ692" s="180"/>
      <c r="BA692" s="180"/>
      <c r="BB692" s="180"/>
      <c r="BC692" s="180"/>
      <c r="BD692" s="180"/>
      <c r="BE692" s="180"/>
      <c r="BF692" s="180"/>
      <c r="BG692" s="180"/>
      <c r="BH692" s="180"/>
      <c r="BI692" s="180"/>
      <c r="BJ692" s="180"/>
      <c r="BK692" s="180"/>
      <c r="BL692" s="180"/>
      <c r="BM692" s="180"/>
      <c r="BN692" s="180"/>
      <c r="BO692" s="180"/>
      <c r="BP692" s="180"/>
      <c r="BQ692" s="180"/>
      <c r="BR692" s="180"/>
      <c r="BS692" s="180"/>
      <c r="BT692" s="180"/>
      <c r="BU692" s="180"/>
      <c r="BV692" s="180"/>
      <c r="BW692" s="180"/>
      <c r="BX692" s="180"/>
      <c r="BY692" s="180"/>
      <c r="BZ692" s="180"/>
      <c r="CA692" s="180"/>
    </row>
    <row r="693" ht="15.75" customHeight="1" spans="1:79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  <c r="AA693" s="180"/>
      <c r="AB693" s="180"/>
      <c r="AC693" s="180"/>
      <c r="AD693" s="180"/>
      <c r="AE693" s="180"/>
      <c r="AF693" s="180"/>
      <c r="AG693" s="180"/>
      <c r="AH693" s="180"/>
      <c r="AI693" s="180"/>
      <c r="AJ693" s="180"/>
      <c r="AK693" s="180"/>
      <c r="AL693" s="180"/>
      <c r="AM693" s="180"/>
      <c r="AN693" s="180"/>
      <c r="AO693" s="180"/>
      <c r="AP693" s="180"/>
      <c r="AQ693" s="180"/>
      <c r="AR693" s="180"/>
      <c r="AS693" s="180"/>
      <c r="AT693" s="180"/>
      <c r="AU693" s="180"/>
      <c r="AV693" s="180"/>
      <c r="AW693" s="180"/>
      <c r="AX693" s="180"/>
      <c r="AY693" s="180"/>
      <c r="AZ693" s="180"/>
      <c r="BA693" s="180"/>
      <c r="BB693" s="180"/>
      <c r="BC693" s="180"/>
      <c r="BD693" s="180"/>
      <c r="BE693" s="180"/>
      <c r="BF693" s="180"/>
      <c r="BG693" s="180"/>
      <c r="BH693" s="180"/>
      <c r="BI693" s="180"/>
      <c r="BJ693" s="180"/>
      <c r="BK693" s="180"/>
      <c r="BL693" s="180"/>
      <c r="BM693" s="180"/>
      <c r="BN693" s="180"/>
      <c r="BO693" s="180"/>
      <c r="BP693" s="180"/>
      <c r="BQ693" s="180"/>
      <c r="BR693" s="180"/>
      <c r="BS693" s="180"/>
      <c r="BT693" s="180"/>
      <c r="BU693" s="180"/>
      <c r="BV693" s="180"/>
      <c r="BW693" s="180"/>
      <c r="BX693" s="180"/>
      <c r="BY693" s="180"/>
      <c r="BZ693" s="180"/>
      <c r="CA693" s="180"/>
    </row>
    <row r="694" ht="15.75" customHeight="1" spans="1:79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  <c r="AA694" s="180"/>
      <c r="AB694" s="180"/>
      <c r="AC694" s="180"/>
      <c r="AD694" s="180"/>
      <c r="AE694" s="180"/>
      <c r="AF694" s="180"/>
      <c r="AG694" s="180"/>
      <c r="AH694" s="180"/>
      <c r="AI694" s="180"/>
      <c r="AJ694" s="180"/>
      <c r="AK694" s="180"/>
      <c r="AL694" s="180"/>
      <c r="AM694" s="180"/>
      <c r="AN694" s="180"/>
      <c r="AO694" s="180"/>
      <c r="AP694" s="180"/>
      <c r="AQ694" s="180"/>
      <c r="AR694" s="180"/>
      <c r="AS694" s="180"/>
      <c r="AT694" s="180"/>
      <c r="AU694" s="180"/>
      <c r="AV694" s="180"/>
      <c r="AW694" s="180"/>
      <c r="AX694" s="180"/>
      <c r="AY694" s="180"/>
      <c r="AZ694" s="180"/>
      <c r="BA694" s="180"/>
      <c r="BB694" s="180"/>
      <c r="BC694" s="180"/>
      <c r="BD694" s="180"/>
      <c r="BE694" s="180"/>
      <c r="BF694" s="180"/>
      <c r="BG694" s="180"/>
      <c r="BH694" s="180"/>
      <c r="BI694" s="180"/>
      <c r="BJ694" s="180"/>
      <c r="BK694" s="180"/>
      <c r="BL694" s="180"/>
      <c r="BM694" s="180"/>
      <c r="BN694" s="180"/>
      <c r="BO694" s="180"/>
      <c r="BP694" s="180"/>
      <c r="BQ694" s="180"/>
      <c r="BR694" s="180"/>
      <c r="BS694" s="180"/>
      <c r="BT694" s="180"/>
      <c r="BU694" s="180"/>
      <c r="BV694" s="180"/>
      <c r="BW694" s="180"/>
      <c r="BX694" s="180"/>
      <c r="BY694" s="180"/>
      <c r="BZ694" s="180"/>
      <c r="CA694" s="180"/>
    </row>
    <row r="695" ht="15.75" customHeight="1" spans="1:79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  <c r="AB695" s="180"/>
      <c r="AC695" s="180"/>
      <c r="AD695" s="180"/>
      <c r="AE695" s="180"/>
      <c r="AF695" s="180"/>
      <c r="AG695" s="180"/>
      <c r="AH695" s="180"/>
      <c r="AI695" s="180"/>
      <c r="AJ695" s="180"/>
      <c r="AK695" s="180"/>
      <c r="AL695" s="180"/>
      <c r="AM695" s="180"/>
      <c r="AN695" s="180"/>
      <c r="AO695" s="180"/>
      <c r="AP695" s="180"/>
      <c r="AQ695" s="180"/>
      <c r="AR695" s="180"/>
      <c r="AS695" s="180"/>
      <c r="AT695" s="180"/>
      <c r="AU695" s="180"/>
      <c r="AV695" s="180"/>
      <c r="AW695" s="180"/>
      <c r="AX695" s="180"/>
      <c r="AY695" s="180"/>
      <c r="AZ695" s="180"/>
      <c r="BA695" s="180"/>
      <c r="BB695" s="180"/>
      <c r="BC695" s="180"/>
      <c r="BD695" s="180"/>
      <c r="BE695" s="180"/>
      <c r="BF695" s="180"/>
      <c r="BG695" s="180"/>
      <c r="BH695" s="180"/>
      <c r="BI695" s="180"/>
      <c r="BJ695" s="180"/>
      <c r="BK695" s="180"/>
      <c r="BL695" s="180"/>
      <c r="BM695" s="180"/>
      <c r="BN695" s="180"/>
      <c r="BO695" s="180"/>
      <c r="BP695" s="180"/>
      <c r="BQ695" s="180"/>
      <c r="BR695" s="180"/>
      <c r="BS695" s="180"/>
      <c r="BT695" s="180"/>
      <c r="BU695" s="180"/>
      <c r="BV695" s="180"/>
      <c r="BW695" s="180"/>
      <c r="BX695" s="180"/>
      <c r="BY695" s="180"/>
      <c r="BZ695" s="180"/>
      <c r="CA695" s="180"/>
    </row>
    <row r="696" ht="15.75" customHeight="1" spans="1:79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  <c r="AB696" s="180"/>
      <c r="AC696" s="180"/>
      <c r="AD696" s="180"/>
      <c r="AE696" s="180"/>
      <c r="AF696" s="180"/>
      <c r="AG696" s="180"/>
      <c r="AH696" s="180"/>
      <c r="AI696" s="180"/>
      <c r="AJ696" s="180"/>
      <c r="AK696" s="180"/>
      <c r="AL696" s="180"/>
      <c r="AM696" s="180"/>
      <c r="AN696" s="180"/>
      <c r="AO696" s="180"/>
      <c r="AP696" s="180"/>
      <c r="AQ696" s="180"/>
      <c r="AR696" s="180"/>
      <c r="AS696" s="180"/>
      <c r="AT696" s="180"/>
      <c r="AU696" s="180"/>
      <c r="AV696" s="180"/>
      <c r="AW696" s="180"/>
      <c r="AX696" s="180"/>
      <c r="AY696" s="180"/>
      <c r="AZ696" s="180"/>
      <c r="BA696" s="180"/>
      <c r="BB696" s="180"/>
      <c r="BC696" s="180"/>
      <c r="BD696" s="180"/>
      <c r="BE696" s="180"/>
      <c r="BF696" s="180"/>
      <c r="BG696" s="180"/>
      <c r="BH696" s="180"/>
      <c r="BI696" s="180"/>
      <c r="BJ696" s="180"/>
      <c r="BK696" s="180"/>
      <c r="BL696" s="180"/>
      <c r="BM696" s="180"/>
      <c r="BN696" s="180"/>
      <c r="BO696" s="180"/>
      <c r="BP696" s="180"/>
      <c r="BQ696" s="180"/>
      <c r="BR696" s="180"/>
      <c r="BS696" s="180"/>
      <c r="BT696" s="180"/>
      <c r="BU696" s="180"/>
      <c r="BV696" s="180"/>
      <c r="BW696" s="180"/>
      <c r="BX696" s="180"/>
      <c r="BY696" s="180"/>
      <c r="BZ696" s="180"/>
      <c r="CA696" s="180"/>
    </row>
    <row r="697" ht="15.75" customHeight="1" spans="1:79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  <c r="AA697" s="180"/>
      <c r="AB697" s="180"/>
      <c r="AC697" s="180"/>
      <c r="AD697" s="180"/>
      <c r="AE697" s="180"/>
      <c r="AF697" s="180"/>
      <c r="AG697" s="180"/>
      <c r="AH697" s="180"/>
      <c r="AI697" s="180"/>
      <c r="AJ697" s="180"/>
      <c r="AK697" s="180"/>
      <c r="AL697" s="180"/>
      <c r="AM697" s="180"/>
      <c r="AN697" s="180"/>
      <c r="AO697" s="180"/>
      <c r="AP697" s="180"/>
      <c r="AQ697" s="180"/>
      <c r="AR697" s="180"/>
      <c r="AS697" s="180"/>
      <c r="AT697" s="180"/>
      <c r="AU697" s="180"/>
      <c r="AV697" s="180"/>
      <c r="AW697" s="180"/>
      <c r="AX697" s="180"/>
      <c r="AY697" s="180"/>
      <c r="AZ697" s="180"/>
      <c r="BA697" s="180"/>
      <c r="BB697" s="180"/>
      <c r="BC697" s="180"/>
      <c r="BD697" s="180"/>
      <c r="BE697" s="180"/>
      <c r="BF697" s="180"/>
      <c r="BG697" s="180"/>
      <c r="BH697" s="180"/>
      <c r="BI697" s="180"/>
      <c r="BJ697" s="180"/>
      <c r="BK697" s="180"/>
      <c r="BL697" s="180"/>
      <c r="BM697" s="180"/>
      <c r="BN697" s="180"/>
      <c r="BO697" s="180"/>
      <c r="BP697" s="180"/>
      <c r="BQ697" s="180"/>
      <c r="BR697" s="180"/>
      <c r="BS697" s="180"/>
      <c r="BT697" s="180"/>
      <c r="BU697" s="180"/>
      <c r="BV697" s="180"/>
      <c r="BW697" s="180"/>
      <c r="BX697" s="180"/>
      <c r="BY697" s="180"/>
      <c r="BZ697" s="180"/>
      <c r="CA697" s="180"/>
    </row>
    <row r="698" ht="15.75" customHeight="1" spans="1:79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  <c r="AA698" s="180"/>
      <c r="AB698" s="180"/>
      <c r="AC698" s="180"/>
      <c r="AD698" s="180"/>
      <c r="AE698" s="180"/>
      <c r="AF698" s="180"/>
      <c r="AG698" s="180"/>
      <c r="AH698" s="180"/>
      <c r="AI698" s="180"/>
      <c r="AJ698" s="180"/>
      <c r="AK698" s="180"/>
      <c r="AL698" s="180"/>
      <c r="AM698" s="180"/>
      <c r="AN698" s="180"/>
      <c r="AO698" s="180"/>
      <c r="AP698" s="180"/>
      <c r="AQ698" s="180"/>
      <c r="AR698" s="180"/>
      <c r="AS698" s="180"/>
      <c r="AT698" s="180"/>
      <c r="AU698" s="180"/>
      <c r="AV698" s="180"/>
      <c r="AW698" s="180"/>
      <c r="AX698" s="180"/>
      <c r="AY698" s="180"/>
      <c r="AZ698" s="180"/>
      <c r="BA698" s="180"/>
      <c r="BB698" s="180"/>
      <c r="BC698" s="180"/>
      <c r="BD698" s="180"/>
      <c r="BE698" s="180"/>
      <c r="BF698" s="180"/>
      <c r="BG698" s="180"/>
      <c r="BH698" s="180"/>
      <c r="BI698" s="180"/>
      <c r="BJ698" s="180"/>
      <c r="BK698" s="180"/>
      <c r="BL698" s="180"/>
      <c r="BM698" s="180"/>
      <c r="BN698" s="180"/>
      <c r="BO698" s="180"/>
      <c r="BP698" s="180"/>
      <c r="BQ698" s="180"/>
      <c r="BR698" s="180"/>
      <c r="BS698" s="180"/>
      <c r="BT698" s="180"/>
      <c r="BU698" s="180"/>
      <c r="BV698" s="180"/>
      <c r="BW698" s="180"/>
      <c r="BX698" s="180"/>
      <c r="BY698" s="180"/>
      <c r="BZ698" s="180"/>
      <c r="CA698" s="180"/>
    </row>
    <row r="699" ht="15.75" customHeight="1" spans="1:79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  <c r="AA699" s="180"/>
      <c r="AB699" s="180"/>
      <c r="AC699" s="180"/>
      <c r="AD699" s="180"/>
      <c r="AE699" s="180"/>
      <c r="AF699" s="180"/>
      <c r="AG699" s="180"/>
      <c r="AH699" s="180"/>
      <c r="AI699" s="180"/>
      <c r="AJ699" s="180"/>
      <c r="AK699" s="180"/>
      <c r="AL699" s="180"/>
      <c r="AM699" s="180"/>
      <c r="AN699" s="180"/>
      <c r="AO699" s="180"/>
      <c r="AP699" s="180"/>
      <c r="AQ699" s="180"/>
      <c r="AR699" s="180"/>
      <c r="AS699" s="180"/>
      <c r="AT699" s="180"/>
      <c r="AU699" s="180"/>
      <c r="AV699" s="180"/>
      <c r="AW699" s="180"/>
      <c r="AX699" s="180"/>
      <c r="AY699" s="180"/>
      <c r="AZ699" s="180"/>
      <c r="BA699" s="180"/>
      <c r="BB699" s="180"/>
      <c r="BC699" s="180"/>
      <c r="BD699" s="180"/>
      <c r="BE699" s="180"/>
      <c r="BF699" s="180"/>
      <c r="BG699" s="180"/>
      <c r="BH699" s="180"/>
      <c r="BI699" s="180"/>
      <c r="BJ699" s="180"/>
      <c r="BK699" s="180"/>
      <c r="BL699" s="180"/>
      <c r="BM699" s="180"/>
      <c r="BN699" s="180"/>
      <c r="BO699" s="180"/>
      <c r="BP699" s="180"/>
      <c r="BQ699" s="180"/>
      <c r="BR699" s="180"/>
      <c r="BS699" s="180"/>
      <c r="BT699" s="180"/>
      <c r="BU699" s="180"/>
      <c r="BV699" s="180"/>
      <c r="BW699" s="180"/>
      <c r="BX699" s="180"/>
      <c r="BY699" s="180"/>
      <c r="BZ699" s="180"/>
      <c r="CA699" s="180"/>
    </row>
    <row r="700" ht="15.75" customHeight="1" spans="1:79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  <c r="AA700" s="180"/>
      <c r="AB700" s="180"/>
      <c r="AC700" s="180"/>
      <c r="AD700" s="180"/>
      <c r="AE700" s="180"/>
      <c r="AF700" s="180"/>
      <c r="AG700" s="180"/>
      <c r="AH700" s="180"/>
      <c r="AI700" s="180"/>
      <c r="AJ700" s="180"/>
      <c r="AK700" s="180"/>
      <c r="AL700" s="180"/>
      <c r="AM700" s="180"/>
      <c r="AN700" s="180"/>
      <c r="AO700" s="180"/>
      <c r="AP700" s="180"/>
      <c r="AQ700" s="180"/>
      <c r="AR700" s="180"/>
      <c r="AS700" s="180"/>
      <c r="AT700" s="180"/>
      <c r="AU700" s="180"/>
      <c r="AV700" s="180"/>
      <c r="AW700" s="180"/>
      <c r="AX700" s="180"/>
      <c r="AY700" s="180"/>
      <c r="AZ700" s="180"/>
      <c r="BA700" s="180"/>
      <c r="BB700" s="180"/>
      <c r="BC700" s="180"/>
      <c r="BD700" s="180"/>
      <c r="BE700" s="180"/>
      <c r="BF700" s="180"/>
      <c r="BG700" s="180"/>
      <c r="BH700" s="180"/>
      <c r="BI700" s="180"/>
      <c r="BJ700" s="180"/>
      <c r="BK700" s="180"/>
      <c r="BL700" s="180"/>
      <c r="BM700" s="180"/>
      <c r="BN700" s="180"/>
      <c r="BO700" s="180"/>
      <c r="BP700" s="180"/>
      <c r="BQ700" s="180"/>
      <c r="BR700" s="180"/>
      <c r="BS700" s="180"/>
      <c r="BT700" s="180"/>
      <c r="BU700" s="180"/>
      <c r="BV700" s="180"/>
      <c r="BW700" s="180"/>
      <c r="BX700" s="180"/>
      <c r="BY700" s="180"/>
      <c r="BZ700" s="180"/>
      <c r="CA700" s="180"/>
    </row>
    <row r="701" ht="15.75" customHeight="1" spans="1:79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  <c r="AA701" s="180"/>
      <c r="AB701" s="180"/>
      <c r="AC701" s="180"/>
      <c r="AD701" s="180"/>
      <c r="AE701" s="180"/>
      <c r="AF701" s="180"/>
      <c r="AG701" s="180"/>
      <c r="AH701" s="180"/>
      <c r="AI701" s="180"/>
      <c r="AJ701" s="180"/>
      <c r="AK701" s="180"/>
      <c r="AL701" s="180"/>
      <c r="AM701" s="180"/>
      <c r="AN701" s="180"/>
      <c r="AO701" s="180"/>
      <c r="AP701" s="180"/>
      <c r="AQ701" s="180"/>
      <c r="AR701" s="180"/>
      <c r="AS701" s="180"/>
      <c r="AT701" s="180"/>
      <c r="AU701" s="180"/>
      <c r="AV701" s="180"/>
      <c r="AW701" s="180"/>
      <c r="AX701" s="180"/>
      <c r="AY701" s="180"/>
      <c r="AZ701" s="180"/>
      <c r="BA701" s="180"/>
      <c r="BB701" s="180"/>
      <c r="BC701" s="180"/>
      <c r="BD701" s="180"/>
      <c r="BE701" s="180"/>
      <c r="BF701" s="180"/>
      <c r="BG701" s="180"/>
      <c r="BH701" s="180"/>
      <c r="BI701" s="180"/>
      <c r="BJ701" s="180"/>
      <c r="BK701" s="180"/>
      <c r="BL701" s="180"/>
      <c r="BM701" s="180"/>
      <c r="BN701" s="180"/>
      <c r="BO701" s="180"/>
      <c r="BP701" s="180"/>
      <c r="BQ701" s="180"/>
      <c r="BR701" s="180"/>
      <c r="BS701" s="180"/>
      <c r="BT701" s="180"/>
      <c r="BU701" s="180"/>
      <c r="BV701" s="180"/>
      <c r="BW701" s="180"/>
      <c r="BX701" s="180"/>
      <c r="BY701" s="180"/>
      <c r="BZ701" s="180"/>
      <c r="CA701" s="180"/>
    </row>
    <row r="702" ht="15.75" customHeight="1" spans="1:79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  <c r="AA702" s="180"/>
      <c r="AB702" s="180"/>
      <c r="AC702" s="180"/>
      <c r="AD702" s="180"/>
      <c r="AE702" s="180"/>
      <c r="AF702" s="180"/>
      <c r="AG702" s="180"/>
      <c r="AH702" s="180"/>
      <c r="AI702" s="180"/>
      <c r="AJ702" s="180"/>
      <c r="AK702" s="180"/>
      <c r="AL702" s="180"/>
      <c r="AM702" s="180"/>
      <c r="AN702" s="180"/>
      <c r="AO702" s="180"/>
      <c r="AP702" s="180"/>
      <c r="AQ702" s="180"/>
      <c r="AR702" s="180"/>
      <c r="AS702" s="180"/>
      <c r="AT702" s="180"/>
      <c r="AU702" s="180"/>
      <c r="AV702" s="180"/>
      <c r="AW702" s="180"/>
      <c r="AX702" s="180"/>
      <c r="AY702" s="180"/>
      <c r="AZ702" s="180"/>
      <c r="BA702" s="180"/>
      <c r="BB702" s="180"/>
      <c r="BC702" s="180"/>
      <c r="BD702" s="180"/>
      <c r="BE702" s="180"/>
      <c r="BF702" s="180"/>
      <c r="BG702" s="180"/>
      <c r="BH702" s="180"/>
      <c r="BI702" s="180"/>
      <c r="BJ702" s="180"/>
      <c r="BK702" s="180"/>
      <c r="BL702" s="180"/>
      <c r="BM702" s="180"/>
      <c r="BN702" s="180"/>
      <c r="BO702" s="180"/>
      <c r="BP702" s="180"/>
      <c r="BQ702" s="180"/>
      <c r="BR702" s="180"/>
      <c r="BS702" s="180"/>
      <c r="BT702" s="180"/>
      <c r="BU702" s="180"/>
      <c r="BV702" s="180"/>
      <c r="BW702" s="180"/>
      <c r="BX702" s="180"/>
      <c r="BY702" s="180"/>
      <c r="BZ702" s="180"/>
      <c r="CA702" s="180"/>
    </row>
    <row r="703" ht="15.75" customHeight="1" spans="1:79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  <c r="AB703" s="180"/>
      <c r="AC703" s="180"/>
      <c r="AD703" s="180"/>
      <c r="AE703" s="180"/>
      <c r="AF703" s="180"/>
      <c r="AG703" s="180"/>
      <c r="AH703" s="180"/>
      <c r="AI703" s="180"/>
      <c r="AJ703" s="180"/>
      <c r="AK703" s="180"/>
      <c r="AL703" s="180"/>
      <c r="AM703" s="180"/>
      <c r="AN703" s="180"/>
      <c r="AO703" s="180"/>
      <c r="AP703" s="180"/>
      <c r="AQ703" s="180"/>
      <c r="AR703" s="180"/>
      <c r="AS703" s="180"/>
      <c r="AT703" s="180"/>
      <c r="AU703" s="180"/>
      <c r="AV703" s="180"/>
      <c r="AW703" s="180"/>
      <c r="AX703" s="180"/>
      <c r="AY703" s="180"/>
      <c r="AZ703" s="180"/>
      <c r="BA703" s="180"/>
      <c r="BB703" s="180"/>
      <c r="BC703" s="180"/>
      <c r="BD703" s="180"/>
      <c r="BE703" s="180"/>
      <c r="BF703" s="180"/>
      <c r="BG703" s="180"/>
      <c r="BH703" s="180"/>
      <c r="BI703" s="180"/>
      <c r="BJ703" s="180"/>
      <c r="BK703" s="180"/>
      <c r="BL703" s="180"/>
      <c r="BM703" s="180"/>
      <c r="BN703" s="180"/>
      <c r="BO703" s="180"/>
      <c r="BP703" s="180"/>
      <c r="BQ703" s="180"/>
      <c r="BR703" s="180"/>
      <c r="BS703" s="180"/>
      <c r="BT703" s="180"/>
      <c r="BU703" s="180"/>
      <c r="BV703" s="180"/>
      <c r="BW703" s="180"/>
      <c r="BX703" s="180"/>
      <c r="BY703" s="180"/>
      <c r="BZ703" s="180"/>
      <c r="CA703" s="180"/>
    </row>
    <row r="704" ht="15.75" customHeight="1" spans="1:79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  <c r="AB704" s="180"/>
      <c r="AC704" s="180"/>
      <c r="AD704" s="180"/>
      <c r="AE704" s="180"/>
      <c r="AF704" s="180"/>
      <c r="AG704" s="180"/>
      <c r="AH704" s="180"/>
      <c r="AI704" s="180"/>
      <c r="AJ704" s="180"/>
      <c r="AK704" s="180"/>
      <c r="AL704" s="180"/>
      <c r="AM704" s="180"/>
      <c r="AN704" s="180"/>
      <c r="AO704" s="180"/>
      <c r="AP704" s="180"/>
      <c r="AQ704" s="180"/>
      <c r="AR704" s="180"/>
      <c r="AS704" s="180"/>
      <c r="AT704" s="180"/>
      <c r="AU704" s="180"/>
      <c r="AV704" s="180"/>
      <c r="AW704" s="180"/>
      <c r="AX704" s="180"/>
      <c r="AY704" s="180"/>
      <c r="AZ704" s="180"/>
      <c r="BA704" s="180"/>
      <c r="BB704" s="180"/>
      <c r="BC704" s="180"/>
      <c r="BD704" s="180"/>
      <c r="BE704" s="180"/>
      <c r="BF704" s="180"/>
      <c r="BG704" s="180"/>
      <c r="BH704" s="180"/>
      <c r="BI704" s="180"/>
      <c r="BJ704" s="180"/>
      <c r="BK704" s="180"/>
      <c r="BL704" s="180"/>
      <c r="BM704" s="180"/>
      <c r="BN704" s="180"/>
      <c r="BO704" s="180"/>
      <c r="BP704" s="180"/>
      <c r="BQ704" s="180"/>
      <c r="BR704" s="180"/>
      <c r="BS704" s="180"/>
      <c r="BT704" s="180"/>
      <c r="BU704" s="180"/>
      <c r="BV704" s="180"/>
      <c r="BW704" s="180"/>
      <c r="BX704" s="180"/>
      <c r="BY704" s="180"/>
      <c r="BZ704" s="180"/>
      <c r="CA704" s="180"/>
    </row>
    <row r="705" ht="15.75" customHeight="1" spans="1:79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  <c r="AB705" s="180"/>
      <c r="AC705" s="180"/>
      <c r="AD705" s="180"/>
      <c r="AE705" s="180"/>
      <c r="AF705" s="180"/>
      <c r="AG705" s="180"/>
      <c r="AH705" s="180"/>
      <c r="AI705" s="180"/>
      <c r="AJ705" s="180"/>
      <c r="AK705" s="180"/>
      <c r="AL705" s="180"/>
      <c r="AM705" s="180"/>
      <c r="AN705" s="180"/>
      <c r="AO705" s="180"/>
      <c r="AP705" s="180"/>
      <c r="AQ705" s="180"/>
      <c r="AR705" s="180"/>
      <c r="AS705" s="180"/>
      <c r="AT705" s="180"/>
      <c r="AU705" s="180"/>
      <c r="AV705" s="180"/>
      <c r="AW705" s="180"/>
      <c r="AX705" s="180"/>
      <c r="AY705" s="180"/>
      <c r="AZ705" s="180"/>
      <c r="BA705" s="180"/>
      <c r="BB705" s="180"/>
      <c r="BC705" s="180"/>
      <c r="BD705" s="180"/>
      <c r="BE705" s="180"/>
      <c r="BF705" s="180"/>
      <c r="BG705" s="180"/>
      <c r="BH705" s="180"/>
      <c r="BI705" s="180"/>
      <c r="BJ705" s="180"/>
      <c r="BK705" s="180"/>
      <c r="BL705" s="180"/>
      <c r="BM705" s="180"/>
      <c r="BN705" s="180"/>
      <c r="BO705" s="180"/>
      <c r="BP705" s="180"/>
      <c r="BQ705" s="180"/>
      <c r="BR705" s="180"/>
      <c r="BS705" s="180"/>
      <c r="BT705" s="180"/>
      <c r="BU705" s="180"/>
      <c r="BV705" s="180"/>
      <c r="BW705" s="180"/>
      <c r="BX705" s="180"/>
      <c r="BY705" s="180"/>
      <c r="BZ705" s="180"/>
      <c r="CA705" s="180"/>
    </row>
    <row r="706" ht="15.75" customHeight="1" spans="1:79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  <c r="AB706" s="180"/>
      <c r="AC706" s="180"/>
      <c r="AD706" s="180"/>
      <c r="AE706" s="180"/>
      <c r="AF706" s="180"/>
      <c r="AG706" s="180"/>
      <c r="AH706" s="180"/>
      <c r="AI706" s="180"/>
      <c r="AJ706" s="180"/>
      <c r="AK706" s="180"/>
      <c r="AL706" s="180"/>
      <c r="AM706" s="180"/>
      <c r="AN706" s="180"/>
      <c r="AO706" s="180"/>
      <c r="AP706" s="180"/>
      <c r="AQ706" s="180"/>
      <c r="AR706" s="180"/>
      <c r="AS706" s="180"/>
      <c r="AT706" s="180"/>
      <c r="AU706" s="180"/>
      <c r="AV706" s="180"/>
      <c r="AW706" s="180"/>
      <c r="AX706" s="180"/>
      <c r="AY706" s="180"/>
      <c r="AZ706" s="180"/>
      <c r="BA706" s="180"/>
      <c r="BB706" s="180"/>
      <c r="BC706" s="180"/>
      <c r="BD706" s="180"/>
      <c r="BE706" s="180"/>
      <c r="BF706" s="180"/>
      <c r="BG706" s="180"/>
      <c r="BH706" s="180"/>
      <c r="BI706" s="180"/>
      <c r="BJ706" s="180"/>
      <c r="BK706" s="180"/>
      <c r="BL706" s="180"/>
      <c r="BM706" s="180"/>
      <c r="BN706" s="180"/>
      <c r="BO706" s="180"/>
      <c r="BP706" s="180"/>
      <c r="BQ706" s="180"/>
      <c r="BR706" s="180"/>
      <c r="BS706" s="180"/>
      <c r="BT706" s="180"/>
      <c r="BU706" s="180"/>
      <c r="BV706" s="180"/>
      <c r="BW706" s="180"/>
      <c r="BX706" s="180"/>
      <c r="BY706" s="180"/>
      <c r="BZ706" s="180"/>
      <c r="CA706" s="180"/>
    </row>
    <row r="707" ht="15.75" customHeight="1" spans="1:79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  <c r="AA707" s="180"/>
      <c r="AB707" s="180"/>
      <c r="AC707" s="180"/>
      <c r="AD707" s="180"/>
      <c r="AE707" s="180"/>
      <c r="AF707" s="180"/>
      <c r="AG707" s="180"/>
      <c r="AH707" s="180"/>
      <c r="AI707" s="180"/>
      <c r="AJ707" s="180"/>
      <c r="AK707" s="180"/>
      <c r="AL707" s="180"/>
      <c r="AM707" s="180"/>
      <c r="AN707" s="180"/>
      <c r="AO707" s="180"/>
      <c r="AP707" s="180"/>
      <c r="AQ707" s="180"/>
      <c r="AR707" s="180"/>
      <c r="AS707" s="180"/>
      <c r="AT707" s="180"/>
      <c r="AU707" s="180"/>
      <c r="AV707" s="180"/>
      <c r="AW707" s="180"/>
      <c r="AX707" s="180"/>
      <c r="AY707" s="180"/>
      <c r="AZ707" s="180"/>
      <c r="BA707" s="180"/>
      <c r="BB707" s="180"/>
      <c r="BC707" s="180"/>
      <c r="BD707" s="180"/>
      <c r="BE707" s="180"/>
      <c r="BF707" s="180"/>
      <c r="BG707" s="180"/>
      <c r="BH707" s="180"/>
      <c r="BI707" s="180"/>
      <c r="BJ707" s="180"/>
      <c r="BK707" s="180"/>
      <c r="BL707" s="180"/>
      <c r="BM707" s="180"/>
      <c r="BN707" s="180"/>
      <c r="BO707" s="180"/>
      <c r="BP707" s="180"/>
      <c r="BQ707" s="180"/>
      <c r="BR707" s="180"/>
      <c r="BS707" s="180"/>
      <c r="BT707" s="180"/>
      <c r="BU707" s="180"/>
      <c r="BV707" s="180"/>
      <c r="BW707" s="180"/>
      <c r="BX707" s="180"/>
      <c r="BY707" s="180"/>
      <c r="BZ707" s="180"/>
      <c r="CA707" s="180"/>
    </row>
    <row r="708" ht="15.75" customHeight="1" spans="1:79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  <c r="AB708" s="180"/>
      <c r="AC708" s="180"/>
      <c r="AD708" s="180"/>
      <c r="AE708" s="180"/>
      <c r="AF708" s="180"/>
      <c r="AG708" s="180"/>
      <c r="AH708" s="180"/>
      <c r="AI708" s="180"/>
      <c r="AJ708" s="180"/>
      <c r="AK708" s="180"/>
      <c r="AL708" s="180"/>
      <c r="AM708" s="180"/>
      <c r="AN708" s="180"/>
      <c r="AO708" s="180"/>
      <c r="AP708" s="180"/>
      <c r="AQ708" s="180"/>
      <c r="AR708" s="180"/>
      <c r="AS708" s="180"/>
      <c r="AT708" s="180"/>
      <c r="AU708" s="180"/>
      <c r="AV708" s="180"/>
      <c r="AW708" s="180"/>
      <c r="AX708" s="180"/>
      <c r="AY708" s="180"/>
      <c r="AZ708" s="180"/>
      <c r="BA708" s="180"/>
      <c r="BB708" s="180"/>
      <c r="BC708" s="180"/>
      <c r="BD708" s="180"/>
      <c r="BE708" s="180"/>
      <c r="BF708" s="180"/>
      <c r="BG708" s="180"/>
      <c r="BH708" s="180"/>
      <c r="BI708" s="180"/>
      <c r="BJ708" s="180"/>
      <c r="BK708" s="180"/>
      <c r="BL708" s="180"/>
      <c r="BM708" s="180"/>
      <c r="BN708" s="180"/>
      <c r="BO708" s="180"/>
      <c r="BP708" s="180"/>
      <c r="BQ708" s="180"/>
      <c r="BR708" s="180"/>
      <c r="BS708" s="180"/>
      <c r="BT708" s="180"/>
      <c r="BU708" s="180"/>
      <c r="BV708" s="180"/>
      <c r="BW708" s="180"/>
      <c r="BX708" s="180"/>
      <c r="BY708" s="180"/>
      <c r="BZ708" s="180"/>
      <c r="CA708" s="180"/>
    </row>
    <row r="709" ht="15.75" customHeight="1" spans="1:79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  <c r="AB709" s="180"/>
      <c r="AC709" s="180"/>
      <c r="AD709" s="180"/>
      <c r="AE709" s="180"/>
      <c r="AF709" s="180"/>
      <c r="AG709" s="180"/>
      <c r="AH709" s="180"/>
      <c r="AI709" s="180"/>
      <c r="AJ709" s="180"/>
      <c r="AK709" s="180"/>
      <c r="AL709" s="180"/>
      <c r="AM709" s="180"/>
      <c r="AN709" s="180"/>
      <c r="AO709" s="180"/>
      <c r="AP709" s="180"/>
      <c r="AQ709" s="180"/>
      <c r="AR709" s="180"/>
      <c r="AS709" s="180"/>
      <c r="AT709" s="180"/>
      <c r="AU709" s="180"/>
      <c r="AV709" s="180"/>
      <c r="AW709" s="180"/>
      <c r="AX709" s="180"/>
      <c r="AY709" s="180"/>
      <c r="AZ709" s="180"/>
      <c r="BA709" s="180"/>
      <c r="BB709" s="180"/>
      <c r="BC709" s="180"/>
      <c r="BD709" s="180"/>
      <c r="BE709" s="180"/>
      <c r="BF709" s="180"/>
      <c r="BG709" s="180"/>
      <c r="BH709" s="180"/>
      <c r="BI709" s="180"/>
      <c r="BJ709" s="180"/>
      <c r="BK709" s="180"/>
      <c r="BL709" s="180"/>
      <c r="BM709" s="180"/>
      <c r="BN709" s="180"/>
      <c r="BO709" s="180"/>
      <c r="BP709" s="180"/>
      <c r="BQ709" s="180"/>
      <c r="BR709" s="180"/>
      <c r="BS709" s="180"/>
      <c r="BT709" s="180"/>
      <c r="BU709" s="180"/>
      <c r="BV709" s="180"/>
      <c r="BW709" s="180"/>
      <c r="BX709" s="180"/>
      <c r="BY709" s="180"/>
      <c r="BZ709" s="180"/>
      <c r="CA709" s="180"/>
    </row>
    <row r="710" ht="15.75" customHeight="1" spans="1:79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  <c r="AB710" s="180"/>
      <c r="AC710" s="180"/>
      <c r="AD710" s="180"/>
      <c r="AE710" s="180"/>
      <c r="AF710" s="180"/>
      <c r="AG710" s="180"/>
      <c r="AH710" s="180"/>
      <c r="AI710" s="180"/>
      <c r="AJ710" s="180"/>
      <c r="AK710" s="180"/>
      <c r="AL710" s="180"/>
      <c r="AM710" s="180"/>
      <c r="AN710" s="180"/>
      <c r="AO710" s="180"/>
      <c r="AP710" s="180"/>
      <c r="AQ710" s="180"/>
      <c r="AR710" s="180"/>
      <c r="AS710" s="180"/>
      <c r="AT710" s="180"/>
      <c r="AU710" s="180"/>
      <c r="AV710" s="180"/>
      <c r="AW710" s="180"/>
      <c r="AX710" s="180"/>
      <c r="AY710" s="180"/>
      <c r="AZ710" s="180"/>
      <c r="BA710" s="180"/>
      <c r="BB710" s="180"/>
      <c r="BC710" s="180"/>
      <c r="BD710" s="180"/>
      <c r="BE710" s="180"/>
      <c r="BF710" s="180"/>
      <c r="BG710" s="180"/>
      <c r="BH710" s="180"/>
      <c r="BI710" s="180"/>
      <c r="BJ710" s="180"/>
      <c r="BK710" s="180"/>
      <c r="BL710" s="180"/>
      <c r="BM710" s="180"/>
      <c r="BN710" s="180"/>
      <c r="BO710" s="180"/>
      <c r="BP710" s="180"/>
      <c r="BQ710" s="180"/>
      <c r="BR710" s="180"/>
      <c r="BS710" s="180"/>
      <c r="BT710" s="180"/>
      <c r="BU710" s="180"/>
      <c r="BV710" s="180"/>
      <c r="BW710" s="180"/>
      <c r="BX710" s="180"/>
      <c r="BY710" s="180"/>
      <c r="BZ710" s="180"/>
      <c r="CA710" s="180"/>
    </row>
    <row r="711" ht="15.75" customHeight="1" spans="1:79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  <c r="AB711" s="180"/>
      <c r="AC711" s="180"/>
      <c r="AD711" s="180"/>
      <c r="AE711" s="180"/>
      <c r="AF711" s="180"/>
      <c r="AG711" s="180"/>
      <c r="AH711" s="180"/>
      <c r="AI711" s="180"/>
      <c r="AJ711" s="180"/>
      <c r="AK711" s="180"/>
      <c r="AL711" s="180"/>
      <c r="AM711" s="180"/>
      <c r="AN711" s="180"/>
      <c r="AO711" s="180"/>
      <c r="AP711" s="180"/>
      <c r="AQ711" s="180"/>
      <c r="AR711" s="180"/>
      <c r="AS711" s="180"/>
      <c r="AT711" s="180"/>
      <c r="AU711" s="180"/>
      <c r="AV711" s="180"/>
      <c r="AW711" s="180"/>
      <c r="AX711" s="180"/>
      <c r="AY711" s="180"/>
      <c r="AZ711" s="180"/>
      <c r="BA711" s="180"/>
      <c r="BB711" s="180"/>
      <c r="BC711" s="180"/>
      <c r="BD711" s="180"/>
      <c r="BE711" s="180"/>
      <c r="BF711" s="180"/>
      <c r="BG711" s="180"/>
      <c r="BH711" s="180"/>
      <c r="BI711" s="180"/>
      <c r="BJ711" s="180"/>
      <c r="BK711" s="180"/>
      <c r="BL711" s="180"/>
      <c r="BM711" s="180"/>
      <c r="BN711" s="180"/>
      <c r="BO711" s="180"/>
      <c r="BP711" s="180"/>
      <c r="BQ711" s="180"/>
      <c r="BR711" s="180"/>
      <c r="BS711" s="180"/>
      <c r="BT711" s="180"/>
      <c r="BU711" s="180"/>
      <c r="BV711" s="180"/>
      <c r="BW711" s="180"/>
      <c r="BX711" s="180"/>
      <c r="BY711" s="180"/>
      <c r="BZ711" s="180"/>
      <c r="CA711" s="180"/>
    </row>
    <row r="712" ht="15.75" customHeight="1" spans="1:79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  <c r="AB712" s="180"/>
      <c r="AC712" s="180"/>
      <c r="AD712" s="180"/>
      <c r="AE712" s="180"/>
      <c r="AF712" s="180"/>
      <c r="AG712" s="180"/>
      <c r="AH712" s="180"/>
      <c r="AI712" s="180"/>
      <c r="AJ712" s="180"/>
      <c r="AK712" s="180"/>
      <c r="AL712" s="180"/>
      <c r="AM712" s="180"/>
      <c r="AN712" s="180"/>
      <c r="AO712" s="180"/>
      <c r="AP712" s="180"/>
      <c r="AQ712" s="180"/>
      <c r="AR712" s="180"/>
      <c r="AS712" s="180"/>
      <c r="AT712" s="180"/>
      <c r="AU712" s="180"/>
      <c r="AV712" s="180"/>
      <c r="AW712" s="180"/>
      <c r="AX712" s="180"/>
      <c r="AY712" s="180"/>
      <c r="AZ712" s="180"/>
      <c r="BA712" s="180"/>
      <c r="BB712" s="180"/>
      <c r="BC712" s="180"/>
      <c r="BD712" s="180"/>
      <c r="BE712" s="180"/>
      <c r="BF712" s="180"/>
      <c r="BG712" s="180"/>
      <c r="BH712" s="180"/>
      <c r="BI712" s="180"/>
      <c r="BJ712" s="180"/>
      <c r="BK712" s="180"/>
      <c r="BL712" s="180"/>
      <c r="BM712" s="180"/>
      <c r="BN712" s="180"/>
      <c r="BO712" s="180"/>
      <c r="BP712" s="180"/>
      <c r="BQ712" s="180"/>
      <c r="BR712" s="180"/>
      <c r="BS712" s="180"/>
      <c r="BT712" s="180"/>
      <c r="BU712" s="180"/>
      <c r="BV712" s="180"/>
      <c r="BW712" s="180"/>
      <c r="BX712" s="180"/>
      <c r="BY712" s="180"/>
      <c r="BZ712" s="180"/>
      <c r="CA712" s="180"/>
    </row>
    <row r="713" ht="15.75" customHeight="1" spans="1:79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  <c r="AA713" s="180"/>
      <c r="AB713" s="180"/>
      <c r="AC713" s="180"/>
      <c r="AD713" s="180"/>
      <c r="AE713" s="180"/>
      <c r="AF713" s="180"/>
      <c r="AG713" s="180"/>
      <c r="AH713" s="180"/>
      <c r="AI713" s="180"/>
      <c r="AJ713" s="180"/>
      <c r="AK713" s="180"/>
      <c r="AL713" s="180"/>
      <c r="AM713" s="180"/>
      <c r="AN713" s="180"/>
      <c r="AO713" s="180"/>
      <c r="AP713" s="180"/>
      <c r="AQ713" s="180"/>
      <c r="AR713" s="180"/>
      <c r="AS713" s="180"/>
      <c r="AT713" s="180"/>
      <c r="AU713" s="180"/>
      <c r="AV713" s="180"/>
      <c r="AW713" s="180"/>
      <c r="AX713" s="180"/>
      <c r="AY713" s="180"/>
      <c r="AZ713" s="180"/>
      <c r="BA713" s="180"/>
      <c r="BB713" s="180"/>
      <c r="BC713" s="180"/>
      <c r="BD713" s="180"/>
      <c r="BE713" s="180"/>
      <c r="BF713" s="180"/>
      <c r="BG713" s="180"/>
      <c r="BH713" s="180"/>
      <c r="BI713" s="180"/>
      <c r="BJ713" s="180"/>
      <c r="BK713" s="180"/>
      <c r="BL713" s="180"/>
      <c r="BM713" s="180"/>
      <c r="BN713" s="180"/>
      <c r="BO713" s="180"/>
      <c r="BP713" s="180"/>
      <c r="BQ713" s="180"/>
      <c r="BR713" s="180"/>
      <c r="BS713" s="180"/>
      <c r="BT713" s="180"/>
      <c r="BU713" s="180"/>
      <c r="BV713" s="180"/>
      <c r="BW713" s="180"/>
      <c r="BX713" s="180"/>
      <c r="BY713" s="180"/>
      <c r="BZ713" s="180"/>
      <c r="CA713" s="180"/>
    </row>
    <row r="714" ht="15.75" customHeight="1" spans="1:79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  <c r="AB714" s="180"/>
      <c r="AC714" s="180"/>
      <c r="AD714" s="180"/>
      <c r="AE714" s="180"/>
      <c r="AF714" s="180"/>
      <c r="AG714" s="180"/>
      <c r="AH714" s="180"/>
      <c r="AI714" s="180"/>
      <c r="AJ714" s="180"/>
      <c r="AK714" s="180"/>
      <c r="AL714" s="180"/>
      <c r="AM714" s="180"/>
      <c r="AN714" s="180"/>
      <c r="AO714" s="180"/>
      <c r="AP714" s="180"/>
      <c r="AQ714" s="180"/>
      <c r="AR714" s="180"/>
      <c r="AS714" s="180"/>
      <c r="AT714" s="180"/>
      <c r="AU714" s="180"/>
      <c r="AV714" s="180"/>
      <c r="AW714" s="180"/>
      <c r="AX714" s="180"/>
      <c r="AY714" s="180"/>
      <c r="AZ714" s="180"/>
      <c r="BA714" s="180"/>
      <c r="BB714" s="180"/>
      <c r="BC714" s="180"/>
      <c r="BD714" s="180"/>
      <c r="BE714" s="180"/>
      <c r="BF714" s="180"/>
      <c r="BG714" s="180"/>
      <c r="BH714" s="180"/>
      <c r="BI714" s="180"/>
      <c r="BJ714" s="180"/>
      <c r="BK714" s="180"/>
      <c r="BL714" s="180"/>
      <c r="BM714" s="180"/>
      <c r="BN714" s="180"/>
      <c r="BO714" s="180"/>
      <c r="BP714" s="180"/>
      <c r="BQ714" s="180"/>
      <c r="BR714" s="180"/>
      <c r="BS714" s="180"/>
      <c r="BT714" s="180"/>
      <c r="BU714" s="180"/>
      <c r="BV714" s="180"/>
      <c r="BW714" s="180"/>
      <c r="BX714" s="180"/>
      <c r="BY714" s="180"/>
      <c r="BZ714" s="180"/>
      <c r="CA714" s="180"/>
    </row>
    <row r="715" ht="15.75" customHeight="1" spans="1:79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  <c r="AA715" s="180"/>
      <c r="AB715" s="180"/>
      <c r="AC715" s="180"/>
      <c r="AD715" s="180"/>
      <c r="AE715" s="180"/>
      <c r="AF715" s="180"/>
      <c r="AG715" s="180"/>
      <c r="AH715" s="180"/>
      <c r="AI715" s="180"/>
      <c r="AJ715" s="180"/>
      <c r="AK715" s="180"/>
      <c r="AL715" s="180"/>
      <c r="AM715" s="180"/>
      <c r="AN715" s="180"/>
      <c r="AO715" s="180"/>
      <c r="AP715" s="180"/>
      <c r="AQ715" s="180"/>
      <c r="AR715" s="180"/>
      <c r="AS715" s="180"/>
      <c r="AT715" s="180"/>
      <c r="AU715" s="180"/>
      <c r="AV715" s="180"/>
      <c r="AW715" s="180"/>
      <c r="AX715" s="180"/>
      <c r="AY715" s="180"/>
      <c r="AZ715" s="180"/>
      <c r="BA715" s="180"/>
      <c r="BB715" s="180"/>
      <c r="BC715" s="180"/>
      <c r="BD715" s="180"/>
      <c r="BE715" s="180"/>
      <c r="BF715" s="180"/>
      <c r="BG715" s="180"/>
      <c r="BH715" s="180"/>
      <c r="BI715" s="180"/>
      <c r="BJ715" s="180"/>
      <c r="BK715" s="180"/>
      <c r="BL715" s="180"/>
      <c r="BM715" s="180"/>
      <c r="BN715" s="180"/>
      <c r="BO715" s="180"/>
      <c r="BP715" s="180"/>
      <c r="BQ715" s="180"/>
      <c r="BR715" s="180"/>
      <c r="BS715" s="180"/>
      <c r="BT715" s="180"/>
      <c r="BU715" s="180"/>
      <c r="BV715" s="180"/>
      <c r="BW715" s="180"/>
      <c r="BX715" s="180"/>
      <c r="BY715" s="180"/>
      <c r="BZ715" s="180"/>
      <c r="CA715" s="180"/>
    </row>
    <row r="716" ht="15.75" customHeight="1" spans="1:79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  <c r="AA716" s="180"/>
      <c r="AB716" s="180"/>
      <c r="AC716" s="180"/>
      <c r="AD716" s="180"/>
      <c r="AE716" s="180"/>
      <c r="AF716" s="180"/>
      <c r="AG716" s="180"/>
      <c r="AH716" s="180"/>
      <c r="AI716" s="180"/>
      <c r="AJ716" s="180"/>
      <c r="AK716" s="180"/>
      <c r="AL716" s="180"/>
      <c r="AM716" s="180"/>
      <c r="AN716" s="180"/>
      <c r="AO716" s="180"/>
      <c r="AP716" s="180"/>
      <c r="AQ716" s="180"/>
      <c r="AR716" s="180"/>
      <c r="AS716" s="180"/>
      <c r="AT716" s="180"/>
      <c r="AU716" s="180"/>
      <c r="AV716" s="180"/>
      <c r="AW716" s="180"/>
      <c r="AX716" s="180"/>
      <c r="AY716" s="180"/>
      <c r="AZ716" s="180"/>
      <c r="BA716" s="180"/>
      <c r="BB716" s="180"/>
      <c r="BC716" s="180"/>
      <c r="BD716" s="180"/>
      <c r="BE716" s="180"/>
      <c r="BF716" s="180"/>
      <c r="BG716" s="180"/>
      <c r="BH716" s="180"/>
      <c r="BI716" s="180"/>
      <c r="BJ716" s="180"/>
      <c r="BK716" s="180"/>
      <c r="BL716" s="180"/>
      <c r="BM716" s="180"/>
      <c r="BN716" s="180"/>
      <c r="BO716" s="180"/>
      <c r="BP716" s="180"/>
      <c r="BQ716" s="180"/>
      <c r="BR716" s="180"/>
      <c r="BS716" s="180"/>
      <c r="BT716" s="180"/>
      <c r="BU716" s="180"/>
      <c r="BV716" s="180"/>
      <c r="BW716" s="180"/>
      <c r="BX716" s="180"/>
      <c r="BY716" s="180"/>
      <c r="BZ716" s="180"/>
      <c r="CA716" s="180"/>
    </row>
    <row r="717" ht="15.75" customHeight="1" spans="1:79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  <c r="AA717" s="180"/>
      <c r="AB717" s="180"/>
      <c r="AC717" s="180"/>
      <c r="AD717" s="180"/>
      <c r="AE717" s="180"/>
      <c r="AF717" s="180"/>
      <c r="AG717" s="180"/>
      <c r="AH717" s="180"/>
      <c r="AI717" s="180"/>
      <c r="AJ717" s="180"/>
      <c r="AK717" s="180"/>
      <c r="AL717" s="180"/>
      <c r="AM717" s="180"/>
      <c r="AN717" s="180"/>
      <c r="AO717" s="180"/>
      <c r="AP717" s="180"/>
      <c r="AQ717" s="180"/>
      <c r="AR717" s="180"/>
      <c r="AS717" s="180"/>
      <c r="AT717" s="180"/>
      <c r="AU717" s="180"/>
      <c r="AV717" s="180"/>
      <c r="AW717" s="180"/>
      <c r="AX717" s="180"/>
      <c r="AY717" s="180"/>
      <c r="AZ717" s="180"/>
      <c r="BA717" s="180"/>
      <c r="BB717" s="180"/>
      <c r="BC717" s="180"/>
      <c r="BD717" s="180"/>
      <c r="BE717" s="180"/>
      <c r="BF717" s="180"/>
      <c r="BG717" s="180"/>
      <c r="BH717" s="180"/>
      <c r="BI717" s="180"/>
      <c r="BJ717" s="180"/>
      <c r="BK717" s="180"/>
      <c r="BL717" s="180"/>
      <c r="BM717" s="180"/>
      <c r="BN717" s="180"/>
      <c r="BO717" s="180"/>
      <c r="BP717" s="180"/>
      <c r="BQ717" s="180"/>
      <c r="BR717" s="180"/>
      <c r="BS717" s="180"/>
      <c r="BT717" s="180"/>
      <c r="BU717" s="180"/>
      <c r="BV717" s="180"/>
      <c r="BW717" s="180"/>
      <c r="BX717" s="180"/>
      <c r="BY717" s="180"/>
      <c r="BZ717" s="180"/>
      <c r="CA717" s="180"/>
    </row>
    <row r="718" ht="15.75" customHeight="1" spans="1:79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  <c r="AB718" s="180"/>
      <c r="AC718" s="180"/>
      <c r="AD718" s="180"/>
      <c r="AE718" s="180"/>
      <c r="AF718" s="180"/>
      <c r="AG718" s="180"/>
      <c r="AH718" s="180"/>
      <c r="AI718" s="180"/>
      <c r="AJ718" s="180"/>
      <c r="AK718" s="180"/>
      <c r="AL718" s="180"/>
      <c r="AM718" s="180"/>
      <c r="AN718" s="180"/>
      <c r="AO718" s="180"/>
      <c r="AP718" s="180"/>
      <c r="AQ718" s="180"/>
      <c r="AR718" s="180"/>
      <c r="AS718" s="180"/>
      <c r="AT718" s="180"/>
      <c r="AU718" s="180"/>
      <c r="AV718" s="180"/>
      <c r="AW718" s="180"/>
      <c r="AX718" s="180"/>
      <c r="AY718" s="180"/>
      <c r="AZ718" s="180"/>
      <c r="BA718" s="180"/>
      <c r="BB718" s="180"/>
      <c r="BC718" s="180"/>
      <c r="BD718" s="180"/>
      <c r="BE718" s="180"/>
      <c r="BF718" s="180"/>
      <c r="BG718" s="180"/>
      <c r="BH718" s="180"/>
      <c r="BI718" s="180"/>
      <c r="BJ718" s="180"/>
      <c r="BK718" s="180"/>
      <c r="BL718" s="180"/>
      <c r="BM718" s="180"/>
      <c r="BN718" s="180"/>
      <c r="BO718" s="180"/>
      <c r="BP718" s="180"/>
      <c r="BQ718" s="180"/>
      <c r="BR718" s="180"/>
      <c r="BS718" s="180"/>
      <c r="BT718" s="180"/>
      <c r="BU718" s="180"/>
      <c r="BV718" s="180"/>
      <c r="BW718" s="180"/>
      <c r="BX718" s="180"/>
      <c r="BY718" s="180"/>
      <c r="BZ718" s="180"/>
      <c r="CA718" s="180"/>
    </row>
    <row r="719" ht="15.75" customHeight="1" spans="1:79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  <c r="AA719" s="180"/>
      <c r="AB719" s="180"/>
      <c r="AC719" s="180"/>
      <c r="AD719" s="180"/>
      <c r="AE719" s="180"/>
      <c r="AF719" s="180"/>
      <c r="AG719" s="180"/>
      <c r="AH719" s="180"/>
      <c r="AI719" s="180"/>
      <c r="AJ719" s="180"/>
      <c r="AK719" s="180"/>
      <c r="AL719" s="180"/>
      <c r="AM719" s="180"/>
      <c r="AN719" s="180"/>
      <c r="AO719" s="180"/>
      <c r="AP719" s="180"/>
      <c r="AQ719" s="180"/>
      <c r="AR719" s="180"/>
      <c r="AS719" s="180"/>
      <c r="AT719" s="180"/>
      <c r="AU719" s="180"/>
      <c r="AV719" s="180"/>
      <c r="AW719" s="180"/>
      <c r="AX719" s="180"/>
      <c r="AY719" s="180"/>
      <c r="AZ719" s="180"/>
      <c r="BA719" s="180"/>
      <c r="BB719" s="180"/>
      <c r="BC719" s="180"/>
      <c r="BD719" s="180"/>
      <c r="BE719" s="180"/>
      <c r="BF719" s="180"/>
      <c r="BG719" s="180"/>
      <c r="BH719" s="180"/>
      <c r="BI719" s="180"/>
      <c r="BJ719" s="180"/>
      <c r="BK719" s="180"/>
      <c r="BL719" s="180"/>
      <c r="BM719" s="180"/>
      <c r="BN719" s="180"/>
      <c r="BO719" s="180"/>
      <c r="BP719" s="180"/>
      <c r="BQ719" s="180"/>
      <c r="BR719" s="180"/>
      <c r="BS719" s="180"/>
      <c r="BT719" s="180"/>
      <c r="BU719" s="180"/>
      <c r="BV719" s="180"/>
      <c r="BW719" s="180"/>
      <c r="BX719" s="180"/>
      <c r="BY719" s="180"/>
      <c r="BZ719" s="180"/>
      <c r="CA719" s="180"/>
    </row>
    <row r="720" ht="15.75" customHeight="1" spans="1:79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  <c r="AA720" s="180"/>
      <c r="AB720" s="180"/>
      <c r="AC720" s="180"/>
      <c r="AD720" s="180"/>
      <c r="AE720" s="180"/>
      <c r="AF720" s="180"/>
      <c r="AG720" s="180"/>
      <c r="AH720" s="180"/>
      <c r="AI720" s="180"/>
      <c r="AJ720" s="180"/>
      <c r="AK720" s="180"/>
      <c r="AL720" s="180"/>
      <c r="AM720" s="180"/>
      <c r="AN720" s="180"/>
      <c r="AO720" s="180"/>
      <c r="AP720" s="180"/>
      <c r="AQ720" s="180"/>
      <c r="AR720" s="180"/>
      <c r="AS720" s="180"/>
      <c r="AT720" s="180"/>
      <c r="AU720" s="180"/>
      <c r="AV720" s="180"/>
      <c r="AW720" s="180"/>
      <c r="AX720" s="180"/>
      <c r="AY720" s="180"/>
      <c r="AZ720" s="180"/>
      <c r="BA720" s="180"/>
      <c r="BB720" s="180"/>
      <c r="BC720" s="180"/>
      <c r="BD720" s="180"/>
      <c r="BE720" s="180"/>
      <c r="BF720" s="180"/>
      <c r="BG720" s="180"/>
      <c r="BH720" s="180"/>
      <c r="BI720" s="180"/>
      <c r="BJ720" s="180"/>
      <c r="BK720" s="180"/>
      <c r="BL720" s="180"/>
      <c r="BM720" s="180"/>
      <c r="BN720" s="180"/>
      <c r="BO720" s="180"/>
      <c r="BP720" s="180"/>
      <c r="BQ720" s="180"/>
      <c r="BR720" s="180"/>
      <c r="BS720" s="180"/>
      <c r="BT720" s="180"/>
      <c r="BU720" s="180"/>
      <c r="BV720" s="180"/>
      <c r="BW720" s="180"/>
      <c r="BX720" s="180"/>
      <c r="BY720" s="180"/>
      <c r="BZ720" s="180"/>
      <c r="CA720" s="180"/>
    </row>
    <row r="721" ht="15.75" customHeight="1" spans="1:79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  <c r="AA721" s="180"/>
      <c r="AB721" s="180"/>
      <c r="AC721" s="180"/>
      <c r="AD721" s="180"/>
      <c r="AE721" s="180"/>
      <c r="AF721" s="180"/>
      <c r="AG721" s="180"/>
      <c r="AH721" s="180"/>
      <c r="AI721" s="180"/>
      <c r="AJ721" s="180"/>
      <c r="AK721" s="180"/>
      <c r="AL721" s="180"/>
      <c r="AM721" s="180"/>
      <c r="AN721" s="180"/>
      <c r="AO721" s="180"/>
      <c r="AP721" s="180"/>
      <c r="AQ721" s="180"/>
      <c r="AR721" s="180"/>
      <c r="AS721" s="180"/>
      <c r="AT721" s="180"/>
      <c r="AU721" s="180"/>
      <c r="AV721" s="180"/>
      <c r="AW721" s="180"/>
      <c r="AX721" s="180"/>
      <c r="AY721" s="180"/>
      <c r="AZ721" s="180"/>
      <c r="BA721" s="180"/>
      <c r="BB721" s="180"/>
      <c r="BC721" s="180"/>
      <c r="BD721" s="180"/>
      <c r="BE721" s="180"/>
      <c r="BF721" s="180"/>
      <c r="BG721" s="180"/>
      <c r="BH721" s="180"/>
      <c r="BI721" s="180"/>
      <c r="BJ721" s="180"/>
      <c r="BK721" s="180"/>
      <c r="BL721" s="180"/>
      <c r="BM721" s="180"/>
      <c r="BN721" s="180"/>
      <c r="BO721" s="180"/>
      <c r="BP721" s="180"/>
      <c r="BQ721" s="180"/>
      <c r="BR721" s="180"/>
      <c r="BS721" s="180"/>
      <c r="BT721" s="180"/>
      <c r="BU721" s="180"/>
      <c r="BV721" s="180"/>
      <c r="BW721" s="180"/>
      <c r="BX721" s="180"/>
      <c r="BY721" s="180"/>
      <c r="BZ721" s="180"/>
      <c r="CA721" s="180"/>
    </row>
    <row r="722" ht="15.75" customHeight="1" spans="1:79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  <c r="R722" s="180"/>
      <c r="S722" s="180"/>
      <c r="T722" s="180"/>
      <c r="U722" s="180"/>
      <c r="V722" s="180"/>
      <c r="W722" s="180"/>
      <c r="X722" s="180"/>
      <c r="Y722" s="180"/>
      <c r="Z722" s="180"/>
      <c r="AA722" s="180"/>
      <c r="AB722" s="180"/>
      <c r="AC722" s="180"/>
      <c r="AD722" s="180"/>
      <c r="AE722" s="180"/>
      <c r="AF722" s="180"/>
      <c r="AG722" s="180"/>
      <c r="AH722" s="180"/>
      <c r="AI722" s="180"/>
      <c r="AJ722" s="180"/>
      <c r="AK722" s="180"/>
      <c r="AL722" s="180"/>
      <c r="AM722" s="180"/>
      <c r="AN722" s="180"/>
      <c r="AO722" s="180"/>
      <c r="AP722" s="180"/>
      <c r="AQ722" s="180"/>
      <c r="AR722" s="180"/>
      <c r="AS722" s="180"/>
      <c r="AT722" s="180"/>
      <c r="AU722" s="180"/>
      <c r="AV722" s="180"/>
      <c r="AW722" s="180"/>
      <c r="AX722" s="180"/>
      <c r="AY722" s="180"/>
      <c r="AZ722" s="180"/>
      <c r="BA722" s="180"/>
      <c r="BB722" s="180"/>
      <c r="BC722" s="180"/>
      <c r="BD722" s="180"/>
      <c r="BE722" s="180"/>
      <c r="BF722" s="180"/>
      <c r="BG722" s="180"/>
      <c r="BH722" s="180"/>
      <c r="BI722" s="180"/>
      <c r="BJ722" s="180"/>
      <c r="BK722" s="180"/>
      <c r="BL722" s="180"/>
      <c r="BM722" s="180"/>
      <c r="BN722" s="180"/>
      <c r="BO722" s="180"/>
      <c r="BP722" s="180"/>
      <c r="BQ722" s="180"/>
      <c r="BR722" s="180"/>
      <c r="BS722" s="180"/>
      <c r="BT722" s="180"/>
      <c r="BU722" s="180"/>
      <c r="BV722" s="180"/>
      <c r="BW722" s="180"/>
      <c r="BX722" s="180"/>
      <c r="BY722" s="180"/>
      <c r="BZ722" s="180"/>
      <c r="CA722" s="180"/>
    </row>
    <row r="723" ht="15.75" customHeight="1" spans="1:79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  <c r="R723" s="180"/>
      <c r="S723" s="180"/>
      <c r="T723" s="180"/>
      <c r="U723" s="180"/>
      <c r="V723" s="180"/>
      <c r="W723" s="180"/>
      <c r="X723" s="180"/>
      <c r="Y723" s="180"/>
      <c r="Z723" s="180"/>
      <c r="AA723" s="180"/>
      <c r="AB723" s="180"/>
      <c r="AC723" s="180"/>
      <c r="AD723" s="180"/>
      <c r="AE723" s="180"/>
      <c r="AF723" s="180"/>
      <c r="AG723" s="180"/>
      <c r="AH723" s="180"/>
      <c r="AI723" s="180"/>
      <c r="AJ723" s="180"/>
      <c r="AK723" s="180"/>
      <c r="AL723" s="180"/>
      <c r="AM723" s="180"/>
      <c r="AN723" s="180"/>
      <c r="AO723" s="180"/>
      <c r="AP723" s="180"/>
      <c r="AQ723" s="180"/>
      <c r="AR723" s="180"/>
      <c r="AS723" s="180"/>
      <c r="AT723" s="180"/>
      <c r="AU723" s="180"/>
      <c r="AV723" s="180"/>
      <c r="AW723" s="180"/>
      <c r="AX723" s="180"/>
      <c r="AY723" s="180"/>
      <c r="AZ723" s="180"/>
      <c r="BA723" s="180"/>
      <c r="BB723" s="180"/>
      <c r="BC723" s="180"/>
      <c r="BD723" s="180"/>
      <c r="BE723" s="180"/>
      <c r="BF723" s="180"/>
      <c r="BG723" s="180"/>
      <c r="BH723" s="180"/>
      <c r="BI723" s="180"/>
      <c r="BJ723" s="180"/>
      <c r="BK723" s="180"/>
      <c r="BL723" s="180"/>
      <c r="BM723" s="180"/>
      <c r="BN723" s="180"/>
      <c r="BO723" s="180"/>
      <c r="BP723" s="180"/>
      <c r="BQ723" s="180"/>
      <c r="BR723" s="180"/>
      <c r="BS723" s="180"/>
      <c r="BT723" s="180"/>
      <c r="BU723" s="180"/>
      <c r="BV723" s="180"/>
      <c r="BW723" s="180"/>
      <c r="BX723" s="180"/>
      <c r="BY723" s="180"/>
      <c r="BZ723" s="180"/>
      <c r="CA723" s="180"/>
    </row>
    <row r="724" ht="15.75" customHeight="1" spans="1:79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  <c r="R724" s="180"/>
      <c r="S724" s="180"/>
      <c r="T724" s="180"/>
      <c r="U724" s="180"/>
      <c r="V724" s="180"/>
      <c r="W724" s="180"/>
      <c r="X724" s="180"/>
      <c r="Y724" s="180"/>
      <c r="Z724" s="180"/>
      <c r="AA724" s="180"/>
      <c r="AB724" s="180"/>
      <c r="AC724" s="180"/>
      <c r="AD724" s="180"/>
      <c r="AE724" s="180"/>
      <c r="AF724" s="180"/>
      <c r="AG724" s="180"/>
      <c r="AH724" s="180"/>
      <c r="AI724" s="180"/>
      <c r="AJ724" s="180"/>
      <c r="AK724" s="180"/>
      <c r="AL724" s="180"/>
      <c r="AM724" s="180"/>
      <c r="AN724" s="180"/>
      <c r="AO724" s="180"/>
      <c r="AP724" s="180"/>
      <c r="AQ724" s="180"/>
      <c r="AR724" s="180"/>
      <c r="AS724" s="180"/>
      <c r="AT724" s="180"/>
      <c r="AU724" s="180"/>
      <c r="AV724" s="180"/>
      <c r="AW724" s="180"/>
      <c r="AX724" s="180"/>
      <c r="AY724" s="180"/>
      <c r="AZ724" s="180"/>
      <c r="BA724" s="180"/>
      <c r="BB724" s="180"/>
      <c r="BC724" s="180"/>
      <c r="BD724" s="180"/>
      <c r="BE724" s="180"/>
      <c r="BF724" s="180"/>
      <c r="BG724" s="180"/>
      <c r="BH724" s="180"/>
      <c r="BI724" s="180"/>
      <c r="BJ724" s="180"/>
      <c r="BK724" s="180"/>
      <c r="BL724" s="180"/>
      <c r="BM724" s="180"/>
      <c r="BN724" s="180"/>
      <c r="BO724" s="180"/>
      <c r="BP724" s="180"/>
      <c r="BQ724" s="180"/>
      <c r="BR724" s="180"/>
      <c r="BS724" s="180"/>
      <c r="BT724" s="180"/>
      <c r="BU724" s="180"/>
      <c r="BV724" s="180"/>
      <c r="BW724" s="180"/>
      <c r="BX724" s="180"/>
      <c r="BY724" s="180"/>
      <c r="BZ724" s="180"/>
      <c r="CA724" s="180"/>
    </row>
    <row r="725" ht="15.75" customHeight="1" spans="1:79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  <c r="R725" s="180"/>
      <c r="S725" s="180"/>
      <c r="T725" s="180"/>
      <c r="U725" s="180"/>
      <c r="V725" s="180"/>
      <c r="W725" s="180"/>
      <c r="X725" s="180"/>
      <c r="Y725" s="180"/>
      <c r="Z725" s="180"/>
      <c r="AA725" s="180"/>
      <c r="AB725" s="180"/>
      <c r="AC725" s="180"/>
      <c r="AD725" s="180"/>
      <c r="AE725" s="180"/>
      <c r="AF725" s="180"/>
      <c r="AG725" s="180"/>
      <c r="AH725" s="180"/>
      <c r="AI725" s="180"/>
      <c r="AJ725" s="180"/>
      <c r="AK725" s="180"/>
      <c r="AL725" s="180"/>
      <c r="AM725" s="180"/>
      <c r="AN725" s="180"/>
      <c r="AO725" s="180"/>
      <c r="AP725" s="180"/>
      <c r="AQ725" s="180"/>
      <c r="AR725" s="180"/>
      <c r="AS725" s="180"/>
      <c r="AT725" s="180"/>
      <c r="AU725" s="180"/>
      <c r="AV725" s="180"/>
      <c r="AW725" s="180"/>
      <c r="AX725" s="180"/>
      <c r="AY725" s="180"/>
      <c r="AZ725" s="180"/>
      <c r="BA725" s="180"/>
      <c r="BB725" s="180"/>
      <c r="BC725" s="180"/>
      <c r="BD725" s="180"/>
      <c r="BE725" s="180"/>
      <c r="BF725" s="180"/>
      <c r="BG725" s="180"/>
      <c r="BH725" s="180"/>
      <c r="BI725" s="180"/>
      <c r="BJ725" s="180"/>
      <c r="BK725" s="180"/>
      <c r="BL725" s="180"/>
      <c r="BM725" s="180"/>
      <c r="BN725" s="180"/>
      <c r="BO725" s="180"/>
      <c r="BP725" s="180"/>
      <c r="BQ725" s="180"/>
      <c r="BR725" s="180"/>
      <c r="BS725" s="180"/>
      <c r="BT725" s="180"/>
      <c r="BU725" s="180"/>
      <c r="BV725" s="180"/>
      <c r="BW725" s="180"/>
      <c r="BX725" s="180"/>
      <c r="BY725" s="180"/>
      <c r="BZ725" s="180"/>
      <c r="CA725" s="180"/>
    </row>
    <row r="726" ht="15.75" customHeight="1" spans="1:79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  <c r="R726" s="180"/>
      <c r="S726" s="180"/>
      <c r="T726" s="180"/>
      <c r="U726" s="180"/>
      <c r="V726" s="180"/>
      <c r="W726" s="180"/>
      <c r="X726" s="180"/>
      <c r="Y726" s="180"/>
      <c r="Z726" s="180"/>
      <c r="AA726" s="180"/>
      <c r="AB726" s="180"/>
      <c r="AC726" s="180"/>
      <c r="AD726" s="180"/>
      <c r="AE726" s="180"/>
      <c r="AF726" s="180"/>
      <c r="AG726" s="180"/>
      <c r="AH726" s="180"/>
      <c r="AI726" s="180"/>
      <c r="AJ726" s="180"/>
      <c r="AK726" s="180"/>
      <c r="AL726" s="180"/>
      <c r="AM726" s="180"/>
      <c r="AN726" s="180"/>
      <c r="AO726" s="180"/>
      <c r="AP726" s="180"/>
      <c r="AQ726" s="180"/>
      <c r="AR726" s="180"/>
      <c r="AS726" s="180"/>
      <c r="AT726" s="180"/>
      <c r="AU726" s="180"/>
      <c r="AV726" s="180"/>
      <c r="AW726" s="180"/>
      <c r="AX726" s="180"/>
      <c r="AY726" s="180"/>
      <c r="AZ726" s="180"/>
      <c r="BA726" s="180"/>
      <c r="BB726" s="180"/>
      <c r="BC726" s="180"/>
      <c r="BD726" s="180"/>
      <c r="BE726" s="180"/>
      <c r="BF726" s="180"/>
      <c r="BG726" s="180"/>
      <c r="BH726" s="180"/>
      <c r="BI726" s="180"/>
      <c r="BJ726" s="180"/>
      <c r="BK726" s="180"/>
      <c r="BL726" s="180"/>
      <c r="BM726" s="180"/>
      <c r="BN726" s="180"/>
      <c r="BO726" s="180"/>
      <c r="BP726" s="180"/>
      <c r="BQ726" s="180"/>
      <c r="BR726" s="180"/>
      <c r="BS726" s="180"/>
      <c r="BT726" s="180"/>
      <c r="BU726" s="180"/>
      <c r="BV726" s="180"/>
      <c r="BW726" s="180"/>
      <c r="BX726" s="180"/>
      <c r="BY726" s="180"/>
      <c r="BZ726" s="180"/>
      <c r="CA726" s="180"/>
    </row>
    <row r="727" ht="15.75" customHeight="1" spans="1:79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  <c r="R727" s="180"/>
      <c r="S727" s="180"/>
      <c r="T727" s="180"/>
      <c r="U727" s="180"/>
      <c r="V727" s="180"/>
      <c r="W727" s="180"/>
      <c r="X727" s="180"/>
      <c r="Y727" s="180"/>
      <c r="Z727" s="180"/>
      <c r="AA727" s="180"/>
      <c r="AB727" s="180"/>
      <c r="AC727" s="180"/>
      <c r="AD727" s="180"/>
      <c r="AE727" s="180"/>
      <c r="AF727" s="180"/>
      <c r="AG727" s="180"/>
      <c r="AH727" s="180"/>
      <c r="AI727" s="180"/>
      <c r="AJ727" s="180"/>
      <c r="AK727" s="180"/>
      <c r="AL727" s="180"/>
      <c r="AM727" s="180"/>
      <c r="AN727" s="180"/>
      <c r="AO727" s="180"/>
      <c r="AP727" s="180"/>
      <c r="AQ727" s="180"/>
      <c r="AR727" s="180"/>
      <c r="AS727" s="180"/>
      <c r="AT727" s="180"/>
      <c r="AU727" s="180"/>
      <c r="AV727" s="180"/>
      <c r="AW727" s="180"/>
      <c r="AX727" s="180"/>
      <c r="AY727" s="180"/>
      <c r="AZ727" s="180"/>
      <c r="BA727" s="180"/>
      <c r="BB727" s="180"/>
      <c r="BC727" s="180"/>
      <c r="BD727" s="180"/>
      <c r="BE727" s="180"/>
      <c r="BF727" s="180"/>
      <c r="BG727" s="180"/>
      <c r="BH727" s="180"/>
      <c r="BI727" s="180"/>
      <c r="BJ727" s="180"/>
      <c r="BK727" s="180"/>
      <c r="BL727" s="180"/>
      <c r="BM727" s="180"/>
      <c r="BN727" s="180"/>
      <c r="BO727" s="180"/>
      <c r="BP727" s="180"/>
      <c r="BQ727" s="180"/>
      <c r="BR727" s="180"/>
      <c r="BS727" s="180"/>
      <c r="BT727" s="180"/>
      <c r="BU727" s="180"/>
      <c r="BV727" s="180"/>
      <c r="BW727" s="180"/>
      <c r="BX727" s="180"/>
      <c r="BY727" s="180"/>
      <c r="BZ727" s="180"/>
      <c r="CA727" s="180"/>
    </row>
    <row r="728" ht="15.75" customHeight="1" spans="1:79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  <c r="R728" s="180"/>
      <c r="S728" s="180"/>
      <c r="T728" s="180"/>
      <c r="U728" s="180"/>
      <c r="V728" s="180"/>
      <c r="W728" s="180"/>
      <c r="X728" s="180"/>
      <c r="Y728" s="180"/>
      <c r="Z728" s="180"/>
      <c r="AA728" s="180"/>
      <c r="AB728" s="180"/>
      <c r="AC728" s="180"/>
      <c r="AD728" s="180"/>
      <c r="AE728" s="180"/>
      <c r="AF728" s="180"/>
      <c r="AG728" s="180"/>
      <c r="AH728" s="180"/>
      <c r="AI728" s="180"/>
      <c r="AJ728" s="180"/>
      <c r="AK728" s="180"/>
      <c r="AL728" s="180"/>
      <c r="AM728" s="180"/>
      <c r="AN728" s="180"/>
      <c r="AO728" s="180"/>
      <c r="AP728" s="180"/>
      <c r="AQ728" s="180"/>
      <c r="AR728" s="180"/>
      <c r="AS728" s="180"/>
      <c r="AT728" s="180"/>
      <c r="AU728" s="180"/>
      <c r="AV728" s="180"/>
      <c r="AW728" s="180"/>
      <c r="AX728" s="180"/>
      <c r="AY728" s="180"/>
      <c r="AZ728" s="180"/>
      <c r="BA728" s="180"/>
      <c r="BB728" s="180"/>
      <c r="BC728" s="180"/>
      <c r="BD728" s="180"/>
      <c r="BE728" s="180"/>
      <c r="BF728" s="180"/>
      <c r="BG728" s="180"/>
      <c r="BH728" s="180"/>
      <c r="BI728" s="180"/>
      <c r="BJ728" s="180"/>
      <c r="BK728" s="180"/>
      <c r="BL728" s="180"/>
      <c r="BM728" s="180"/>
      <c r="BN728" s="180"/>
      <c r="BO728" s="180"/>
      <c r="BP728" s="180"/>
      <c r="BQ728" s="180"/>
      <c r="BR728" s="180"/>
      <c r="BS728" s="180"/>
      <c r="BT728" s="180"/>
      <c r="BU728" s="180"/>
      <c r="BV728" s="180"/>
      <c r="BW728" s="180"/>
      <c r="BX728" s="180"/>
      <c r="BY728" s="180"/>
      <c r="BZ728" s="180"/>
      <c r="CA728" s="180"/>
    </row>
    <row r="729" ht="15.75" customHeight="1" spans="1:79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  <c r="R729" s="180"/>
      <c r="S729" s="180"/>
      <c r="T729" s="180"/>
      <c r="U729" s="180"/>
      <c r="V729" s="180"/>
      <c r="W729" s="180"/>
      <c r="X729" s="180"/>
      <c r="Y729" s="180"/>
      <c r="Z729" s="180"/>
      <c r="AA729" s="180"/>
      <c r="AB729" s="180"/>
      <c r="AC729" s="180"/>
      <c r="AD729" s="180"/>
      <c r="AE729" s="180"/>
      <c r="AF729" s="180"/>
      <c r="AG729" s="180"/>
      <c r="AH729" s="180"/>
      <c r="AI729" s="180"/>
      <c r="AJ729" s="180"/>
      <c r="AK729" s="180"/>
      <c r="AL729" s="180"/>
      <c r="AM729" s="180"/>
      <c r="AN729" s="180"/>
      <c r="AO729" s="180"/>
      <c r="AP729" s="180"/>
      <c r="AQ729" s="180"/>
      <c r="AR729" s="180"/>
      <c r="AS729" s="180"/>
      <c r="AT729" s="180"/>
      <c r="AU729" s="180"/>
      <c r="AV729" s="180"/>
      <c r="AW729" s="180"/>
      <c r="AX729" s="180"/>
      <c r="AY729" s="180"/>
      <c r="AZ729" s="180"/>
      <c r="BA729" s="180"/>
      <c r="BB729" s="180"/>
      <c r="BC729" s="180"/>
      <c r="BD729" s="180"/>
      <c r="BE729" s="180"/>
      <c r="BF729" s="180"/>
      <c r="BG729" s="180"/>
      <c r="BH729" s="180"/>
      <c r="BI729" s="180"/>
      <c r="BJ729" s="180"/>
      <c r="BK729" s="180"/>
      <c r="BL729" s="180"/>
      <c r="BM729" s="180"/>
      <c r="BN729" s="180"/>
      <c r="BO729" s="180"/>
      <c r="BP729" s="180"/>
      <c r="BQ729" s="180"/>
      <c r="BR729" s="180"/>
      <c r="BS729" s="180"/>
      <c r="BT729" s="180"/>
      <c r="BU729" s="180"/>
      <c r="BV729" s="180"/>
      <c r="BW729" s="180"/>
      <c r="BX729" s="180"/>
      <c r="BY729" s="180"/>
      <c r="BZ729" s="180"/>
      <c r="CA729" s="180"/>
    </row>
    <row r="730" ht="15.75" customHeight="1" spans="1:79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  <c r="R730" s="180"/>
      <c r="S730" s="180"/>
      <c r="T730" s="180"/>
      <c r="U730" s="180"/>
      <c r="V730" s="180"/>
      <c r="W730" s="180"/>
      <c r="X730" s="180"/>
      <c r="Y730" s="180"/>
      <c r="Z730" s="180"/>
      <c r="AA730" s="180"/>
      <c r="AB730" s="180"/>
      <c r="AC730" s="180"/>
      <c r="AD730" s="180"/>
      <c r="AE730" s="180"/>
      <c r="AF730" s="180"/>
      <c r="AG730" s="180"/>
      <c r="AH730" s="180"/>
      <c r="AI730" s="180"/>
      <c r="AJ730" s="180"/>
      <c r="AK730" s="180"/>
      <c r="AL730" s="180"/>
      <c r="AM730" s="180"/>
      <c r="AN730" s="180"/>
      <c r="AO730" s="180"/>
      <c r="AP730" s="180"/>
      <c r="AQ730" s="180"/>
      <c r="AR730" s="180"/>
      <c r="AS730" s="180"/>
      <c r="AT730" s="180"/>
      <c r="AU730" s="180"/>
      <c r="AV730" s="180"/>
      <c r="AW730" s="180"/>
      <c r="AX730" s="180"/>
      <c r="AY730" s="180"/>
      <c r="AZ730" s="180"/>
      <c r="BA730" s="180"/>
      <c r="BB730" s="180"/>
      <c r="BC730" s="180"/>
      <c r="BD730" s="180"/>
      <c r="BE730" s="180"/>
      <c r="BF730" s="180"/>
      <c r="BG730" s="180"/>
      <c r="BH730" s="180"/>
      <c r="BI730" s="180"/>
      <c r="BJ730" s="180"/>
      <c r="BK730" s="180"/>
      <c r="BL730" s="180"/>
      <c r="BM730" s="180"/>
      <c r="BN730" s="180"/>
      <c r="BO730" s="180"/>
      <c r="BP730" s="180"/>
      <c r="BQ730" s="180"/>
      <c r="BR730" s="180"/>
      <c r="BS730" s="180"/>
      <c r="BT730" s="180"/>
      <c r="BU730" s="180"/>
      <c r="BV730" s="180"/>
      <c r="BW730" s="180"/>
      <c r="BX730" s="180"/>
      <c r="BY730" s="180"/>
      <c r="BZ730" s="180"/>
      <c r="CA730" s="180"/>
    </row>
    <row r="731" ht="15.75" customHeight="1" spans="1:79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  <c r="R731" s="180"/>
      <c r="S731" s="180"/>
      <c r="T731" s="180"/>
      <c r="U731" s="180"/>
      <c r="V731" s="180"/>
      <c r="W731" s="180"/>
      <c r="X731" s="180"/>
      <c r="Y731" s="180"/>
      <c r="Z731" s="180"/>
      <c r="AA731" s="180"/>
      <c r="AB731" s="180"/>
      <c r="AC731" s="180"/>
      <c r="AD731" s="180"/>
      <c r="AE731" s="180"/>
      <c r="AF731" s="180"/>
      <c r="AG731" s="180"/>
      <c r="AH731" s="180"/>
      <c r="AI731" s="180"/>
      <c r="AJ731" s="180"/>
      <c r="AK731" s="180"/>
      <c r="AL731" s="180"/>
      <c r="AM731" s="180"/>
      <c r="AN731" s="180"/>
      <c r="AO731" s="180"/>
      <c r="AP731" s="180"/>
      <c r="AQ731" s="180"/>
      <c r="AR731" s="180"/>
      <c r="AS731" s="180"/>
      <c r="AT731" s="180"/>
      <c r="AU731" s="180"/>
      <c r="AV731" s="180"/>
      <c r="AW731" s="180"/>
      <c r="AX731" s="180"/>
      <c r="AY731" s="180"/>
      <c r="AZ731" s="180"/>
      <c r="BA731" s="180"/>
      <c r="BB731" s="180"/>
      <c r="BC731" s="180"/>
      <c r="BD731" s="180"/>
      <c r="BE731" s="180"/>
      <c r="BF731" s="180"/>
      <c r="BG731" s="180"/>
      <c r="BH731" s="180"/>
      <c r="BI731" s="180"/>
      <c r="BJ731" s="180"/>
      <c r="BK731" s="180"/>
      <c r="BL731" s="180"/>
      <c r="BM731" s="180"/>
      <c r="BN731" s="180"/>
      <c r="BO731" s="180"/>
      <c r="BP731" s="180"/>
      <c r="BQ731" s="180"/>
      <c r="BR731" s="180"/>
      <c r="BS731" s="180"/>
      <c r="BT731" s="180"/>
      <c r="BU731" s="180"/>
      <c r="BV731" s="180"/>
      <c r="BW731" s="180"/>
      <c r="BX731" s="180"/>
      <c r="BY731" s="180"/>
      <c r="BZ731" s="180"/>
      <c r="CA731" s="180"/>
    </row>
    <row r="732" ht="15.75" customHeight="1" spans="1:79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  <c r="R732" s="180"/>
      <c r="S732" s="180"/>
      <c r="T732" s="180"/>
      <c r="U732" s="180"/>
      <c r="V732" s="180"/>
      <c r="W732" s="180"/>
      <c r="X732" s="180"/>
      <c r="Y732" s="180"/>
      <c r="Z732" s="180"/>
      <c r="AA732" s="180"/>
      <c r="AB732" s="180"/>
      <c r="AC732" s="180"/>
      <c r="AD732" s="180"/>
      <c r="AE732" s="180"/>
      <c r="AF732" s="180"/>
      <c r="AG732" s="180"/>
      <c r="AH732" s="180"/>
      <c r="AI732" s="180"/>
      <c r="AJ732" s="180"/>
      <c r="AK732" s="180"/>
      <c r="AL732" s="180"/>
      <c r="AM732" s="180"/>
      <c r="AN732" s="180"/>
      <c r="AO732" s="180"/>
      <c r="AP732" s="180"/>
      <c r="AQ732" s="180"/>
      <c r="AR732" s="180"/>
      <c r="AS732" s="180"/>
      <c r="AT732" s="180"/>
      <c r="AU732" s="180"/>
      <c r="AV732" s="180"/>
      <c r="AW732" s="180"/>
      <c r="AX732" s="180"/>
      <c r="AY732" s="180"/>
      <c r="AZ732" s="180"/>
      <c r="BA732" s="180"/>
      <c r="BB732" s="180"/>
      <c r="BC732" s="180"/>
      <c r="BD732" s="180"/>
      <c r="BE732" s="180"/>
      <c r="BF732" s="180"/>
      <c r="BG732" s="180"/>
      <c r="BH732" s="180"/>
      <c r="BI732" s="180"/>
      <c r="BJ732" s="180"/>
      <c r="BK732" s="180"/>
      <c r="BL732" s="180"/>
      <c r="BM732" s="180"/>
      <c r="BN732" s="180"/>
      <c r="BO732" s="180"/>
      <c r="BP732" s="180"/>
      <c r="BQ732" s="180"/>
      <c r="BR732" s="180"/>
      <c r="BS732" s="180"/>
      <c r="BT732" s="180"/>
      <c r="BU732" s="180"/>
      <c r="BV732" s="180"/>
      <c r="BW732" s="180"/>
      <c r="BX732" s="180"/>
      <c r="BY732" s="180"/>
      <c r="BZ732" s="180"/>
      <c r="CA732" s="180"/>
    </row>
    <row r="733" ht="15.75" customHeight="1" spans="1:79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  <c r="R733" s="180"/>
      <c r="S733" s="180"/>
      <c r="T733" s="180"/>
      <c r="U733" s="180"/>
      <c r="V733" s="180"/>
      <c r="W733" s="180"/>
      <c r="X733" s="180"/>
      <c r="Y733" s="180"/>
      <c r="Z733" s="180"/>
      <c r="AA733" s="180"/>
      <c r="AB733" s="180"/>
      <c r="AC733" s="180"/>
      <c r="AD733" s="180"/>
      <c r="AE733" s="180"/>
      <c r="AF733" s="180"/>
      <c r="AG733" s="180"/>
      <c r="AH733" s="180"/>
      <c r="AI733" s="180"/>
      <c r="AJ733" s="180"/>
      <c r="AK733" s="180"/>
      <c r="AL733" s="180"/>
      <c r="AM733" s="180"/>
      <c r="AN733" s="180"/>
      <c r="AO733" s="180"/>
      <c r="AP733" s="180"/>
      <c r="AQ733" s="180"/>
      <c r="AR733" s="180"/>
      <c r="AS733" s="180"/>
      <c r="AT733" s="180"/>
      <c r="AU733" s="180"/>
      <c r="AV733" s="180"/>
      <c r="AW733" s="180"/>
      <c r="AX733" s="180"/>
      <c r="AY733" s="180"/>
      <c r="AZ733" s="180"/>
      <c r="BA733" s="180"/>
      <c r="BB733" s="180"/>
      <c r="BC733" s="180"/>
      <c r="BD733" s="180"/>
      <c r="BE733" s="180"/>
      <c r="BF733" s="180"/>
      <c r="BG733" s="180"/>
      <c r="BH733" s="180"/>
      <c r="BI733" s="180"/>
      <c r="BJ733" s="180"/>
      <c r="BK733" s="180"/>
      <c r="BL733" s="180"/>
      <c r="BM733" s="180"/>
      <c r="BN733" s="180"/>
      <c r="BO733" s="180"/>
      <c r="BP733" s="180"/>
      <c r="BQ733" s="180"/>
      <c r="BR733" s="180"/>
      <c r="BS733" s="180"/>
      <c r="BT733" s="180"/>
      <c r="BU733" s="180"/>
      <c r="BV733" s="180"/>
      <c r="BW733" s="180"/>
      <c r="BX733" s="180"/>
      <c r="BY733" s="180"/>
      <c r="BZ733" s="180"/>
      <c r="CA733" s="180"/>
    </row>
    <row r="734" ht="15.75" customHeight="1" spans="1:79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  <c r="R734" s="180"/>
      <c r="S734" s="180"/>
      <c r="T734" s="180"/>
      <c r="U734" s="180"/>
      <c r="V734" s="180"/>
      <c r="W734" s="180"/>
      <c r="X734" s="180"/>
      <c r="Y734" s="180"/>
      <c r="Z734" s="180"/>
      <c r="AA734" s="180"/>
      <c r="AB734" s="180"/>
      <c r="AC734" s="180"/>
      <c r="AD734" s="180"/>
      <c r="AE734" s="180"/>
      <c r="AF734" s="180"/>
      <c r="AG734" s="180"/>
      <c r="AH734" s="180"/>
      <c r="AI734" s="180"/>
      <c r="AJ734" s="180"/>
      <c r="AK734" s="180"/>
      <c r="AL734" s="180"/>
      <c r="AM734" s="180"/>
      <c r="AN734" s="180"/>
      <c r="AO734" s="180"/>
      <c r="AP734" s="180"/>
      <c r="AQ734" s="180"/>
      <c r="AR734" s="180"/>
      <c r="AS734" s="180"/>
      <c r="AT734" s="180"/>
      <c r="AU734" s="180"/>
      <c r="AV734" s="180"/>
      <c r="AW734" s="180"/>
      <c r="AX734" s="180"/>
      <c r="AY734" s="180"/>
      <c r="AZ734" s="180"/>
      <c r="BA734" s="180"/>
      <c r="BB734" s="180"/>
      <c r="BC734" s="180"/>
      <c r="BD734" s="180"/>
      <c r="BE734" s="180"/>
      <c r="BF734" s="180"/>
      <c r="BG734" s="180"/>
      <c r="BH734" s="180"/>
      <c r="BI734" s="180"/>
      <c r="BJ734" s="180"/>
      <c r="BK734" s="180"/>
      <c r="BL734" s="180"/>
      <c r="BM734" s="180"/>
      <c r="BN734" s="180"/>
      <c r="BO734" s="180"/>
      <c r="BP734" s="180"/>
      <c r="BQ734" s="180"/>
      <c r="BR734" s="180"/>
      <c r="BS734" s="180"/>
      <c r="BT734" s="180"/>
      <c r="BU734" s="180"/>
      <c r="BV734" s="180"/>
      <c r="BW734" s="180"/>
      <c r="BX734" s="180"/>
      <c r="BY734" s="180"/>
      <c r="BZ734" s="180"/>
      <c r="CA734" s="180"/>
    </row>
    <row r="735" ht="15.75" customHeight="1" spans="1:79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  <c r="R735" s="180"/>
      <c r="S735" s="180"/>
      <c r="T735" s="180"/>
      <c r="U735" s="180"/>
      <c r="V735" s="180"/>
      <c r="W735" s="180"/>
      <c r="X735" s="180"/>
      <c r="Y735" s="180"/>
      <c r="Z735" s="180"/>
      <c r="AA735" s="180"/>
      <c r="AB735" s="180"/>
      <c r="AC735" s="180"/>
      <c r="AD735" s="180"/>
      <c r="AE735" s="180"/>
      <c r="AF735" s="180"/>
      <c r="AG735" s="180"/>
      <c r="AH735" s="180"/>
      <c r="AI735" s="180"/>
      <c r="AJ735" s="180"/>
      <c r="AK735" s="180"/>
      <c r="AL735" s="180"/>
      <c r="AM735" s="180"/>
      <c r="AN735" s="180"/>
      <c r="AO735" s="180"/>
      <c r="AP735" s="180"/>
      <c r="AQ735" s="180"/>
      <c r="AR735" s="180"/>
      <c r="AS735" s="180"/>
      <c r="AT735" s="180"/>
      <c r="AU735" s="180"/>
      <c r="AV735" s="180"/>
      <c r="AW735" s="180"/>
      <c r="AX735" s="180"/>
      <c r="AY735" s="180"/>
      <c r="AZ735" s="180"/>
      <c r="BA735" s="180"/>
      <c r="BB735" s="180"/>
      <c r="BC735" s="180"/>
      <c r="BD735" s="180"/>
      <c r="BE735" s="180"/>
      <c r="BF735" s="180"/>
      <c r="BG735" s="180"/>
      <c r="BH735" s="180"/>
      <c r="BI735" s="180"/>
      <c r="BJ735" s="180"/>
      <c r="BK735" s="180"/>
      <c r="BL735" s="180"/>
      <c r="BM735" s="180"/>
      <c r="BN735" s="180"/>
      <c r="BO735" s="180"/>
      <c r="BP735" s="180"/>
      <c r="BQ735" s="180"/>
      <c r="BR735" s="180"/>
      <c r="BS735" s="180"/>
      <c r="BT735" s="180"/>
      <c r="BU735" s="180"/>
      <c r="BV735" s="180"/>
      <c r="BW735" s="180"/>
      <c r="BX735" s="180"/>
      <c r="BY735" s="180"/>
      <c r="BZ735" s="180"/>
      <c r="CA735" s="180"/>
    </row>
    <row r="736" ht="15.75" customHeight="1" spans="1:79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  <c r="R736" s="180"/>
      <c r="S736" s="180"/>
      <c r="T736" s="180"/>
      <c r="U736" s="180"/>
      <c r="V736" s="180"/>
      <c r="W736" s="180"/>
      <c r="X736" s="180"/>
      <c r="Y736" s="180"/>
      <c r="Z736" s="180"/>
      <c r="AA736" s="180"/>
      <c r="AB736" s="180"/>
      <c r="AC736" s="180"/>
      <c r="AD736" s="180"/>
      <c r="AE736" s="180"/>
      <c r="AF736" s="180"/>
      <c r="AG736" s="180"/>
      <c r="AH736" s="180"/>
      <c r="AI736" s="180"/>
      <c r="AJ736" s="180"/>
      <c r="AK736" s="180"/>
      <c r="AL736" s="180"/>
      <c r="AM736" s="180"/>
      <c r="AN736" s="180"/>
      <c r="AO736" s="180"/>
      <c r="AP736" s="180"/>
      <c r="AQ736" s="180"/>
      <c r="AR736" s="180"/>
      <c r="AS736" s="180"/>
      <c r="AT736" s="180"/>
      <c r="AU736" s="180"/>
      <c r="AV736" s="180"/>
      <c r="AW736" s="180"/>
      <c r="AX736" s="180"/>
      <c r="AY736" s="180"/>
      <c r="AZ736" s="180"/>
      <c r="BA736" s="180"/>
      <c r="BB736" s="180"/>
      <c r="BC736" s="180"/>
      <c r="BD736" s="180"/>
      <c r="BE736" s="180"/>
      <c r="BF736" s="180"/>
      <c r="BG736" s="180"/>
      <c r="BH736" s="180"/>
      <c r="BI736" s="180"/>
      <c r="BJ736" s="180"/>
      <c r="BK736" s="180"/>
      <c r="BL736" s="180"/>
      <c r="BM736" s="180"/>
      <c r="BN736" s="180"/>
      <c r="BO736" s="180"/>
      <c r="BP736" s="180"/>
      <c r="BQ736" s="180"/>
      <c r="BR736" s="180"/>
      <c r="BS736" s="180"/>
      <c r="BT736" s="180"/>
      <c r="BU736" s="180"/>
      <c r="BV736" s="180"/>
      <c r="BW736" s="180"/>
      <c r="BX736" s="180"/>
      <c r="BY736" s="180"/>
      <c r="BZ736" s="180"/>
      <c r="CA736" s="180"/>
    </row>
    <row r="737" ht="15.75" customHeight="1" spans="1:79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  <c r="R737" s="180"/>
      <c r="S737" s="180"/>
      <c r="T737" s="180"/>
      <c r="U737" s="180"/>
      <c r="V737" s="180"/>
      <c r="W737" s="180"/>
      <c r="X737" s="180"/>
      <c r="Y737" s="180"/>
      <c r="Z737" s="180"/>
      <c r="AA737" s="180"/>
      <c r="AB737" s="180"/>
      <c r="AC737" s="180"/>
      <c r="AD737" s="180"/>
      <c r="AE737" s="180"/>
      <c r="AF737" s="180"/>
      <c r="AG737" s="180"/>
      <c r="AH737" s="180"/>
      <c r="AI737" s="180"/>
      <c r="AJ737" s="180"/>
      <c r="AK737" s="180"/>
      <c r="AL737" s="180"/>
      <c r="AM737" s="180"/>
      <c r="AN737" s="180"/>
      <c r="AO737" s="180"/>
      <c r="AP737" s="180"/>
      <c r="AQ737" s="180"/>
      <c r="AR737" s="180"/>
      <c r="AS737" s="180"/>
      <c r="AT737" s="180"/>
      <c r="AU737" s="180"/>
      <c r="AV737" s="180"/>
      <c r="AW737" s="180"/>
      <c r="AX737" s="180"/>
      <c r="AY737" s="180"/>
      <c r="AZ737" s="180"/>
      <c r="BA737" s="180"/>
      <c r="BB737" s="180"/>
      <c r="BC737" s="180"/>
      <c r="BD737" s="180"/>
      <c r="BE737" s="180"/>
      <c r="BF737" s="180"/>
      <c r="BG737" s="180"/>
      <c r="BH737" s="180"/>
      <c r="BI737" s="180"/>
      <c r="BJ737" s="180"/>
      <c r="BK737" s="180"/>
      <c r="BL737" s="180"/>
      <c r="BM737" s="180"/>
      <c r="BN737" s="180"/>
      <c r="BO737" s="180"/>
      <c r="BP737" s="180"/>
      <c r="BQ737" s="180"/>
      <c r="BR737" s="180"/>
      <c r="BS737" s="180"/>
      <c r="BT737" s="180"/>
      <c r="BU737" s="180"/>
      <c r="BV737" s="180"/>
      <c r="BW737" s="180"/>
      <c r="BX737" s="180"/>
      <c r="BY737" s="180"/>
      <c r="BZ737" s="180"/>
      <c r="CA737" s="180"/>
    </row>
    <row r="738" ht="15.75" customHeight="1" spans="1:79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  <c r="R738" s="180"/>
      <c r="S738" s="180"/>
      <c r="T738" s="180"/>
      <c r="U738" s="180"/>
      <c r="V738" s="180"/>
      <c r="W738" s="180"/>
      <c r="X738" s="180"/>
      <c r="Y738" s="180"/>
      <c r="Z738" s="180"/>
      <c r="AA738" s="180"/>
      <c r="AB738" s="180"/>
      <c r="AC738" s="180"/>
      <c r="AD738" s="180"/>
      <c r="AE738" s="180"/>
      <c r="AF738" s="180"/>
      <c r="AG738" s="180"/>
      <c r="AH738" s="180"/>
      <c r="AI738" s="180"/>
      <c r="AJ738" s="180"/>
      <c r="AK738" s="180"/>
      <c r="AL738" s="180"/>
      <c r="AM738" s="180"/>
      <c r="AN738" s="180"/>
      <c r="AO738" s="180"/>
      <c r="AP738" s="180"/>
      <c r="AQ738" s="180"/>
      <c r="AR738" s="180"/>
      <c r="AS738" s="180"/>
      <c r="AT738" s="180"/>
      <c r="AU738" s="180"/>
      <c r="AV738" s="180"/>
      <c r="AW738" s="180"/>
      <c r="AX738" s="180"/>
      <c r="AY738" s="180"/>
      <c r="AZ738" s="180"/>
      <c r="BA738" s="180"/>
      <c r="BB738" s="180"/>
      <c r="BC738" s="180"/>
      <c r="BD738" s="180"/>
      <c r="BE738" s="180"/>
      <c r="BF738" s="180"/>
      <c r="BG738" s="180"/>
      <c r="BH738" s="180"/>
      <c r="BI738" s="180"/>
      <c r="BJ738" s="180"/>
      <c r="BK738" s="180"/>
      <c r="BL738" s="180"/>
      <c r="BM738" s="180"/>
      <c r="BN738" s="180"/>
      <c r="BO738" s="180"/>
      <c r="BP738" s="180"/>
      <c r="BQ738" s="180"/>
      <c r="BR738" s="180"/>
      <c r="BS738" s="180"/>
      <c r="BT738" s="180"/>
      <c r="BU738" s="180"/>
      <c r="BV738" s="180"/>
      <c r="BW738" s="180"/>
      <c r="BX738" s="180"/>
      <c r="BY738" s="180"/>
      <c r="BZ738" s="180"/>
      <c r="CA738" s="180"/>
    </row>
    <row r="739" ht="15.75" customHeight="1" spans="1:79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  <c r="R739" s="180"/>
      <c r="S739" s="180"/>
      <c r="T739" s="180"/>
      <c r="U739" s="180"/>
      <c r="V739" s="180"/>
      <c r="W739" s="180"/>
      <c r="X739" s="180"/>
      <c r="Y739" s="180"/>
      <c r="Z739" s="180"/>
      <c r="AA739" s="180"/>
      <c r="AB739" s="180"/>
      <c r="AC739" s="180"/>
      <c r="AD739" s="180"/>
      <c r="AE739" s="180"/>
      <c r="AF739" s="180"/>
      <c r="AG739" s="180"/>
      <c r="AH739" s="180"/>
      <c r="AI739" s="180"/>
      <c r="AJ739" s="180"/>
      <c r="AK739" s="180"/>
      <c r="AL739" s="180"/>
      <c r="AM739" s="180"/>
      <c r="AN739" s="180"/>
      <c r="AO739" s="180"/>
      <c r="AP739" s="180"/>
      <c r="AQ739" s="180"/>
      <c r="AR739" s="180"/>
      <c r="AS739" s="180"/>
      <c r="AT739" s="180"/>
      <c r="AU739" s="180"/>
      <c r="AV739" s="180"/>
      <c r="AW739" s="180"/>
      <c r="AX739" s="180"/>
      <c r="AY739" s="180"/>
      <c r="AZ739" s="180"/>
      <c r="BA739" s="180"/>
      <c r="BB739" s="180"/>
      <c r="BC739" s="180"/>
      <c r="BD739" s="180"/>
      <c r="BE739" s="180"/>
      <c r="BF739" s="180"/>
      <c r="BG739" s="180"/>
      <c r="BH739" s="180"/>
      <c r="BI739" s="180"/>
      <c r="BJ739" s="180"/>
      <c r="BK739" s="180"/>
      <c r="BL739" s="180"/>
      <c r="BM739" s="180"/>
      <c r="BN739" s="180"/>
      <c r="BO739" s="180"/>
      <c r="BP739" s="180"/>
      <c r="BQ739" s="180"/>
      <c r="BR739" s="180"/>
      <c r="BS739" s="180"/>
      <c r="BT739" s="180"/>
      <c r="BU739" s="180"/>
      <c r="BV739" s="180"/>
      <c r="BW739" s="180"/>
      <c r="BX739" s="180"/>
      <c r="BY739" s="180"/>
      <c r="BZ739" s="180"/>
      <c r="CA739" s="180"/>
    </row>
    <row r="740" ht="15.75" customHeight="1" spans="1:79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  <c r="R740" s="180"/>
      <c r="S740" s="180"/>
      <c r="T740" s="180"/>
      <c r="U740" s="180"/>
      <c r="V740" s="180"/>
      <c r="W740" s="180"/>
      <c r="X740" s="180"/>
      <c r="Y740" s="180"/>
      <c r="Z740" s="180"/>
      <c r="AA740" s="180"/>
      <c r="AB740" s="180"/>
      <c r="AC740" s="180"/>
      <c r="AD740" s="180"/>
      <c r="AE740" s="180"/>
      <c r="AF740" s="180"/>
      <c r="AG740" s="180"/>
      <c r="AH740" s="180"/>
      <c r="AI740" s="180"/>
      <c r="AJ740" s="180"/>
      <c r="AK740" s="180"/>
      <c r="AL740" s="180"/>
      <c r="AM740" s="180"/>
      <c r="AN740" s="180"/>
      <c r="AO740" s="180"/>
      <c r="AP740" s="180"/>
      <c r="AQ740" s="180"/>
      <c r="AR740" s="180"/>
      <c r="AS740" s="180"/>
      <c r="AT740" s="180"/>
      <c r="AU740" s="180"/>
      <c r="AV740" s="180"/>
      <c r="AW740" s="180"/>
      <c r="AX740" s="180"/>
      <c r="AY740" s="180"/>
      <c r="AZ740" s="180"/>
      <c r="BA740" s="180"/>
      <c r="BB740" s="180"/>
      <c r="BC740" s="180"/>
      <c r="BD740" s="180"/>
      <c r="BE740" s="180"/>
      <c r="BF740" s="180"/>
      <c r="BG740" s="180"/>
      <c r="BH740" s="180"/>
      <c r="BI740" s="180"/>
      <c r="BJ740" s="180"/>
      <c r="BK740" s="180"/>
      <c r="BL740" s="180"/>
      <c r="BM740" s="180"/>
      <c r="BN740" s="180"/>
      <c r="BO740" s="180"/>
      <c r="BP740" s="180"/>
      <c r="BQ740" s="180"/>
      <c r="BR740" s="180"/>
      <c r="BS740" s="180"/>
      <c r="BT740" s="180"/>
      <c r="BU740" s="180"/>
      <c r="BV740" s="180"/>
      <c r="BW740" s="180"/>
      <c r="BX740" s="180"/>
      <c r="BY740" s="180"/>
      <c r="BZ740" s="180"/>
      <c r="CA740" s="180"/>
    </row>
    <row r="741" ht="15.75" customHeight="1" spans="1:79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  <c r="R741" s="180"/>
      <c r="S741" s="180"/>
      <c r="T741" s="180"/>
      <c r="U741" s="180"/>
      <c r="V741" s="180"/>
      <c r="W741" s="180"/>
      <c r="X741" s="180"/>
      <c r="Y741" s="180"/>
      <c r="Z741" s="180"/>
      <c r="AA741" s="180"/>
      <c r="AB741" s="180"/>
      <c r="AC741" s="180"/>
      <c r="AD741" s="180"/>
      <c r="AE741" s="180"/>
      <c r="AF741" s="180"/>
      <c r="AG741" s="180"/>
      <c r="AH741" s="180"/>
      <c r="AI741" s="180"/>
      <c r="AJ741" s="180"/>
      <c r="AK741" s="180"/>
      <c r="AL741" s="180"/>
      <c r="AM741" s="180"/>
      <c r="AN741" s="180"/>
      <c r="AO741" s="180"/>
      <c r="AP741" s="180"/>
      <c r="AQ741" s="180"/>
      <c r="AR741" s="180"/>
      <c r="AS741" s="180"/>
      <c r="AT741" s="180"/>
      <c r="AU741" s="180"/>
      <c r="AV741" s="180"/>
      <c r="AW741" s="180"/>
      <c r="AX741" s="180"/>
      <c r="AY741" s="180"/>
      <c r="AZ741" s="180"/>
      <c r="BA741" s="180"/>
      <c r="BB741" s="180"/>
      <c r="BC741" s="180"/>
      <c r="BD741" s="180"/>
      <c r="BE741" s="180"/>
      <c r="BF741" s="180"/>
      <c r="BG741" s="180"/>
      <c r="BH741" s="180"/>
      <c r="BI741" s="180"/>
      <c r="BJ741" s="180"/>
      <c r="BK741" s="180"/>
      <c r="BL741" s="180"/>
      <c r="BM741" s="180"/>
      <c r="BN741" s="180"/>
      <c r="BO741" s="180"/>
      <c r="BP741" s="180"/>
      <c r="BQ741" s="180"/>
      <c r="BR741" s="180"/>
      <c r="BS741" s="180"/>
      <c r="BT741" s="180"/>
      <c r="BU741" s="180"/>
      <c r="BV741" s="180"/>
      <c r="BW741" s="180"/>
      <c r="BX741" s="180"/>
      <c r="BY741" s="180"/>
      <c r="BZ741" s="180"/>
      <c r="CA741" s="180"/>
    </row>
    <row r="742" ht="15.75" customHeight="1" spans="1:79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  <c r="R742" s="180"/>
      <c r="S742" s="180"/>
      <c r="T742" s="180"/>
      <c r="U742" s="180"/>
      <c r="V742" s="180"/>
      <c r="W742" s="180"/>
      <c r="X742" s="180"/>
      <c r="Y742" s="180"/>
      <c r="Z742" s="180"/>
      <c r="AA742" s="180"/>
      <c r="AB742" s="180"/>
      <c r="AC742" s="180"/>
      <c r="AD742" s="180"/>
      <c r="AE742" s="180"/>
      <c r="AF742" s="180"/>
      <c r="AG742" s="180"/>
      <c r="AH742" s="180"/>
      <c r="AI742" s="180"/>
      <c r="AJ742" s="180"/>
      <c r="AK742" s="180"/>
      <c r="AL742" s="180"/>
      <c r="AM742" s="180"/>
      <c r="AN742" s="180"/>
      <c r="AO742" s="180"/>
      <c r="AP742" s="180"/>
      <c r="AQ742" s="180"/>
      <c r="AR742" s="180"/>
      <c r="AS742" s="180"/>
      <c r="AT742" s="180"/>
      <c r="AU742" s="180"/>
      <c r="AV742" s="180"/>
      <c r="AW742" s="180"/>
      <c r="AX742" s="180"/>
      <c r="AY742" s="180"/>
      <c r="AZ742" s="180"/>
      <c r="BA742" s="180"/>
      <c r="BB742" s="180"/>
      <c r="BC742" s="180"/>
      <c r="BD742" s="180"/>
      <c r="BE742" s="180"/>
      <c r="BF742" s="180"/>
      <c r="BG742" s="180"/>
      <c r="BH742" s="180"/>
      <c r="BI742" s="180"/>
      <c r="BJ742" s="180"/>
      <c r="BK742" s="180"/>
      <c r="BL742" s="180"/>
      <c r="BM742" s="180"/>
      <c r="BN742" s="180"/>
      <c r="BO742" s="180"/>
      <c r="BP742" s="180"/>
      <c r="BQ742" s="180"/>
      <c r="BR742" s="180"/>
      <c r="BS742" s="180"/>
      <c r="BT742" s="180"/>
      <c r="BU742" s="180"/>
      <c r="BV742" s="180"/>
      <c r="BW742" s="180"/>
      <c r="BX742" s="180"/>
      <c r="BY742" s="180"/>
      <c r="BZ742" s="180"/>
      <c r="CA742" s="180"/>
    </row>
    <row r="743" ht="15.75" customHeight="1" spans="1:79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  <c r="R743" s="180"/>
      <c r="S743" s="180"/>
      <c r="T743" s="180"/>
      <c r="U743" s="180"/>
      <c r="V743" s="180"/>
      <c r="W743" s="180"/>
      <c r="X743" s="180"/>
      <c r="Y743" s="180"/>
      <c r="Z743" s="180"/>
      <c r="AA743" s="180"/>
      <c r="AB743" s="180"/>
      <c r="AC743" s="180"/>
      <c r="AD743" s="180"/>
      <c r="AE743" s="180"/>
      <c r="AF743" s="180"/>
      <c r="AG743" s="180"/>
      <c r="AH743" s="180"/>
      <c r="AI743" s="180"/>
      <c r="AJ743" s="180"/>
      <c r="AK743" s="180"/>
      <c r="AL743" s="180"/>
      <c r="AM743" s="180"/>
      <c r="AN743" s="180"/>
      <c r="AO743" s="180"/>
      <c r="AP743" s="180"/>
      <c r="AQ743" s="180"/>
      <c r="AR743" s="180"/>
      <c r="AS743" s="180"/>
      <c r="AT743" s="180"/>
      <c r="AU743" s="180"/>
      <c r="AV743" s="180"/>
      <c r="AW743" s="180"/>
      <c r="AX743" s="180"/>
      <c r="AY743" s="180"/>
      <c r="AZ743" s="180"/>
      <c r="BA743" s="180"/>
      <c r="BB743" s="180"/>
      <c r="BC743" s="180"/>
      <c r="BD743" s="180"/>
      <c r="BE743" s="180"/>
      <c r="BF743" s="180"/>
      <c r="BG743" s="180"/>
      <c r="BH743" s="180"/>
      <c r="BI743" s="180"/>
      <c r="BJ743" s="180"/>
      <c r="BK743" s="180"/>
      <c r="BL743" s="180"/>
      <c r="BM743" s="180"/>
      <c r="BN743" s="180"/>
      <c r="BO743" s="180"/>
      <c r="BP743" s="180"/>
      <c r="BQ743" s="180"/>
      <c r="BR743" s="180"/>
      <c r="BS743" s="180"/>
      <c r="BT743" s="180"/>
      <c r="BU743" s="180"/>
      <c r="BV743" s="180"/>
      <c r="BW743" s="180"/>
      <c r="BX743" s="180"/>
      <c r="BY743" s="180"/>
      <c r="BZ743" s="180"/>
      <c r="CA743" s="180"/>
    </row>
    <row r="744" ht="15.75" customHeight="1" spans="1:79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  <c r="R744" s="180"/>
      <c r="S744" s="180"/>
      <c r="T744" s="180"/>
      <c r="U744" s="180"/>
      <c r="V744" s="180"/>
      <c r="W744" s="180"/>
      <c r="X744" s="180"/>
      <c r="Y744" s="180"/>
      <c r="Z744" s="180"/>
      <c r="AA744" s="180"/>
      <c r="AB744" s="180"/>
      <c r="AC744" s="180"/>
      <c r="AD744" s="180"/>
      <c r="AE744" s="180"/>
      <c r="AF744" s="180"/>
      <c r="AG744" s="180"/>
      <c r="AH744" s="180"/>
      <c r="AI744" s="180"/>
      <c r="AJ744" s="180"/>
      <c r="AK744" s="180"/>
      <c r="AL744" s="180"/>
      <c r="AM744" s="180"/>
      <c r="AN744" s="180"/>
      <c r="AO744" s="180"/>
      <c r="AP744" s="180"/>
      <c r="AQ744" s="180"/>
      <c r="AR744" s="180"/>
      <c r="AS744" s="180"/>
      <c r="AT744" s="180"/>
      <c r="AU744" s="180"/>
      <c r="AV744" s="180"/>
      <c r="AW744" s="180"/>
      <c r="AX744" s="180"/>
      <c r="AY744" s="180"/>
      <c r="AZ744" s="180"/>
      <c r="BA744" s="180"/>
      <c r="BB744" s="180"/>
      <c r="BC744" s="180"/>
      <c r="BD744" s="180"/>
      <c r="BE744" s="180"/>
      <c r="BF744" s="180"/>
      <c r="BG744" s="180"/>
      <c r="BH744" s="180"/>
      <c r="BI744" s="180"/>
      <c r="BJ744" s="180"/>
      <c r="BK744" s="180"/>
      <c r="BL744" s="180"/>
      <c r="BM744" s="180"/>
      <c r="BN744" s="180"/>
      <c r="BO744" s="180"/>
      <c r="BP744" s="180"/>
      <c r="BQ744" s="180"/>
      <c r="BR744" s="180"/>
      <c r="BS744" s="180"/>
      <c r="BT744" s="180"/>
      <c r="BU744" s="180"/>
      <c r="BV744" s="180"/>
      <c r="BW744" s="180"/>
      <c r="BX744" s="180"/>
      <c r="BY744" s="180"/>
      <c r="BZ744" s="180"/>
      <c r="CA744" s="180"/>
    </row>
    <row r="745" ht="15.75" customHeight="1" spans="1:79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  <c r="R745" s="180"/>
      <c r="S745" s="180"/>
      <c r="T745" s="180"/>
      <c r="U745" s="180"/>
      <c r="V745" s="180"/>
      <c r="W745" s="180"/>
      <c r="X745" s="180"/>
      <c r="Y745" s="180"/>
      <c r="Z745" s="180"/>
      <c r="AA745" s="180"/>
      <c r="AB745" s="180"/>
      <c r="AC745" s="180"/>
      <c r="AD745" s="180"/>
      <c r="AE745" s="180"/>
      <c r="AF745" s="180"/>
      <c r="AG745" s="180"/>
      <c r="AH745" s="180"/>
      <c r="AI745" s="180"/>
      <c r="AJ745" s="180"/>
      <c r="AK745" s="180"/>
      <c r="AL745" s="180"/>
      <c r="AM745" s="180"/>
      <c r="AN745" s="180"/>
      <c r="AO745" s="180"/>
      <c r="AP745" s="180"/>
      <c r="AQ745" s="180"/>
      <c r="AR745" s="180"/>
      <c r="AS745" s="180"/>
      <c r="AT745" s="180"/>
      <c r="AU745" s="180"/>
      <c r="AV745" s="180"/>
      <c r="AW745" s="180"/>
      <c r="AX745" s="180"/>
      <c r="AY745" s="180"/>
      <c r="AZ745" s="180"/>
      <c r="BA745" s="180"/>
      <c r="BB745" s="180"/>
      <c r="BC745" s="180"/>
      <c r="BD745" s="180"/>
      <c r="BE745" s="180"/>
      <c r="BF745" s="180"/>
      <c r="BG745" s="180"/>
      <c r="BH745" s="180"/>
      <c r="BI745" s="180"/>
      <c r="BJ745" s="180"/>
      <c r="BK745" s="180"/>
      <c r="BL745" s="180"/>
      <c r="BM745" s="180"/>
      <c r="BN745" s="180"/>
      <c r="BO745" s="180"/>
      <c r="BP745" s="180"/>
      <c r="BQ745" s="180"/>
      <c r="BR745" s="180"/>
      <c r="BS745" s="180"/>
      <c r="BT745" s="180"/>
      <c r="BU745" s="180"/>
      <c r="BV745" s="180"/>
      <c r="BW745" s="180"/>
      <c r="BX745" s="180"/>
      <c r="BY745" s="180"/>
      <c r="BZ745" s="180"/>
      <c r="CA745" s="180"/>
    </row>
    <row r="746" ht="15.75" customHeight="1" spans="1:79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  <c r="R746" s="180"/>
      <c r="S746" s="180"/>
      <c r="T746" s="180"/>
      <c r="U746" s="180"/>
      <c r="V746" s="180"/>
      <c r="W746" s="180"/>
      <c r="X746" s="180"/>
      <c r="Y746" s="180"/>
      <c r="Z746" s="180"/>
      <c r="AA746" s="180"/>
      <c r="AB746" s="180"/>
      <c r="AC746" s="180"/>
      <c r="AD746" s="180"/>
      <c r="AE746" s="180"/>
      <c r="AF746" s="180"/>
      <c r="AG746" s="180"/>
      <c r="AH746" s="180"/>
      <c r="AI746" s="180"/>
      <c r="AJ746" s="180"/>
      <c r="AK746" s="180"/>
      <c r="AL746" s="180"/>
      <c r="AM746" s="180"/>
      <c r="AN746" s="180"/>
      <c r="AO746" s="180"/>
      <c r="AP746" s="180"/>
      <c r="AQ746" s="180"/>
      <c r="AR746" s="180"/>
      <c r="AS746" s="180"/>
      <c r="AT746" s="180"/>
      <c r="AU746" s="180"/>
      <c r="AV746" s="180"/>
      <c r="AW746" s="180"/>
      <c r="AX746" s="180"/>
      <c r="AY746" s="180"/>
      <c r="AZ746" s="180"/>
      <c r="BA746" s="180"/>
      <c r="BB746" s="180"/>
      <c r="BC746" s="180"/>
      <c r="BD746" s="180"/>
      <c r="BE746" s="180"/>
      <c r="BF746" s="180"/>
      <c r="BG746" s="180"/>
      <c r="BH746" s="180"/>
      <c r="BI746" s="180"/>
      <c r="BJ746" s="180"/>
      <c r="BK746" s="180"/>
      <c r="BL746" s="180"/>
      <c r="BM746" s="180"/>
      <c r="BN746" s="180"/>
      <c r="BO746" s="180"/>
      <c r="BP746" s="180"/>
      <c r="BQ746" s="180"/>
      <c r="BR746" s="180"/>
      <c r="BS746" s="180"/>
      <c r="BT746" s="180"/>
      <c r="BU746" s="180"/>
      <c r="BV746" s="180"/>
      <c r="BW746" s="180"/>
      <c r="BX746" s="180"/>
      <c r="BY746" s="180"/>
      <c r="BZ746" s="180"/>
      <c r="CA746" s="180"/>
    </row>
    <row r="747" ht="15.75" customHeight="1" spans="1:79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  <c r="R747" s="180"/>
      <c r="S747" s="180"/>
      <c r="T747" s="180"/>
      <c r="U747" s="180"/>
      <c r="V747" s="180"/>
      <c r="W747" s="180"/>
      <c r="X747" s="180"/>
      <c r="Y747" s="180"/>
      <c r="Z747" s="180"/>
      <c r="AA747" s="180"/>
      <c r="AB747" s="180"/>
      <c r="AC747" s="180"/>
      <c r="AD747" s="180"/>
      <c r="AE747" s="180"/>
      <c r="AF747" s="180"/>
      <c r="AG747" s="180"/>
      <c r="AH747" s="180"/>
      <c r="AI747" s="180"/>
      <c r="AJ747" s="180"/>
      <c r="AK747" s="180"/>
      <c r="AL747" s="180"/>
      <c r="AM747" s="180"/>
      <c r="AN747" s="180"/>
      <c r="AO747" s="180"/>
      <c r="AP747" s="180"/>
      <c r="AQ747" s="180"/>
      <c r="AR747" s="180"/>
      <c r="AS747" s="180"/>
      <c r="AT747" s="180"/>
      <c r="AU747" s="180"/>
      <c r="AV747" s="180"/>
      <c r="AW747" s="180"/>
      <c r="AX747" s="180"/>
      <c r="AY747" s="180"/>
      <c r="AZ747" s="180"/>
      <c r="BA747" s="180"/>
      <c r="BB747" s="180"/>
      <c r="BC747" s="180"/>
      <c r="BD747" s="180"/>
      <c r="BE747" s="180"/>
      <c r="BF747" s="180"/>
      <c r="BG747" s="180"/>
      <c r="BH747" s="180"/>
      <c r="BI747" s="180"/>
      <c r="BJ747" s="180"/>
      <c r="BK747" s="180"/>
      <c r="BL747" s="180"/>
      <c r="BM747" s="180"/>
      <c r="BN747" s="180"/>
      <c r="BO747" s="180"/>
      <c r="BP747" s="180"/>
      <c r="BQ747" s="180"/>
      <c r="BR747" s="180"/>
      <c r="BS747" s="180"/>
      <c r="BT747" s="180"/>
      <c r="BU747" s="180"/>
      <c r="BV747" s="180"/>
      <c r="BW747" s="180"/>
      <c r="BX747" s="180"/>
      <c r="BY747" s="180"/>
      <c r="BZ747" s="180"/>
      <c r="CA747" s="180"/>
    </row>
    <row r="748" ht="15.75" customHeight="1" spans="1:79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  <c r="R748" s="180"/>
      <c r="S748" s="180"/>
      <c r="T748" s="180"/>
      <c r="U748" s="180"/>
      <c r="V748" s="180"/>
      <c r="W748" s="180"/>
      <c r="X748" s="180"/>
      <c r="Y748" s="180"/>
      <c r="Z748" s="180"/>
      <c r="AA748" s="180"/>
      <c r="AB748" s="180"/>
      <c r="AC748" s="180"/>
      <c r="AD748" s="180"/>
      <c r="AE748" s="180"/>
      <c r="AF748" s="180"/>
      <c r="AG748" s="180"/>
      <c r="AH748" s="180"/>
      <c r="AI748" s="180"/>
      <c r="AJ748" s="180"/>
      <c r="AK748" s="180"/>
      <c r="AL748" s="180"/>
      <c r="AM748" s="180"/>
      <c r="AN748" s="180"/>
      <c r="AO748" s="180"/>
      <c r="AP748" s="180"/>
      <c r="AQ748" s="180"/>
      <c r="AR748" s="180"/>
      <c r="AS748" s="180"/>
      <c r="AT748" s="180"/>
      <c r="AU748" s="180"/>
      <c r="AV748" s="180"/>
      <c r="AW748" s="180"/>
      <c r="AX748" s="180"/>
      <c r="AY748" s="180"/>
      <c r="AZ748" s="180"/>
      <c r="BA748" s="180"/>
      <c r="BB748" s="180"/>
      <c r="BC748" s="180"/>
      <c r="BD748" s="180"/>
      <c r="BE748" s="180"/>
      <c r="BF748" s="180"/>
      <c r="BG748" s="180"/>
      <c r="BH748" s="180"/>
      <c r="BI748" s="180"/>
      <c r="BJ748" s="180"/>
      <c r="BK748" s="180"/>
      <c r="BL748" s="180"/>
      <c r="BM748" s="180"/>
      <c r="BN748" s="180"/>
      <c r="BO748" s="180"/>
      <c r="BP748" s="180"/>
      <c r="BQ748" s="180"/>
      <c r="BR748" s="180"/>
      <c r="BS748" s="180"/>
      <c r="BT748" s="180"/>
      <c r="BU748" s="180"/>
      <c r="BV748" s="180"/>
      <c r="BW748" s="180"/>
      <c r="BX748" s="180"/>
      <c r="BY748" s="180"/>
      <c r="BZ748" s="180"/>
      <c r="CA748" s="180"/>
    </row>
    <row r="749" ht="15.75" customHeight="1" spans="1:79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  <c r="U749" s="180"/>
      <c r="V749" s="180"/>
      <c r="W749" s="180"/>
      <c r="X749" s="180"/>
      <c r="Y749" s="180"/>
      <c r="Z749" s="180"/>
      <c r="AA749" s="180"/>
      <c r="AB749" s="180"/>
      <c r="AC749" s="180"/>
      <c r="AD749" s="180"/>
      <c r="AE749" s="180"/>
      <c r="AF749" s="180"/>
      <c r="AG749" s="180"/>
      <c r="AH749" s="180"/>
      <c r="AI749" s="180"/>
      <c r="AJ749" s="180"/>
      <c r="AK749" s="180"/>
      <c r="AL749" s="180"/>
      <c r="AM749" s="180"/>
      <c r="AN749" s="180"/>
      <c r="AO749" s="180"/>
      <c r="AP749" s="180"/>
      <c r="AQ749" s="180"/>
      <c r="AR749" s="180"/>
      <c r="AS749" s="180"/>
      <c r="AT749" s="180"/>
      <c r="AU749" s="180"/>
      <c r="AV749" s="180"/>
      <c r="AW749" s="180"/>
      <c r="AX749" s="180"/>
      <c r="AY749" s="180"/>
      <c r="AZ749" s="180"/>
      <c r="BA749" s="180"/>
      <c r="BB749" s="180"/>
      <c r="BC749" s="180"/>
      <c r="BD749" s="180"/>
      <c r="BE749" s="180"/>
      <c r="BF749" s="180"/>
      <c r="BG749" s="180"/>
      <c r="BH749" s="180"/>
      <c r="BI749" s="180"/>
      <c r="BJ749" s="180"/>
      <c r="BK749" s="180"/>
      <c r="BL749" s="180"/>
      <c r="BM749" s="180"/>
      <c r="BN749" s="180"/>
      <c r="BO749" s="180"/>
      <c r="BP749" s="180"/>
      <c r="BQ749" s="180"/>
      <c r="BR749" s="180"/>
      <c r="BS749" s="180"/>
      <c r="BT749" s="180"/>
      <c r="BU749" s="180"/>
      <c r="BV749" s="180"/>
      <c r="BW749" s="180"/>
      <c r="BX749" s="180"/>
      <c r="BY749" s="180"/>
      <c r="BZ749" s="180"/>
      <c r="CA749" s="180"/>
    </row>
    <row r="750" ht="15.75" customHeight="1" spans="1:79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  <c r="R750" s="180"/>
      <c r="S750" s="180"/>
      <c r="T750" s="180"/>
      <c r="U750" s="180"/>
      <c r="V750" s="180"/>
      <c r="W750" s="180"/>
      <c r="X750" s="180"/>
      <c r="Y750" s="180"/>
      <c r="Z750" s="180"/>
      <c r="AA750" s="180"/>
      <c r="AB750" s="180"/>
      <c r="AC750" s="180"/>
      <c r="AD750" s="180"/>
      <c r="AE750" s="180"/>
      <c r="AF750" s="180"/>
      <c r="AG750" s="180"/>
      <c r="AH750" s="180"/>
      <c r="AI750" s="180"/>
      <c r="AJ750" s="180"/>
      <c r="AK750" s="180"/>
      <c r="AL750" s="180"/>
      <c r="AM750" s="180"/>
      <c r="AN750" s="180"/>
      <c r="AO750" s="180"/>
      <c r="AP750" s="180"/>
      <c r="AQ750" s="180"/>
      <c r="AR750" s="180"/>
      <c r="AS750" s="180"/>
      <c r="AT750" s="180"/>
      <c r="AU750" s="180"/>
      <c r="AV750" s="180"/>
      <c r="AW750" s="180"/>
      <c r="AX750" s="180"/>
      <c r="AY750" s="180"/>
      <c r="AZ750" s="180"/>
      <c r="BA750" s="180"/>
      <c r="BB750" s="180"/>
      <c r="BC750" s="180"/>
      <c r="BD750" s="180"/>
      <c r="BE750" s="180"/>
      <c r="BF750" s="180"/>
      <c r="BG750" s="180"/>
      <c r="BH750" s="180"/>
      <c r="BI750" s="180"/>
      <c r="BJ750" s="180"/>
      <c r="BK750" s="180"/>
      <c r="BL750" s="180"/>
      <c r="BM750" s="180"/>
      <c r="BN750" s="180"/>
      <c r="BO750" s="180"/>
      <c r="BP750" s="180"/>
      <c r="BQ750" s="180"/>
      <c r="BR750" s="180"/>
      <c r="BS750" s="180"/>
      <c r="BT750" s="180"/>
      <c r="BU750" s="180"/>
      <c r="BV750" s="180"/>
      <c r="BW750" s="180"/>
      <c r="BX750" s="180"/>
      <c r="BY750" s="180"/>
      <c r="BZ750" s="180"/>
      <c r="CA750" s="180"/>
    </row>
    <row r="751" ht="15.75" customHeight="1" spans="1:79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  <c r="R751" s="180"/>
      <c r="S751" s="180"/>
      <c r="T751" s="180"/>
      <c r="U751" s="180"/>
      <c r="V751" s="180"/>
      <c r="W751" s="180"/>
      <c r="X751" s="180"/>
      <c r="Y751" s="180"/>
      <c r="Z751" s="180"/>
      <c r="AA751" s="180"/>
      <c r="AB751" s="180"/>
      <c r="AC751" s="180"/>
      <c r="AD751" s="180"/>
      <c r="AE751" s="180"/>
      <c r="AF751" s="180"/>
      <c r="AG751" s="180"/>
      <c r="AH751" s="180"/>
      <c r="AI751" s="180"/>
      <c r="AJ751" s="180"/>
      <c r="AK751" s="180"/>
      <c r="AL751" s="180"/>
      <c r="AM751" s="180"/>
      <c r="AN751" s="180"/>
      <c r="AO751" s="180"/>
      <c r="AP751" s="180"/>
      <c r="AQ751" s="180"/>
      <c r="AR751" s="180"/>
      <c r="AS751" s="180"/>
      <c r="AT751" s="180"/>
      <c r="AU751" s="180"/>
      <c r="AV751" s="180"/>
      <c r="AW751" s="180"/>
      <c r="AX751" s="180"/>
      <c r="AY751" s="180"/>
      <c r="AZ751" s="180"/>
      <c r="BA751" s="180"/>
      <c r="BB751" s="180"/>
      <c r="BC751" s="180"/>
      <c r="BD751" s="180"/>
      <c r="BE751" s="180"/>
      <c r="BF751" s="180"/>
      <c r="BG751" s="180"/>
      <c r="BH751" s="180"/>
      <c r="BI751" s="180"/>
      <c r="BJ751" s="180"/>
      <c r="BK751" s="180"/>
      <c r="BL751" s="180"/>
      <c r="BM751" s="180"/>
      <c r="BN751" s="180"/>
      <c r="BO751" s="180"/>
      <c r="BP751" s="180"/>
      <c r="BQ751" s="180"/>
      <c r="BR751" s="180"/>
      <c r="BS751" s="180"/>
      <c r="BT751" s="180"/>
      <c r="BU751" s="180"/>
      <c r="BV751" s="180"/>
      <c r="BW751" s="180"/>
      <c r="BX751" s="180"/>
      <c r="BY751" s="180"/>
      <c r="BZ751" s="180"/>
      <c r="CA751" s="180"/>
    </row>
    <row r="752" ht="15.75" customHeight="1" spans="1:79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  <c r="R752" s="180"/>
      <c r="S752" s="180"/>
      <c r="T752" s="180"/>
      <c r="U752" s="180"/>
      <c r="V752" s="180"/>
      <c r="W752" s="180"/>
      <c r="X752" s="180"/>
      <c r="Y752" s="180"/>
      <c r="Z752" s="180"/>
      <c r="AA752" s="180"/>
      <c r="AB752" s="180"/>
      <c r="AC752" s="180"/>
      <c r="AD752" s="180"/>
      <c r="AE752" s="180"/>
      <c r="AF752" s="180"/>
      <c r="AG752" s="180"/>
      <c r="AH752" s="180"/>
      <c r="AI752" s="180"/>
      <c r="AJ752" s="180"/>
      <c r="AK752" s="180"/>
      <c r="AL752" s="180"/>
      <c r="AM752" s="180"/>
      <c r="AN752" s="180"/>
      <c r="AO752" s="180"/>
      <c r="AP752" s="180"/>
      <c r="AQ752" s="180"/>
      <c r="AR752" s="180"/>
      <c r="AS752" s="180"/>
      <c r="AT752" s="180"/>
      <c r="AU752" s="180"/>
      <c r="AV752" s="180"/>
      <c r="AW752" s="180"/>
      <c r="AX752" s="180"/>
      <c r="AY752" s="180"/>
      <c r="AZ752" s="180"/>
      <c r="BA752" s="180"/>
      <c r="BB752" s="180"/>
      <c r="BC752" s="180"/>
      <c r="BD752" s="180"/>
      <c r="BE752" s="180"/>
      <c r="BF752" s="180"/>
      <c r="BG752" s="180"/>
      <c r="BH752" s="180"/>
      <c r="BI752" s="180"/>
      <c r="BJ752" s="180"/>
      <c r="BK752" s="180"/>
      <c r="BL752" s="180"/>
      <c r="BM752" s="180"/>
      <c r="BN752" s="180"/>
      <c r="BO752" s="180"/>
      <c r="BP752" s="180"/>
      <c r="BQ752" s="180"/>
      <c r="BR752" s="180"/>
      <c r="BS752" s="180"/>
      <c r="BT752" s="180"/>
      <c r="BU752" s="180"/>
      <c r="BV752" s="180"/>
      <c r="BW752" s="180"/>
      <c r="BX752" s="180"/>
      <c r="BY752" s="180"/>
      <c r="BZ752" s="180"/>
      <c r="CA752" s="180"/>
    </row>
    <row r="753" ht="15.75" customHeight="1" spans="1:79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  <c r="R753" s="180"/>
      <c r="S753" s="180"/>
      <c r="T753" s="180"/>
      <c r="U753" s="180"/>
      <c r="V753" s="180"/>
      <c r="W753" s="180"/>
      <c r="X753" s="180"/>
      <c r="Y753" s="180"/>
      <c r="Z753" s="180"/>
      <c r="AA753" s="180"/>
      <c r="AB753" s="180"/>
      <c r="AC753" s="180"/>
      <c r="AD753" s="180"/>
      <c r="AE753" s="180"/>
      <c r="AF753" s="180"/>
      <c r="AG753" s="180"/>
      <c r="AH753" s="180"/>
      <c r="AI753" s="180"/>
      <c r="AJ753" s="180"/>
      <c r="AK753" s="180"/>
      <c r="AL753" s="180"/>
      <c r="AM753" s="180"/>
      <c r="AN753" s="180"/>
      <c r="AO753" s="180"/>
      <c r="AP753" s="180"/>
      <c r="AQ753" s="180"/>
      <c r="AR753" s="180"/>
      <c r="AS753" s="180"/>
      <c r="AT753" s="180"/>
      <c r="AU753" s="180"/>
      <c r="AV753" s="180"/>
      <c r="AW753" s="180"/>
      <c r="AX753" s="180"/>
      <c r="AY753" s="180"/>
      <c r="AZ753" s="180"/>
      <c r="BA753" s="180"/>
      <c r="BB753" s="180"/>
      <c r="BC753" s="180"/>
      <c r="BD753" s="180"/>
      <c r="BE753" s="180"/>
      <c r="BF753" s="180"/>
      <c r="BG753" s="180"/>
      <c r="BH753" s="180"/>
      <c r="BI753" s="180"/>
      <c r="BJ753" s="180"/>
      <c r="BK753" s="180"/>
      <c r="BL753" s="180"/>
      <c r="BM753" s="180"/>
      <c r="BN753" s="180"/>
      <c r="BO753" s="180"/>
      <c r="BP753" s="180"/>
      <c r="BQ753" s="180"/>
      <c r="BR753" s="180"/>
      <c r="BS753" s="180"/>
      <c r="BT753" s="180"/>
      <c r="BU753" s="180"/>
      <c r="BV753" s="180"/>
      <c r="BW753" s="180"/>
      <c r="BX753" s="180"/>
      <c r="BY753" s="180"/>
      <c r="BZ753" s="180"/>
      <c r="CA753" s="180"/>
    </row>
    <row r="754" ht="15.75" customHeight="1" spans="1:79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  <c r="R754" s="180"/>
      <c r="S754" s="180"/>
      <c r="T754" s="180"/>
      <c r="U754" s="180"/>
      <c r="V754" s="180"/>
      <c r="W754" s="180"/>
      <c r="X754" s="180"/>
      <c r="Y754" s="180"/>
      <c r="Z754" s="180"/>
      <c r="AA754" s="180"/>
      <c r="AB754" s="180"/>
      <c r="AC754" s="180"/>
      <c r="AD754" s="180"/>
      <c r="AE754" s="180"/>
      <c r="AF754" s="180"/>
      <c r="AG754" s="180"/>
      <c r="AH754" s="180"/>
      <c r="AI754" s="180"/>
      <c r="AJ754" s="180"/>
      <c r="AK754" s="180"/>
      <c r="AL754" s="180"/>
      <c r="AM754" s="180"/>
      <c r="AN754" s="180"/>
      <c r="AO754" s="180"/>
      <c r="AP754" s="180"/>
      <c r="AQ754" s="180"/>
      <c r="AR754" s="180"/>
      <c r="AS754" s="180"/>
      <c r="AT754" s="180"/>
      <c r="AU754" s="180"/>
      <c r="AV754" s="180"/>
      <c r="AW754" s="180"/>
      <c r="AX754" s="180"/>
      <c r="AY754" s="180"/>
      <c r="AZ754" s="180"/>
      <c r="BA754" s="180"/>
      <c r="BB754" s="180"/>
      <c r="BC754" s="180"/>
      <c r="BD754" s="180"/>
      <c r="BE754" s="180"/>
      <c r="BF754" s="180"/>
      <c r="BG754" s="180"/>
      <c r="BH754" s="180"/>
      <c r="BI754" s="180"/>
      <c r="BJ754" s="180"/>
      <c r="BK754" s="180"/>
      <c r="BL754" s="180"/>
      <c r="BM754" s="180"/>
      <c r="BN754" s="180"/>
      <c r="BO754" s="180"/>
      <c r="BP754" s="180"/>
      <c r="BQ754" s="180"/>
      <c r="BR754" s="180"/>
      <c r="BS754" s="180"/>
      <c r="BT754" s="180"/>
      <c r="BU754" s="180"/>
      <c r="BV754" s="180"/>
      <c r="BW754" s="180"/>
      <c r="BX754" s="180"/>
      <c r="BY754" s="180"/>
      <c r="BZ754" s="180"/>
      <c r="CA754" s="180"/>
    </row>
    <row r="755" ht="15.75" customHeight="1" spans="1:79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  <c r="AA755" s="180"/>
      <c r="AB755" s="180"/>
      <c r="AC755" s="180"/>
      <c r="AD755" s="180"/>
      <c r="AE755" s="180"/>
      <c r="AF755" s="180"/>
      <c r="AG755" s="180"/>
      <c r="AH755" s="180"/>
      <c r="AI755" s="180"/>
      <c r="AJ755" s="180"/>
      <c r="AK755" s="180"/>
      <c r="AL755" s="180"/>
      <c r="AM755" s="180"/>
      <c r="AN755" s="180"/>
      <c r="AO755" s="180"/>
      <c r="AP755" s="180"/>
      <c r="AQ755" s="180"/>
      <c r="AR755" s="180"/>
      <c r="AS755" s="180"/>
      <c r="AT755" s="180"/>
      <c r="AU755" s="180"/>
      <c r="AV755" s="180"/>
      <c r="AW755" s="180"/>
      <c r="AX755" s="180"/>
      <c r="AY755" s="180"/>
      <c r="AZ755" s="180"/>
      <c r="BA755" s="180"/>
      <c r="BB755" s="180"/>
      <c r="BC755" s="180"/>
      <c r="BD755" s="180"/>
      <c r="BE755" s="180"/>
      <c r="BF755" s="180"/>
      <c r="BG755" s="180"/>
      <c r="BH755" s="180"/>
      <c r="BI755" s="180"/>
      <c r="BJ755" s="180"/>
      <c r="BK755" s="180"/>
      <c r="BL755" s="180"/>
      <c r="BM755" s="180"/>
      <c r="BN755" s="180"/>
      <c r="BO755" s="180"/>
      <c r="BP755" s="180"/>
      <c r="BQ755" s="180"/>
      <c r="BR755" s="180"/>
      <c r="BS755" s="180"/>
      <c r="BT755" s="180"/>
      <c r="BU755" s="180"/>
      <c r="BV755" s="180"/>
      <c r="BW755" s="180"/>
      <c r="BX755" s="180"/>
      <c r="BY755" s="180"/>
      <c r="BZ755" s="180"/>
      <c r="CA755" s="180"/>
    </row>
    <row r="756" ht="15.75" customHeight="1" spans="1:79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  <c r="R756" s="180"/>
      <c r="S756" s="180"/>
      <c r="T756" s="180"/>
      <c r="U756" s="180"/>
      <c r="V756" s="180"/>
      <c r="W756" s="180"/>
      <c r="X756" s="180"/>
      <c r="Y756" s="180"/>
      <c r="Z756" s="180"/>
      <c r="AA756" s="180"/>
      <c r="AB756" s="180"/>
      <c r="AC756" s="180"/>
      <c r="AD756" s="180"/>
      <c r="AE756" s="180"/>
      <c r="AF756" s="180"/>
      <c r="AG756" s="180"/>
      <c r="AH756" s="180"/>
      <c r="AI756" s="180"/>
      <c r="AJ756" s="180"/>
      <c r="AK756" s="180"/>
      <c r="AL756" s="180"/>
      <c r="AM756" s="180"/>
      <c r="AN756" s="180"/>
      <c r="AO756" s="180"/>
      <c r="AP756" s="180"/>
      <c r="AQ756" s="180"/>
      <c r="AR756" s="180"/>
      <c r="AS756" s="180"/>
      <c r="AT756" s="180"/>
      <c r="AU756" s="180"/>
      <c r="AV756" s="180"/>
      <c r="AW756" s="180"/>
      <c r="AX756" s="180"/>
      <c r="AY756" s="180"/>
      <c r="AZ756" s="180"/>
      <c r="BA756" s="180"/>
      <c r="BB756" s="180"/>
      <c r="BC756" s="180"/>
      <c r="BD756" s="180"/>
      <c r="BE756" s="180"/>
      <c r="BF756" s="180"/>
      <c r="BG756" s="180"/>
      <c r="BH756" s="180"/>
      <c r="BI756" s="180"/>
      <c r="BJ756" s="180"/>
      <c r="BK756" s="180"/>
      <c r="BL756" s="180"/>
      <c r="BM756" s="180"/>
      <c r="BN756" s="180"/>
      <c r="BO756" s="180"/>
      <c r="BP756" s="180"/>
      <c r="BQ756" s="180"/>
      <c r="BR756" s="180"/>
      <c r="BS756" s="180"/>
      <c r="BT756" s="180"/>
      <c r="BU756" s="180"/>
      <c r="BV756" s="180"/>
      <c r="BW756" s="180"/>
      <c r="BX756" s="180"/>
      <c r="BY756" s="180"/>
      <c r="BZ756" s="180"/>
      <c r="CA756" s="180"/>
    </row>
    <row r="757" ht="15.75" customHeight="1" spans="1:79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  <c r="R757" s="180"/>
      <c r="S757" s="180"/>
      <c r="T757" s="180"/>
      <c r="U757" s="180"/>
      <c r="V757" s="180"/>
      <c r="W757" s="180"/>
      <c r="X757" s="180"/>
      <c r="Y757" s="180"/>
      <c r="Z757" s="180"/>
      <c r="AA757" s="180"/>
      <c r="AB757" s="180"/>
      <c r="AC757" s="180"/>
      <c r="AD757" s="180"/>
      <c r="AE757" s="180"/>
      <c r="AF757" s="180"/>
      <c r="AG757" s="180"/>
      <c r="AH757" s="180"/>
      <c r="AI757" s="180"/>
      <c r="AJ757" s="180"/>
      <c r="AK757" s="180"/>
      <c r="AL757" s="180"/>
      <c r="AM757" s="180"/>
      <c r="AN757" s="180"/>
      <c r="AO757" s="180"/>
      <c r="AP757" s="180"/>
      <c r="AQ757" s="180"/>
      <c r="AR757" s="180"/>
      <c r="AS757" s="180"/>
      <c r="AT757" s="180"/>
      <c r="AU757" s="180"/>
      <c r="AV757" s="180"/>
      <c r="AW757" s="180"/>
      <c r="AX757" s="180"/>
      <c r="AY757" s="180"/>
      <c r="AZ757" s="180"/>
      <c r="BA757" s="180"/>
      <c r="BB757" s="180"/>
      <c r="BC757" s="180"/>
      <c r="BD757" s="180"/>
      <c r="BE757" s="180"/>
      <c r="BF757" s="180"/>
      <c r="BG757" s="180"/>
      <c r="BH757" s="180"/>
      <c r="BI757" s="180"/>
      <c r="BJ757" s="180"/>
      <c r="BK757" s="180"/>
      <c r="BL757" s="180"/>
      <c r="BM757" s="180"/>
      <c r="BN757" s="180"/>
      <c r="BO757" s="180"/>
      <c r="BP757" s="180"/>
      <c r="BQ757" s="180"/>
      <c r="BR757" s="180"/>
      <c r="BS757" s="180"/>
      <c r="BT757" s="180"/>
      <c r="BU757" s="180"/>
      <c r="BV757" s="180"/>
      <c r="BW757" s="180"/>
      <c r="BX757" s="180"/>
      <c r="BY757" s="180"/>
      <c r="BZ757" s="180"/>
      <c r="CA757" s="180"/>
    </row>
    <row r="758" ht="15.75" customHeight="1" spans="1:79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  <c r="V758" s="180"/>
      <c r="W758" s="180"/>
      <c r="X758" s="180"/>
      <c r="Y758" s="180"/>
      <c r="Z758" s="180"/>
      <c r="AA758" s="180"/>
      <c r="AB758" s="180"/>
      <c r="AC758" s="180"/>
      <c r="AD758" s="180"/>
      <c r="AE758" s="180"/>
      <c r="AF758" s="180"/>
      <c r="AG758" s="180"/>
      <c r="AH758" s="180"/>
      <c r="AI758" s="180"/>
      <c r="AJ758" s="180"/>
      <c r="AK758" s="180"/>
      <c r="AL758" s="180"/>
      <c r="AM758" s="180"/>
      <c r="AN758" s="180"/>
      <c r="AO758" s="180"/>
      <c r="AP758" s="180"/>
      <c r="AQ758" s="180"/>
      <c r="AR758" s="180"/>
      <c r="AS758" s="180"/>
      <c r="AT758" s="180"/>
      <c r="AU758" s="180"/>
      <c r="AV758" s="180"/>
      <c r="AW758" s="180"/>
      <c r="AX758" s="180"/>
      <c r="AY758" s="180"/>
      <c r="AZ758" s="180"/>
      <c r="BA758" s="180"/>
      <c r="BB758" s="180"/>
      <c r="BC758" s="180"/>
      <c r="BD758" s="180"/>
      <c r="BE758" s="180"/>
      <c r="BF758" s="180"/>
      <c r="BG758" s="180"/>
      <c r="BH758" s="180"/>
      <c r="BI758" s="180"/>
      <c r="BJ758" s="180"/>
      <c r="BK758" s="180"/>
      <c r="BL758" s="180"/>
      <c r="BM758" s="180"/>
      <c r="BN758" s="180"/>
      <c r="BO758" s="180"/>
      <c r="BP758" s="180"/>
      <c r="BQ758" s="180"/>
      <c r="BR758" s="180"/>
      <c r="BS758" s="180"/>
      <c r="BT758" s="180"/>
      <c r="BU758" s="180"/>
      <c r="BV758" s="180"/>
      <c r="BW758" s="180"/>
      <c r="BX758" s="180"/>
      <c r="BY758" s="180"/>
      <c r="BZ758" s="180"/>
      <c r="CA758" s="180"/>
    </row>
    <row r="759" ht="15.75" customHeight="1" spans="1:79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  <c r="R759" s="180"/>
      <c r="S759" s="180"/>
      <c r="T759" s="180"/>
      <c r="U759" s="180"/>
      <c r="V759" s="180"/>
      <c r="W759" s="180"/>
      <c r="X759" s="180"/>
      <c r="Y759" s="180"/>
      <c r="Z759" s="180"/>
      <c r="AA759" s="180"/>
      <c r="AB759" s="180"/>
      <c r="AC759" s="180"/>
      <c r="AD759" s="180"/>
      <c r="AE759" s="180"/>
      <c r="AF759" s="180"/>
      <c r="AG759" s="180"/>
      <c r="AH759" s="180"/>
      <c r="AI759" s="180"/>
      <c r="AJ759" s="180"/>
      <c r="AK759" s="180"/>
      <c r="AL759" s="180"/>
      <c r="AM759" s="180"/>
      <c r="AN759" s="180"/>
      <c r="AO759" s="180"/>
      <c r="AP759" s="180"/>
      <c r="AQ759" s="180"/>
      <c r="AR759" s="180"/>
      <c r="AS759" s="180"/>
      <c r="AT759" s="180"/>
      <c r="AU759" s="180"/>
      <c r="AV759" s="180"/>
      <c r="AW759" s="180"/>
      <c r="AX759" s="180"/>
      <c r="AY759" s="180"/>
      <c r="AZ759" s="180"/>
      <c r="BA759" s="180"/>
      <c r="BB759" s="180"/>
      <c r="BC759" s="180"/>
      <c r="BD759" s="180"/>
      <c r="BE759" s="180"/>
      <c r="BF759" s="180"/>
      <c r="BG759" s="180"/>
      <c r="BH759" s="180"/>
      <c r="BI759" s="180"/>
      <c r="BJ759" s="180"/>
      <c r="BK759" s="180"/>
      <c r="BL759" s="180"/>
      <c r="BM759" s="180"/>
      <c r="BN759" s="180"/>
      <c r="BO759" s="180"/>
      <c r="BP759" s="180"/>
      <c r="BQ759" s="180"/>
      <c r="BR759" s="180"/>
      <c r="BS759" s="180"/>
      <c r="BT759" s="180"/>
      <c r="BU759" s="180"/>
      <c r="BV759" s="180"/>
      <c r="BW759" s="180"/>
      <c r="BX759" s="180"/>
      <c r="BY759" s="180"/>
      <c r="BZ759" s="180"/>
      <c r="CA759" s="180"/>
    </row>
    <row r="760" ht="15.75" customHeight="1" spans="1:79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  <c r="R760" s="180"/>
      <c r="S760" s="180"/>
      <c r="T760" s="180"/>
      <c r="U760" s="180"/>
      <c r="V760" s="180"/>
      <c r="W760" s="180"/>
      <c r="X760" s="180"/>
      <c r="Y760" s="180"/>
      <c r="Z760" s="180"/>
      <c r="AA760" s="180"/>
      <c r="AB760" s="180"/>
      <c r="AC760" s="180"/>
      <c r="AD760" s="180"/>
      <c r="AE760" s="180"/>
      <c r="AF760" s="180"/>
      <c r="AG760" s="180"/>
      <c r="AH760" s="180"/>
      <c r="AI760" s="180"/>
      <c r="AJ760" s="180"/>
      <c r="AK760" s="180"/>
      <c r="AL760" s="180"/>
      <c r="AM760" s="180"/>
      <c r="AN760" s="180"/>
      <c r="AO760" s="180"/>
      <c r="AP760" s="180"/>
      <c r="AQ760" s="180"/>
      <c r="AR760" s="180"/>
      <c r="AS760" s="180"/>
      <c r="AT760" s="180"/>
      <c r="AU760" s="180"/>
      <c r="AV760" s="180"/>
      <c r="AW760" s="180"/>
      <c r="AX760" s="180"/>
      <c r="AY760" s="180"/>
      <c r="AZ760" s="180"/>
      <c r="BA760" s="180"/>
      <c r="BB760" s="180"/>
      <c r="BC760" s="180"/>
      <c r="BD760" s="180"/>
      <c r="BE760" s="180"/>
      <c r="BF760" s="180"/>
      <c r="BG760" s="180"/>
      <c r="BH760" s="180"/>
      <c r="BI760" s="180"/>
      <c r="BJ760" s="180"/>
      <c r="BK760" s="180"/>
      <c r="BL760" s="180"/>
      <c r="BM760" s="180"/>
      <c r="BN760" s="180"/>
      <c r="BO760" s="180"/>
      <c r="BP760" s="180"/>
      <c r="BQ760" s="180"/>
      <c r="BR760" s="180"/>
      <c r="BS760" s="180"/>
      <c r="BT760" s="180"/>
      <c r="BU760" s="180"/>
      <c r="BV760" s="180"/>
      <c r="BW760" s="180"/>
      <c r="BX760" s="180"/>
      <c r="BY760" s="180"/>
      <c r="BZ760" s="180"/>
      <c r="CA760" s="180"/>
    </row>
    <row r="761" ht="15.75" customHeight="1" spans="1:79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  <c r="R761" s="180"/>
      <c r="S761" s="180"/>
      <c r="T761" s="180"/>
      <c r="U761" s="180"/>
      <c r="V761" s="180"/>
      <c r="W761" s="180"/>
      <c r="X761" s="180"/>
      <c r="Y761" s="180"/>
      <c r="Z761" s="180"/>
      <c r="AA761" s="180"/>
      <c r="AB761" s="180"/>
      <c r="AC761" s="180"/>
      <c r="AD761" s="180"/>
      <c r="AE761" s="180"/>
      <c r="AF761" s="180"/>
      <c r="AG761" s="180"/>
      <c r="AH761" s="180"/>
      <c r="AI761" s="180"/>
      <c r="AJ761" s="180"/>
      <c r="AK761" s="180"/>
      <c r="AL761" s="180"/>
      <c r="AM761" s="180"/>
      <c r="AN761" s="180"/>
      <c r="AO761" s="180"/>
      <c r="AP761" s="180"/>
      <c r="AQ761" s="180"/>
      <c r="AR761" s="180"/>
      <c r="AS761" s="180"/>
      <c r="AT761" s="180"/>
      <c r="AU761" s="180"/>
      <c r="AV761" s="180"/>
      <c r="AW761" s="180"/>
      <c r="AX761" s="180"/>
      <c r="AY761" s="180"/>
      <c r="AZ761" s="180"/>
      <c r="BA761" s="180"/>
      <c r="BB761" s="180"/>
      <c r="BC761" s="180"/>
      <c r="BD761" s="180"/>
      <c r="BE761" s="180"/>
      <c r="BF761" s="180"/>
      <c r="BG761" s="180"/>
      <c r="BH761" s="180"/>
      <c r="BI761" s="180"/>
      <c r="BJ761" s="180"/>
      <c r="BK761" s="180"/>
      <c r="BL761" s="180"/>
      <c r="BM761" s="180"/>
      <c r="BN761" s="180"/>
      <c r="BO761" s="180"/>
      <c r="BP761" s="180"/>
      <c r="BQ761" s="180"/>
      <c r="BR761" s="180"/>
      <c r="BS761" s="180"/>
      <c r="BT761" s="180"/>
      <c r="BU761" s="180"/>
      <c r="BV761" s="180"/>
      <c r="BW761" s="180"/>
      <c r="BX761" s="180"/>
      <c r="BY761" s="180"/>
      <c r="BZ761" s="180"/>
      <c r="CA761" s="180"/>
    </row>
    <row r="762" ht="15.75" customHeight="1" spans="1:79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  <c r="R762" s="180"/>
      <c r="S762" s="180"/>
      <c r="T762" s="180"/>
      <c r="U762" s="180"/>
      <c r="V762" s="180"/>
      <c r="W762" s="180"/>
      <c r="X762" s="180"/>
      <c r="Y762" s="180"/>
      <c r="Z762" s="180"/>
      <c r="AA762" s="180"/>
      <c r="AB762" s="180"/>
      <c r="AC762" s="180"/>
      <c r="AD762" s="180"/>
      <c r="AE762" s="180"/>
      <c r="AF762" s="180"/>
      <c r="AG762" s="180"/>
      <c r="AH762" s="180"/>
      <c r="AI762" s="180"/>
      <c r="AJ762" s="180"/>
      <c r="AK762" s="180"/>
      <c r="AL762" s="180"/>
      <c r="AM762" s="180"/>
      <c r="AN762" s="180"/>
      <c r="AO762" s="180"/>
      <c r="AP762" s="180"/>
      <c r="AQ762" s="180"/>
      <c r="AR762" s="180"/>
      <c r="AS762" s="180"/>
      <c r="AT762" s="180"/>
      <c r="AU762" s="180"/>
      <c r="AV762" s="180"/>
      <c r="AW762" s="180"/>
      <c r="AX762" s="180"/>
      <c r="AY762" s="180"/>
      <c r="AZ762" s="180"/>
      <c r="BA762" s="180"/>
      <c r="BB762" s="180"/>
      <c r="BC762" s="180"/>
      <c r="BD762" s="180"/>
      <c r="BE762" s="180"/>
      <c r="BF762" s="180"/>
      <c r="BG762" s="180"/>
      <c r="BH762" s="180"/>
      <c r="BI762" s="180"/>
      <c r="BJ762" s="180"/>
      <c r="BK762" s="180"/>
      <c r="BL762" s="180"/>
      <c r="BM762" s="180"/>
      <c r="BN762" s="180"/>
      <c r="BO762" s="180"/>
      <c r="BP762" s="180"/>
      <c r="BQ762" s="180"/>
      <c r="BR762" s="180"/>
      <c r="BS762" s="180"/>
      <c r="BT762" s="180"/>
      <c r="BU762" s="180"/>
      <c r="BV762" s="180"/>
      <c r="BW762" s="180"/>
      <c r="BX762" s="180"/>
      <c r="BY762" s="180"/>
      <c r="BZ762" s="180"/>
      <c r="CA762" s="180"/>
    </row>
    <row r="763" ht="15.75" customHeight="1" spans="1:79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  <c r="R763" s="180"/>
      <c r="S763" s="180"/>
      <c r="T763" s="180"/>
      <c r="U763" s="180"/>
      <c r="V763" s="180"/>
      <c r="W763" s="180"/>
      <c r="X763" s="180"/>
      <c r="Y763" s="180"/>
      <c r="Z763" s="180"/>
      <c r="AA763" s="180"/>
      <c r="AB763" s="180"/>
      <c r="AC763" s="180"/>
      <c r="AD763" s="180"/>
      <c r="AE763" s="180"/>
      <c r="AF763" s="180"/>
      <c r="AG763" s="180"/>
      <c r="AH763" s="180"/>
      <c r="AI763" s="180"/>
      <c r="AJ763" s="180"/>
      <c r="AK763" s="180"/>
      <c r="AL763" s="180"/>
      <c r="AM763" s="180"/>
      <c r="AN763" s="180"/>
      <c r="AO763" s="180"/>
      <c r="AP763" s="180"/>
      <c r="AQ763" s="180"/>
      <c r="AR763" s="180"/>
      <c r="AS763" s="180"/>
      <c r="AT763" s="180"/>
      <c r="AU763" s="180"/>
      <c r="AV763" s="180"/>
      <c r="AW763" s="180"/>
      <c r="AX763" s="180"/>
      <c r="AY763" s="180"/>
      <c r="AZ763" s="180"/>
      <c r="BA763" s="180"/>
      <c r="BB763" s="180"/>
      <c r="BC763" s="180"/>
      <c r="BD763" s="180"/>
      <c r="BE763" s="180"/>
      <c r="BF763" s="180"/>
      <c r="BG763" s="180"/>
      <c r="BH763" s="180"/>
      <c r="BI763" s="180"/>
      <c r="BJ763" s="180"/>
      <c r="BK763" s="180"/>
      <c r="BL763" s="180"/>
      <c r="BM763" s="180"/>
      <c r="BN763" s="180"/>
      <c r="BO763" s="180"/>
      <c r="BP763" s="180"/>
      <c r="BQ763" s="180"/>
      <c r="BR763" s="180"/>
      <c r="BS763" s="180"/>
      <c r="BT763" s="180"/>
      <c r="BU763" s="180"/>
      <c r="BV763" s="180"/>
      <c r="BW763" s="180"/>
      <c r="BX763" s="180"/>
      <c r="BY763" s="180"/>
      <c r="BZ763" s="180"/>
      <c r="CA763" s="180"/>
    </row>
    <row r="764" ht="15.75" customHeight="1" spans="1:79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  <c r="R764" s="180"/>
      <c r="S764" s="180"/>
      <c r="T764" s="180"/>
      <c r="U764" s="180"/>
      <c r="V764" s="180"/>
      <c r="W764" s="180"/>
      <c r="X764" s="180"/>
      <c r="Y764" s="180"/>
      <c r="Z764" s="180"/>
      <c r="AA764" s="180"/>
      <c r="AB764" s="180"/>
      <c r="AC764" s="180"/>
      <c r="AD764" s="180"/>
      <c r="AE764" s="180"/>
      <c r="AF764" s="180"/>
      <c r="AG764" s="180"/>
      <c r="AH764" s="180"/>
      <c r="AI764" s="180"/>
      <c r="AJ764" s="180"/>
      <c r="AK764" s="180"/>
      <c r="AL764" s="180"/>
      <c r="AM764" s="180"/>
      <c r="AN764" s="180"/>
      <c r="AO764" s="180"/>
      <c r="AP764" s="180"/>
      <c r="AQ764" s="180"/>
      <c r="AR764" s="180"/>
      <c r="AS764" s="180"/>
      <c r="AT764" s="180"/>
      <c r="AU764" s="180"/>
      <c r="AV764" s="180"/>
      <c r="AW764" s="180"/>
      <c r="AX764" s="180"/>
      <c r="AY764" s="180"/>
      <c r="AZ764" s="180"/>
      <c r="BA764" s="180"/>
      <c r="BB764" s="180"/>
      <c r="BC764" s="180"/>
      <c r="BD764" s="180"/>
      <c r="BE764" s="180"/>
      <c r="BF764" s="180"/>
      <c r="BG764" s="180"/>
      <c r="BH764" s="180"/>
      <c r="BI764" s="180"/>
      <c r="BJ764" s="180"/>
      <c r="BK764" s="180"/>
      <c r="BL764" s="180"/>
      <c r="BM764" s="180"/>
      <c r="BN764" s="180"/>
      <c r="BO764" s="180"/>
      <c r="BP764" s="180"/>
      <c r="BQ764" s="180"/>
      <c r="BR764" s="180"/>
      <c r="BS764" s="180"/>
      <c r="BT764" s="180"/>
      <c r="BU764" s="180"/>
      <c r="BV764" s="180"/>
      <c r="BW764" s="180"/>
      <c r="BX764" s="180"/>
      <c r="BY764" s="180"/>
      <c r="BZ764" s="180"/>
      <c r="CA764" s="180"/>
    </row>
    <row r="765" ht="15.75" customHeight="1" spans="1:79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  <c r="R765" s="180"/>
      <c r="S765" s="180"/>
      <c r="T765" s="180"/>
      <c r="U765" s="180"/>
      <c r="V765" s="180"/>
      <c r="W765" s="180"/>
      <c r="X765" s="180"/>
      <c r="Y765" s="180"/>
      <c r="Z765" s="180"/>
      <c r="AA765" s="180"/>
      <c r="AB765" s="180"/>
      <c r="AC765" s="180"/>
      <c r="AD765" s="180"/>
      <c r="AE765" s="180"/>
      <c r="AF765" s="180"/>
      <c r="AG765" s="180"/>
      <c r="AH765" s="180"/>
      <c r="AI765" s="180"/>
      <c r="AJ765" s="180"/>
      <c r="AK765" s="180"/>
      <c r="AL765" s="180"/>
      <c r="AM765" s="180"/>
      <c r="AN765" s="180"/>
      <c r="AO765" s="180"/>
      <c r="AP765" s="180"/>
      <c r="AQ765" s="180"/>
      <c r="AR765" s="180"/>
      <c r="AS765" s="180"/>
      <c r="AT765" s="180"/>
      <c r="AU765" s="180"/>
      <c r="AV765" s="180"/>
      <c r="AW765" s="180"/>
      <c r="AX765" s="180"/>
      <c r="AY765" s="180"/>
      <c r="AZ765" s="180"/>
      <c r="BA765" s="180"/>
      <c r="BB765" s="180"/>
      <c r="BC765" s="180"/>
      <c r="BD765" s="180"/>
      <c r="BE765" s="180"/>
      <c r="BF765" s="180"/>
      <c r="BG765" s="180"/>
      <c r="BH765" s="180"/>
      <c r="BI765" s="180"/>
      <c r="BJ765" s="180"/>
      <c r="BK765" s="180"/>
      <c r="BL765" s="180"/>
      <c r="BM765" s="180"/>
      <c r="BN765" s="180"/>
      <c r="BO765" s="180"/>
      <c r="BP765" s="180"/>
      <c r="BQ765" s="180"/>
      <c r="BR765" s="180"/>
      <c r="BS765" s="180"/>
      <c r="BT765" s="180"/>
      <c r="BU765" s="180"/>
      <c r="BV765" s="180"/>
      <c r="BW765" s="180"/>
      <c r="BX765" s="180"/>
      <c r="BY765" s="180"/>
      <c r="BZ765" s="180"/>
      <c r="CA765" s="180"/>
    </row>
    <row r="766" ht="15.75" customHeight="1" spans="1:79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  <c r="R766" s="180"/>
      <c r="S766" s="180"/>
      <c r="T766" s="180"/>
      <c r="U766" s="180"/>
      <c r="V766" s="180"/>
      <c r="W766" s="180"/>
      <c r="X766" s="180"/>
      <c r="Y766" s="180"/>
      <c r="Z766" s="180"/>
      <c r="AA766" s="180"/>
      <c r="AB766" s="180"/>
      <c r="AC766" s="180"/>
      <c r="AD766" s="180"/>
      <c r="AE766" s="180"/>
      <c r="AF766" s="180"/>
      <c r="AG766" s="180"/>
      <c r="AH766" s="180"/>
      <c r="AI766" s="180"/>
      <c r="AJ766" s="180"/>
      <c r="AK766" s="180"/>
      <c r="AL766" s="180"/>
      <c r="AM766" s="180"/>
      <c r="AN766" s="180"/>
      <c r="AO766" s="180"/>
      <c r="AP766" s="180"/>
      <c r="AQ766" s="180"/>
      <c r="AR766" s="180"/>
      <c r="AS766" s="180"/>
      <c r="AT766" s="180"/>
      <c r="AU766" s="180"/>
      <c r="AV766" s="180"/>
      <c r="AW766" s="180"/>
      <c r="AX766" s="180"/>
      <c r="AY766" s="180"/>
      <c r="AZ766" s="180"/>
      <c r="BA766" s="180"/>
      <c r="BB766" s="180"/>
      <c r="BC766" s="180"/>
      <c r="BD766" s="180"/>
      <c r="BE766" s="180"/>
      <c r="BF766" s="180"/>
      <c r="BG766" s="180"/>
      <c r="BH766" s="180"/>
      <c r="BI766" s="180"/>
      <c r="BJ766" s="180"/>
      <c r="BK766" s="180"/>
      <c r="BL766" s="180"/>
      <c r="BM766" s="180"/>
      <c r="BN766" s="180"/>
      <c r="BO766" s="180"/>
      <c r="BP766" s="180"/>
      <c r="BQ766" s="180"/>
      <c r="BR766" s="180"/>
      <c r="BS766" s="180"/>
      <c r="BT766" s="180"/>
      <c r="BU766" s="180"/>
      <c r="BV766" s="180"/>
      <c r="BW766" s="180"/>
      <c r="BX766" s="180"/>
      <c r="BY766" s="180"/>
      <c r="BZ766" s="180"/>
      <c r="CA766" s="180"/>
    </row>
    <row r="767" ht="15.75" customHeight="1" spans="1:79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  <c r="R767" s="180"/>
      <c r="S767" s="180"/>
      <c r="T767" s="180"/>
      <c r="U767" s="180"/>
      <c r="V767" s="180"/>
      <c r="W767" s="180"/>
      <c r="X767" s="180"/>
      <c r="Y767" s="180"/>
      <c r="Z767" s="180"/>
      <c r="AA767" s="180"/>
      <c r="AB767" s="180"/>
      <c r="AC767" s="180"/>
      <c r="AD767" s="180"/>
      <c r="AE767" s="180"/>
      <c r="AF767" s="180"/>
      <c r="AG767" s="180"/>
      <c r="AH767" s="180"/>
      <c r="AI767" s="180"/>
      <c r="AJ767" s="180"/>
      <c r="AK767" s="180"/>
      <c r="AL767" s="180"/>
      <c r="AM767" s="180"/>
      <c r="AN767" s="180"/>
      <c r="AO767" s="180"/>
      <c r="AP767" s="180"/>
      <c r="AQ767" s="180"/>
      <c r="AR767" s="180"/>
      <c r="AS767" s="180"/>
      <c r="AT767" s="180"/>
      <c r="AU767" s="180"/>
      <c r="AV767" s="180"/>
      <c r="AW767" s="180"/>
      <c r="AX767" s="180"/>
      <c r="AY767" s="180"/>
      <c r="AZ767" s="180"/>
      <c r="BA767" s="180"/>
      <c r="BB767" s="180"/>
      <c r="BC767" s="180"/>
      <c r="BD767" s="180"/>
      <c r="BE767" s="180"/>
      <c r="BF767" s="180"/>
      <c r="BG767" s="180"/>
      <c r="BH767" s="180"/>
      <c r="BI767" s="180"/>
      <c r="BJ767" s="180"/>
      <c r="BK767" s="180"/>
      <c r="BL767" s="180"/>
      <c r="BM767" s="180"/>
      <c r="BN767" s="180"/>
      <c r="BO767" s="180"/>
      <c r="BP767" s="180"/>
      <c r="BQ767" s="180"/>
      <c r="BR767" s="180"/>
      <c r="BS767" s="180"/>
      <c r="BT767" s="180"/>
      <c r="BU767" s="180"/>
      <c r="BV767" s="180"/>
      <c r="BW767" s="180"/>
      <c r="BX767" s="180"/>
      <c r="BY767" s="180"/>
      <c r="BZ767" s="180"/>
      <c r="CA767" s="180"/>
    </row>
    <row r="768" ht="15.75" customHeight="1" spans="1:79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  <c r="R768" s="180"/>
      <c r="S768" s="180"/>
      <c r="T768" s="180"/>
      <c r="U768" s="180"/>
      <c r="V768" s="180"/>
      <c r="W768" s="180"/>
      <c r="X768" s="180"/>
      <c r="Y768" s="180"/>
      <c r="Z768" s="180"/>
      <c r="AA768" s="180"/>
      <c r="AB768" s="180"/>
      <c r="AC768" s="180"/>
      <c r="AD768" s="180"/>
      <c r="AE768" s="180"/>
      <c r="AF768" s="180"/>
      <c r="AG768" s="180"/>
      <c r="AH768" s="180"/>
      <c r="AI768" s="180"/>
      <c r="AJ768" s="180"/>
      <c r="AK768" s="180"/>
      <c r="AL768" s="180"/>
      <c r="AM768" s="180"/>
      <c r="AN768" s="180"/>
      <c r="AO768" s="180"/>
      <c r="AP768" s="180"/>
      <c r="AQ768" s="180"/>
      <c r="AR768" s="180"/>
      <c r="AS768" s="180"/>
      <c r="AT768" s="180"/>
      <c r="AU768" s="180"/>
      <c r="AV768" s="180"/>
      <c r="AW768" s="180"/>
      <c r="AX768" s="180"/>
      <c r="AY768" s="180"/>
      <c r="AZ768" s="180"/>
      <c r="BA768" s="180"/>
      <c r="BB768" s="180"/>
      <c r="BC768" s="180"/>
      <c r="BD768" s="180"/>
      <c r="BE768" s="180"/>
      <c r="BF768" s="180"/>
      <c r="BG768" s="180"/>
      <c r="BH768" s="180"/>
      <c r="BI768" s="180"/>
      <c r="BJ768" s="180"/>
      <c r="BK768" s="180"/>
      <c r="BL768" s="180"/>
      <c r="BM768" s="180"/>
      <c r="BN768" s="180"/>
      <c r="BO768" s="180"/>
      <c r="BP768" s="180"/>
      <c r="BQ768" s="180"/>
      <c r="BR768" s="180"/>
      <c r="BS768" s="180"/>
      <c r="BT768" s="180"/>
      <c r="BU768" s="180"/>
      <c r="BV768" s="180"/>
      <c r="BW768" s="180"/>
      <c r="BX768" s="180"/>
      <c r="BY768" s="180"/>
      <c r="BZ768" s="180"/>
      <c r="CA768" s="180"/>
    </row>
    <row r="769" ht="15.75" customHeight="1" spans="1:79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  <c r="R769" s="180"/>
      <c r="S769" s="180"/>
      <c r="T769" s="180"/>
      <c r="U769" s="180"/>
      <c r="V769" s="180"/>
      <c r="W769" s="180"/>
      <c r="X769" s="180"/>
      <c r="Y769" s="180"/>
      <c r="Z769" s="180"/>
      <c r="AA769" s="180"/>
      <c r="AB769" s="180"/>
      <c r="AC769" s="180"/>
      <c r="AD769" s="180"/>
      <c r="AE769" s="180"/>
      <c r="AF769" s="180"/>
      <c r="AG769" s="180"/>
      <c r="AH769" s="180"/>
      <c r="AI769" s="180"/>
      <c r="AJ769" s="180"/>
      <c r="AK769" s="180"/>
      <c r="AL769" s="180"/>
      <c r="AM769" s="180"/>
      <c r="AN769" s="180"/>
      <c r="AO769" s="180"/>
      <c r="AP769" s="180"/>
      <c r="AQ769" s="180"/>
      <c r="AR769" s="180"/>
      <c r="AS769" s="180"/>
      <c r="AT769" s="180"/>
      <c r="AU769" s="180"/>
      <c r="AV769" s="180"/>
      <c r="AW769" s="180"/>
      <c r="AX769" s="180"/>
      <c r="AY769" s="180"/>
      <c r="AZ769" s="180"/>
      <c r="BA769" s="180"/>
      <c r="BB769" s="180"/>
      <c r="BC769" s="180"/>
      <c r="BD769" s="180"/>
      <c r="BE769" s="180"/>
      <c r="BF769" s="180"/>
      <c r="BG769" s="180"/>
      <c r="BH769" s="180"/>
      <c r="BI769" s="180"/>
      <c r="BJ769" s="180"/>
      <c r="BK769" s="180"/>
      <c r="BL769" s="180"/>
      <c r="BM769" s="180"/>
      <c r="BN769" s="180"/>
      <c r="BO769" s="180"/>
      <c r="BP769" s="180"/>
      <c r="BQ769" s="180"/>
      <c r="BR769" s="180"/>
      <c r="BS769" s="180"/>
      <c r="BT769" s="180"/>
      <c r="BU769" s="180"/>
      <c r="BV769" s="180"/>
      <c r="BW769" s="180"/>
      <c r="BX769" s="180"/>
      <c r="BY769" s="180"/>
      <c r="BZ769" s="180"/>
      <c r="CA769" s="180"/>
    </row>
    <row r="770" ht="15.75" customHeight="1" spans="1:79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  <c r="R770" s="180"/>
      <c r="S770" s="180"/>
      <c r="T770" s="180"/>
      <c r="U770" s="180"/>
      <c r="V770" s="180"/>
      <c r="W770" s="180"/>
      <c r="X770" s="180"/>
      <c r="Y770" s="180"/>
      <c r="Z770" s="180"/>
      <c r="AA770" s="180"/>
      <c r="AB770" s="180"/>
      <c r="AC770" s="180"/>
      <c r="AD770" s="180"/>
      <c r="AE770" s="180"/>
      <c r="AF770" s="180"/>
      <c r="AG770" s="180"/>
      <c r="AH770" s="180"/>
      <c r="AI770" s="180"/>
      <c r="AJ770" s="180"/>
      <c r="AK770" s="180"/>
      <c r="AL770" s="180"/>
      <c r="AM770" s="180"/>
      <c r="AN770" s="180"/>
      <c r="AO770" s="180"/>
      <c r="AP770" s="180"/>
      <c r="AQ770" s="180"/>
      <c r="AR770" s="180"/>
      <c r="AS770" s="180"/>
      <c r="AT770" s="180"/>
      <c r="AU770" s="180"/>
      <c r="AV770" s="180"/>
      <c r="AW770" s="180"/>
      <c r="AX770" s="180"/>
      <c r="AY770" s="180"/>
      <c r="AZ770" s="180"/>
      <c r="BA770" s="180"/>
      <c r="BB770" s="180"/>
      <c r="BC770" s="180"/>
      <c r="BD770" s="180"/>
      <c r="BE770" s="180"/>
      <c r="BF770" s="180"/>
      <c r="BG770" s="180"/>
      <c r="BH770" s="180"/>
      <c r="BI770" s="180"/>
      <c r="BJ770" s="180"/>
      <c r="BK770" s="180"/>
      <c r="BL770" s="180"/>
      <c r="BM770" s="180"/>
      <c r="BN770" s="180"/>
      <c r="BO770" s="180"/>
      <c r="BP770" s="180"/>
      <c r="BQ770" s="180"/>
      <c r="BR770" s="180"/>
      <c r="BS770" s="180"/>
      <c r="BT770" s="180"/>
      <c r="BU770" s="180"/>
      <c r="BV770" s="180"/>
      <c r="BW770" s="180"/>
      <c r="BX770" s="180"/>
      <c r="BY770" s="180"/>
      <c r="BZ770" s="180"/>
      <c r="CA770" s="180"/>
    </row>
    <row r="771" ht="15.75" customHeight="1" spans="1:79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  <c r="R771" s="180"/>
      <c r="S771" s="180"/>
      <c r="T771" s="180"/>
      <c r="U771" s="180"/>
      <c r="V771" s="180"/>
      <c r="W771" s="180"/>
      <c r="X771" s="180"/>
      <c r="Y771" s="180"/>
      <c r="Z771" s="180"/>
      <c r="AA771" s="180"/>
      <c r="AB771" s="180"/>
      <c r="AC771" s="180"/>
      <c r="AD771" s="180"/>
      <c r="AE771" s="180"/>
      <c r="AF771" s="180"/>
      <c r="AG771" s="180"/>
      <c r="AH771" s="180"/>
      <c r="AI771" s="180"/>
      <c r="AJ771" s="180"/>
      <c r="AK771" s="180"/>
      <c r="AL771" s="180"/>
      <c r="AM771" s="180"/>
      <c r="AN771" s="180"/>
      <c r="AO771" s="180"/>
      <c r="AP771" s="180"/>
      <c r="AQ771" s="180"/>
      <c r="AR771" s="180"/>
      <c r="AS771" s="180"/>
      <c r="AT771" s="180"/>
      <c r="AU771" s="180"/>
      <c r="AV771" s="180"/>
      <c r="AW771" s="180"/>
      <c r="AX771" s="180"/>
      <c r="AY771" s="180"/>
      <c r="AZ771" s="180"/>
      <c r="BA771" s="180"/>
      <c r="BB771" s="180"/>
      <c r="BC771" s="180"/>
      <c r="BD771" s="180"/>
      <c r="BE771" s="180"/>
      <c r="BF771" s="180"/>
      <c r="BG771" s="180"/>
      <c r="BH771" s="180"/>
      <c r="BI771" s="180"/>
      <c r="BJ771" s="180"/>
      <c r="BK771" s="180"/>
      <c r="BL771" s="180"/>
      <c r="BM771" s="180"/>
      <c r="BN771" s="180"/>
      <c r="BO771" s="180"/>
      <c r="BP771" s="180"/>
      <c r="BQ771" s="180"/>
      <c r="BR771" s="180"/>
      <c r="BS771" s="180"/>
      <c r="BT771" s="180"/>
      <c r="BU771" s="180"/>
      <c r="BV771" s="180"/>
      <c r="BW771" s="180"/>
      <c r="BX771" s="180"/>
      <c r="BY771" s="180"/>
      <c r="BZ771" s="180"/>
      <c r="CA771" s="180"/>
    </row>
    <row r="772" ht="15.75" customHeight="1" spans="1:79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  <c r="R772" s="180"/>
      <c r="S772" s="180"/>
      <c r="T772" s="180"/>
      <c r="U772" s="180"/>
      <c r="V772" s="180"/>
      <c r="W772" s="180"/>
      <c r="X772" s="180"/>
      <c r="Y772" s="180"/>
      <c r="Z772" s="180"/>
      <c r="AA772" s="180"/>
      <c r="AB772" s="180"/>
      <c r="AC772" s="180"/>
      <c r="AD772" s="180"/>
      <c r="AE772" s="180"/>
      <c r="AF772" s="180"/>
      <c r="AG772" s="180"/>
      <c r="AH772" s="180"/>
      <c r="AI772" s="180"/>
      <c r="AJ772" s="180"/>
      <c r="AK772" s="180"/>
      <c r="AL772" s="180"/>
      <c r="AM772" s="180"/>
      <c r="AN772" s="180"/>
      <c r="AO772" s="180"/>
      <c r="AP772" s="180"/>
      <c r="AQ772" s="180"/>
      <c r="AR772" s="180"/>
      <c r="AS772" s="180"/>
      <c r="AT772" s="180"/>
      <c r="AU772" s="180"/>
      <c r="AV772" s="180"/>
      <c r="AW772" s="180"/>
      <c r="AX772" s="180"/>
      <c r="AY772" s="180"/>
      <c r="AZ772" s="180"/>
      <c r="BA772" s="180"/>
      <c r="BB772" s="180"/>
      <c r="BC772" s="180"/>
      <c r="BD772" s="180"/>
      <c r="BE772" s="180"/>
      <c r="BF772" s="180"/>
      <c r="BG772" s="180"/>
      <c r="BH772" s="180"/>
      <c r="BI772" s="180"/>
      <c r="BJ772" s="180"/>
      <c r="BK772" s="180"/>
      <c r="BL772" s="180"/>
      <c r="BM772" s="180"/>
      <c r="BN772" s="180"/>
      <c r="BO772" s="180"/>
      <c r="BP772" s="180"/>
      <c r="BQ772" s="180"/>
      <c r="BR772" s="180"/>
      <c r="BS772" s="180"/>
      <c r="BT772" s="180"/>
      <c r="BU772" s="180"/>
      <c r="BV772" s="180"/>
      <c r="BW772" s="180"/>
      <c r="BX772" s="180"/>
      <c r="BY772" s="180"/>
      <c r="BZ772" s="180"/>
      <c r="CA772" s="180"/>
    </row>
    <row r="773" ht="15.75" customHeight="1" spans="1:79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  <c r="R773" s="180"/>
      <c r="S773" s="180"/>
      <c r="T773" s="180"/>
      <c r="U773" s="180"/>
      <c r="V773" s="180"/>
      <c r="W773" s="180"/>
      <c r="X773" s="180"/>
      <c r="Y773" s="180"/>
      <c r="Z773" s="180"/>
      <c r="AA773" s="180"/>
      <c r="AB773" s="180"/>
      <c r="AC773" s="180"/>
      <c r="AD773" s="180"/>
      <c r="AE773" s="180"/>
      <c r="AF773" s="180"/>
      <c r="AG773" s="180"/>
      <c r="AH773" s="180"/>
      <c r="AI773" s="180"/>
      <c r="AJ773" s="180"/>
      <c r="AK773" s="180"/>
      <c r="AL773" s="180"/>
      <c r="AM773" s="180"/>
      <c r="AN773" s="180"/>
      <c r="AO773" s="180"/>
      <c r="AP773" s="180"/>
      <c r="AQ773" s="180"/>
      <c r="AR773" s="180"/>
      <c r="AS773" s="180"/>
      <c r="AT773" s="180"/>
      <c r="AU773" s="180"/>
      <c r="AV773" s="180"/>
      <c r="AW773" s="180"/>
      <c r="AX773" s="180"/>
      <c r="AY773" s="180"/>
      <c r="AZ773" s="180"/>
      <c r="BA773" s="180"/>
      <c r="BB773" s="180"/>
      <c r="BC773" s="180"/>
      <c r="BD773" s="180"/>
      <c r="BE773" s="180"/>
      <c r="BF773" s="180"/>
      <c r="BG773" s="180"/>
      <c r="BH773" s="180"/>
      <c r="BI773" s="180"/>
      <c r="BJ773" s="180"/>
      <c r="BK773" s="180"/>
      <c r="BL773" s="180"/>
      <c r="BM773" s="180"/>
      <c r="BN773" s="180"/>
      <c r="BO773" s="180"/>
      <c r="BP773" s="180"/>
      <c r="BQ773" s="180"/>
      <c r="BR773" s="180"/>
      <c r="BS773" s="180"/>
      <c r="BT773" s="180"/>
      <c r="BU773" s="180"/>
      <c r="BV773" s="180"/>
      <c r="BW773" s="180"/>
      <c r="BX773" s="180"/>
      <c r="BY773" s="180"/>
      <c r="BZ773" s="180"/>
      <c r="CA773" s="180"/>
    </row>
    <row r="774" ht="15.75" customHeight="1" spans="1:79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  <c r="R774" s="180"/>
      <c r="S774" s="180"/>
      <c r="T774" s="180"/>
      <c r="U774" s="180"/>
      <c r="V774" s="180"/>
      <c r="W774" s="180"/>
      <c r="X774" s="180"/>
      <c r="Y774" s="180"/>
      <c r="Z774" s="180"/>
      <c r="AA774" s="180"/>
      <c r="AB774" s="180"/>
      <c r="AC774" s="180"/>
      <c r="AD774" s="180"/>
      <c r="AE774" s="180"/>
      <c r="AF774" s="180"/>
      <c r="AG774" s="180"/>
      <c r="AH774" s="180"/>
      <c r="AI774" s="180"/>
      <c r="AJ774" s="180"/>
      <c r="AK774" s="180"/>
      <c r="AL774" s="180"/>
      <c r="AM774" s="180"/>
      <c r="AN774" s="180"/>
      <c r="AO774" s="180"/>
      <c r="AP774" s="180"/>
      <c r="AQ774" s="180"/>
      <c r="AR774" s="180"/>
      <c r="AS774" s="180"/>
      <c r="AT774" s="180"/>
      <c r="AU774" s="180"/>
      <c r="AV774" s="180"/>
      <c r="AW774" s="180"/>
      <c r="AX774" s="180"/>
      <c r="AY774" s="180"/>
      <c r="AZ774" s="180"/>
      <c r="BA774" s="180"/>
      <c r="BB774" s="180"/>
      <c r="BC774" s="180"/>
      <c r="BD774" s="180"/>
      <c r="BE774" s="180"/>
      <c r="BF774" s="180"/>
      <c r="BG774" s="180"/>
      <c r="BH774" s="180"/>
      <c r="BI774" s="180"/>
      <c r="BJ774" s="180"/>
      <c r="BK774" s="180"/>
      <c r="BL774" s="180"/>
      <c r="BM774" s="180"/>
      <c r="BN774" s="180"/>
      <c r="BO774" s="180"/>
      <c r="BP774" s="180"/>
      <c r="BQ774" s="180"/>
      <c r="BR774" s="180"/>
      <c r="BS774" s="180"/>
      <c r="BT774" s="180"/>
      <c r="BU774" s="180"/>
      <c r="BV774" s="180"/>
      <c r="BW774" s="180"/>
      <c r="BX774" s="180"/>
      <c r="BY774" s="180"/>
      <c r="BZ774" s="180"/>
      <c r="CA774" s="180"/>
    </row>
    <row r="775" ht="15.75" customHeight="1" spans="1:79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  <c r="R775" s="180"/>
      <c r="S775" s="180"/>
      <c r="T775" s="180"/>
      <c r="U775" s="180"/>
      <c r="V775" s="180"/>
      <c r="W775" s="180"/>
      <c r="X775" s="180"/>
      <c r="Y775" s="180"/>
      <c r="Z775" s="180"/>
      <c r="AA775" s="180"/>
      <c r="AB775" s="180"/>
      <c r="AC775" s="180"/>
      <c r="AD775" s="180"/>
      <c r="AE775" s="180"/>
      <c r="AF775" s="180"/>
      <c r="AG775" s="180"/>
      <c r="AH775" s="180"/>
      <c r="AI775" s="180"/>
      <c r="AJ775" s="180"/>
      <c r="AK775" s="180"/>
      <c r="AL775" s="180"/>
      <c r="AM775" s="180"/>
      <c r="AN775" s="180"/>
      <c r="AO775" s="180"/>
      <c r="AP775" s="180"/>
      <c r="AQ775" s="180"/>
      <c r="AR775" s="180"/>
      <c r="AS775" s="180"/>
      <c r="AT775" s="180"/>
      <c r="AU775" s="180"/>
      <c r="AV775" s="180"/>
      <c r="AW775" s="180"/>
      <c r="AX775" s="180"/>
      <c r="AY775" s="180"/>
      <c r="AZ775" s="180"/>
      <c r="BA775" s="180"/>
      <c r="BB775" s="180"/>
      <c r="BC775" s="180"/>
      <c r="BD775" s="180"/>
      <c r="BE775" s="180"/>
      <c r="BF775" s="180"/>
      <c r="BG775" s="180"/>
      <c r="BH775" s="180"/>
      <c r="BI775" s="180"/>
      <c r="BJ775" s="180"/>
      <c r="BK775" s="180"/>
      <c r="BL775" s="180"/>
      <c r="BM775" s="180"/>
      <c r="BN775" s="180"/>
      <c r="BO775" s="180"/>
      <c r="BP775" s="180"/>
      <c r="BQ775" s="180"/>
      <c r="BR775" s="180"/>
      <c r="BS775" s="180"/>
      <c r="BT775" s="180"/>
      <c r="BU775" s="180"/>
      <c r="BV775" s="180"/>
      <c r="BW775" s="180"/>
      <c r="BX775" s="180"/>
      <c r="BY775" s="180"/>
      <c r="BZ775" s="180"/>
      <c r="CA775" s="180"/>
    </row>
    <row r="776" ht="15.75" customHeight="1" spans="1:79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  <c r="R776" s="180"/>
      <c r="S776" s="180"/>
      <c r="T776" s="180"/>
      <c r="U776" s="180"/>
      <c r="V776" s="180"/>
      <c r="W776" s="180"/>
      <c r="X776" s="180"/>
      <c r="Y776" s="180"/>
      <c r="Z776" s="180"/>
      <c r="AA776" s="180"/>
      <c r="AB776" s="180"/>
      <c r="AC776" s="180"/>
      <c r="AD776" s="180"/>
      <c r="AE776" s="180"/>
      <c r="AF776" s="180"/>
      <c r="AG776" s="180"/>
      <c r="AH776" s="180"/>
      <c r="AI776" s="180"/>
      <c r="AJ776" s="180"/>
      <c r="AK776" s="180"/>
      <c r="AL776" s="180"/>
      <c r="AM776" s="180"/>
      <c r="AN776" s="180"/>
      <c r="AO776" s="180"/>
      <c r="AP776" s="180"/>
      <c r="AQ776" s="180"/>
      <c r="AR776" s="180"/>
      <c r="AS776" s="180"/>
      <c r="AT776" s="180"/>
      <c r="AU776" s="180"/>
      <c r="AV776" s="180"/>
      <c r="AW776" s="180"/>
      <c r="AX776" s="180"/>
      <c r="AY776" s="180"/>
      <c r="AZ776" s="180"/>
      <c r="BA776" s="180"/>
      <c r="BB776" s="180"/>
      <c r="BC776" s="180"/>
      <c r="BD776" s="180"/>
      <c r="BE776" s="180"/>
      <c r="BF776" s="180"/>
      <c r="BG776" s="180"/>
      <c r="BH776" s="180"/>
      <c r="BI776" s="180"/>
      <c r="BJ776" s="180"/>
      <c r="BK776" s="180"/>
      <c r="BL776" s="180"/>
      <c r="BM776" s="180"/>
      <c r="BN776" s="180"/>
      <c r="BO776" s="180"/>
      <c r="BP776" s="180"/>
      <c r="BQ776" s="180"/>
      <c r="BR776" s="180"/>
      <c r="BS776" s="180"/>
      <c r="BT776" s="180"/>
      <c r="BU776" s="180"/>
      <c r="BV776" s="180"/>
      <c r="BW776" s="180"/>
      <c r="BX776" s="180"/>
      <c r="BY776" s="180"/>
      <c r="BZ776" s="180"/>
      <c r="CA776" s="180"/>
    </row>
    <row r="777" ht="15.75" customHeight="1" spans="1:79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  <c r="R777" s="180"/>
      <c r="S777" s="180"/>
      <c r="T777" s="180"/>
      <c r="U777" s="180"/>
      <c r="V777" s="180"/>
      <c r="W777" s="180"/>
      <c r="X777" s="180"/>
      <c r="Y777" s="180"/>
      <c r="Z777" s="180"/>
      <c r="AA777" s="180"/>
      <c r="AB777" s="180"/>
      <c r="AC777" s="180"/>
      <c r="AD777" s="180"/>
      <c r="AE777" s="180"/>
      <c r="AF777" s="180"/>
      <c r="AG777" s="180"/>
      <c r="AH777" s="180"/>
      <c r="AI777" s="180"/>
      <c r="AJ777" s="180"/>
      <c r="AK777" s="180"/>
      <c r="AL777" s="180"/>
      <c r="AM777" s="180"/>
      <c r="AN777" s="180"/>
      <c r="AO777" s="180"/>
      <c r="AP777" s="180"/>
      <c r="AQ777" s="180"/>
      <c r="AR777" s="180"/>
      <c r="AS777" s="180"/>
      <c r="AT777" s="180"/>
      <c r="AU777" s="180"/>
      <c r="AV777" s="180"/>
      <c r="AW777" s="180"/>
      <c r="AX777" s="180"/>
      <c r="AY777" s="180"/>
      <c r="AZ777" s="180"/>
      <c r="BA777" s="180"/>
      <c r="BB777" s="180"/>
      <c r="BC777" s="180"/>
      <c r="BD777" s="180"/>
      <c r="BE777" s="180"/>
      <c r="BF777" s="180"/>
      <c r="BG777" s="180"/>
      <c r="BH777" s="180"/>
      <c r="BI777" s="180"/>
      <c r="BJ777" s="180"/>
      <c r="BK777" s="180"/>
      <c r="BL777" s="180"/>
      <c r="BM777" s="180"/>
      <c r="BN777" s="180"/>
      <c r="BO777" s="180"/>
      <c r="BP777" s="180"/>
      <c r="BQ777" s="180"/>
      <c r="BR777" s="180"/>
      <c r="BS777" s="180"/>
      <c r="BT777" s="180"/>
      <c r="BU777" s="180"/>
      <c r="BV777" s="180"/>
      <c r="BW777" s="180"/>
      <c r="BX777" s="180"/>
      <c r="BY777" s="180"/>
      <c r="BZ777" s="180"/>
      <c r="CA777" s="180"/>
    </row>
    <row r="778" ht="15.75" customHeight="1" spans="1:79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  <c r="R778" s="180"/>
      <c r="S778" s="180"/>
      <c r="T778" s="180"/>
      <c r="U778" s="180"/>
      <c r="V778" s="180"/>
      <c r="W778" s="180"/>
      <c r="X778" s="180"/>
      <c r="Y778" s="180"/>
      <c r="Z778" s="180"/>
      <c r="AA778" s="180"/>
      <c r="AB778" s="180"/>
      <c r="AC778" s="180"/>
      <c r="AD778" s="180"/>
      <c r="AE778" s="180"/>
      <c r="AF778" s="180"/>
      <c r="AG778" s="180"/>
      <c r="AH778" s="180"/>
      <c r="AI778" s="180"/>
      <c r="AJ778" s="180"/>
      <c r="AK778" s="180"/>
      <c r="AL778" s="180"/>
      <c r="AM778" s="180"/>
      <c r="AN778" s="180"/>
      <c r="AO778" s="180"/>
      <c r="AP778" s="180"/>
      <c r="AQ778" s="180"/>
      <c r="AR778" s="180"/>
      <c r="AS778" s="180"/>
      <c r="AT778" s="180"/>
      <c r="AU778" s="180"/>
      <c r="AV778" s="180"/>
      <c r="AW778" s="180"/>
      <c r="AX778" s="180"/>
      <c r="AY778" s="180"/>
      <c r="AZ778" s="180"/>
      <c r="BA778" s="180"/>
      <c r="BB778" s="180"/>
      <c r="BC778" s="180"/>
      <c r="BD778" s="180"/>
      <c r="BE778" s="180"/>
      <c r="BF778" s="180"/>
      <c r="BG778" s="180"/>
      <c r="BH778" s="180"/>
      <c r="BI778" s="180"/>
      <c r="BJ778" s="180"/>
      <c r="BK778" s="180"/>
      <c r="BL778" s="180"/>
      <c r="BM778" s="180"/>
      <c r="BN778" s="180"/>
      <c r="BO778" s="180"/>
      <c r="BP778" s="180"/>
      <c r="BQ778" s="180"/>
      <c r="BR778" s="180"/>
      <c r="BS778" s="180"/>
      <c r="BT778" s="180"/>
      <c r="BU778" s="180"/>
      <c r="BV778" s="180"/>
      <c r="BW778" s="180"/>
      <c r="BX778" s="180"/>
      <c r="BY778" s="180"/>
      <c r="BZ778" s="180"/>
      <c r="CA778" s="180"/>
    </row>
    <row r="779" ht="15.75" customHeight="1" spans="1:79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  <c r="R779" s="180"/>
      <c r="S779" s="180"/>
      <c r="T779" s="180"/>
      <c r="U779" s="180"/>
      <c r="V779" s="180"/>
      <c r="W779" s="180"/>
      <c r="X779" s="180"/>
      <c r="Y779" s="180"/>
      <c r="Z779" s="180"/>
      <c r="AA779" s="180"/>
      <c r="AB779" s="180"/>
      <c r="AC779" s="180"/>
      <c r="AD779" s="180"/>
      <c r="AE779" s="180"/>
      <c r="AF779" s="180"/>
      <c r="AG779" s="180"/>
      <c r="AH779" s="180"/>
      <c r="AI779" s="180"/>
      <c r="AJ779" s="180"/>
      <c r="AK779" s="180"/>
      <c r="AL779" s="180"/>
      <c r="AM779" s="180"/>
      <c r="AN779" s="180"/>
      <c r="AO779" s="180"/>
      <c r="AP779" s="180"/>
      <c r="AQ779" s="180"/>
      <c r="AR779" s="180"/>
      <c r="AS779" s="180"/>
      <c r="AT779" s="180"/>
      <c r="AU779" s="180"/>
      <c r="AV779" s="180"/>
      <c r="AW779" s="180"/>
      <c r="AX779" s="180"/>
      <c r="AY779" s="180"/>
      <c r="AZ779" s="180"/>
      <c r="BA779" s="180"/>
      <c r="BB779" s="180"/>
      <c r="BC779" s="180"/>
      <c r="BD779" s="180"/>
      <c r="BE779" s="180"/>
      <c r="BF779" s="180"/>
      <c r="BG779" s="180"/>
      <c r="BH779" s="180"/>
      <c r="BI779" s="180"/>
      <c r="BJ779" s="180"/>
      <c r="BK779" s="180"/>
      <c r="BL779" s="180"/>
      <c r="BM779" s="180"/>
      <c r="BN779" s="180"/>
      <c r="BO779" s="180"/>
      <c r="BP779" s="180"/>
      <c r="BQ779" s="180"/>
      <c r="BR779" s="180"/>
      <c r="BS779" s="180"/>
      <c r="BT779" s="180"/>
      <c r="BU779" s="180"/>
      <c r="BV779" s="180"/>
      <c r="BW779" s="180"/>
      <c r="BX779" s="180"/>
      <c r="BY779" s="180"/>
      <c r="BZ779" s="180"/>
      <c r="CA779" s="180"/>
    </row>
    <row r="780" ht="15.75" customHeight="1" spans="1:79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  <c r="R780" s="180"/>
      <c r="S780" s="180"/>
      <c r="T780" s="180"/>
      <c r="U780" s="180"/>
      <c r="V780" s="180"/>
      <c r="W780" s="180"/>
      <c r="X780" s="180"/>
      <c r="Y780" s="180"/>
      <c r="Z780" s="180"/>
      <c r="AA780" s="180"/>
      <c r="AB780" s="180"/>
      <c r="AC780" s="180"/>
      <c r="AD780" s="180"/>
      <c r="AE780" s="180"/>
      <c r="AF780" s="180"/>
      <c r="AG780" s="180"/>
      <c r="AH780" s="180"/>
      <c r="AI780" s="180"/>
      <c r="AJ780" s="180"/>
      <c r="AK780" s="180"/>
      <c r="AL780" s="180"/>
      <c r="AM780" s="180"/>
      <c r="AN780" s="180"/>
      <c r="AO780" s="180"/>
      <c r="AP780" s="180"/>
      <c r="AQ780" s="180"/>
      <c r="AR780" s="180"/>
      <c r="AS780" s="180"/>
      <c r="AT780" s="180"/>
      <c r="AU780" s="180"/>
      <c r="AV780" s="180"/>
      <c r="AW780" s="180"/>
      <c r="AX780" s="180"/>
      <c r="AY780" s="180"/>
      <c r="AZ780" s="180"/>
      <c r="BA780" s="180"/>
      <c r="BB780" s="180"/>
      <c r="BC780" s="180"/>
      <c r="BD780" s="180"/>
      <c r="BE780" s="180"/>
      <c r="BF780" s="180"/>
      <c r="BG780" s="180"/>
      <c r="BH780" s="180"/>
      <c r="BI780" s="180"/>
      <c r="BJ780" s="180"/>
      <c r="BK780" s="180"/>
      <c r="BL780" s="180"/>
      <c r="BM780" s="180"/>
      <c r="BN780" s="180"/>
      <c r="BO780" s="180"/>
      <c r="BP780" s="180"/>
      <c r="BQ780" s="180"/>
      <c r="BR780" s="180"/>
      <c r="BS780" s="180"/>
      <c r="BT780" s="180"/>
      <c r="BU780" s="180"/>
      <c r="BV780" s="180"/>
      <c r="BW780" s="180"/>
      <c r="BX780" s="180"/>
      <c r="BY780" s="180"/>
      <c r="BZ780" s="180"/>
      <c r="CA780" s="180"/>
    </row>
    <row r="781" ht="15.75" customHeight="1" spans="1:79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  <c r="R781" s="180"/>
      <c r="S781" s="180"/>
      <c r="T781" s="180"/>
      <c r="U781" s="180"/>
      <c r="V781" s="180"/>
      <c r="W781" s="180"/>
      <c r="X781" s="180"/>
      <c r="Y781" s="180"/>
      <c r="Z781" s="180"/>
      <c r="AA781" s="180"/>
      <c r="AB781" s="180"/>
      <c r="AC781" s="180"/>
      <c r="AD781" s="180"/>
      <c r="AE781" s="180"/>
      <c r="AF781" s="180"/>
      <c r="AG781" s="180"/>
      <c r="AH781" s="180"/>
      <c r="AI781" s="180"/>
      <c r="AJ781" s="180"/>
      <c r="AK781" s="180"/>
      <c r="AL781" s="180"/>
      <c r="AM781" s="180"/>
      <c r="AN781" s="180"/>
      <c r="AO781" s="180"/>
      <c r="AP781" s="180"/>
      <c r="AQ781" s="180"/>
      <c r="AR781" s="180"/>
      <c r="AS781" s="180"/>
      <c r="AT781" s="180"/>
      <c r="AU781" s="180"/>
      <c r="AV781" s="180"/>
      <c r="AW781" s="180"/>
      <c r="AX781" s="180"/>
      <c r="AY781" s="180"/>
      <c r="AZ781" s="180"/>
      <c r="BA781" s="180"/>
      <c r="BB781" s="180"/>
      <c r="BC781" s="180"/>
      <c r="BD781" s="180"/>
      <c r="BE781" s="180"/>
      <c r="BF781" s="180"/>
      <c r="BG781" s="180"/>
      <c r="BH781" s="180"/>
      <c r="BI781" s="180"/>
      <c r="BJ781" s="180"/>
      <c r="BK781" s="180"/>
      <c r="BL781" s="180"/>
      <c r="BM781" s="180"/>
      <c r="BN781" s="180"/>
      <c r="BO781" s="180"/>
      <c r="BP781" s="180"/>
      <c r="BQ781" s="180"/>
      <c r="BR781" s="180"/>
      <c r="BS781" s="180"/>
      <c r="BT781" s="180"/>
      <c r="BU781" s="180"/>
      <c r="BV781" s="180"/>
      <c r="BW781" s="180"/>
      <c r="BX781" s="180"/>
      <c r="BY781" s="180"/>
      <c r="BZ781" s="180"/>
      <c r="CA781" s="180"/>
    </row>
    <row r="782" ht="15.75" customHeight="1" spans="1:79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  <c r="R782" s="180"/>
      <c r="S782" s="180"/>
      <c r="T782" s="180"/>
      <c r="U782" s="180"/>
      <c r="V782" s="180"/>
      <c r="W782" s="180"/>
      <c r="X782" s="180"/>
      <c r="Y782" s="180"/>
      <c r="Z782" s="180"/>
      <c r="AA782" s="180"/>
      <c r="AB782" s="180"/>
      <c r="AC782" s="180"/>
      <c r="AD782" s="180"/>
      <c r="AE782" s="180"/>
      <c r="AF782" s="180"/>
      <c r="AG782" s="180"/>
      <c r="AH782" s="180"/>
      <c r="AI782" s="180"/>
      <c r="AJ782" s="180"/>
      <c r="AK782" s="180"/>
      <c r="AL782" s="180"/>
      <c r="AM782" s="180"/>
      <c r="AN782" s="180"/>
      <c r="AO782" s="180"/>
      <c r="AP782" s="180"/>
      <c r="AQ782" s="180"/>
      <c r="AR782" s="180"/>
      <c r="AS782" s="180"/>
      <c r="AT782" s="180"/>
      <c r="AU782" s="180"/>
      <c r="AV782" s="180"/>
      <c r="AW782" s="180"/>
      <c r="AX782" s="180"/>
      <c r="AY782" s="180"/>
      <c r="AZ782" s="180"/>
      <c r="BA782" s="180"/>
      <c r="BB782" s="180"/>
      <c r="BC782" s="180"/>
      <c r="BD782" s="180"/>
      <c r="BE782" s="180"/>
      <c r="BF782" s="180"/>
      <c r="BG782" s="180"/>
      <c r="BH782" s="180"/>
      <c r="BI782" s="180"/>
      <c r="BJ782" s="180"/>
      <c r="BK782" s="180"/>
      <c r="BL782" s="180"/>
      <c r="BM782" s="180"/>
      <c r="BN782" s="180"/>
      <c r="BO782" s="180"/>
      <c r="BP782" s="180"/>
      <c r="BQ782" s="180"/>
      <c r="BR782" s="180"/>
      <c r="BS782" s="180"/>
      <c r="BT782" s="180"/>
      <c r="BU782" s="180"/>
      <c r="BV782" s="180"/>
      <c r="BW782" s="180"/>
      <c r="BX782" s="180"/>
      <c r="BY782" s="180"/>
      <c r="BZ782" s="180"/>
      <c r="CA782" s="180"/>
    </row>
    <row r="783" ht="15.75" customHeight="1" spans="1:79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  <c r="R783" s="180"/>
      <c r="S783" s="180"/>
      <c r="T783" s="180"/>
      <c r="U783" s="180"/>
      <c r="V783" s="180"/>
      <c r="W783" s="180"/>
      <c r="X783" s="180"/>
      <c r="Y783" s="180"/>
      <c r="Z783" s="180"/>
      <c r="AA783" s="180"/>
      <c r="AB783" s="180"/>
      <c r="AC783" s="180"/>
      <c r="AD783" s="180"/>
      <c r="AE783" s="180"/>
      <c r="AF783" s="180"/>
      <c r="AG783" s="180"/>
      <c r="AH783" s="180"/>
      <c r="AI783" s="180"/>
      <c r="AJ783" s="180"/>
      <c r="AK783" s="180"/>
      <c r="AL783" s="180"/>
      <c r="AM783" s="180"/>
      <c r="AN783" s="180"/>
      <c r="AO783" s="180"/>
      <c r="AP783" s="180"/>
      <c r="AQ783" s="180"/>
      <c r="AR783" s="180"/>
      <c r="AS783" s="180"/>
      <c r="AT783" s="180"/>
      <c r="AU783" s="180"/>
      <c r="AV783" s="180"/>
      <c r="AW783" s="180"/>
      <c r="AX783" s="180"/>
      <c r="AY783" s="180"/>
      <c r="AZ783" s="180"/>
      <c r="BA783" s="180"/>
      <c r="BB783" s="180"/>
      <c r="BC783" s="180"/>
      <c r="BD783" s="180"/>
      <c r="BE783" s="180"/>
      <c r="BF783" s="180"/>
      <c r="BG783" s="180"/>
      <c r="BH783" s="180"/>
      <c r="BI783" s="180"/>
      <c r="BJ783" s="180"/>
      <c r="BK783" s="180"/>
      <c r="BL783" s="180"/>
      <c r="BM783" s="180"/>
      <c r="BN783" s="180"/>
      <c r="BO783" s="180"/>
      <c r="BP783" s="180"/>
      <c r="BQ783" s="180"/>
      <c r="BR783" s="180"/>
      <c r="BS783" s="180"/>
      <c r="BT783" s="180"/>
      <c r="BU783" s="180"/>
      <c r="BV783" s="180"/>
      <c r="BW783" s="180"/>
      <c r="BX783" s="180"/>
      <c r="BY783" s="180"/>
      <c r="BZ783" s="180"/>
      <c r="CA783" s="180"/>
    </row>
    <row r="784" ht="15.75" customHeight="1" spans="1:79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  <c r="R784" s="180"/>
      <c r="S784" s="180"/>
      <c r="T784" s="180"/>
      <c r="U784" s="180"/>
      <c r="V784" s="180"/>
      <c r="W784" s="180"/>
      <c r="X784" s="180"/>
      <c r="Y784" s="180"/>
      <c r="Z784" s="180"/>
      <c r="AA784" s="180"/>
      <c r="AB784" s="180"/>
      <c r="AC784" s="180"/>
      <c r="AD784" s="180"/>
      <c r="AE784" s="180"/>
      <c r="AF784" s="180"/>
      <c r="AG784" s="180"/>
      <c r="AH784" s="180"/>
      <c r="AI784" s="180"/>
      <c r="AJ784" s="180"/>
      <c r="AK784" s="180"/>
      <c r="AL784" s="180"/>
      <c r="AM784" s="180"/>
      <c r="AN784" s="180"/>
      <c r="AO784" s="180"/>
      <c r="AP784" s="180"/>
      <c r="AQ784" s="180"/>
      <c r="AR784" s="180"/>
      <c r="AS784" s="180"/>
      <c r="AT784" s="180"/>
      <c r="AU784" s="180"/>
      <c r="AV784" s="180"/>
      <c r="AW784" s="180"/>
      <c r="AX784" s="180"/>
      <c r="AY784" s="180"/>
      <c r="AZ784" s="180"/>
      <c r="BA784" s="180"/>
      <c r="BB784" s="180"/>
      <c r="BC784" s="180"/>
      <c r="BD784" s="180"/>
      <c r="BE784" s="180"/>
      <c r="BF784" s="180"/>
      <c r="BG784" s="180"/>
      <c r="BH784" s="180"/>
      <c r="BI784" s="180"/>
      <c r="BJ784" s="180"/>
      <c r="BK784" s="180"/>
      <c r="BL784" s="180"/>
      <c r="BM784" s="180"/>
      <c r="BN784" s="180"/>
      <c r="BO784" s="180"/>
      <c r="BP784" s="180"/>
      <c r="BQ784" s="180"/>
      <c r="BR784" s="180"/>
      <c r="BS784" s="180"/>
      <c r="BT784" s="180"/>
      <c r="BU784" s="180"/>
      <c r="BV784" s="180"/>
      <c r="BW784" s="180"/>
      <c r="BX784" s="180"/>
      <c r="BY784" s="180"/>
      <c r="BZ784" s="180"/>
      <c r="CA784" s="180"/>
    </row>
    <row r="785" ht="15.75" customHeight="1" spans="1:79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  <c r="R785" s="180"/>
      <c r="S785" s="180"/>
      <c r="T785" s="180"/>
      <c r="U785" s="180"/>
      <c r="V785" s="180"/>
      <c r="W785" s="180"/>
      <c r="X785" s="180"/>
      <c r="Y785" s="180"/>
      <c r="Z785" s="180"/>
      <c r="AA785" s="180"/>
      <c r="AB785" s="180"/>
      <c r="AC785" s="180"/>
      <c r="AD785" s="180"/>
      <c r="AE785" s="180"/>
      <c r="AF785" s="180"/>
      <c r="AG785" s="180"/>
      <c r="AH785" s="180"/>
      <c r="AI785" s="180"/>
      <c r="AJ785" s="180"/>
      <c r="AK785" s="180"/>
      <c r="AL785" s="180"/>
      <c r="AM785" s="180"/>
      <c r="AN785" s="180"/>
      <c r="AO785" s="180"/>
      <c r="AP785" s="180"/>
      <c r="AQ785" s="180"/>
      <c r="AR785" s="180"/>
      <c r="AS785" s="180"/>
      <c r="AT785" s="180"/>
      <c r="AU785" s="180"/>
      <c r="AV785" s="180"/>
      <c r="AW785" s="180"/>
      <c r="AX785" s="180"/>
      <c r="AY785" s="180"/>
      <c r="AZ785" s="180"/>
      <c r="BA785" s="180"/>
      <c r="BB785" s="180"/>
      <c r="BC785" s="180"/>
      <c r="BD785" s="180"/>
      <c r="BE785" s="180"/>
      <c r="BF785" s="180"/>
      <c r="BG785" s="180"/>
      <c r="BH785" s="180"/>
      <c r="BI785" s="180"/>
      <c r="BJ785" s="180"/>
      <c r="BK785" s="180"/>
      <c r="BL785" s="180"/>
      <c r="BM785" s="180"/>
      <c r="BN785" s="180"/>
      <c r="BO785" s="180"/>
      <c r="BP785" s="180"/>
      <c r="BQ785" s="180"/>
      <c r="BR785" s="180"/>
      <c r="BS785" s="180"/>
      <c r="BT785" s="180"/>
      <c r="BU785" s="180"/>
      <c r="BV785" s="180"/>
      <c r="BW785" s="180"/>
      <c r="BX785" s="180"/>
      <c r="BY785" s="180"/>
      <c r="BZ785" s="180"/>
      <c r="CA785" s="180"/>
    </row>
    <row r="786" ht="15.75" customHeight="1" spans="1:79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  <c r="R786" s="180"/>
      <c r="S786" s="180"/>
      <c r="T786" s="180"/>
      <c r="U786" s="180"/>
      <c r="V786" s="180"/>
      <c r="W786" s="180"/>
      <c r="X786" s="180"/>
      <c r="Y786" s="180"/>
      <c r="Z786" s="180"/>
      <c r="AA786" s="180"/>
      <c r="AB786" s="180"/>
      <c r="AC786" s="180"/>
      <c r="AD786" s="180"/>
      <c r="AE786" s="180"/>
      <c r="AF786" s="180"/>
      <c r="AG786" s="180"/>
      <c r="AH786" s="180"/>
      <c r="AI786" s="180"/>
      <c r="AJ786" s="180"/>
      <c r="AK786" s="180"/>
      <c r="AL786" s="180"/>
      <c r="AM786" s="180"/>
      <c r="AN786" s="180"/>
      <c r="AO786" s="180"/>
      <c r="AP786" s="180"/>
      <c r="AQ786" s="180"/>
      <c r="AR786" s="180"/>
      <c r="AS786" s="180"/>
      <c r="AT786" s="180"/>
      <c r="AU786" s="180"/>
      <c r="AV786" s="180"/>
      <c r="AW786" s="180"/>
      <c r="AX786" s="180"/>
      <c r="AY786" s="180"/>
      <c r="AZ786" s="180"/>
      <c r="BA786" s="180"/>
      <c r="BB786" s="180"/>
      <c r="BC786" s="180"/>
      <c r="BD786" s="180"/>
      <c r="BE786" s="180"/>
      <c r="BF786" s="180"/>
      <c r="BG786" s="180"/>
      <c r="BH786" s="180"/>
      <c r="BI786" s="180"/>
      <c r="BJ786" s="180"/>
      <c r="BK786" s="180"/>
      <c r="BL786" s="180"/>
      <c r="BM786" s="180"/>
      <c r="BN786" s="180"/>
      <c r="BO786" s="180"/>
      <c r="BP786" s="180"/>
      <c r="BQ786" s="180"/>
      <c r="BR786" s="180"/>
      <c r="BS786" s="180"/>
      <c r="BT786" s="180"/>
      <c r="BU786" s="180"/>
      <c r="BV786" s="180"/>
      <c r="BW786" s="180"/>
      <c r="BX786" s="180"/>
      <c r="BY786" s="180"/>
      <c r="BZ786" s="180"/>
      <c r="CA786" s="180"/>
    </row>
    <row r="787" ht="15.75" customHeight="1" spans="1:79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  <c r="R787" s="180"/>
      <c r="S787" s="180"/>
      <c r="T787" s="180"/>
      <c r="U787" s="180"/>
      <c r="V787" s="180"/>
      <c r="W787" s="180"/>
      <c r="X787" s="180"/>
      <c r="Y787" s="180"/>
      <c r="Z787" s="180"/>
      <c r="AA787" s="180"/>
      <c r="AB787" s="180"/>
      <c r="AC787" s="180"/>
      <c r="AD787" s="180"/>
      <c r="AE787" s="180"/>
      <c r="AF787" s="180"/>
      <c r="AG787" s="180"/>
      <c r="AH787" s="180"/>
      <c r="AI787" s="180"/>
      <c r="AJ787" s="180"/>
      <c r="AK787" s="180"/>
      <c r="AL787" s="180"/>
      <c r="AM787" s="180"/>
      <c r="AN787" s="180"/>
      <c r="AO787" s="180"/>
      <c r="AP787" s="180"/>
      <c r="AQ787" s="180"/>
      <c r="AR787" s="180"/>
      <c r="AS787" s="180"/>
      <c r="AT787" s="180"/>
      <c r="AU787" s="180"/>
      <c r="AV787" s="180"/>
      <c r="AW787" s="180"/>
      <c r="AX787" s="180"/>
      <c r="AY787" s="180"/>
      <c r="AZ787" s="180"/>
      <c r="BA787" s="180"/>
      <c r="BB787" s="180"/>
      <c r="BC787" s="180"/>
      <c r="BD787" s="180"/>
      <c r="BE787" s="180"/>
      <c r="BF787" s="180"/>
      <c r="BG787" s="180"/>
      <c r="BH787" s="180"/>
      <c r="BI787" s="180"/>
      <c r="BJ787" s="180"/>
      <c r="BK787" s="180"/>
      <c r="BL787" s="180"/>
      <c r="BM787" s="180"/>
      <c r="BN787" s="180"/>
      <c r="BO787" s="180"/>
      <c r="BP787" s="180"/>
      <c r="BQ787" s="180"/>
      <c r="BR787" s="180"/>
      <c r="BS787" s="180"/>
      <c r="BT787" s="180"/>
      <c r="BU787" s="180"/>
      <c r="BV787" s="180"/>
      <c r="BW787" s="180"/>
      <c r="BX787" s="180"/>
      <c r="BY787" s="180"/>
      <c r="BZ787" s="180"/>
      <c r="CA787" s="180"/>
    </row>
    <row r="788" ht="15.75" customHeight="1" spans="1:79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  <c r="R788" s="180"/>
      <c r="S788" s="180"/>
      <c r="T788" s="180"/>
      <c r="U788" s="180"/>
      <c r="V788" s="180"/>
      <c r="W788" s="180"/>
      <c r="X788" s="180"/>
      <c r="Y788" s="180"/>
      <c r="Z788" s="180"/>
      <c r="AA788" s="180"/>
      <c r="AB788" s="180"/>
      <c r="AC788" s="180"/>
      <c r="AD788" s="180"/>
      <c r="AE788" s="180"/>
      <c r="AF788" s="180"/>
      <c r="AG788" s="180"/>
      <c r="AH788" s="180"/>
      <c r="AI788" s="180"/>
      <c r="AJ788" s="180"/>
      <c r="AK788" s="180"/>
      <c r="AL788" s="180"/>
      <c r="AM788" s="180"/>
      <c r="AN788" s="180"/>
      <c r="AO788" s="180"/>
      <c r="AP788" s="180"/>
      <c r="AQ788" s="180"/>
      <c r="AR788" s="180"/>
      <c r="AS788" s="180"/>
      <c r="AT788" s="180"/>
      <c r="AU788" s="180"/>
      <c r="AV788" s="180"/>
      <c r="AW788" s="180"/>
      <c r="AX788" s="180"/>
      <c r="AY788" s="180"/>
      <c r="AZ788" s="180"/>
      <c r="BA788" s="180"/>
      <c r="BB788" s="180"/>
      <c r="BC788" s="180"/>
      <c r="BD788" s="180"/>
      <c r="BE788" s="180"/>
      <c r="BF788" s="180"/>
      <c r="BG788" s="180"/>
      <c r="BH788" s="180"/>
      <c r="BI788" s="180"/>
      <c r="BJ788" s="180"/>
      <c r="BK788" s="180"/>
      <c r="BL788" s="180"/>
      <c r="BM788" s="180"/>
      <c r="BN788" s="180"/>
      <c r="BO788" s="180"/>
      <c r="BP788" s="180"/>
      <c r="BQ788" s="180"/>
      <c r="BR788" s="180"/>
      <c r="BS788" s="180"/>
      <c r="BT788" s="180"/>
      <c r="BU788" s="180"/>
      <c r="BV788" s="180"/>
      <c r="BW788" s="180"/>
      <c r="BX788" s="180"/>
      <c r="BY788" s="180"/>
      <c r="BZ788" s="180"/>
      <c r="CA788" s="180"/>
    </row>
    <row r="789" ht="15.75" customHeight="1" spans="1:79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  <c r="R789" s="180"/>
      <c r="S789" s="180"/>
      <c r="T789" s="180"/>
      <c r="U789" s="180"/>
      <c r="V789" s="180"/>
      <c r="W789" s="180"/>
      <c r="X789" s="180"/>
      <c r="Y789" s="180"/>
      <c r="Z789" s="180"/>
      <c r="AA789" s="180"/>
      <c r="AB789" s="180"/>
      <c r="AC789" s="180"/>
      <c r="AD789" s="180"/>
      <c r="AE789" s="180"/>
      <c r="AF789" s="180"/>
      <c r="AG789" s="180"/>
      <c r="AH789" s="180"/>
      <c r="AI789" s="180"/>
      <c r="AJ789" s="180"/>
      <c r="AK789" s="180"/>
      <c r="AL789" s="180"/>
      <c r="AM789" s="180"/>
      <c r="AN789" s="180"/>
      <c r="AO789" s="180"/>
      <c r="AP789" s="180"/>
      <c r="AQ789" s="180"/>
      <c r="AR789" s="180"/>
      <c r="AS789" s="180"/>
      <c r="AT789" s="180"/>
      <c r="AU789" s="180"/>
      <c r="AV789" s="180"/>
      <c r="AW789" s="180"/>
      <c r="AX789" s="180"/>
      <c r="AY789" s="180"/>
      <c r="AZ789" s="180"/>
      <c r="BA789" s="180"/>
      <c r="BB789" s="180"/>
      <c r="BC789" s="180"/>
      <c r="BD789" s="180"/>
      <c r="BE789" s="180"/>
      <c r="BF789" s="180"/>
      <c r="BG789" s="180"/>
      <c r="BH789" s="180"/>
      <c r="BI789" s="180"/>
      <c r="BJ789" s="180"/>
      <c r="BK789" s="180"/>
      <c r="BL789" s="180"/>
      <c r="BM789" s="180"/>
      <c r="BN789" s="180"/>
      <c r="BO789" s="180"/>
      <c r="BP789" s="180"/>
      <c r="BQ789" s="180"/>
      <c r="BR789" s="180"/>
      <c r="BS789" s="180"/>
      <c r="BT789" s="180"/>
      <c r="BU789" s="180"/>
      <c r="BV789" s="180"/>
      <c r="BW789" s="180"/>
      <c r="BX789" s="180"/>
      <c r="BY789" s="180"/>
      <c r="BZ789" s="180"/>
      <c r="CA789" s="180"/>
    </row>
    <row r="790" ht="15.75" customHeight="1" spans="1:79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  <c r="R790" s="180"/>
      <c r="S790" s="180"/>
      <c r="T790" s="180"/>
      <c r="U790" s="180"/>
      <c r="V790" s="180"/>
      <c r="W790" s="180"/>
      <c r="X790" s="180"/>
      <c r="Y790" s="180"/>
      <c r="Z790" s="180"/>
      <c r="AA790" s="180"/>
      <c r="AB790" s="180"/>
      <c r="AC790" s="180"/>
      <c r="AD790" s="180"/>
      <c r="AE790" s="180"/>
      <c r="AF790" s="180"/>
      <c r="AG790" s="180"/>
      <c r="AH790" s="180"/>
      <c r="AI790" s="180"/>
      <c r="AJ790" s="180"/>
      <c r="AK790" s="180"/>
      <c r="AL790" s="180"/>
      <c r="AM790" s="180"/>
      <c r="AN790" s="180"/>
      <c r="AO790" s="180"/>
      <c r="AP790" s="180"/>
      <c r="AQ790" s="180"/>
      <c r="AR790" s="180"/>
      <c r="AS790" s="180"/>
      <c r="AT790" s="180"/>
      <c r="AU790" s="180"/>
      <c r="AV790" s="180"/>
      <c r="AW790" s="180"/>
      <c r="AX790" s="180"/>
      <c r="AY790" s="180"/>
      <c r="AZ790" s="180"/>
      <c r="BA790" s="180"/>
      <c r="BB790" s="180"/>
      <c r="BC790" s="180"/>
      <c r="BD790" s="180"/>
      <c r="BE790" s="180"/>
      <c r="BF790" s="180"/>
      <c r="BG790" s="180"/>
      <c r="BH790" s="180"/>
      <c r="BI790" s="180"/>
      <c r="BJ790" s="180"/>
      <c r="BK790" s="180"/>
      <c r="BL790" s="180"/>
      <c r="BM790" s="180"/>
      <c r="BN790" s="180"/>
      <c r="BO790" s="180"/>
      <c r="BP790" s="180"/>
      <c r="BQ790" s="180"/>
      <c r="BR790" s="180"/>
      <c r="BS790" s="180"/>
      <c r="BT790" s="180"/>
      <c r="BU790" s="180"/>
      <c r="BV790" s="180"/>
      <c r="BW790" s="180"/>
      <c r="BX790" s="180"/>
      <c r="BY790" s="180"/>
      <c r="BZ790" s="180"/>
      <c r="CA790" s="180"/>
    </row>
    <row r="791" ht="15.75" customHeight="1" spans="1:79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  <c r="R791" s="180"/>
      <c r="S791" s="180"/>
      <c r="T791" s="180"/>
      <c r="U791" s="180"/>
      <c r="V791" s="180"/>
      <c r="W791" s="180"/>
      <c r="X791" s="180"/>
      <c r="Y791" s="180"/>
      <c r="Z791" s="180"/>
      <c r="AA791" s="180"/>
      <c r="AB791" s="180"/>
      <c r="AC791" s="180"/>
      <c r="AD791" s="180"/>
      <c r="AE791" s="180"/>
      <c r="AF791" s="180"/>
      <c r="AG791" s="180"/>
      <c r="AH791" s="180"/>
      <c r="AI791" s="180"/>
      <c r="AJ791" s="180"/>
      <c r="AK791" s="180"/>
      <c r="AL791" s="180"/>
      <c r="AM791" s="180"/>
      <c r="AN791" s="180"/>
      <c r="AO791" s="180"/>
      <c r="AP791" s="180"/>
      <c r="AQ791" s="180"/>
      <c r="AR791" s="180"/>
      <c r="AS791" s="180"/>
      <c r="AT791" s="180"/>
      <c r="AU791" s="180"/>
      <c r="AV791" s="180"/>
      <c r="AW791" s="180"/>
      <c r="AX791" s="180"/>
      <c r="AY791" s="180"/>
      <c r="AZ791" s="180"/>
      <c r="BA791" s="180"/>
      <c r="BB791" s="180"/>
      <c r="BC791" s="180"/>
      <c r="BD791" s="180"/>
      <c r="BE791" s="180"/>
      <c r="BF791" s="180"/>
      <c r="BG791" s="180"/>
      <c r="BH791" s="180"/>
      <c r="BI791" s="180"/>
      <c r="BJ791" s="180"/>
      <c r="BK791" s="180"/>
      <c r="BL791" s="180"/>
      <c r="BM791" s="180"/>
      <c r="BN791" s="180"/>
      <c r="BO791" s="180"/>
      <c r="BP791" s="180"/>
      <c r="BQ791" s="180"/>
      <c r="BR791" s="180"/>
      <c r="BS791" s="180"/>
      <c r="BT791" s="180"/>
      <c r="BU791" s="180"/>
      <c r="BV791" s="180"/>
      <c r="BW791" s="180"/>
      <c r="BX791" s="180"/>
      <c r="BY791" s="180"/>
      <c r="BZ791" s="180"/>
      <c r="CA791" s="180"/>
    </row>
    <row r="792" ht="15.75" customHeight="1" spans="1:79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  <c r="R792" s="180"/>
      <c r="S792" s="180"/>
      <c r="T792" s="180"/>
      <c r="U792" s="180"/>
      <c r="V792" s="180"/>
      <c r="W792" s="180"/>
      <c r="X792" s="180"/>
      <c r="Y792" s="180"/>
      <c r="Z792" s="180"/>
      <c r="AA792" s="180"/>
      <c r="AB792" s="180"/>
      <c r="AC792" s="180"/>
      <c r="AD792" s="180"/>
      <c r="AE792" s="180"/>
      <c r="AF792" s="180"/>
      <c r="AG792" s="180"/>
      <c r="AH792" s="180"/>
      <c r="AI792" s="180"/>
      <c r="AJ792" s="180"/>
      <c r="AK792" s="180"/>
      <c r="AL792" s="180"/>
      <c r="AM792" s="180"/>
      <c r="AN792" s="180"/>
      <c r="AO792" s="180"/>
      <c r="AP792" s="180"/>
      <c r="AQ792" s="180"/>
      <c r="AR792" s="180"/>
      <c r="AS792" s="180"/>
      <c r="AT792" s="180"/>
      <c r="AU792" s="180"/>
      <c r="AV792" s="180"/>
      <c r="AW792" s="180"/>
      <c r="AX792" s="180"/>
      <c r="AY792" s="180"/>
      <c r="AZ792" s="180"/>
      <c r="BA792" s="180"/>
      <c r="BB792" s="180"/>
      <c r="BC792" s="180"/>
      <c r="BD792" s="180"/>
      <c r="BE792" s="180"/>
      <c r="BF792" s="180"/>
      <c r="BG792" s="180"/>
      <c r="BH792" s="180"/>
      <c r="BI792" s="180"/>
      <c r="BJ792" s="180"/>
      <c r="BK792" s="180"/>
      <c r="BL792" s="180"/>
      <c r="BM792" s="180"/>
      <c r="BN792" s="180"/>
      <c r="BO792" s="180"/>
      <c r="BP792" s="180"/>
      <c r="BQ792" s="180"/>
      <c r="BR792" s="180"/>
      <c r="BS792" s="180"/>
      <c r="BT792" s="180"/>
      <c r="BU792" s="180"/>
      <c r="BV792" s="180"/>
      <c r="BW792" s="180"/>
      <c r="BX792" s="180"/>
      <c r="BY792" s="180"/>
      <c r="BZ792" s="180"/>
      <c r="CA792" s="180"/>
    </row>
    <row r="793" ht="15.75" customHeight="1" spans="1:79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  <c r="R793" s="180"/>
      <c r="S793" s="180"/>
      <c r="T793" s="180"/>
      <c r="U793" s="180"/>
      <c r="V793" s="180"/>
      <c r="W793" s="180"/>
      <c r="X793" s="180"/>
      <c r="Y793" s="180"/>
      <c r="Z793" s="180"/>
      <c r="AA793" s="180"/>
      <c r="AB793" s="180"/>
      <c r="AC793" s="180"/>
      <c r="AD793" s="180"/>
      <c r="AE793" s="180"/>
      <c r="AF793" s="180"/>
      <c r="AG793" s="180"/>
      <c r="AH793" s="180"/>
      <c r="AI793" s="180"/>
      <c r="AJ793" s="180"/>
      <c r="AK793" s="180"/>
      <c r="AL793" s="180"/>
      <c r="AM793" s="180"/>
      <c r="AN793" s="180"/>
      <c r="AO793" s="180"/>
      <c r="AP793" s="180"/>
      <c r="AQ793" s="180"/>
      <c r="AR793" s="180"/>
      <c r="AS793" s="180"/>
      <c r="AT793" s="180"/>
      <c r="AU793" s="180"/>
      <c r="AV793" s="180"/>
      <c r="AW793" s="180"/>
      <c r="AX793" s="180"/>
      <c r="AY793" s="180"/>
      <c r="AZ793" s="180"/>
      <c r="BA793" s="180"/>
      <c r="BB793" s="180"/>
      <c r="BC793" s="180"/>
      <c r="BD793" s="180"/>
      <c r="BE793" s="180"/>
      <c r="BF793" s="180"/>
      <c r="BG793" s="180"/>
      <c r="BH793" s="180"/>
      <c r="BI793" s="180"/>
      <c r="BJ793" s="180"/>
      <c r="BK793" s="180"/>
      <c r="BL793" s="180"/>
      <c r="BM793" s="180"/>
      <c r="BN793" s="180"/>
      <c r="BO793" s="180"/>
      <c r="BP793" s="180"/>
      <c r="BQ793" s="180"/>
      <c r="BR793" s="180"/>
      <c r="BS793" s="180"/>
      <c r="BT793" s="180"/>
      <c r="BU793" s="180"/>
      <c r="BV793" s="180"/>
      <c r="BW793" s="180"/>
      <c r="BX793" s="180"/>
      <c r="BY793" s="180"/>
      <c r="BZ793" s="180"/>
      <c r="CA793" s="180"/>
    </row>
    <row r="794" ht="15.75" customHeight="1" spans="1:79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  <c r="R794" s="180"/>
      <c r="S794" s="180"/>
      <c r="T794" s="180"/>
      <c r="U794" s="180"/>
      <c r="V794" s="180"/>
      <c r="W794" s="180"/>
      <c r="X794" s="180"/>
      <c r="Y794" s="180"/>
      <c r="Z794" s="180"/>
      <c r="AA794" s="180"/>
      <c r="AB794" s="180"/>
      <c r="AC794" s="180"/>
      <c r="AD794" s="180"/>
      <c r="AE794" s="180"/>
      <c r="AF794" s="180"/>
      <c r="AG794" s="180"/>
      <c r="AH794" s="180"/>
      <c r="AI794" s="180"/>
      <c r="AJ794" s="180"/>
      <c r="AK794" s="180"/>
      <c r="AL794" s="180"/>
      <c r="AM794" s="180"/>
      <c r="AN794" s="180"/>
      <c r="AO794" s="180"/>
      <c r="AP794" s="180"/>
      <c r="AQ794" s="180"/>
      <c r="AR794" s="180"/>
      <c r="AS794" s="180"/>
      <c r="AT794" s="180"/>
      <c r="AU794" s="180"/>
      <c r="AV794" s="180"/>
      <c r="AW794" s="180"/>
      <c r="AX794" s="180"/>
      <c r="AY794" s="180"/>
      <c r="AZ794" s="180"/>
      <c r="BA794" s="180"/>
      <c r="BB794" s="180"/>
      <c r="BC794" s="180"/>
      <c r="BD794" s="180"/>
      <c r="BE794" s="180"/>
      <c r="BF794" s="180"/>
      <c r="BG794" s="180"/>
      <c r="BH794" s="180"/>
      <c r="BI794" s="180"/>
      <c r="BJ794" s="180"/>
      <c r="BK794" s="180"/>
      <c r="BL794" s="180"/>
      <c r="BM794" s="180"/>
      <c r="BN794" s="180"/>
      <c r="BO794" s="180"/>
      <c r="BP794" s="180"/>
      <c r="BQ794" s="180"/>
      <c r="BR794" s="180"/>
      <c r="BS794" s="180"/>
      <c r="BT794" s="180"/>
      <c r="BU794" s="180"/>
      <c r="BV794" s="180"/>
      <c r="BW794" s="180"/>
      <c r="BX794" s="180"/>
      <c r="BY794" s="180"/>
      <c r="BZ794" s="180"/>
      <c r="CA794" s="180"/>
    </row>
    <row r="795" ht="15.75" customHeight="1" spans="1:79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  <c r="R795" s="180"/>
      <c r="S795" s="180"/>
      <c r="T795" s="180"/>
      <c r="U795" s="180"/>
      <c r="V795" s="180"/>
      <c r="W795" s="180"/>
      <c r="X795" s="180"/>
      <c r="Y795" s="180"/>
      <c r="Z795" s="180"/>
      <c r="AA795" s="180"/>
      <c r="AB795" s="180"/>
      <c r="AC795" s="180"/>
      <c r="AD795" s="180"/>
      <c r="AE795" s="180"/>
      <c r="AF795" s="180"/>
      <c r="AG795" s="180"/>
      <c r="AH795" s="180"/>
      <c r="AI795" s="180"/>
      <c r="AJ795" s="180"/>
      <c r="AK795" s="180"/>
      <c r="AL795" s="180"/>
      <c r="AM795" s="180"/>
      <c r="AN795" s="180"/>
      <c r="AO795" s="180"/>
      <c r="AP795" s="180"/>
      <c r="AQ795" s="180"/>
      <c r="AR795" s="180"/>
      <c r="AS795" s="180"/>
      <c r="AT795" s="180"/>
      <c r="AU795" s="180"/>
      <c r="AV795" s="180"/>
      <c r="AW795" s="180"/>
      <c r="AX795" s="180"/>
      <c r="AY795" s="180"/>
      <c r="AZ795" s="180"/>
      <c r="BA795" s="180"/>
      <c r="BB795" s="180"/>
      <c r="BC795" s="180"/>
      <c r="BD795" s="180"/>
      <c r="BE795" s="180"/>
      <c r="BF795" s="180"/>
      <c r="BG795" s="180"/>
      <c r="BH795" s="180"/>
      <c r="BI795" s="180"/>
      <c r="BJ795" s="180"/>
      <c r="BK795" s="180"/>
      <c r="BL795" s="180"/>
      <c r="BM795" s="180"/>
      <c r="BN795" s="180"/>
      <c r="BO795" s="180"/>
      <c r="BP795" s="180"/>
      <c r="BQ795" s="180"/>
      <c r="BR795" s="180"/>
      <c r="BS795" s="180"/>
      <c r="BT795" s="180"/>
      <c r="BU795" s="180"/>
      <c r="BV795" s="180"/>
      <c r="BW795" s="180"/>
      <c r="BX795" s="180"/>
      <c r="BY795" s="180"/>
      <c r="BZ795" s="180"/>
      <c r="CA795" s="180"/>
    </row>
    <row r="796" ht="15.75" customHeight="1" spans="1:79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  <c r="R796" s="180"/>
      <c r="S796" s="180"/>
      <c r="T796" s="180"/>
      <c r="U796" s="180"/>
      <c r="V796" s="180"/>
      <c r="W796" s="180"/>
      <c r="X796" s="180"/>
      <c r="Y796" s="180"/>
      <c r="Z796" s="180"/>
      <c r="AA796" s="180"/>
      <c r="AB796" s="180"/>
      <c r="AC796" s="180"/>
      <c r="AD796" s="180"/>
      <c r="AE796" s="180"/>
      <c r="AF796" s="180"/>
      <c r="AG796" s="180"/>
      <c r="AH796" s="180"/>
      <c r="AI796" s="180"/>
      <c r="AJ796" s="180"/>
      <c r="AK796" s="180"/>
      <c r="AL796" s="180"/>
      <c r="AM796" s="180"/>
      <c r="AN796" s="180"/>
      <c r="AO796" s="180"/>
      <c r="AP796" s="180"/>
      <c r="AQ796" s="180"/>
      <c r="AR796" s="180"/>
      <c r="AS796" s="180"/>
      <c r="AT796" s="180"/>
      <c r="AU796" s="180"/>
      <c r="AV796" s="180"/>
      <c r="AW796" s="180"/>
      <c r="AX796" s="180"/>
      <c r="AY796" s="180"/>
      <c r="AZ796" s="180"/>
      <c r="BA796" s="180"/>
      <c r="BB796" s="180"/>
      <c r="BC796" s="180"/>
      <c r="BD796" s="180"/>
      <c r="BE796" s="180"/>
      <c r="BF796" s="180"/>
      <c r="BG796" s="180"/>
      <c r="BH796" s="180"/>
      <c r="BI796" s="180"/>
      <c r="BJ796" s="180"/>
      <c r="BK796" s="180"/>
      <c r="BL796" s="180"/>
      <c r="BM796" s="180"/>
      <c r="BN796" s="180"/>
      <c r="BO796" s="180"/>
      <c r="BP796" s="180"/>
      <c r="BQ796" s="180"/>
      <c r="BR796" s="180"/>
      <c r="BS796" s="180"/>
      <c r="BT796" s="180"/>
      <c r="BU796" s="180"/>
      <c r="BV796" s="180"/>
      <c r="BW796" s="180"/>
      <c r="BX796" s="180"/>
      <c r="BY796" s="180"/>
      <c r="BZ796" s="180"/>
      <c r="CA796" s="180"/>
    </row>
    <row r="797" ht="15.75" customHeight="1" spans="1:79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  <c r="R797" s="180"/>
      <c r="S797" s="180"/>
      <c r="T797" s="180"/>
      <c r="U797" s="180"/>
      <c r="V797" s="180"/>
      <c r="W797" s="180"/>
      <c r="X797" s="180"/>
      <c r="Y797" s="180"/>
      <c r="Z797" s="180"/>
      <c r="AA797" s="180"/>
      <c r="AB797" s="180"/>
      <c r="AC797" s="180"/>
      <c r="AD797" s="180"/>
      <c r="AE797" s="180"/>
      <c r="AF797" s="180"/>
      <c r="AG797" s="180"/>
      <c r="AH797" s="180"/>
      <c r="AI797" s="180"/>
      <c r="AJ797" s="180"/>
      <c r="AK797" s="180"/>
      <c r="AL797" s="180"/>
      <c r="AM797" s="180"/>
      <c r="AN797" s="180"/>
      <c r="AO797" s="180"/>
      <c r="AP797" s="180"/>
      <c r="AQ797" s="180"/>
      <c r="AR797" s="180"/>
      <c r="AS797" s="180"/>
      <c r="AT797" s="180"/>
      <c r="AU797" s="180"/>
      <c r="AV797" s="180"/>
      <c r="AW797" s="180"/>
      <c r="AX797" s="180"/>
      <c r="AY797" s="180"/>
      <c r="AZ797" s="180"/>
      <c r="BA797" s="180"/>
      <c r="BB797" s="180"/>
      <c r="BC797" s="180"/>
      <c r="BD797" s="180"/>
      <c r="BE797" s="180"/>
      <c r="BF797" s="180"/>
      <c r="BG797" s="180"/>
      <c r="BH797" s="180"/>
      <c r="BI797" s="180"/>
      <c r="BJ797" s="180"/>
      <c r="BK797" s="180"/>
      <c r="BL797" s="180"/>
      <c r="BM797" s="180"/>
      <c r="BN797" s="180"/>
      <c r="BO797" s="180"/>
      <c r="BP797" s="180"/>
      <c r="BQ797" s="180"/>
      <c r="BR797" s="180"/>
      <c r="BS797" s="180"/>
      <c r="BT797" s="180"/>
      <c r="BU797" s="180"/>
      <c r="BV797" s="180"/>
      <c r="BW797" s="180"/>
      <c r="BX797" s="180"/>
      <c r="BY797" s="180"/>
      <c r="BZ797" s="180"/>
      <c r="CA797" s="180"/>
    </row>
    <row r="798" ht="15.75" customHeight="1" spans="1:79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  <c r="R798" s="180"/>
      <c r="S798" s="180"/>
      <c r="T798" s="180"/>
      <c r="U798" s="180"/>
      <c r="V798" s="180"/>
      <c r="W798" s="180"/>
      <c r="X798" s="180"/>
      <c r="Y798" s="180"/>
      <c r="Z798" s="180"/>
      <c r="AA798" s="180"/>
      <c r="AB798" s="180"/>
      <c r="AC798" s="180"/>
      <c r="AD798" s="180"/>
      <c r="AE798" s="180"/>
      <c r="AF798" s="180"/>
      <c r="AG798" s="180"/>
      <c r="AH798" s="180"/>
      <c r="AI798" s="180"/>
      <c r="AJ798" s="180"/>
      <c r="AK798" s="180"/>
      <c r="AL798" s="180"/>
      <c r="AM798" s="180"/>
      <c r="AN798" s="180"/>
      <c r="AO798" s="180"/>
      <c r="AP798" s="180"/>
      <c r="AQ798" s="180"/>
      <c r="AR798" s="180"/>
      <c r="AS798" s="180"/>
      <c r="AT798" s="180"/>
      <c r="AU798" s="180"/>
      <c r="AV798" s="180"/>
      <c r="AW798" s="180"/>
      <c r="AX798" s="180"/>
      <c r="AY798" s="180"/>
      <c r="AZ798" s="180"/>
      <c r="BA798" s="180"/>
      <c r="BB798" s="180"/>
      <c r="BC798" s="180"/>
      <c r="BD798" s="180"/>
      <c r="BE798" s="180"/>
      <c r="BF798" s="180"/>
      <c r="BG798" s="180"/>
      <c r="BH798" s="180"/>
      <c r="BI798" s="180"/>
      <c r="BJ798" s="180"/>
      <c r="BK798" s="180"/>
      <c r="BL798" s="180"/>
      <c r="BM798" s="180"/>
      <c r="BN798" s="180"/>
      <c r="BO798" s="180"/>
      <c r="BP798" s="180"/>
      <c r="BQ798" s="180"/>
      <c r="BR798" s="180"/>
      <c r="BS798" s="180"/>
      <c r="BT798" s="180"/>
      <c r="BU798" s="180"/>
      <c r="BV798" s="180"/>
      <c r="BW798" s="180"/>
      <c r="BX798" s="180"/>
      <c r="BY798" s="180"/>
      <c r="BZ798" s="180"/>
      <c r="CA798" s="180"/>
    </row>
    <row r="799" ht="15.75" customHeight="1" spans="1:79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  <c r="R799" s="180"/>
      <c r="S799" s="180"/>
      <c r="T799" s="180"/>
      <c r="U799" s="180"/>
      <c r="V799" s="180"/>
      <c r="W799" s="180"/>
      <c r="X799" s="180"/>
      <c r="Y799" s="180"/>
      <c r="Z799" s="180"/>
      <c r="AA799" s="180"/>
      <c r="AB799" s="180"/>
      <c r="AC799" s="180"/>
      <c r="AD799" s="180"/>
      <c r="AE799" s="180"/>
      <c r="AF799" s="180"/>
      <c r="AG799" s="180"/>
      <c r="AH799" s="180"/>
      <c r="AI799" s="180"/>
      <c r="AJ799" s="180"/>
      <c r="AK799" s="180"/>
      <c r="AL799" s="180"/>
      <c r="AM799" s="180"/>
      <c r="AN799" s="180"/>
      <c r="AO799" s="180"/>
      <c r="AP799" s="180"/>
      <c r="AQ799" s="180"/>
      <c r="AR799" s="180"/>
      <c r="AS799" s="180"/>
      <c r="AT799" s="180"/>
      <c r="AU799" s="180"/>
      <c r="AV799" s="180"/>
      <c r="AW799" s="180"/>
      <c r="AX799" s="180"/>
      <c r="AY799" s="180"/>
      <c r="AZ799" s="180"/>
      <c r="BA799" s="180"/>
      <c r="BB799" s="180"/>
      <c r="BC799" s="180"/>
      <c r="BD799" s="180"/>
      <c r="BE799" s="180"/>
      <c r="BF799" s="180"/>
      <c r="BG799" s="180"/>
      <c r="BH799" s="180"/>
      <c r="BI799" s="180"/>
      <c r="BJ799" s="180"/>
      <c r="BK799" s="180"/>
      <c r="BL799" s="180"/>
      <c r="BM799" s="180"/>
      <c r="BN799" s="180"/>
      <c r="BO799" s="180"/>
      <c r="BP799" s="180"/>
      <c r="BQ799" s="180"/>
      <c r="BR799" s="180"/>
      <c r="BS799" s="180"/>
      <c r="BT799" s="180"/>
      <c r="BU799" s="180"/>
      <c r="BV799" s="180"/>
      <c r="BW799" s="180"/>
      <c r="BX799" s="180"/>
      <c r="BY799" s="180"/>
      <c r="BZ799" s="180"/>
      <c r="CA799" s="180"/>
    </row>
    <row r="800" ht="15.75" customHeight="1" spans="1:79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  <c r="R800" s="180"/>
      <c r="S800" s="180"/>
      <c r="T800" s="180"/>
      <c r="U800" s="180"/>
      <c r="V800" s="180"/>
      <c r="W800" s="180"/>
      <c r="X800" s="180"/>
      <c r="Y800" s="180"/>
      <c r="Z800" s="180"/>
      <c r="AA800" s="180"/>
      <c r="AB800" s="180"/>
      <c r="AC800" s="180"/>
      <c r="AD800" s="180"/>
      <c r="AE800" s="180"/>
      <c r="AF800" s="180"/>
      <c r="AG800" s="180"/>
      <c r="AH800" s="180"/>
      <c r="AI800" s="180"/>
      <c r="AJ800" s="180"/>
      <c r="AK800" s="180"/>
      <c r="AL800" s="180"/>
      <c r="AM800" s="180"/>
      <c r="AN800" s="180"/>
      <c r="AO800" s="180"/>
      <c r="AP800" s="180"/>
      <c r="AQ800" s="180"/>
      <c r="AR800" s="180"/>
      <c r="AS800" s="180"/>
      <c r="AT800" s="180"/>
      <c r="AU800" s="180"/>
      <c r="AV800" s="180"/>
      <c r="AW800" s="180"/>
      <c r="AX800" s="180"/>
      <c r="AY800" s="180"/>
      <c r="AZ800" s="180"/>
      <c r="BA800" s="180"/>
      <c r="BB800" s="180"/>
      <c r="BC800" s="180"/>
      <c r="BD800" s="180"/>
      <c r="BE800" s="180"/>
      <c r="BF800" s="180"/>
      <c r="BG800" s="180"/>
      <c r="BH800" s="180"/>
      <c r="BI800" s="180"/>
      <c r="BJ800" s="180"/>
      <c r="BK800" s="180"/>
      <c r="BL800" s="180"/>
      <c r="BM800" s="180"/>
      <c r="BN800" s="180"/>
      <c r="BO800" s="180"/>
      <c r="BP800" s="180"/>
      <c r="BQ800" s="180"/>
      <c r="BR800" s="180"/>
      <c r="BS800" s="180"/>
      <c r="BT800" s="180"/>
      <c r="BU800" s="180"/>
      <c r="BV800" s="180"/>
      <c r="BW800" s="180"/>
      <c r="BX800" s="180"/>
      <c r="BY800" s="180"/>
      <c r="BZ800" s="180"/>
      <c r="CA800" s="180"/>
    </row>
    <row r="801" ht="15.75" customHeight="1" spans="1:79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  <c r="R801" s="180"/>
      <c r="S801" s="180"/>
      <c r="T801" s="180"/>
      <c r="U801" s="180"/>
      <c r="V801" s="180"/>
      <c r="W801" s="180"/>
      <c r="X801" s="180"/>
      <c r="Y801" s="180"/>
      <c r="Z801" s="180"/>
      <c r="AA801" s="180"/>
      <c r="AB801" s="180"/>
      <c r="AC801" s="180"/>
      <c r="AD801" s="180"/>
      <c r="AE801" s="180"/>
      <c r="AF801" s="180"/>
      <c r="AG801" s="180"/>
      <c r="AH801" s="180"/>
      <c r="AI801" s="180"/>
      <c r="AJ801" s="180"/>
      <c r="AK801" s="180"/>
      <c r="AL801" s="180"/>
      <c r="AM801" s="180"/>
      <c r="AN801" s="180"/>
      <c r="AO801" s="180"/>
      <c r="AP801" s="180"/>
      <c r="AQ801" s="180"/>
      <c r="AR801" s="180"/>
      <c r="AS801" s="180"/>
      <c r="AT801" s="180"/>
      <c r="AU801" s="180"/>
      <c r="AV801" s="180"/>
      <c r="AW801" s="180"/>
      <c r="AX801" s="180"/>
      <c r="AY801" s="180"/>
      <c r="AZ801" s="180"/>
      <c r="BA801" s="180"/>
      <c r="BB801" s="180"/>
      <c r="BC801" s="180"/>
      <c r="BD801" s="180"/>
      <c r="BE801" s="180"/>
      <c r="BF801" s="180"/>
      <c r="BG801" s="180"/>
      <c r="BH801" s="180"/>
      <c r="BI801" s="180"/>
      <c r="BJ801" s="180"/>
      <c r="BK801" s="180"/>
      <c r="BL801" s="180"/>
      <c r="BM801" s="180"/>
      <c r="BN801" s="180"/>
      <c r="BO801" s="180"/>
      <c r="BP801" s="180"/>
      <c r="BQ801" s="180"/>
      <c r="BR801" s="180"/>
      <c r="BS801" s="180"/>
      <c r="BT801" s="180"/>
      <c r="BU801" s="180"/>
      <c r="BV801" s="180"/>
      <c r="BW801" s="180"/>
      <c r="BX801" s="180"/>
      <c r="BY801" s="180"/>
      <c r="BZ801" s="180"/>
      <c r="CA801" s="180"/>
    </row>
    <row r="802" ht="15.75" customHeight="1" spans="1:79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  <c r="R802" s="180"/>
      <c r="S802" s="180"/>
      <c r="T802" s="180"/>
      <c r="U802" s="180"/>
      <c r="V802" s="180"/>
      <c r="W802" s="180"/>
      <c r="X802" s="180"/>
      <c r="Y802" s="180"/>
      <c r="Z802" s="180"/>
      <c r="AA802" s="180"/>
      <c r="AB802" s="180"/>
      <c r="AC802" s="180"/>
      <c r="AD802" s="180"/>
      <c r="AE802" s="180"/>
      <c r="AF802" s="180"/>
      <c r="AG802" s="180"/>
      <c r="AH802" s="180"/>
      <c r="AI802" s="180"/>
      <c r="AJ802" s="180"/>
      <c r="AK802" s="180"/>
      <c r="AL802" s="180"/>
      <c r="AM802" s="180"/>
      <c r="AN802" s="180"/>
      <c r="AO802" s="180"/>
      <c r="AP802" s="180"/>
      <c r="AQ802" s="180"/>
      <c r="AR802" s="180"/>
      <c r="AS802" s="180"/>
      <c r="AT802" s="180"/>
      <c r="AU802" s="180"/>
      <c r="AV802" s="180"/>
      <c r="AW802" s="180"/>
      <c r="AX802" s="180"/>
      <c r="AY802" s="180"/>
      <c r="AZ802" s="180"/>
      <c r="BA802" s="180"/>
      <c r="BB802" s="180"/>
      <c r="BC802" s="180"/>
      <c r="BD802" s="180"/>
      <c r="BE802" s="180"/>
      <c r="BF802" s="180"/>
      <c r="BG802" s="180"/>
      <c r="BH802" s="180"/>
      <c r="BI802" s="180"/>
      <c r="BJ802" s="180"/>
      <c r="BK802" s="180"/>
      <c r="BL802" s="180"/>
      <c r="BM802" s="180"/>
      <c r="BN802" s="180"/>
      <c r="BO802" s="180"/>
      <c r="BP802" s="180"/>
      <c r="BQ802" s="180"/>
      <c r="BR802" s="180"/>
      <c r="BS802" s="180"/>
      <c r="BT802" s="180"/>
      <c r="BU802" s="180"/>
      <c r="BV802" s="180"/>
      <c r="BW802" s="180"/>
      <c r="BX802" s="180"/>
      <c r="BY802" s="180"/>
      <c r="BZ802" s="180"/>
      <c r="CA802" s="180"/>
    </row>
    <row r="803" ht="15.75" customHeight="1" spans="1:79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  <c r="R803" s="180"/>
      <c r="S803" s="180"/>
      <c r="T803" s="180"/>
      <c r="U803" s="180"/>
      <c r="V803" s="180"/>
      <c r="W803" s="180"/>
      <c r="X803" s="180"/>
      <c r="Y803" s="180"/>
      <c r="Z803" s="180"/>
      <c r="AA803" s="180"/>
      <c r="AB803" s="180"/>
      <c r="AC803" s="180"/>
      <c r="AD803" s="180"/>
      <c r="AE803" s="180"/>
      <c r="AF803" s="180"/>
      <c r="AG803" s="180"/>
      <c r="AH803" s="180"/>
      <c r="AI803" s="180"/>
      <c r="AJ803" s="180"/>
      <c r="AK803" s="180"/>
      <c r="AL803" s="180"/>
      <c r="AM803" s="180"/>
      <c r="AN803" s="180"/>
      <c r="AO803" s="180"/>
      <c r="AP803" s="180"/>
      <c r="AQ803" s="180"/>
      <c r="AR803" s="180"/>
      <c r="AS803" s="180"/>
      <c r="AT803" s="180"/>
      <c r="AU803" s="180"/>
      <c r="AV803" s="180"/>
      <c r="AW803" s="180"/>
      <c r="AX803" s="180"/>
      <c r="AY803" s="180"/>
      <c r="AZ803" s="180"/>
      <c r="BA803" s="180"/>
      <c r="BB803" s="180"/>
      <c r="BC803" s="180"/>
      <c r="BD803" s="180"/>
      <c r="BE803" s="180"/>
      <c r="BF803" s="180"/>
      <c r="BG803" s="180"/>
      <c r="BH803" s="180"/>
      <c r="BI803" s="180"/>
      <c r="BJ803" s="180"/>
      <c r="BK803" s="180"/>
      <c r="BL803" s="180"/>
      <c r="BM803" s="180"/>
      <c r="BN803" s="180"/>
      <c r="BO803" s="180"/>
      <c r="BP803" s="180"/>
      <c r="BQ803" s="180"/>
      <c r="BR803" s="180"/>
      <c r="BS803" s="180"/>
      <c r="BT803" s="180"/>
      <c r="BU803" s="180"/>
      <c r="BV803" s="180"/>
      <c r="BW803" s="180"/>
      <c r="BX803" s="180"/>
      <c r="BY803" s="180"/>
      <c r="BZ803" s="180"/>
      <c r="CA803" s="180"/>
    </row>
    <row r="804" ht="15.75" customHeight="1" spans="1:79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  <c r="R804" s="180"/>
      <c r="S804" s="180"/>
      <c r="T804" s="180"/>
      <c r="U804" s="180"/>
      <c r="V804" s="180"/>
      <c r="W804" s="180"/>
      <c r="X804" s="180"/>
      <c r="Y804" s="180"/>
      <c r="Z804" s="180"/>
      <c r="AA804" s="180"/>
      <c r="AB804" s="180"/>
      <c r="AC804" s="180"/>
      <c r="AD804" s="180"/>
      <c r="AE804" s="180"/>
      <c r="AF804" s="180"/>
      <c r="AG804" s="180"/>
      <c r="AH804" s="180"/>
      <c r="AI804" s="180"/>
      <c r="AJ804" s="180"/>
      <c r="AK804" s="180"/>
      <c r="AL804" s="180"/>
      <c r="AM804" s="180"/>
      <c r="AN804" s="180"/>
      <c r="AO804" s="180"/>
      <c r="AP804" s="180"/>
      <c r="AQ804" s="180"/>
      <c r="AR804" s="180"/>
      <c r="AS804" s="180"/>
      <c r="AT804" s="180"/>
      <c r="AU804" s="180"/>
      <c r="AV804" s="180"/>
      <c r="AW804" s="180"/>
      <c r="AX804" s="180"/>
      <c r="AY804" s="180"/>
      <c r="AZ804" s="180"/>
      <c r="BA804" s="180"/>
      <c r="BB804" s="180"/>
      <c r="BC804" s="180"/>
      <c r="BD804" s="180"/>
      <c r="BE804" s="180"/>
      <c r="BF804" s="180"/>
      <c r="BG804" s="180"/>
      <c r="BH804" s="180"/>
      <c r="BI804" s="180"/>
      <c r="BJ804" s="180"/>
      <c r="BK804" s="180"/>
      <c r="BL804" s="180"/>
      <c r="BM804" s="180"/>
      <c r="BN804" s="180"/>
      <c r="BO804" s="180"/>
      <c r="BP804" s="180"/>
      <c r="BQ804" s="180"/>
      <c r="BR804" s="180"/>
      <c r="BS804" s="180"/>
      <c r="BT804" s="180"/>
      <c r="BU804" s="180"/>
      <c r="BV804" s="180"/>
      <c r="BW804" s="180"/>
      <c r="BX804" s="180"/>
      <c r="BY804" s="180"/>
      <c r="BZ804" s="180"/>
      <c r="CA804" s="180"/>
    </row>
    <row r="805" ht="15.75" customHeight="1" spans="1:79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  <c r="R805" s="180"/>
      <c r="S805" s="180"/>
      <c r="T805" s="180"/>
      <c r="U805" s="180"/>
      <c r="V805" s="180"/>
      <c r="W805" s="180"/>
      <c r="X805" s="180"/>
      <c r="Y805" s="180"/>
      <c r="Z805" s="180"/>
      <c r="AA805" s="180"/>
      <c r="AB805" s="180"/>
      <c r="AC805" s="180"/>
      <c r="AD805" s="180"/>
      <c r="AE805" s="180"/>
      <c r="AF805" s="180"/>
      <c r="AG805" s="180"/>
      <c r="AH805" s="180"/>
      <c r="AI805" s="180"/>
      <c r="AJ805" s="180"/>
      <c r="AK805" s="180"/>
      <c r="AL805" s="180"/>
      <c r="AM805" s="180"/>
      <c r="AN805" s="180"/>
      <c r="AO805" s="180"/>
      <c r="AP805" s="180"/>
      <c r="AQ805" s="180"/>
      <c r="AR805" s="180"/>
      <c r="AS805" s="180"/>
      <c r="AT805" s="180"/>
      <c r="AU805" s="180"/>
      <c r="AV805" s="180"/>
      <c r="AW805" s="180"/>
      <c r="AX805" s="180"/>
      <c r="AY805" s="180"/>
      <c r="AZ805" s="180"/>
      <c r="BA805" s="180"/>
      <c r="BB805" s="180"/>
      <c r="BC805" s="180"/>
      <c r="BD805" s="180"/>
      <c r="BE805" s="180"/>
      <c r="BF805" s="180"/>
      <c r="BG805" s="180"/>
      <c r="BH805" s="180"/>
      <c r="BI805" s="180"/>
      <c r="BJ805" s="180"/>
      <c r="BK805" s="180"/>
      <c r="BL805" s="180"/>
      <c r="BM805" s="180"/>
      <c r="BN805" s="180"/>
      <c r="BO805" s="180"/>
      <c r="BP805" s="180"/>
      <c r="BQ805" s="180"/>
      <c r="BR805" s="180"/>
      <c r="BS805" s="180"/>
      <c r="BT805" s="180"/>
      <c r="BU805" s="180"/>
      <c r="BV805" s="180"/>
      <c r="BW805" s="180"/>
      <c r="BX805" s="180"/>
      <c r="BY805" s="180"/>
      <c r="BZ805" s="180"/>
      <c r="CA805" s="180"/>
    </row>
    <row r="806" ht="15.75" customHeight="1" spans="1:79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  <c r="R806" s="180"/>
      <c r="S806" s="180"/>
      <c r="T806" s="180"/>
      <c r="U806" s="180"/>
      <c r="V806" s="180"/>
      <c r="W806" s="180"/>
      <c r="X806" s="180"/>
      <c r="Y806" s="180"/>
      <c r="Z806" s="180"/>
      <c r="AA806" s="180"/>
      <c r="AB806" s="180"/>
      <c r="AC806" s="180"/>
      <c r="AD806" s="180"/>
      <c r="AE806" s="180"/>
      <c r="AF806" s="180"/>
      <c r="AG806" s="180"/>
      <c r="AH806" s="180"/>
      <c r="AI806" s="180"/>
      <c r="AJ806" s="180"/>
      <c r="AK806" s="180"/>
      <c r="AL806" s="180"/>
      <c r="AM806" s="180"/>
      <c r="AN806" s="180"/>
      <c r="AO806" s="180"/>
      <c r="AP806" s="180"/>
      <c r="AQ806" s="180"/>
      <c r="AR806" s="180"/>
      <c r="AS806" s="180"/>
      <c r="AT806" s="180"/>
      <c r="AU806" s="180"/>
      <c r="AV806" s="180"/>
      <c r="AW806" s="180"/>
      <c r="AX806" s="180"/>
      <c r="AY806" s="180"/>
      <c r="AZ806" s="180"/>
      <c r="BA806" s="180"/>
      <c r="BB806" s="180"/>
      <c r="BC806" s="180"/>
      <c r="BD806" s="180"/>
      <c r="BE806" s="180"/>
      <c r="BF806" s="180"/>
      <c r="BG806" s="180"/>
      <c r="BH806" s="180"/>
      <c r="BI806" s="180"/>
      <c r="BJ806" s="180"/>
      <c r="BK806" s="180"/>
      <c r="BL806" s="180"/>
      <c r="BM806" s="180"/>
      <c r="BN806" s="180"/>
      <c r="BO806" s="180"/>
      <c r="BP806" s="180"/>
      <c r="BQ806" s="180"/>
      <c r="BR806" s="180"/>
      <c r="BS806" s="180"/>
      <c r="BT806" s="180"/>
      <c r="BU806" s="180"/>
      <c r="BV806" s="180"/>
      <c r="BW806" s="180"/>
      <c r="BX806" s="180"/>
      <c r="BY806" s="180"/>
      <c r="BZ806" s="180"/>
      <c r="CA806" s="180"/>
    </row>
    <row r="807" ht="15.75" customHeight="1" spans="1:79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80"/>
      <c r="S807" s="180"/>
      <c r="T807" s="180"/>
      <c r="U807" s="180"/>
      <c r="V807" s="180"/>
      <c r="W807" s="180"/>
      <c r="X807" s="180"/>
      <c r="Y807" s="180"/>
      <c r="Z807" s="180"/>
      <c r="AA807" s="180"/>
      <c r="AB807" s="180"/>
      <c r="AC807" s="180"/>
      <c r="AD807" s="180"/>
      <c r="AE807" s="180"/>
      <c r="AF807" s="180"/>
      <c r="AG807" s="180"/>
      <c r="AH807" s="180"/>
      <c r="AI807" s="180"/>
      <c r="AJ807" s="180"/>
      <c r="AK807" s="180"/>
      <c r="AL807" s="180"/>
      <c r="AM807" s="180"/>
      <c r="AN807" s="180"/>
      <c r="AO807" s="180"/>
      <c r="AP807" s="180"/>
      <c r="AQ807" s="180"/>
      <c r="AR807" s="180"/>
      <c r="AS807" s="180"/>
      <c r="AT807" s="180"/>
      <c r="AU807" s="180"/>
      <c r="AV807" s="180"/>
      <c r="AW807" s="180"/>
      <c r="AX807" s="180"/>
      <c r="AY807" s="180"/>
      <c r="AZ807" s="180"/>
      <c r="BA807" s="180"/>
      <c r="BB807" s="180"/>
      <c r="BC807" s="180"/>
      <c r="BD807" s="180"/>
      <c r="BE807" s="180"/>
      <c r="BF807" s="180"/>
      <c r="BG807" s="180"/>
      <c r="BH807" s="180"/>
      <c r="BI807" s="180"/>
      <c r="BJ807" s="180"/>
      <c r="BK807" s="180"/>
      <c r="BL807" s="180"/>
      <c r="BM807" s="180"/>
      <c r="BN807" s="180"/>
      <c r="BO807" s="180"/>
      <c r="BP807" s="180"/>
      <c r="BQ807" s="180"/>
      <c r="BR807" s="180"/>
      <c r="BS807" s="180"/>
      <c r="BT807" s="180"/>
      <c r="BU807" s="180"/>
      <c r="BV807" s="180"/>
      <c r="BW807" s="180"/>
      <c r="BX807" s="180"/>
      <c r="BY807" s="180"/>
      <c r="BZ807" s="180"/>
      <c r="CA807" s="180"/>
    </row>
    <row r="808" ht="15.75" customHeight="1" spans="1:79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  <c r="R808" s="180"/>
      <c r="S808" s="180"/>
      <c r="T808" s="180"/>
      <c r="U808" s="180"/>
      <c r="V808" s="180"/>
      <c r="W808" s="180"/>
      <c r="X808" s="180"/>
      <c r="Y808" s="180"/>
      <c r="Z808" s="180"/>
      <c r="AA808" s="180"/>
      <c r="AB808" s="180"/>
      <c r="AC808" s="180"/>
      <c r="AD808" s="180"/>
      <c r="AE808" s="180"/>
      <c r="AF808" s="180"/>
      <c r="AG808" s="180"/>
      <c r="AH808" s="180"/>
      <c r="AI808" s="180"/>
      <c r="AJ808" s="180"/>
      <c r="AK808" s="180"/>
      <c r="AL808" s="180"/>
      <c r="AM808" s="180"/>
      <c r="AN808" s="180"/>
      <c r="AO808" s="180"/>
      <c r="AP808" s="180"/>
      <c r="AQ808" s="180"/>
      <c r="AR808" s="180"/>
      <c r="AS808" s="180"/>
      <c r="AT808" s="180"/>
      <c r="AU808" s="180"/>
      <c r="AV808" s="180"/>
      <c r="AW808" s="180"/>
      <c r="AX808" s="180"/>
      <c r="AY808" s="180"/>
      <c r="AZ808" s="180"/>
      <c r="BA808" s="180"/>
      <c r="BB808" s="180"/>
      <c r="BC808" s="180"/>
      <c r="BD808" s="180"/>
      <c r="BE808" s="180"/>
      <c r="BF808" s="180"/>
      <c r="BG808" s="180"/>
      <c r="BH808" s="180"/>
      <c r="BI808" s="180"/>
      <c r="BJ808" s="180"/>
      <c r="BK808" s="180"/>
      <c r="BL808" s="180"/>
      <c r="BM808" s="180"/>
      <c r="BN808" s="180"/>
      <c r="BO808" s="180"/>
      <c r="BP808" s="180"/>
      <c r="BQ808" s="180"/>
      <c r="BR808" s="180"/>
      <c r="BS808" s="180"/>
      <c r="BT808" s="180"/>
      <c r="BU808" s="180"/>
      <c r="BV808" s="180"/>
      <c r="BW808" s="180"/>
      <c r="BX808" s="180"/>
      <c r="BY808" s="180"/>
      <c r="BZ808" s="180"/>
      <c r="CA808" s="180"/>
    </row>
    <row r="809" ht="15.75" customHeight="1" spans="1:79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  <c r="R809" s="180"/>
      <c r="S809" s="180"/>
      <c r="T809" s="180"/>
      <c r="U809" s="180"/>
      <c r="V809" s="180"/>
      <c r="W809" s="180"/>
      <c r="X809" s="180"/>
      <c r="Y809" s="180"/>
      <c r="Z809" s="180"/>
      <c r="AA809" s="180"/>
      <c r="AB809" s="180"/>
      <c r="AC809" s="180"/>
      <c r="AD809" s="180"/>
      <c r="AE809" s="180"/>
      <c r="AF809" s="180"/>
      <c r="AG809" s="180"/>
      <c r="AH809" s="180"/>
      <c r="AI809" s="180"/>
      <c r="AJ809" s="180"/>
      <c r="AK809" s="180"/>
      <c r="AL809" s="180"/>
      <c r="AM809" s="180"/>
      <c r="AN809" s="180"/>
      <c r="AO809" s="180"/>
      <c r="AP809" s="180"/>
      <c r="AQ809" s="180"/>
      <c r="AR809" s="180"/>
      <c r="AS809" s="180"/>
      <c r="AT809" s="180"/>
      <c r="AU809" s="180"/>
      <c r="AV809" s="180"/>
      <c r="AW809" s="180"/>
      <c r="AX809" s="180"/>
      <c r="AY809" s="180"/>
      <c r="AZ809" s="180"/>
      <c r="BA809" s="180"/>
      <c r="BB809" s="180"/>
      <c r="BC809" s="180"/>
      <c r="BD809" s="180"/>
      <c r="BE809" s="180"/>
      <c r="BF809" s="180"/>
      <c r="BG809" s="180"/>
      <c r="BH809" s="180"/>
      <c r="BI809" s="180"/>
      <c r="BJ809" s="180"/>
      <c r="BK809" s="180"/>
      <c r="BL809" s="180"/>
      <c r="BM809" s="180"/>
      <c r="BN809" s="180"/>
      <c r="BO809" s="180"/>
      <c r="BP809" s="180"/>
      <c r="BQ809" s="180"/>
      <c r="BR809" s="180"/>
      <c r="BS809" s="180"/>
      <c r="BT809" s="180"/>
      <c r="BU809" s="180"/>
      <c r="BV809" s="180"/>
      <c r="BW809" s="180"/>
      <c r="BX809" s="180"/>
      <c r="BY809" s="180"/>
      <c r="BZ809" s="180"/>
      <c r="CA809" s="180"/>
    </row>
    <row r="810" ht="15.75" customHeight="1" spans="1:79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  <c r="R810" s="180"/>
      <c r="S810" s="180"/>
      <c r="T810" s="180"/>
      <c r="U810" s="180"/>
      <c r="V810" s="180"/>
      <c r="W810" s="180"/>
      <c r="X810" s="180"/>
      <c r="Y810" s="180"/>
      <c r="Z810" s="180"/>
      <c r="AA810" s="180"/>
      <c r="AB810" s="180"/>
      <c r="AC810" s="180"/>
      <c r="AD810" s="180"/>
      <c r="AE810" s="180"/>
      <c r="AF810" s="180"/>
      <c r="AG810" s="180"/>
      <c r="AH810" s="180"/>
      <c r="AI810" s="180"/>
      <c r="AJ810" s="180"/>
      <c r="AK810" s="180"/>
      <c r="AL810" s="180"/>
      <c r="AM810" s="180"/>
      <c r="AN810" s="180"/>
      <c r="AO810" s="180"/>
      <c r="AP810" s="180"/>
      <c r="AQ810" s="180"/>
      <c r="AR810" s="180"/>
      <c r="AS810" s="180"/>
      <c r="AT810" s="180"/>
      <c r="AU810" s="180"/>
      <c r="AV810" s="180"/>
      <c r="AW810" s="180"/>
      <c r="AX810" s="180"/>
      <c r="AY810" s="180"/>
      <c r="AZ810" s="180"/>
      <c r="BA810" s="180"/>
      <c r="BB810" s="180"/>
      <c r="BC810" s="180"/>
      <c r="BD810" s="180"/>
      <c r="BE810" s="180"/>
      <c r="BF810" s="180"/>
      <c r="BG810" s="180"/>
      <c r="BH810" s="180"/>
      <c r="BI810" s="180"/>
      <c r="BJ810" s="180"/>
      <c r="BK810" s="180"/>
      <c r="BL810" s="180"/>
      <c r="BM810" s="180"/>
      <c r="BN810" s="180"/>
      <c r="BO810" s="180"/>
      <c r="BP810" s="180"/>
      <c r="BQ810" s="180"/>
      <c r="BR810" s="180"/>
      <c r="BS810" s="180"/>
      <c r="BT810" s="180"/>
      <c r="BU810" s="180"/>
      <c r="BV810" s="180"/>
      <c r="BW810" s="180"/>
      <c r="BX810" s="180"/>
      <c r="BY810" s="180"/>
      <c r="BZ810" s="180"/>
      <c r="CA810" s="180"/>
    </row>
    <row r="811" ht="15.75" customHeight="1" spans="1:79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  <c r="R811" s="180"/>
      <c r="S811" s="180"/>
      <c r="T811" s="180"/>
      <c r="U811" s="180"/>
      <c r="V811" s="180"/>
      <c r="W811" s="180"/>
      <c r="X811" s="180"/>
      <c r="Y811" s="180"/>
      <c r="Z811" s="180"/>
      <c r="AA811" s="180"/>
      <c r="AB811" s="180"/>
      <c r="AC811" s="180"/>
      <c r="AD811" s="180"/>
      <c r="AE811" s="180"/>
      <c r="AF811" s="180"/>
      <c r="AG811" s="180"/>
      <c r="AH811" s="180"/>
      <c r="AI811" s="180"/>
      <c r="AJ811" s="180"/>
      <c r="AK811" s="180"/>
      <c r="AL811" s="180"/>
      <c r="AM811" s="180"/>
      <c r="AN811" s="180"/>
      <c r="AO811" s="180"/>
      <c r="AP811" s="180"/>
      <c r="AQ811" s="180"/>
      <c r="AR811" s="180"/>
      <c r="AS811" s="180"/>
      <c r="AT811" s="180"/>
      <c r="AU811" s="180"/>
      <c r="AV811" s="180"/>
      <c r="AW811" s="180"/>
      <c r="AX811" s="180"/>
      <c r="AY811" s="180"/>
      <c r="AZ811" s="180"/>
      <c r="BA811" s="180"/>
      <c r="BB811" s="180"/>
      <c r="BC811" s="180"/>
      <c r="BD811" s="180"/>
      <c r="BE811" s="180"/>
      <c r="BF811" s="180"/>
      <c r="BG811" s="180"/>
      <c r="BH811" s="180"/>
      <c r="BI811" s="180"/>
      <c r="BJ811" s="180"/>
      <c r="BK811" s="180"/>
      <c r="BL811" s="180"/>
      <c r="BM811" s="180"/>
      <c r="BN811" s="180"/>
      <c r="BO811" s="180"/>
      <c r="BP811" s="180"/>
      <c r="BQ811" s="180"/>
      <c r="BR811" s="180"/>
      <c r="BS811" s="180"/>
      <c r="BT811" s="180"/>
      <c r="BU811" s="180"/>
      <c r="BV811" s="180"/>
      <c r="BW811" s="180"/>
      <c r="BX811" s="180"/>
      <c r="BY811" s="180"/>
      <c r="BZ811" s="180"/>
      <c r="CA811" s="180"/>
    </row>
    <row r="812" ht="15.75" customHeight="1" spans="1:79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  <c r="R812" s="180"/>
      <c r="S812" s="180"/>
      <c r="T812" s="180"/>
      <c r="U812" s="180"/>
      <c r="V812" s="180"/>
      <c r="W812" s="180"/>
      <c r="X812" s="180"/>
      <c r="Y812" s="180"/>
      <c r="Z812" s="180"/>
      <c r="AA812" s="180"/>
      <c r="AB812" s="180"/>
      <c r="AC812" s="180"/>
      <c r="AD812" s="180"/>
      <c r="AE812" s="180"/>
      <c r="AF812" s="180"/>
      <c r="AG812" s="180"/>
      <c r="AH812" s="180"/>
      <c r="AI812" s="180"/>
      <c r="AJ812" s="180"/>
      <c r="AK812" s="180"/>
      <c r="AL812" s="180"/>
      <c r="AM812" s="180"/>
      <c r="AN812" s="180"/>
      <c r="AO812" s="180"/>
      <c r="AP812" s="180"/>
      <c r="AQ812" s="180"/>
      <c r="AR812" s="180"/>
      <c r="AS812" s="180"/>
      <c r="AT812" s="180"/>
      <c r="AU812" s="180"/>
      <c r="AV812" s="180"/>
      <c r="AW812" s="180"/>
      <c r="AX812" s="180"/>
      <c r="AY812" s="180"/>
      <c r="AZ812" s="180"/>
      <c r="BA812" s="180"/>
      <c r="BB812" s="180"/>
      <c r="BC812" s="180"/>
      <c r="BD812" s="180"/>
      <c r="BE812" s="180"/>
      <c r="BF812" s="180"/>
      <c r="BG812" s="180"/>
      <c r="BH812" s="180"/>
      <c r="BI812" s="180"/>
      <c r="BJ812" s="180"/>
      <c r="BK812" s="180"/>
      <c r="BL812" s="180"/>
      <c r="BM812" s="180"/>
      <c r="BN812" s="180"/>
      <c r="BO812" s="180"/>
      <c r="BP812" s="180"/>
      <c r="BQ812" s="180"/>
      <c r="BR812" s="180"/>
      <c r="BS812" s="180"/>
      <c r="BT812" s="180"/>
      <c r="BU812" s="180"/>
      <c r="BV812" s="180"/>
      <c r="BW812" s="180"/>
      <c r="BX812" s="180"/>
      <c r="BY812" s="180"/>
      <c r="BZ812" s="180"/>
      <c r="CA812" s="180"/>
    </row>
    <row r="813" ht="15.75" customHeight="1" spans="1:79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  <c r="R813" s="180"/>
      <c r="S813" s="180"/>
      <c r="T813" s="180"/>
      <c r="U813" s="180"/>
      <c r="V813" s="180"/>
      <c r="W813" s="180"/>
      <c r="X813" s="180"/>
      <c r="Y813" s="180"/>
      <c r="Z813" s="180"/>
      <c r="AA813" s="180"/>
      <c r="AB813" s="180"/>
      <c r="AC813" s="180"/>
      <c r="AD813" s="180"/>
      <c r="AE813" s="180"/>
      <c r="AF813" s="180"/>
      <c r="AG813" s="180"/>
      <c r="AH813" s="180"/>
      <c r="AI813" s="180"/>
      <c r="AJ813" s="180"/>
      <c r="AK813" s="180"/>
      <c r="AL813" s="180"/>
      <c r="AM813" s="180"/>
      <c r="AN813" s="180"/>
      <c r="AO813" s="180"/>
      <c r="AP813" s="180"/>
      <c r="AQ813" s="180"/>
      <c r="AR813" s="180"/>
      <c r="AS813" s="180"/>
      <c r="AT813" s="180"/>
      <c r="AU813" s="180"/>
      <c r="AV813" s="180"/>
      <c r="AW813" s="180"/>
      <c r="AX813" s="180"/>
      <c r="AY813" s="180"/>
      <c r="AZ813" s="180"/>
      <c r="BA813" s="180"/>
      <c r="BB813" s="180"/>
      <c r="BC813" s="180"/>
      <c r="BD813" s="180"/>
      <c r="BE813" s="180"/>
      <c r="BF813" s="180"/>
      <c r="BG813" s="180"/>
      <c r="BH813" s="180"/>
      <c r="BI813" s="180"/>
      <c r="BJ813" s="180"/>
      <c r="BK813" s="180"/>
      <c r="BL813" s="180"/>
      <c r="BM813" s="180"/>
      <c r="BN813" s="180"/>
      <c r="BO813" s="180"/>
      <c r="BP813" s="180"/>
      <c r="BQ813" s="180"/>
      <c r="BR813" s="180"/>
      <c r="BS813" s="180"/>
      <c r="BT813" s="180"/>
      <c r="BU813" s="180"/>
      <c r="BV813" s="180"/>
      <c r="BW813" s="180"/>
      <c r="BX813" s="180"/>
      <c r="BY813" s="180"/>
      <c r="BZ813" s="180"/>
      <c r="CA813" s="180"/>
    </row>
    <row r="814" ht="15.75" customHeight="1" spans="1:79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  <c r="R814" s="180"/>
      <c r="S814" s="180"/>
      <c r="T814" s="180"/>
      <c r="U814" s="180"/>
      <c r="V814" s="180"/>
      <c r="W814" s="180"/>
      <c r="X814" s="180"/>
      <c r="Y814" s="180"/>
      <c r="Z814" s="180"/>
      <c r="AA814" s="180"/>
      <c r="AB814" s="180"/>
      <c r="AC814" s="180"/>
      <c r="AD814" s="180"/>
      <c r="AE814" s="180"/>
      <c r="AF814" s="180"/>
      <c r="AG814" s="180"/>
      <c r="AH814" s="180"/>
      <c r="AI814" s="180"/>
      <c r="AJ814" s="180"/>
      <c r="AK814" s="180"/>
      <c r="AL814" s="180"/>
      <c r="AM814" s="180"/>
      <c r="AN814" s="180"/>
      <c r="AO814" s="180"/>
      <c r="AP814" s="180"/>
      <c r="AQ814" s="180"/>
      <c r="AR814" s="180"/>
      <c r="AS814" s="180"/>
      <c r="AT814" s="180"/>
      <c r="AU814" s="180"/>
      <c r="AV814" s="180"/>
      <c r="AW814" s="180"/>
      <c r="AX814" s="180"/>
      <c r="AY814" s="180"/>
      <c r="AZ814" s="180"/>
      <c r="BA814" s="180"/>
      <c r="BB814" s="180"/>
      <c r="BC814" s="180"/>
      <c r="BD814" s="180"/>
      <c r="BE814" s="180"/>
      <c r="BF814" s="180"/>
      <c r="BG814" s="180"/>
      <c r="BH814" s="180"/>
      <c r="BI814" s="180"/>
      <c r="BJ814" s="180"/>
      <c r="BK814" s="180"/>
      <c r="BL814" s="180"/>
      <c r="BM814" s="180"/>
      <c r="BN814" s="180"/>
      <c r="BO814" s="180"/>
      <c r="BP814" s="180"/>
      <c r="BQ814" s="180"/>
      <c r="BR814" s="180"/>
      <c r="BS814" s="180"/>
      <c r="BT814" s="180"/>
      <c r="BU814" s="180"/>
      <c r="BV814" s="180"/>
      <c r="BW814" s="180"/>
      <c r="BX814" s="180"/>
      <c r="BY814" s="180"/>
      <c r="BZ814" s="180"/>
      <c r="CA814" s="180"/>
    </row>
    <row r="815" ht="15.75" customHeight="1" spans="1:79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  <c r="R815" s="180"/>
      <c r="S815" s="180"/>
      <c r="T815" s="180"/>
      <c r="U815" s="180"/>
      <c r="V815" s="180"/>
      <c r="W815" s="180"/>
      <c r="X815" s="180"/>
      <c r="Y815" s="180"/>
      <c r="Z815" s="180"/>
      <c r="AA815" s="180"/>
      <c r="AB815" s="180"/>
      <c r="AC815" s="180"/>
      <c r="AD815" s="180"/>
      <c r="AE815" s="180"/>
      <c r="AF815" s="180"/>
      <c r="AG815" s="180"/>
      <c r="AH815" s="180"/>
      <c r="AI815" s="180"/>
      <c r="AJ815" s="180"/>
      <c r="AK815" s="180"/>
      <c r="AL815" s="180"/>
      <c r="AM815" s="180"/>
      <c r="AN815" s="180"/>
      <c r="AO815" s="180"/>
      <c r="AP815" s="180"/>
      <c r="AQ815" s="180"/>
      <c r="AR815" s="180"/>
      <c r="AS815" s="180"/>
      <c r="AT815" s="180"/>
      <c r="AU815" s="180"/>
      <c r="AV815" s="180"/>
      <c r="AW815" s="180"/>
      <c r="AX815" s="180"/>
      <c r="AY815" s="180"/>
      <c r="AZ815" s="180"/>
      <c r="BA815" s="180"/>
      <c r="BB815" s="180"/>
      <c r="BC815" s="180"/>
      <c r="BD815" s="180"/>
      <c r="BE815" s="180"/>
      <c r="BF815" s="180"/>
      <c r="BG815" s="180"/>
      <c r="BH815" s="180"/>
      <c r="BI815" s="180"/>
      <c r="BJ815" s="180"/>
      <c r="BK815" s="180"/>
      <c r="BL815" s="180"/>
      <c r="BM815" s="180"/>
      <c r="BN815" s="180"/>
      <c r="BO815" s="180"/>
      <c r="BP815" s="180"/>
      <c r="BQ815" s="180"/>
      <c r="BR815" s="180"/>
      <c r="BS815" s="180"/>
      <c r="BT815" s="180"/>
      <c r="BU815" s="180"/>
      <c r="BV815" s="180"/>
      <c r="BW815" s="180"/>
      <c r="BX815" s="180"/>
      <c r="BY815" s="180"/>
      <c r="BZ815" s="180"/>
      <c r="CA815" s="180"/>
    </row>
    <row r="816" ht="15.75" customHeight="1" spans="1:79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  <c r="R816" s="180"/>
      <c r="S816" s="180"/>
      <c r="T816" s="180"/>
      <c r="U816" s="180"/>
      <c r="V816" s="180"/>
      <c r="W816" s="180"/>
      <c r="X816" s="180"/>
      <c r="Y816" s="180"/>
      <c r="Z816" s="180"/>
      <c r="AA816" s="180"/>
      <c r="AB816" s="180"/>
      <c r="AC816" s="180"/>
      <c r="AD816" s="180"/>
      <c r="AE816" s="180"/>
      <c r="AF816" s="180"/>
      <c r="AG816" s="180"/>
      <c r="AH816" s="180"/>
      <c r="AI816" s="180"/>
      <c r="AJ816" s="180"/>
      <c r="AK816" s="180"/>
      <c r="AL816" s="180"/>
      <c r="AM816" s="180"/>
      <c r="AN816" s="180"/>
      <c r="AO816" s="180"/>
      <c r="AP816" s="180"/>
      <c r="AQ816" s="180"/>
      <c r="AR816" s="180"/>
      <c r="AS816" s="180"/>
      <c r="AT816" s="180"/>
      <c r="AU816" s="180"/>
      <c r="AV816" s="180"/>
      <c r="AW816" s="180"/>
      <c r="AX816" s="180"/>
      <c r="AY816" s="180"/>
      <c r="AZ816" s="180"/>
      <c r="BA816" s="180"/>
      <c r="BB816" s="180"/>
      <c r="BC816" s="180"/>
      <c r="BD816" s="180"/>
      <c r="BE816" s="180"/>
      <c r="BF816" s="180"/>
      <c r="BG816" s="180"/>
      <c r="BH816" s="180"/>
      <c r="BI816" s="180"/>
      <c r="BJ816" s="180"/>
      <c r="BK816" s="180"/>
      <c r="BL816" s="180"/>
      <c r="BM816" s="180"/>
      <c r="BN816" s="180"/>
      <c r="BO816" s="180"/>
      <c r="BP816" s="180"/>
      <c r="BQ816" s="180"/>
      <c r="BR816" s="180"/>
      <c r="BS816" s="180"/>
      <c r="BT816" s="180"/>
      <c r="BU816" s="180"/>
      <c r="BV816" s="180"/>
      <c r="BW816" s="180"/>
      <c r="BX816" s="180"/>
      <c r="BY816" s="180"/>
      <c r="BZ816" s="180"/>
      <c r="CA816" s="180"/>
    </row>
    <row r="817" ht="15.75" customHeight="1" spans="1:79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  <c r="R817" s="180"/>
      <c r="S817" s="180"/>
      <c r="T817" s="180"/>
      <c r="U817" s="180"/>
      <c r="V817" s="180"/>
      <c r="W817" s="180"/>
      <c r="X817" s="180"/>
      <c r="Y817" s="180"/>
      <c r="Z817" s="180"/>
      <c r="AA817" s="180"/>
      <c r="AB817" s="180"/>
      <c r="AC817" s="180"/>
      <c r="AD817" s="180"/>
      <c r="AE817" s="180"/>
      <c r="AF817" s="180"/>
      <c r="AG817" s="180"/>
      <c r="AH817" s="180"/>
      <c r="AI817" s="180"/>
      <c r="AJ817" s="180"/>
      <c r="AK817" s="180"/>
      <c r="AL817" s="180"/>
      <c r="AM817" s="180"/>
      <c r="AN817" s="180"/>
      <c r="AO817" s="180"/>
      <c r="AP817" s="180"/>
      <c r="AQ817" s="180"/>
      <c r="AR817" s="180"/>
      <c r="AS817" s="180"/>
      <c r="AT817" s="180"/>
      <c r="AU817" s="180"/>
      <c r="AV817" s="180"/>
      <c r="AW817" s="180"/>
      <c r="AX817" s="180"/>
      <c r="AY817" s="180"/>
      <c r="AZ817" s="180"/>
      <c r="BA817" s="180"/>
      <c r="BB817" s="180"/>
      <c r="BC817" s="180"/>
      <c r="BD817" s="180"/>
      <c r="BE817" s="180"/>
      <c r="BF817" s="180"/>
      <c r="BG817" s="180"/>
      <c r="BH817" s="180"/>
      <c r="BI817" s="180"/>
      <c r="BJ817" s="180"/>
      <c r="BK817" s="180"/>
      <c r="BL817" s="180"/>
      <c r="BM817" s="180"/>
      <c r="BN817" s="180"/>
      <c r="BO817" s="180"/>
      <c r="BP817" s="180"/>
      <c r="BQ817" s="180"/>
      <c r="BR817" s="180"/>
      <c r="BS817" s="180"/>
      <c r="BT817" s="180"/>
      <c r="BU817" s="180"/>
      <c r="BV817" s="180"/>
      <c r="BW817" s="180"/>
      <c r="BX817" s="180"/>
      <c r="BY817" s="180"/>
      <c r="BZ817" s="180"/>
      <c r="CA817" s="180"/>
    </row>
    <row r="818" ht="15.75" customHeight="1" spans="1:79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  <c r="R818" s="180"/>
      <c r="S818" s="180"/>
      <c r="T818" s="180"/>
      <c r="U818" s="180"/>
      <c r="V818" s="180"/>
      <c r="W818" s="180"/>
      <c r="X818" s="180"/>
      <c r="Y818" s="180"/>
      <c r="Z818" s="180"/>
      <c r="AA818" s="180"/>
      <c r="AB818" s="180"/>
      <c r="AC818" s="180"/>
      <c r="AD818" s="180"/>
      <c r="AE818" s="180"/>
      <c r="AF818" s="180"/>
      <c r="AG818" s="180"/>
      <c r="AH818" s="180"/>
      <c r="AI818" s="180"/>
      <c r="AJ818" s="180"/>
      <c r="AK818" s="180"/>
      <c r="AL818" s="180"/>
      <c r="AM818" s="180"/>
      <c r="AN818" s="180"/>
      <c r="AO818" s="180"/>
      <c r="AP818" s="180"/>
      <c r="AQ818" s="180"/>
      <c r="AR818" s="180"/>
      <c r="AS818" s="180"/>
      <c r="AT818" s="180"/>
      <c r="AU818" s="180"/>
      <c r="AV818" s="180"/>
      <c r="AW818" s="180"/>
      <c r="AX818" s="180"/>
      <c r="AY818" s="180"/>
      <c r="AZ818" s="180"/>
      <c r="BA818" s="180"/>
      <c r="BB818" s="180"/>
      <c r="BC818" s="180"/>
      <c r="BD818" s="180"/>
      <c r="BE818" s="180"/>
      <c r="BF818" s="180"/>
      <c r="BG818" s="180"/>
      <c r="BH818" s="180"/>
      <c r="BI818" s="180"/>
      <c r="BJ818" s="180"/>
      <c r="BK818" s="180"/>
      <c r="BL818" s="180"/>
      <c r="BM818" s="180"/>
      <c r="BN818" s="180"/>
      <c r="BO818" s="180"/>
      <c r="BP818" s="180"/>
      <c r="BQ818" s="180"/>
      <c r="BR818" s="180"/>
      <c r="BS818" s="180"/>
      <c r="BT818" s="180"/>
      <c r="BU818" s="180"/>
      <c r="BV818" s="180"/>
      <c r="BW818" s="180"/>
      <c r="BX818" s="180"/>
      <c r="BY818" s="180"/>
      <c r="BZ818" s="180"/>
      <c r="CA818" s="180"/>
    </row>
    <row r="819" ht="15.75" customHeight="1" spans="1:79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  <c r="R819" s="180"/>
      <c r="S819" s="180"/>
      <c r="T819" s="180"/>
      <c r="U819" s="180"/>
      <c r="V819" s="180"/>
      <c r="W819" s="180"/>
      <c r="X819" s="180"/>
      <c r="Y819" s="180"/>
      <c r="Z819" s="180"/>
      <c r="AA819" s="180"/>
      <c r="AB819" s="180"/>
      <c r="AC819" s="180"/>
      <c r="AD819" s="180"/>
      <c r="AE819" s="180"/>
      <c r="AF819" s="180"/>
      <c r="AG819" s="180"/>
      <c r="AH819" s="180"/>
      <c r="AI819" s="180"/>
      <c r="AJ819" s="180"/>
      <c r="AK819" s="180"/>
      <c r="AL819" s="180"/>
      <c r="AM819" s="180"/>
      <c r="AN819" s="180"/>
      <c r="AO819" s="180"/>
      <c r="AP819" s="180"/>
      <c r="AQ819" s="180"/>
      <c r="AR819" s="180"/>
      <c r="AS819" s="180"/>
      <c r="AT819" s="180"/>
      <c r="AU819" s="180"/>
      <c r="AV819" s="180"/>
      <c r="AW819" s="180"/>
      <c r="AX819" s="180"/>
      <c r="AY819" s="180"/>
      <c r="AZ819" s="180"/>
      <c r="BA819" s="180"/>
      <c r="BB819" s="180"/>
      <c r="BC819" s="180"/>
      <c r="BD819" s="180"/>
      <c r="BE819" s="180"/>
      <c r="BF819" s="180"/>
      <c r="BG819" s="180"/>
      <c r="BH819" s="180"/>
      <c r="BI819" s="180"/>
      <c r="BJ819" s="180"/>
      <c r="BK819" s="180"/>
      <c r="BL819" s="180"/>
      <c r="BM819" s="180"/>
      <c r="BN819" s="180"/>
      <c r="BO819" s="180"/>
      <c r="BP819" s="180"/>
      <c r="BQ819" s="180"/>
      <c r="BR819" s="180"/>
      <c r="BS819" s="180"/>
      <c r="BT819" s="180"/>
      <c r="BU819" s="180"/>
      <c r="BV819" s="180"/>
      <c r="BW819" s="180"/>
      <c r="BX819" s="180"/>
      <c r="BY819" s="180"/>
      <c r="BZ819" s="180"/>
      <c r="CA819" s="180"/>
    </row>
    <row r="820" ht="15.75" customHeight="1" spans="1:79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  <c r="R820" s="180"/>
      <c r="S820" s="180"/>
      <c r="T820" s="180"/>
      <c r="U820" s="180"/>
      <c r="V820" s="180"/>
      <c r="W820" s="180"/>
      <c r="X820" s="180"/>
      <c r="Y820" s="180"/>
      <c r="Z820" s="180"/>
      <c r="AA820" s="180"/>
      <c r="AB820" s="180"/>
      <c r="AC820" s="180"/>
      <c r="AD820" s="180"/>
      <c r="AE820" s="180"/>
      <c r="AF820" s="180"/>
      <c r="AG820" s="180"/>
      <c r="AH820" s="180"/>
      <c r="AI820" s="180"/>
      <c r="AJ820" s="180"/>
      <c r="AK820" s="180"/>
      <c r="AL820" s="180"/>
      <c r="AM820" s="180"/>
      <c r="AN820" s="180"/>
      <c r="AO820" s="180"/>
      <c r="AP820" s="180"/>
      <c r="AQ820" s="180"/>
      <c r="AR820" s="180"/>
      <c r="AS820" s="180"/>
      <c r="AT820" s="180"/>
      <c r="AU820" s="180"/>
      <c r="AV820" s="180"/>
      <c r="AW820" s="180"/>
      <c r="AX820" s="180"/>
      <c r="AY820" s="180"/>
      <c r="AZ820" s="180"/>
      <c r="BA820" s="180"/>
      <c r="BB820" s="180"/>
      <c r="BC820" s="180"/>
      <c r="BD820" s="180"/>
      <c r="BE820" s="180"/>
      <c r="BF820" s="180"/>
      <c r="BG820" s="180"/>
      <c r="BH820" s="180"/>
      <c r="BI820" s="180"/>
      <c r="BJ820" s="180"/>
      <c r="BK820" s="180"/>
      <c r="BL820" s="180"/>
      <c r="BM820" s="180"/>
      <c r="BN820" s="180"/>
      <c r="BO820" s="180"/>
      <c r="BP820" s="180"/>
      <c r="BQ820" s="180"/>
      <c r="BR820" s="180"/>
      <c r="BS820" s="180"/>
      <c r="BT820" s="180"/>
      <c r="BU820" s="180"/>
      <c r="BV820" s="180"/>
      <c r="BW820" s="180"/>
      <c r="BX820" s="180"/>
      <c r="BY820" s="180"/>
      <c r="BZ820" s="180"/>
      <c r="CA820" s="180"/>
    </row>
    <row r="821" ht="15.75" customHeight="1" spans="1:79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  <c r="R821" s="180"/>
      <c r="S821" s="180"/>
      <c r="T821" s="180"/>
      <c r="U821" s="180"/>
      <c r="V821" s="180"/>
      <c r="W821" s="180"/>
      <c r="X821" s="180"/>
      <c r="Y821" s="180"/>
      <c r="Z821" s="180"/>
      <c r="AA821" s="180"/>
      <c r="AB821" s="180"/>
      <c r="AC821" s="180"/>
      <c r="AD821" s="180"/>
      <c r="AE821" s="180"/>
      <c r="AF821" s="180"/>
      <c r="AG821" s="180"/>
      <c r="AH821" s="180"/>
      <c r="AI821" s="180"/>
      <c r="AJ821" s="180"/>
      <c r="AK821" s="180"/>
      <c r="AL821" s="180"/>
      <c r="AM821" s="180"/>
      <c r="AN821" s="180"/>
      <c r="AO821" s="180"/>
      <c r="AP821" s="180"/>
      <c r="AQ821" s="180"/>
      <c r="AR821" s="180"/>
      <c r="AS821" s="180"/>
      <c r="AT821" s="180"/>
      <c r="AU821" s="180"/>
      <c r="AV821" s="180"/>
      <c r="AW821" s="180"/>
      <c r="AX821" s="180"/>
      <c r="AY821" s="180"/>
      <c r="AZ821" s="180"/>
      <c r="BA821" s="180"/>
      <c r="BB821" s="180"/>
      <c r="BC821" s="180"/>
      <c r="BD821" s="180"/>
      <c r="BE821" s="180"/>
      <c r="BF821" s="180"/>
      <c r="BG821" s="180"/>
      <c r="BH821" s="180"/>
      <c r="BI821" s="180"/>
      <c r="BJ821" s="180"/>
      <c r="BK821" s="180"/>
      <c r="BL821" s="180"/>
      <c r="BM821" s="180"/>
      <c r="BN821" s="180"/>
      <c r="BO821" s="180"/>
      <c r="BP821" s="180"/>
      <c r="BQ821" s="180"/>
      <c r="BR821" s="180"/>
      <c r="BS821" s="180"/>
      <c r="BT821" s="180"/>
      <c r="BU821" s="180"/>
      <c r="BV821" s="180"/>
      <c r="BW821" s="180"/>
      <c r="BX821" s="180"/>
      <c r="BY821" s="180"/>
      <c r="BZ821" s="180"/>
      <c r="CA821" s="180"/>
    </row>
    <row r="822" ht="15.75" customHeight="1" spans="1:79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  <c r="R822" s="180"/>
      <c r="S822" s="180"/>
      <c r="T822" s="180"/>
      <c r="U822" s="180"/>
      <c r="V822" s="180"/>
      <c r="W822" s="180"/>
      <c r="X822" s="180"/>
      <c r="Y822" s="180"/>
      <c r="Z822" s="180"/>
      <c r="AA822" s="180"/>
      <c r="AB822" s="180"/>
      <c r="AC822" s="180"/>
      <c r="AD822" s="180"/>
      <c r="AE822" s="180"/>
      <c r="AF822" s="180"/>
      <c r="AG822" s="180"/>
      <c r="AH822" s="180"/>
      <c r="AI822" s="180"/>
      <c r="AJ822" s="180"/>
      <c r="AK822" s="180"/>
      <c r="AL822" s="180"/>
      <c r="AM822" s="180"/>
      <c r="AN822" s="180"/>
      <c r="AO822" s="180"/>
      <c r="AP822" s="180"/>
      <c r="AQ822" s="180"/>
      <c r="AR822" s="180"/>
      <c r="AS822" s="180"/>
      <c r="AT822" s="180"/>
      <c r="AU822" s="180"/>
      <c r="AV822" s="180"/>
      <c r="AW822" s="180"/>
      <c r="AX822" s="180"/>
      <c r="AY822" s="180"/>
      <c r="AZ822" s="180"/>
      <c r="BA822" s="180"/>
      <c r="BB822" s="180"/>
      <c r="BC822" s="180"/>
      <c r="BD822" s="180"/>
      <c r="BE822" s="180"/>
      <c r="BF822" s="180"/>
      <c r="BG822" s="180"/>
      <c r="BH822" s="180"/>
      <c r="BI822" s="180"/>
      <c r="BJ822" s="180"/>
      <c r="BK822" s="180"/>
      <c r="BL822" s="180"/>
      <c r="BM822" s="180"/>
      <c r="BN822" s="180"/>
      <c r="BO822" s="180"/>
      <c r="BP822" s="180"/>
      <c r="BQ822" s="180"/>
      <c r="BR822" s="180"/>
      <c r="BS822" s="180"/>
      <c r="BT822" s="180"/>
      <c r="BU822" s="180"/>
      <c r="BV822" s="180"/>
      <c r="BW822" s="180"/>
      <c r="BX822" s="180"/>
      <c r="BY822" s="180"/>
      <c r="BZ822" s="180"/>
      <c r="CA822" s="180"/>
    </row>
    <row r="823" ht="15.75" customHeight="1" spans="1:79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  <c r="R823" s="180"/>
      <c r="S823" s="180"/>
      <c r="T823" s="180"/>
      <c r="U823" s="180"/>
      <c r="V823" s="180"/>
      <c r="W823" s="180"/>
      <c r="X823" s="180"/>
      <c r="Y823" s="180"/>
      <c r="Z823" s="180"/>
      <c r="AA823" s="180"/>
      <c r="AB823" s="180"/>
      <c r="AC823" s="180"/>
      <c r="AD823" s="180"/>
      <c r="AE823" s="180"/>
      <c r="AF823" s="180"/>
      <c r="AG823" s="180"/>
      <c r="AH823" s="180"/>
      <c r="AI823" s="180"/>
      <c r="AJ823" s="180"/>
      <c r="AK823" s="180"/>
      <c r="AL823" s="180"/>
      <c r="AM823" s="180"/>
      <c r="AN823" s="180"/>
      <c r="AO823" s="180"/>
      <c r="AP823" s="180"/>
      <c r="AQ823" s="180"/>
      <c r="AR823" s="180"/>
      <c r="AS823" s="180"/>
      <c r="AT823" s="180"/>
      <c r="AU823" s="180"/>
      <c r="AV823" s="180"/>
      <c r="AW823" s="180"/>
      <c r="AX823" s="180"/>
      <c r="AY823" s="180"/>
      <c r="AZ823" s="180"/>
      <c r="BA823" s="180"/>
      <c r="BB823" s="180"/>
      <c r="BC823" s="180"/>
      <c r="BD823" s="180"/>
      <c r="BE823" s="180"/>
      <c r="BF823" s="180"/>
      <c r="BG823" s="180"/>
      <c r="BH823" s="180"/>
      <c r="BI823" s="180"/>
      <c r="BJ823" s="180"/>
      <c r="BK823" s="180"/>
      <c r="BL823" s="180"/>
      <c r="BM823" s="180"/>
      <c r="BN823" s="180"/>
      <c r="BO823" s="180"/>
      <c r="BP823" s="180"/>
      <c r="BQ823" s="180"/>
      <c r="BR823" s="180"/>
      <c r="BS823" s="180"/>
      <c r="BT823" s="180"/>
      <c r="BU823" s="180"/>
      <c r="BV823" s="180"/>
      <c r="BW823" s="180"/>
      <c r="BX823" s="180"/>
      <c r="BY823" s="180"/>
      <c r="BZ823" s="180"/>
      <c r="CA823" s="180"/>
    </row>
    <row r="824" ht="15.75" customHeight="1" spans="1:79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  <c r="R824" s="180"/>
      <c r="S824" s="180"/>
      <c r="T824" s="180"/>
      <c r="U824" s="180"/>
      <c r="V824" s="180"/>
      <c r="W824" s="180"/>
      <c r="X824" s="180"/>
      <c r="Y824" s="180"/>
      <c r="Z824" s="180"/>
      <c r="AA824" s="180"/>
      <c r="AB824" s="180"/>
      <c r="AC824" s="180"/>
      <c r="AD824" s="180"/>
      <c r="AE824" s="180"/>
      <c r="AF824" s="180"/>
      <c r="AG824" s="180"/>
      <c r="AH824" s="180"/>
      <c r="AI824" s="180"/>
      <c r="AJ824" s="180"/>
      <c r="AK824" s="180"/>
      <c r="AL824" s="180"/>
      <c r="AM824" s="180"/>
      <c r="AN824" s="180"/>
      <c r="AO824" s="180"/>
      <c r="AP824" s="180"/>
      <c r="AQ824" s="180"/>
      <c r="AR824" s="180"/>
      <c r="AS824" s="180"/>
      <c r="AT824" s="180"/>
      <c r="AU824" s="180"/>
      <c r="AV824" s="180"/>
      <c r="AW824" s="180"/>
      <c r="AX824" s="180"/>
      <c r="AY824" s="180"/>
      <c r="AZ824" s="180"/>
      <c r="BA824" s="180"/>
      <c r="BB824" s="180"/>
      <c r="BC824" s="180"/>
      <c r="BD824" s="180"/>
      <c r="BE824" s="180"/>
      <c r="BF824" s="180"/>
      <c r="BG824" s="180"/>
      <c r="BH824" s="180"/>
      <c r="BI824" s="180"/>
      <c r="BJ824" s="180"/>
      <c r="BK824" s="180"/>
      <c r="BL824" s="180"/>
      <c r="BM824" s="180"/>
      <c r="BN824" s="180"/>
      <c r="BO824" s="180"/>
      <c r="BP824" s="180"/>
      <c r="BQ824" s="180"/>
      <c r="BR824" s="180"/>
      <c r="BS824" s="180"/>
      <c r="BT824" s="180"/>
      <c r="BU824" s="180"/>
      <c r="BV824" s="180"/>
      <c r="BW824" s="180"/>
      <c r="BX824" s="180"/>
      <c r="BY824" s="180"/>
      <c r="BZ824" s="180"/>
      <c r="CA824" s="180"/>
    </row>
    <row r="825" ht="15.75" customHeight="1" spans="1:79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  <c r="R825" s="180"/>
      <c r="S825" s="180"/>
      <c r="T825" s="180"/>
      <c r="U825" s="180"/>
      <c r="V825" s="180"/>
      <c r="W825" s="180"/>
      <c r="X825" s="180"/>
      <c r="Y825" s="180"/>
      <c r="Z825" s="180"/>
      <c r="AA825" s="180"/>
      <c r="AB825" s="180"/>
      <c r="AC825" s="180"/>
      <c r="AD825" s="180"/>
      <c r="AE825" s="180"/>
      <c r="AF825" s="180"/>
      <c r="AG825" s="180"/>
      <c r="AH825" s="180"/>
      <c r="AI825" s="180"/>
      <c r="AJ825" s="180"/>
      <c r="AK825" s="180"/>
      <c r="AL825" s="180"/>
      <c r="AM825" s="180"/>
      <c r="AN825" s="180"/>
      <c r="AO825" s="180"/>
      <c r="AP825" s="180"/>
      <c r="AQ825" s="180"/>
      <c r="AR825" s="180"/>
      <c r="AS825" s="180"/>
      <c r="AT825" s="180"/>
      <c r="AU825" s="180"/>
      <c r="AV825" s="180"/>
      <c r="AW825" s="180"/>
      <c r="AX825" s="180"/>
      <c r="AY825" s="180"/>
      <c r="AZ825" s="180"/>
      <c r="BA825" s="180"/>
      <c r="BB825" s="180"/>
      <c r="BC825" s="180"/>
      <c r="BD825" s="180"/>
      <c r="BE825" s="180"/>
      <c r="BF825" s="180"/>
      <c r="BG825" s="180"/>
      <c r="BH825" s="180"/>
      <c r="BI825" s="180"/>
      <c r="BJ825" s="180"/>
      <c r="BK825" s="180"/>
      <c r="BL825" s="180"/>
      <c r="BM825" s="180"/>
      <c r="BN825" s="180"/>
      <c r="BO825" s="180"/>
      <c r="BP825" s="180"/>
      <c r="BQ825" s="180"/>
      <c r="BR825" s="180"/>
      <c r="BS825" s="180"/>
      <c r="BT825" s="180"/>
      <c r="BU825" s="180"/>
      <c r="BV825" s="180"/>
      <c r="BW825" s="180"/>
      <c r="BX825" s="180"/>
      <c r="BY825" s="180"/>
      <c r="BZ825" s="180"/>
      <c r="CA825" s="180"/>
    </row>
    <row r="826" ht="15.75" customHeight="1" spans="1:79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  <c r="R826" s="180"/>
      <c r="S826" s="180"/>
      <c r="T826" s="180"/>
      <c r="U826" s="180"/>
      <c r="V826" s="180"/>
      <c r="W826" s="180"/>
      <c r="X826" s="180"/>
      <c r="Y826" s="180"/>
      <c r="Z826" s="180"/>
      <c r="AA826" s="180"/>
      <c r="AB826" s="180"/>
      <c r="AC826" s="180"/>
      <c r="AD826" s="180"/>
      <c r="AE826" s="180"/>
      <c r="AF826" s="180"/>
      <c r="AG826" s="180"/>
      <c r="AH826" s="180"/>
      <c r="AI826" s="180"/>
      <c r="AJ826" s="180"/>
      <c r="AK826" s="180"/>
      <c r="AL826" s="180"/>
      <c r="AM826" s="180"/>
      <c r="AN826" s="180"/>
      <c r="AO826" s="180"/>
      <c r="AP826" s="180"/>
      <c r="AQ826" s="180"/>
      <c r="AR826" s="180"/>
      <c r="AS826" s="180"/>
      <c r="AT826" s="180"/>
      <c r="AU826" s="180"/>
      <c r="AV826" s="180"/>
      <c r="AW826" s="180"/>
      <c r="AX826" s="180"/>
      <c r="AY826" s="180"/>
      <c r="AZ826" s="180"/>
      <c r="BA826" s="180"/>
      <c r="BB826" s="180"/>
      <c r="BC826" s="180"/>
      <c r="BD826" s="180"/>
      <c r="BE826" s="180"/>
      <c r="BF826" s="180"/>
      <c r="BG826" s="180"/>
      <c r="BH826" s="180"/>
      <c r="BI826" s="180"/>
      <c r="BJ826" s="180"/>
      <c r="BK826" s="180"/>
      <c r="BL826" s="180"/>
      <c r="BM826" s="180"/>
      <c r="BN826" s="180"/>
      <c r="BO826" s="180"/>
      <c r="BP826" s="180"/>
      <c r="BQ826" s="180"/>
      <c r="BR826" s="180"/>
      <c r="BS826" s="180"/>
      <c r="BT826" s="180"/>
      <c r="BU826" s="180"/>
      <c r="BV826" s="180"/>
      <c r="BW826" s="180"/>
      <c r="BX826" s="180"/>
      <c r="BY826" s="180"/>
      <c r="BZ826" s="180"/>
      <c r="CA826" s="180"/>
    </row>
    <row r="827" ht="15.75" customHeight="1" spans="1:79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  <c r="R827" s="180"/>
      <c r="S827" s="180"/>
      <c r="T827" s="180"/>
      <c r="U827" s="180"/>
      <c r="V827" s="180"/>
      <c r="W827" s="180"/>
      <c r="X827" s="180"/>
      <c r="Y827" s="180"/>
      <c r="Z827" s="180"/>
      <c r="AA827" s="180"/>
      <c r="AB827" s="180"/>
      <c r="AC827" s="180"/>
      <c r="AD827" s="180"/>
      <c r="AE827" s="180"/>
      <c r="AF827" s="180"/>
      <c r="AG827" s="180"/>
      <c r="AH827" s="180"/>
      <c r="AI827" s="180"/>
      <c r="AJ827" s="180"/>
      <c r="AK827" s="180"/>
      <c r="AL827" s="180"/>
      <c r="AM827" s="180"/>
      <c r="AN827" s="180"/>
      <c r="AO827" s="180"/>
      <c r="AP827" s="180"/>
      <c r="AQ827" s="180"/>
      <c r="AR827" s="180"/>
      <c r="AS827" s="180"/>
      <c r="AT827" s="180"/>
      <c r="AU827" s="180"/>
      <c r="AV827" s="180"/>
      <c r="AW827" s="180"/>
      <c r="AX827" s="180"/>
      <c r="AY827" s="180"/>
      <c r="AZ827" s="180"/>
      <c r="BA827" s="180"/>
      <c r="BB827" s="180"/>
      <c r="BC827" s="180"/>
      <c r="BD827" s="180"/>
      <c r="BE827" s="180"/>
      <c r="BF827" s="180"/>
      <c r="BG827" s="180"/>
      <c r="BH827" s="180"/>
      <c r="BI827" s="180"/>
      <c r="BJ827" s="180"/>
      <c r="BK827" s="180"/>
      <c r="BL827" s="180"/>
      <c r="BM827" s="180"/>
      <c r="BN827" s="180"/>
      <c r="BO827" s="180"/>
      <c r="BP827" s="180"/>
      <c r="BQ827" s="180"/>
      <c r="BR827" s="180"/>
      <c r="BS827" s="180"/>
      <c r="BT827" s="180"/>
      <c r="BU827" s="180"/>
      <c r="BV827" s="180"/>
      <c r="BW827" s="180"/>
      <c r="BX827" s="180"/>
      <c r="BY827" s="180"/>
      <c r="BZ827" s="180"/>
      <c r="CA827" s="180"/>
    </row>
    <row r="828" ht="15.75" customHeight="1" spans="1:79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  <c r="R828" s="180"/>
      <c r="S828" s="180"/>
      <c r="T828" s="180"/>
      <c r="U828" s="180"/>
      <c r="V828" s="180"/>
      <c r="W828" s="180"/>
      <c r="X828" s="180"/>
      <c r="Y828" s="180"/>
      <c r="Z828" s="180"/>
      <c r="AA828" s="180"/>
      <c r="AB828" s="180"/>
      <c r="AC828" s="180"/>
      <c r="AD828" s="180"/>
      <c r="AE828" s="180"/>
      <c r="AF828" s="180"/>
      <c r="AG828" s="180"/>
      <c r="AH828" s="180"/>
      <c r="AI828" s="180"/>
      <c r="AJ828" s="180"/>
      <c r="AK828" s="180"/>
      <c r="AL828" s="180"/>
      <c r="AM828" s="180"/>
      <c r="AN828" s="180"/>
      <c r="AO828" s="180"/>
      <c r="AP828" s="180"/>
      <c r="AQ828" s="180"/>
      <c r="AR828" s="180"/>
      <c r="AS828" s="180"/>
      <c r="AT828" s="180"/>
      <c r="AU828" s="180"/>
      <c r="AV828" s="180"/>
      <c r="AW828" s="180"/>
      <c r="AX828" s="180"/>
      <c r="AY828" s="180"/>
      <c r="AZ828" s="180"/>
      <c r="BA828" s="180"/>
      <c r="BB828" s="180"/>
      <c r="BC828" s="180"/>
      <c r="BD828" s="180"/>
      <c r="BE828" s="180"/>
      <c r="BF828" s="180"/>
      <c r="BG828" s="180"/>
      <c r="BH828" s="180"/>
      <c r="BI828" s="180"/>
      <c r="BJ828" s="180"/>
      <c r="BK828" s="180"/>
      <c r="BL828" s="180"/>
      <c r="BM828" s="180"/>
      <c r="BN828" s="180"/>
      <c r="BO828" s="180"/>
      <c r="BP828" s="180"/>
      <c r="BQ828" s="180"/>
      <c r="BR828" s="180"/>
      <c r="BS828" s="180"/>
      <c r="BT828" s="180"/>
      <c r="BU828" s="180"/>
      <c r="BV828" s="180"/>
      <c r="BW828" s="180"/>
      <c r="BX828" s="180"/>
      <c r="BY828" s="180"/>
      <c r="BZ828" s="180"/>
      <c r="CA828" s="180"/>
    </row>
    <row r="829" ht="15.75" customHeight="1" spans="1:79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180"/>
      <c r="T829" s="180"/>
      <c r="U829" s="180"/>
      <c r="V829" s="180"/>
      <c r="W829" s="180"/>
      <c r="X829" s="180"/>
      <c r="Y829" s="180"/>
      <c r="Z829" s="180"/>
      <c r="AA829" s="180"/>
      <c r="AB829" s="180"/>
      <c r="AC829" s="180"/>
      <c r="AD829" s="180"/>
      <c r="AE829" s="180"/>
      <c r="AF829" s="180"/>
      <c r="AG829" s="180"/>
      <c r="AH829" s="180"/>
      <c r="AI829" s="180"/>
      <c r="AJ829" s="180"/>
      <c r="AK829" s="180"/>
      <c r="AL829" s="180"/>
      <c r="AM829" s="180"/>
      <c r="AN829" s="180"/>
      <c r="AO829" s="180"/>
      <c r="AP829" s="180"/>
      <c r="AQ829" s="180"/>
      <c r="AR829" s="180"/>
      <c r="AS829" s="180"/>
      <c r="AT829" s="180"/>
      <c r="AU829" s="180"/>
      <c r="AV829" s="180"/>
      <c r="AW829" s="180"/>
      <c r="AX829" s="180"/>
      <c r="AY829" s="180"/>
      <c r="AZ829" s="180"/>
      <c r="BA829" s="180"/>
      <c r="BB829" s="180"/>
      <c r="BC829" s="180"/>
      <c r="BD829" s="180"/>
      <c r="BE829" s="180"/>
      <c r="BF829" s="180"/>
      <c r="BG829" s="180"/>
      <c r="BH829" s="180"/>
      <c r="BI829" s="180"/>
      <c r="BJ829" s="180"/>
      <c r="BK829" s="180"/>
      <c r="BL829" s="180"/>
      <c r="BM829" s="180"/>
      <c r="BN829" s="180"/>
      <c r="BO829" s="180"/>
      <c r="BP829" s="180"/>
      <c r="BQ829" s="180"/>
      <c r="BR829" s="180"/>
      <c r="BS829" s="180"/>
      <c r="BT829" s="180"/>
      <c r="BU829" s="180"/>
      <c r="BV829" s="180"/>
      <c r="BW829" s="180"/>
      <c r="BX829" s="180"/>
      <c r="BY829" s="180"/>
      <c r="BZ829" s="180"/>
      <c r="CA829" s="180"/>
    </row>
    <row r="830" ht="15.75" customHeight="1" spans="1:79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  <c r="R830" s="180"/>
      <c r="S830" s="180"/>
      <c r="T830" s="180"/>
      <c r="U830" s="180"/>
      <c r="V830" s="180"/>
      <c r="W830" s="180"/>
      <c r="X830" s="180"/>
      <c r="Y830" s="180"/>
      <c r="Z830" s="180"/>
      <c r="AA830" s="180"/>
      <c r="AB830" s="180"/>
      <c r="AC830" s="180"/>
      <c r="AD830" s="180"/>
      <c r="AE830" s="180"/>
      <c r="AF830" s="180"/>
      <c r="AG830" s="180"/>
      <c r="AH830" s="180"/>
      <c r="AI830" s="180"/>
      <c r="AJ830" s="180"/>
      <c r="AK830" s="180"/>
      <c r="AL830" s="180"/>
      <c r="AM830" s="180"/>
      <c r="AN830" s="180"/>
      <c r="AO830" s="180"/>
      <c r="AP830" s="180"/>
      <c r="AQ830" s="180"/>
      <c r="AR830" s="180"/>
      <c r="AS830" s="180"/>
      <c r="AT830" s="180"/>
      <c r="AU830" s="180"/>
      <c r="AV830" s="180"/>
      <c r="AW830" s="180"/>
      <c r="AX830" s="180"/>
      <c r="AY830" s="180"/>
      <c r="AZ830" s="180"/>
      <c r="BA830" s="180"/>
      <c r="BB830" s="180"/>
      <c r="BC830" s="180"/>
      <c r="BD830" s="180"/>
      <c r="BE830" s="180"/>
      <c r="BF830" s="180"/>
      <c r="BG830" s="180"/>
      <c r="BH830" s="180"/>
      <c r="BI830" s="180"/>
      <c r="BJ830" s="180"/>
      <c r="BK830" s="180"/>
      <c r="BL830" s="180"/>
      <c r="BM830" s="180"/>
      <c r="BN830" s="180"/>
      <c r="BO830" s="180"/>
      <c r="BP830" s="180"/>
      <c r="BQ830" s="180"/>
      <c r="BR830" s="180"/>
      <c r="BS830" s="180"/>
      <c r="BT830" s="180"/>
      <c r="BU830" s="180"/>
      <c r="BV830" s="180"/>
      <c r="BW830" s="180"/>
      <c r="BX830" s="180"/>
      <c r="BY830" s="180"/>
      <c r="BZ830" s="180"/>
      <c r="CA830" s="180"/>
    </row>
    <row r="831" ht="15.75" customHeight="1" spans="1:79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  <c r="R831" s="180"/>
      <c r="S831" s="180"/>
      <c r="T831" s="180"/>
      <c r="U831" s="180"/>
      <c r="V831" s="180"/>
      <c r="W831" s="180"/>
      <c r="X831" s="180"/>
      <c r="Y831" s="180"/>
      <c r="Z831" s="180"/>
      <c r="AA831" s="180"/>
      <c r="AB831" s="180"/>
      <c r="AC831" s="180"/>
      <c r="AD831" s="180"/>
      <c r="AE831" s="180"/>
      <c r="AF831" s="180"/>
      <c r="AG831" s="180"/>
      <c r="AH831" s="180"/>
      <c r="AI831" s="180"/>
      <c r="AJ831" s="180"/>
      <c r="AK831" s="180"/>
      <c r="AL831" s="180"/>
      <c r="AM831" s="180"/>
      <c r="AN831" s="180"/>
      <c r="AO831" s="180"/>
      <c r="AP831" s="180"/>
      <c r="AQ831" s="180"/>
      <c r="AR831" s="180"/>
      <c r="AS831" s="180"/>
      <c r="AT831" s="180"/>
      <c r="AU831" s="180"/>
      <c r="AV831" s="180"/>
      <c r="AW831" s="180"/>
      <c r="AX831" s="180"/>
      <c r="AY831" s="180"/>
      <c r="AZ831" s="180"/>
      <c r="BA831" s="180"/>
      <c r="BB831" s="180"/>
      <c r="BC831" s="180"/>
      <c r="BD831" s="180"/>
      <c r="BE831" s="180"/>
      <c r="BF831" s="180"/>
      <c r="BG831" s="180"/>
      <c r="BH831" s="180"/>
      <c r="BI831" s="180"/>
      <c r="BJ831" s="180"/>
      <c r="BK831" s="180"/>
      <c r="BL831" s="180"/>
      <c r="BM831" s="180"/>
      <c r="BN831" s="180"/>
      <c r="BO831" s="180"/>
      <c r="BP831" s="180"/>
      <c r="BQ831" s="180"/>
      <c r="BR831" s="180"/>
      <c r="BS831" s="180"/>
      <c r="BT831" s="180"/>
      <c r="BU831" s="180"/>
      <c r="BV831" s="180"/>
      <c r="BW831" s="180"/>
      <c r="BX831" s="180"/>
      <c r="BY831" s="180"/>
      <c r="BZ831" s="180"/>
      <c r="CA831" s="180"/>
    </row>
    <row r="832" ht="15.75" customHeight="1" spans="1:79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  <c r="R832" s="180"/>
      <c r="S832" s="180"/>
      <c r="T832" s="180"/>
      <c r="U832" s="180"/>
      <c r="V832" s="180"/>
      <c r="W832" s="180"/>
      <c r="X832" s="180"/>
      <c r="Y832" s="180"/>
      <c r="Z832" s="180"/>
      <c r="AA832" s="180"/>
      <c r="AB832" s="180"/>
      <c r="AC832" s="180"/>
      <c r="AD832" s="180"/>
      <c r="AE832" s="180"/>
      <c r="AF832" s="180"/>
      <c r="AG832" s="180"/>
      <c r="AH832" s="180"/>
      <c r="AI832" s="180"/>
      <c r="AJ832" s="180"/>
      <c r="AK832" s="180"/>
      <c r="AL832" s="180"/>
      <c r="AM832" s="180"/>
      <c r="AN832" s="180"/>
      <c r="AO832" s="180"/>
      <c r="AP832" s="180"/>
      <c r="AQ832" s="180"/>
      <c r="AR832" s="180"/>
      <c r="AS832" s="180"/>
      <c r="AT832" s="180"/>
      <c r="AU832" s="180"/>
      <c r="AV832" s="180"/>
      <c r="AW832" s="180"/>
      <c r="AX832" s="180"/>
      <c r="AY832" s="180"/>
      <c r="AZ832" s="180"/>
      <c r="BA832" s="180"/>
      <c r="BB832" s="180"/>
      <c r="BC832" s="180"/>
      <c r="BD832" s="180"/>
      <c r="BE832" s="180"/>
      <c r="BF832" s="180"/>
      <c r="BG832" s="180"/>
      <c r="BH832" s="180"/>
      <c r="BI832" s="180"/>
      <c r="BJ832" s="180"/>
      <c r="BK832" s="180"/>
      <c r="BL832" s="180"/>
      <c r="BM832" s="180"/>
      <c r="BN832" s="180"/>
      <c r="BO832" s="180"/>
      <c r="BP832" s="180"/>
      <c r="BQ832" s="180"/>
      <c r="BR832" s="180"/>
      <c r="BS832" s="180"/>
      <c r="BT832" s="180"/>
      <c r="BU832" s="180"/>
      <c r="BV832" s="180"/>
      <c r="BW832" s="180"/>
      <c r="BX832" s="180"/>
      <c r="BY832" s="180"/>
      <c r="BZ832" s="180"/>
      <c r="CA832" s="180"/>
    </row>
    <row r="833" ht="15.75" customHeight="1" spans="1:79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  <c r="R833" s="180"/>
      <c r="S833" s="180"/>
      <c r="T833" s="180"/>
      <c r="U833" s="180"/>
      <c r="V833" s="180"/>
      <c r="W833" s="180"/>
      <c r="X833" s="180"/>
      <c r="Y833" s="180"/>
      <c r="Z833" s="180"/>
      <c r="AA833" s="180"/>
      <c r="AB833" s="180"/>
      <c r="AC833" s="180"/>
      <c r="AD833" s="180"/>
      <c r="AE833" s="180"/>
      <c r="AF833" s="180"/>
      <c r="AG833" s="180"/>
      <c r="AH833" s="180"/>
      <c r="AI833" s="180"/>
      <c r="AJ833" s="180"/>
      <c r="AK833" s="180"/>
      <c r="AL833" s="180"/>
      <c r="AM833" s="180"/>
      <c r="AN833" s="180"/>
      <c r="AO833" s="180"/>
      <c r="AP833" s="180"/>
      <c r="AQ833" s="180"/>
      <c r="AR833" s="180"/>
      <c r="AS833" s="180"/>
      <c r="AT833" s="180"/>
      <c r="AU833" s="180"/>
      <c r="AV833" s="180"/>
      <c r="AW833" s="180"/>
      <c r="AX833" s="180"/>
      <c r="AY833" s="180"/>
      <c r="AZ833" s="180"/>
      <c r="BA833" s="180"/>
      <c r="BB833" s="180"/>
      <c r="BC833" s="180"/>
      <c r="BD833" s="180"/>
      <c r="BE833" s="180"/>
      <c r="BF833" s="180"/>
      <c r="BG833" s="180"/>
      <c r="BH833" s="180"/>
      <c r="BI833" s="180"/>
      <c r="BJ833" s="180"/>
      <c r="BK833" s="180"/>
      <c r="BL833" s="180"/>
      <c r="BM833" s="180"/>
      <c r="BN833" s="180"/>
      <c r="BO833" s="180"/>
      <c r="BP833" s="180"/>
      <c r="BQ833" s="180"/>
      <c r="BR833" s="180"/>
      <c r="BS833" s="180"/>
      <c r="BT833" s="180"/>
      <c r="BU833" s="180"/>
      <c r="BV833" s="180"/>
      <c r="BW833" s="180"/>
      <c r="BX833" s="180"/>
      <c r="BY833" s="180"/>
      <c r="BZ833" s="180"/>
      <c r="CA833" s="180"/>
    </row>
    <row r="834" ht="15.75" customHeight="1" spans="1:79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  <c r="R834" s="180"/>
      <c r="S834" s="180"/>
      <c r="T834" s="180"/>
      <c r="U834" s="180"/>
      <c r="V834" s="180"/>
      <c r="W834" s="180"/>
      <c r="X834" s="180"/>
      <c r="Y834" s="180"/>
      <c r="Z834" s="180"/>
      <c r="AA834" s="180"/>
      <c r="AB834" s="180"/>
      <c r="AC834" s="180"/>
      <c r="AD834" s="180"/>
      <c r="AE834" s="180"/>
      <c r="AF834" s="180"/>
      <c r="AG834" s="180"/>
      <c r="AH834" s="180"/>
      <c r="AI834" s="180"/>
      <c r="AJ834" s="180"/>
      <c r="AK834" s="180"/>
      <c r="AL834" s="180"/>
      <c r="AM834" s="180"/>
      <c r="AN834" s="180"/>
      <c r="AO834" s="180"/>
      <c r="AP834" s="180"/>
      <c r="AQ834" s="180"/>
      <c r="AR834" s="180"/>
      <c r="AS834" s="180"/>
      <c r="AT834" s="180"/>
      <c r="AU834" s="180"/>
      <c r="AV834" s="180"/>
      <c r="AW834" s="180"/>
      <c r="AX834" s="180"/>
      <c r="AY834" s="180"/>
      <c r="AZ834" s="180"/>
      <c r="BA834" s="180"/>
      <c r="BB834" s="180"/>
      <c r="BC834" s="180"/>
      <c r="BD834" s="180"/>
      <c r="BE834" s="180"/>
      <c r="BF834" s="180"/>
      <c r="BG834" s="180"/>
      <c r="BH834" s="180"/>
      <c r="BI834" s="180"/>
      <c r="BJ834" s="180"/>
      <c r="BK834" s="180"/>
      <c r="BL834" s="180"/>
      <c r="BM834" s="180"/>
      <c r="BN834" s="180"/>
      <c r="BO834" s="180"/>
      <c r="BP834" s="180"/>
      <c r="BQ834" s="180"/>
      <c r="BR834" s="180"/>
      <c r="BS834" s="180"/>
      <c r="BT834" s="180"/>
      <c r="BU834" s="180"/>
      <c r="BV834" s="180"/>
      <c r="BW834" s="180"/>
      <c r="BX834" s="180"/>
      <c r="BY834" s="180"/>
      <c r="BZ834" s="180"/>
      <c r="CA834" s="180"/>
    </row>
    <row r="835" ht="15.75" customHeight="1" spans="1:79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  <c r="R835" s="180"/>
      <c r="S835" s="180"/>
      <c r="T835" s="180"/>
      <c r="U835" s="180"/>
      <c r="V835" s="180"/>
      <c r="W835" s="180"/>
      <c r="X835" s="180"/>
      <c r="Y835" s="180"/>
      <c r="Z835" s="180"/>
      <c r="AA835" s="180"/>
      <c r="AB835" s="180"/>
      <c r="AC835" s="180"/>
      <c r="AD835" s="180"/>
      <c r="AE835" s="180"/>
      <c r="AF835" s="180"/>
      <c r="AG835" s="180"/>
      <c r="AH835" s="180"/>
      <c r="AI835" s="180"/>
      <c r="AJ835" s="180"/>
      <c r="AK835" s="180"/>
      <c r="AL835" s="180"/>
      <c r="AM835" s="180"/>
      <c r="AN835" s="180"/>
      <c r="AO835" s="180"/>
      <c r="AP835" s="180"/>
      <c r="AQ835" s="180"/>
      <c r="AR835" s="180"/>
      <c r="AS835" s="180"/>
      <c r="AT835" s="180"/>
      <c r="AU835" s="180"/>
      <c r="AV835" s="180"/>
      <c r="AW835" s="180"/>
      <c r="AX835" s="180"/>
      <c r="AY835" s="180"/>
      <c r="AZ835" s="180"/>
      <c r="BA835" s="180"/>
      <c r="BB835" s="180"/>
      <c r="BC835" s="180"/>
      <c r="BD835" s="180"/>
      <c r="BE835" s="180"/>
      <c r="BF835" s="180"/>
      <c r="BG835" s="180"/>
      <c r="BH835" s="180"/>
      <c r="BI835" s="180"/>
      <c r="BJ835" s="180"/>
      <c r="BK835" s="180"/>
      <c r="BL835" s="180"/>
      <c r="BM835" s="180"/>
      <c r="BN835" s="180"/>
      <c r="BO835" s="180"/>
      <c r="BP835" s="180"/>
      <c r="BQ835" s="180"/>
      <c r="BR835" s="180"/>
      <c r="BS835" s="180"/>
      <c r="BT835" s="180"/>
      <c r="BU835" s="180"/>
      <c r="BV835" s="180"/>
      <c r="BW835" s="180"/>
      <c r="BX835" s="180"/>
      <c r="BY835" s="180"/>
      <c r="BZ835" s="180"/>
      <c r="CA835" s="180"/>
    </row>
    <row r="836" ht="15.75" customHeight="1" spans="1:79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  <c r="R836" s="180"/>
      <c r="S836" s="180"/>
      <c r="T836" s="180"/>
      <c r="U836" s="180"/>
      <c r="V836" s="180"/>
      <c r="W836" s="180"/>
      <c r="X836" s="180"/>
      <c r="Y836" s="180"/>
      <c r="Z836" s="180"/>
      <c r="AA836" s="180"/>
      <c r="AB836" s="180"/>
      <c r="AC836" s="180"/>
      <c r="AD836" s="180"/>
      <c r="AE836" s="180"/>
      <c r="AF836" s="180"/>
      <c r="AG836" s="180"/>
      <c r="AH836" s="180"/>
      <c r="AI836" s="180"/>
      <c r="AJ836" s="180"/>
      <c r="AK836" s="180"/>
      <c r="AL836" s="180"/>
      <c r="AM836" s="180"/>
      <c r="AN836" s="180"/>
      <c r="AO836" s="180"/>
      <c r="AP836" s="180"/>
      <c r="AQ836" s="180"/>
      <c r="AR836" s="180"/>
      <c r="AS836" s="180"/>
      <c r="AT836" s="180"/>
      <c r="AU836" s="180"/>
      <c r="AV836" s="180"/>
      <c r="AW836" s="180"/>
      <c r="AX836" s="180"/>
      <c r="AY836" s="180"/>
      <c r="AZ836" s="180"/>
      <c r="BA836" s="180"/>
      <c r="BB836" s="180"/>
      <c r="BC836" s="180"/>
      <c r="BD836" s="180"/>
      <c r="BE836" s="180"/>
      <c r="BF836" s="180"/>
      <c r="BG836" s="180"/>
      <c r="BH836" s="180"/>
      <c r="BI836" s="180"/>
      <c r="BJ836" s="180"/>
      <c r="BK836" s="180"/>
      <c r="BL836" s="180"/>
      <c r="BM836" s="180"/>
      <c r="BN836" s="180"/>
      <c r="BO836" s="180"/>
      <c r="BP836" s="180"/>
      <c r="BQ836" s="180"/>
      <c r="BR836" s="180"/>
      <c r="BS836" s="180"/>
      <c r="BT836" s="180"/>
      <c r="BU836" s="180"/>
      <c r="BV836" s="180"/>
      <c r="BW836" s="180"/>
      <c r="BX836" s="180"/>
      <c r="BY836" s="180"/>
      <c r="BZ836" s="180"/>
      <c r="CA836" s="180"/>
    </row>
    <row r="837" ht="15.75" customHeight="1" spans="1:79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  <c r="R837" s="180"/>
      <c r="S837" s="180"/>
      <c r="T837" s="180"/>
      <c r="U837" s="180"/>
      <c r="V837" s="180"/>
      <c r="W837" s="180"/>
      <c r="X837" s="180"/>
      <c r="Y837" s="180"/>
      <c r="Z837" s="180"/>
      <c r="AA837" s="180"/>
      <c r="AB837" s="180"/>
      <c r="AC837" s="180"/>
      <c r="AD837" s="180"/>
      <c r="AE837" s="180"/>
      <c r="AF837" s="180"/>
      <c r="AG837" s="180"/>
      <c r="AH837" s="180"/>
      <c r="AI837" s="180"/>
      <c r="AJ837" s="180"/>
      <c r="AK837" s="180"/>
      <c r="AL837" s="180"/>
      <c r="AM837" s="180"/>
      <c r="AN837" s="180"/>
      <c r="AO837" s="180"/>
      <c r="AP837" s="180"/>
      <c r="AQ837" s="180"/>
      <c r="AR837" s="180"/>
      <c r="AS837" s="180"/>
      <c r="AT837" s="180"/>
      <c r="AU837" s="180"/>
      <c r="AV837" s="180"/>
      <c r="AW837" s="180"/>
      <c r="AX837" s="180"/>
      <c r="AY837" s="180"/>
      <c r="AZ837" s="180"/>
      <c r="BA837" s="180"/>
      <c r="BB837" s="180"/>
      <c r="BC837" s="180"/>
      <c r="BD837" s="180"/>
      <c r="BE837" s="180"/>
      <c r="BF837" s="180"/>
      <c r="BG837" s="180"/>
      <c r="BH837" s="180"/>
      <c r="BI837" s="180"/>
      <c r="BJ837" s="180"/>
      <c r="BK837" s="180"/>
      <c r="BL837" s="180"/>
      <c r="BM837" s="180"/>
      <c r="BN837" s="180"/>
      <c r="BO837" s="180"/>
      <c r="BP837" s="180"/>
      <c r="BQ837" s="180"/>
      <c r="BR837" s="180"/>
      <c r="BS837" s="180"/>
      <c r="BT837" s="180"/>
      <c r="BU837" s="180"/>
      <c r="BV837" s="180"/>
      <c r="BW837" s="180"/>
      <c r="BX837" s="180"/>
      <c r="BY837" s="180"/>
      <c r="BZ837" s="180"/>
      <c r="CA837" s="180"/>
    </row>
    <row r="838" ht="15.75" customHeight="1" spans="1:79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  <c r="R838" s="180"/>
      <c r="S838" s="180"/>
      <c r="T838" s="180"/>
      <c r="U838" s="180"/>
      <c r="V838" s="180"/>
      <c r="W838" s="180"/>
      <c r="X838" s="180"/>
      <c r="Y838" s="180"/>
      <c r="Z838" s="180"/>
      <c r="AA838" s="180"/>
      <c r="AB838" s="180"/>
      <c r="AC838" s="180"/>
      <c r="AD838" s="180"/>
      <c r="AE838" s="180"/>
      <c r="AF838" s="180"/>
      <c r="AG838" s="180"/>
      <c r="AH838" s="180"/>
      <c r="AI838" s="180"/>
      <c r="AJ838" s="180"/>
      <c r="AK838" s="180"/>
      <c r="AL838" s="180"/>
      <c r="AM838" s="180"/>
      <c r="AN838" s="180"/>
      <c r="AO838" s="180"/>
      <c r="AP838" s="180"/>
      <c r="AQ838" s="180"/>
      <c r="AR838" s="180"/>
      <c r="AS838" s="180"/>
      <c r="AT838" s="180"/>
      <c r="AU838" s="180"/>
      <c r="AV838" s="180"/>
      <c r="AW838" s="180"/>
      <c r="AX838" s="180"/>
      <c r="AY838" s="180"/>
      <c r="AZ838" s="180"/>
      <c r="BA838" s="180"/>
      <c r="BB838" s="180"/>
      <c r="BC838" s="180"/>
      <c r="BD838" s="180"/>
      <c r="BE838" s="180"/>
      <c r="BF838" s="180"/>
      <c r="BG838" s="180"/>
      <c r="BH838" s="180"/>
      <c r="BI838" s="180"/>
      <c r="BJ838" s="180"/>
      <c r="BK838" s="180"/>
      <c r="BL838" s="180"/>
      <c r="BM838" s="180"/>
      <c r="BN838" s="180"/>
      <c r="BO838" s="180"/>
      <c r="BP838" s="180"/>
      <c r="BQ838" s="180"/>
      <c r="BR838" s="180"/>
      <c r="BS838" s="180"/>
      <c r="BT838" s="180"/>
      <c r="BU838" s="180"/>
      <c r="BV838" s="180"/>
      <c r="BW838" s="180"/>
      <c r="BX838" s="180"/>
      <c r="BY838" s="180"/>
      <c r="BZ838" s="180"/>
      <c r="CA838" s="180"/>
    </row>
    <row r="839" ht="15.75" customHeight="1" spans="1:79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  <c r="R839" s="180"/>
      <c r="S839" s="180"/>
      <c r="T839" s="180"/>
      <c r="U839" s="180"/>
      <c r="V839" s="180"/>
      <c r="W839" s="180"/>
      <c r="X839" s="180"/>
      <c r="Y839" s="180"/>
      <c r="Z839" s="180"/>
      <c r="AA839" s="180"/>
      <c r="AB839" s="180"/>
      <c r="AC839" s="180"/>
      <c r="AD839" s="180"/>
      <c r="AE839" s="180"/>
      <c r="AF839" s="180"/>
      <c r="AG839" s="180"/>
      <c r="AH839" s="180"/>
      <c r="AI839" s="180"/>
      <c r="AJ839" s="180"/>
      <c r="AK839" s="180"/>
      <c r="AL839" s="180"/>
      <c r="AM839" s="180"/>
      <c r="AN839" s="180"/>
      <c r="AO839" s="180"/>
      <c r="AP839" s="180"/>
      <c r="AQ839" s="180"/>
      <c r="AR839" s="180"/>
      <c r="AS839" s="180"/>
      <c r="AT839" s="180"/>
      <c r="AU839" s="180"/>
      <c r="AV839" s="180"/>
      <c r="AW839" s="180"/>
      <c r="AX839" s="180"/>
      <c r="AY839" s="180"/>
      <c r="AZ839" s="180"/>
      <c r="BA839" s="180"/>
      <c r="BB839" s="180"/>
      <c r="BC839" s="180"/>
      <c r="BD839" s="180"/>
      <c r="BE839" s="180"/>
      <c r="BF839" s="180"/>
      <c r="BG839" s="180"/>
      <c r="BH839" s="180"/>
      <c r="BI839" s="180"/>
      <c r="BJ839" s="180"/>
      <c r="BK839" s="180"/>
      <c r="BL839" s="180"/>
      <c r="BM839" s="180"/>
      <c r="BN839" s="180"/>
      <c r="BO839" s="180"/>
      <c r="BP839" s="180"/>
      <c r="BQ839" s="180"/>
      <c r="BR839" s="180"/>
      <c r="BS839" s="180"/>
      <c r="BT839" s="180"/>
      <c r="BU839" s="180"/>
      <c r="BV839" s="180"/>
      <c r="BW839" s="180"/>
      <c r="BX839" s="180"/>
      <c r="BY839" s="180"/>
      <c r="BZ839" s="180"/>
      <c r="CA839" s="180"/>
    </row>
    <row r="840" ht="15.75" customHeight="1" spans="1:79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  <c r="R840" s="180"/>
      <c r="S840" s="180"/>
      <c r="T840" s="180"/>
      <c r="U840" s="180"/>
      <c r="V840" s="180"/>
      <c r="W840" s="180"/>
      <c r="X840" s="180"/>
      <c r="Y840" s="180"/>
      <c r="Z840" s="180"/>
      <c r="AA840" s="180"/>
      <c r="AB840" s="180"/>
      <c r="AC840" s="180"/>
      <c r="AD840" s="180"/>
      <c r="AE840" s="180"/>
      <c r="AF840" s="180"/>
      <c r="AG840" s="180"/>
      <c r="AH840" s="180"/>
      <c r="AI840" s="180"/>
      <c r="AJ840" s="180"/>
      <c r="AK840" s="180"/>
      <c r="AL840" s="180"/>
      <c r="AM840" s="180"/>
      <c r="AN840" s="180"/>
      <c r="AO840" s="180"/>
      <c r="AP840" s="180"/>
      <c r="AQ840" s="180"/>
      <c r="AR840" s="180"/>
      <c r="AS840" s="180"/>
      <c r="AT840" s="180"/>
      <c r="AU840" s="180"/>
      <c r="AV840" s="180"/>
      <c r="AW840" s="180"/>
      <c r="AX840" s="180"/>
      <c r="AY840" s="180"/>
      <c r="AZ840" s="180"/>
      <c r="BA840" s="180"/>
      <c r="BB840" s="180"/>
      <c r="BC840" s="180"/>
      <c r="BD840" s="180"/>
      <c r="BE840" s="180"/>
      <c r="BF840" s="180"/>
      <c r="BG840" s="180"/>
      <c r="BH840" s="180"/>
      <c r="BI840" s="180"/>
      <c r="BJ840" s="180"/>
      <c r="BK840" s="180"/>
      <c r="BL840" s="180"/>
      <c r="BM840" s="180"/>
      <c r="BN840" s="180"/>
      <c r="BO840" s="180"/>
      <c r="BP840" s="180"/>
      <c r="BQ840" s="180"/>
      <c r="BR840" s="180"/>
      <c r="BS840" s="180"/>
      <c r="BT840" s="180"/>
      <c r="BU840" s="180"/>
      <c r="BV840" s="180"/>
      <c r="BW840" s="180"/>
      <c r="BX840" s="180"/>
      <c r="BY840" s="180"/>
      <c r="BZ840" s="180"/>
      <c r="CA840" s="180"/>
    </row>
    <row r="841" ht="15.75" customHeight="1" spans="1:79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  <c r="R841" s="180"/>
      <c r="S841" s="180"/>
      <c r="T841" s="180"/>
      <c r="U841" s="180"/>
      <c r="V841" s="180"/>
      <c r="W841" s="180"/>
      <c r="X841" s="180"/>
      <c r="Y841" s="180"/>
      <c r="Z841" s="180"/>
      <c r="AA841" s="180"/>
      <c r="AB841" s="180"/>
      <c r="AC841" s="180"/>
      <c r="AD841" s="180"/>
      <c r="AE841" s="180"/>
      <c r="AF841" s="180"/>
      <c r="AG841" s="180"/>
      <c r="AH841" s="180"/>
      <c r="AI841" s="180"/>
      <c r="AJ841" s="180"/>
      <c r="AK841" s="180"/>
      <c r="AL841" s="180"/>
      <c r="AM841" s="180"/>
      <c r="AN841" s="180"/>
      <c r="AO841" s="180"/>
      <c r="AP841" s="180"/>
      <c r="AQ841" s="180"/>
      <c r="AR841" s="180"/>
      <c r="AS841" s="180"/>
      <c r="AT841" s="180"/>
      <c r="AU841" s="180"/>
      <c r="AV841" s="180"/>
      <c r="AW841" s="180"/>
      <c r="AX841" s="180"/>
      <c r="AY841" s="180"/>
      <c r="AZ841" s="180"/>
      <c r="BA841" s="180"/>
      <c r="BB841" s="180"/>
      <c r="BC841" s="180"/>
      <c r="BD841" s="180"/>
      <c r="BE841" s="180"/>
      <c r="BF841" s="180"/>
      <c r="BG841" s="180"/>
      <c r="BH841" s="180"/>
      <c r="BI841" s="180"/>
      <c r="BJ841" s="180"/>
      <c r="BK841" s="180"/>
      <c r="BL841" s="180"/>
      <c r="BM841" s="180"/>
      <c r="BN841" s="180"/>
      <c r="BO841" s="180"/>
      <c r="BP841" s="180"/>
      <c r="BQ841" s="180"/>
      <c r="BR841" s="180"/>
      <c r="BS841" s="180"/>
      <c r="BT841" s="180"/>
      <c r="BU841" s="180"/>
      <c r="BV841" s="180"/>
      <c r="BW841" s="180"/>
      <c r="BX841" s="180"/>
      <c r="BY841" s="180"/>
      <c r="BZ841" s="180"/>
      <c r="CA841" s="180"/>
    </row>
    <row r="842" ht="15.75" customHeight="1" spans="1:79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  <c r="R842" s="180"/>
      <c r="S842" s="180"/>
      <c r="T842" s="180"/>
      <c r="U842" s="180"/>
      <c r="V842" s="180"/>
      <c r="W842" s="180"/>
      <c r="X842" s="180"/>
      <c r="Y842" s="180"/>
      <c r="Z842" s="180"/>
      <c r="AA842" s="180"/>
      <c r="AB842" s="180"/>
      <c r="AC842" s="180"/>
      <c r="AD842" s="180"/>
      <c r="AE842" s="180"/>
      <c r="AF842" s="180"/>
      <c r="AG842" s="180"/>
      <c r="AH842" s="180"/>
      <c r="AI842" s="180"/>
      <c r="AJ842" s="180"/>
      <c r="AK842" s="180"/>
      <c r="AL842" s="180"/>
      <c r="AM842" s="180"/>
      <c r="AN842" s="180"/>
      <c r="AO842" s="180"/>
      <c r="AP842" s="180"/>
      <c r="AQ842" s="180"/>
      <c r="AR842" s="180"/>
      <c r="AS842" s="180"/>
      <c r="AT842" s="180"/>
      <c r="AU842" s="180"/>
      <c r="AV842" s="180"/>
      <c r="AW842" s="180"/>
      <c r="AX842" s="180"/>
      <c r="AY842" s="180"/>
      <c r="AZ842" s="180"/>
      <c r="BA842" s="180"/>
      <c r="BB842" s="180"/>
      <c r="BC842" s="180"/>
      <c r="BD842" s="180"/>
      <c r="BE842" s="180"/>
      <c r="BF842" s="180"/>
      <c r="BG842" s="180"/>
      <c r="BH842" s="180"/>
      <c r="BI842" s="180"/>
      <c r="BJ842" s="180"/>
      <c r="BK842" s="180"/>
      <c r="BL842" s="180"/>
      <c r="BM842" s="180"/>
      <c r="BN842" s="180"/>
      <c r="BO842" s="180"/>
      <c r="BP842" s="180"/>
      <c r="BQ842" s="180"/>
      <c r="BR842" s="180"/>
      <c r="BS842" s="180"/>
      <c r="BT842" s="180"/>
      <c r="BU842" s="180"/>
      <c r="BV842" s="180"/>
      <c r="BW842" s="180"/>
      <c r="BX842" s="180"/>
      <c r="BY842" s="180"/>
      <c r="BZ842" s="180"/>
      <c r="CA842" s="180"/>
    </row>
    <row r="843" ht="15.75" customHeight="1" spans="1:79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  <c r="R843" s="180"/>
      <c r="S843" s="180"/>
      <c r="T843" s="180"/>
      <c r="U843" s="180"/>
      <c r="V843" s="180"/>
      <c r="W843" s="180"/>
      <c r="X843" s="180"/>
      <c r="Y843" s="180"/>
      <c r="Z843" s="180"/>
      <c r="AA843" s="180"/>
      <c r="AB843" s="180"/>
      <c r="AC843" s="180"/>
      <c r="AD843" s="180"/>
      <c r="AE843" s="180"/>
      <c r="AF843" s="180"/>
      <c r="AG843" s="180"/>
      <c r="AH843" s="180"/>
      <c r="AI843" s="180"/>
      <c r="AJ843" s="180"/>
      <c r="AK843" s="180"/>
      <c r="AL843" s="180"/>
      <c r="AM843" s="180"/>
      <c r="AN843" s="180"/>
      <c r="AO843" s="180"/>
      <c r="AP843" s="180"/>
      <c r="AQ843" s="180"/>
      <c r="AR843" s="180"/>
      <c r="AS843" s="180"/>
      <c r="AT843" s="180"/>
      <c r="AU843" s="180"/>
      <c r="AV843" s="180"/>
      <c r="AW843" s="180"/>
      <c r="AX843" s="180"/>
      <c r="AY843" s="180"/>
      <c r="AZ843" s="180"/>
      <c r="BA843" s="180"/>
      <c r="BB843" s="180"/>
      <c r="BC843" s="180"/>
      <c r="BD843" s="180"/>
      <c r="BE843" s="180"/>
      <c r="BF843" s="180"/>
      <c r="BG843" s="180"/>
      <c r="BH843" s="180"/>
      <c r="BI843" s="180"/>
      <c r="BJ843" s="180"/>
      <c r="BK843" s="180"/>
      <c r="BL843" s="180"/>
      <c r="BM843" s="180"/>
      <c r="BN843" s="180"/>
      <c r="BO843" s="180"/>
      <c r="BP843" s="180"/>
      <c r="BQ843" s="180"/>
      <c r="BR843" s="180"/>
      <c r="BS843" s="180"/>
      <c r="BT843" s="180"/>
      <c r="BU843" s="180"/>
      <c r="BV843" s="180"/>
      <c r="BW843" s="180"/>
      <c r="BX843" s="180"/>
      <c r="BY843" s="180"/>
      <c r="BZ843" s="180"/>
      <c r="CA843" s="180"/>
    </row>
    <row r="844" ht="15.75" customHeight="1" spans="1:79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  <c r="R844" s="180"/>
      <c r="S844" s="180"/>
      <c r="T844" s="180"/>
      <c r="U844" s="180"/>
      <c r="V844" s="180"/>
      <c r="W844" s="180"/>
      <c r="X844" s="180"/>
      <c r="Y844" s="180"/>
      <c r="Z844" s="180"/>
      <c r="AA844" s="180"/>
      <c r="AB844" s="180"/>
      <c r="AC844" s="180"/>
      <c r="AD844" s="180"/>
      <c r="AE844" s="180"/>
      <c r="AF844" s="180"/>
      <c r="AG844" s="180"/>
      <c r="AH844" s="180"/>
      <c r="AI844" s="180"/>
      <c r="AJ844" s="180"/>
      <c r="AK844" s="180"/>
      <c r="AL844" s="180"/>
      <c r="AM844" s="180"/>
      <c r="AN844" s="180"/>
      <c r="AO844" s="180"/>
      <c r="AP844" s="180"/>
      <c r="AQ844" s="180"/>
      <c r="AR844" s="180"/>
      <c r="AS844" s="180"/>
      <c r="AT844" s="180"/>
      <c r="AU844" s="180"/>
      <c r="AV844" s="180"/>
      <c r="AW844" s="180"/>
      <c r="AX844" s="180"/>
      <c r="AY844" s="180"/>
      <c r="AZ844" s="180"/>
      <c r="BA844" s="180"/>
      <c r="BB844" s="180"/>
      <c r="BC844" s="180"/>
      <c r="BD844" s="180"/>
      <c r="BE844" s="180"/>
      <c r="BF844" s="180"/>
      <c r="BG844" s="180"/>
      <c r="BH844" s="180"/>
      <c r="BI844" s="180"/>
      <c r="BJ844" s="180"/>
      <c r="BK844" s="180"/>
      <c r="BL844" s="180"/>
      <c r="BM844" s="180"/>
      <c r="BN844" s="180"/>
      <c r="BO844" s="180"/>
      <c r="BP844" s="180"/>
      <c r="BQ844" s="180"/>
      <c r="BR844" s="180"/>
      <c r="BS844" s="180"/>
      <c r="BT844" s="180"/>
      <c r="BU844" s="180"/>
      <c r="BV844" s="180"/>
      <c r="BW844" s="180"/>
      <c r="BX844" s="180"/>
      <c r="BY844" s="180"/>
      <c r="BZ844" s="180"/>
      <c r="CA844" s="180"/>
    </row>
    <row r="845" ht="15.75" customHeight="1" spans="1:79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  <c r="R845" s="180"/>
      <c r="S845" s="180"/>
      <c r="T845" s="180"/>
      <c r="U845" s="180"/>
      <c r="V845" s="180"/>
      <c r="W845" s="180"/>
      <c r="X845" s="180"/>
      <c r="Y845" s="180"/>
      <c r="Z845" s="180"/>
      <c r="AA845" s="180"/>
      <c r="AB845" s="180"/>
      <c r="AC845" s="180"/>
      <c r="AD845" s="180"/>
      <c r="AE845" s="180"/>
      <c r="AF845" s="180"/>
      <c r="AG845" s="180"/>
      <c r="AH845" s="180"/>
      <c r="AI845" s="180"/>
      <c r="AJ845" s="180"/>
      <c r="AK845" s="180"/>
      <c r="AL845" s="180"/>
      <c r="AM845" s="180"/>
      <c r="AN845" s="180"/>
      <c r="AO845" s="180"/>
      <c r="AP845" s="180"/>
      <c r="AQ845" s="180"/>
      <c r="AR845" s="180"/>
      <c r="AS845" s="180"/>
      <c r="AT845" s="180"/>
      <c r="AU845" s="180"/>
      <c r="AV845" s="180"/>
      <c r="AW845" s="180"/>
      <c r="AX845" s="180"/>
      <c r="AY845" s="180"/>
      <c r="AZ845" s="180"/>
      <c r="BA845" s="180"/>
      <c r="BB845" s="180"/>
      <c r="BC845" s="180"/>
      <c r="BD845" s="180"/>
      <c r="BE845" s="180"/>
      <c r="BF845" s="180"/>
      <c r="BG845" s="180"/>
      <c r="BH845" s="180"/>
      <c r="BI845" s="180"/>
      <c r="BJ845" s="180"/>
      <c r="BK845" s="180"/>
      <c r="BL845" s="180"/>
      <c r="BM845" s="180"/>
      <c r="BN845" s="180"/>
      <c r="BO845" s="180"/>
      <c r="BP845" s="180"/>
      <c r="BQ845" s="180"/>
      <c r="BR845" s="180"/>
      <c r="BS845" s="180"/>
      <c r="BT845" s="180"/>
      <c r="BU845" s="180"/>
      <c r="BV845" s="180"/>
      <c r="BW845" s="180"/>
      <c r="BX845" s="180"/>
      <c r="BY845" s="180"/>
      <c r="BZ845" s="180"/>
      <c r="CA845" s="180"/>
    </row>
    <row r="846" ht="15.75" customHeight="1" spans="1:79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  <c r="R846" s="180"/>
      <c r="S846" s="180"/>
      <c r="T846" s="180"/>
      <c r="U846" s="180"/>
      <c r="V846" s="180"/>
      <c r="W846" s="180"/>
      <c r="X846" s="180"/>
      <c r="Y846" s="180"/>
      <c r="Z846" s="180"/>
      <c r="AA846" s="180"/>
      <c r="AB846" s="180"/>
      <c r="AC846" s="180"/>
      <c r="AD846" s="180"/>
      <c r="AE846" s="180"/>
      <c r="AF846" s="180"/>
      <c r="AG846" s="180"/>
      <c r="AH846" s="180"/>
      <c r="AI846" s="180"/>
      <c r="AJ846" s="180"/>
      <c r="AK846" s="180"/>
      <c r="AL846" s="180"/>
      <c r="AM846" s="180"/>
      <c r="AN846" s="180"/>
      <c r="AO846" s="180"/>
      <c r="AP846" s="180"/>
      <c r="AQ846" s="180"/>
      <c r="AR846" s="180"/>
      <c r="AS846" s="180"/>
      <c r="AT846" s="180"/>
      <c r="AU846" s="180"/>
      <c r="AV846" s="180"/>
      <c r="AW846" s="180"/>
      <c r="AX846" s="180"/>
      <c r="AY846" s="180"/>
      <c r="AZ846" s="180"/>
      <c r="BA846" s="180"/>
      <c r="BB846" s="180"/>
      <c r="BC846" s="180"/>
      <c r="BD846" s="180"/>
      <c r="BE846" s="180"/>
      <c r="BF846" s="180"/>
      <c r="BG846" s="180"/>
      <c r="BH846" s="180"/>
      <c r="BI846" s="180"/>
      <c r="BJ846" s="180"/>
      <c r="BK846" s="180"/>
      <c r="BL846" s="180"/>
      <c r="BM846" s="180"/>
      <c r="BN846" s="180"/>
      <c r="BO846" s="180"/>
      <c r="BP846" s="180"/>
      <c r="BQ846" s="180"/>
      <c r="BR846" s="180"/>
      <c r="BS846" s="180"/>
      <c r="BT846" s="180"/>
      <c r="BU846" s="180"/>
      <c r="BV846" s="180"/>
      <c r="BW846" s="180"/>
      <c r="BX846" s="180"/>
      <c r="BY846" s="180"/>
      <c r="BZ846" s="180"/>
      <c r="CA846" s="180"/>
    </row>
    <row r="847" ht="15.75" customHeight="1" spans="1:79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  <c r="R847" s="180"/>
      <c r="S847" s="180"/>
      <c r="T847" s="180"/>
      <c r="U847" s="180"/>
      <c r="V847" s="180"/>
      <c r="W847" s="180"/>
      <c r="X847" s="180"/>
      <c r="Y847" s="180"/>
      <c r="Z847" s="180"/>
      <c r="AA847" s="180"/>
      <c r="AB847" s="180"/>
      <c r="AC847" s="180"/>
      <c r="AD847" s="180"/>
      <c r="AE847" s="180"/>
      <c r="AF847" s="180"/>
      <c r="AG847" s="180"/>
      <c r="AH847" s="180"/>
      <c r="AI847" s="180"/>
      <c r="AJ847" s="180"/>
      <c r="AK847" s="180"/>
      <c r="AL847" s="180"/>
      <c r="AM847" s="180"/>
      <c r="AN847" s="180"/>
      <c r="AO847" s="180"/>
      <c r="AP847" s="180"/>
      <c r="AQ847" s="180"/>
      <c r="AR847" s="180"/>
      <c r="AS847" s="180"/>
      <c r="AT847" s="180"/>
      <c r="AU847" s="180"/>
      <c r="AV847" s="180"/>
      <c r="AW847" s="180"/>
      <c r="AX847" s="180"/>
      <c r="AY847" s="180"/>
      <c r="AZ847" s="180"/>
      <c r="BA847" s="180"/>
      <c r="BB847" s="180"/>
      <c r="BC847" s="180"/>
      <c r="BD847" s="180"/>
      <c r="BE847" s="180"/>
      <c r="BF847" s="180"/>
      <c r="BG847" s="180"/>
      <c r="BH847" s="180"/>
      <c r="BI847" s="180"/>
      <c r="BJ847" s="180"/>
      <c r="BK847" s="180"/>
      <c r="BL847" s="180"/>
      <c r="BM847" s="180"/>
      <c r="BN847" s="180"/>
      <c r="BO847" s="180"/>
      <c r="BP847" s="180"/>
      <c r="BQ847" s="180"/>
      <c r="BR847" s="180"/>
      <c r="BS847" s="180"/>
      <c r="BT847" s="180"/>
      <c r="BU847" s="180"/>
      <c r="BV847" s="180"/>
      <c r="BW847" s="180"/>
      <c r="BX847" s="180"/>
      <c r="BY847" s="180"/>
      <c r="BZ847" s="180"/>
      <c r="CA847" s="180"/>
    </row>
    <row r="848" ht="15.75" customHeight="1" spans="1:79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  <c r="R848" s="180"/>
      <c r="S848" s="180"/>
      <c r="T848" s="180"/>
      <c r="U848" s="180"/>
      <c r="V848" s="180"/>
      <c r="W848" s="180"/>
      <c r="X848" s="180"/>
      <c r="Y848" s="180"/>
      <c r="Z848" s="180"/>
      <c r="AA848" s="180"/>
      <c r="AB848" s="180"/>
      <c r="AC848" s="180"/>
      <c r="AD848" s="180"/>
      <c r="AE848" s="180"/>
      <c r="AF848" s="180"/>
      <c r="AG848" s="180"/>
      <c r="AH848" s="180"/>
      <c r="AI848" s="180"/>
      <c r="AJ848" s="180"/>
      <c r="AK848" s="180"/>
      <c r="AL848" s="180"/>
      <c r="AM848" s="180"/>
      <c r="AN848" s="180"/>
      <c r="AO848" s="180"/>
      <c r="AP848" s="180"/>
      <c r="AQ848" s="180"/>
      <c r="AR848" s="180"/>
      <c r="AS848" s="180"/>
      <c r="AT848" s="180"/>
      <c r="AU848" s="180"/>
      <c r="AV848" s="180"/>
      <c r="AW848" s="180"/>
      <c r="AX848" s="180"/>
      <c r="AY848" s="180"/>
      <c r="AZ848" s="180"/>
      <c r="BA848" s="180"/>
      <c r="BB848" s="180"/>
      <c r="BC848" s="180"/>
      <c r="BD848" s="180"/>
      <c r="BE848" s="180"/>
      <c r="BF848" s="180"/>
      <c r="BG848" s="180"/>
      <c r="BH848" s="180"/>
      <c r="BI848" s="180"/>
      <c r="BJ848" s="180"/>
      <c r="BK848" s="180"/>
      <c r="BL848" s="180"/>
      <c r="BM848" s="180"/>
      <c r="BN848" s="180"/>
      <c r="BO848" s="180"/>
      <c r="BP848" s="180"/>
      <c r="BQ848" s="180"/>
      <c r="BR848" s="180"/>
      <c r="BS848" s="180"/>
      <c r="BT848" s="180"/>
      <c r="BU848" s="180"/>
      <c r="BV848" s="180"/>
      <c r="BW848" s="180"/>
      <c r="BX848" s="180"/>
      <c r="BY848" s="180"/>
      <c r="BZ848" s="180"/>
      <c r="CA848" s="180"/>
    </row>
    <row r="849" ht="15.75" customHeight="1" spans="1:79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  <c r="R849" s="180"/>
      <c r="S849" s="180"/>
      <c r="T849" s="180"/>
      <c r="U849" s="180"/>
      <c r="V849" s="180"/>
      <c r="W849" s="180"/>
      <c r="X849" s="180"/>
      <c r="Y849" s="180"/>
      <c r="Z849" s="180"/>
      <c r="AA849" s="180"/>
      <c r="AB849" s="180"/>
      <c r="AC849" s="180"/>
      <c r="AD849" s="180"/>
      <c r="AE849" s="180"/>
      <c r="AF849" s="180"/>
      <c r="AG849" s="180"/>
      <c r="AH849" s="180"/>
      <c r="AI849" s="180"/>
      <c r="AJ849" s="180"/>
      <c r="AK849" s="180"/>
      <c r="AL849" s="180"/>
      <c r="AM849" s="180"/>
      <c r="AN849" s="180"/>
      <c r="AO849" s="180"/>
      <c r="AP849" s="180"/>
      <c r="AQ849" s="180"/>
      <c r="AR849" s="180"/>
      <c r="AS849" s="180"/>
      <c r="AT849" s="180"/>
      <c r="AU849" s="180"/>
      <c r="AV849" s="180"/>
      <c r="AW849" s="180"/>
      <c r="AX849" s="180"/>
      <c r="AY849" s="180"/>
      <c r="AZ849" s="180"/>
      <c r="BA849" s="180"/>
      <c r="BB849" s="180"/>
      <c r="BC849" s="180"/>
      <c r="BD849" s="180"/>
      <c r="BE849" s="180"/>
      <c r="BF849" s="180"/>
      <c r="BG849" s="180"/>
      <c r="BH849" s="180"/>
      <c r="BI849" s="180"/>
      <c r="BJ849" s="180"/>
      <c r="BK849" s="180"/>
      <c r="BL849" s="180"/>
      <c r="BM849" s="180"/>
      <c r="BN849" s="180"/>
      <c r="BO849" s="180"/>
      <c r="BP849" s="180"/>
      <c r="BQ849" s="180"/>
      <c r="BR849" s="180"/>
      <c r="BS849" s="180"/>
      <c r="BT849" s="180"/>
      <c r="BU849" s="180"/>
      <c r="BV849" s="180"/>
      <c r="BW849" s="180"/>
      <c r="BX849" s="180"/>
      <c r="BY849" s="180"/>
      <c r="BZ849" s="180"/>
      <c r="CA849" s="180"/>
    </row>
    <row r="850" ht="15.75" customHeight="1" spans="1:79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  <c r="R850" s="180"/>
      <c r="S850" s="180"/>
      <c r="T850" s="180"/>
      <c r="U850" s="180"/>
      <c r="V850" s="180"/>
      <c r="W850" s="180"/>
      <c r="X850" s="180"/>
      <c r="Y850" s="180"/>
      <c r="Z850" s="180"/>
      <c r="AA850" s="180"/>
      <c r="AB850" s="180"/>
      <c r="AC850" s="180"/>
      <c r="AD850" s="180"/>
      <c r="AE850" s="180"/>
      <c r="AF850" s="180"/>
      <c r="AG850" s="180"/>
      <c r="AH850" s="180"/>
      <c r="AI850" s="180"/>
      <c r="AJ850" s="180"/>
      <c r="AK850" s="180"/>
      <c r="AL850" s="180"/>
      <c r="AM850" s="180"/>
      <c r="AN850" s="180"/>
      <c r="AO850" s="180"/>
      <c r="AP850" s="180"/>
      <c r="AQ850" s="180"/>
      <c r="AR850" s="180"/>
      <c r="AS850" s="180"/>
      <c r="AT850" s="180"/>
      <c r="AU850" s="180"/>
      <c r="AV850" s="180"/>
      <c r="AW850" s="180"/>
      <c r="AX850" s="180"/>
      <c r="AY850" s="180"/>
      <c r="AZ850" s="180"/>
      <c r="BA850" s="180"/>
      <c r="BB850" s="180"/>
      <c r="BC850" s="180"/>
      <c r="BD850" s="180"/>
      <c r="BE850" s="180"/>
      <c r="BF850" s="180"/>
      <c r="BG850" s="180"/>
      <c r="BH850" s="180"/>
      <c r="BI850" s="180"/>
      <c r="BJ850" s="180"/>
      <c r="BK850" s="180"/>
      <c r="BL850" s="180"/>
      <c r="BM850" s="180"/>
      <c r="BN850" s="180"/>
      <c r="BO850" s="180"/>
      <c r="BP850" s="180"/>
      <c r="BQ850" s="180"/>
      <c r="BR850" s="180"/>
      <c r="BS850" s="180"/>
      <c r="BT850" s="180"/>
      <c r="BU850" s="180"/>
      <c r="BV850" s="180"/>
      <c r="BW850" s="180"/>
      <c r="BX850" s="180"/>
      <c r="BY850" s="180"/>
      <c r="BZ850" s="180"/>
      <c r="CA850" s="180"/>
    </row>
    <row r="851" ht="15.75" customHeight="1" spans="1:79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  <c r="R851" s="180"/>
      <c r="S851" s="180"/>
      <c r="T851" s="180"/>
      <c r="U851" s="180"/>
      <c r="V851" s="180"/>
      <c r="W851" s="180"/>
      <c r="X851" s="180"/>
      <c r="Y851" s="180"/>
      <c r="Z851" s="180"/>
      <c r="AA851" s="180"/>
      <c r="AB851" s="180"/>
      <c r="AC851" s="180"/>
      <c r="AD851" s="180"/>
      <c r="AE851" s="180"/>
      <c r="AF851" s="180"/>
      <c r="AG851" s="180"/>
      <c r="AH851" s="180"/>
      <c r="AI851" s="180"/>
      <c r="AJ851" s="180"/>
      <c r="AK851" s="180"/>
      <c r="AL851" s="180"/>
      <c r="AM851" s="180"/>
      <c r="AN851" s="180"/>
      <c r="AO851" s="180"/>
      <c r="AP851" s="180"/>
      <c r="AQ851" s="180"/>
      <c r="AR851" s="180"/>
      <c r="AS851" s="180"/>
      <c r="AT851" s="180"/>
      <c r="AU851" s="180"/>
      <c r="AV851" s="180"/>
      <c r="AW851" s="180"/>
      <c r="AX851" s="180"/>
      <c r="AY851" s="180"/>
      <c r="AZ851" s="180"/>
      <c r="BA851" s="180"/>
      <c r="BB851" s="180"/>
      <c r="BC851" s="180"/>
      <c r="BD851" s="180"/>
      <c r="BE851" s="180"/>
      <c r="BF851" s="180"/>
      <c r="BG851" s="180"/>
      <c r="BH851" s="180"/>
      <c r="BI851" s="180"/>
      <c r="BJ851" s="180"/>
      <c r="BK851" s="180"/>
      <c r="BL851" s="180"/>
      <c r="BM851" s="180"/>
      <c r="BN851" s="180"/>
      <c r="BO851" s="180"/>
      <c r="BP851" s="180"/>
      <c r="BQ851" s="180"/>
      <c r="BR851" s="180"/>
      <c r="BS851" s="180"/>
      <c r="BT851" s="180"/>
      <c r="BU851" s="180"/>
      <c r="BV851" s="180"/>
      <c r="BW851" s="180"/>
      <c r="BX851" s="180"/>
      <c r="BY851" s="180"/>
      <c r="BZ851" s="180"/>
      <c r="CA851" s="180"/>
    </row>
    <row r="852" ht="15.75" customHeight="1" spans="1:79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  <c r="R852" s="180"/>
      <c r="S852" s="180"/>
      <c r="T852" s="180"/>
      <c r="U852" s="180"/>
      <c r="V852" s="180"/>
      <c r="W852" s="180"/>
      <c r="X852" s="180"/>
      <c r="Y852" s="180"/>
      <c r="Z852" s="180"/>
      <c r="AA852" s="180"/>
      <c r="AB852" s="180"/>
      <c r="AC852" s="180"/>
      <c r="AD852" s="180"/>
      <c r="AE852" s="180"/>
      <c r="AF852" s="180"/>
      <c r="AG852" s="180"/>
      <c r="AH852" s="180"/>
      <c r="AI852" s="180"/>
      <c r="AJ852" s="180"/>
      <c r="AK852" s="180"/>
      <c r="AL852" s="180"/>
      <c r="AM852" s="180"/>
      <c r="AN852" s="180"/>
      <c r="AO852" s="180"/>
      <c r="AP852" s="180"/>
      <c r="AQ852" s="180"/>
      <c r="AR852" s="180"/>
      <c r="AS852" s="180"/>
      <c r="AT852" s="180"/>
      <c r="AU852" s="180"/>
      <c r="AV852" s="180"/>
      <c r="AW852" s="180"/>
      <c r="AX852" s="180"/>
      <c r="AY852" s="180"/>
      <c r="AZ852" s="180"/>
      <c r="BA852" s="180"/>
      <c r="BB852" s="180"/>
      <c r="BC852" s="180"/>
      <c r="BD852" s="180"/>
      <c r="BE852" s="180"/>
      <c r="BF852" s="180"/>
      <c r="BG852" s="180"/>
      <c r="BH852" s="180"/>
      <c r="BI852" s="180"/>
      <c r="BJ852" s="180"/>
      <c r="BK852" s="180"/>
      <c r="BL852" s="180"/>
      <c r="BM852" s="180"/>
      <c r="BN852" s="180"/>
      <c r="BO852" s="180"/>
      <c r="BP852" s="180"/>
      <c r="BQ852" s="180"/>
      <c r="BR852" s="180"/>
      <c r="BS852" s="180"/>
      <c r="BT852" s="180"/>
      <c r="BU852" s="180"/>
      <c r="BV852" s="180"/>
      <c r="BW852" s="180"/>
      <c r="BX852" s="180"/>
      <c r="BY852" s="180"/>
      <c r="BZ852" s="180"/>
      <c r="CA852" s="180"/>
    </row>
    <row r="853" ht="15.75" customHeight="1" spans="1:79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  <c r="R853" s="180"/>
      <c r="S853" s="180"/>
      <c r="T853" s="180"/>
      <c r="U853" s="180"/>
      <c r="V853" s="180"/>
      <c r="W853" s="180"/>
      <c r="X853" s="180"/>
      <c r="Y853" s="180"/>
      <c r="Z853" s="180"/>
      <c r="AA853" s="180"/>
      <c r="AB853" s="180"/>
      <c r="AC853" s="180"/>
      <c r="AD853" s="180"/>
      <c r="AE853" s="180"/>
      <c r="AF853" s="180"/>
      <c r="AG853" s="180"/>
      <c r="AH853" s="180"/>
      <c r="AI853" s="180"/>
      <c r="AJ853" s="180"/>
      <c r="AK853" s="180"/>
      <c r="AL853" s="180"/>
      <c r="AM853" s="180"/>
      <c r="AN853" s="180"/>
      <c r="AO853" s="180"/>
      <c r="AP853" s="180"/>
      <c r="AQ853" s="180"/>
      <c r="AR853" s="180"/>
      <c r="AS853" s="180"/>
      <c r="AT853" s="180"/>
      <c r="AU853" s="180"/>
      <c r="AV853" s="180"/>
      <c r="AW853" s="180"/>
      <c r="AX853" s="180"/>
      <c r="AY853" s="180"/>
      <c r="AZ853" s="180"/>
      <c r="BA853" s="180"/>
      <c r="BB853" s="180"/>
      <c r="BC853" s="180"/>
      <c r="BD853" s="180"/>
      <c r="BE853" s="180"/>
      <c r="BF853" s="180"/>
      <c r="BG853" s="180"/>
      <c r="BH853" s="180"/>
      <c r="BI853" s="180"/>
      <c r="BJ853" s="180"/>
      <c r="BK853" s="180"/>
      <c r="BL853" s="180"/>
      <c r="BM853" s="180"/>
      <c r="BN853" s="180"/>
      <c r="BO853" s="180"/>
      <c r="BP853" s="180"/>
      <c r="BQ853" s="180"/>
      <c r="BR853" s="180"/>
      <c r="BS853" s="180"/>
      <c r="BT853" s="180"/>
      <c r="BU853" s="180"/>
      <c r="BV853" s="180"/>
      <c r="BW853" s="180"/>
      <c r="BX853" s="180"/>
      <c r="BY853" s="180"/>
      <c r="BZ853" s="180"/>
      <c r="CA853" s="180"/>
    </row>
    <row r="854" ht="15.75" customHeight="1" spans="1:79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  <c r="R854" s="180"/>
      <c r="S854" s="180"/>
      <c r="T854" s="180"/>
      <c r="U854" s="180"/>
      <c r="V854" s="180"/>
      <c r="W854" s="180"/>
      <c r="X854" s="180"/>
      <c r="Y854" s="180"/>
      <c r="Z854" s="180"/>
      <c r="AA854" s="180"/>
      <c r="AB854" s="180"/>
      <c r="AC854" s="180"/>
      <c r="AD854" s="180"/>
      <c r="AE854" s="180"/>
      <c r="AF854" s="180"/>
      <c r="AG854" s="180"/>
      <c r="AH854" s="180"/>
      <c r="AI854" s="180"/>
      <c r="AJ854" s="180"/>
      <c r="AK854" s="180"/>
      <c r="AL854" s="180"/>
      <c r="AM854" s="180"/>
      <c r="AN854" s="180"/>
      <c r="AO854" s="180"/>
      <c r="AP854" s="180"/>
      <c r="AQ854" s="180"/>
      <c r="AR854" s="180"/>
      <c r="AS854" s="180"/>
      <c r="AT854" s="180"/>
      <c r="AU854" s="180"/>
      <c r="AV854" s="180"/>
      <c r="AW854" s="180"/>
      <c r="AX854" s="180"/>
      <c r="AY854" s="180"/>
      <c r="AZ854" s="180"/>
      <c r="BA854" s="180"/>
      <c r="BB854" s="180"/>
      <c r="BC854" s="180"/>
      <c r="BD854" s="180"/>
      <c r="BE854" s="180"/>
      <c r="BF854" s="180"/>
      <c r="BG854" s="180"/>
      <c r="BH854" s="180"/>
      <c r="BI854" s="180"/>
      <c r="BJ854" s="180"/>
      <c r="BK854" s="180"/>
      <c r="BL854" s="180"/>
      <c r="BM854" s="180"/>
      <c r="BN854" s="180"/>
      <c r="BO854" s="180"/>
      <c r="BP854" s="180"/>
      <c r="BQ854" s="180"/>
      <c r="BR854" s="180"/>
      <c r="BS854" s="180"/>
      <c r="BT854" s="180"/>
      <c r="BU854" s="180"/>
      <c r="BV854" s="180"/>
      <c r="BW854" s="180"/>
      <c r="BX854" s="180"/>
      <c r="BY854" s="180"/>
      <c r="BZ854" s="180"/>
      <c r="CA854" s="180"/>
    </row>
    <row r="855" ht="15.75" customHeight="1" spans="1:79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  <c r="R855" s="180"/>
      <c r="S855" s="180"/>
      <c r="T855" s="180"/>
      <c r="U855" s="180"/>
      <c r="V855" s="180"/>
      <c r="W855" s="180"/>
      <c r="X855" s="180"/>
      <c r="Y855" s="180"/>
      <c r="Z855" s="180"/>
      <c r="AA855" s="180"/>
      <c r="AB855" s="180"/>
      <c r="AC855" s="180"/>
      <c r="AD855" s="180"/>
      <c r="AE855" s="180"/>
      <c r="AF855" s="180"/>
      <c r="AG855" s="180"/>
      <c r="AH855" s="180"/>
      <c r="AI855" s="180"/>
      <c r="AJ855" s="180"/>
      <c r="AK855" s="180"/>
      <c r="AL855" s="180"/>
      <c r="AM855" s="180"/>
      <c r="AN855" s="180"/>
      <c r="AO855" s="180"/>
      <c r="AP855" s="180"/>
      <c r="AQ855" s="180"/>
      <c r="AR855" s="180"/>
      <c r="AS855" s="180"/>
      <c r="AT855" s="180"/>
      <c r="AU855" s="180"/>
      <c r="AV855" s="180"/>
      <c r="AW855" s="180"/>
      <c r="AX855" s="180"/>
      <c r="AY855" s="180"/>
      <c r="AZ855" s="180"/>
      <c r="BA855" s="180"/>
      <c r="BB855" s="180"/>
      <c r="BC855" s="180"/>
      <c r="BD855" s="180"/>
      <c r="BE855" s="180"/>
      <c r="BF855" s="180"/>
      <c r="BG855" s="180"/>
      <c r="BH855" s="180"/>
      <c r="BI855" s="180"/>
      <c r="BJ855" s="180"/>
      <c r="BK855" s="180"/>
      <c r="BL855" s="180"/>
      <c r="BM855" s="180"/>
      <c r="BN855" s="180"/>
      <c r="BO855" s="180"/>
      <c r="BP855" s="180"/>
      <c r="BQ855" s="180"/>
      <c r="BR855" s="180"/>
      <c r="BS855" s="180"/>
      <c r="BT855" s="180"/>
      <c r="BU855" s="180"/>
      <c r="BV855" s="180"/>
      <c r="BW855" s="180"/>
      <c r="BX855" s="180"/>
      <c r="BY855" s="180"/>
      <c r="BZ855" s="180"/>
      <c r="CA855" s="180"/>
    </row>
    <row r="856" ht="15.75" customHeight="1" spans="1:79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  <c r="R856" s="180"/>
      <c r="S856" s="180"/>
      <c r="T856" s="180"/>
      <c r="U856" s="180"/>
      <c r="V856" s="180"/>
      <c r="W856" s="180"/>
      <c r="X856" s="180"/>
      <c r="Y856" s="180"/>
      <c r="Z856" s="180"/>
      <c r="AA856" s="180"/>
      <c r="AB856" s="180"/>
      <c r="AC856" s="180"/>
      <c r="AD856" s="180"/>
      <c r="AE856" s="180"/>
      <c r="AF856" s="180"/>
      <c r="AG856" s="180"/>
      <c r="AH856" s="180"/>
      <c r="AI856" s="180"/>
      <c r="AJ856" s="180"/>
      <c r="AK856" s="180"/>
      <c r="AL856" s="180"/>
      <c r="AM856" s="180"/>
      <c r="AN856" s="180"/>
      <c r="AO856" s="180"/>
      <c r="AP856" s="180"/>
      <c r="AQ856" s="180"/>
      <c r="AR856" s="180"/>
      <c r="AS856" s="180"/>
      <c r="AT856" s="180"/>
      <c r="AU856" s="180"/>
      <c r="AV856" s="180"/>
      <c r="AW856" s="180"/>
      <c r="AX856" s="180"/>
      <c r="AY856" s="180"/>
      <c r="AZ856" s="180"/>
      <c r="BA856" s="180"/>
      <c r="BB856" s="180"/>
      <c r="BC856" s="180"/>
      <c r="BD856" s="180"/>
      <c r="BE856" s="180"/>
      <c r="BF856" s="180"/>
      <c r="BG856" s="180"/>
      <c r="BH856" s="180"/>
      <c r="BI856" s="180"/>
      <c r="BJ856" s="180"/>
      <c r="BK856" s="180"/>
      <c r="BL856" s="180"/>
      <c r="BM856" s="180"/>
      <c r="BN856" s="180"/>
      <c r="BO856" s="180"/>
      <c r="BP856" s="180"/>
      <c r="BQ856" s="180"/>
      <c r="BR856" s="180"/>
      <c r="BS856" s="180"/>
      <c r="BT856" s="180"/>
      <c r="BU856" s="180"/>
      <c r="BV856" s="180"/>
      <c r="BW856" s="180"/>
      <c r="BX856" s="180"/>
      <c r="BY856" s="180"/>
      <c r="BZ856" s="180"/>
      <c r="CA856" s="180"/>
    </row>
    <row r="857" ht="15.75" customHeight="1" spans="1:79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  <c r="R857" s="180"/>
      <c r="S857" s="180"/>
      <c r="T857" s="180"/>
      <c r="U857" s="180"/>
      <c r="V857" s="180"/>
      <c r="W857" s="180"/>
      <c r="X857" s="180"/>
      <c r="Y857" s="180"/>
      <c r="Z857" s="180"/>
      <c r="AA857" s="180"/>
      <c r="AB857" s="180"/>
      <c r="AC857" s="180"/>
      <c r="AD857" s="180"/>
      <c r="AE857" s="180"/>
      <c r="AF857" s="180"/>
      <c r="AG857" s="180"/>
      <c r="AH857" s="180"/>
      <c r="AI857" s="180"/>
      <c r="AJ857" s="180"/>
      <c r="AK857" s="180"/>
      <c r="AL857" s="180"/>
      <c r="AM857" s="180"/>
      <c r="AN857" s="180"/>
      <c r="AO857" s="180"/>
      <c r="AP857" s="180"/>
      <c r="AQ857" s="180"/>
      <c r="AR857" s="180"/>
      <c r="AS857" s="180"/>
      <c r="AT857" s="180"/>
      <c r="AU857" s="180"/>
      <c r="AV857" s="180"/>
      <c r="AW857" s="180"/>
      <c r="AX857" s="180"/>
      <c r="AY857" s="180"/>
      <c r="AZ857" s="180"/>
      <c r="BA857" s="180"/>
      <c r="BB857" s="180"/>
      <c r="BC857" s="180"/>
      <c r="BD857" s="180"/>
      <c r="BE857" s="180"/>
      <c r="BF857" s="180"/>
      <c r="BG857" s="180"/>
      <c r="BH857" s="180"/>
      <c r="BI857" s="180"/>
      <c r="BJ857" s="180"/>
      <c r="BK857" s="180"/>
      <c r="BL857" s="180"/>
      <c r="BM857" s="180"/>
      <c r="BN857" s="180"/>
      <c r="BO857" s="180"/>
      <c r="BP857" s="180"/>
      <c r="BQ857" s="180"/>
      <c r="BR857" s="180"/>
      <c r="BS857" s="180"/>
      <c r="BT857" s="180"/>
      <c r="BU857" s="180"/>
      <c r="BV857" s="180"/>
      <c r="BW857" s="180"/>
      <c r="BX857" s="180"/>
      <c r="BY857" s="180"/>
      <c r="BZ857" s="180"/>
      <c r="CA857" s="180"/>
    </row>
    <row r="858" ht="15.75" customHeight="1" spans="1:79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  <c r="R858" s="180"/>
      <c r="S858" s="180"/>
      <c r="T858" s="180"/>
      <c r="U858" s="180"/>
      <c r="V858" s="180"/>
      <c r="W858" s="180"/>
      <c r="X858" s="180"/>
      <c r="Y858" s="180"/>
      <c r="Z858" s="180"/>
      <c r="AA858" s="180"/>
      <c r="AB858" s="180"/>
      <c r="AC858" s="180"/>
      <c r="AD858" s="180"/>
      <c r="AE858" s="180"/>
      <c r="AF858" s="180"/>
      <c r="AG858" s="180"/>
      <c r="AH858" s="180"/>
      <c r="AI858" s="180"/>
      <c r="AJ858" s="180"/>
      <c r="AK858" s="180"/>
      <c r="AL858" s="180"/>
      <c r="AM858" s="180"/>
      <c r="AN858" s="180"/>
      <c r="AO858" s="180"/>
      <c r="AP858" s="180"/>
      <c r="AQ858" s="180"/>
      <c r="AR858" s="180"/>
      <c r="AS858" s="180"/>
      <c r="AT858" s="180"/>
      <c r="AU858" s="180"/>
      <c r="AV858" s="180"/>
      <c r="AW858" s="180"/>
      <c r="AX858" s="180"/>
      <c r="AY858" s="180"/>
      <c r="AZ858" s="180"/>
      <c r="BA858" s="180"/>
      <c r="BB858" s="180"/>
      <c r="BC858" s="180"/>
      <c r="BD858" s="180"/>
      <c r="BE858" s="180"/>
      <c r="BF858" s="180"/>
      <c r="BG858" s="180"/>
      <c r="BH858" s="180"/>
      <c r="BI858" s="180"/>
      <c r="BJ858" s="180"/>
      <c r="BK858" s="180"/>
      <c r="BL858" s="180"/>
      <c r="BM858" s="180"/>
      <c r="BN858" s="180"/>
      <c r="BO858" s="180"/>
      <c r="BP858" s="180"/>
      <c r="BQ858" s="180"/>
      <c r="BR858" s="180"/>
      <c r="BS858" s="180"/>
      <c r="BT858" s="180"/>
      <c r="BU858" s="180"/>
      <c r="BV858" s="180"/>
      <c r="BW858" s="180"/>
      <c r="BX858" s="180"/>
      <c r="BY858" s="180"/>
      <c r="BZ858" s="180"/>
      <c r="CA858" s="180"/>
    </row>
    <row r="859" ht="15.75" customHeight="1" spans="1:79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  <c r="R859" s="180"/>
      <c r="S859" s="180"/>
      <c r="T859" s="180"/>
      <c r="U859" s="180"/>
      <c r="V859" s="180"/>
      <c r="W859" s="180"/>
      <c r="X859" s="180"/>
      <c r="Y859" s="180"/>
      <c r="Z859" s="180"/>
      <c r="AA859" s="180"/>
      <c r="AB859" s="180"/>
      <c r="AC859" s="180"/>
      <c r="AD859" s="180"/>
      <c r="AE859" s="180"/>
      <c r="AF859" s="180"/>
      <c r="AG859" s="180"/>
      <c r="AH859" s="180"/>
      <c r="AI859" s="180"/>
      <c r="AJ859" s="180"/>
      <c r="AK859" s="180"/>
      <c r="AL859" s="180"/>
      <c r="AM859" s="180"/>
      <c r="AN859" s="180"/>
      <c r="AO859" s="180"/>
      <c r="AP859" s="180"/>
      <c r="AQ859" s="180"/>
      <c r="AR859" s="180"/>
      <c r="AS859" s="180"/>
      <c r="AT859" s="180"/>
      <c r="AU859" s="180"/>
      <c r="AV859" s="180"/>
      <c r="AW859" s="180"/>
      <c r="AX859" s="180"/>
      <c r="AY859" s="180"/>
      <c r="AZ859" s="180"/>
      <c r="BA859" s="180"/>
      <c r="BB859" s="180"/>
      <c r="BC859" s="180"/>
      <c r="BD859" s="180"/>
      <c r="BE859" s="180"/>
      <c r="BF859" s="180"/>
      <c r="BG859" s="180"/>
      <c r="BH859" s="180"/>
      <c r="BI859" s="180"/>
      <c r="BJ859" s="180"/>
      <c r="BK859" s="180"/>
      <c r="BL859" s="180"/>
      <c r="BM859" s="180"/>
      <c r="BN859" s="180"/>
      <c r="BO859" s="180"/>
      <c r="BP859" s="180"/>
      <c r="BQ859" s="180"/>
      <c r="BR859" s="180"/>
      <c r="BS859" s="180"/>
      <c r="BT859" s="180"/>
      <c r="BU859" s="180"/>
      <c r="BV859" s="180"/>
      <c r="BW859" s="180"/>
      <c r="BX859" s="180"/>
      <c r="BY859" s="180"/>
      <c r="BZ859" s="180"/>
      <c r="CA859" s="180"/>
    </row>
    <row r="860" ht="15.75" customHeight="1" spans="1:79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  <c r="R860" s="180"/>
      <c r="S860" s="180"/>
      <c r="T860" s="180"/>
      <c r="U860" s="180"/>
      <c r="V860" s="180"/>
      <c r="W860" s="180"/>
      <c r="X860" s="180"/>
      <c r="Y860" s="180"/>
      <c r="Z860" s="180"/>
      <c r="AA860" s="180"/>
      <c r="AB860" s="180"/>
      <c r="AC860" s="180"/>
      <c r="AD860" s="180"/>
      <c r="AE860" s="180"/>
      <c r="AF860" s="180"/>
      <c r="AG860" s="180"/>
      <c r="AH860" s="180"/>
      <c r="AI860" s="180"/>
      <c r="AJ860" s="180"/>
      <c r="AK860" s="180"/>
      <c r="AL860" s="180"/>
      <c r="AM860" s="180"/>
      <c r="AN860" s="180"/>
      <c r="AO860" s="180"/>
      <c r="AP860" s="180"/>
      <c r="AQ860" s="180"/>
      <c r="AR860" s="180"/>
      <c r="AS860" s="180"/>
      <c r="AT860" s="180"/>
      <c r="AU860" s="180"/>
      <c r="AV860" s="180"/>
      <c r="AW860" s="180"/>
      <c r="AX860" s="180"/>
      <c r="AY860" s="180"/>
      <c r="AZ860" s="180"/>
      <c r="BA860" s="180"/>
      <c r="BB860" s="180"/>
      <c r="BC860" s="180"/>
      <c r="BD860" s="180"/>
      <c r="BE860" s="180"/>
      <c r="BF860" s="180"/>
      <c r="BG860" s="180"/>
      <c r="BH860" s="180"/>
      <c r="BI860" s="180"/>
      <c r="BJ860" s="180"/>
      <c r="BK860" s="180"/>
      <c r="BL860" s="180"/>
      <c r="BM860" s="180"/>
      <c r="BN860" s="180"/>
      <c r="BO860" s="180"/>
      <c r="BP860" s="180"/>
      <c r="BQ860" s="180"/>
      <c r="BR860" s="180"/>
      <c r="BS860" s="180"/>
      <c r="BT860" s="180"/>
      <c r="BU860" s="180"/>
      <c r="BV860" s="180"/>
      <c r="BW860" s="180"/>
      <c r="BX860" s="180"/>
      <c r="BY860" s="180"/>
      <c r="BZ860" s="180"/>
      <c r="CA860" s="180"/>
    </row>
    <row r="861" ht="15.75" customHeight="1" spans="1:79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  <c r="R861" s="180"/>
      <c r="S861" s="180"/>
      <c r="T861" s="180"/>
      <c r="U861" s="180"/>
      <c r="V861" s="180"/>
      <c r="W861" s="180"/>
      <c r="X861" s="180"/>
      <c r="Y861" s="180"/>
      <c r="Z861" s="180"/>
      <c r="AA861" s="180"/>
      <c r="AB861" s="180"/>
      <c r="AC861" s="180"/>
      <c r="AD861" s="180"/>
      <c r="AE861" s="180"/>
      <c r="AF861" s="180"/>
      <c r="AG861" s="180"/>
      <c r="AH861" s="180"/>
      <c r="AI861" s="180"/>
      <c r="AJ861" s="180"/>
      <c r="AK861" s="180"/>
      <c r="AL861" s="180"/>
      <c r="AM861" s="180"/>
      <c r="AN861" s="180"/>
      <c r="AO861" s="180"/>
      <c r="AP861" s="180"/>
      <c r="AQ861" s="180"/>
      <c r="AR861" s="180"/>
      <c r="AS861" s="180"/>
      <c r="AT861" s="180"/>
      <c r="AU861" s="180"/>
      <c r="AV861" s="180"/>
      <c r="AW861" s="180"/>
      <c r="AX861" s="180"/>
      <c r="AY861" s="180"/>
      <c r="AZ861" s="180"/>
      <c r="BA861" s="180"/>
      <c r="BB861" s="180"/>
      <c r="BC861" s="180"/>
      <c r="BD861" s="180"/>
      <c r="BE861" s="180"/>
      <c r="BF861" s="180"/>
      <c r="BG861" s="180"/>
      <c r="BH861" s="180"/>
      <c r="BI861" s="180"/>
      <c r="BJ861" s="180"/>
      <c r="BK861" s="180"/>
      <c r="BL861" s="180"/>
      <c r="BM861" s="180"/>
      <c r="BN861" s="180"/>
      <c r="BO861" s="180"/>
      <c r="BP861" s="180"/>
      <c r="BQ861" s="180"/>
      <c r="BR861" s="180"/>
      <c r="BS861" s="180"/>
      <c r="BT861" s="180"/>
      <c r="BU861" s="180"/>
      <c r="BV861" s="180"/>
      <c r="BW861" s="180"/>
      <c r="BX861" s="180"/>
      <c r="BY861" s="180"/>
      <c r="BZ861" s="180"/>
      <c r="CA861" s="180"/>
    </row>
    <row r="862" ht="15.75" customHeight="1" spans="1:79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  <c r="R862" s="180"/>
      <c r="S862" s="180"/>
      <c r="T862" s="180"/>
      <c r="U862" s="180"/>
      <c r="V862" s="180"/>
      <c r="W862" s="180"/>
      <c r="X862" s="180"/>
      <c r="Y862" s="180"/>
      <c r="Z862" s="180"/>
      <c r="AA862" s="180"/>
      <c r="AB862" s="180"/>
      <c r="AC862" s="180"/>
      <c r="AD862" s="180"/>
      <c r="AE862" s="180"/>
      <c r="AF862" s="180"/>
      <c r="AG862" s="180"/>
      <c r="AH862" s="180"/>
      <c r="AI862" s="180"/>
      <c r="AJ862" s="180"/>
      <c r="AK862" s="180"/>
      <c r="AL862" s="180"/>
      <c r="AM862" s="180"/>
      <c r="AN862" s="180"/>
      <c r="AO862" s="180"/>
      <c r="AP862" s="180"/>
      <c r="AQ862" s="180"/>
      <c r="AR862" s="180"/>
      <c r="AS862" s="180"/>
      <c r="AT862" s="180"/>
      <c r="AU862" s="180"/>
      <c r="AV862" s="180"/>
      <c r="AW862" s="180"/>
      <c r="AX862" s="180"/>
      <c r="AY862" s="180"/>
      <c r="AZ862" s="180"/>
      <c r="BA862" s="180"/>
      <c r="BB862" s="180"/>
      <c r="BC862" s="180"/>
      <c r="BD862" s="180"/>
      <c r="BE862" s="180"/>
      <c r="BF862" s="180"/>
      <c r="BG862" s="180"/>
      <c r="BH862" s="180"/>
      <c r="BI862" s="180"/>
      <c r="BJ862" s="180"/>
      <c r="BK862" s="180"/>
      <c r="BL862" s="180"/>
      <c r="BM862" s="180"/>
      <c r="BN862" s="180"/>
      <c r="BO862" s="180"/>
      <c r="BP862" s="180"/>
      <c r="BQ862" s="180"/>
      <c r="BR862" s="180"/>
      <c r="BS862" s="180"/>
      <c r="BT862" s="180"/>
      <c r="BU862" s="180"/>
      <c r="BV862" s="180"/>
      <c r="BW862" s="180"/>
      <c r="BX862" s="180"/>
      <c r="BY862" s="180"/>
      <c r="BZ862" s="180"/>
      <c r="CA862" s="180"/>
    </row>
    <row r="863" ht="15.75" customHeight="1" spans="1:79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  <c r="R863" s="180"/>
      <c r="S863" s="180"/>
      <c r="T863" s="180"/>
      <c r="U863" s="180"/>
      <c r="V863" s="180"/>
      <c r="W863" s="180"/>
      <c r="X863" s="180"/>
      <c r="Y863" s="180"/>
      <c r="Z863" s="180"/>
      <c r="AA863" s="180"/>
      <c r="AB863" s="180"/>
      <c r="AC863" s="180"/>
      <c r="AD863" s="180"/>
      <c r="AE863" s="180"/>
      <c r="AF863" s="180"/>
      <c r="AG863" s="180"/>
      <c r="AH863" s="180"/>
      <c r="AI863" s="180"/>
      <c r="AJ863" s="180"/>
      <c r="AK863" s="180"/>
      <c r="AL863" s="180"/>
      <c r="AM863" s="180"/>
      <c r="AN863" s="180"/>
      <c r="AO863" s="180"/>
      <c r="AP863" s="180"/>
      <c r="AQ863" s="180"/>
      <c r="AR863" s="180"/>
      <c r="AS863" s="180"/>
      <c r="AT863" s="180"/>
      <c r="AU863" s="180"/>
      <c r="AV863" s="180"/>
      <c r="AW863" s="180"/>
      <c r="AX863" s="180"/>
      <c r="AY863" s="180"/>
      <c r="AZ863" s="180"/>
      <c r="BA863" s="180"/>
      <c r="BB863" s="180"/>
      <c r="BC863" s="180"/>
      <c r="BD863" s="180"/>
      <c r="BE863" s="180"/>
      <c r="BF863" s="180"/>
      <c r="BG863" s="180"/>
      <c r="BH863" s="180"/>
      <c r="BI863" s="180"/>
      <c r="BJ863" s="180"/>
      <c r="BK863" s="180"/>
      <c r="BL863" s="180"/>
      <c r="BM863" s="180"/>
      <c r="BN863" s="180"/>
      <c r="BO863" s="180"/>
      <c r="BP863" s="180"/>
      <c r="BQ863" s="180"/>
      <c r="BR863" s="180"/>
      <c r="BS863" s="180"/>
      <c r="BT863" s="180"/>
      <c r="BU863" s="180"/>
      <c r="BV863" s="180"/>
      <c r="BW863" s="180"/>
      <c r="BX863" s="180"/>
      <c r="BY863" s="180"/>
      <c r="BZ863" s="180"/>
      <c r="CA863" s="180"/>
    </row>
    <row r="864" ht="15.75" customHeight="1" spans="1:79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  <c r="R864" s="180"/>
      <c r="S864" s="180"/>
      <c r="T864" s="180"/>
      <c r="U864" s="180"/>
      <c r="V864" s="180"/>
      <c r="W864" s="180"/>
      <c r="X864" s="180"/>
      <c r="Y864" s="180"/>
      <c r="Z864" s="180"/>
      <c r="AA864" s="180"/>
      <c r="AB864" s="180"/>
      <c r="AC864" s="180"/>
      <c r="AD864" s="180"/>
      <c r="AE864" s="180"/>
      <c r="AF864" s="180"/>
      <c r="AG864" s="180"/>
      <c r="AH864" s="180"/>
      <c r="AI864" s="180"/>
      <c r="AJ864" s="180"/>
      <c r="AK864" s="180"/>
      <c r="AL864" s="180"/>
      <c r="AM864" s="180"/>
      <c r="AN864" s="180"/>
      <c r="AO864" s="180"/>
      <c r="AP864" s="180"/>
      <c r="AQ864" s="180"/>
      <c r="AR864" s="180"/>
      <c r="AS864" s="180"/>
      <c r="AT864" s="180"/>
      <c r="AU864" s="180"/>
      <c r="AV864" s="180"/>
      <c r="AW864" s="180"/>
      <c r="AX864" s="180"/>
      <c r="AY864" s="180"/>
      <c r="AZ864" s="180"/>
      <c r="BA864" s="180"/>
      <c r="BB864" s="180"/>
      <c r="BC864" s="180"/>
      <c r="BD864" s="180"/>
      <c r="BE864" s="180"/>
      <c r="BF864" s="180"/>
      <c r="BG864" s="180"/>
      <c r="BH864" s="180"/>
      <c r="BI864" s="180"/>
      <c r="BJ864" s="180"/>
      <c r="BK864" s="180"/>
      <c r="BL864" s="180"/>
      <c r="BM864" s="180"/>
      <c r="BN864" s="180"/>
      <c r="BO864" s="180"/>
      <c r="BP864" s="180"/>
      <c r="BQ864" s="180"/>
      <c r="BR864" s="180"/>
      <c r="BS864" s="180"/>
      <c r="BT864" s="180"/>
      <c r="BU864" s="180"/>
      <c r="BV864" s="180"/>
      <c r="BW864" s="180"/>
      <c r="BX864" s="180"/>
      <c r="BY864" s="180"/>
      <c r="BZ864" s="180"/>
      <c r="CA864" s="180"/>
    </row>
    <row r="865" ht="15.75" customHeight="1" spans="1:79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  <c r="R865" s="180"/>
      <c r="S865" s="180"/>
      <c r="T865" s="180"/>
      <c r="U865" s="180"/>
      <c r="V865" s="180"/>
      <c r="W865" s="180"/>
      <c r="X865" s="180"/>
      <c r="Y865" s="180"/>
      <c r="Z865" s="180"/>
      <c r="AA865" s="180"/>
      <c r="AB865" s="180"/>
      <c r="AC865" s="180"/>
      <c r="AD865" s="180"/>
      <c r="AE865" s="180"/>
      <c r="AF865" s="180"/>
      <c r="AG865" s="180"/>
      <c r="AH865" s="180"/>
      <c r="AI865" s="180"/>
      <c r="AJ865" s="180"/>
      <c r="AK865" s="180"/>
      <c r="AL865" s="180"/>
      <c r="AM865" s="180"/>
      <c r="AN865" s="180"/>
      <c r="AO865" s="180"/>
      <c r="AP865" s="180"/>
      <c r="AQ865" s="180"/>
      <c r="AR865" s="180"/>
      <c r="AS865" s="180"/>
      <c r="AT865" s="180"/>
      <c r="AU865" s="180"/>
      <c r="AV865" s="180"/>
      <c r="AW865" s="180"/>
      <c r="AX865" s="180"/>
      <c r="AY865" s="180"/>
      <c r="AZ865" s="180"/>
      <c r="BA865" s="180"/>
      <c r="BB865" s="180"/>
      <c r="BC865" s="180"/>
      <c r="BD865" s="180"/>
      <c r="BE865" s="180"/>
      <c r="BF865" s="180"/>
      <c r="BG865" s="180"/>
      <c r="BH865" s="180"/>
      <c r="BI865" s="180"/>
      <c r="BJ865" s="180"/>
      <c r="BK865" s="180"/>
      <c r="BL865" s="180"/>
      <c r="BM865" s="180"/>
      <c r="BN865" s="180"/>
      <c r="BO865" s="180"/>
      <c r="BP865" s="180"/>
      <c r="BQ865" s="180"/>
      <c r="BR865" s="180"/>
      <c r="BS865" s="180"/>
      <c r="BT865" s="180"/>
      <c r="BU865" s="180"/>
      <c r="BV865" s="180"/>
      <c r="BW865" s="180"/>
      <c r="BX865" s="180"/>
      <c r="BY865" s="180"/>
      <c r="BZ865" s="180"/>
      <c r="CA865" s="180"/>
    </row>
    <row r="866" ht="15.75" customHeight="1" spans="1:79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  <c r="R866" s="180"/>
      <c r="S866" s="180"/>
      <c r="T866" s="180"/>
      <c r="U866" s="180"/>
      <c r="V866" s="180"/>
      <c r="W866" s="180"/>
      <c r="X866" s="180"/>
      <c r="Y866" s="180"/>
      <c r="Z866" s="180"/>
      <c r="AA866" s="180"/>
      <c r="AB866" s="180"/>
      <c r="AC866" s="180"/>
      <c r="AD866" s="180"/>
      <c r="AE866" s="180"/>
      <c r="AF866" s="180"/>
      <c r="AG866" s="180"/>
      <c r="AH866" s="180"/>
      <c r="AI866" s="180"/>
      <c r="AJ866" s="180"/>
      <c r="AK866" s="180"/>
      <c r="AL866" s="180"/>
      <c r="AM866" s="180"/>
      <c r="AN866" s="180"/>
      <c r="AO866" s="180"/>
      <c r="AP866" s="180"/>
      <c r="AQ866" s="180"/>
      <c r="AR866" s="180"/>
      <c r="AS866" s="180"/>
      <c r="AT866" s="180"/>
      <c r="AU866" s="180"/>
      <c r="AV866" s="180"/>
      <c r="AW866" s="180"/>
      <c r="AX866" s="180"/>
      <c r="AY866" s="180"/>
      <c r="AZ866" s="180"/>
      <c r="BA866" s="180"/>
      <c r="BB866" s="180"/>
      <c r="BC866" s="180"/>
      <c r="BD866" s="180"/>
      <c r="BE866" s="180"/>
      <c r="BF866" s="180"/>
      <c r="BG866" s="180"/>
      <c r="BH866" s="180"/>
      <c r="BI866" s="180"/>
      <c r="BJ866" s="180"/>
      <c r="BK866" s="180"/>
      <c r="BL866" s="180"/>
      <c r="BM866" s="180"/>
      <c r="BN866" s="180"/>
      <c r="BO866" s="180"/>
      <c r="BP866" s="180"/>
      <c r="BQ866" s="180"/>
      <c r="BR866" s="180"/>
      <c r="BS866" s="180"/>
      <c r="BT866" s="180"/>
      <c r="BU866" s="180"/>
      <c r="BV866" s="180"/>
      <c r="BW866" s="180"/>
      <c r="BX866" s="180"/>
      <c r="BY866" s="180"/>
      <c r="BZ866" s="180"/>
      <c r="CA866" s="180"/>
    </row>
    <row r="867" ht="15.75" customHeight="1" spans="1:79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  <c r="R867" s="180"/>
      <c r="S867" s="180"/>
      <c r="T867" s="180"/>
      <c r="U867" s="180"/>
      <c r="V867" s="180"/>
      <c r="W867" s="180"/>
      <c r="X867" s="180"/>
      <c r="Y867" s="180"/>
      <c r="Z867" s="180"/>
      <c r="AA867" s="180"/>
      <c r="AB867" s="180"/>
      <c r="AC867" s="180"/>
      <c r="AD867" s="180"/>
      <c r="AE867" s="180"/>
      <c r="AF867" s="180"/>
      <c r="AG867" s="180"/>
      <c r="AH867" s="180"/>
      <c r="AI867" s="180"/>
      <c r="AJ867" s="180"/>
      <c r="AK867" s="180"/>
      <c r="AL867" s="180"/>
      <c r="AM867" s="180"/>
      <c r="AN867" s="180"/>
      <c r="AO867" s="180"/>
      <c r="AP867" s="180"/>
      <c r="AQ867" s="180"/>
      <c r="AR867" s="180"/>
      <c r="AS867" s="180"/>
      <c r="AT867" s="180"/>
      <c r="AU867" s="180"/>
      <c r="AV867" s="180"/>
      <c r="AW867" s="180"/>
      <c r="AX867" s="180"/>
      <c r="AY867" s="180"/>
      <c r="AZ867" s="180"/>
      <c r="BA867" s="180"/>
      <c r="BB867" s="180"/>
      <c r="BC867" s="180"/>
      <c r="BD867" s="180"/>
      <c r="BE867" s="180"/>
      <c r="BF867" s="180"/>
      <c r="BG867" s="180"/>
      <c r="BH867" s="180"/>
      <c r="BI867" s="180"/>
      <c r="BJ867" s="180"/>
      <c r="BK867" s="180"/>
      <c r="BL867" s="180"/>
      <c r="BM867" s="180"/>
      <c r="BN867" s="180"/>
      <c r="BO867" s="180"/>
      <c r="BP867" s="180"/>
      <c r="BQ867" s="180"/>
      <c r="BR867" s="180"/>
      <c r="BS867" s="180"/>
      <c r="BT867" s="180"/>
      <c r="BU867" s="180"/>
      <c r="BV867" s="180"/>
      <c r="BW867" s="180"/>
      <c r="BX867" s="180"/>
      <c r="BY867" s="180"/>
      <c r="BZ867" s="180"/>
      <c r="CA867" s="180"/>
    </row>
    <row r="868" ht="15.75" customHeight="1" spans="1:79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  <c r="R868" s="180"/>
      <c r="S868" s="180"/>
      <c r="T868" s="180"/>
      <c r="U868" s="180"/>
      <c r="V868" s="180"/>
      <c r="W868" s="180"/>
      <c r="X868" s="180"/>
      <c r="Y868" s="180"/>
      <c r="Z868" s="180"/>
      <c r="AA868" s="180"/>
      <c r="AB868" s="180"/>
      <c r="AC868" s="180"/>
      <c r="AD868" s="180"/>
      <c r="AE868" s="180"/>
      <c r="AF868" s="180"/>
      <c r="AG868" s="180"/>
      <c r="AH868" s="180"/>
      <c r="AI868" s="180"/>
      <c r="AJ868" s="180"/>
      <c r="AK868" s="180"/>
      <c r="AL868" s="180"/>
      <c r="AM868" s="180"/>
      <c r="AN868" s="180"/>
      <c r="AO868" s="180"/>
      <c r="AP868" s="180"/>
      <c r="AQ868" s="180"/>
      <c r="AR868" s="180"/>
      <c r="AS868" s="180"/>
      <c r="AT868" s="180"/>
      <c r="AU868" s="180"/>
      <c r="AV868" s="180"/>
      <c r="AW868" s="180"/>
      <c r="AX868" s="180"/>
      <c r="AY868" s="180"/>
      <c r="AZ868" s="180"/>
      <c r="BA868" s="180"/>
      <c r="BB868" s="180"/>
      <c r="BC868" s="180"/>
      <c r="BD868" s="180"/>
      <c r="BE868" s="180"/>
      <c r="BF868" s="180"/>
      <c r="BG868" s="180"/>
      <c r="BH868" s="180"/>
      <c r="BI868" s="180"/>
      <c r="BJ868" s="180"/>
      <c r="BK868" s="180"/>
      <c r="BL868" s="180"/>
      <c r="BM868" s="180"/>
      <c r="BN868" s="180"/>
      <c r="BO868" s="180"/>
      <c r="BP868" s="180"/>
      <c r="BQ868" s="180"/>
      <c r="BR868" s="180"/>
      <c r="BS868" s="180"/>
      <c r="BT868" s="180"/>
      <c r="BU868" s="180"/>
      <c r="BV868" s="180"/>
      <c r="BW868" s="180"/>
      <c r="BX868" s="180"/>
      <c r="BY868" s="180"/>
      <c r="BZ868" s="180"/>
      <c r="CA868" s="180"/>
    </row>
    <row r="869" ht="15.75" customHeight="1" spans="1:79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  <c r="R869" s="180"/>
      <c r="S869" s="180"/>
      <c r="T869" s="180"/>
      <c r="U869" s="180"/>
      <c r="V869" s="180"/>
      <c r="W869" s="180"/>
      <c r="X869" s="180"/>
      <c r="Y869" s="180"/>
      <c r="Z869" s="180"/>
      <c r="AA869" s="180"/>
      <c r="AB869" s="180"/>
      <c r="AC869" s="180"/>
      <c r="AD869" s="180"/>
      <c r="AE869" s="180"/>
      <c r="AF869" s="180"/>
      <c r="AG869" s="180"/>
      <c r="AH869" s="180"/>
      <c r="AI869" s="180"/>
      <c r="AJ869" s="180"/>
      <c r="AK869" s="180"/>
      <c r="AL869" s="180"/>
      <c r="AM869" s="180"/>
      <c r="AN869" s="180"/>
      <c r="AO869" s="180"/>
      <c r="AP869" s="180"/>
      <c r="AQ869" s="180"/>
      <c r="AR869" s="180"/>
      <c r="AS869" s="180"/>
      <c r="AT869" s="180"/>
      <c r="AU869" s="180"/>
      <c r="AV869" s="180"/>
      <c r="AW869" s="180"/>
      <c r="AX869" s="180"/>
      <c r="AY869" s="180"/>
      <c r="AZ869" s="180"/>
      <c r="BA869" s="180"/>
      <c r="BB869" s="180"/>
      <c r="BC869" s="180"/>
      <c r="BD869" s="180"/>
      <c r="BE869" s="180"/>
      <c r="BF869" s="180"/>
      <c r="BG869" s="180"/>
      <c r="BH869" s="180"/>
      <c r="BI869" s="180"/>
      <c r="BJ869" s="180"/>
      <c r="BK869" s="180"/>
      <c r="BL869" s="180"/>
      <c r="BM869" s="180"/>
      <c r="BN869" s="180"/>
      <c r="BO869" s="180"/>
      <c r="BP869" s="180"/>
      <c r="BQ869" s="180"/>
      <c r="BR869" s="180"/>
      <c r="BS869" s="180"/>
      <c r="BT869" s="180"/>
      <c r="BU869" s="180"/>
      <c r="BV869" s="180"/>
      <c r="BW869" s="180"/>
      <c r="BX869" s="180"/>
      <c r="BY869" s="180"/>
      <c r="BZ869" s="180"/>
      <c r="CA869" s="180"/>
    </row>
    <row r="870" ht="15.75" customHeight="1" spans="1:79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  <c r="R870" s="180"/>
      <c r="S870" s="180"/>
      <c r="T870" s="180"/>
      <c r="U870" s="180"/>
      <c r="V870" s="180"/>
      <c r="W870" s="180"/>
      <c r="X870" s="180"/>
      <c r="Y870" s="180"/>
      <c r="Z870" s="180"/>
      <c r="AA870" s="180"/>
      <c r="AB870" s="180"/>
      <c r="AC870" s="180"/>
      <c r="AD870" s="180"/>
      <c r="AE870" s="180"/>
      <c r="AF870" s="180"/>
      <c r="AG870" s="180"/>
      <c r="AH870" s="180"/>
      <c r="AI870" s="180"/>
      <c r="AJ870" s="180"/>
      <c r="AK870" s="180"/>
      <c r="AL870" s="180"/>
      <c r="AM870" s="180"/>
      <c r="AN870" s="180"/>
      <c r="AO870" s="180"/>
      <c r="AP870" s="180"/>
      <c r="AQ870" s="180"/>
      <c r="AR870" s="180"/>
      <c r="AS870" s="180"/>
      <c r="AT870" s="180"/>
      <c r="AU870" s="180"/>
      <c r="AV870" s="180"/>
      <c r="AW870" s="180"/>
      <c r="AX870" s="180"/>
      <c r="AY870" s="180"/>
      <c r="AZ870" s="180"/>
      <c r="BA870" s="180"/>
      <c r="BB870" s="180"/>
      <c r="BC870" s="180"/>
      <c r="BD870" s="180"/>
      <c r="BE870" s="180"/>
      <c r="BF870" s="180"/>
      <c r="BG870" s="180"/>
      <c r="BH870" s="180"/>
      <c r="BI870" s="180"/>
      <c r="BJ870" s="180"/>
      <c r="BK870" s="180"/>
      <c r="BL870" s="180"/>
      <c r="BM870" s="180"/>
      <c r="BN870" s="180"/>
      <c r="BO870" s="180"/>
      <c r="BP870" s="180"/>
      <c r="BQ870" s="180"/>
      <c r="BR870" s="180"/>
      <c r="BS870" s="180"/>
      <c r="BT870" s="180"/>
      <c r="BU870" s="180"/>
      <c r="BV870" s="180"/>
      <c r="BW870" s="180"/>
      <c r="BX870" s="180"/>
      <c r="BY870" s="180"/>
      <c r="BZ870" s="180"/>
      <c r="CA870" s="180"/>
    </row>
    <row r="871" ht="15.75" customHeight="1" spans="1:79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  <c r="R871" s="180"/>
      <c r="S871" s="180"/>
      <c r="T871" s="180"/>
      <c r="U871" s="180"/>
      <c r="V871" s="180"/>
      <c r="W871" s="180"/>
      <c r="X871" s="180"/>
      <c r="Y871" s="180"/>
      <c r="Z871" s="180"/>
      <c r="AA871" s="180"/>
      <c r="AB871" s="180"/>
      <c r="AC871" s="180"/>
      <c r="AD871" s="180"/>
      <c r="AE871" s="180"/>
      <c r="AF871" s="180"/>
      <c r="AG871" s="180"/>
      <c r="AH871" s="180"/>
      <c r="AI871" s="180"/>
      <c r="AJ871" s="180"/>
      <c r="AK871" s="180"/>
      <c r="AL871" s="180"/>
      <c r="AM871" s="180"/>
      <c r="AN871" s="180"/>
      <c r="AO871" s="180"/>
      <c r="AP871" s="180"/>
      <c r="AQ871" s="180"/>
      <c r="AR871" s="180"/>
      <c r="AS871" s="180"/>
      <c r="AT871" s="180"/>
      <c r="AU871" s="180"/>
      <c r="AV871" s="180"/>
      <c r="AW871" s="180"/>
      <c r="AX871" s="180"/>
      <c r="AY871" s="180"/>
      <c r="AZ871" s="180"/>
      <c r="BA871" s="180"/>
      <c r="BB871" s="180"/>
      <c r="BC871" s="180"/>
      <c r="BD871" s="180"/>
      <c r="BE871" s="180"/>
      <c r="BF871" s="180"/>
      <c r="BG871" s="180"/>
      <c r="BH871" s="180"/>
      <c r="BI871" s="180"/>
      <c r="BJ871" s="180"/>
      <c r="BK871" s="180"/>
      <c r="BL871" s="180"/>
      <c r="BM871" s="180"/>
      <c r="BN871" s="180"/>
      <c r="BO871" s="180"/>
      <c r="BP871" s="180"/>
      <c r="BQ871" s="180"/>
      <c r="BR871" s="180"/>
      <c r="BS871" s="180"/>
      <c r="BT871" s="180"/>
      <c r="BU871" s="180"/>
      <c r="BV871" s="180"/>
      <c r="BW871" s="180"/>
      <c r="BX871" s="180"/>
      <c r="BY871" s="180"/>
      <c r="BZ871" s="180"/>
      <c r="CA871" s="180"/>
    </row>
    <row r="872" ht="15.75" customHeight="1" spans="1:79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  <c r="R872" s="180"/>
      <c r="S872" s="180"/>
      <c r="T872" s="180"/>
      <c r="U872" s="180"/>
      <c r="V872" s="180"/>
      <c r="W872" s="180"/>
      <c r="X872" s="180"/>
      <c r="Y872" s="180"/>
      <c r="Z872" s="180"/>
      <c r="AA872" s="180"/>
      <c r="AB872" s="180"/>
      <c r="AC872" s="180"/>
      <c r="AD872" s="180"/>
      <c r="AE872" s="180"/>
      <c r="AF872" s="180"/>
      <c r="AG872" s="180"/>
      <c r="AH872" s="180"/>
      <c r="AI872" s="180"/>
      <c r="AJ872" s="180"/>
      <c r="AK872" s="180"/>
      <c r="AL872" s="180"/>
      <c r="AM872" s="180"/>
      <c r="AN872" s="180"/>
      <c r="AO872" s="180"/>
      <c r="AP872" s="180"/>
      <c r="AQ872" s="180"/>
      <c r="AR872" s="180"/>
      <c r="AS872" s="180"/>
      <c r="AT872" s="180"/>
      <c r="AU872" s="180"/>
      <c r="AV872" s="180"/>
      <c r="AW872" s="180"/>
      <c r="AX872" s="180"/>
      <c r="AY872" s="180"/>
      <c r="AZ872" s="180"/>
      <c r="BA872" s="180"/>
      <c r="BB872" s="180"/>
      <c r="BC872" s="180"/>
      <c r="BD872" s="180"/>
      <c r="BE872" s="180"/>
      <c r="BF872" s="180"/>
      <c r="BG872" s="180"/>
      <c r="BH872" s="180"/>
      <c r="BI872" s="180"/>
      <c r="BJ872" s="180"/>
      <c r="BK872" s="180"/>
      <c r="BL872" s="180"/>
      <c r="BM872" s="180"/>
      <c r="BN872" s="180"/>
      <c r="BO872" s="180"/>
      <c r="BP872" s="180"/>
      <c r="BQ872" s="180"/>
      <c r="BR872" s="180"/>
      <c r="BS872" s="180"/>
      <c r="BT872" s="180"/>
      <c r="BU872" s="180"/>
      <c r="BV872" s="180"/>
      <c r="BW872" s="180"/>
      <c r="BX872" s="180"/>
      <c r="BY872" s="180"/>
      <c r="BZ872" s="180"/>
      <c r="CA872" s="180"/>
    </row>
    <row r="873" ht="15.75" customHeight="1" spans="1:79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  <c r="R873" s="180"/>
      <c r="S873" s="180"/>
      <c r="T873" s="180"/>
      <c r="U873" s="180"/>
      <c r="V873" s="180"/>
      <c r="W873" s="180"/>
      <c r="X873" s="180"/>
      <c r="Y873" s="180"/>
      <c r="Z873" s="180"/>
      <c r="AA873" s="180"/>
      <c r="AB873" s="180"/>
      <c r="AC873" s="180"/>
      <c r="AD873" s="180"/>
      <c r="AE873" s="180"/>
      <c r="AF873" s="180"/>
      <c r="AG873" s="180"/>
      <c r="AH873" s="180"/>
      <c r="AI873" s="180"/>
      <c r="AJ873" s="180"/>
      <c r="AK873" s="180"/>
      <c r="AL873" s="180"/>
      <c r="AM873" s="180"/>
      <c r="AN873" s="180"/>
      <c r="AO873" s="180"/>
      <c r="AP873" s="180"/>
      <c r="AQ873" s="180"/>
      <c r="AR873" s="180"/>
      <c r="AS873" s="180"/>
      <c r="AT873" s="180"/>
      <c r="AU873" s="180"/>
      <c r="AV873" s="180"/>
      <c r="AW873" s="180"/>
      <c r="AX873" s="180"/>
      <c r="AY873" s="180"/>
      <c r="AZ873" s="180"/>
      <c r="BA873" s="180"/>
      <c r="BB873" s="180"/>
      <c r="BC873" s="180"/>
      <c r="BD873" s="180"/>
      <c r="BE873" s="180"/>
      <c r="BF873" s="180"/>
      <c r="BG873" s="180"/>
      <c r="BH873" s="180"/>
      <c r="BI873" s="180"/>
      <c r="BJ873" s="180"/>
      <c r="BK873" s="180"/>
      <c r="BL873" s="180"/>
      <c r="BM873" s="180"/>
      <c r="BN873" s="180"/>
      <c r="BO873" s="180"/>
      <c r="BP873" s="180"/>
      <c r="BQ873" s="180"/>
      <c r="BR873" s="180"/>
      <c r="BS873" s="180"/>
      <c r="BT873" s="180"/>
      <c r="BU873" s="180"/>
      <c r="BV873" s="180"/>
      <c r="BW873" s="180"/>
      <c r="BX873" s="180"/>
      <c r="BY873" s="180"/>
      <c r="BZ873" s="180"/>
      <c r="CA873" s="180"/>
    </row>
    <row r="874" ht="15.75" customHeight="1" spans="1:79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  <c r="R874" s="180"/>
      <c r="S874" s="180"/>
      <c r="T874" s="180"/>
      <c r="U874" s="180"/>
      <c r="V874" s="180"/>
      <c r="W874" s="180"/>
      <c r="X874" s="180"/>
      <c r="Y874" s="180"/>
      <c r="Z874" s="180"/>
      <c r="AA874" s="180"/>
      <c r="AB874" s="180"/>
      <c r="AC874" s="180"/>
      <c r="AD874" s="180"/>
      <c r="AE874" s="180"/>
      <c r="AF874" s="180"/>
      <c r="AG874" s="180"/>
      <c r="AH874" s="180"/>
      <c r="AI874" s="180"/>
      <c r="AJ874" s="180"/>
      <c r="AK874" s="180"/>
      <c r="AL874" s="180"/>
      <c r="AM874" s="180"/>
      <c r="AN874" s="180"/>
      <c r="AO874" s="180"/>
      <c r="AP874" s="180"/>
      <c r="AQ874" s="180"/>
      <c r="AR874" s="180"/>
      <c r="AS874" s="180"/>
      <c r="AT874" s="180"/>
      <c r="AU874" s="180"/>
      <c r="AV874" s="180"/>
      <c r="AW874" s="180"/>
      <c r="AX874" s="180"/>
      <c r="AY874" s="180"/>
      <c r="AZ874" s="180"/>
      <c r="BA874" s="180"/>
      <c r="BB874" s="180"/>
      <c r="BC874" s="180"/>
      <c r="BD874" s="180"/>
      <c r="BE874" s="180"/>
      <c r="BF874" s="180"/>
      <c r="BG874" s="180"/>
      <c r="BH874" s="180"/>
      <c r="BI874" s="180"/>
      <c r="BJ874" s="180"/>
      <c r="BK874" s="180"/>
      <c r="BL874" s="180"/>
      <c r="BM874" s="180"/>
      <c r="BN874" s="180"/>
      <c r="BO874" s="180"/>
      <c r="BP874" s="180"/>
      <c r="BQ874" s="180"/>
      <c r="BR874" s="180"/>
      <c r="BS874" s="180"/>
      <c r="BT874" s="180"/>
      <c r="BU874" s="180"/>
      <c r="BV874" s="180"/>
      <c r="BW874" s="180"/>
      <c r="BX874" s="180"/>
      <c r="BY874" s="180"/>
      <c r="BZ874" s="180"/>
      <c r="CA874" s="180"/>
    </row>
    <row r="875" ht="15.75" customHeight="1" spans="1:79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  <c r="R875" s="180"/>
      <c r="S875" s="180"/>
      <c r="T875" s="180"/>
      <c r="U875" s="180"/>
      <c r="V875" s="180"/>
      <c r="W875" s="180"/>
      <c r="X875" s="180"/>
      <c r="Y875" s="180"/>
      <c r="Z875" s="180"/>
      <c r="AA875" s="180"/>
      <c r="AB875" s="180"/>
      <c r="AC875" s="180"/>
      <c r="AD875" s="180"/>
      <c r="AE875" s="180"/>
      <c r="AF875" s="180"/>
      <c r="AG875" s="180"/>
      <c r="AH875" s="180"/>
      <c r="AI875" s="180"/>
      <c r="AJ875" s="180"/>
      <c r="AK875" s="180"/>
      <c r="AL875" s="180"/>
      <c r="AM875" s="180"/>
      <c r="AN875" s="180"/>
      <c r="AO875" s="180"/>
      <c r="AP875" s="180"/>
      <c r="AQ875" s="180"/>
      <c r="AR875" s="180"/>
      <c r="AS875" s="180"/>
      <c r="AT875" s="180"/>
      <c r="AU875" s="180"/>
      <c r="AV875" s="180"/>
      <c r="AW875" s="180"/>
      <c r="AX875" s="180"/>
      <c r="AY875" s="180"/>
      <c r="AZ875" s="180"/>
      <c r="BA875" s="180"/>
      <c r="BB875" s="180"/>
      <c r="BC875" s="180"/>
      <c r="BD875" s="180"/>
      <c r="BE875" s="180"/>
      <c r="BF875" s="180"/>
      <c r="BG875" s="180"/>
      <c r="BH875" s="180"/>
      <c r="BI875" s="180"/>
      <c r="BJ875" s="180"/>
      <c r="BK875" s="180"/>
      <c r="BL875" s="180"/>
      <c r="BM875" s="180"/>
      <c r="BN875" s="180"/>
      <c r="BO875" s="180"/>
      <c r="BP875" s="180"/>
      <c r="BQ875" s="180"/>
      <c r="BR875" s="180"/>
      <c r="BS875" s="180"/>
      <c r="BT875" s="180"/>
      <c r="BU875" s="180"/>
      <c r="BV875" s="180"/>
      <c r="BW875" s="180"/>
      <c r="BX875" s="180"/>
      <c r="BY875" s="180"/>
      <c r="BZ875" s="180"/>
      <c r="CA875" s="180"/>
    </row>
    <row r="876" ht="15.75" customHeight="1" spans="1:79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  <c r="R876" s="180"/>
      <c r="S876" s="180"/>
      <c r="T876" s="180"/>
      <c r="U876" s="180"/>
      <c r="V876" s="180"/>
      <c r="W876" s="180"/>
      <c r="X876" s="180"/>
      <c r="Y876" s="180"/>
      <c r="Z876" s="180"/>
      <c r="AA876" s="180"/>
      <c r="AB876" s="180"/>
      <c r="AC876" s="180"/>
      <c r="AD876" s="180"/>
      <c r="AE876" s="180"/>
      <c r="AF876" s="180"/>
      <c r="AG876" s="180"/>
      <c r="AH876" s="180"/>
      <c r="AI876" s="180"/>
      <c r="AJ876" s="180"/>
      <c r="AK876" s="180"/>
      <c r="AL876" s="180"/>
      <c r="AM876" s="180"/>
      <c r="AN876" s="180"/>
      <c r="AO876" s="180"/>
      <c r="AP876" s="180"/>
      <c r="AQ876" s="180"/>
      <c r="AR876" s="180"/>
      <c r="AS876" s="180"/>
      <c r="AT876" s="180"/>
      <c r="AU876" s="180"/>
      <c r="AV876" s="180"/>
      <c r="AW876" s="180"/>
      <c r="AX876" s="180"/>
      <c r="AY876" s="180"/>
      <c r="AZ876" s="180"/>
      <c r="BA876" s="180"/>
      <c r="BB876" s="180"/>
      <c r="BC876" s="180"/>
      <c r="BD876" s="180"/>
      <c r="BE876" s="180"/>
      <c r="BF876" s="180"/>
      <c r="BG876" s="180"/>
      <c r="BH876" s="180"/>
      <c r="BI876" s="180"/>
      <c r="BJ876" s="180"/>
      <c r="BK876" s="180"/>
      <c r="BL876" s="180"/>
      <c r="BM876" s="180"/>
      <c r="BN876" s="180"/>
      <c r="BO876" s="180"/>
      <c r="BP876" s="180"/>
      <c r="BQ876" s="180"/>
      <c r="BR876" s="180"/>
      <c r="BS876" s="180"/>
      <c r="BT876" s="180"/>
      <c r="BU876" s="180"/>
      <c r="BV876" s="180"/>
      <c r="BW876" s="180"/>
      <c r="BX876" s="180"/>
      <c r="BY876" s="180"/>
      <c r="BZ876" s="180"/>
      <c r="CA876" s="180"/>
    </row>
    <row r="877" ht="15.75" customHeight="1" spans="1:79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  <c r="R877" s="180"/>
      <c r="S877" s="180"/>
      <c r="T877" s="180"/>
      <c r="U877" s="180"/>
      <c r="V877" s="180"/>
      <c r="W877" s="180"/>
      <c r="X877" s="180"/>
      <c r="Y877" s="180"/>
      <c r="Z877" s="180"/>
      <c r="AA877" s="180"/>
      <c r="AB877" s="180"/>
      <c r="AC877" s="180"/>
      <c r="AD877" s="180"/>
      <c r="AE877" s="180"/>
      <c r="AF877" s="180"/>
      <c r="AG877" s="180"/>
      <c r="AH877" s="180"/>
      <c r="AI877" s="180"/>
      <c r="AJ877" s="180"/>
      <c r="AK877" s="180"/>
      <c r="AL877" s="180"/>
      <c r="AM877" s="180"/>
      <c r="AN877" s="180"/>
      <c r="AO877" s="180"/>
      <c r="AP877" s="180"/>
      <c r="AQ877" s="180"/>
      <c r="AR877" s="180"/>
      <c r="AS877" s="180"/>
      <c r="AT877" s="180"/>
      <c r="AU877" s="180"/>
      <c r="AV877" s="180"/>
      <c r="AW877" s="180"/>
      <c r="AX877" s="180"/>
      <c r="AY877" s="180"/>
      <c r="AZ877" s="180"/>
      <c r="BA877" s="180"/>
      <c r="BB877" s="180"/>
      <c r="BC877" s="180"/>
      <c r="BD877" s="180"/>
      <c r="BE877" s="180"/>
      <c r="BF877" s="180"/>
      <c r="BG877" s="180"/>
      <c r="BH877" s="180"/>
      <c r="BI877" s="180"/>
      <c r="BJ877" s="180"/>
      <c r="BK877" s="180"/>
      <c r="BL877" s="180"/>
      <c r="BM877" s="180"/>
      <c r="BN877" s="180"/>
      <c r="BO877" s="180"/>
      <c r="BP877" s="180"/>
      <c r="BQ877" s="180"/>
      <c r="BR877" s="180"/>
      <c r="BS877" s="180"/>
      <c r="BT877" s="180"/>
      <c r="BU877" s="180"/>
      <c r="BV877" s="180"/>
      <c r="BW877" s="180"/>
      <c r="BX877" s="180"/>
      <c r="BY877" s="180"/>
      <c r="BZ877" s="180"/>
      <c r="CA877" s="180"/>
    </row>
    <row r="878" ht="15.75" customHeight="1" spans="1:79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  <c r="R878" s="180"/>
      <c r="S878" s="180"/>
      <c r="T878" s="180"/>
      <c r="U878" s="180"/>
      <c r="V878" s="180"/>
      <c r="W878" s="180"/>
      <c r="X878" s="180"/>
      <c r="Y878" s="180"/>
      <c r="Z878" s="180"/>
      <c r="AA878" s="180"/>
      <c r="AB878" s="180"/>
      <c r="AC878" s="180"/>
      <c r="AD878" s="180"/>
      <c r="AE878" s="180"/>
      <c r="AF878" s="180"/>
      <c r="AG878" s="180"/>
      <c r="AH878" s="180"/>
      <c r="AI878" s="180"/>
      <c r="AJ878" s="180"/>
      <c r="AK878" s="180"/>
      <c r="AL878" s="180"/>
      <c r="AM878" s="180"/>
      <c r="AN878" s="180"/>
      <c r="AO878" s="180"/>
      <c r="AP878" s="180"/>
      <c r="AQ878" s="180"/>
      <c r="AR878" s="180"/>
      <c r="AS878" s="180"/>
      <c r="AT878" s="180"/>
      <c r="AU878" s="180"/>
      <c r="AV878" s="180"/>
      <c r="AW878" s="180"/>
      <c r="AX878" s="180"/>
      <c r="AY878" s="180"/>
      <c r="AZ878" s="180"/>
      <c r="BA878" s="180"/>
      <c r="BB878" s="180"/>
      <c r="BC878" s="180"/>
      <c r="BD878" s="180"/>
      <c r="BE878" s="180"/>
      <c r="BF878" s="180"/>
      <c r="BG878" s="180"/>
      <c r="BH878" s="180"/>
      <c r="BI878" s="180"/>
      <c r="BJ878" s="180"/>
      <c r="BK878" s="180"/>
      <c r="BL878" s="180"/>
      <c r="BM878" s="180"/>
      <c r="BN878" s="180"/>
      <c r="BO878" s="180"/>
      <c r="BP878" s="180"/>
      <c r="BQ878" s="180"/>
      <c r="BR878" s="180"/>
      <c r="BS878" s="180"/>
      <c r="BT878" s="180"/>
      <c r="BU878" s="180"/>
      <c r="BV878" s="180"/>
      <c r="BW878" s="180"/>
      <c r="BX878" s="180"/>
      <c r="BY878" s="180"/>
      <c r="BZ878" s="180"/>
      <c r="CA878" s="180"/>
    </row>
    <row r="879" ht="15.75" customHeight="1" spans="1:79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  <c r="R879" s="180"/>
      <c r="S879" s="180"/>
      <c r="T879" s="180"/>
      <c r="U879" s="180"/>
      <c r="V879" s="180"/>
      <c r="W879" s="180"/>
      <c r="X879" s="180"/>
      <c r="Y879" s="180"/>
      <c r="Z879" s="180"/>
      <c r="AA879" s="180"/>
      <c r="AB879" s="180"/>
      <c r="AC879" s="180"/>
      <c r="AD879" s="180"/>
      <c r="AE879" s="180"/>
      <c r="AF879" s="180"/>
      <c r="AG879" s="180"/>
      <c r="AH879" s="180"/>
      <c r="AI879" s="180"/>
      <c r="AJ879" s="180"/>
      <c r="AK879" s="180"/>
      <c r="AL879" s="180"/>
      <c r="AM879" s="180"/>
      <c r="AN879" s="180"/>
      <c r="AO879" s="180"/>
      <c r="AP879" s="180"/>
      <c r="AQ879" s="180"/>
      <c r="AR879" s="180"/>
      <c r="AS879" s="180"/>
      <c r="AT879" s="180"/>
      <c r="AU879" s="180"/>
      <c r="AV879" s="180"/>
      <c r="AW879" s="180"/>
      <c r="AX879" s="180"/>
      <c r="AY879" s="180"/>
      <c r="AZ879" s="180"/>
      <c r="BA879" s="180"/>
      <c r="BB879" s="180"/>
      <c r="BC879" s="180"/>
      <c r="BD879" s="180"/>
      <c r="BE879" s="180"/>
      <c r="BF879" s="180"/>
      <c r="BG879" s="180"/>
      <c r="BH879" s="180"/>
      <c r="BI879" s="180"/>
      <c r="BJ879" s="180"/>
      <c r="BK879" s="180"/>
      <c r="BL879" s="180"/>
      <c r="BM879" s="180"/>
      <c r="BN879" s="180"/>
      <c r="BO879" s="180"/>
      <c r="BP879" s="180"/>
      <c r="BQ879" s="180"/>
      <c r="BR879" s="180"/>
      <c r="BS879" s="180"/>
      <c r="BT879" s="180"/>
      <c r="BU879" s="180"/>
      <c r="BV879" s="180"/>
      <c r="BW879" s="180"/>
      <c r="BX879" s="180"/>
      <c r="BY879" s="180"/>
      <c r="BZ879" s="180"/>
      <c r="CA879" s="180"/>
    </row>
    <row r="880" ht="15.75" customHeight="1" spans="1:79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  <c r="R880" s="180"/>
      <c r="S880" s="180"/>
      <c r="T880" s="180"/>
      <c r="U880" s="180"/>
      <c r="V880" s="180"/>
      <c r="W880" s="180"/>
      <c r="X880" s="180"/>
      <c r="Y880" s="180"/>
      <c r="Z880" s="180"/>
      <c r="AA880" s="180"/>
      <c r="AB880" s="180"/>
      <c r="AC880" s="180"/>
      <c r="AD880" s="180"/>
      <c r="AE880" s="180"/>
      <c r="AF880" s="180"/>
      <c r="AG880" s="180"/>
      <c r="AH880" s="180"/>
      <c r="AI880" s="180"/>
      <c r="AJ880" s="180"/>
      <c r="AK880" s="180"/>
      <c r="AL880" s="180"/>
      <c r="AM880" s="180"/>
      <c r="AN880" s="180"/>
      <c r="AO880" s="180"/>
      <c r="AP880" s="180"/>
      <c r="AQ880" s="180"/>
      <c r="AR880" s="180"/>
      <c r="AS880" s="180"/>
      <c r="AT880" s="180"/>
      <c r="AU880" s="180"/>
      <c r="AV880" s="180"/>
      <c r="AW880" s="180"/>
      <c r="AX880" s="180"/>
      <c r="AY880" s="180"/>
      <c r="AZ880" s="180"/>
      <c r="BA880" s="180"/>
      <c r="BB880" s="180"/>
      <c r="BC880" s="180"/>
      <c r="BD880" s="180"/>
      <c r="BE880" s="180"/>
      <c r="BF880" s="180"/>
      <c r="BG880" s="180"/>
      <c r="BH880" s="180"/>
      <c r="BI880" s="180"/>
      <c r="BJ880" s="180"/>
      <c r="BK880" s="180"/>
      <c r="BL880" s="180"/>
      <c r="BM880" s="180"/>
      <c r="BN880" s="180"/>
      <c r="BO880" s="180"/>
      <c r="BP880" s="180"/>
      <c r="BQ880" s="180"/>
      <c r="BR880" s="180"/>
      <c r="BS880" s="180"/>
      <c r="BT880" s="180"/>
      <c r="BU880" s="180"/>
      <c r="BV880" s="180"/>
      <c r="BW880" s="180"/>
      <c r="BX880" s="180"/>
      <c r="BY880" s="180"/>
      <c r="BZ880" s="180"/>
      <c r="CA880" s="180"/>
    </row>
    <row r="881" ht="15.75" customHeight="1" spans="1:79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  <c r="R881" s="180"/>
      <c r="S881" s="180"/>
      <c r="T881" s="180"/>
      <c r="U881" s="180"/>
      <c r="V881" s="180"/>
      <c r="W881" s="180"/>
      <c r="X881" s="180"/>
      <c r="Y881" s="180"/>
      <c r="Z881" s="180"/>
      <c r="AA881" s="180"/>
      <c r="AB881" s="180"/>
      <c r="AC881" s="180"/>
      <c r="AD881" s="180"/>
      <c r="AE881" s="180"/>
      <c r="AF881" s="180"/>
      <c r="AG881" s="180"/>
      <c r="AH881" s="180"/>
      <c r="AI881" s="180"/>
      <c r="AJ881" s="180"/>
      <c r="AK881" s="180"/>
      <c r="AL881" s="180"/>
      <c r="AM881" s="180"/>
      <c r="AN881" s="180"/>
      <c r="AO881" s="180"/>
      <c r="AP881" s="180"/>
      <c r="AQ881" s="180"/>
      <c r="AR881" s="180"/>
      <c r="AS881" s="180"/>
      <c r="AT881" s="180"/>
      <c r="AU881" s="180"/>
      <c r="AV881" s="180"/>
      <c r="AW881" s="180"/>
      <c r="AX881" s="180"/>
      <c r="AY881" s="180"/>
      <c r="AZ881" s="180"/>
      <c r="BA881" s="180"/>
      <c r="BB881" s="180"/>
      <c r="BC881" s="180"/>
      <c r="BD881" s="180"/>
      <c r="BE881" s="180"/>
      <c r="BF881" s="180"/>
      <c r="BG881" s="180"/>
      <c r="BH881" s="180"/>
      <c r="BI881" s="180"/>
      <c r="BJ881" s="180"/>
      <c r="BK881" s="180"/>
      <c r="BL881" s="180"/>
      <c r="BM881" s="180"/>
      <c r="BN881" s="180"/>
      <c r="BO881" s="180"/>
      <c r="BP881" s="180"/>
      <c r="BQ881" s="180"/>
      <c r="BR881" s="180"/>
      <c r="BS881" s="180"/>
      <c r="BT881" s="180"/>
      <c r="BU881" s="180"/>
      <c r="BV881" s="180"/>
      <c r="BW881" s="180"/>
      <c r="BX881" s="180"/>
      <c r="BY881" s="180"/>
      <c r="BZ881" s="180"/>
      <c r="CA881" s="180"/>
    </row>
    <row r="882" ht="15.75" customHeight="1" spans="1:79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  <c r="R882" s="180"/>
      <c r="S882" s="180"/>
      <c r="T882" s="180"/>
      <c r="U882" s="180"/>
      <c r="V882" s="180"/>
      <c r="W882" s="180"/>
      <c r="X882" s="180"/>
      <c r="Y882" s="180"/>
      <c r="Z882" s="180"/>
      <c r="AA882" s="180"/>
      <c r="AB882" s="180"/>
      <c r="AC882" s="180"/>
      <c r="AD882" s="180"/>
      <c r="AE882" s="180"/>
      <c r="AF882" s="180"/>
      <c r="AG882" s="180"/>
      <c r="AH882" s="180"/>
      <c r="AI882" s="180"/>
      <c r="AJ882" s="180"/>
      <c r="AK882" s="180"/>
      <c r="AL882" s="180"/>
      <c r="AM882" s="180"/>
      <c r="AN882" s="180"/>
      <c r="AO882" s="180"/>
      <c r="AP882" s="180"/>
      <c r="AQ882" s="180"/>
      <c r="AR882" s="180"/>
      <c r="AS882" s="180"/>
      <c r="AT882" s="180"/>
      <c r="AU882" s="180"/>
      <c r="AV882" s="180"/>
      <c r="AW882" s="180"/>
      <c r="AX882" s="180"/>
      <c r="AY882" s="180"/>
      <c r="AZ882" s="180"/>
      <c r="BA882" s="180"/>
      <c r="BB882" s="180"/>
      <c r="BC882" s="180"/>
      <c r="BD882" s="180"/>
      <c r="BE882" s="180"/>
      <c r="BF882" s="180"/>
      <c r="BG882" s="180"/>
      <c r="BH882" s="180"/>
      <c r="BI882" s="180"/>
      <c r="BJ882" s="180"/>
      <c r="BK882" s="180"/>
      <c r="BL882" s="180"/>
      <c r="BM882" s="180"/>
      <c r="BN882" s="180"/>
      <c r="BO882" s="180"/>
      <c r="BP882" s="180"/>
      <c r="BQ882" s="180"/>
      <c r="BR882" s="180"/>
      <c r="BS882" s="180"/>
      <c r="BT882" s="180"/>
      <c r="BU882" s="180"/>
      <c r="BV882" s="180"/>
      <c r="BW882" s="180"/>
      <c r="BX882" s="180"/>
      <c r="BY882" s="180"/>
      <c r="BZ882" s="180"/>
      <c r="CA882" s="180"/>
    </row>
    <row r="883" ht="15.75" customHeight="1" spans="1:79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  <c r="R883" s="180"/>
      <c r="S883" s="180"/>
      <c r="T883" s="180"/>
      <c r="U883" s="180"/>
      <c r="V883" s="180"/>
      <c r="W883" s="180"/>
      <c r="X883" s="180"/>
      <c r="Y883" s="180"/>
      <c r="Z883" s="180"/>
      <c r="AA883" s="180"/>
      <c r="AB883" s="180"/>
      <c r="AC883" s="180"/>
      <c r="AD883" s="180"/>
      <c r="AE883" s="180"/>
      <c r="AF883" s="180"/>
      <c r="AG883" s="180"/>
      <c r="AH883" s="180"/>
      <c r="AI883" s="180"/>
      <c r="AJ883" s="180"/>
      <c r="AK883" s="180"/>
      <c r="AL883" s="180"/>
      <c r="AM883" s="180"/>
      <c r="AN883" s="180"/>
      <c r="AO883" s="180"/>
      <c r="AP883" s="180"/>
      <c r="AQ883" s="180"/>
      <c r="AR883" s="180"/>
      <c r="AS883" s="180"/>
      <c r="AT883" s="180"/>
      <c r="AU883" s="180"/>
      <c r="AV883" s="180"/>
      <c r="AW883" s="180"/>
      <c r="AX883" s="180"/>
      <c r="AY883" s="180"/>
      <c r="AZ883" s="180"/>
      <c r="BA883" s="180"/>
      <c r="BB883" s="180"/>
      <c r="BC883" s="180"/>
      <c r="BD883" s="180"/>
      <c r="BE883" s="180"/>
      <c r="BF883" s="180"/>
      <c r="BG883" s="180"/>
      <c r="BH883" s="180"/>
      <c r="BI883" s="180"/>
      <c r="BJ883" s="180"/>
      <c r="BK883" s="180"/>
      <c r="BL883" s="180"/>
      <c r="BM883" s="180"/>
      <c r="BN883" s="180"/>
      <c r="BO883" s="180"/>
      <c r="BP883" s="180"/>
      <c r="BQ883" s="180"/>
      <c r="BR883" s="180"/>
      <c r="BS883" s="180"/>
      <c r="BT883" s="180"/>
      <c r="BU883" s="180"/>
      <c r="BV883" s="180"/>
      <c r="BW883" s="180"/>
      <c r="BX883" s="180"/>
      <c r="BY883" s="180"/>
      <c r="BZ883" s="180"/>
      <c r="CA883" s="180"/>
    </row>
    <row r="884" ht="15.75" customHeight="1" spans="1:79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  <c r="R884" s="180"/>
      <c r="S884" s="180"/>
      <c r="T884" s="180"/>
      <c r="U884" s="180"/>
      <c r="V884" s="180"/>
      <c r="W884" s="180"/>
      <c r="X884" s="180"/>
      <c r="Y884" s="180"/>
      <c r="Z884" s="180"/>
      <c r="AA884" s="180"/>
      <c r="AB884" s="180"/>
      <c r="AC884" s="180"/>
      <c r="AD884" s="180"/>
      <c r="AE884" s="180"/>
      <c r="AF884" s="180"/>
      <c r="AG884" s="180"/>
      <c r="AH884" s="180"/>
      <c r="AI884" s="180"/>
      <c r="AJ884" s="180"/>
      <c r="AK884" s="180"/>
      <c r="AL884" s="180"/>
      <c r="AM884" s="180"/>
      <c r="AN884" s="180"/>
      <c r="AO884" s="180"/>
      <c r="AP884" s="180"/>
      <c r="AQ884" s="180"/>
      <c r="AR884" s="180"/>
      <c r="AS884" s="180"/>
      <c r="AT884" s="180"/>
      <c r="AU884" s="180"/>
      <c r="AV884" s="180"/>
      <c r="AW884" s="180"/>
      <c r="AX884" s="180"/>
      <c r="AY884" s="180"/>
      <c r="AZ884" s="180"/>
      <c r="BA884" s="180"/>
      <c r="BB884" s="180"/>
      <c r="BC884" s="180"/>
      <c r="BD884" s="180"/>
      <c r="BE884" s="180"/>
      <c r="BF884" s="180"/>
      <c r="BG884" s="180"/>
      <c r="BH884" s="180"/>
      <c r="BI884" s="180"/>
      <c r="BJ884" s="180"/>
      <c r="BK884" s="180"/>
      <c r="BL884" s="180"/>
      <c r="BM884" s="180"/>
      <c r="BN884" s="180"/>
      <c r="BO884" s="180"/>
      <c r="BP884" s="180"/>
      <c r="BQ884" s="180"/>
      <c r="BR884" s="180"/>
      <c r="BS884" s="180"/>
      <c r="BT884" s="180"/>
      <c r="BU884" s="180"/>
      <c r="BV884" s="180"/>
      <c r="BW884" s="180"/>
      <c r="BX884" s="180"/>
      <c r="BY884" s="180"/>
      <c r="BZ884" s="180"/>
      <c r="CA884" s="180"/>
    </row>
    <row r="885" ht="15.75" customHeight="1" spans="1:79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  <c r="R885" s="180"/>
      <c r="S885" s="180"/>
      <c r="T885" s="180"/>
      <c r="U885" s="180"/>
      <c r="V885" s="180"/>
      <c r="W885" s="180"/>
      <c r="X885" s="180"/>
      <c r="Y885" s="180"/>
      <c r="Z885" s="180"/>
      <c r="AA885" s="180"/>
      <c r="AB885" s="180"/>
      <c r="AC885" s="180"/>
      <c r="AD885" s="180"/>
      <c r="AE885" s="180"/>
      <c r="AF885" s="180"/>
      <c r="AG885" s="180"/>
      <c r="AH885" s="180"/>
      <c r="AI885" s="180"/>
      <c r="AJ885" s="180"/>
      <c r="AK885" s="180"/>
      <c r="AL885" s="180"/>
      <c r="AM885" s="180"/>
      <c r="AN885" s="180"/>
      <c r="AO885" s="180"/>
      <c r="AP885" s="180"/>
      <c r="AQ885" s="180"/>
      <c r="AR885" s="180"/>
      <c r="AS885" s="180"/>
      <c r="AT885" s="180"/>
      <c r="AU885" s="180"/>
      <c r="AV885" s="180"/>
      <c r="AW885" s="180"/>
      <c r="AX885" s="180"/>
      <c r="AY885" s="180"/>
      <c r="AZ885" s="180"/>
      <c r="BA885" s="180"/>
      <c r="BB885" s="180"/>
      <c r="BC885" s="180"/>
      <c r="BD885" s="180"/>
      <c r="BE885" s="180"/>
      <c r="BF885" s="180"/>
      <c r="BG885" s="180"/>
      <c r="BH885" s="180"/>
      <c r="BI885" s="180"/>
      <c r="BJ885" s="180"/>
      <c r="BK885" s="180"/>
      <c r="BL885" s="180"/>
      <c r="BM885" s="180"/>
      <c r="BN885" s="180"/>
      <c r="BO885" s="180"/>
      <c r="BP885" s="180"/>
      <c r="BQ885" s="180"/>
      <c r="BR885" s="180"/>
      <c r="BS885" s="180"/>
      <c r="BT885" s="180"/>
      <c r="BU885" s="180"/>
      <c r="BV885" s="180"/>
      <c r="BW885" s="180"/>
      <c r="BX885" s="180"/>
      <c r="BY885" s="180"/>
      <c r="BZ885" s="180"/>
      <c r="CA885" s="180"/>
    </row>
    <row r="886" ht="15.75" customHeight="1" spans="1:79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  <c r="R886" s="180"/>
      <c r="S886" s="180"/>
      <c r="T886" s="180"/>
      <c r="U886" s="180"/>
      <c r="V886" s="180"/>
      <c r="W886" s="180"/>
      <c r="X886" s="180"/>
      <c r="Y886" s="180"/>
      <c r="Z886" s="180"/>
      <c r="AA886" s="180"/>
      <c r="AB886" s="180"/>
      <c r="AC886" s="180"/>
      <c r="AD886" s="180"/>
      <c r="AE886" s="180"/>
      <c r="AF886" s="180"/>
      <c r="AG886" s="180"/>
      <c r="AH886" s="180"/>
      <c r="AI886" s="180"/>
      <c r="AJ886" s="180"/>
      <c r="AK886" s="180"/>
      <c r="AL886" s="180"/>
      <c r="AM886" s="180"/>
      <c r="AN886" s="180"/>
      <c r="AO886" s="180"/>
      <c r="AP886" s="180"/>
      <c r="AQ886" s="180"/>
      <c r="AR886" s="180"/>
      <c r="AS886" s="180"/>
      <c r="AT886" s="180"/>
      <c r="AU886" s="180"/>
      <c r="AV886" s="180"/>
      <c r="AW886" s="180"/>
      <c r="AX886" s="180"/>
      <c r="AY886" s="180"/>
      <c r="AZ886" s="180"/>
      <c r="BA886" s="180"/>
      <c r="BB886" s="180"/>
      <c r="BC886" s="180"/>
      <c r="BD886" s="180"/>
      <c r="BE886" s="180"/>
      <c r="BF886" s="180"/>
      <c r="BG886" s="180"/>
      <c r="BH886" s="180"/>
      <c r="BI886" s="180"/>
      <c r="BJ886" s="180"/>
      <c r="BK886" s="180"/>
      <c r="BL886" s="180"/>
      <c r="BM886" s="180"/>
      <c r="BN886" s="180"/>
      <c r="BO886" s="180"/>
      <c r="BP886" s="180"/>
      <c r="BQ886" s="180"/>
      <c r="BR886" s="180"/>
      <c r="BS886" s="180"/>
      <c r="BT886" s="180"/>
      <c r="BU886" s="180"/>
      <c r="BV886" s="180"/>
      <c r="BW886" s="180"/>
      <c r="BX886" s="180"/>
      <c r="BY886" s="180"/>
      <c r="BZ886" s="180"/>
      <c r="CA886" s="180"/>
    </row>
    <row r="887" ht="15.75" customHeight="1" spans="1:79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  <c r="R887" s="180"/>
      <c r="S887" s="180"/>
      <c r="T887" s="180"/>
      <c r="U887" s="180"/>
      <c r="V887" s="180"/>
      <c r="W887" s="180"/>
      <c r="X887" s="180"/>
      <c r="Y887" s="180"/>
      <c r="Z887" s="180"/>
      <c r="AA887" s="180"/>
      <c r="AB887" s="180"/>
      <c r="AC887" s="180"/>
      <c r="AD887" s="180"/>
      <c r="AE887" s="180"/>
      <c r="AF887" s="180"/>
      <c r="AG887" s="180"/>
      <c r="AH887" s="180"/>
      <c r="AI887" s="180"/>
      <c r="AJ887" s="180"/>
      <c r="AK887" s="180"/>
      <c r="AL887" s="180"/>
      <c r="AM887" s="180"/>
      <c r="AN887" s="180"/>
      <c r="AO887" s="180"/>
      <c r="AP887" s="180"/>
      <c r="AQ887" s="180"/>
      <c r="AR887" s="180"/>
      <c r="AS887" s="180"/>
      <c r="AT887" s="180"/>
      <c r="AU887" s="180"/>
      <c r="AV887" s="180"/>
      <c r="AW887" s="180"/>
      <c r="AX887" s="180"/>
      <c r="AY887" s="180"/>
      <c r="AZ887" s="180"/>
      <c r="BA887" s="180"/>
      <c r="BB887" s="180"/>
      <c r="BC887" s="180"/>
      <c r="BD887" s="180"/>
      <c r="BE887" s="180"/>
      <c r="BF887" s="180"/>
      <c r="BG887" s="180"/>
      <c r="BH887" s="180"/>
      <c r="BI887" s="180"/>
      <c r="BJ887" s="180"/>
      <c r="BK887" s="180"/>
      <c r="BL887" s="180"/>
      <c r="BM887" s="180"/>
      <c r="BN887" s="180"/>
      <c r="BO887" s="180"/>
      <c r="BP887" s="180"/>
      <c r="BQ887" s="180"/>
      <c r="BR887" s="180"/>
      <c r="BS887" s="180"/>
      <c r="BT887" s="180"/>
      <c r="BU887" s="180"/>
      <c r="BV887" s="180"/>
      <c r="BW887" s="180"/>
      <c r="BX887" s="180"/>
      <c r="BY887" s="180"/>
      <c r="BZ887" s="180"/>
      <c r="CA887" s="180"/>
    </row>
    <row r="888" ht="15.75" customHeight="1" spans="1:79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  <c r="R888" s="180"/>
      <c r="S888" s="180"/>
      <c r="T888" s="180"/>
      <c r="U888" s="180"/>
      <c r="V888" s="180"/>
      <c r="W888" s="180"/>
      <c r="X888" s="180"/>
      <c r="Y888" s="180"/>
      <c r="Z888" s="180"/>
      <c r="AA888" s="180"/>
      <c r="AB888" s="180"/>
      <c r="AC888" s="180"/>
      <c r="AD888" s="180"/>
      <c r="AE888" s="180"/>
      <c r="AF888" s="180"/>
      <c r="AG888" s="180"/>
      <c r="AH888" s="180"/>
      <c r="AI888" s="180"/>
      <c r="AJ888" s="180"/>
      <c r="AK888" s="180"/>
      <c r="AL888" s="180"/>
      <c r="AM888" s="180"/>
      <c r="AN888" s="180"/>
      <c r="AO888" s="180"/>
      <c r="AP888" s="180"/>
      <c r="AQ888" s="180"/>
      <c r="AR888" s="180"/>
      <c r="AS888" s="180"/>
      <c r="AT888" s="180"/>
      <c r="AU888" s="180"/>
      <c r="AV888" s="180"/>
      <c r="AW888" s="180"/>
      <c r="AX888" s="180"/>
      <c r="AY888" s="180"/>
      <c r="AZ888" s="180"/>
      <c r="BA888" s="180"/>
      <c r="BB888" s="180"/>
      <c r="BC888" s="180"/>
      <c r="BD888" s="180"/>
      <c r="BE888" s="180"/>
      <c r="BF888" s="180"/>
      <c r="BG888" s="180"/>
      <c r="BH888" s="180"/>
      <c r="BI888" s="180"/>
      <c r="BJ888" s="180"/>
      <c r="BK888" s="180"/>
      <c r="BL888" s="180"/>
      <c r="BM888" s="180"/>
      <c r="BN888" s="180"/>
      <c r="BO888" s="180"/>
      <c r="BP888" s="180"/>
      <c r="BQ888" s="180"/>
      <c r="BR888" s="180"/>
      <c r="BS888" s="180"/>
      <c r="BT888" s="180"/>
      <c r="BU888" s="180"/>
      <c r="BV888" s="180"/>
      <c r="BW888" s="180"/>
      <c r="BX888" s="180"/>
      <c r="BY888" s="180"/>
      <c r="BZ888" s="180"/>
      <c r="CA888" s="180"/>
    </row>
    <row r="889" ht="15.75" customHeight="1" spans="1:79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  <c r="R889" s="180"/>
      <c r="S889" s="180"/>
      <c r="T889" s="180"/>
      <c r="U889" s="180"/>
      <c r="V889" s="180"/>
      <c r="W889" s="180"/>
      <c r="X889" s="180"/>
      <c r="Y889" s="180"/>
      <c r="Z889" s="180"/>
      <c r="AA889" s="180"/>
      <c r="AB889" s="180"/>
      <c r="AC889" s="180"/>
      <c r="AD889" s="180"/>
      <c r="AE889" s="180"/>
      <c r="AF889" s="180"/>
      <c r="AG889" s="180"/>
      <c r="AH889" s="180"/>
      <c r="AI889" s="180"/>
      <c r="AJ889" s="180"/>
      <c r="AK889" s="180"/>
      <c r="AL889" s="180"/>
      <c r="AM889" s="180"/>
      <c r="AN889" s="180"/>
      <c r="AO889" s="180"/>
      <c r="AP889" s="180"/>
      <c r="AQ889" s="180"/>
      <c r="AR889" s="180"/>
      <c r="AS889" s="180"/>
      <c r="AT889" s="180"/>
      <c r="AU889" s="180"/>
      <c r="AV889" s="180"/>
      <c r="AW889" s="180"/>
      <c r="AX889" s="180"/>
      <c r="AY889" s="180"/>
      <c r="AZ889" s="180"/>
      <c r="BA889" s="180"/>
      <c r="BB889" s="180"/>
      <c r="BC889" s="180"/>
      <c r="BD889" s="180"/>
      <c r="BE889" s="180"/>
      <c r="BF889" s="180"/>
      <c r="BG889" s="180"/>
      <c r="BH889" s="180"/>
      <c r="BI889" s="180"/>
      <c r="BJ889" s="180"/>
      <c r="BK889" s="180"/>
      <c r="BL889" s="180"/>
      <c r="BM889" s="180"/>
      <c r="BN889" s="180"/>
      <c r="BO889" s="180"/>
      <c r="BP889" s="180"/>
      <c r="BQ889" s="180"/>
      <c r="BR889" s="180"/>
      <c r="BS889" s="180"/>
      <c r="BT889" s="180"/>
      <c r="BU889" s="180"/>
      <c r="BV889" s="180"/>
      <c r="BW889" s="180"/>
      <c r="BX889" s="180"/>
      <c r="BY889" s="180"/>
      <c r="BZ889" s="180"/>
      <c r="CA889" s="180"/>
    </row>
    <row r="890" ht="15.75" customHeight="1" spans="1:79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  <c r="R890" s="180"/>
      <c r="S890" s="180"/>
      <c r="T890" s="180"/>
      <c r="U890" s="180"/>
      <c r="V890" s="180"/>
      <c r="W890" s="180"/>
      <c r="X890" s="180"/>
      <c r="Y890" s="180"/>
      <c r="Z890" s="180"/>
      <c r="AA890" s="180"/>
      <c r="AB890" s="180"/>
      <c r="AC890" s="180"/>
      <c r="AD890" s="180"/>
      <c r="AE890" s="180"/>
      <c r="AF890" s="180"/>
      <c r="AG890" s="180"/>
      <c r="AH890" s="180"/>
      <c r="AI890" s="180"/>
      <c r="AJ890" s="180"/>
      <c r="AK890" s="180"/>
      <c r="AL890" s="180"/>
      <c r="AM890" s="180"/>
      <c r="AN890" s="180"/>
      <c r="AO890" s="180"/>
      <c r="AP890" s="180"/>
      <c r="AQ890" s="180"/>
      <c r="AR890" s="180"/>
      <c r="AS890" s="180"/>
      <c r="AT890" s="180"/>
      <c r="AU890" s="180"/>
      <c r="AV890" s="180"/>
      <c r="AW890" s="180"/>
      <c r="AX890" s="180"/>
      <c r="AY890" s="180"/>
      <c r="AZ890" s="180"/>
      <c r="BA890" s="180"/>
      <c r="BB890" s="180"/>
      <c r="BC890" s="180"/>
      <c r="BD890" s="180"/>
      <c r="BE890" s="180"/>
      <c r="BF890" s="180"/>
      <c r="BG890" s="180"/>
      <c r="BH890" s="180"/>
      <c r="BI890" s="180"/>
      <c r="BJ890" s="180"/>
      <c r="BK890" s="180"/>
      <c r="BL890" s="180"/>
      <c r="BM890" s="180"/>
      <c r="BN890" s="180"/>
      <c r="BO890" s="180"/>
      <c r="BP890" s="180"/>
      <c r="BQ890" s="180"/>
      <c r="BR890" s="180"/>
      <c r="BS890" s="180"/>
      <c r="BT890" s="180"/>
      <c r="BU890" s="180"/>
      <c r="BV890" s="180"/>
      <c r="BW890" s="180"/>
      <c r="BX890" s="180"/>
      <c r="BY890" s="180"/>
      <c r="BZ890" s="180"/>
      <c r="CA890" s="180"/>
    </row>
    <row r="891" ht="15.75" customHeight="1" spans="1:79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  <c r="R891" s="180"/>
      <c r="S891" s="180"/>
      <c r="T891" s="180"/>
      <c r="U891" s="180"/>
      <c r="V891" s="180"/>
      <c r="W891" s="180"/>
      <c r="X891" s="180"/>
      <c r="Y891" s="180"/>
      <c r="Z891" s="180"/>
      <c r="AA891" s="180"/>
      <c r="AB891" s="180"/>
      <c r="AC891" s="180"/>
      <c r="AD891" s="180"/>
      <c r="AE891" s="180"/>
      <c r="AF891" s="180"/>
      <c r="AG891" s="180"/>
      <c r="AH891" s="180"/>
      <c r="AI891" s="180"/>
      <c r="AJ891" s="180"/>
      <c r="AK891" s="180"/>
      <c r="AL891" s="180"/>
      <c r="AM891" s="180"/>
      <c r="AN891" s="180"/>
      <c r="AO891" s="180"/>
      <c r="AP891" s="180"/>
      <c r="AQ891" s="180"/>
      <c r="AR891" s="180"/>
      <c r="AS891" s="180"/>
      <c r="AT891" s="180"/>
      <c r="AU891" s="180"/>
      <c r="AV891" s="180"/>
      <c r="AW891" s="180"/>
      <c r="AX891" s="180"/>
      <c r="AY891" s="180"/>
      <c r="AZ891" s="180"/>
      <c r="BA891" s="180"/>
      <c r="BB891" s="180"/>
      <c r="BC891" s="180"/>
      <c r="BD891" s="180"/>
      <c r="BE891" s="180"/>
      <c r="BF891" s="180"/>
      <c r="BG891" s="180"/>
      <c r="BH891" s="180"/>
      <c r="BI891" s="180"/>
      <c r="BJ891" s="180"/>
      <c r="BK891" s="180"/>
      <c r="BL891" s="180"/>
      <c r="BM891" s="180"/>
      <c r="BN891" s="180"/>
      <c r="BO891" s="180"/>
      <c r="BP891" s="180"/>
      <c r="BQ891" s="180"/>
      <c r="BR891" s="180"/>
      <c r="BS891" s="180"/>
      <c r="BT891" s="180"/>
      <c r="BU891" s="180"/>
      <c r="BV891" s="180"/>
      <c r="BW891" s="180"/>
      <c r="BX891" s="180"/>
      <c r="BY891" s="180"/>
      <c r="BZ891" s="180"/>
      <c r="CA891" s="180"/>
    </row>
    <row r="892" ht="15.75" customHeight="1" spans="1:79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  <c r="R892" s="180"/>
      <c r="S892" s="180"/>
      <c r="T892" s="180"/>
      <c r="U892" s="180"/>
      <c r="V892" s="180"/>
      <c r="W892" s="180"/>
      <c r="X892" s="180"/>
      <c r="Y892" s="180"/>
      <c r="Z892" s="180"/>
      <c r="AA892" s="180"/>
      <c r="AB892" s="180"/>
      <c r="AC892" s="180"/>
      <c r="AD892" s="180"/>
      <c r="AE892" s="180"/>
      <c r="AF892" s="180"/>
      <c r="AG892" s="180"/>
      <c r="AH892" s="180"/>
      <c r="AI892" s="180"/>
      <c r="AJ892" s="180"/>
      <c r="AK892" s="180"/>
      <c r="AL892" s="180"/>
      <c r="AM892" s="180"/>
      <c r="AN892" s="180"/>
      <c r="AO892" s="180"/>
      <c r="AP892" s="180"/>
      <c r="AQ892" s="180"/>
      <c r="AR892" s="180"/>
      <c r="AS892" s="180"/>
      <c r="AT892" s="180"/>
      <c r="AU892" s="180"/>
      <c r="AV892" s="180"/>
      <c r="AW892" s="180"/>
      <c r="AX892" s="180"/>
      <c r="AY892" s="180"/>
      <c r="AZ892" s="180"/>
      <c r="BA892" s="180"/>
      <c r="BB892" s="180"/>
      <c r="BC892" s="180"/>
      <c r="BD892" s="180"/>
      <c r="BE892" s="180"/>
      <c r="BF892" s="180"/>
      <c r="BG892" s="180"/>
      <c r="BH892" s="180"/>
      <c r="BI892" s="180"/>
      <c r="BJ892" s="180"/>
      <c r="BK892" s="180"/>
      <c r="BL892" s="180"/>
      <c r="BM892" s="180"/>
      <c r="BN892" s="180"/>
      <c r="BO892" s="180"/>
      <c r="BP892" s="180"/>
      <c r="BQ892" s="180"/>
      <c r="BR892" s="180"/>
      <c r="BS892" s="180"/>
      <c r="BT892" s="180"/>
      <c r="BU892" s="180"/>
      <c r="BV892" s="180"/>
      <c r="BW892" s="180"/>
      <c r="BX892" s="180"/>
      <c r="BY892" s="180"/>
      <c r="BZ892" s="180"/>
      <c r="CA892" s="180"/>
    </row>
    <row r="893" ht="15.75" customHeight="1" spans="1:79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  <c r="R893" s="180"/>
      <c r="S893" s="180"/>
      <c r="T893" s="180"/>
      <c r="U893" s="180"/>
      <c r="V893" s="180"/>
      <c r="W893" s="180"/>
      <c r="X893" s="180"/>
      <c r="Y893" s="180"/>
      <c r="Z893" s="180"/>
      <c r="AA893" s="180"/>
      <c r="AB893" s="180"/>
      <c r="AC893" s="180"/>
      <c r="AD893" s="180"/>
      <c r="AE893" s="180"/>
      <c r="AF893" s="180"/>
      <c r="AG893" s="180"/>
      <c r="AH893" s="180"/>
      <c r="AI893" s="180"/>
      <c r="AJ893" s="180"/>
      <c r="AK893" s="180"/>
      <c r="AL893" s="180"/>
      <c r="AM893" s="180"/>
      <c r="AN893" s="180"/>
      <c r="AO893" s="180"/>
      <c r="AP893" s="180"/>
      <c r="AQ893" s="180"/>
      <c r="AR893" s="180"/>
      <c r="AS893" s="180"/>
      <c r="AT893" s="180"/>
      <c r="AU893" s="180"/>
      <c r="AV893" s="180"/>
      <c r="AW893" s="180"/>
      <c r="AX893" s="180"/>
      <c r="AY893" s="180"/>
      <c r="AZ893" s="180"/>
      <c r="BA893" s="180"/>
      <c r="BB893" s="180"/>
      <c r="BC893" s="180"/>
      <c r="BD893" s="180"/>
      <c r="BE893" s="180"/>
      <c r="BF893" s="180"/>
      <c r="BG893" s="180"/>
      <c r="BH893" s="180"/>
      <c r="BI893" s="180"/>
      <c r="BJ893" s="180"/>
      <c r="BK893" s="180"/>
      <c r="BL893" s="180"/>
      <c r="BM893" s="180"/>
      <c r="BN893" s="180"/>
      <c r="BO893" s="180"/>
      <c r="BP893" s="180"/>
      <c r="BQ893" s="180"/>
      <c r="BR893" s="180"/>
      <c r="BS893" s="180"/>
      <c r="BT893" s="180"/>
      <c r="BU893" s="180"/>
      <c r="BV893" s="180"/>
      <c r="BW893" s="180"/>
      <c r="BX893" s="180"/>
      <c r="BY893" s="180"/>
      <c r="BZ893" s="180"/>
      <c r="CA893" s="180"/>
    </row>
    <row r="894" ht="15.75" customHeight="1" spans="1:79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  <c r="R894" s="180"/>
      <c r="S894" s="180"/>
      <c r="T894" s="180"/>
      <c r="U894" s="180"/>
      <c r="V894" s="180"/>
      <c r="W894" s="180"/>
      <c r="X894" s="180"/>
      <c r="Y894" s="180"/>
      <c r="Z894" s="180"/>
      <c r="AA894" s="180"/>
      <c r="AB894" s="180"/>
      <c r="AC894" s="180"/>
      <c r="AD894" s="180"/>
      <c r="AE894" s="180"/>
      <c r="AF894" s="180"/>
      <c r="AG894" s="180"/>
      <c r="AH894" s="180"/>
      <c r="AI894" s="180"/>
      <c r="AJ894" s="180"/>
      <c r="AK894" s="180"/>
      <c r="AL894" s="180"/>
      <c r="AM894" s="180"/>
      <c r="AN894" s="180"/>
      <c r="AO894" s="180"/>
      <c r="AP894" s="180"/>
      <c r="AQ894" s="180"/>
      <c r="AR894" s="180"/>
      <c r="AS894" s="180"/>
      <c r="AT894" s="180"/>
      <c r="AU894" s="180"/>
      <c r="AV894" s="180"/>
      <c r="AW894" s="180"/>
      <c r="AX894" s="180"/>
      <c r="AY894" s="180"/>
      <c r="AZ894" s="180"/>
      <c r="BA894" s="180"/>
      <c r="BB894" s="180"/>
      <c r="BC894" s="180"/>
      <c r="BD894" s="180"/>
      <c r="BE894" s="180"/>
      <c r="BF894" s="180"/>
      <c r="BG894" s="180"/>
      <c r="BH894" s="180"/>
      <c r="BI894" s="180"/>
      <c r="BJ894" s="180"/>
      <c r="BK894" s="180"/>
      <c r="BL894" s="180"/>
      <c r="BM894" s="180"/>
      <c r="BN894" s="180"/>
      <c r="BO894" s="180"/>
      <c r="BP894" s="180"/>
      <c r="BQ894" s="180"/>
      <c r="BR894" s="180"/>
      <c r="BS894" s="180"/>
      <c r="BT894" s="180"/>
      <c r="BU894" s="180"/>
      <c r="BV894" s="180"/>
      <c r="BW894" s="180"/>
      <c r="BX894" s="180"/>
      <c r="BY894" s="180"/>
      <c r="BZ894" s="180"/>
      <c r="CA894" s="180"/>
    </row>
    <row r="895" ht="15.75" customHeight="1" spans="1:79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  <c r="R895" s="180"/>
      <c r="S895" s="180"/>
      <c r="T895" s="180"/>
      <c r="U895" s="180"/>
      <c r="V895" s="180"/>
      <c r="W895" s="180"/>
      <c r="X895" s="180"/>
      <c r="Y895" s="180"/>
      <c r="Z895" s="180"/>
      <c r="AA895" s="180"/>
      <c r="AB895" s="180"/>
      <c r="AC895" s="180"/>
      <c r="AD895" s="180"/>
      <c r="AE895" s="180"/>
      <c r="AF895" s="180"/>
      <c r="AG895" s="180"/>
      <c r="AH895" s="180"/>
      <c r="AI895" s="180"/>
      <c r="AJ895" s="180"/>
      <c r="AK895" s="180"/>
      <c r="AL895" s="180"/>
      <c r="AM895" s="180"/>
      <c r="AN895" s="180"/>
      <c r="AO895" s="180"/>
      <c r="AP895" s="180"/>
      <c r="AQ895" s="180"/>
      <c r="AR895" s="180"/>
      <c r="AS895" s="180"/>
      <c r="AT895" s="180"/>
      <c r="AU895" s="180"/>
      <c r="AV895" s="180"/>
      <c r="AW895" s="180"/>
      <c r="AX895" s="180"/>
      <c r="AY895" s="180"/>
      <c r="AZ895" s="180"/>
      <c r="BA895" s="180"/>
      <c r="BB895" s="180"/>
      <c r="BC895" s="180"/>
      <c r="BD895" s="180"/>
      <c r="BE895" s="180"/>
      <c r="BF895" s="180"/>
      <c r="BG895" s="180"/>
      <c r="BH895" s="180"/>
      <c r="BI895" s="180"/>
      <c r="BJ895" s="180"/>
      <c r="BK895" s="180"/>
      <c r="BL895" s="180"/>
      <c r="BM895" s="180"/>
      <c r="BN895" s="180"/>
      <c r="BO895" s="180"/>
      <c r="BP895" s="180"/>
      <c r="BQ895" s="180"/>
      <c r="BR895" s="180"/>
      <c r="BS895" s="180"/>
      <c r="BT895" s="180"/>
      <c r="BU895" s="180"/>
      <c r="BV895" s="180"/>
      <c r="BW895" s="180"/>
      <c r="BX895" s="180"/>
      <c r="BY895" s="180"/>
      <c r="BZ895" s="180"/>
      <c r="CA895" s="180"/>
    </row>
    <row r="896" ht="15.75" customHeight="1" spans="1:79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  <c r="R896" s="180"/>
      <c r="S896" s="180"/>
      <c r="T896" s="180"/>
      <c r="U896" s="180"/>
      <c r="V896" s="180"/>
      <c r="W896" s="180"/>
      <c r="X896" s="180"/>
      <c r="Y896" s="180"/>
      <c r="Z896" s="180"/>
      <c r="AA896" s="180"/>
      <c r="AB896" s="180"/>
      <c r="AC896" s="180"/>
      <c r="AD896" s="180"/>
      <c r="AE896" s="180"/>
      <c r="AF896" s="180"/>
      <c r="AG896" s="180"/>
      <c r="AH896" s="180"/>
      <c r="AI896" s="180"/>
      <c r="AJ896" s="180"/>
      <c r="AK896" s="180"/>
      <c r="AL896" s="180"/>
      <c r="AM896" s="180"/>
      <c r="AN896" s="180"/>
      <c r="AO896" s="180"/>
      <c r="AP896" s="180"/>
      <c r="AQ896" s="180"/>
      <c r="AR896" s="180"/>
      <c r="AS896" s="180"/>
      <c r="AT896" s="180"/>
      <c r="AU896" s="180"/>
      <c r="AV896" s="180"/>
      <c r="AW896" s="180"/>
      <c r="AX896" s="180"/>
      <c r="AY896" s="180"/>
      <c r="AZ896" s="180"/>
      <c r="BA896" s="180"/>
      <c r="BB896" s="180"/>
      <c r="BC896" s="180"/>
      <c r="BD896" s="180"/>
      <c r="BE896" s="180"/>
      <c r="BF896" s="180"/>
      <c r="BG896" s="180"/>
      <c r="BH896" s="180"/>
      <c r="BI896" s="180"/>
      <c r="BJ896" s="180"/>
      <c r="BK896" s="180"/>
      <c r="BL896" s="180"/>
      <c r="BM896" s="180"/>
      <c r="BN896" s="180"/>
      <c r="BO896" s="180"/>
      <c r="BP896" s="180"/>
      <c r="BQ896" s="180"/>
      <c r="BR896" s="180"/>
      <c r="BS896" s="180"/>
      <c r="BT896" s="180"/>
      <c r="BU896" s="180"/>
      <c r="BV896" s="180"/>
      <c r="BW896" s="180"/>
      <c r="BX896" s="180"/>
      <c r="BY896" s="180"/>
      <c r="BZ896" s="180"/>
      <c r="CA896" s="180"/>
    </row>
    <row r="897" ht="15.75" customHeight="1" spans="1:79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  <c r="R897" s="180"/>
      <c r="S897" s="180"/>
      <c r="T897" s="180"/>
      <c r="U897" s="180"/>
      <c r="V897" s="180"/>
      <c r="W897" s="180"/>
      <c r="X897" s="180"/>
      <c r="Y897" s="180"/>
      <c r="Z897" s="180"/>
      <c r="AA897" s="180"/>
      <c r="AB897" s="180"/>
      <c r="AC897" s="180"/>
      <c r="AD897" s="180"/>
      <c r="AE897" s="180"/>
      <c r="AF897" s="180"/>
      <c r="AG897" s="180"/>
      <c r="AH897" s="180"/>
      <c r="AI897" s="180"/>
      <c r="AJ897" s="180"/>
      <c r="AK897" s="180"/>
      <c r="AL897" s="180"/>
      <c r="AM897" s="180"/>
      <c r="AN897" s="180"/>
      <c r="AO897" s="180"/>
      <c r="AP897" s="180"/>
      <c r="AQ897" s="180"/>
      <c r="AR897" s="180"/>
      <c r="AS897" s="180"/>
      <c r="AT897" s="180"/>
      <c r="AU897" s="180"/>
      <c r="AV897" s="180"/>
      <c r="AW897" s="180"/>
      <c r="AX897" s="180"/>
      <c r="AY897" s="180"/>
      <c r="AZ897" s="180"/>
      <c r="BA897" s="180"/>
      <c r="BB897" s="180"/>
      <c r="BC897" s="180"/>
      <c r="BD897" s="180"/>
      <c r="BE897" s="180"/>
      <c r="BF897" s="180"/>
      <c r="BG897" s="180"/>
      <c r="BH897" s="180"/>
      <c r="BI897" s="180"/>
      <c r="BJ897" s="180"/>
      <c r="BK897" s="180"/>
      <c r="BL897" s="180"/>
      <c r="BM897" s="180"/>
      <c r="BN897" s="180"/>
      <c r="BO897" s="180"/>
      <c r="BP897" s="180"/>
      <c r="BQ897" s="180"/>
      <c r="BR897" s="180"/>
      <c r="BS897" s="180"/>
      <c r="BT897" s="180"/>
      <c r="BU897" s="180"/>
      <c r="BV897" s="180"/>
      <c r="BW897" s="180"/>
      <c r="BX897" s="180"/>
      <c r="BY897" s="180"/>
      <c r="BZ897" s="180"/>
      <c r="CA897" s="180"/>
    </row>
    <row r="898" ht="15.75" customHeight="1" spans="1:79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  <c r="R898" s="180"/>
      <c r="S898" s="180"/>
      <c r="T898" s="180"/>
      <c r="U898" s="180"/>
      <c r="V898" s="180"/>
      <c r="W898" s="180"/>
      <c r="X898" s="180"/>
      <c r="Y898" s="180"/>
      <c r="Z898" s="180"/>
      <c r="AA898" s="180"/>
      <c r="AB898" s="180"/>
      <c r="AC898" s="180"/>
      <c r="AD898" s="180"/>
      <c r="AE898" s="180"/>
      <c r="AF898" s="180"/>
      <c r="AG898" s="180"/>
      <c r="AH898" s="180"/>
      <c r="AI898" s="180"/>
      <c r="AJ898" s="180"/>
      <c r="AK898" s="180"/>
      <c r="AL898" s="180"/>
      <c r="AM898" s="180"/>
      <c r="AN898" s="180"/>
      <c r="AO898" s="180"/>
      <c r="AP898" s="180"/>
      <c r="AQ898" s="180"/>
      <c r="AR898" s="180"/>
      <c r="AS898" s="180"/>
      <c r="AT898" s="180"/>
      <c r="AU898" s="180"/>
      <c r="AV898" s="180"/>
      <c r="AW898" s="180"/>
      <c r="AX898" s="180"/>
      <c r="AY898" s="180"/>
      <c r="AZ898" s="180"/>
      <c r="BA898" s="180"/>
      <c r="BB898" s="180"/>
      <c r="BC898" s="180"/>
      <c r="BD898" s="180"/>
      <c r="BE898" s="180"/>
      <c r="BF898" s="180"/>
      <c r="BG898" s="180"/>
      <c r="BH898" s="180"/>
      <c r="BI898" s="180"/>
      <c r="BJ898" s="180"/>
      <c r="BK898" s="180"/>
      <c r="BL898" s="180"/>
      <c r="BM898" s="180"/>
      <c r="BN898" s="180"/>
      <c r="BO898" s="180"/>
      <c r="BP898" s="180"/>
      <c r="BQ898" s="180"/>
      <c r="BR898" s="180"/>
      <c r="BS898" s="180"/>
      <c r="BT898" s="180"/>
      <c r="BU898" s="180"/>
      <c r="BV898" s="180"/>
      <c r="BW898" s="180"/>
      <c r="BX898" s="180"/>
      <c r="BY898" s="180"/>
      <c r="BZ898" s="180"/>
      <c r="CA898" s="180"/>
    </row>
    <row r="899" ht="15.75" customHeight="1" spans="1:79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  <c r="R899" s="180"/>
      <c r="S899" s="180"/>
      <c r="T899" s="180"/>
      <c r="U899" s="180"/>
      <c r="V899" s="180"/>
      <c r="W899" s="180"/>
      <c r="X899" s="180"/>
      <c r="Y899" s="180"/>
      <c r="Z899" s="180"/>
      <c r="AA899" s="180"/>
      <c r="AB899" s="180"/>
      <c r="AC899" s="180"/>
      <c r="AD899" s="180"/>
      <c r="AE899" s="180"/>
      <c r="AF899" s="180"/>
      <c r="AG899" s="180"/>
      <c r="AH899" s="180"/>
      <c r="AI899" s="180"/>
      <c r="AJ899" s="180"/>
      <c r="AK899" s="180"/>
      <c r="AL899" s="180"/>
      <c r="AM899" s="180"/>
      <c r="AN899" s="180"/>
      <c r="AO899" s="180"/>
      <c r="AP899" s="180"/>
      <c r="AQ899" s="180"/>
      <c r="AR899" s="180"/>
      <c r="AS899" s="180"/>
      <c r="AT899" s="180"/>
      <c r="AU899" s="180"/>
      <c r="AV899" s="180"/>
      <c r="AW899" s="180"/>
      <c r="AX899" s="180"/>
      <c r="AY899" s="180"/>
      <c r="AZ899" s="180"/>
      <c r="BA899" s="180"/>
      <c r="BB899" s="180"/>
      <c r="BC899" s="180"/>
      <c r="BD899" s="180"/>
      <c r="BE899" s="180"/>
      <c r="BF899" s="180"/>
      <c r="BG899" s="180"/>
      <c r="BH899" s="180"/>
      <c r="BI899" s="180"/>
      <c r="BJ899" s="180"/>
      <c r="BK899" s="180"/>
      <c r="BL899" s="180"/>
      <c r="BM899" s="180"/>
      <c r="BN899" s="180"/>
      <c r="BO899" s="180"/>
      <c r="BP899" s="180"/>
      <c r="BQ899" s="180"/>
      <c r="BR899" s="180"/>
      <c r="BS899" s="180"/>
      <c r="BT899" s="180"/>
      <c r="BU899" s="180"/>
      <c r="BV899" s="180"/>
      <c r="BW899" s="180"/>
      <c r="BX899" s="180"/>
      <c r="BY899" s="180"/>
      <c r="BZ899" s="180"/>
      <c r="CA899" s="180"/>
    </row>
    <row r="900" ht="15.75" customHeight="1" spans="1:79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  <c r="R900" s="180"/>
      <c r="S900" s="180"/>
      <c r="T900" s="180"/>
      <c r="U900" s="180"/>
      <c r="V900" s="180"/>
      <c r="W900" s="180"/>
      <c r="X900" s="180"/>
      <c r="Y900" s="180"/>
      <c r="Z900" s="180"/>
      <c r="AA900" s="180"/>
      <c r="AB900" s="180"/>
      <c r="AC900" s="180"/>
      <c r="AD900" s="180"/>
      <c r="AE900" s="180"/>
      <c r="AF900" s="180"/>
      <c r="AG900" s="180"/>
      <c r="AH900" s="180"/>
      <c r="AI900" s="180"/>
      <c r="AJ900" s="180"/>
      <c r="AK900" s="180"/>
      <c r="AL900" s="180"/>
      <c r="AM900" s="180"/>
      <c r="AN900" s="180"/>
      <c r="AO900" s="180"/>
      <c r="AP900" s="180"/>
      <c r="AQ900" s="180"/>
      <c r="AR900" s="180"/>
      <c r="AS900" s="180"/>
      <c r="AT900" s="180"/>
      <c r="AU900" s="180"/>
      <c r="AV900" s="180"/>
      <c r="AW900" s="180"/>
      <c r="AX900" s="180"/>
      <c r="AY900" s="180"/>
      <c r="AZ900" s="180"/>
      <c r="BA900" s="180"/>
      <c r="BB900" s="180"/>
      <c r="BC900" s="180"/>
      <c r="BD900" s="180"/>
      <c r="BE900" s="180"/>
      <c r="BF900" s="180"/>
      <c r="BG900" s="180"/>
      <c r="BH900" s="180"/>
      <c r="BI900" s="180"/>
      <c r="BJ900" s="180"/>
      <c r="BK900" s="180"/>
      <c r="BL900" s="180"/>
      <c r="BM900" s="180"/>
      <c r="BN900" s="180"/>
      <c r="BO900" s="180"/>
      <c r="BP900" s="180"/>
      <c r="BQ900" s="180"/>
      <c r="BR900" s="180"/>
      <c r="BS900" s="180"/>
      <c r="BT900" s="180"/>
      <c r="BU900" s="180"/>
      <c r="BV900" s="180"/>
      <c r="BW900" s="180"/>
      <c r="BX900" s="180"/>
      <c r="BY900" s="180"/>
      <c r="BZ900" s="180"/>
      <c r="CA900" s="180"/>
    </row>
    <row r="901" ht="15.75" customHeight="1" spans="1:79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  <c r="R901" s="180"/>
      <c r="S901" s="180"/>
      <c r="T901" s="180"/>
      <c r="U901" s="180"/>
      <c r="V901" s="180"/>
      <c r="W901" s="180"/>
      <c r="X901" s="180"/>
      <c r="Y901" s="180"/>
      <c r="Z901" s="180"/>
      <c r="AA901" s="180"/>
      <c r="AB901" s="180"/>
      <c r="AC901" s="180"/>
      <c r="AD901" s="180"/>
      <c r="AE901" s="180"/>
      <c r="AF901" s="180"/>
      <c r="AG901" s="180"/>
      <c r="AH901" s="180"/>
      <c r="AI901" s="180"/>
      <c r="AJ901" s="180"/>
      <c r="AK901" s="180"/>
      <c r="AL901" s="180"/>
      <c r="AM901" s="180"/>
      <c r="AN901" s="180"/>
      <c r="AO901" s="180"/>
      <c r="AP901" s="180"/>
      <c r="AQ901" s="180"/>
      <c r="AR901" s="180"/>
      <c r="AS901" s="180"/>
      <c r="AT901" s="180"/>
      <c r="AU901" s="180"/>
      <c r="AV901" s="180"/>
      <c r="AW901" s="180"/>
      <c r="AX901" s="180"/>
      <c r="AY901" s="180"/>
      <c r="AZ901" s="180"/>
      <c r="BA901" s="180"/>
      <c r="BB901" s="180"/>
      <c r="BC901" s="180"/>
      <c r="BD901" s="180"/>
      <c r="BE901" s="180"/>
      <c r="BF901" s="180"/>
      <c r="BG901" s="180"/>
      <c r="BH901" s="180"/>
      <c r="BI901" s="180"/>
      <c r="BJ901" s="180"/>
      <c r="BK901" s="180"/>
      <c r="BL901" s="180"/>
      <c r="BM901" s="180"/>
      <c r="BN901" s="180"/>
      <c r="BO901" s="180"/>
      <c r="BP901" s="180"/>
      <c r="BQ901" s="180"/>
      <c r="BR901" s="180"/>
      <c r="BS901" s="180"/>
      <c r="BT901" s="180"/>
      <c r="BU901" s="180"/>
      <c r="BV901" s="180"/>
      <c r="BW901" s="180"/>
      <c r="BX901" s="180"/>
      <c r="BY901" s="180"/>
      <c r="BZ901" s="180"/>
      <c r="CA901" s="180"/>
    </row>
    <row r="902" ht="15.75" customHeight="1" spans="1:79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  <c r="R902" s="180"/>
      <c r="S902" s="180"/>
      <c r="T902" s="180"/>
      <c r="U902" s="180"/>
      <c r="V902" s="180"/>
      <c r="W902" s="180"/>
      <c r="X902" s="180"/>
      <c r="Y902" s="180"/>
      <c r="Z902" s="180"/>
      <c r="AA902" s="180"/>
      <c r="AB902" s="180"/>
      <c r="AC902" s="180"/>
      <c r="AD902" s="180"/>
      <c r="AE902" s="180"/>
      <c r="AF902" s="180"/>
      <c r="AG902" s="180"/>
      <c r="AH902" s="180"/>
      <c r="AI902" s="180"/>
      <c r="AJ902" s="180"/>
      <c r="AK902" s="180"/>
      <c r="AL902" s="180"/>
      <c r="AM902" s="180"/>
      <c r="AN902" s="180"/>
      <c r="AO902" s="180"/>
      <c r="AP902" s="180"/>
      <c r="AQ902" s="180"/>
      <c r="AR902" s="180"/>
      <c r="AS902" s="180"/>
      <c r="AT902" s="180"/>
      <c r="AU902" s="180"/>
      <c r="AV902" s="180"/>
      <c r="AW902" s="180"/>
      <c r="AX902" s="180"/>
      <c r="AY902" s="180"/>
      <c r="AZ902" s="180"/>
      <c r="BA902" s="180"/>
      <c r="BB902" s="180"/>
      <c r="BC902" s="180"/>
      <c r="BD902" s="180"/>
      <c r="BE902" s="180"/>
      <c r="BF902" s="180"/>
      <c r="BG902" s="180"/>
      <c r="BH902" s="180"/>
      <c r="BI902" s="180"/>
      <c r="BJ902" s="180"/>
      <c r="BK902" s="180"/>
      <c r="BL902" s="180"/>
      <c r="BM902" s="180"/>
      <c r="BN902" s="180"/>
      <c r="BO902" s="180"/>
      <c r="BP902" s="180"/>
      <c r="BQ902" s="180"/>
      <c r="BR902" s="180"/>
      <c r="BS902" s="180"/>
      <c r="BT902" s="180"/>
      <c r="BU902" s="180"/>
      <c r="BV902" s="180"/>
      <c r="BW902" s="180"/>
      <c r="BX902" s="180"/>
      <c r="BY902" s="180"/>
      <c r="BZ902" s="180"/>
      <c r="CA902" s="180"/>
    </row>
    <row r="903" ht="15.75" customHeight="1" spans="1:79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  <c r="R903" s="180"/>
      <c r="S903" s="180"/>
      <c r="T903" s="180"/>
      <c r="U903" s="180"/>
      <c r="V903" s="180"/>
      <c r="W903" s="180"/>
      <c r="X903" s="180"/>
      <c r="Y903" s="180"/>
      <c r="Z903" s="180"/>
      <c r="AA903" s="180"/>
      <c r="AB903" s="180"/>
      <c r="AC903" s="180"/>
      <c r="AD903" s="180"/>
      <c r="AE903" s="180"/>
      <c r="AF903" s="180"/>
      <c r="AG903" s="180"/>
      <c r="AH903" s="180"/>
      <c r="AI903" s="180"/>
      <c r="AJ903" s="180"/>
      <c r="AK903" s="180"/>
      <c r="AL903" s="180"/>
      <c r="AM903" s="180"/>
      <c r="AN903" s="180"/>
      <c r="AO903" s="180"/>
      <c r="AP903" s="180"/>
      <c r="AQ903" s="180"/>
      <c r="AR903" s="180"/>
      <c r="AS903" s="180"/>
      <c r="AT903" s="180"/>
      <c r="AU903" s="180"/>
      <c r="AV903" s="180"/>
      <c r="AW903" s="180"/>
      <c r="AX903" s="180"/>
      <c r="AY903" s="180"/>
      <c r="AZ903" s="180"/>
      <c r="BA903" s="180"/>
      <c r="BB903" s="180"/>
      <c r="BC903" s="180"/>
      <c r="BD903" s="180"/>
      <c r="BE903" s="180"/>
      <c r="BF903" s="180"/>
      <c r="BG903" s="180"/>
      <c r="BH903" s="180"/>
      <c r="BI903" s="180"/>
      <c r="BJ903" s="180"/>
      <c r="BK903" s="180"/>
      <c r="BL903" s="180"/>
      <c r="BM903" s="180"/>
      <c r="BN903" s="180"/>
      <c r="BO903" s="180"/>
      <c r="BP903" s="180"/>
      <c r="BQ903" s="180"/>
      <c r="BR903" s="180"/>
      <c r="BS903" s="180"/>
      <c r="BT903" s="180"/>
      <c r="BU903" s="180"/>
      <c r="BV903" s="180"/>
      <c r="BW903" s="180"/>
      <c r="BX903" s="180"/>
      <c r="BY903" s="180"/>
      <c r="BZ903" s="180"/>
      <c r="CA903" s="180"/>
    </row>
    <row r="904" ht="15.75" customHeight="1" spans="1:79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  <c r="R904" s="180"/>
      <c r="S904" s="180"/>
      <c r="T904" s="180"/>
      <c r="U904" s="180"/>
      <c r="V904" s="180"/>
      <c r="W904" s="180"/>
      <c r="X904" s="180"/>
      <c r="Y904" s="180"/>
      <c r="Z904" s="180"/>
      <c r="AA904" s="180"/>
      <c r="AB904" s="180"/>
      <c r="AC904" s="180"/>
      <c r="AD904" s="180"/>
      <c r="AE904" s="180"/>
      <c r="AF904" s="180"/>
      <c r="AG904" s="180"/>
      <c r="AH904" s="180"/>
      <c r="AI904" s="180"/>
      <c r="AJ904" s="180"/>
      <c r="AK904" s="180"/>
      <c r="AL904" s="180"/>
      <c r="AM904" s="180"/>
      <c r="AN904" s="180"/>
      <c r="AO904" s="180"/>
      <c r="AP904" s="180"/>
      <c r="AQ904" s="180"/>
      <c r="AR904" s="180"/>
      <c r="AS904" s="180"/>
      <c r="AT904" s="180"/>
      <c r="AU904" s="180"/>
      <c r="AV904" s="180"/>
      <c r="AW904" s="180"/>
      <c r="AX904" s="180"/>
      <c r="AY904" s="180"/>
      <c r="AZ904" s="180"/>
      <c r="BA904" s="180"/>
      <c r="BB904" s="180"/>
      <c r="BC904" s="180"/>
      <c r="BD904" s="180"/>
      <c r="BE904" s="180"/>
      <c r="BF904" s="180"/>
      <c r="BG904" s="180"/>
      <c r="BH904" s="180"/>
      <c r="BI904" s="180"/>
      <c r="BJ904" s="180"/>
      <c r="BK904" s="180"/>
      <c r="BL904" s="180"/>
      <c r="BM904" s="180"/>
      <c r="BN904" s="180"/>
      <c r="BO904" s="180"/>
      <c r="BP904" s="180"/>
      <c r="BQ904" s="180"/>
      <c r="BR904" s="180"/>
      <c r="BS904" s="180"/>
      <c r="BT904" s="180"/>
      <c r="BU904" s="180"/>
      <c r="BV904" s="180"/>
      <c r="BW904" s="180"/>
      <c r="BX904" s="180"/>
      <c r="BY904" s="180"/>
      <c r="BZ904" s="180"/>
      <c r="CA904" s="180"/>
    </row>
    <row r="905" ht="15.75" customHeight="1" spans="1:79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  <c r="R905" s="180"/>
      <c r="S905" s="180"/>
      <c r="T905" s="180"/>
      <c r="U905" s="180"/>
      <c r="V905" s="180"/>
      <c r="W905" s="180"/>
      <c r="X905" s="180"/>
      <c r="Y905" s="180"/>
      <c r="Z905" s="180"/>
      <c r="AA905" s="180"/>
      <c r="AB905" s="180"/>
      <c r="AC905" s="180"/>
      <c r="AD905" s="180"/>
      <c r="AE905" s="180"/>
      <c r="AF905" s="180"/>
      <c r="AG905" s="180"/>
      <c r="AH905" s="180"/>
      <c r="AI905" s="180"/>
      <c r="AJ905" s="180"/>
      <c r="AK905" s="180"/>
      <c r="AL905" s="180"/>
      <c r="AM905" s="180"/>
      <c r="AN905" s="180"/>
      <c r="AO905" s="180"/>
      <c r="AP905" s="180"/>
      <c r="AQ905" s="180"/>
      <c r="AR905" s="180"/>
      <c r="AS905" s="180"/>
      <c r="AT905" s="180"/>
      <c r="AU905" s="180"/>
      <c r="AV905" s="180"/>
      <c r="AW905" s="180"/>
      <c r="AX905" s="180"/>
      <c r="AY905" s="180"/>
      <c r="AZ905" s="180"/>
      <c r="BA905" s="180"/>
      <c r="BB905" s="180"/>
      <c r="BC905" s="180"/>
      <c r="BD905" s="180"/>
      <c r="BE905" s="180"/>
      <c r="BF905" s="180"/>
      <c r="BG905" s="180"/>
      <c r="BH905" s="180"/>
      <c r="BI905" s="180"/>
      <c r="BJ905" s="180"/>
      <c r="BK905" s="180"/>
      <c r="BL905" s="180"/>
      <c r="BM905" s="180"/>
      <c r="BN905" s="180"/>
      <c r="BO905" s="180"/>
      <c r="BP905" s="180"/>
      <c r="BQ905" s="180"/>
      <c r="BR905" s="180"/>
      <c r="BS905" s="180"/>
      <c r="BT905" s="180"/>
      <c r="BU905" s="180"/>
      <c r="BV905" s="180"/>
      <c r="BW905" s="180"/>
      <c r="BX905" s="180"/>
      <c r="BY905" s="180"/>
      <c r="BZ905" s="180"/>
      <c r="CA905" s="180"/>
    </row>
    <row r="906" ht="15.75" customHeight="1" spans="1:79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  <c r="R906" s="180"/>
      <c r="S906" s="180"/>
      <c r="T906" s="180"/>
      <c r="U906" s="180"/>
      <c r="V906" s="180"/>
      <c r="W906" s="180"/>
      <c r="X906" s="180"/>
      <c r="Y906" s="180"/>
      <c r="Z906" s="180"/>
      <c r="AA906" s="180"/>
      <c r="AB906" s="180"/>
      <c r="AC906" s="180"/>
      <c r="AD906" s="180"/>
      <c r="AE906" s="180"/>
      <c r="AF906" s="180"/>
      <c r="AG906" s="180"/>
      <c r="AH906" s="180"/>
      <c r="AI906" s="180"/>
      <c r="AJ906" s="180"/>
      <c r="AK906" s="180"/>
      <c r="AL906" s="180"/>
      <c r="AM906" s="180"/>
      <c r="AN906" s="180"/>
      <c r="AO906" s="180"/>
      <c r="AP906" s="180"/>
      <c r="AQ906" s="180"/>
      <c r="AR906" s="180"/>
      <c r="AS906" s="180"/>
      <c r="AT906" s="180"/>
      <c r="AU906" s="180"/>
      <c r="AV906" s="180"/>
      <c r="AW906" s="180"/>
      <c r="AX906" s="180"/>
      <c r="AY906" s="180"/>
      <c r="AZ906" s="180"/>
      <c r="BA906" s="180"/>
      <c r="BB906" s="180"/>
      <c r="BC906" s="180"/>
      <c r="BD906" s="180"/>
      <c r="BE906" s="180"/>
      <c r="BF906" s="180"/>
      <c r="BG906" s="180"/>
      <c r="BH906" s="180"/>
      <c r="BI906" s="180"/>
      <c r="BJ906" s="180"/>
      <c r="BK906" s="180"/>
      <c r="BL906" s="180"/>
      <c r="BM906" s="180"/>
      <c r="BN906" s="180"/>
      <c r="BO906" s="180"/>
      <c r="BP906" s="180"/>
      <c r="BQ906" s="180"/>
      <c r="BR906" s="180"/>
      <c r="BS906" s="180"/>
      <c r="BT906" s="180"/>
      <c r="BU906" s="180"/>
      <c r="BV906" s="180"/>
      <c r="BW906" s="180"/>
      <c r="BX906" s="180"/>
      <c r="BY906" s="180"/>
      <c r="BZ906" s="180"/>
      <c r="CA906" s="180"/>
    </row>
    <row r="907" ht="15.75" customHeight="1" spans="1:79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  <c r="R907" s="180"/>
      <c r="S907" s="180"/>
      <c r="T907" s="180"/>
      <c r="U907" s="180"/>
      <c r="V907" s="180"/>
      <c r="W907" s="180"/>
      <c r="X907" s="180"/>
      <c r="Y907" s="180"/>
      <c r="Z907" s="180"/>
      <c r="AA907" s="180"/>
      <c r="AB907" s="180"/>
      <c r="AC907" s="180"/>
      <c r="AD907" s="180"/>
      <c r="AE907" s="180"/>
      <c r="AF907" s="180"/>
      <c r="AG907" s="180"/>
      <c r="AH907" s="180"/>
      <c r="AI907" s="180"/>
      <c r="AJ907" s="180"/>
      <c r="AK907" s="180"/>
      <c r="AL907" s="180"/>
      <c r="AM907" s="180"/>
      <c r="AN907" s="180"/>
      <c r="AO907" s="180"/>
      <c r="AP907" s="180"/>
      <c r="AQ907" s="180"/>
      <c r="AR907" s="180"/>
      <c r="AS907" s="180"/>
      <c r="AT907" s="180"/>
      <c r="AU907" s="180"/>
      <c r="AV907" s="180"/>
      <c r="AW907" s="180"/>
      <c r="AX907" s="180"/>
      <c r="AY907" s="180"/>
      <c r="AZ907" s="180"/>
      <c r="BA907" s="180"/>
      <c r="BB907" s="180"/>
      <c r="BC907" s="180"/>
      <c r="BD907" s="180"/>
      <c r="BE907" s="180"/>
      <c r="BF907" s="180"/>
      <c r="BG907" s="180"/>
      <c r="BH907" s="180"/>
      <c r="BI907" s="180"/>
      <c r="BJ907" s="180"/>
      <c r="BK907" s="180"/>
      <c r="BL907" s="180"/>
      <c r="BM907" s="180"/>
      <c r="BN907" s="180"/>
      <c r="BO907" s="180"/>
      <c r="BP907" s="180"/>
      <c r="BQ907" s="180"/>
      <c r="BR907" s="180"/>
      <c r="BS907" s="180"/>
      <c r="BT907" s="180"/>
      <c r="BU907" s="180"/>
      <c r="BV907" s="180"/>
      <c r="BW907" s="180"/>
      <c r="BX907" s="180"/>
      <c r="BY907" s="180"/>
      <c r="BZ907" s="180"/>
      <c r="CA907" s="180"/>
    </row>
    <row r="908" ht="15.75" customHeight="1" spans="1:79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  <c r="R908" s="180"/>
      <c r="S908" s="180"/>
      <c r="T908" s="180"/>
      <c r="U908" s="180"/>
      <c r="V908" s="180"/>
      <c r="W908" s="180"/>
      <c r="X908" s="180"/>
      <c r="Y908" s="180"/>
      <c r="Z908" s="180"/>
      <c r="AA908" s="180"/>
      <c r="AB908" s="180"/>
      <c r="AC908" s="180"/>
      <c r="AD908" s="180"/>
      <c r="AE908" s="180"/>
      <c r="AF908" s="180"/>
      <c r="AG908" s="180"/>
      <c r="AH908" s="180"/>
      <c r="AI908" s="180"/>
      <c r="AJ908" s="180"/>
      <c r="AK908" s="180"/>
      <c r="AL908" s="180"/>
      <c r="AM908" s="180"/>
      <c r="AN908" s="180"/>
      <c r="AO908" s="180"/>
      <c r="AP908" s="180"/>
      <c r="AQ908" s="180"/>
      <c r="AR908" s="180"/>
      <c r="AS908" s="180"/>
      <c r="AT908" s="180"/>
      <c r="AU908" s="180"/>
      <c r="AV908" s="180"/>
      <c r="AW908" s="180"/>
      <c r="AX908" s="180"/>
      <c r="AY908" s="180"/>
      <c r="AZ908" s="180"/>
      <c r="BA908" s="180"/>
      <c r="BB908" s="180"/>
      <c r="BC908" s="180"/>
      <c r="BD908" s="180"/>
      <c r="BE908" s="180"/>
      <c r="BF908" s="180"/>
      <c r="BG908" s="180"/>
      <c r="BH908" s="180"/>
      <c r="BI908" s="180"/>
      <c r="BJ908" s="180"/>
      <c r="BK908" s="180"/>
      <c r="BL908" s="180"/>
      <c r="BM908" s="180"/>
      <c r="BN908" s="180"/>
      <c r="BO908" s="180"/>
      <c r="BP908" s="180"/>
      <c r="BQ908" s="180"/>
      <c r="BR908" s="180"/>
      <c r="BS908" s="180"/>
      <c r="BT908" s="180"/>
      <c r="BU908" s="180"/>
      <c r="BV908" s="180"/>
      <c r="BW908" s="180"/>
      <c r="BX908" s="180"/>
      <c r="BY908" s="180"/>
      <c r="BZ908" s="180"/>
      <c r="CA908" s="180"/>
    </row>
    <row r="909" ht="15.75" customHeight="1" spans="1:79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  <c r="R909" s="180"/>
      <c r="S909" s="180"/>
      <c r="T909" s="180"/>
      <c r="U909" s="180"/>
      <c r="V909" s="180"/>
      <c r="W909" s="180"/>
      <c r="X909" s="180"/>
      <c r="Y909" s="180"/>
      <c r="Z909" s="180"/>
      <c r="AA909" s="180"/>
      <c r="AB909" s="180"/>
      <c r="AC909" s="180"/>
      <c r="AD909" s="180"/>
      <c r="AE909" s="180"/>
      <c r="AF909" s="180"/>
      <c r="AG909" s="180"/>
      <c r="AH909" s="180"/>
      <c r="AI909" s="180"/>
      <c r="AJ909" s="180"/>
      <c r="AK909" s="180"/>
      <c r="AL909" s="180"/>
      <c r="AM909" s="180"/>
      <c r="AN909" s="180"/>
      <c r="AO909" s="180"/>
      <c r="AP909" s="180"/>
      <c r="AQ909" s="180"/>
      <c r="AR909" s="180"/>
      <c r="AS909" s="180"/>
      <c r="AT909" s="180"/>
      <c r="AU909" s="180"/>
      <c r="AV909" s="180"/>
      <c r="AW909" s="180"/>
      <c r="AX909" s="180"/>
      <c r="AY909" s="180"/>
      <c r="AZ909" s="180"/>
      <c r="BA909" s="180"/>
      <c r="BB909" s="180"/>
      <c r="BC909" s="180"/>
      <c r="BD909" s="180"/>
      <c r="BE909" s="180"/>
      <c r="BF909" s="180"/>
      <c r="BG909" s="180"/>
      <c r="BH909" s="180"/>
      <c r="BI909" s="180"/>
      <c r="BJ909" s="180"/>
      <c r="BK909" s="180"/>
      <c r="BL909" s="180"/>
      <c r="BM909" s="180"/>
      <c r="BN909" s="180"/>
      <c r="BO909" s="180"/>
      <c r="BP909" s="180"/>
      <c r="BQ909" s="180"/>
      <c r="BR909" s="180"/>
      <c r="BS909" s="180"/>
      <c r="BT909" s="180"/>
      <c r="BU909" s="180"/>
      <c r="BV909" s="180"/>
      <c r="BW909" s="180"/>
      <c r="BX909" s="180"/>
      <c r="BY909" s="180"/>
      <c r="BZ909" s="180"/>
      <c r="CA909" s="180"/>
    </row>
    <row r="910" ht="15.75" customHeight="1" spans="1:79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  <c r="R910" s="180"/>
      <c r="S910" s="180"/>
      <c r="T910" s="180"/>
      <c r="U910" s="180"/>
      <c r="V910" s="180"/>
      <c r="W910" s="180"/>
      <c r="X910" s="180"/>
      <c r="Y910" s="180"/>
      <c r="Z910" s="180"/>
      <c r="AA910" s="180"/>
      <c r="AB910" s="180"/>
      <c r="AC910" s="180"/>
      <c r="AD910" s="180"/>
      <c r="AE910" s="180"/>
      <c r="AF910" s="180"/>
      <c r="AG910" s="180"/>
      <c r="AH910" s="180"/>
      <c r="AI910" s="180"/>
      <c r="AJ910" s="180"/>
      <c r="AK910" s="180"/>
      <c r="AL910" s="180"/>
      <c r="AM910" s="180"/>
      <c r="AN910" s="180"/>
      <c r="AO910" s="180"/>
      <c r="AP910" s="180"/>
      <c r="AQ910" s="180"/>
      <c r="AR910" s="180"/>
      <c r="AS910" s="180"/>
      <c r="AT910" s="180"/>
      <c r="AU910" s="180"/>
      <c r="AV910" s="180"/>
      <c r="AW910" s="180"/>
      <c r="AX910" s="180"/>
      <c r="AY910" s="180"/>
      <c r="AZ910" s="180"/>
      <c r="BA910" s="180"/>
      <c r="BB910" s="180"/>
      <c r="BC910" s="180"/>
      <c r="BD910" s="180"/>
      <c r="BE910" s="180"/>
      <c r="BF910" s="180"/>
      <c r="BG910" s="180"/>
      <c r="BH910" s="180"/>
      <c r="BI910" s="180"/>
      <c r="BJ910" s="180"/>
      <c r="BK910" s="180"/>
      <c r="BL910" s="180"/>
      <c r="BM910" s="180"/>
      <c r="BN910" s="180"/>
      <c r="BO910" s="180"/>
      <c r="BP910" s="180"/>
      <c r="BQ910" s="180"/>
      <c r="BR910" s="180"/>
      <c r="BS910" s="180"/>
      <c r="BT910" s="180"/>
      <c r="BU910" s="180"/>
      <c r="BV910" s="180"/>
      <c r="BW910" s="180"/>
      <c r="BX910" s="180"/>
      <c r="BY910" s="180"/>
      <c r="BZ910" s="180"/>
      <c r="CA910" s="180"/>
    </row>
    <row r="911" ht="15.75" customHeight="1" spans="1:79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  <c r="R911" s="180"/>
      <c r="S911" s="180"/>
      <c r="T911" s="180"/>
      <c r="U911" s="180"/>
      <c r="V911" s="180"/>
      <c r="W911" s="180"/>
      <c r="X911" s="180"/>
      <c r="Y911" s="180"/>
      <c r="Z911" s="180"/>
      <c r="AA911" s="180"/>
      <c r="AB911" s="180"/>
      <c r="AC911" s="180"/>
      <c r="AD911" s="180"/>
      <c r="AE911" s="180"/>
      <c r="AF911" s="180"/>
      <c r="AG911" s="180"/>
      <c r="AH911" s="180"/>
      <c r="AI911" s="180"/>
      <c r="AJ911" s="180"/>
      <c r="AK911" s="180"/>
      <c r="AL911" s="180"/>
      <c r="AM911" s="180"/>
      <c r="AN911" s="180"/>
      <c r="AO911" s="180"/>
      <c r="AP911" s="180"/>
      <c r="AQ911" s="180"/>
      <c r="AR911" s="180"/>
      <c r="AS911" s="180"/>
      <c r="AT911" s="180"/>
      <c r="AU911" s="180"/>
      <c r="AV911" s="180"/>
      <c r="AW911" s="180"/>
      <c r="AX911" s="180"/>
      <c r="AY911" s="180"/>
      <c r="AZ911" s="180"/>
      <c r="BA911" s="180"/>
      <c r="BB911" s="180"/>
      <c r="BC911" s="180"/>
      <c r="BD911" s="180"/>
      <c r="BE911" s="180"/>
      <c r="BF911" s="180"/>
      <c r="BG911" s="180"/>
      <c r="BH911" s="180"/>
      <c r="BI911" s="180"/>
      <c r="BJ911" s="180"/>
      <c r="BK911" s="180"/>
      <c r="BL911" s="180"/>
      <c r="BM911" s="180"/>
      <c r="BN911" s="180"/>
      <c r="BO911" s="180"/>
      <c r="BP911" s="180"/>
      <c r="BQ911" s="180"/>
      <c r="BR911" s="180"/>
      <c r="BS911" s="180"/>
      <c r="BT911" s="180"/>
      <c r="BU911" s="180"/>
      <c r="BV911" s="180"/>
      <c r="BW911" s="180"/>
      <c r="BX911" s="180"/>
      <c r="BY911" s="180"/>
      <c r="BZ911" s="180"/>
      <c r="CA911" s="180"/>
    </row>
    <row r="912" ht="15.75" customHeight="1" spans="1:79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  <c r="R912" s="180"/>
      <c r="S912" s="180"/>
      <c r="T912" s="180"/>
      <c r="U912" s="180"/>
      <c r="V912" s="180"/>
      <c r="W912" s="180"/>
      <c r="X912" s="180"/>
      <c r="Y912" s="180"/>
      <c r="Z912" s="180"/>
      <c r="AA912" s="180"/>
      <c r="AB912" s="180"/>
      <c r="AC912" s="180"/>
      <c r="AD912" s="180"/>
      <c r="AE912" s="180"/>
      <c r="AF912" s="180"/>
      <c r="AG912" s="180"/>
      <c r="AH912" s="180"/>
      <c r="AI912" s="180"/>
      <c r="AJ912" s="180"/>
      <c r="AK912" s="180"/>
      <c r="AL912" s="180"/>
      <c r="AM912" s="180"/>
      <c r="AN912" s="180"/>
      <c r="AO912" s="180"/>
      <c r="AP912" s="180"/>
      <c r="AQ912" s="180"/>
      <c r="AR912" s="180"/>
      <c r="AS912" s="180"/>
      <c r="AT912" s="180"/>
      <c r="AU912" s="180"/>
      <c r="AV912" s="180"/>
      <c r="AW912" s="180"/>
      <c r="AX912" s="180"/>
      <c r="AY912" s="180"/>
      <c r="AZ912" s="180"/>
      <c r="BA912" s="180"/>
      <c r="BB912" s="180"/>
      <c r="BC912" s="180"/>
      <c r="BD912" s="180"/>
      <c r="BE912" s="180"/>
      <c r="BF912" s="180"/>
      <c r="BG912" s="180"/>
      <c r="BH912" s="180"/>
      <c r="BI912" s="180"/>
      <c r="BJ912" s="180"/>
      <c r="BK912" s="180"/>
      <c r="BL912" s="180"/>
      <c r="BM912" s="180"/>
      <c r="BN912" s="180"/>
      <c r="BO912" s="180"/>
      <c r="BP912" s="180"/>
      <c r="BQ912" s="180"/>
      <c r="BR912" s="180"/>
      <c r="BS912" s="180"/>
      <c r="BT912" s="180"/>
      <c r="BU912" s="180"/>
      <c r="BV912" s="180"/>
      <c r="BW912" s="180"/>
      <c r="BX912" s="180"/>
      <c r="BY912" s="180"/>
      <c r="BZ912" s="180"/>
      <c r="CA912" s="180"/>
    </row>
    <row r="913" ht="15.75" customHeight="1" spans="1:79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  <c r="R913" s="180"/>
      <c r="S913" s="180"/>
      <c r="T913" s="180"/>
      <c r="U913" s="180"/>
      <c r="V913" s="180"/>
      <c r="W913" s="180"/>
      <c r="X913" s="180"/>
      <c r="Y913" s="180"/>
      <c r="Z913" s="180"/>
      <c r="AA913" s="180"/>
      <c r="AB913" s="180"/>
      <c r="AC913" s="180"/>
      <c r="AD913" s="180"/>
      <c r="AE913" s="180"/>
      <c r="AF913" s="180"/>
      <c r="AG913" s="180"/>
      <c r="AH913" s="180"/>
      <c r="AI913" s="180"/>
      <c r="AJ913" s="180"/>
      <c r="AK913" s="180"/>
      <c r="AL913" s="180"/>
      <c r="AM913" s="180"/>
      <c r="AN913" s="180"/>
      <c r="AO913" s="180"/>
      <c r="AP913" s="180"/>
      <c r="AQ913" s="180"/>
      <c r="AR913" s="180"/>
      <c r="AS913" s="180"/>
      <c r="AT913" s="180"/>
      <c r="AU913" s="180"/>
      <c r="AV913" s="180"/>
      <c r="AW913" s="180"/>
      <c r="AX913" s="180"/>
      <c r="AY913" s="180"/>
      <c r="AZ913" s="180"/>
      <c r="BA913" s="180"/>
      <c r="BB913" s="180"/>
      <c r="BC913" s="180"/>
      <c r="BD913" s="180"/>
      <c r="BE913" s="180"/>
      <c r="BF913" s="180"/>
      <c r="BG913" s="180"/>
      <c r="BH913" s="180"/>
      <c r="BI913" s="180"/>
      <c r="BJ913" s="180"/>
      <c r="BK913" s="180"/>
      <c r="BL913" s="180"/>
      <c r="BM913" s="180"/>
      <c r="BN913" s="180"/>
      <c r="BO913" s="180"/>
      <c r="BP913" s="180"/>
      <c r="BQ913" s="180"/>
      <c r="BR913" s="180"/>
      <c r="BS913" s="180"/>
      <c r="BT913" s="180"/>
      <c r="BU913" s="180"/>
      <c r="BV913" s="180"/>
      <c r="BW913" s="180"/>
      <c r="BX913" s="180"/>
      <c r="BY913" s="180"/>
      <c r="BZ913" s="180"/>
      <c r="CA913" s="180"/>
    </row>
    <row r="914" ht="15.75" customHeight="1" spans="1:79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  <c r="R914" s="180"/>
      <c r="S914" s="180"/>
      <c r="T914" s="180"/>
      <c r="U914" s="180"/>
      <c r="V914" s="180"/>
      <c r="W914" s="180"/>
      <c r="X914" s="180"/>
      <c r="Y914" s="180"/>
      <c r="Z914" s="180"/>
      <c r="AA914" s="180"/>
      <c r="AB914" s="180"/>
      <c r="AC914" s="180"/>
      <c r="AD914" s="180"/>
      <c r="AE914" s="180"/>
      <c r="AF914" s="180"/>
      <c r="AG914" s="180"/>
      <c r="AH914" s="180"/>
      <c r="AI914" s="180"/>
      <c r="AJ914" s="180"/>
      <c r="AK914" s="180"/>
      <c r="AL914" s="180"/>
      <c r="AM914" s="180"/>
      <c r="AN914" s="180"/>
      <c r="AO914" s="180"/>
      <c r="AP914" s="180"/>
      <c r="AQ914" s="180"/>
      <c r="AR914" s="180"/>
      <c r="AS914" s="180"/>
      <c r="AT914" s="180"/>
      <c r="AU914" s="180"/>
      <c r="AV914" s="180"/>
      <c r="AW914" s="180"/>
      <c r="AX914" s="180"/>
      <c r="AY914" s="180"/>
      <c r="AZ914" s="180"/>
      <c r="BA914" s="180"/>
      <c r="BB914" s="180"/>
      <c r="BC914" s="180"/>
      <c r="BD914" s="180"/>
      <c r="BE914" s="180"/>
      <c r="BF914" s="180"/>
      <c r="BG914" s="180"/>
      <c r="BH914" s="180"/>
      <c r="BI914" s="180"/>
      <c r="BJ914" s="180"/>
      <c r="BK914" s="180"/>
      <c r="BL914" s="180"/>
      <c r="BM914" s="180"/>
      <c r="BN914" s="180"/>
      <c r="BO914" s="180"/>
      <c r="BP914" s="180"/>
      <c r="BQ914" s="180"/>
      <c r="BR914" s="180"/>
      <c r="BS914" s="180"/>
      <c r="BT914" s="180"/>
      <c r="BU914" s="180"/>
      <c r="BV914" s="180"/>
      <c r="BW914" s="180"/>
      <c r="BX914" s="180"/>
      <c r="BY914" s="180"/>
      <c r="BZ914" s="180"/>
      <c r="CA914" s="180"/>
    </row>
    <row r="915" ht="15.75" customHeight="1" spans="1:79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  <c r="R915" s="180"/>
      <c r="S915" s="180"/>
      <c r="T915" s="180"/>
      <c r="U915" s="180"/>
      <c r="V915" s="180"/>
      <c r="W915" s="180"/>
      <c r="X915" s="180"/>
      <c r="Y915" s="180"/>
      <c r="Z915" s="180"/>
      <c r="AA915" s="180"/>
      <c r="AB915" s="180"/>
      <c r="AC915" s="180"/>
      <c r="AD915" s="180"/>
      <c r="AE915" s="180"/>
      <c r="AF915" s="180"/>
      <c r="AG915" s="180"/>
      <c r="AH915" s="180"/>
      <c r="AI915" s="180"/>
      <c r="AJ915" s="180"/>
      <c r="AK915" s="180"/>
      <c r="AL915" s="180"/>
      <c r="AM915" s="180"/>
      <c r="AN915" s="180"/>
      <c r="AO915" s="180"/>
      <c r="AP915" s="180"/>
      <c r="AQ915" s="180"/>
      <c r="AR915" s="180"/>
      <c r="AS915" s="180"/>
      <c r="AT915" s="180"/>
      <c r="AU915" s="180"/>
      <c r="AV915" s="180"/>
      <c r="AW915" s="180"/>
      <c r="AX915" s="180"/>
      <c r="AY915" s="180"/>
      <c r="AZ915" s="180"/>
      <c r="BA915" s="180"/>
      <c r="BB915" s="180"/>
      <c r="BC915" s="180"/>
      <c r="BD915" s="180"/>
      <c r="BE915" s="180"/>
      <c r="BF915" s="180"/>
      <c r="BG915" s="180"/>
      <c r="BH915" s="180"/>
      <c r="BI915" s="180"/>
      <c r="BJ915" s="180"/>
      <c r="BK915" s="180"/>
      <c r="BL915" s="180"/>
      <c r="BM915" s="180"/>
      <c r="BN915" s="180"/>
      <c r="BO915" s="180"/>
      <c r="BP915" s="180"/>
      <c r="BQ915" s="180"/>
      <c r="BR915" s="180"/>
      <c r="BS915" s="180"/>
      <c r="BT915" s="180"/>
      <c r="BU915" s="180"/>
      <c r="BV915" s="180"/>
      <c r="BW915" s="180"/>
      <c r="BX915" s="180"/>
      <c r="BY915" s="180"/>
      <c r="BZ915" s="180"/>
      <c r="CA915" s="180"/>
    </row>
    <row r="916" ht="15.75" customHeight="1" spans="1:79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  <c r="R916" s="180"/>
      <c r="S916" s="180"/>
      <c r="T916" s="180"/>
      <c r="U916" s="180"/>
      <c r="V916" s="180"/>
      <c r="W916" s="180"/>
      <c r="X916" s="180"/>
      <c r="Y916" s="180"/>
      <c r="Z916" s="180"/>
      <c r="AA916" s="180"/>
      <c r="AB916" s="180"/>
      <c r="AC916" s="180"/>
      <c r="AD916" s="180"/>
      <c r="AE916" s="180"/>
      <c r="AF916" s="180"/>
      <c r="AG916" s="180"/>
      <c r="AH916" s="180"/>
      <c r="AI916" s="180"/>
      <c r="AJ916" s="180"/>
      <c r="AK916" s="180"/>
      <c r="AL916" s="180"/>
      <c r="AM916" s="180"/>
      <c r="AN916" s="180"/>
      <c r="AO916" s="180"/>
      <c r="AP916" s="180"/>
      <c r="AQ916" s="180"/>
      <c r="AR916" s="180"/>
      <c r="AS916" s="180"/>
      <c r="AT916" s="180"/>
      <c r="AU916" s="180"/>
      <c r="AV916" s="180"/>
      <c r="AW916" s="180"/>
      <c r="AX916" s="180"/>
      <c r="AY916" s="180"/>
      <c r="AZ916" s="180"/>
      <c r="BA916" s="180"/>
      <c r="BB916" s="180"/>
      <c r="BC916" s="180"/>
      <c r="BD916" s="180"/>
      <c r="BE916" s="180"/>
      <c r="BF916" s="180"/>
      <c r="BG916" s="180"/>
      <c r="BH916" s="180"/>
      <c r="BI916" s="180"/>
      <c r="BJ916" s="180"/>
      <c r="BK916" s="180"/>
      <c r="BL916" s="180"/>
      <c r="BM916" s="180"/>
      <c r="BN916" s="180"/>
      <c r="BO916" s="180"/>
      <c r="BP916" s="180"/>
      <c r="BQ916" s="180"/>
      <c r="BR916" s="180"/>
      <c r="BS916" s="180"/>
      <c r="BT916" s="180"/>
      <c r="BU916" s="180"/>
      <c r="BV916" s="180"/>
      <c r="BW916" s="180"/>
      <c r="BX916" s="180"/>
      <c r="BY916" s="180"/>
      <c r="BZ916" s="180"/>
      <c r="CA916" s="180"/>
    </row>
    <row r="917" ht="15.75" customHeight="1" spans="1:79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  <c r="R917" s="180"/>
      <c r="S917" s="180"/>
      <c r="T917" s="180"/>
      <c r="U917" s="180"/>
      <c r="V917" s="180"/>
      <c r="W917" s="180"/>
      <c r="X917" s="180"/>
      <c r="Y917" s="180"/>
      <c r="Z917" s="180"/>
      <c r="AA917" s="180"/>
      <c r="AB917" s="180"/>
      <c r="AC917" s="180"/>
      <c r="AD917" s="180"/>
      <c r="AE917" s="180"/>
      <c r="AF917" s="180"/>
      <c r="AG917" s="180"/>
      <c r="AH917" s="180"/>
      <c r="AI917" s="180"/>
      <c r="AJ917" s="180"/>
      <c r="AK917" s="180"/>
      <c r="AL917" s="180"/>
      <c r="AM917" s="180"/>
      <c r="AN917" s="180"/>
      <c r="AO917" s="180"/>
      <c r="AP917" s="180"/>
      <c r="AQ917" s="180"/>
      <c r="AR917" s="180"/>
      <c r="AS917" s="180"/>
      <c r="AT917" s="180"/>
      <c r="AU917" s="180"/>
      <c r="AV917" s="180"/>
      <c r="AW917" s="180"/>
      <c r="AX917" s="180"/>
      <c r="AY917" s="180"/>
      <c r="AZ917" s="180"/>
      <c r="BA917" s="180"/>
      <c r="BB917" s="180"/>
      <c r="BC917" s="180"/>
      <c r="BD917" s="180"/>
      <c r="BE917" s="180"/>
      <c r="BF917" s="180"/>
      <c r="BG917" s="180"/>
      <c r="BH917" s="180"/>
      <c r="BI917" s="180"/>
      <c r="BJ917" s="180"/>
      <c r="BK917" s="180"/>
      <c r="BL917" s="180"/>
      <c r="BM917" s="180"/>
      <c r="BN917" s="180"/>
      <c r="BO917" s="180"/>
      <c r="BP917" s="180"/>
      <c r="BQ917" s="180"/>
      <c r="BR917" s="180"/>
      <c r="BS917" s="180"/>
      <c r="BT917" s="180"/>
      <c r="BU917" s="180"/>
      <c r="BV917" s="180"/>
      <c r="BW917" s="180"/>
      <c r="BX917" s="180"/>
      <c r="BY917" s="180"/>
      <c r="BZ917" s="180"/>
      <c r="CA917" s="180"/>
    </row>
    <row r="918" ht="15.75" customHeight="1" spans="1:79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  <c r="R918" s="180"/>
      <c r="S918" s="180"/>
      <c r="T918" s="180"/>
      <c r="U918" s="180"/>
      <c r="V918" s="180"/>
      <c r="W918" s="180"/>
      <c r="X918" s="180"/>
      <c r="Y918" s="180"/>
      <c r="Z918" s="180"/>
      <c r="AA918" s="180"/>
      <c r="AB918" s="180"/>
      <c r="AC918" s="180"/>
      <c r="AD918" s="180"/>
      <c r="AE918" s="180"/>
      <c r="AF918" s="180"/>
      <c r="AG918" s="180"/>
      <c r="AH918" s="180"/>
      <c r="AI918" s="180"/>
      <c r="AJ918" s="180"/>
      <c r="AK918" s="180"/>
      <c r="AL918" s="180"/>
      <c r="AM918" s="180"/>
      <c r="AN918" s="180"/>
      <c r="AO918" s="180"/>
      <c r="AP918" s="180"/>
      <c r="AQ918" s="180"/>
      <c r="AR918" s="180"/>
      <c r="AS918" s="180"/>
      <c r="AT918" s="180"/>
      <c r="AU918" s="180"/>
      <c r="AV918" s="180"/>
      <c r="AW918" s="180"/>
      <c r="AX918" s="180"/>
      <c r="AY918" s="180"/>
      <c r="AZ918" s="180"/>
      <c r="BA918" s="180"/>
      <c r="BB918" s="180"/>
      <c r="BC918" s="180"/>
      <c r="BD918" s="180"/>
      <c r="BE918" s="180"/>
      <c r="BF918" s="180"/>
      <c r="BG918" s="180"/>
      <c r="BH918" s="180"/>
      <c r="BI918" s="180"/>
      <c r="BJ918" s="180"/>
      <c r="BK918" s="180"/>
      <c r="BL918" s="180"/>
      <c r="BM918" s="180"/>
      <c r="BN918" s="180"/>
      <c r="BO918" s="180"/>
      <c r="BP918" s="180"/>
      <c r="BQ918" s="180"/>
      <c r="BR918" s="180"/>
      <c r="BS918" s="180"/>
      <c r="BT918" s="180"/>
      <c r="BU918" s="180"/>
      <c r="BV918" s="180"/>
      <c r="BW918" s="180"/>
      <c r="BX918" s="180"/>
      <c r="BY918" s="180"/>
      <c r="BZ918" s="180"/>
      <c r="CA918" s="180"/>
    </row>
    <row r="919" ht="15.75" customHeight="1" spans="1:79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  <c r="R919" s="180"/>
      <c r="S919" s="180"/>
      <c r="T919" s="180"/>
      <c r="U919" s="180"/>
      <c r="V919" s="180"/>
      <c r="W919" s="180"/>
      <c r="X919" s="180"/>
      <c r="Y919" s="180"/>
      <c r="Z919" s="180"/>
      <c r="AA919" s="180"/>
      <c r="AB919" s="180"/>
      <c r="AC919" s="180"/>
      <c r="AD919" s="180"/>
      <c r="AE919" s="180"/>
      <c r="AF919" s="180"/>
      <c r="AG919" s="180"/>
      <c r="AH919" s="180"/>
      <c r="AI919" s="180"/>
      <c r="AJ919" s="180"/>
      <c r="AK919" s="180"/>
      <c r="AL919" s="180"/>
      <c r="AM919" s="180"/>
      <c r="AN919" s="180"/>
      <c r="AO919" s="180"/>
      <c r="AP919" s="180"/>
      <c r="AQ919" s="180"/>
      <c r="AR919" s="180"/>
      <c r="AS919" s="180"/>
      <c r="AT919" s="180"/>
      <c r="AU919" s="180"/>
      <c r="AV919" s="180"/>
      <c r="AW919" s="180"/>
      <c r="AX919" s="180"/>
      <c r="AY919" s="180"/>
      <c r="AZ919" s="180"/>
      <c r="BA919" s="180"/>
      <c r="BB919" s="180"/>
      <c r="BC919" s="180"/>
      <c r="BD919" s="180"/>
      <c r="BE919" s="180"/>
      <c r="BF919" s="180"/>
      <c r="BG919" s="180"/>
      <c r="BH919" s="180"/>
      <c r="BI919" s="180"/>
      <c r="BJ919" s="180"/>
      <c r="BK919" s="180"/>
      <c r="BL919" s="180"/>
      <c r="BM919" s="180"/>
      <c r="BN919" s="180"/>
      <c r="BO919" s="180"/>
      <c r="BP919" s="180"/>
      <c r="BQ919" s="180"/>
      <c r="BR919" s="180"/>
      <c r="BS919" s="180"/>
      <c r="BT919" s="180"/>
      <c r="BU919" s="180"/>
      <c r="BV919" s="180"/>
      <c r="BW919" s="180"/>
      <c r="BX919" s="180"/>
      <c r="BY919" s="180"/>
      <c r="BZ919" s="180"/>
      <c r="CA919" s="180"/>
    </row>
    <row r="920" ht="15.75" customHeight="1" spans="1:79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  <c r="R920" s="180"/>
      <c r="S920" s="180"/>
      <c r="T920" s="180"/>
      <c r="U920" s="180"/>
      <c r="V920" s="180"/>
      <c r="W920" s="180"/>
      <c r="X920" s="180"/>
      <c r="Y920" s="180"/>
      <c r="Z920" s="180"/>
      <c r="AA920" s="180"/>
      <c r="AB920" s="180"/>
      <c r="AC920" s="180"/>
      <c r="AD920" s="180"/>
      <c r="AE920" s="180"/>
      <c r="AF920" s="180"/>
      <c r="AG920" s="180"/>
      <c r="AH920" s="180"/>
      <c r="AI920" s="180"/>
      <c r="AJ920" s="180"/>
      <c r="AK920" s="180"/>
      <c r="AL920" s="180"/>
      <c r="AM920" s="180"/>
      <c r="AN920" s="180"/>
      <c r="AO920" s="180"/>
      <c r="AP920" s="180"/>
      <c r="AQ920" s="180"/>
      <c r="AR920" s="180"/>
      <c r="AS920" s="180"/>
      <c r="AT920" s="180"/>
      <c r="AU920" s="180"/>
      <c r="AV920" s="180"/>
      <c r="AW920" s="180"/>
      <c r="AX920" s="180"/>
      <c r="AY920" s="180"/>
      <c r="AZ920" s="180"/>
      <c r="BA920" s="180"/>
      <c r="BB920" s="180"/>
      <c r="BC920" s="180"/>
      <c r="BD920" s="180"/>
      <c r="BE920" s="180"/>
      <c r="BF920" s="180"/>
      <c r="BG920" s="180"/>
      <c r="BH920" s="180"/>
      <c r="BI920" s="180"/>
      <c r="BJ920" s="180"/>
      <c r="BK920" s="180"/>
      <c r="BL920" s="180"/>
      <c r="BM920" s="180"/>
      <c r="BN920" s="180"/>
      <c r="BO920" s="180"/>
      <c r="BP920" s="180"/>
      <c r="BQ920" s="180"/>
      <c r="BR920" s="180"/>
      <c r="BS920" s="180"/>
      <c r="BT920" s="180"/>
      <c r="BU920" s="180"/>
      <c r="BV920" s="180"/>
      <c r="BW920" s="180"/>
      <c r="BX920" s="180"/>
      <c r="BY920" s="180"/>
      <c r="BZ920" s="180"/>
      <c r="CA920" s="180"/>
    </row>
    <row r="921" ht="15.75" customHeight="1" spans="1:79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  <c r="R921" s="180"/>
      <c r="S921" s="180"/>
      <c r="T921" s="180"/>
      <c r="U921" s="180"/>
      <c r="V921" s="180"/>
      <c r="W921" s="180"/>
      <c r="X921" s="180"/>
      <c r="Y921" s="180"/>
      <c r="Z921" s="180"/>
      <c r="AA921" s="180"/>
      <c r="AB921" s="180"/>
      <c r="AC921" s="180"/>
      <c r="AD921" s="180"/>
      <c r="AE921" s="180"/>
      <c r="AF921" s="180"/>
      <c r="AG921" s="180"/>
      <c r="AH921" s="180"/>
      <c r="AI921" s="180"/>
      <c r="AJ921" s="180"/>
      <c r="AK921" s="180"/>
      <c r="AL921" s="180"/>
      <c r="AM921" s="180"/>
      <c r="AN921" s="180"/>
      <c r="AO921" s="180"/>
      <c r="AP921" s="180"/>
      <c r="AQ921" s="180"/>
      <c r="AR921" s="180"/>
      <c r="AS921" s="180"/>
      <c r="AT921" s="180"/>
      <c r="AU921" s="180"/>
      <c r="AV921" s="180"/>
      <c r="AW921" s="180"/>
      <c r="AX921" s="180"/>
      <c r="AY921" s="180"/>
      <c r="AZ921" s="180"/>
      <c r="BA921" s="180"/>
      <c r="BB921" s="180"/>
      <c r="BC921" s="180"/>
      <c r="BD921" s="180"/>
      <c r="BE921" s="180"/>
      <c r="BF921" s="180"/>
      <c r="BG921" s="180"/>
      <c r="BH921" s="180"/>
      <c r="BI921" s="180"/>
      <c r="BJ921" s="180"/>
      <c r="BK921" s="180"/>
      <c r="BL921" s="180"/>
      <c r="BM921" s="180"/>
      <c r="BN921" s="180"/>
      <c r="BO921" s="180"/>
      <c r="BP921" s="180"/>
      <c r="BQ921" s="180"/>
      <c r="BR921" s="180"/>
      <c r="BS921" s="180"/>
      <c r="BT921" s="180"/>
      <c r="BU921" s="180"/>
      <c r="BV921" s="180"/>
      <c r="BW921" s="180"/>
      <c r="BX921" s="180"/>
      <c r="BY921" s="180"/>
      <c r="BZ921" s="180"/>
      <c r="CA921" s="180"/>
    </row>
    <row r="922" ht="15.75" customHeight="1" spans="1:79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  <c r="R922" s="180"/>
      <c r="S922" s="180"/>
      <c r="T922" s="180"/>
      <c r="U922" s="180"/>
      <c r="V922" s="180"/>
      <c r="W922" s="180"/>
      <c r="X922" s="180"/>
      <c r="Y922" s="180"/>
      <c r="Z922" s="180"/>
      <c r="AA922" s="180"/>
      <c r="AB922" s="180"/>
      <c r="AC922" s="180"/>
      <c r="AD922" s="180"/>
      <c r="AE922" s="180"/>
      <c r="AF922" s="180"/>
      <c r="AG922" s="180"/>
      <c r="AH922" s="180"/>
      <c r="AI922" s="180"/>
      <c r="AJ922" s="180"/>
      <c r="AK922" s="180"/>
      <c r="AL922" s="180"/>
      <c r="AM922" s="180"/>
      <c r="AN922" s="180"/>
      <c r="AO922" s="180"/>
      <c r="AP922" s="180"/>
      <c r="AQ922" s="180"/>
      <c r="AR922" s="180"/>
      <c r="AS922" s="180"/>
      <c r="AT922" s="180"/>
      <c r="AU922" s="180"/>
      <c r="AV922" s="180"/>
      <c r="AW922" s="180"/>
      <c r="AX922" s="180"/>
      <c r="AY922" s="180"/>
      <c r="AZ922" s="180"/>
      <c r="BA922" s="180"/>
      <c r="BB922" s="180"/>
      <c r="BC922" s="180"/>
      <c r="BD922" s="180"/>
      <c r="BE922" s="180"/>
      <c r="BF922" s="180"/>
      <c r="BG922" s="180"/>
      <c r="BH922" s="180"/>
      <c r="BI922" s="180"/>
      <c r="BJ922" s="180"/>
      <c r="BK922" s="180"/>
      <c r="BL922" s="180"/>
      <c r="BM922" s="180"/>
      <c r="BN922" s="180"/>
      <c r="BO922" s="180"/>
      <c r="BP922" s="180"/>
      <c r="BQ922" s="180"/>
      <c r="BR922" s="180"/>
      <c r="BS922" s="180"/>
      <c r="BT922" s="180"/>
      <c r="BU922" s="180"/>
      <c r="BV922" s="180"/>
      <c r="BW922" s="180"/>
      <c r="BX922" s="180"/>
      <c r="BY922" s="180"/>
      <c r="BZ922" s="180"/>
      <c r="CA922" s="180"/>
    </row>
    <row r="923" ht="15.75" customHeight="1" spans="1:79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  <c r="R923" s="180"/>
      <c r="S923" s="180"/>
      <c r="T923" s="180"/>
      <c r="U923" s="180"/>
      <c r="V923" s="180"/>
      <c r="W923" s="180"/>
      <c r="X923" s="180"/>
      <c r="Y923" s="180"/>
      <c r="Z923" s="180"/>
      <c r="AA923" s="180"/>
      <c r="AB923" s="180"/>
      <c r="AC923" s="180"/>
      <c r="AD923" s="180"/>
      <c r="AE923" s="180"/>
      <c r="AF923" s="180"/>
      <c r="AG923" s="180"/>
      <c r="AH923" s="180"/>
      <c r="AI923" s="180"/>
      <c r="AJ923" s="180"/>
      <c r="AK923" s="180"/>
      <c r="AL923" s="180"/>
      <c r="AM923" s="180"/>
      <c r="AN923" s="180"/>
      <c r="AO923" s="180"/>
      <c r="AP923" s="180"/>
      <c r="AQ923" s="180"/>
      <c r="AR923" s="180"/>
      <c r="AS923" s="180"/>
      <c r="AT923" s="180"/>
      <c r="AU923" s="180"/>
      <c r="AV923" s="180"/>
      <c r="AW923" s="180"/>
      <c r="AX923" s="180"/>
      <c r="AY923" s="180"/>
      <c r="AZ923" s="180"/>
      <c r="BA923" s="180"/>
      <c r="BB923" s="180"/>
      <c r="BC923" s="180"/>
      <c r="BD923" s="180"/>
      <c r="BE923" s="180"/>
      <c r="BF923" s="180"/>
      <c r="BG923" s="180"/>
      <c r="BH923" s="180"/>
      <c r="BI923" s="180"/>
      <c r="BJ923" s="180"/>
      <c r="BK923" s="180"/>
      <c r="BL923" s="180"/>
      <c r="BM923" s="180"/>
      <c r="BN923" s="180"/>
      <c r="BO923" s="180"/>
      <c r="BP923" s="180"/>
      <c r="BQ923" s="180"/>
      <c r="BR923" s="180"/>
      <c r="BS923" s="180"/>
      <c r="BT923" s="180"/>
      <c r="BU923" s="180"/>
      <c r="BV923" s="180"/>
      <c r="BW923" s="180"/>
      <c r="BX923" s="180"/>
      <c r="BY923" s="180"/>
      <c r="BZ923" s="180"/>
      <c r="CA923" s="180"/>
    </row>
    <row r="924" ht="15.75" customHeight="1" spans="1:79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  <c r="R924" s="180"/>
      <c r="S924" s="180"/>
      <c r="T924" s="180"/>
      <c r="U924" s="180"/>
      <c r="V924" s="180"/>
      <c r="W924" s="180"/>
      <c r="X924" s="180"/>
      <c r="Y924" s="180"/>
      <c r="Z924" s="180"/>
      <c r="AA924" s="180"/>
      <c r="AB924" s="180"/>
      <c r="AC924" s="180"/>
      <c r="AD924" s="180"/>
      <c r="AE924" s="180"/>
      <c r="AF924" s="180"/>
      <c r="AG924" s="180"/>
      <c r="AH924" s="180"/>
      <c r="AI924" s="180"/>
      <c r="AJ924" s="180"/>
      <c r="AK924" s="180"/>
      <c r="AL924" s="180"/>
      <c r="AM924" s="180"/>
      <c r="AN924" s="180"/>
      <c r="AO924" s="180"/>
      <c r="AP924" s="180"/>
      <c r="AQ924" s="180"/>
      <c r="AR924" s="180"/>
      <c r="AS924" s="180"/>
      <c r="AT924" s="180"/>
      <c r="AU924" s="180"/>
      <c r="AV924" s="180"/>
      <c r="AW924" s="180"/>
      <c r="AX924" s="180"/>
      <c r="AY924" s="180"/>
      <c r="AZ924" s="180"/>
      <c r="BA924" s="180"/>
      <c r="BB924" s="180"/>
      <c r="BC924" s="180"/>
      <c r="BD924" s="180"/>
      <c r="BE924" s="180"/>
      <c r="BF924" s="180"/>
      <c r="BG924" s="180"/>
      <c r="BH924" s="180"/>
      <c r="BI924" s="180"/>
      <c r="BJ924" s="180"/>
      <c r="BK924" s="180"/>
      <c r="BL924" s="180"/>
      <c r="BM924" s="180"/>
      <c r="BN924" s="180"/>
      <c r="BO924" s="180"/>
      <c r="BP924" s="180"/>
      <c r="BQ924" s="180"/>
      <c r="BR924" s="180"/>
      <c r="BS924" s="180"/>
      <c r="BT924" s="180"/>
      <c r="BU924" s="180"/>
      <c r="BV924" s="180"/>
      <c r="BW924" s="180"/>
      <c r="BX924" s="180"/>
      <c r="BY924" s="180"/>
      <c r="BZ924" s="180"/>
      <c r="CA924" s="180"/>
    </row>
    <row r="925" ht="15.75" customHeight="1" spans="1:79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  <c r="R925" s="180"/>
      <c r="S925" s="180"/>
      <c r="T925" s="180"/>
      <c r="U925" s="180"/>
      <c r="V925" s="180"/>
      <c r="W925" s="180"/>
      <c r="X925" s="180"/>
      <c r="Y925" s="180"/>
      <c r="Z925" s="180"/>
      <c r="AA925" s="180"/>
      <c r="AB925" s="180"/>
      <c r="AC925" s="180"/>
      <c r="AD925" s="180"/>
      <c r="AE925" s="180"/>
      <c r="AF925" s="180"/>
      <c r="AG925" s="180"/>
      <c r="AH925" s="180"/>
      <c r="AI925" s="180"/>
      <c r="AJ925" s="180"/>
      <c r="AK925" s="180"/>
      <c r="AL925" s="180"/>
      <c r="AM925" s="180"/>
      <c r="AN925" s="180"/>
      <c r="AO925" s="180"/>
      <c r="AP925" s="180"/>
      <c r="AQ925" s="180"/>
      <c r="AR925" s="180"/>
      <c r="AS925" s="180"/>
      <c r="AT925" s="180"/>
      <c r="AU925" s="180"/>
      <c r="AV925" s="180"/>
      <c r="AW925" s="180"/>
      <c r="AX925" s="180"/>
      <c r="AY925" s="180"/>
      <c r="AZ925" s="180"/>
      <c r="BA925" s="180"/>
      <c r="BB925" s="180"/>
      <c r="BC925" s="180"/>
      <c r="BD925" s="180"/>
      <c r="BE925" s="180"/>
      <c r="BF925" s="180"/>
      <c r="BG925" s="180"/>
      <c r="BH925" s="180"/>
      <c r="BI925" s="180"/>
      <c r="BJ925" s="180"/>
      <c r="BK925" s="180"/>
      <c r="BL925" s="180"/>
      <c r="BM925" s="180"/>
      <c r="BN925" s="180"/>
      <c r="BO925" s="180"/>
      <c r="BP925" s="180"/>
      <c r="BQ925" s="180"/>
      <c r="BR925" s="180"/>
      <c r="BS925" s="180"/>
      <c r="BT925" s="180"/>
      <c r="BU925" s="180"/>
      <c r="BV925" s="180"/>
      <c r="BW925" s="180"/>
      <c r="BX925" s="180"/>
      <c r="BY925" s="180"/>
      <c r="BZ925" s="180"/>
      <c r="CA925" s="180"/>
    </row>
    <row r="926" ht="15.75" customHeight="1" spans="1:79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  <c r="R926" s="180"/>
      <c r="S926" s="180"/>
      <c r="T926" s="180"/>
      <c r="U926" s="180"/>
      <c r="V926" s="180"/>
      <c r="W926" s="180"/>
      <c r="X926" s="180"/>
      <c r="Y926" s="180"/>
      <c r="Z926" s="180"/>
      <c r="AA926" s="180"/>
      <c r="AB926" s="180"/>
      <c r="AC926" s="180"/>
      <c r="AD926" s="180"/>
      <c r="AE926" s="180"/>
      <c r="AF926" s="180"/>
      <c r="AG926" s="180"/>
      <c r="AH926" s="180"/>
      <c r="AI926" s="180"/>
      <c r="AJ926" s="180"/>
      <c r="AK926" s="180"/>
      <c r="AL926" s="180"/>
      <c r="AM926" s="180"/>
      <c r="AN926" s="180"/>
      <c r="AO926" s="180"/>
      <c r="AP926" s="180"/>
      <c r="AQ926" s="180"/>
      <c r="AR926" s="180"/>
      <c r="AS926" s="180"/>
      <c r="AT926" s="180"/>
      <c r="AU926" s="180"/>
      <c r="AV926" s="180"/>
      <c r="AW926" s="180"/>
      <c r="AX926" s="180"/>
      <c r="AY926" s="180"/>
      <c r="AZ926" s="180"/>
      <c r="BA926" s="180"/>
      <c r="BB926" s="180"/>
      <c r="BC926" s="180"/>
      <c r="BD926" s="180"/>
      <c r="BE926" s="180"/>
      <c r="BF926" s="180"/>
      <c r="BG926" s="180"/>
      <c r="BH926" s="180"/>
      <c r="BI926" s="180"/>
      <c r="BJ926" s="180"/>
      <c r="BK926" s="180"/>
      <c r="BL926" s="180"/>
      <c r="BM926" s="180"/>
      <c r="BN926" s="180"/>
      <c r="BO926" s="180"/>
      <c r="BP926" s="180"/>
      <c r="BQ926" s="180"/>
      <c r="BR926" s="180"/>
      <c r="BS926" s="180"/>
      <c r="BT926" s="180"/>
      <c r="BU926" s="180"/>
      <c r="BV926" s="180"/>
      <c r="BW926" s="180"/>
      <c r="BX926" s="180"/>
      <c r="BY926" s="180"/>
      <c r="BZ926" s="180"/>
      <c r="CA926" s="180"/>
    </row>
    <row r="927" ht="15.75" customHeight="1" spans="1:79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  <c r="R927" s="180"/>
      <c r="S927" s="180"/>
      <c r="T927" s="180"/>
      <c r="U927" s="180"/>
      <c r="V927" s="180"/>
      <c r="W927" s="180"/>
      <c r="X927" s="180"/>
      <c r="Y927" s="180"/>
      <c r="Z927" s="180"/>
      <c r="AA927" s="180"/>
      <c r="AB927" s="180"/>
      <c r="AC927" s="180"/>
      <c r="AD927" s="180"/>
      <c r="AE927" s="180"/>
      <c r="AF927" s="180"/>
      <c r="AG927" s="180"/>
      <c r="AH927" s="180"/>
      <c r="AI927" s="180"/>
      <c r="AJ927" s="180"/>
      <c r="AK927" s="180"/>
      <c r="AL927" s="180"/>
      <c r="AM927" s="180"/>
      <c r="AN927" s="180"/>
      <c r="AO927" s="180"/>
      <c r="AP927" s="180"/>
      <c r="AQ927" s="180"/>
      <c r="AR927" s="180"/>
      <c r="AS927" s="180"/>
      <c r="AT927" s="180"/>
      <c r="AU927" s="180"/>
      <c r="AV927" s="180"/>
      <c r="AW927" s="180"/>
      <c r="AX927" s="180"/>
      <c r="AY927" s="180"/>
      <c r="AZ927" s="180"/>
      <c r="BA927" s="180"/>
      <c r="BB927" s="180"/>
      <c r="BC927" s="180"/>
      <c r="BD927" s="180"/>
      <c r="BE927" s="180"/>
      <c r="BF927" s="180"/>
      <c r="BG927" s="180"/>
      <c r="BH927" s="180"/>
      <c r="BI927" s="180"/>
      <c r="BJ927" s="180"/>
      <c r="BK927" s="180"/>
      <c r="BL927" s="180"/>
      <c r="BM927" s="180"/>
      <c r="BN927" s="180"/>
      <c r="BO927" s="180"/>
      <c r="BP927" s="180"/>
      <c r="BQ927" s="180"/>
      <c r="BR927" s="180"/>
      <c r="BS927" s="180"/>
      <c r="BT927" s="180"/>
      <c r="BU927" s="180"/>
      <c r="BV927" s="180"/>
      <c r="BW927" s="180"/>
      <c r="BX927" s="180"/>
      <c r="BY927" s="180"/>
      <c r="BZ927" s="180"/>
      <c r="CA927" s="180"/>
    </row>
    <row r="928" ht="15.75" customHeight="1" spans="1:79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  <c r="R928" s="180"/>
      <c r="S928" s="180"/>
      <c r="T928" s="180"/>
      <c r="U928" s="180"/>
      <c r="V928" s="180"/>
      <c r="W928" s="180"/>
      <c r="X928" s="180"/>
      <c r="Y928" s="180"/>
      <c r="Z928" s="180"/>
      <c r="AA928" s="180"/>
      <c r="AB928" s="180"/>
      <c r="AC928" s="180"/>
      <c r="AD928" s="180"/>
      <c r="AE928" s="180"/>
      <c r="AF928" s="180"/>
      <c r="AG928" s="180"/>
      <c r="AH928" s="180"/>
      <c r="AI928" s="180"/>
      <c r="AJ928" s="180"/>
      <c r="AK928" s="180"/>
      <c r="AL928" s="180"/>
      <c r="AM928" s="180"/>
      <c r="AN928" s="180"/>
      <c r="AO928" s="180"/>
      <c r="AP928" s="180"/>
      <c r="AQ928" s="180"/>
      <c r="AR928" s="180"/>
      <c r="AS928" s="180"/>
      <c r="AT928" s="180"/>
      <c r="AU928" s="180"/>
      <c r="AV928" s="180"/>
      <c r="AW928" s="180"/>
      <c r="AX928" s="180"/>
      <c r="AY928" s="180"/>
      <c r="AZ928" s="180"/>
      <c r="BA928" s="180"/>
      <c r="BB928" s="180"/>
      <c r="BC928" s="180"/>
      <c r="BD928" s="180"/>
      <c r="BE928" s="180"/>
      <c r="BF928" s="180"/>
      <c r="BG928" s="180"/>
      <c r="BH928" s="180"/>
      <c r="BI928" s="180"/>
      <c r="BJ928" s="180"/>
      <c r="BK928" s="180"/>
      <c r="BL928" s="180"/>
      <c r="BM928" s="180"/>
      <c r="BN928" s="180"/>
      <c r="BO928" s="180"/>
      <c r="BP928" s="180"/>
      <c r="BQ928" s="180"/>
      <c r="BR928" s="180"/>
      <c r="BS928" s="180"/>
      <c r="BT928" s="180"/>
      <c r="BU928" s="180"/>
      <c r="BV928" s="180"/>
      <c r="BW928" s="180"/>
      <c r="BX928" s="180"/>
      <c r="BY928" s="180"/>
      <c r="BZ928" s="180"/>
      <c r="CA928" s="180"/>
    </row>
    <row r="929" ht="15.75" customHeight="1" spans="1:79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  <c r="R929" s="180"/>
      <c r="S929" s="180"/>
      <c r="T929" s="180"/>
      <c r="U929" s="180"/>
      <c r="V929" s="180"/>
      <c r="W929" s="180"/>
      <c r="X929" s="180"/>
      <c r="Y929" s="180"/>
      <c r="Z929" s="180"/>
      <c r="AA929" s="180"/>
      <c r="AB929" s="180"/>
      <c r="AC929" s="180"/>
      <c r="AD929" s="180"/>
      <c r="AE929" s="180"/>
      <c r="AF929" s="180"/>
      <c r="AG929" s="180"/>
      <c r="AH929" s="180"/>
      <c r="AI929" s="180"/>
      <c r="AJ929" s="180"/>
      <c r="AK929" s="180"/>
      <c r="AL929" s="180"/>
      <c r="AM929" s="180"/>
      <c r="AN929" s="180"/>
      <c r="AO929" s="180"/>
      <c r="AP929" s="180"/>
      <c r="AQ929" s="180"/>
      <c r="AR929" s="180"/>
      <c r="AS929" s="180"/>
      <c r="AT929" s="180"/>
      <c r="AU929" s="180"/>
      <c r="AV929" s="180"/>
      <c r="AW929" s="180"/>
      <c r="AX929" s="180"/>
      <c r="AY929" s="180"/>
      <c r="AZ929" s="180"/>
      <c r="BA929" s="180"/>
      <c r="BB929" s="180"/>
      <c r="BC929" s="180"/>
      <c r="BD929" s="180"/>
      <c r="BE929" s="180"/>
      <c r="BF929" s="180"/>
      <c r="BG929" s="180"/>
      <c r="BH929" s="180"/>
      <c r="BI929" s="180"/>
      <c r="BJ929" s="180"/>
      <c r="BK929" s="180"/>
      <c r="BL929" s="180"/>
      <c r="BM929" s="180"/>
      <c r="BN929" s="180"/>
      <c r="BO929" s="180"/>
      <c r="BP929" s="180"/>
      <c r="BQ929" s="180"/>
      <c r="BR929" s="180"/>
      <c r="BS929" s="180"/>
      <c r="BT929" s="180"/>
      <c r="BU929" s="180"/>
      <c r="BV929" s="180"/>
      <c r="BW929" s="180"/>
      <c r="BX929" s="180"/>
      <c r="BY929" s="180"/>
      <c r="BZ929" s="180"/>
      <c r="CA929" s="180"/>
    </row>
    <row r="930" ht="15.75" customHeight="1" spans="1:79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  <c r="R930" s="180"/>
      <c r="S930" s="180"/>
      <c r="T930" s="180"/>
      <c r="U930" s="180"/>
      <c r="V930" s="180"/>
      <c r="W930" s="180"/>
      <c r="X930" s="180"/>
      <c r="Y930" s="180"/>
      <c r="Z930" s="180"/>
      <c r="AA930" s="180"/>
      <c r="AB930" s="180"/>
      <c r="AC930" s="180"/>
      <c r="AD930" s="180"/>
      <c r="AE930" s="180"/>
      <c r="AF930" s="180"/>
      <c r="AG930" s="180"/>
      <c r="AH930" s="180"/>
      <c r="AI930" s="180"/>
      <c r="AJ930" s="180"/>
      <c r="AK930" s="180"/>
      <c r="AL930" s="180"/>
      <c r="AM930" s="180"/>
      <c r="AN930" s="180"/>
      <c r="AO930" s="180"/>
      <c r="AP930" s="180"/>
      <c r="AQ930" s="180"/>
      <c r="AR930" s="180"/>
      <c r="AS930" s="180"/>
      <c r="AT930" s="180"/>
      <c r="AU930" s="180"/>
      <c r="AV930" s="180"/>
      <c r="AW930" s="180"/>
      <c r="AX930" s="180"/>
      <c r="AY930" s="180"/>
      <c r="AZ930" s="180"/>
      <c r="BA930" s="180"/>
      <c r="BB930" s="180"/>
      <c r="BC930" s="180"/>
      <c r="BD930" s="180"/>
      <c r="BE930" s="180"/>
      <c r="BF930" s="180"/>
      <c r="BG930" s="180"/>
      <c r="BH930" s="180"/>
      <c r="BI930" s="180"/>
      <c r="BJ930" s="180"/>
      <c r="BK930" s="180"/>
      <c r="BL930" s="180"/>
      <c r="BM930" s="180"/>
      <c r="BN930" s="180"/>
      <c r="BO930" s="180"/>
      <c r="BP930" s="180"/>
      <c r="BQ930" s="180"/>
      <c r="BR930" s="180"/>
      <c r="BS930" s="180"/>
      <c r="BT930" s="180"/>
      <c r="BU930" s="180"/>
      <c r="BV930" s="180"/>
      <c r="BW930" s="180"/>
      <c r="BX930" s="180"/>
      <c r="BY930" s="180"/>
      <c r="BZ930" s="180"/>
      <c r="CA930" s="180"/>
    </row>
    <row r="931" ht="15.75" customHeight="1" spans="1:79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  <c r="R931" s="180"/>
      <c r="S931" s="180"/>
      <c r="T931" s="180"/>
      <c r="U931" s="180"/>
      <c r="V931" s="180"/>
      <c r="W931" s="180"/>
      <c r="X931" s="180"/>
      <c r="Y931" s="180"/>
      <c r="Z931" s="180"/>
      <c r="AA931" s="180"/>
      <c r="AB931" s="180"/>
      <c r="AC931" s="180"/>
      <c r="AD931" s="180"/>
      <c r="AE931" s="180"/>
      <c r="AF931" s="180"/>
      <c r="AG931" s="180"/>
      <c r="AH931" s="180"/>
      <c r="AI931" s="180"/>
      <c r="AJ931" s="180"/>
      <c r="AK931" s="180"/>
      <c r="AL931" s="180"/>
      <c r="AM931" s="180"/>
      <c r="AN931" s="180"/>
      <c r="AO931" s="180"/>
      <c r="AP931" s="180"/>
      <c r="AQ931" s="180"/>
      <c r="AR931" s="180"/>
      <c r="AS931" s="180"/>
      <c r="AT931" s="180"/>
      <c r="AU931" s="180"/>
      <c r="AV931" s="180"/>
      <c r="AW931" s="180"/>
      <c r="AX931" s="180"/>
      <c r="AY931" s="180"/>
      <c r="AZ931" s="180"/>
      <c r="BA931" s="180"/>
      <c r="BB931" s="180"/>
      <c r="BC931" s="180"/>
      <c r="BD931" s="180"/>
      <c r="BE931" s="180"/>
      <c r="BF931" s="180"/>
      <c r="BG931" s="180"/>
      <c r="BH931" s="180"/>
      <c r="BI931" s="180"/>
      <c r="BJ931" s="180"/>
      <c r="BK931" s="180"/>
      <c r="BL931" s="180"/>
      <c r="BM931" s="180"/>
      <c r="BN931" s="180"/>
      <c r="BO931" s="180"/>
      <c r="BP931" s="180"/>
      <c r="BQ931" s="180"/>
      <c r="BR931" s="180"/>
      <c r="BS931" s="180"/>
      <c r="BT931" s="180"/>
      <c r="BU931" s="180"/>
      <c r="BV931" s="180"/>
      <c r="BW931" s="180"/>
      <c r="BX931" s="180"/>
      <c r="BY931" s="180"/>
      <c r="BZ931" s="180"/>
      <c r="CA931" s="180"/>
    </row>
    <row r="932" ht="15.75" customHeight="1" spans="1:79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  <c r="R932" s="180"/>
      <c r="S932" s="180"/>
      <c r="T932" s="180"/>
      <c r="U932" s="180"/>
      <c r="V932" s="180"/>
      <c r="W932" s="180"/>
      <c r="X932" s="180"/>
      <c r="Y932" s="180"/>
      <c r="Z932" s="180"/>
      <c r="AA932" s="180"/>
      <c r="AB932" s="180"/>
      <c r="AC932" s="180"/>
      <c r="AD932" s="180"/>
      <c r="AE932" s="180"/>
      <c r="AF932" s="180"/>
      <c r="AG932" s="180"/>
      <c r="AH932" s="180"/>
      <c r="AI932" s="180"/>
      <c r="AJ932" s="180"/>
      <c r="AK932" s="180"/>
      <c r="AL932" s="180"/>
      <c r="AM932" s="180"/>
      <c r="AN932" s="180"/>
      <c r="AO932" s="180"/>
      <c r="AP932" s="180"/>
      <c r="AQ932" s="180"/>
      <c r="AR932" s="180"/>
      <c r="AS932" s="180"/>
      <c r="AT932" s="180"/>
      <c r="AU932" s="180"/>
      <c r="AV932" s="180"/>
      <c r="AW932" s="180"/>
      <c r="AX932" s="180"/>
      <c r="AY932" s="180"/>
      <c r="AZ932" s="180"/>
      <c r="BA932" s="180"/>
      <c r="BB932" s="180"/>
      <c r="BC932" s="180"/>
      <c r="BD932" s="180"/>
      <c r="BE932" s="180"/>
      <c r="BF932" s="180"/>
      <c r="BG932" s="180"/>
      <c r="BH932" s="180"/>
      <c r="BI932" s="180"/>
      <c r="BJ932" s="180"/>
      <c r="BK932" s="180"/>
      <c r="BL932" s="180"/>
      <c r="BM932" s="180"/>
      <c r="BN932" s="180"/>
      <c r="BO932" s="180"/>
      <c r="BP932" s="180"/>
      <c r="BQ932" s="180"/>
      <c r="BR932" s="180"/>
      <c r="BS932" s="180"/>
      <c r="BT932" s="180"/>
      <c r="BU932" s="180"/>
      <c r="BV932" s="180"/>
      <c r="BW932" s="180"/>
      <c r="BX932" s="180"/>
      <c r="BY932" s="180"/>
      <c r="BZ932" s="180"/>
      <c r="CA932" s="180"/>
    </row>
    <row r="933" ht="15.75" customHeight="1" spans="1:79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  <c r="R933" s="180"/>
      <c r="S933" s="180"/>
      <c r="T933" s="180"/>
      <c r="U933" s="180"/>
      <c r="V933" s="180"/>
      <c r="W933" s="180"/>
      <c r="X933" s="180"/>
      <c r="Y933" s="180"/>
      <c r="Z933" s="180"/>
      <c r="AA933" s="180"/>
      <c r="AB933" s="180"/>
      <c r="AC933" s="180"/>
      <c r="AD933" s="180"/>
      <c r="AE933" s="180"/>
      <c r="AF933" s="180"/>
      <c r="AG933" s="180"/>
      <c r="AH933" s="180"/>
      <c r="AI933" s="180"/>
      <c r="AJ933" s="180"/>
      <c r="AK933" s="180"/>
      <c r="AL933" s="180"/>
      <c r="AM933" s="180"/>
      <c r="AN933" s="180"/>
      <c r="AO933" s="180"/>
      <c r="AP933" s="180"/>
      <c r="AQ933" s="180"/>
      <c r="AR933" s="180"/>
      <c r="AS933" s="180"/>
      <c r="AT933" s="180"/>
      <c r="AU933" s="180"/>
      <c r="AV933" s="180"/>
      <c r="AW933" s="180"/>
      <c r="AX933" s="180"/>
      <c r="AY933" s="180"/>
      <c r="AZ933" s="180"/>
      <c r="BA933" s="180"/>
      <c r="BB933" s="180"/>
      <c r="BC933" s="180"/>
      <c r="BD933" s="180"/>
      <c r="BE933" s="180"/>
      <c r="BF933" s="180"/>
      <c r="BG933" s="180"/>
      <c r="BH933" s="180"/>
      <c r="BI933" s="180"/>
      <c r="BJ933" s="180"/>
      <c r="BK933" s="180"/>
      <c r="BL933" s="180"/>
      <c r="BM933" s="180"/>
      <c r="BN933" s="180"/>
      <c r="BO933" s="180"/>
      <c r="BP933" s="180"/>
      <c r="BQ933" s="180"/>
      <c r="BR933" s="180"/>
      <c r="BS933" s="180"/>
      <c r="BT933" s="180"/>
      <c r="BU933" s="180"/>
      <c r="BV933" s="180"/>
      <c r="BW933" s="180"/>
      <c r="BX933" s="180"/>
      <c r="BY933" s="180"/>
      <c r="BZ933" s="180"/>
      <c r="CA933" s="180"/>
    </row>
    <row r="934" ht="15.75" customHeight="1" spans="1:79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  <c r="R934" s="180"/>
      <c r="S934" s="180"/>
      <c r="T934" s="180"/>
      <c r="U934" s="180"/>
      <c r="V934" s="180"/>
      <c r="W934" s="180"/>
      <c r="X934" s="180"/>
      <c r="Y934" s="180"/>
      <c r="Z934" s="180"/>
      <c r="AA934" s="180"/>
      <c r="AB934" s="180"/>
      <c r="AC934" s="180"/>
      <c r="AD934" s="180"/>
      <c r="AE934" s="180"/>
      <c r="AF934" s="180"/>
      <c r="AG934" s="180"/>
      <c r="AH934" s="180"/>
      <c r="AI934" s="180"/>
      <c r="AJ934" s="180"/>
      <c r="AK934" s="180"/>
      <c r="AL934" s="180"/>
      <c r="AM934" s="180"/>
      <c r="AN934" s="180"/>
      <c r="AO934" s="180"/>
      <c r="AP934" s="180"/>
      <c r="AQ934" s="180"/>
      <c r="AR934" s="180"/>
      <c r="AS934" s="180"/>
      <c r="AT934" s="180"/>
      <c r="AU934" s="180"/>
      <c r="AV934" s="180"/>
      <c r="AW934" s="180"/>
      <c r="AX934" s="180"/>
      <c r="AY934" s="180"/>
      <c r="AZ934" s="180"/>
      <c r="BA934" s="180"/>
      <c r="BB934" s="180"/>
      <c r="BC934" s="180"/>
      <c r="BD934" s="180"/>
      <c r="BE934" s="180"/>
      <c r="BF934" s="180"/>
      <c r="BG934" s="180"/>
      <c r="BH934" s="180"/>
      <c r="BI934" s="180"/>
      <c r="BJ934" s="180"/>
      <c r="BK934" s="180"/>
      <c r="BL934" s="180"/>
      <c r="BM934" s="180"/>
      <c r="BN934" s="180"/>
      <c r="BO934" s="180"/>
      <c r="BP934" s="180"/>
      <c r="BQ934" s="180"/>
      <c r="BR934" s="180"/>
      <c r="BS934" s="180"/>
      <c r="BT934" s="180"/>
      <c r="BU934" s="180"/>
      <c r="BV934" s="180"/>
      <c r="BW934" s="180"/>
      <c r="BX934" s="180"/>
      <c r="BY934" s="180"/>
      <c r="BZ934" s="180"/>
      <c r="CA934" s="180"/>
    </row>
    <row r="935" ht="15.75" customHeight="1" spans="1:79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  <c r="R935" s="180"/>
      <c r="S935" s="180"/>
      <c r="T935" s="180"/>
      <c r="U935" s="180"/>
      <c r="V935" s="180"/>
      <c r="W935" s="180"/>
      <c r="X935" s="180"/>
      <c r="Y935" s="180"/>
      <c r="Z935" s="180"/>
      <c r="AA935" s="180"/>
      <c r="AB935" s="180"/>
      <c r="AC935" s="180"/>
      <c r="AD935" s="180"/>
      <c r="AE935" s="180"/>
      <c r="AF935" s="180"/>
      <c r="AG935" s="180"/>
      <c r="AH935" s="180"/>
      <c r="AI935" s="180"/>
      <c r="AJ935" s="180"/>
      <c r="AK935" s="180"/>
      <c r="AL935" s="180"/>
      <c r="AM935" s="180"/>
      <c r="AN935" s="180"/>
      <c r="AO935" s="180"/>
      <c r="AP935" s="180"/>
      <c r="AQ935" s="180"/>
      <c r="AR935" s="180"/>
      <c r="AS935" s="180"/>
      <c r="AT935" s="180"/>
      <c r="AU935" s="180"/>
      <c r="AV935" s="180"/>
      <c r="AW935" s="180"/>
      <c r="AX935" s="180"/>
      <c r="AY935" s="180"/>
      <c r="AZ935" s="180"/>
      <c r="BA935" s="180"/>
      <c r="BB935" s="180"/>
      <c r="BC935" s="180"/>
      <c r="BD935" s="180"/>
      <c r="BE935" s="180"/>
      <c r="BF935" s="180"/>
      <c r="BG935" s="180"/>
      <c r="BH935" s="180"/>
      <c r="BI935" s="180"/>
      <c r="BJ935" s="180"/>
      <c r="BK935" s="180"/>
      <c r="BL935" s="180"/>
      <c r="BM935" s="180"/>
      <c r="BN935" s="180"/>
      <c r="BO935" s="180"/>
      <c r="BP935" s="180"/>
      <c r="BQ935" s="180"/>
      <c r="BR935" s="180"/>
      <c r="BS935" s="180"/>
      <c r="BT935" s="180"/>
      <c r="BU935" s="180"/>
      <c r="BV935" s="180"/>
      <c r="BW935" s="180"/>
      <c r="BX935" s="180"/>
      <c r="BY935" s="180"/>
      <c r="BZ935" s="180"/>
      <c r="CA935" s="180"/>
    </row>
    <row r="936" ht="15.75" customHeight="1" spans="1:79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  <c r="R936" s="180"/>
      <c r="S936" s="180"/>
      <c r="T936" s="180"/>
      <c r="U936" s="180"/>
      <c r="V936" s="180"/>
      <c r="W936" s="180"/>
      <c r="X936" s="180"/>
      <c r="Y936" s="180"/>
      <c r="Z936" s="180"/>
      <c r="AA936" s="180"/>
      <c r="AB936" s="180"/>
      <c r="AC936" s="180"/>
      <c r="AD936" s="180"/>
      <c r="AE936" s="180"/>
      <c r="AF936" s="180"/>
      <c r="AG936" s="180"/>
      <c r="AH936" s="180"/>
      <c r="AI936" s="180"/>
      <c r="AJ936" s="180"/>
      <c r="AK936" s="180"/>
      <c r="AL936" s="180"/>
      <c r="AM936" s="180"/>
      <c r="AN936" s="180"/>
      <c r="AO936" s="180"/>
      <c r="AP936" s="180"/>
      <c r="AQ936" s="180"/>
      <c r="AR936" s="180"/>
      <c r="AS936" s="180"/>
      <c r="AT936" s="180"/>
      <c r="AU936" s="180"/>
      <c r="AV936" s="180"/>
      <c r="AW936" s="180"/>
      <c r="AX936" s="180"/>
      <c r="AY936" s="180"/>
      <c r="AZ936" s="180"/>
      <c r="BA936" s="180"/>
      <c r="BB936" s="180"/>
      <c r="BC936" s="180"/>
      <c r="BD936" s="180"/>
      <c r="BE936" s="180"/>
      <c r="BF936" s="180"/>
      <c r="BG936" s="180"/>
      <c r="BH936" s="180"/>
      <c r="BI936" s="180"/>
      <c r="BJ936" s="180"/>
      <c r="BK936" s="180"/>
      <c r="BL936" s="180"/>
      <c r="BM936" s="180"/>
      <c r="BN936" s="180"/>
      <c r="BO936" s="180"/>
      <c r="BP936" s="180"/>
      <c r="BQ936" s="180"/>
      <c r="BR936" s="180"/>
      <c r="BS936" s="180"/>
      <c r="BT936" s="180"/>
      <c r="BU936" s="180"/>
      <c r="BV936" s="180"/>
      <c r="BW936" s="180"/>
      <c r="BX936" s="180"/>
      <c r="BY936" s="180"/>
      <c r="BZ936" s="180"/>
      <c r="CA936" s="180"/>
    </row>
    <row r="937" ht="15.75" customHeight="1" spans="1:79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  <c r="R937" s="180"/>
      <c r="S937" s="180"/>
      <c r="T937" s="180"/>
      <c r="U937" s="180"/>
      <c r="V937" s="180"/>
      <c r="W937" s="180"/>
      <c r="X937" s="180"/>
      <c r="Y937" s="180"/>
      <c r="Z937" s="180"/>
      <c r="AA937" s="180"/>
      <c r="AB937" s="180"/>
      <c r="AC937" s="180"/>
      <c r="AD937" s="180"/>
      <c r="AE937" s="180"/>
      <c r="AF937" s="180"/>
      <c r="AG937" s="180"/>
      <c r="AH937" s="180"/>
      <c r="AI937" s="180"/>
      <c r="AJ937" s="180"/>
      <c r="AK937" s="180"/>
      <c r="AL937" s="180"/>
      <c r="AM937" s="180"/>
      <c r="AN937" s="180"/>
      <c r="AO937" s="180"/>
      <c r="AP937" s="180"/>
      <c r="AQ937" s="180"/>
      <c r="AR937" s="180"/>
      <c r="AS937" s="180"/>
      <c r="AT937" s="180"/>
      <c r="AU937" s="180"/>
      <c r="AV937" s="180"/>
      <c r="AW937" s="180"/>
      <c r="AX937" s="180"/>
      <c r="AY937" s="180"/>
      <c r="AZ937" s="180"/>
      <c r="BA937" s="180"/>
      <c r="BB937" s="180"/>
      <c r="BC937" s="180"/>
      <c r="BD937" s="180"/>
      <c r="BE937" s="180"/>
      <c r="BF937" s="180"/>
      <c r="BG937" s="180"/>
      <c r="BH937" s="180"/>
      <c r="BI937" s="180"/>
      <c r="BJ937" s="180"/>
      <c r="BK937" s="180"/>
      <c r="BL937" s="180"/>
      <c r="BM937" s="180"/>
      <c r="BN937" s="180"/>
      <c r="BO937" s="180"/>
      <c r="BP937" s="180"/>
      <c r="BQ937" s="180"/>
      <c r="BR937" s="180"/>
      <c r="BS937" s="180"/>
      <c r="BT937" s="180"/>
      <c r="BU937" s="180"/>
      <c r="BV937" s="180"/>
      <c r="BW937" s="180"/>
      <c r="BX937" s="180"/>
      <c r="BY937" s="180"/>
      <c r="BZ937" s="180"/>
      <c r="CA937" s="180"/>
    </row>
    <row r="938" ht="15.75" customHeight="1" spans="1:79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  <c r="R938" s="180"/>
      <c r="S938" s="180"/>
      <c r="T938" s="180"/>
      <c r="U938" s="180"/>
      <c r="V938" s="180"/>
      <c r="W938" s="180"/>
      <c r="X938" s="180"/>
      <c r="Y938" s="180"/>
      <c r="Z938" s="180"/>
      <c r="AA938" s="180"/>
      <c r="AB938" s="180"/>
      <c r="AC938" s="180"/>
      <c r="AD938" s="180"/>
      <c r="AE938" s="180"/>
      <c r="AF938" s="180"/>
      <c r="AG938" s="180"/>
      <c r="AH938" s="180"/>
      <c r="AI938" s="180"/>
      <c r="AJ938" s="180"/>
      <c r="AK938" s="180"/>
      <c r="AL938" s="180"/>
      <c r="AM938" s="180"/>
      <c r="AN938" s="180"/>
      <c r="AO938" s="180"/>
      <c r="AP938" s="180"/>
      <c r="AQ938" s="180"/>
      <c r="AR938" s="180"/>
      <c r="AS938" s="180"/>
      <c r="AT938" s="180"/>
      <c r="AU938" s="180"/>
      <c r="AV938" s="180"/>
      <c r="AW938" s="180"/>
      <c r="AX938" s="180"/>
      <c r="AY938" s="180"/>
      <c r="AZ938" s="180"/>
      <c r="BA938" s="180"/>
      <c r="BB938" s="180"/>
      <c r="BC938" s="180"/>
      <c r="BD938" s="180"/>
      <c r="BE938" s="180"/>
      <c r="BF938" s="180"/>
      <c r="BG938" s="180"/>
      <c r="BH938" s="180"/>
      <c r="BI938" s="180"/>
      <c r="BJ938" s="180"/>
      <c r="BK938" s="180"/>
      <c r="BL938" s="180"/>
      <c r="BM938" s="180"/>
      <c r="BN938" s="180"/>
      <c r="BO938" s="180"/>
      <c r="BP938" s="180"/>
      <c r="BQ938" s="180"/>
      <c r="BR938" s="180"/>
      <c r="BS938" s="180"/>
      <c r="BT938" s="180"/>
      <c r="BU938" s="180"/>
      <c r="BV938" s="180"/>
      <c r="BW938" s="180"/>
      <c r="BX938" s="180"/>
      <c r="BY938" s="180"/>
      <c r="BZ938" s="180"/>
      <c r="CA938" s="180"/>
    </row>
    <row r="939" ht="15.75" customHeight="1" spans="1:79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  <c r="R939" s="180"/>
      <c r="S939" s="180"/>
      <c r="T939" s="180"/>
      <c r="U939" s="180"/>
      <c r="V939" s="180"/>
      <c r="W939" s="180"/>
      <c r="X939" s="180"/>
      <c r="Y939" s="180"/>
      <c r="Z939" s="180"/>
      <c r="AA939" s="180"/>
      <c r="AB939" s="180"/>
      <c r="AC939" s="180"/>
      <c r="AD939" s="180"/>
      <c r="AE939" s="180"/>
      <c r="AF939" s="180"/>
      <c r="AG939" s="180"/>
      <c r="AH939" s="180"/>
      <c r="AI939" s="180"/>
      <c r="AJ939" s="180"/>
      <c r="AK939" s="180"/>
      <c r="AL939" s="180"/>
      <c r="AM939" s="180"/>
      <c r="AN939" s="180"/>
      <c r="AO939" s="180"/>
      <c r="AP939" s="180"/>
      <c r="AQ939" s="180"/>
      <c r="AR939" s="180"/>
      <c r="AS939" s="180"/>
      <c r="AT939" s="180"/>
      <c r="AU939" s="180"/>
      <c r="AV939" s="180"/>
      <c r="AW939" s="180"/>
      <c r="AX939" s="180"/>
      <c r="AY939" s="180"/>
      <c r="AZ939" s="180"/>
      <c r="BA939" s="180"/>
      <c r="BB939" s="180"/>
      <c r="BC939" s="180"/>
      <c r="BD939" s="180"/>
      <c r="BE939" s="180"/>
      <c r="BF939" s="180"/>
      <c r="BG939" s="180"/>
      <c r="BH939" s="180"/>
      <c r="BI939" s="180"/>
      <c r="BJ939" s="180"/>
      <c r="BK939" s="180"/>
      <c r="BL939" s="180"/>
      <c r="BM939" s="180"/>
      <c r="BN939" s="180"/>
      <c r="BO939" s="180"/>
      <c r="BP939" s="180"/>
      <c r="BQ939" s="180"/>
      <c r="BR939" s="180"/>
      <c r="BS939" s="180"/>
      <c r="BT939" s="180"/>
      <c r="BU939" s="180"/>
      <c r="BV939" s="180"/>
      <c r="BW939" s="180"/>
      <c r="BX939" s="180"/>
      <c r="BY939" s="180"/>
      <c r="BZ939" s="180"/>
      <c r="CA939" s="180"/>
    </row>
    <row r="940" ht="15.75" customHeight="1" spans="1:79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  <c r="R940" s="180"/>
      <c r="S940" s="180"/>
      <c r="T940" s="180"/>
      <c r="U940" s="180"/>
      <c r="V940" s="180"/>
      <c r="W940" s="180"/>
      <c r="X940" s="180"/>
      <c r="Y940" s="180"/>
      <c r="Z940" s="180"/>
      <c r="AA940" s="180"/>
      <c r="AB940" s="180"/>
      <c r="AC940" s="180"/>
      <c r="AD940" s="180"/>
      <c r="AE940" s="180"/>
      <c r="AF940" s="180"/>
      <c r="AG940" s="180"/>
      <c r="AH940" s="180"/>
      <c r="AI940" s="180"/>
      <c r="AJ940" s="180"/>
      <c r="AK940" s="180"/>
      <c r="AL940" s="180"/>
      <c r="AM940" s="180"/>
      <c r="AN940" s="180"/>
      <c r="AO940" s="180"/>
      <c r="AP940" s="180"/>
      <c r="AQ940" s="180"/>
      <c r="AR940" s="180"/>
      <c r="AS940" s="180"/>
      <c r="AT940" s="180"/>
      <c r="AU940" s="180"/>
      <c r="AV940" s="180"/>
      <c r="AW940" s="180"/>
      <c r="AX940" s="180"/>
      <c r="AY940" s="180"/>
      <c r="AZ940" s="180"/>
      <c r="BA940" s="180"/>
      <c r="BB940" s="180"/>
      <c r="BC940" s="180"/>
      <c r="BD940" s="180"/>
      <c r="BE940" s="180"/>
      <c r="BF940" s="180"/>
      <c r="BG940" s="180"/>
      <c r="BH940" s="180"/>
      <c r="BI940" s="180"/>
      <c r="BJ940" s="180"/>
      <c r="BK940" s="180"/>
      <c r="BL940" s="180"/>
      <c r="BM940" s="180"/>
      <c r="BN940" s="180"/>
      <c r="BO940" s="180"/>
      <c r="BP940" s="180"/>
      <c r="BQ940" s="180"/>
      <c r="BR940" s="180"/>
      <c r="BS940" s="180"/>
      <c r="BT940" s="180"/>
      <c r="BU940" s="180"/>
      <c r="BV940" s="180"/>
      <c r="BW940" s="180"/>
      <c r="BX940" s="180"/>
      <c r="BY940" s="180"/>
      <c r="BZ940" s="180"/>
      <c r="CA940" s="180"/>
    </row>
    <row r="941" ht="15.75" customHeight="1" spans="1:79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  <c r="R941" s="180"/>
      <c r="S941" s="180"/>
      <c r="T941" s="180"/>
      <c r="U941" s="180"/>
      <c r="V941" s="180"/>
      <c r="W941" s="180"/>
      <c r="X941" s="180"/>
      <c r="Y941" s="180"/>
      <c r="Z941" s="180"/>
      <c r="AA941" s="180"/>
      <c r="AB941" s="180"/>
      <c r="AC941" s="180"/>
      <c r="AD941" s="180"/>
      <c r="AE941" s="180"/>
      <c r="AF941" s="180"/>
      <c r="AG941" s="180"/>
      <c r="AH941" s="180"/>
      <c r="AI941" s="180"/>
      <c r="AJ941" s="180"/>
      <c r="AK941" s="180"/>
      <c r="AL941" s="180"/>
      <c r="AM941" s="180"/>
      <c r="AN941" s="180"/>
      <c r="AO941" s="180"/>
      <c r="AP941" s="180"/>
      <c r="AQ941" s="180"/>
      <c r="AR941" s="180"/>
      <c r="AS941" s="180"/>
      <c r="AT941" s="180"/>
      <c r="AU941" s="180"/>
      <c r="AV941" s="180"/>
      <c r="AW941" s="180"/>
      <c r="AX941" s="180"/>
      <c r="AY941" s="180"/>
      <c r="AZ941" s="180"/>
      <c r="BA941" s="180"/>
      <c r="BB941" s="180"/>
      <c r="BC941" s="180"/>
      <c r="BD941" s="180"/>
      <c r="BE941" s="180"/>
      <c r="BF941" s="180"/>
      <c r="BG941" s="180"/>
      <c r="BH941" s="180"/>
      <c r="BI941" s="180"/>
      <c r="BJ941" s="180"/>
      <c r="BK941" s="180"/>
      <c r="BL941" s="180"/>
      <c r="BM941" s="180"/>
      <c r="BN941" s="180"/>
      <c r="BO941" s="180"/>
      <c r="BP941" s="180"/>
      <c r="BQ941" s="180"/>
      <c r="BR941" s="180"/>
      <c r="BS941" s="180"/>
      <c r="BT941" s="180"/>
      <c r="BU941" s="180"/>
      <c r="BV941" s="180"/>
      <c r="BW941" s="180"/>
      <c r="BX941" s="180"/>
      <c r="BY941" s="180"/>
      <c r="BZ941" s="180"/>
      <c r="CA941" s="180"/>
    </row>
    <row r="942" ht="15.75" customHeight="1" spans="1:79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  <c r="R942" s="180"/>
      <c r="S942" s="180"/>
      <c r="T942" s="180"/>
      <c r="U942" s="180"/>
      <c r="V942" s="180"/>
      <c r="W942" s="180"/>
      <c r="X942" s="180"/>
      <c r="Y942" s="180"/>
      <c r="Z942" s="180"/>
      <c r="AA942" s="180"/>
      <c r="AB942" s="180"/>
      <c r="AC942" s="180"/>
      <c r="AD942" s="180"/>
      <c r="AE942" s="180"/>
      <c r="AF942" s="180"/>
      <c r="AG942" s="180"/>
      <c r="AH942" s="180"/>
      <c r="AI942" s="180"/>
      <c r="AJ942" s="180"/>
      <c r="AK942" s="180"/>
      <c r="AL942" s="180"/>
      <c r="AM942" s="180"/>
      <c r="AN942" s="180"/>
      <c r="AO942" s="180"/>
      <c r="AP942" s="180"/>
      <c r="AQ942" s="180"/>
      <c r="AR942" s="180"/>
      <c r="AS942" s="180"/>
      <c r="AT942" s="180"/>
      <c r="AU942" s="180"/>
      <c r="AV942" s="180"/>
      <c r="AW942" s="180"/>
      <c r="AX942" s="180"/>
      <c r="AY942" s="180"/>
      <c r="AZ942" s="180"/>
      <c r="BA942" s="180"/>
      <c r="BB942" s="180"/>
      <c r="BC942" s="180"/>
      <c r="BD942" s="180"/>
      <c r="BE942" s="180"/>
      <c r="BF942" s="180"/>
      <c r="BG942" s="180"/>
      <c r="BH942" s="180"/>
      <c r="BI942" s="180"/>
      <c r="BJ942" s="180"/>
      <c r="BK942" s="180"/>
      <c r="BL942" s="180"/>
      <c r="BM942" s="180"/>
      <c r="BN942" s="180"/>
      <c r="BO942" s="180"/>
      <c r="BP942" s="180"/>
      <c r="BQ942" s="180"/>
      <c r="BR942" s="180"/>
      <c r="BS942" s="180"/>
      <c r="BT942" s="180"/>
      <c r="BU942" s="180"/>
      <c r="BV942" s="180"/>
      <c r="BW942" s="180"/>
      <c r="BX942" s="180"/>
      <c r="BY942" s="180"/>
      <c r="BZ942" s="180"/>
      <c r="CA942" s="180"/>
    </row>
    <row r="943" ht="15.75" customHeight="1" spans="1:79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  <c r="R943" s="180"/>
      <c r="S943" s="180"/>
      <c r="T943" s="180"/>
      <c r="U943" s="180"/>
      <c r="V943" s="180"/>
      <c r="W943" s="180"/>
      <c r="X943" s="180"/>
      <c r="Y943" s="180"/>
      <c r="Z943" s="180"/>
      <c r="AA943" s="180"/>
      <c r="AB943" s="180"/>
      <c r="AC943" s="180"/>
      <c r="AD943" s="180"/>
      <c r="AE943" s="180"/>
      <c r="AF943" s="180"/>
      <c r="AG943" s="180"/>
      <c r="AH943" s="180"/>
      <c r="AI943" s="180"/>
      <c r="AJ943" s="180"/>
      <c r="AK943" s="180"/>
      <c r="AL943" s="180"/>
      <c r="AM943" s="180"/>
      <c r="AN943" s="180"/>
      <c r="AO943" s="180"/>
      <c r="AP943" s="180"/>
      <c r="AQ943" s="180"/>
      <c r="AR943" s="180"/>
      <c r="AS943" s="180"/>
      <c r="AT943" s="180"/>
      <c r="AU943" s="180"/>
      <c r="AV943" s="180"/>
      <c r="AW943" s="180"/>
      <c r="AX943" s="180"/>
      <c r="AY943" s="180"/>
      <c r="AZ943" s="180"/>
      <c r="BA943" s="180"/>
      <c r="BB943" s="180"/>
      <c r="BC943" s="180"/>
      <c r="BD943" s="180"/>
      <c r="BE943" s="180"/>
      <c r="BF943" s="180"/>
      <c r="BG943" s="180"/>
      <c r="BH943" s="180"/>
      <c r="BI943" s="180"/>
      <c r="BJ943" s="180"/>
      <c r="BK943" s="180"/>
      <c r="BL943" s="180"/>
      <c r="BM943" s="180"/>
      <c r="BN943" s="180"/>
      <c r="BO943" s="180"/>
      <c r="BP943" s="180"/>
      <c r="BQ943" s="180"/>
      <c r="BR943" s="180"/>
      <c r="BS943" s="180"/>
      <c r="BT943" s="180"/>
      <c r="BU943" s="180"/>
      <c r="BV943" s="180"/>
      <c r="BW943" s="180"/>
      <c r="BX943" s="180"/>
      <c r="BY943" s="180"/>
      <c r="BZ943" s="180"/>
      <c r="CA943" s="180"/>
    </row>
    <row r="944" ht="15.75" customHeight="1" spans="1:79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  <c r="R944" s="180"/>
      <c r="S944" s="180"/>
      <c r="T944" s="180"/>
      <c r="U944" s="180"/>
      <c r="V944" s="180"/>
      <c r="W944" s="180"/>
      <c r="X944" s="180"/>
      <c r="Y944" s="180"/>
      <c r="Z944" s="180"/>
      <c r="AA944" s="180"/>
      <c r="AB944" s="180"/>
      <c r="AC944" s="180"/>
      <c r="AD944" s="180"/>
      <c r="AE944" s="180"/>
      <c r="AF944" s="180"/>
      <c r="AG944" s="180"/>
      <c r="AH944" s="180"/>
      <c r="AI944" s="180"/>
      <c r="AJ944" s="180"/>
      <c r="AK944" s="180"/>
      <c r="AL944" s="180"/>
      <c r="AM944" s="180"/>
      <c r="AN944" s="180"/>
      <c r="AO944" s="180"/>
      <c r="AP944" s="180"/>
      <c r="AQ944" s="180"/>
      <c r="AR944" s="180"/>
      <c r="AS944" s="180"/>
      <c r="AT944" s="180"/>
      <c r="AU944" s="180"/>
      <c r="AV944" s="180"/>
      <c r="AW944" s="180"/>
      <c r="AX944" s="180"/>
      <c r="AY944" s="180"/>
      <c r="AZ944" s="180"/>
      <c r="BA944" s="180"/>
      <c r="BB944" s="180"/>
      <c r="BC944" s="180"/>
      <c r="BD944" s="180"/>
      <c r="BE944" s="180"/>
      <c r="BF944" s="180"/>
      <c r="BG944" s="180"/>
      <c r="BH944" s="180"/>
      <c r="BI944" s="180"/>
      <c r="BJ944" s="180"/>
      <c r="BK944" s="180"/>
      <c r="BL944" s="180"/>
      <c r="BM944" s="180"/>
      <c r="BN944" s="180"/>
      <c r="BO944" s="180"/>
      <c r="BP944" s="180"/>
      <c r="BQ944" s="180"/>
      <c r="BR944" s="180"/>
      <c r="BS944" s="180"/>
      <c r="BT944" s="180"/>
      <c r="BU944" s="180"/>
      <c r="BV944" s="180"/>
      <c r="BW944" s="180"/>
      <c r="BX944" s="180"/>
      <c r="BY944" s="180"/>
      <c r="BZ944" s="180"/>
      <c r="CA944" s="180"/>
    </row>
    <row r="945" ht="15.75" customHeight="1" spans="1:79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  <c r="R945" s="180"/>
      <c r="S945" s="180"/>
      <c r="T945" s="180"/>
      <c r="U945" s="180"/>
      <c r="V945" s="180"/>
      <c r="W945" s="180"/>
      <c r="X945" s="180"/>
      <c r="Y945" s="180"/>
      <c r="Z945" s="180"/>
      <c r="AA945" s="180"/>
      <c r="AB945" s="180"/>
      <c r="AC945" s="180"/>
      <c r="AD945" s="180"/>
      <c r="AE945" s="180"/>
      <c r="AF945" s="180"/>
      <c r="AG945" s="180"/>
      <c r="AH945" s="180"/>
      <c r="AI945" s="180"/>
      <c r="AJ945" s="180"/>
      <c r="AK945" s="180"/>
      <c r="AL945" s="180"/>
      <c r="AM945" s="180"/>
      <c r="AN945" s="180"/>
      <c r="AO945" s="180"/>
      <c r="AP945" s="180"/>
      <c r="AQ945" s="180"/>
      <c r="AR945" s="180"/>
      <c r="AS945" s="180"/>
      <c r="AT945" s="180"/>
      <c r="AU945" s="180"/>
      <c r="AV945" s="180"/>
      <c r="AW945" s="180"/>
      <c r="AX945" s="180"/>
      <c r="AY945" s="180"/>
      <c r="AZ945" s="180"/>
      <c r="BA945" s="180"/>
      <c r="BB945" s="180"/>
      <c r="BC945" s="180"/>
      <c r="BD945" s="180"/>
      <c r="BE945" s="180"/>
      <c r="BF945" s="180"/>
      <c r="BG945" s="180"/>
      <c r="BH945" s="180"/>
      <c r="BI945" s="180"/>
      <c r="BJ945" s="180"/>
      <c r="BK945" s="180"/>
      <c r="BL945" s="180"/>
      <c r="BM945" s="180"/>
      <c r="BN945" s="180"/>
      <c r="BO945" s="180"/>
      <c r="BP945" s="180"/>
      <c r="BQ945" s="180"/>
      <c r="BR945" s="180"/>
      <c r="BS945" s="180"/>
      <c r="BT945" s="180"/>
      <c r="BU945" s="180"/>
      <c r="BV945" s="180"/>
      <c r="BW945" s="180"/>
      <c r="BX945" s="180"/>
      <c r="BY945" s="180"/>
      <c r="BZ945" s="180"/>
      <c r="CA945" s="180"/>
    </row>
    <row r="946" ht="15.75" customHeight="1" spans="1:79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  <c r="R946" s="180"/>
      <c r="S946" s="180"/>
      <c r="T946" s="180"/>
      <c r="U946" s="180"/>
      <c r="V946" s="180"/>
      <c r="W946" s="180"/>
      <c r="X946" s="180"/>
      <c r="Y946" s="180"/>
      <c r="Z946" s="180"/>
      <c r="AA946" s="180"/>
      <c r="AB946" s="180"/>
      <c r="AC946" s="180"/>
      <c r="AD946" s="180"/>
      <c r="AE946" s="180"/>
      <c r="AF946" s="180"/>
      <c r="AG946" s="180"/>
      <c r="AH946" s="180"/>
      <c r="AI946" s="180"/>
      <c r="AJ946" s="180"/>
      <c r="AK946" s="180"/>
      <c r="AL946" s="180"/>
      <c r="AM946" s="180"/>
      <c r="AN946" s="180"/>
      <c r="AO946" s="180"/>
      <c r="AP946" s="180"/>
      <c r="AQ946" s="180"/>
      <c r="AR946" s="180"/>
      <c r="AS946" s="180"/>
      <c r="AT946" s="180"/>
      <c r="AU946" s="180"/>
      <c r="AV946" s="180"/>
      <c r="AW946" s="180"/>
      <c r="AX946" s="180"/>
      <c r="AY946" s="180"/>
      <c r="AZ946" s="180"/>
      <c r="BA946" s="180"/>
      <c r="BB946" s="180"/>
      <c r="BC946" s="180"/>
      <c r="BD946" s="180"/>
      <c r="BE946" s="180"/>
      <c r="BF946" s="180"/>
      <c r="BG946" s="180"/>
      <c r="BH946" s="180"/>
      <c r="BI946" s="180"/>
      <c r="BJ946" s="180"/>
      <c r="BK946" s="180"/>
      <c r="BL946" s="180"/>
      <c r="BM946" s="180"/>
      <c r="BN946" s="180"/>
      <c r="BO946" s="180"/>
      <c r="BP946" s="180"/>
      <c r="BQ946" s="180"/>
      <c r="BR946" s="180"/>
      <c r="BS946" s="180"/>
      <c r="BT946" s="180"/>
      <c r="BU946" s="180"/>
      <c r="BV946" s="180"/>
      <c r="BW946" s="180"/>
      <c r="BX946" s="180"/>
      <c r="BY946" s="180"/>
      <c r="BZ946" s="180"/>
      <c r="CA946" s="180"/>
    </row>
    <row r="947" ht="15.75" customHeight="1" spans="1:79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  <c r="R947" s="180"/>
      <c r="S947" s="180"/>
      <c r="T947" s="180"/>
      <c r="U947" s="180"/>
      <c r="V947" s="180"/>
      <c r="W947" s="180"/>
      <c r="X947" s="180"/>
      <c r="Y947" s="180"/>
      <c r="Z947" s="180"/>
      <c r="AA947" s="180"/>
      <c r="AB947" s="180"/>
      <c r="AC947" s="180"/>
      <c r="AD947" s="180"/>
      <c r="AE947" s="180"/>
      <c r="AF947" s="180"/>
      <c r="AG947" s="180"/>
      <c r="AH947" s="180"/>
      <c r="AI947" s="180"/>
      <c r="AJ947" s="180"/>
      <c r="AK947" s="180"/>
      <c r="AL947" s="180"/>
      <c r="AM947" s="180"/>
      <c r="AN947" s="180"/>
      <c r="AO947" s="180"/>
      <c r="AP947" s="180"/>
      <c r="AQ947" s="180"/>
      <c r="AR947" s="180"/>
      <c r="AS947" s="180"/>
      <c r="AT947" s="180"/>
      <c r="AU947" s="180"/>
      <c r="AV947" s="180"/>
      <c r="AW947" s="180"/>
      <c r="AX947" s="180"/>
      <c r="AY947" s="180"/>
      <c r="AZ947" s="180"/>
      <c r="BA947" s="180"/>
      <c r="BB947" s="180"/>
      <c r="BC947" s="180"/>
      <c r="BD947" s="180"/>
      <c r="BE947" s="180"/>
      <c r="BF947" s="180"/>
      <c r="BG947" s="180"/>
      <c r="BH947" s="180"/>
      <c r="BI947" s="180"/>
      <c r="BJ947" s="180"/>
      <c r="BK947" s="180"/>
      <c r="BL947" s="180"/>
      <c r="BM947" s="180"/>
      <c r="BN947" s="180"/>
      <c r="BO947" s="180"/>
      <c r="BP947" s="180"/>
      <c r="BQ947" s="180"/>
      <c r="BR947" s="180"/>
      <c r="BS947" s="180"/>
      <c r="BT947" s="180"/>
      <c r="BU947" s="180"/>
      <c r="BV947" s="180"/>
      <c r="BW947" s="180"/>
      <c r="BX947" s="180"/>
      <c r="BY947" s="180"/>
      <c r="BZ947" s="180"/>
      <c r="CA947" s="180"/>
    </row>
    <row r="948" ht="15.75" customHeight="1" spans="1:79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  <c r="R948" s="180"/>
      <c r="S948" s="180"/>
      <c r="T948" s="180"/>
      <c r="U948" s="180"/>
      <c r="V948" s="180"/>
      <c r="W948" s="180"/>
      <c r="X948" s="180"/>
      <c r="Y948" s="180"/>
      <c r="Z948" s="180"/>
      <c r="AA948" s="180"/>
      <c r="AB948" s="180"/>
      <c r="AC948" s="180"/>
      <c r="AD948" s="180"/>
      <c r="AE948" s="180"/>
      <c r="AF948" s="180"/>
      <c r="AG948" s="180"/>
      <c r="AH948" s="180"/>
      <c r="AI948" s="180"/>
      <c r="AJ948" s="180"/>
      <c r="AK948" s="180"/>
      <c r="AL948" s="180"/>
      <c r="AM948" s="180"/>
      <c r="AN948" s="180"/>
      <c r="AO948" s="180"/>
      <c r="AP948" s="180"/>
      <c r="AQ948" s="180"/>
      <c r="AR948" s="180"/>
      <c r="AS948" s="180"/>
      <c r="AT948" s="180"/>
      <c r="AU948" s="180"/>
      <c r="AV948" s="180"/>
      <c r="AW948" s="180"/>
      <c r="AX948" s="180"/>
      <c r="AY948" s="180"/>
      <c r="AZ948" s="180"/>
      <c r="BA948" s="180"/>
      <c r="BB948" s="180"/>
      <c r="BC948" s="180"/>
      <c r="BD948" s="180"/>
      <c r="BE948" s="180"/>
      <c r="BF948" s="180"/>
      <c r="BG948" s="180"/>
      <c r="BH948" s="180"/>
      <c r="BI948" s="180"/>
      <c r="BJ948" s="180"/>
      <c r="BK948" s="180"/>
      <c r="BL948" s="180"/>
      <c r="BM948" s="180"/>
      <c r="BN948" s="180"/>
      <c r="BO948" s="180"/>
      <c r="BP948" s="180"/>
      <c r="BQ948" s="180"/>
      <c r="BR948" s="180"/>
      <c r="BS948" s="180"/>
      <c r="BT948" s="180"/>
      <c r="BU948" s="180"/>
      <c r="BV948" s="180"/>
      <c r="BW948" s="180"/>
      <c r="BX948" s="180"/>
      <c r="BY948" s="180"/>
      <c r="BZ948" s="180"/>
      <c r="CA948" s="180"/>
    </row>
    <row r="949" ht="15.75" customHeight="1" spans="1:79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  <c r="R949" s="180"/>
      <c r="S949" s="180"/>
      <c r="T949" s="180"/>
      <c r="U949" s="180"/>
      <c r="V949" s="180"/>
      <c r="W949" s="180"/>
      <c r="X949" s="180"/>
      <c r="Y949" s="180"/>
      <c r="Z949" s="180"/>
      <c r="AA949" s="180"/>
      <c r="AB949" s="180"/>
      <c r="AC949" s="180"/>
      <c r="AD949" s="180"/>
      <c r="AE949" s="180"/>
      <c r="AF949" s="180"/>
      <c r="AG949" s="180"/>
      <c r="AH949" s="180"/>
      <c r="AI949" s="180"/>
      <c r="AJ949" s="180"/>
      <c r="AK949" s="180"/>
      <c r="AL949" s="180"/>
      <c r="AM949" s="180"/>
      <c r="AN949" s="180"/>
      <c r="AO949" s="180"/>
      <c r="AP949" s="180"/>
      <c r="AQ949" s="180"/>
      <c r="AR949" s="180"/>
      <c r="AS949" s="180"/>
      <c r="AT949" s="180"/>
      <c r="AU949" s="180"/>
      <c r="AV949" s="180"/>
      <c r="AW949" s="180"/>
      <c r="AX949" s="180"/>
      <c r="AY949" s="180"/>
      <c r="AZ949" s="180"/>
      <c r="BA949" s="180"/>
      <c r="BB949" s="180"/>
      <c r="BC949" s="180"/>
      <c r="BD949" s="180"/>
      <c r="BE949" s="180"/>
      <c r="BF949" s="180"/>
      <c r="BG949" s="180"/>
      <c r="BH949" s="180"/>
      <c r="BI949" s="180"/>
      <c r="BJ949" s="180"/>
      <c r="BK949" s="180"/>
      <c r="BL949" s="180"/>
      <c r="BM949" s="180"/>
      <c r="BN949" s="180"/>
      <c r="BO949" s="180"/>
      <c r="BP949" s="180"/>
      <c r="BQ949" s="180"/>
      <c r="BR949" s="180"/>
      <c r="BS949" s="180"/>
      <c r="BT949" s="180"/>
      <c r="BU949" s="180"/>
      <c r="BV949" s="180"/>
      <c r="BW949" s="180"/>
      <c r="BX949" s="180"/>
      <c r="BY949" s="180"/>
      <c r="BZ949" s="180"/>
      <c r="CA949" s="180"/>
    </row>
    <row r="950" ht="15.75" customHeight="1" spans="1:79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  <c r="R950" s="180"/>
      <c r="S950" s="180"/>
      <c r="T950" s="180"/>
      <c r="U950" s="180"/>
      <c r="V950" s="180"/>
      <c r="W950" s="180"/>
      <c r="X950" s="180"/>
      <c r="Y950" s="180"/>
      <c r="Z950" s="180"/>
      <c r="AA950" s="180"/>
      <c r="AB950" s="180"/>
      <c r="AC950" s="180"/>
      <c r="AD950" s="180"/>
      <c r="AE950" s="180"/>
      <c r="AF950" s="180"/>
      <c r="AG950" s="180"/>
      <c r="AH950" s="180"/>
      <c r="AI950" s="180"/>
      <c r="AJ950" s="180"/>
      <c r="AK950" s="180"/>
      <c r="AL950" s="180"/>
      <c r="AM950" s="180"/>
      <c r="AN950" s="180"/>
      <c r="AO950" s="180"/>
      <c r="AP950" s="180"/>
      <c r="AQ950" s="180"/>
      <c r="AR950" s="180"/>
      <c r="AS950" s="180"/>
      <c r="AT950" s="180"/>
      <c r="AU950" s="180"/>
      <c r="AV950" s="180"/>
      <c r="AW950" s="180"/>
      <c r="AX950" s="180"/>
      <c r="AY950" s="180"/>
      <c r="AZ950" s="180"/>
      <c r="BA950" s="180"/>
      <c r="BB950" s="180"/>
      <c r="BC950" s="180"/>
      <c r="BD950" s="180"/>
      <c r="BE950" s="180"/>
      <c r="BF950" s="180"/>
      <c r="BG950" s="180"/>
      <c r="BH950" s="180"/>
      <c r="BI950" s="180"/>
      <c r="BJ950" s="180"/>
      <c r="BK950" s="180"/>
      <c r="BL950" s="180"/>
      <c r="BM950" s="180"/>
      <c r="BN950" s="180"/>
      <c r="BO950" s="180"/>
      <c r="BP950" s="180"/>
      <c r="BQ950" s="180"/>
      <c r="BR950" s="180"/>
      <c r="BS950" s="180"/>
      <c r="BT950" s="180"/>
      <c r="BU950" s="180"/>
      <c r="BV950" s="180"/>
      <c r="BW950" s="180"/>
      <c r="BX950" s="180"/>
      <c r="BY950" s="180"/>
      <c r="BZ950" s="180"/>
      <c r="CA950" s="180"/>
    </row>
    <row r="951" ht="15.75" customHeight="1" spans="1:79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  <c r="R951" s="180"/>
      <c r="S951" s="180"/>
      <c r="T951" s="180"/>
      <c r="U951" s="180"/>
      <c r="V951" s="180"/>
      <c r="W951" s="180"/>
      <c r="X951" s="180"/>
      <c r="Y951" s="180"/>
      <c r="Z951" s="180"/>
      <c r="AA951" s="180"/>
      <c r="AB951" s="180"/>
      <c r="AC951" s="180"/>
      <c r="AD951" s="180"/>
      <c r="AE951" s="180"/>
      <c r="AF951" s="180"/>
      <c r="AG951" s="180"/>
      <c r="AH951" s="180"/>
      <c r="AI951" s="180"/>
      <c r="AJ951" s="180"/>
      <c r="AK951" s="180"/>
      <c r="AL951" s="180"/>
      <c r="AM951" s="180"/>
      <c r="AN951" s="180"/>
      <c r="AO951" s="180"/>
      <c r="AP951" s="180"/>
      <c r="AQ951" s="180"/>
      <c r="AR951" s="180"/>
      <c r="AS951" s="180"/>
      <c r="AT951" s="180"/>
      <c r="AU951" s="180"/>
      <c r="AV951" s="180"/>
      <c r="AW951" s="180"/>
      <c r="AX951" s="180"/>
      <c r="AY951" s="180"/>
      <c r="AZ951" s="180"/>
      <c r="BA951" s="180"/>
      <c r="BB951" s="180"/>
      <c r="BC951" s="180"/>
      <c r="BD951" s="180"/>
      <c r="BE951" s="180"/>
      <c r="BF951" s="180"/>
      <c r="BG951" s="180"/>
      <c r="BH951" s="180"/>
      <c r="BI951" s="180"/>
      <c r="BJ951" s="180"/>
      <c r="BK951" s="180"/>
      <c r="BL951" s="180"/>
      <c r="BM951" s="180"/>
      <c r="BN951" s="180"/>
      <c r="BO951" s="180"/>
      <c r="BP951" s="180"/>
      <c r="BQ951" s="180"/>
      <c r="BR951" s="180"/>
      <c r="BS951" s="180"/>
      <c r="BT951" s="180"/>
      <c r="BU951" s="180"/>
      <c r="BV951" s="180"/>
      <c r="BW951" s="180"/>
      <c r="BX951" s="180"/>
      <c r="BY951" s="180"/>
      <c r="BZ951" s="180"/>
      <c r="CA951" s="180"/>
    </row>
    <row r="952" ht="15.75" customHeight="1" spans="1:79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  <c r="R952" s="180"/>
      <c r="S952" s="180"/>
      <c r="T952" s="180"/>
      <c r="U952" s="180"/>
      <c r="V952" s="180"/>
      <c r="W952" s="180"/>
      <c r="X952" s="180"/>
      <c r="Y952" s="180"/>
      <c r="Z952" s="180"/>
      <c r="AA952" s="180"/>
      <c r="AB952" s="180"/>
      <c r="AC952" s="180"/>
      <c r="AD952" s="180"/>
      <c r="AE952" s="180"/>
      <c r="AF952" s="180"/>
      <c r="AG952" s="180"/>
      <c r="AH952" s="180"/>
      <c r="AI952" s="180"/>
      <c r="AJ952" s="180"/>
      <c r="AK952" s="180"/>
      <c r="AL952" s="180"/>
      <c r="AM952" s="180"/>
      <c r="AN952" s="180"/>
      <c r="AO952" s="180"/>
      <c r="AP952" s="180"/>
      <c r="AQ952" s="180"/>
      <c r="AR952" s="180"/>
      <c r="AS952" s="180"/>
      <c r="AT952" s="180"/>
      <c r="AU952" s="180"/>
      <c r="AV952" s="180"/>
      <c r="AW952" s="180"/>
      <c r="AX952" s="180"/>
      <c r="AY952" s="180"/>
      <c r="AZ952" s="180"/>
      <c r="BA952" s="180"/>
      <c r="BB952" s="180"/>
      <c r="BC952" s="180"/>
      <c r="BD952" s="180"/>
      <c r="BE952" s="180"/>
      <c r="BF952" s="180"/>
      <c r="BG952" s="180"/>
      <c r="BH952" s="180"/>
      <c r="BI952" s="180"/>
      <c r="BJ952" s="180"/>
      <c r="BK952" s="180"/>
      <c r="BL952" s="180"/>
      <c r="BM952" s="180"/>
      <c r="BN952" s="180"/>
      <c r="BO952" s="180"/>
      <c r="BP952" s="180"/>
      <c r="BQ952" s="180"/>
      <c r="BR952" s="180"/>
      <c r="BS952" s="180"/>
      <c r="BT952" s="180"/>
      <c r="BU952" s="180"/>
      <c r="BV952" s="180"/>
      <c r="BW952" s="180"/>
      <c r="BX952" s="180"/>
      <c r="BY952" s="180"/>
      <c r="BZ952" s="180"/>
      <c r="CA952" s="180"/>
    </row>
    <row r="953" ht="15.75" customHeight="1" spans="1:79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  <c r="R953" s="180"/>
      <c r="S953" s="180"/>
      <c r="T953" s="180"/>
      <c r="U953" s="180"/>
      <c r="V953" s="180"/>
      <c r="W953" s="180"/>
      <c r="X953" s="180"/>
      <c r="Y953" s="180"/>
      <c r="Z953" s="180"/>
      <c r="AA953" s="180"/>
      <c r="AB953" s="180"/>
      <c r="AC953" s="180"/>
      <c r="AD953" s="180"/>
      <c r="AE953" s="180"/>
      <c r="AF953" s="180"/>
      <c r="AG953" s="180"/>
      <c r="AH953" s="180"/>
      <c r="AI953" s="180"/>
      <c r="AJ953" s="180"/>
      <c r="AK953" s="180"/>
      <c r="AL953" s="180"/>
      <c r="AM953" s="180"/>
      <c r="AN953" s="180"/>
      <c r="AO953" s="180"/>
      <c r="AP953" s="180"/>
      <c r="AQ953" s="180"/>
      <c r="AR953" s="180"/>
      <c r="AS953" s="180"/>
      <c r="AT953" s="180"/>
      <c r="AU953" s="180"/>
      <c r="AV953" s="180"/>
      <c r="AW953" s="180"/>
      <c r="AX953" s="180"/>
      <c r="AY953" s="180"/>
      <c r="AZ953" s="180"/>
      <c r="BA953" s="180"/>
      <c r="BB953" s="180"/>
      <c r="BC953" s="180"/>
      <c r="BD953" s="180"/>
      <c r="BE953" s="180"/>
      <c r="BF953" s="180"/>
      <c r="BG953" s="180"/>
      <c r="BH953" s="180"/>
      <c r="BI953" s="180"/>
      <c r="BJ953" s="180"/>
      <c r="BK953" s="180"/>
      <c r="BL953" s="180"/>
      <c r="BM953" s="180"/>
      <c r="BN953" s="180"/>
      <c r="BO953" s="180"/>
      <c r="BP953" s="180"/>
      <c r="BQ953" s="180"/>
      <c r="BR953" s="180"/>
      <c r="BS953" s="180"/>
      <c r="BT953" s="180"/>
      <c r="BU953" s="180"/>
      <c r="BV953" s="180"/>
      <c r="BW953" s="180"/>
      <c r="BX953" s="180"/>
      <c r="BY953" s="180"/>
      <c r="BZ953" s="180"/>
      <c r="CA953" s="180"/>
    </row>
    <row r="954" ht="15.75" customHeight="1" spans="1:79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  <c r="R954" s="180"/>
      <c r="S954" s="180"/>
      <c r="T954" s="180"/>
      <c r="U954" s="180"/>
      <c r="V954" s="180"/>
      <c r="W954" s="180"/>
      <c r="X954" s="180"/>
      <c r="Y954" s="180"/>
      <c r="Z954" s="180"/>
      <c r="AA954" s="180"/>
      <c r="AB954" s="180"/>
      <c r="AC954" s="180"/>
      <c r="AD954" s="180"/>
      <c r="AE954" s="180"/>
      <c r="AF954" s="180"/>
      <c r="AG954" s="180"/>
      <c r="AH954" s="180"/>
      <c r="AI954" s="180"/>
      <c r="AJ954" s="180"/>
      <c r="AK954" s="180"/>
      <c r="AL954" s="180"/>
      <c r="AM954" s="180"/>
      <c r="AN954" s="180"/>
      <c r="AO954" s="180"/>
      <c r="AP954" s="180"/>
      <c r="AQ954" s="180"/>
      <c r="AR954" s="180"/>
      <c r="AS954" s="180"/>
      <c r="AT954" s="180"/>
      <c r="AU954" s="180"/>
      <c r="AV954" s="180"/>
      <c r="AW954" s="180"/>
      <c r="AX954" s="180"/>
      <c r="AY954" s="180"/>
      <c r="AZ954" s="180"/>
      <c r="BA954" s="180"/>
      <c r="BB954" s="180"/>
      <c r="BC954" s="180"/>
      <c r="BD954" s="180"/>
      <c r="BE954" s="180"/>
      <c r="BF954" s="180"/>
      <c r="BG954" s="180"/>
      <c r="BH954" s="180"/>
      <c r="BI954" s="180"/>
      <c r="BJ954" s="180"/>
      <c r="BK954" s="180"/>
      <c r="BL954" s="180"/>
      <c r="BM954" s="180"/>
      <c r="BN954" s="180"/>
      <c r="BO954" s="180"/>
      <c r="BP954" s="180"/>
      <c r="BQ954" s="180"/>
      <c r="BR954" s="180"/>
      <c r="BS954" s="180"/>
      <c r="BT954" s="180"/>
      <c r="BU954" s="180"/>
      <c r="BV954" s="180"/>
      <c r="BW954" s="180"/>
      <c r="BX954" s="180"/>
      <c r="BY954" s="180"/>
      <c r="BZ954" s="180"/>
      <c r="CA954" s="180"/>
    </row>
    <row r="955" ht="15.75" customHeight="1" spans="1:79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  <c r="R955" s="180"/>
      <c r="S955" s="180"/>
      <c r="T955" s="180"/>
      <c r="U955" s="180"/>
      <c r="V955" s="180"/>
      <c r="W955" s="180"/>
      <c r="X955" s="180"/>
      <c r="Y955" s="180"/>
      <c r="Z955" s="180"/>
      <c r="AA955" s="180"/>
      <c r="AB955" s="180"/>
      <c r="AC955" s="180"/>
      <c r="AD955" s="180"/>
      <c r="AE955" s="180"/>
      <c r="AF955" s="180"/>
      <c r="AG955" s="180"/>
      <c r="AH955" s="180"/>
      <c r="AI955" s="180"/>
      <c r="AJ955" s="180"/>
      <c r="AK955" s="180"/>
      <c r="AL955" s="180"/>
      <c r="AM955" s="180"/>
      <c r="AN955" s="180"/>
      <c r="AO955" s="180"/>
      <c r="AP955" s="180"/>
      <c r="AQ955" s="180"/>
      <c r="AR955" s="180"/>
      <c r="AS955" s="180"/>
      <c r="AT955" s="180"/>
      <c r="AU955" s="180"/>
      <c r="AV955" s="180"/>
      <c r="AW955" s="180"/>
      <c r="AX955" s="180"/>
      <c r="AY955" s="180"/>
      <c r="AZ955" s="180"/>
      <c r="BA955" s="180"/>
      <c r="BB955" s="180"/>
      <c r="BC955" s="180"/>
      <c r="BD955" s="180"/>
      <c r="BE955" s="180"/>
      <c r="BF955" s="180"/>
      <c r="BG955" s="180"/>
      <c r="BH955" s="180"/>
      <c r="BI955" s="180"/>
      <c r="BJ955" s="180"/>
      <c r="BK955" s="180"/>
      <c r="BL955" s="180"/>
      <c r="BM955" s="180"/>
      <c r="BN955" s="180"/>
      <c r="BO955" s="180"/>
      <c r="BP955" s="180"/>
      <c r="BQ955" s="180"/>
      <c r="BR955" s="180"/>
      <c r="BS955" s="180"/>
      <c r="BT955" s="180"/>
      <c r="BU955" s="180"/>
      <c r="BV955" s="180"/>
      <c r="BW955" s="180"/>
      <c r="BX955" s="180"/>
      <c r="BY955" s="180"/>
      <c r="BZ955" s="180"/>
      <c r="CA955" s="180"/>
    </row>
    <row r="956" ht="15.75" customHeight="1" spans="1:79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  <c r="R956" s="180"/>
      <c r="S956" s="180"/>
      <c r="T956" s="180"/>
      <c r="U956" s="180"/>
      <c r="V956" s="180"/>
      <c r="W956" s="180"/>
      <c r="X956" s="180"/>
      <c r="Y956" s="180"/>
      <c r="Z956" s="180"/>
      <c r="AA956" s="180"/>
      <c r="AB956" s="180"/>
      <c r="AC956" s="180"/>
      <c r="AD956" s="180"/>
      <c r="AE956" s="180"/>
      <c r="AF956" s="180"/>
      <c r="AG956" s="180"/>
      <c r="AH956" s="180"/>
      <c r="AI956" s="180"/>
      <c r="AJ956" s="180"/>
      <c r="AK956" s="180"/>
      <c r="AL956" s="180"/>
      <c r="AM956" s="180"/>
      <c r="AN956" s="180"/>
      <c r="AO956" s="180"/>
      <c r="AP956" s="180"/>
      <c r="AQ956" s="180"/>
      <c r="AR956" s="180"/>
      <c r="AS956" s="180"/>
      <c r="AT956" s="180"/>
      <c r="AU956" s="180"/>
      <c r="AV956" s="180"/>
      <c r="AW956" s="180"/>
      <c r="AX956" s="180"/>
      <c r="AY956" s="180"/>
      <c r="AZ956" s="180"/>
      <c r="BA956" s="180"/>
      <c r="BB956" s="180"/>
      <c r="BC956" s="180"/>
      <c r="BD956" s="180"/>
      <c r="BE956" s="180"/>
      <c r="BF956" s="180"/>
      <c r="BG956" s="180"/>
      <c r="BH956" s="180"/>
      <c r="BI956" s="180"/>
      <c r="BJ956" s="180"/>
      <c r="BK956" s="180"/>
      <c r="BL956" s="180"/>
      <c r="BM956" s="180"/>
      <c r="BN956" s="180"/>
      <c r="BO956" s="180"/>
      <c r="BP956" s="180"/>
      <c r="BQ956" s="180"/>
      <c r="BR956" s="180"/>
      <c r="BS956" s="180"/>
      <c r="BT956" s="180"/>
      <c r="BU956" s="180"/>
      <c r="BV956" s="180"/>
      <c r="BW956" s="180"/>
      <c r="BX956" s="180"/>
      <c r="BY956" s="180"/>
      <c r="BZ956" s="180"/>
      <c r="CA956" s="180"/>
    </row>
    <row r="957" ht="15.75" customHeight="1" spans="1:79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  <c r="R957" s="180"/>
      <c r="S957" s="180"/>
      <c r="T957" s="180"/>
      <c r="U957" s="180"/>
      <c r="V957" s="180"/>
      <c r="W957" s="180"/>
      <c r="X957" s="180"/>
      <c r="Y957" s="180"/>
      <c r="Z957" s="180"/>
      <c r="AA957" s="180"/>
      <c r="AB957" s="180"/>
      <c r="AC957" s="180"/>
      <c r="AD957" s="180"/>
      <c r="AE957" s="180"/>
      <c r="AF957" s="180"/>
      <c r="AG957" s="180"/>
      <c r="AH957" s="180"/>
      <c r="AI957" s="180"/>
      <c r="AJ957" s="180"/>
      <c r="AK957" s="180"/>
      <c r="AL957" s="180"/>
      <c r="AM957" s="180"/>
      <c r="AN957" s="180"/>
      <c r="AO957" s="180"/>
      <c r="AP957" s="180"/>
      <c r="AQ957" s="180"/>
      <c r="AR957" s="180"/>
      <c r="AS957" s="180"/>
      <c r="AT957" s="180"/>
      <c r="AU957" s="180"/>
      <c r="AV957" s="180"/>
      <c r="AW957" s="180"/>
      <c r="AX957" s="180"/>
      <c r="AY957" s="180"/>
      <c r="AZ957" s="180"/>
      <c r="BA957" s="180"/>
      <c r="BB957" s="180"/>
      <c r="BC957" s="180"/>
      <c r="BD957" s="180"/>
      <c r="BE957" s="180"/>
      <c r="BF957" s="180"/>
      <c r="BG957" s="180"/>
      <c r="BH957" s="180"/>
      <c r="BI957" s="180"/>
      <c r="BJ957" s="180"/>
      <c r="BK957" s="180"/>
      <c r="BL957" s="180"/>
      <c r="BM957" s="180"/>
      <c r="BN957" s="180"/>
      <c r="BO957" s="180"/>
      <c r="BP957" s="180"/>
      <c r="BQ957" s="180"/>
      <c r="BR957" s="180"/>
      <c r="BS957" s="180"/>
      <c r="BT957" s="180"/>
      <c r="BU957" s="180"/>
      <c r="BV957" s="180"/>
      <c r="BW957" s="180"/>
      <c r="BX957" s="180"/>
      <c r="BY957" s="180"/>
      <c r="BZ957" s="180"/>
      <c r="CA957" s="180"/>
    </row>
    <row r="958" ht="15.75" customHeight="1" spans="1:79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  <c r="R958" s="180"/>
      <c r="S958" s="180"/>
      <c r="T958" s="180"/>
      <c r="U958" s="180"/>
      <c r="V958" s="180"/>
      <c r="W958" s="180"/>
      <c r="X958" s="180"/>
      <c r="Y958" s="180"/>
      <c r="Z958" s="180"/>
      <c r="AA958" s="180"/>
      <c r="AB958" s="180"/>
      <c r="AC958" s="180"/>
      <c r="AD958" s="180"/>
      <c r="AE958" s="180"/>
      <c r="AF958" s="180"/>
      <c r="AG958" s="180"/>
      <c r="AH958" s="180"/>
      <c r="AI958" s="180"/>
      <c r="AJ958" s="180"/>
      <c r="AK958" s="180"/>
      <c r="AL958" s="180"/>
      <c r="AM958" s="180"/>
      <c r="AN958" s="180"/>
      <c r="AO958" s="180"/>
      <c r="AP958" s="180"/>
      <c r="AQ958" s="180"/>
      <c r="AR958" s="180"/>
      <c r="AS958" s="180"/>
      <c r="AT958" s="180"/>
      <c r="AU958" s="180"/>
      <c r="AV958" s="180"/>
      <c r="AW958" s="180"/>
      <c r="AX958" s="180"/>
      <c r="AY958" s="180"/>
      <c r="AZ958" s="180"/>
      <c r="BA958" s="180"/>
      <c r="BB958" s="180"/>
      <c r="BC958" s="180"/>
      <c r="BD958" s="180"/>
      <c r="BE958" s="180"/>
      <c r="BF958" s="180"/>
      <c r="BG958" s="180"/>
      <c r="BH958" s="180"/>
      <c r="BI958" s="180"/>
      <c r="BJ958" s="180"/>
      <c r="BK958" s="180"/>
      <c r="BL958" s="180"/>
      <c r="BM958" s="180"/>
      <c r="BN958" s="180"/>
      <c r="BO958" s="180"/>
      <c r="BP958" s="180"/>
      <c r="BQ958" s="180"/>
      <c r="BR958" s="180"/>
      <c r="BS958" s="180"/>
      <c r="BT958" s="180"/>
      <c r="BU958" s="180"/>
      <c r="BV958" s="180"/>
      <c r="BW958" s="180"/>
      <c r="BX958" s="180"/>
      <c r="BY958" s="180"/>
      <c r="BZ958" s="180"/>
      <c r="CA958" s="180"/>
    </row>
    <row r="959" ht="15.75" customHeight="1" spans="1:79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  <c r="R959" s="180"/>
      <c r="S959" s="180"/>
      <c r="T959" s="180"/>
      <c r="U959" s="180"/>
      <c r="V959" s="180"/>
      <c r="W959" s="180"/>
      <c r="X959" s="180"/>
      <c r="Y959" s="180"/>
      <c r="Z959" s="180"/>
      <c r="AA959" s="180"/>
      <c r="AB959" s="180"/>
      <c r="AC959" s="180"/>
      <c r="AD959" s="180"/>
      <c r="AE959" s="180"/>
      <c r="AF959" s="180"/>
      <c r="AG959" s="180"/>
      <c r="AH959" s="180"/>
      <c r="AI959" s="180"/>
      <c r="AJ959" s="180"/>
      <c r="AK959" s="180"/>
      <c r="AL959" s="180"/>
      <c r="AM959" s="180"/>
      <c r="AN959" s="180"/>
      <c r="AO959" s="180"/>
      <c r="AP959" s="180"/>
      <c r="AQ959" s="180"/>
      <c r="AR959" s="180"/>
      <c r="AS959" s="180"/>
      <c r="AT959" s="180"/>
      <c r="AU959" s="180"/>
      <c r="AV959" s="180"/>
      <c r="AW959" s="180"/>
      <c r="AX959" s="180"/>
      <c r="AY959" s="180"/>
      <c r="AZ959" s="180"/>
      <c r="BA959" s="180"/>
      <c r="BB959" s="180"/>
      <c r="BC959" s="180"/>
      <c r="BD959" s="180"/>
      <c r="BE959" s="180"/>
      <c r="BF959" s="180"/>
      <c r="BG959" s="180"/>
      <c r="BH959" s="180"/>
      <c r="BI959" s="180"/>
      <c r="BJ959" s="180"/>
      <c r="BK959" s="180"/>
      <c r="BL959" s="180"/>
      <c r="BM959" s="180"/>
      <c r="BN959" s="180"/>
      <c r="BO959" s="180"/>
      <c r="BP959" s="180"/>
      <c r="BQ959" s="180"/>
      <c r="BR959" s="180"/>
      <c r="BS959" s="180"/>
      <c r="BT959" s="180"/>
      <c r="BU959" s="180"/>
      <c r="BV959" s="180"/>
      <c r="BW959" s="180"/>
      <c r="BX959" s="180"/>
      <c r="BY959" s="180"/>
      <c r="BZ959" s="180"/>
      <c r="CA959" s="180"/>
    </row>
    <row r="960" ht="15.75" customHeight="1" spans="1:79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  <c r="R960" s="180"/>
      <c r="S960" s="180"/>
      <c r="T960" s="180"/>
      <c r="U960" s="180"/>
      <c r="V960" s="180"/>
      <c r="W960" s="180"/>
      <c r="X960" s="180"/>
      <c r="Y960" s="180"/>
      <c r="Z960" s="180"/>
      <c r="AA960" s="180"/>
      <c r="AB960" s="180"/>
      <c r="AC960" s="180"/>
      <c r="AD960" s="180"/>
      <c r="AE960" s="180"/>
      <c r="AF960" s="180"/>
      <c r="AG960" s="180"/>
      <c r="AH960" s="180"/>
      <c r="AI960" s="180"/>
      <c r="AJ960" s="180"/>
      <c r="AK960" s="180"/>
      <c r="AL960" s="180"/>
      <c r="AM960" s="180"/>
      <c r="AN960" s="180"/>
      <c r="AO960" s="180"/>
      <c r="AP960" s="180"/>
      <c r="AQ960" s="180"/>
      <c r="AR960" s="180"/>
      <c r="AS960" s="180"/>
      <c r="AT960" s="180"/>
      <c r="AU960" s="180"/>
      <c r="AV960" s="180"/>
      <c r="AW960" s="180"/>
      <c r="AX960" s="180"/>
      <c r="AY960" s="180"/>
      <c r="AZ960" s="180"/>
      <c r="BA960" s="180"/>
      <c r="BB960" s="180"/>
      <c r="BC960" s="180"/>
      <c r="BD960" s="180"/>
      <c r="BE960" s="180"/>
      <c r="BF960" s="180"/>
      <c r="BG960" s="180"/>
      <c r="BH960" s="180"/>
      <c r="BI960" s="180"/>
      <c r="BJ960" s="180"/>
      <c r="BK960" s="180"/>
      <c r="BL960" s="180"/>
      <c r="BM960" s="180"/>
      <c r="BN960" s="180"/>
      <c r="BO960" s="180"/>
      <c r="BP960" s="180"/>
      <c r="BQ960" s="180"/>
      <c r="BR960" s="180"/>
      <c r="BS960" s="180"/>
      <c r="BT960" s="180"/>
      <c r="BU960" s="180"/>
      <c r="BV960" s="180"/>
      <c r="BW960" s="180"/>
      <c r="BX960" s="180"/>
      <c r="BY960" s="180"/>
      <c r="BZ960" s="180"/>
      <c r="CA960" s="180"/>
    </row>
    <row r="961" ht="15.75" customHeight="1" spans="1:79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  <c r="R961" s="180"/>
      <c r="S961" s="180"/>
      <c r="T961" s="180"/>
      <c r="U961" s="180"/>
      <c r="V961" s="180"/>
      <c r="W961" s="180"/>
      <c r="X961" s="180"/>
      <c r="Y961" s="180"/>
      <c r="Z961" s="180"/>
      <c r="AA961" s="180"/>
      <c r="AB961" s="180"/>
      <c r="AC961" s="180"/>
      <c r="AD961" s="180"/>
      <c r="AE961" s="180"/>
      <c r="AF961" s="180"/>
      <c r="AG961" s="180"/>
      <c r="AH961" s="180"/>
      <c r="AI961" s="180"/>
      <c r="AJ961" s="180"/>
      <c r="AK961" s="180"/>
      <c r="AL961" s="180"/>
      <c r="AM961" s="180"/>
      <c r="AN961" s="180"/>
      <c r="AO961" s="180"/>
      <c r="AP961" s="180"/>
      <c r="AQ961" s="180"/>
      <c r="AR961" s="180"/>
      <c r="AS961" s="180"/>
      <c r="AT961" s="180"/>
      <c r="AU961" s="180"/>
      <c r="AV961" s="180"/>
      <c r="AW961" s="180"/>
      <c r="AX961" s="180"/>
      <c r="AY961" s="180"/>
      <c r="AZ961" s="180"/>
      <c r="BA961" s="180"/>
      <c r="BB961" s="180"/>
      <c r="BC961" s="180"/>
      <c r="BD961" s="180"/>
      <c r="BE961" s="180"/>
      <c r="BF961" s="180"/>
      <c r="BG961" s="180"/>
      <c r="BH961" s="180"/>
      <c r="BI961" s="180"/>
      <c r="BJ961" s="180"/>
      <c r="BK961" s="180"/>
      <c r="BL961" s="180"/>
      <c r="BM961" s="180"/>
      <c r="BN961" s="180"/>
      <c r="BO961" s="180"/>
      <c r="BP961" s="180"/>
      <c r="BQ961" s="180"/>
      <c r="BR961" s="180"/>
      <c r="BS961" s="180"/>
      <c r="BT961" s="180"/>
      <c r="BU961" s="180"/>
      <c r="BV961" s="180"/>
      <c r="BW961" s="180"/>
      <c r="BX961" s="180"/>
      <c r="BY961" s="180"/>
      <c r="BZ961" s="180"/>
      <c r="CA961" s="180"/>
    </row>
    <row r="962" ht="15.75" customHeight="1" spans="1:79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  <c r="R962" s="180"/>
      <c r="S962" s="180"/>
      <c r="T962" s="180"/>
      <c r="U962" s="180"/>
      <c r="V962" s="180"/>
      <c r="W962" s="180"/>
      <c r="X962" s="180"/>
      <c r="Y962" s="180"/>
      <c r="Z962" s="180"/>
      <c r="AA962" s="180"/>
      <c r="AB962" s="180"/>
      <c r="AC962" s="180"/>
      <c r="AD962" s="180"/>
      <c r="AE962" s="180"/>
      <c r="AF962" s="180"/>
      <c r="AG962" s="180"/>
      <c r="AH962" s="180"/>
      <c r="AI962" s="180"/>
      <c r="AJ962" s="180"/>
      <c r="AK962" s="180"/>
      <c r="AL962" s="180"/>
      <c r="AM962" s="180"/>
      <c r="AN962" s="180"/>
      <c r="AO962" s="180"/>
      <c r="AP962" s="180"/>
      <c r="AQ962" s="180"/>
      <c r="AR962" s="180"/>
      <c r="AS962" s="180"/>
      <c r="AT962" s="180"/>
      <c r="AU962" s="180"/>
      <c r="AV962" s="180"/>
      <c r="AW962" s="180"/>
      <c r="AX962" s="180"/>
      <c r="AY962" s="180"/>
      <c r="AZ962" s="180"/>
      <c r="BA962" s="180"/>
      <c r="BB962" s="180"/>
      <c r="BC962" s="180"/>
      <c r="BD962" s="180"/>
      <c r="BE962" s="180"/>
      <c r="BF962" s="180"/>
      <c r="BG962" s="180"/>
      <c r="BH962" s="180"/>
      <c r="BI962" s="180"/>
      <c r="BJ962" s="180"/>
      <c r="BK962" s="180"/>
      <c r="BL962" s="180"/>
      <c r="BM962" s="180"/>
      <c r="BN962" s="180"/>
      <c r="BO962" s="180"/>
      <c r="BP962" s="180"/>
      <c r="BQ962" s="180"/>
      <c r="BR962" s="180"/>
      <c r="BS962" s="180"/>
      <c r="BT962" s="180"/>
      <c r="BU962" s="180"/>
      <c r="BV962" s="180"/>
      <c r="BW962" s="180"/>
      <c r="BX962" s="180"/>
      <c r="BY962" s="180"/>
      <c r="BZ962" s="180"/>
      <c r="CA962" s="180"/>
    </row>
    <row r="963" ht="15.75" customHeight="1" spans="1:79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  <c r="R963" s="180"/>
      <c r="S963" s="180"/>
      <c r="T963" s="180"/>
      <c r="U963" s="180"/>
      <c r="V963" s="180"/>
      <c r="W963" s="180"/>
      <c r="X963" s="180"/>
      <c r="Y963" s="180"/>
      <c r="Z963" s="180"/>
      <c r="AA963" s="180"/>
      <c r="AB963" s="180"/>
      <c r="AC963" s="180"/>
      <c r="AD963" s="180"/>
      <c r="AE963" s="180"/>
      <c r="AF963" s="180"/>
      <c r="AG963" s="180"/>
      <c r="AH963" s="180"/>
      <c r="AI963" s="180"/>
      <c r="AJ963" s="180"/>
      <c r="AK963" s="180"/>
      <c r="AL963" s="180"/>
      <c r="AM963" s="180"/>
      <c r="AN963" s="180"/>
      <c r="AO963" s="180"/>
      <c r="AP963" s="180"/>
      <c r="AQ963" s="180"/>
      <c r="AR963" s="180"/>
      <c r="AS963" s="180"/>
      <c r="AT963" s="180"/>
      <c r="AU963" s="180"/>
      <c r="AV963" s="180"/>
      <c r="AW963" s="180"/>
      <c r="AX963" s="180"/>
      <c r="AY963" s="180"/>
      <c r="AZ963" s="180"/>
      <c r="BA963" s="180"/>
      <c r="BB963" s="180"/>
      <c r="BC963" s="180"/>
      <c r="BD963" s="180"/>
      <c r="BE963" s="180"/>
      <c r="BF963" s="180"/>
      <c r="BG963" s="180"/>
      <c r="BH963" s="180"/>
      <c r="BI963" s="180"/>
      <c r="BJ963" s="180"/>
      <c r="BK963" s="180"/>
      <c r="BL963" s="180"/>
      <c r="BM963" s="180"/>
      <c r="BN963" s="180"/>
      <c r="BO963" s="180"/>
      <c r="BP963" s="180"/>
      <c r="BQ963" s="180"/>
      <c r="BR963" s="180"/>
      <c r="BS963" s="180"/>
      <c r="BT963" s="180"/>
      <c r="BU963" s="180"/>
      <c r="BV963" s="180"/>
      <c r="BW963" s="180"/>
      <c r="BX963" s="180"/>
      <c r="BY963" s="180"/>
      <c r="BZ963" s="180"/>
      <c r="CA963" s="180"/>
    </row>
    <row r="964" ht="15.75" customHeight="1" spans="1:79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  <c r="R964" s="180"/>
      <c r="S964" s="180"/>
      <c r="T964" s="180"/>
      <c r="U964" s="180"/>
      <c r="V964" s="180"/>
      <c r="W964" s="180"/>
      <c r="X964" s="180"/>
      <c r="Y964" s="180"/>
      <c r="Z964" s="180"/>
      <c r="AA964" s="180"/>
      <c r="AB964" s="180"/>
      <c r="AC964" s="180"/>
      <c r="AD964" s="180"/>
      <c r="AE964" s="180"/>
      <c r="AF964" s="180"/>
      <c r="AG964" s="180"/>
      <c r="AH964" s="180"/>
      <c r="AI964" s="180"/>
      <c r="AJ964" s="180"/>
      <c r="AK964" s="180"/>
      <c r="AL964" s="180"/>
      <c r="AM964" s="180"/>
      <c r="AN964" s="180"/>
      <c r="AO964" s="180"/>
      <c r="AP964" s="180"/>
      <c r="AQ964" s="180"/>
      <c r="AR964" s="180"/>
      <c r="AS964" s="180"/>
      <c r="AT964" s="180"/>
      <c r="AU964" s="180"/>
      <c r="AV964" s="180"/>
      <c r="AW964" s="180"/>
      <c r="AX964" s="180"/>
      <c r="AY964" s="180"/>
      <c r="AZ964" s="180"/>
      <c r="BA964" s="180"/>
      <c r="BB964" s="180"/>
      <c r="BC964" s="180"/>
      <c r="BD964" s="180"/>
      <c r="BE964" s="180"/>
      <c r="BF964" s="180"/>
      <c r="BG964" s="180"/>
      <c r="BH964" s="180"/>
      <c r="BI964" s="180"/>
      <c r="BJ964" s="180"/>
      <c r="BK964" s="180"/>
      <c r="BL964" s="180"/>
      <c r="BM964" s="180"/>
      <c r="BN964" s="180"/>
      <c r="BO964" s="180"/>
      <c r="BP964" s="180"/>
      <c r="BQ964" s="180"/>
      <c r="BR964" s="180"/>
      <c r="BS964" s="180"/>
      <c r="BT964" s="180"/>
      <c r="BU964" s="180"/>
      <c r="BV964" s="180"/>
      <c r="BW964" s="180"/>
      <c r="BX964" s="180"/>
      <c r="BY964" s="180"/>
      <c r="BZ964" s="180"/>
      <c r="CA964" s="180"/>
    </row>
    <row r="965" ht="15.75" customHeight="1" spans="1:79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  <c r="R965" s="180"/>
      <c r="S965" s="180"/>
      <c r="T965" s="180"/>
      <c r="U965" s="180"/>
      <c r="V965" s="180"/>
      <c r="W965" s="180"/>
      <c r="X965" s="180"/>
      <c r="Y965" s="180"/>
      <c r="Z965" s="180"/>
      <c r="AA965" s="180"/>
      <c r="AB965" s="180"/>
      <c r="AC965" s="180"/>
      <c r="AD965" s="180"/>
      <c r="AE965" s="180"/>
      <c r="AF965" s="180"/>
      <c r="AG965" s="180"/>
      <c r="AH965" s="180"/>
      <c r="AI965" s="180"/>
      <c r="AJ965" s="180"/>
      <c r="AK965" s="180"/>
      <c r="AL965" s="180"/>
      <c r="AM965" s="180"/>
      <c r="AN965" s="180"/>
      <c r="AO965" s="180"/>
      <c r="AP965" s="180"/>
      <c r="AQ965" s="180"/>
      <c r="AR965" s="180"/>
      <c r="AS965" s="180"/>
      <c r="AT965" s="180"/>
      <c r="AU965" s="180"/>
      <c r="AV965" s="180"/>
      <c r="AW965" s="180"/>
      <c r="AX965" s="180"/>
      <c r="AY965" s="180"/>
      <c r="AZ965" s="180"/>
      <c r="BA965" s="180"/>
      <c r="BB965" s="180"/>
      <c r="BC965" s="180"/>
      <c r="BD965" s="180"/>
      <c r="BE965" s="180"/>
      <c r="BF965" s="180"/>
      <c r="BG965" s="180"/>
      <c r="BH965" s="180"/>
      <c r="BI965" s="180"/>
      <c r="BJ965" s="180"/>
      <c r="BK965" s="180"/>
      <c r="BL965" s="180"/>
      <c r="BM965" s="180"/>
      <c r="BN965" s="180"/>
      <c r="BO965" s="180"/>
      <c r="BP965" s="180"/>
      <c r="BQ965" s="180"/>
      <c r="BR965" s="180"/>
      <c r="BS965" s="180"/>
      <c r="BT965" s="180"/>
      <c r="BU965" s="180"/>
      <c r="BV965" s="180"/>
      <c r="BW965" s="180"/>
      <c r="BX965" s="180"/>
      <c r="BY965" s="180"/>
      <c r="BZ965" s="180"/>
      <c r="CA965" s="180"/>
    </row>
    <row r="966" ht="15.75" customHeight="1" spans="1:79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  <c r="R966" s="180"/>
      <c r="S966" s="180"/>
      <c r="T966" s="180"/>
      <c r="U966" s="180"/>
      <c r="V966" s="180"/>
      <c r="W966" s="180"/>
      <c r="X966" s="180"/>
      <c r="Y966" s="180"/>
      <c r="Z966" s="180"/>
      <c r="AA966" s="180"/>
      <c r="AB966" s="180"/>
      <c r="AC966" s="180"/>
      <c r="AD966" s="180"/>
      <c r="AE966" s="180"/>
      <c r="AF966" s="180"/>
      <c r="AG966" s="180"/>
      <c r="AH966" s="180"/>
      <c r="AI966" s="180"/>
      <c r="AJ966" s="180"/>
      <c r="AK966" s="180"/>
      <c r="AL966" s="180"/>
      <c r="AM966" s="180"/>
      <c r="AN966" s="180"/>
      <c r="AO966" s="180"/>
      <c r="AP966" s="180"/>
      <c r="AQ966" s="180"/>
      <c r="AR966" s="180"/>
      <c r="AS966" s="180"/>
      <c r="AT966" s="180"/>
      <c r="AU966" s="180"/>
      <c r="AV966" s="180"/>
      <c r="AW966" s="180"/>
      <c r="AX966" s="180"/>
      <c r="AY966" s="180"/>
      <c r="AZ966" s="180"/>
      <c r="BA966" s="180"/>
      <c r="BB966" s="180"/>
      <c r="BC966" s="180"/>
      <c r="BD966" s="180"/>
      <c r="BE966" s="180"/>
      <c r="BF966" s="180"/>
      <c r="BG966" s="180"/>
      <c r="BH966" s="180"/>
      <c r="BI966" s="180"/>
      <c r="BJ966" s="180"/>
      <c r="BK966" s="180"/>
      <c r="BL966" s="180"/>
      <c r="BM966" s="180"/>
      <c r="BN966" s="180"/>
      <c r="BO966" s="180"/>
      <c r="BP966" s="180"/>
      <c r="BQ966" s="180"/>
      <c r="BR966" s="180"/>
      <c r="BS966" s="180"/>
      <c r="BT966" s="180"/>
      <c r="BU966" s="180"/>
      <c r="BV966" s="180"/>
      <c r="BW966" s="180"/>
      <c r="BX966" s="180"/>
      <c r="BY966" s="180"/>
      <c r="BZ966" s="180"/>
      <c r="CA966" s="180"/>
    </row>
    <row r="967" ht="15.75" customHeight="1" spans="1:79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  <c r="R967" s="180"/>
      <c r="S967" s="180"/>
      <c r="T967" s="180"/>
      <c r="U967" s="180"/>
      <c r="V967" s="180"/>
      <c r="W967" s="180"/>
      <c r="X967" s="180"/>
      <c r="Y967" s="180"/>
      <c r="Z967" s="180"/>
      <c r="AA967" s="180"/>
      <c r="AB967" s="180"/>
      <c r="AC967" s="180"/>
      <c r="AD967" s="180"/>
      <c r="AE967" s="180"/>
      <c r="AF967" s="180"/>
      <c r="AG967" s="180"/>
      <c r="AH967" s="180"/>
      <c r="AI967" s="180"/>
      <c r="AJ967" s="180"/>
      <c r="AK967" s="180"/>
      <c r="AL967" s="180"/>
      <c r="AM967" s="180"/>
      <c r="AN967" s="180"/>
      <c r="AO967" s="180"/>
      <c r="AP967" s="180"/>
      <c r="AQ967" s="180"/>
      <c r="AR967" s="180"/>
      <c r="AS967" s="180"/>
      <c r="AT967" s="180"/>
      <c r="AU967" s="180"/>
      <c r="AV967" s="180"/>
      <c r="AW967" s="180"/>
      <c r="AX967" s="180"/>
      <c r="AY967" s="180"/>
      <c r="AZ967" s="180"/>
      <c r="BA967" s="180"/>
      <c r="BB967" s="180"/>
      <c r="BC967" s="180"/>
      <c r="BD967" s="180"/>
      <c r="BE967" s="180"/>
      <c r="BF967" s="180"/>
      <c r="BG967" s="180"/>
      <c r="BH967" s="180"/>
      <c r="BI967" s="180"/>
      <c r="BJ967" s="180"/>
      <c r="BK967" s="180"/>
      <c r="BL967" s="180"/>
      <c r="BM967" s="180"/>
      <c r="BN967" s="180"/>
      <c r="BO967" s="180"/>
      <c r="BP967" s="180"/>
      <c r="BQ967" s="180"/>
      <c r="BR967" s="180"/>
      <c r="BS967" s="180"/>
      <c r="BT967" s="180"/>
      <c r="BU967" s="180"/>
      <c r="BV967" s="180"/>
      <c r="BW967" s="180"/>
      <c r="BX967" s="180"/>
      <c r="BY967" s="180"/>
      <c r="BZ967" s="180"/>
      <c r="CA967" s="180"/>
    </row>
    <row r="968" ht="15.75" customHeight="1" spans="1:79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  <c r="R968" s="180"/>
      <c r="S968" s="180"/>
      <c r="T968" s="180"/>
      <c r="U968" s="180"/>
      <c r="V968" s="180"/>
      <c r="W968" s="180"/>
      <c r="X968" s="180"/>
      <c r="Y968" s="180"/>
      <c r="Z968" s="180"/>
      <c r="AA968" s="180"/>
      <c r="AB968" s="180"/>
      <c r="AC968" s="180"/>
      <c r="AD968" s="180"/>
      <c r="AE968" s="180"/>
      <c r="AF968" s="180"/>
      <c r="AG968" s="180"/>
      <c r="AH968" s="180"/>
      <c r="AI968" s="180"/>
      <c r="AJ968" s="180"/>
      <c r="AK968" s="180"/>
      <c r="AL968" s="180"/>
      <c r="AM968" s="180"/>
      <c r="AN968" s="180"/>
      <c r="AO968" s="180"/>
      <c r="AP968" s="180"/>
      <c r="AQ968" s="180"/>
      <c r="AR968" s="180"/>
      <c r="AS968" s="180"/>
      <c r="AT968" s="180"/>
      <c r="AU968" s="180"/>
      <c r="AV968" s="180"/>
      <c r="AW968" s="180"/>
      <c r="AX968" s="180"/>
      <c r="AY968" s="180"/>
      <c r="AZ968" s="180"/>
      <c r="BA968" s="180"/>
      <c r="BB968" s="180"/>
      <c r="BC968" s="180"/>
      <c r="BD968" s="180"/>
      <c r="BE968" s="180"/>
      <c r="BF968" s="180"/>
      <c r="BG968" s="180"/>
      <c r="BH968" s="180"/>
      <c r="BI968" s="180"/>
      <c r="BJ968" s="180"/>
      <c r="BK968" s="180"/>
      <c r="BL968" s="180"/>
      <c r="BM968" s="180"/>
      <c r="BN968" s="180"/>
      <c r="BO968" s="180"/>
      <c r="BP968" s="180"/>
      <c r="BQ968" s="180"/>
      <c r="BR968" s="180"/>
      <c r="BS968" s="180"/>
      <c r="BT968" s="180"/>
      <c r="BU968" s="180"/>
      <c r="BV968" s="180"/>
      <c r="BW968" s="180"/>
      <c r="BX968" s="180"/>
      <c r="BY968" s="180"/>
      <c r="BZ968" s="180"/>
      <c r="CA968" s="180"/>
    </row>
    <row r="969" ht="15.75" customHeight="1" spans="1:79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  <c r="R969" s="180"/>
      <c r="S969" s="180"/>
      <c r="T969" s="180"/>
      <c r="U969" s="180"/>
      <c r="V969" s="180"/>
      <c r="W969" s="180"/>
      <c r="X969" s="180"/>
      <c r="Y969" s="180"/>
      <c r="Z969" s="180"/>
      <c r="AA969" s="180"/>
      <c r="AB969" s="180"/>
      <c r="AC969" s="180"/>
      <c r="AD969" s="180"/>
      <c r="AE969" s="180"/>
      <c r="AF969" s="180"/>
      <c r="AG969" s="180"/>
      <c r="AH969" s="180"/>
      <c r="AI969" s="180"/>
      <c r="AJ969" s="180"/>
      <c r="AK969" s="180"/>
      <c r="AL969" s="180"/>
      <c r="AM969" s="180"/>
      <c r="AN969" s="180"/>
      <c r="AO969" s="180"/>
      <c r="AP969" s="180"/>
      <c r="AQ969" s="180"/>
      <c r="AR969" s="180"/>
      <c r="AS969" s="180"/>
      <c r="AT969" s="180"/>
      <c r="AU969" s="180"/>
      <c r="AV969" s="180"/>
      <c r="AW969" s="180"/>
      <c r="AX969" s="180"/>
      <c r="AY969" s="180"/>
      <c r="AZ969" s="180"/>
      <c r="BA969" s="180"/>
      <c r="BB969" s="180"/>
      <c r="BC969" s="180"/>
      <c r="BD969" s="180"/>
      <c r="BE969" s="180"/>
      <c r="BF969" s="180"/>
      <c r="BG969" s="180"/>
      <c r="BH969" s="180"/>
      <c r="BI969" s="180"/>
      <c r="BJ969" s="180"/>
      <c r="BK969" s="180"/>
      <c r="BL969" s="180"/>
      <c r="BM969" s="180"/>
      <c r="BN969" s="180"/>
      <c r="BO969" s="180"/>
      <c r="BP969" s="180"/>
      <c r="BQ969" s="180"/>
      <c r="BR969" s="180"/>
      <c r="BS969" s="180"/>
      <c r="BT969" s="180"/>
      <c r="BU969" s="180"/>
      <c r="BV969" s="180"/>
      <c r="BW969" s="180"/>
      <c r="BX969" s="180"/>
      <c r="BY969" s="180"/>
      <c r="BZ969" s="180"/>
      <c r="CA969" s="180"/>
    </row>
    <row r="970" ht="15.75" customHeight="1" spans="1:79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  <c r="R970" s="180"/>
      <c r="S970" s="180"/>
      <c r="T970" s="180"/>
      <c r="U970" s="180"/>
      <c r="V970" s="180"/>
      <c r="W970" s="180"/>
      <c r="X970" s="180"/>
      <c r="Y970" s="180"/>
      <c r="Z970" s="180"/>
      <c r="AA970" s="180"/>
      <c r="AB970" s="180"/>
      <c r="AC970" s="180"/>
      <c r="AD970" s="180"/>
      <c r="AE970" s="180"/>
      <c r="AF970" s="180"/>
      <c r="AG970" s="180"/>
      <c r="AH970" s="180"/>
      <c r="AI970" s="180"/>
      <c r="AJ970" s="180"/>
      <c r="AK970" s="180"/>
      <c r="AL970" s="180"/>
      <c r="AM970" s="180"/>
      <c r="AN970" s="180"/>
      <c r="AO970" s="180"/>
      <c r="AP970" s="180"/>
      <c r="AQ970" s="180"/>
      <c r="AR970" s="180"/>
      <c r="AS970" s="180"/>
      <c r="AT970" s="180"/>
      <c r="AU970" s="180"/>
      <c r="AV970" s="180"/>
      <c r="AW970" s="180"/>
      <c r="AX970" s="180"/>
      <c r="AY970" s="180"/>
      <c r="AZ970" s="180"/>
      <c r="BA970" s="180"/>
      <c r="BB970" s="180"/>
      <c r="BC970" s="180"/>
      <c r="BD970" s="180"/>
      <c r="BE970" s="180"/>
      <c r="BF970" s="180"/>
      <c r="BG970" s="180"/>
      <c r="BH970" s="180"/>
      <c r="BI970" s="180"/>
      <c r="BJ970" s="180"/>
      <c r="BK970" s="180"/>
      <c r="BL970" s="180"/>
      <c r="BM970" s="180"/>
      <c r="BN970" s="180"/>
      <c r="BO970" s="180"/>
      <c r="BP970" s="180"/>
      <c r="BQ970" s="180"/>
      <c r="BR970" s="180"/>
      <c r="BS970" s="180"/>
      <c r="BT970" s="180"/>
      <c r="BU970" s="180"/>
      <c r="BV970" s="180"/>
      <c r="BW970" s="180"/>
      <c r="BX970" s="180"/>
      <c r="BY970" s="180"/>
      <c r="BZ970" s="180"/>
      <c r="CA970" s="180"/>
    </row>
    <row r="971" ht="15.75" customHeight="1" spans="1:79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  <c r="R971" s="180"/>
      <c r="S971" s="180"/>
      <c r="T971" s="180"/>
      <c r="U971" s="180"/>
      <c r="V971" s="180"/>
      <c r="W971" s="180"/>
      <c r="X971" s="180"/>
      <c r="Y971" s="180"/>
      <c r="Z971" s="180"/>
      <c r="AA971" s="180"/>
      <c r="AB971" s="180"/>
      <c r="AC971" s="180"/>
      <c r="AD971" s="180"/>
      <c r="AE971" s="180"/>
      <c r="AF971" s="180"/>
      <c r="AG971" s="180"/>
      <c r="AH971" s="180"/>
      <c r="AI971" s="180"/>
      <c r="AJ971" s="180"/>
      <c r="AK971" s="180"/>
      <c r="AL971" s="180"/>
      <c r="AM971" s="180"/>
      <c r="AN971" s="180"/>
      <c r="AO971" s="180"/>
      <c r="AP971" s="180"/>
      <c r="AQ971" s="180"/>
      <c r="AR971" s="180"/>
      <c r="AS971" s="180"/>
      <c r="AT971" s="180"/>
      <c r="AU971" s="180"/>
      <c r="AV971" s="180"/>
      <c r="AW971" s="180"/>
      <c r="AX971" s="180"/>
      <c r="AY971" s="180"/>
      <c r="AZ971" s="180"/>
      <c r="BA971" s="180"/>
      <c r="BB971" s="180"/>
      <c r="BC971" s="180"/>
      <c r="BD971" s="180"/>
      <c r="BE971" s="180"/>
      <c r="BF971" s="180"/>
      <c r="BG971" s="180"/>
      <c r="BH971" s="180"/>
      <c r="BI971" s="180"/>
      <c r="BJ971" s="180"/>
      <c r="BK971" s="180"/>
      <c r="BL971" s="180"/>
      <c r="BM971" s="180"/>
      <c r="BN971" s="180"/>
      <c r="BO971" s="180"/>
      <c r="BP971" s="180"/>
      <c r="BQ971" s="180"/>
      <c r="BR971" s="180"/>
      <c r="BS971" s="180"/>
      <c r="BT971" s="180"/>
      <c r="BU971" s="180"/>
      <c r="BV971" s="180"/>
      <c r="BW971" s="180"/>
      <c r="BX971" s="180"/>
      <c r="BY971" s="180"/>
      <c r="BZ971" s="180"/>
      <c r="CA971" s="180"/>
    </row>
    <row r="972" ht="15.75" customHeight="1" spans="1:79">
      <c r="A972" s="180"/>
      <c r="B972" s="180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  <c r="R972" s="180"/>
      <c r="S972" s="180"/>
      <c r="T972" s="180"/>
      <c r="U972" s="180"/>
      <c r="V972" s="180"/>
      <c r="W972" s="180"/>
      <c r="X972" s="180"/>
      <c r="Y972" s="180"/>
      <c r="Z972" s="180"/>
      <c r="AA972" s="180"/>
      <c r="AB972" s="180"/>
      <c r="AC972" s="180"/>
      <c r="AD972" s="180"/>
      <c r="AE972" s="180"/>
      <c r="AF972" s="180"/>
      <c r="AG972" s="180"/>
      <c r="AH972" s="180"/>
      <c r="AI972" s="180"/>
      <c r="AJ972" s="180"/>
      <c r="AK972" s="180"/>
      <c r="AL972" s="180"/>
      <c r="AM972" s="180"/>
      <c r="AN972" s="180"/>
      <c r="AO972" s="180"/>
      <c r="AP972" s="180"/>
      <c r="AQ972" s="180"/>
      <c r="AR972" s="180"/>
      <c r="AS972" s="180"/>
      <c r="AT972" s="180"/>
      <c r="AU972" s="180"/>
      <c r="AV972" s="180"/>
      <c r="AW972" s="180"/>
      <c r="AX972" s="180"/>
      <c r="AY972" s="180"/>
      <c r="AZ972" s="180"/>
      <c r="BA972" s="180"/>
      <c r="BB972" s="180"/>
      <c r="BC972" s="180"/>
      <c r="BD972" s="180"/>
      <c r="BE972" s="180"/>
      <c r="BF972" s="180"/>
      <c r="BG972" s="180"/>
      <c r="BH972" s="180"/>
      <c r="BI972" s="180"/>
      <c r="BJ972" s="180"/>
      <c r="BK972" s="180"/>
      <c r="BL972" s="180"/>
      <c r="BM972" s="180"/>
      <c r="BN972" s="180"/>
      <c r="BO972" s="180"/>
      <c r="BP972" s="180"/>
      <c r="BQ972" s="180"/>
      <c r="BR972" s="180"/>
      <c r="BS972" s="180"/>
      <c r="BT972" s="180"/>
      <c r="BU972" s="180"/>
      <c r="BV972" s="180"/>
      <c r="BW972" s="180"/>
      <c r="BX972" s="180"/>
      <c r="BY972" s="180"/>
      <c r="BZ972" s="180"/>
      <c r="CA972" s="180"/>
    </row>
    <row r="973" ht="15.75" customHeight="1" spans="1:79">
      <c r="A973" s="180"/>
      <c r="B973" s="180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  <c r="R973" s="180"/>
      <c r="S973" s="180"/>
      <c r="T973" s="180"/>
      <c r="U973" s="180"/>
      <c r="V973" s="180"/>
      <c r="W973" s="180"/>
      <c r="X973" s="180"/>
      <c r="Y973" s="180"/>
      <c r="Z973" s="180"/>
      <c r="AA973" s="180"/>
      <c r="AB973" s="180"/>
      <c r="AC973" s="180"/>
      <c r="AD973" s="180"/>
      <c r="AE973" s="180"/>
      <c r="AF973" s="180"/>
      <c r="AG973" s="180"/>
      <c r="AH973" s="180"/>
      <c r="AI973" s="180"/>
      <c r="AJ973" s="180"/>
      <c r="AK973" s="180"/>
      <c r="AL973" s="180"/>
      <c r="AM973" s="180"/>
      <c r="AN973" s="180"/>
      <c r="AO973" s="180"/>
      <c r="AP973" s="180"/>
      <c r="AQ973" s="180"/>
      <c r="AR973" s="180"/>
      <c r="AS973" s="180"/>
      <c r="AT973" s="180"/>
      <c r="AU973" s="180"/>
      <c r="AV973" s="180"/>
      <c r="AW973" s="180"/>
      <c r="AX973" s="180"/>
      <c r="AY973" s="180"/>
      <c r="AZ973" s="180"/>
      <c r="BA973" s="180"/>
      <c r="BB973" s="180"/>
      <c r="BC973" s="180"/>
      <c r="BD973" s="180"/>
      <c r="BE973" s="180"/>
      <c r="BF973" s="180"/>
      <c r="BG973" s="180"/>
      <c r="BH973" s="180"/>
      <c r="BI973" s="180"/>
      <c r="BJ973" s="180"/>
      <c r="BK973" s="180"/>
      <c r="BL973" s="180"/>
      <c r="BM973" s="180"/>
      <c r="BN973" s="180"/>
      <c r="BO973" s="180"/>
      <c r="BP973" s="180"/>
      <c r="BQ973" s="180"/>
      <c r="BR973" s="180"/>
      <c r="BS973" s="180"/>
      <c r="BT973" s="180"/>
      <c r="BU973" s="180"/>
      <c r="BV973" s="180"/>
      <c r="BW973" s="180"/>
      <c r="BX973" s="180"/>
      <c r="BY973" s="180"/>
      <c r="BZ973" s="180"/>
      <c r="CA973" s="180"/>
    </row>
    <row r="974" ht="15.75" customHeight="1" spans="1:79">
      <c r="A974" s="180"/>
      <c r="B974" s="180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  <c r="R974" s="180"/>
      <c r="S974" s="180"/>
      <c r="T974" s="180"/>
      <c r="U974" s="180"/>
      <c r="V974" s="180"/>
      <c r="W974" s="180"/>
      <c r="X974" s="180"/>
      <c r="Y974" s="180"/>
      <c r="Z974" s="180"/>
      <c r="AA974" s="180"/>
      <c r="AB974" s="180"/>
      <c r="AC974" s="180"/>
      <c r="AD974" s="180"/>
      <c r="AE974" s="180"/>
      <c r="AF974" s="180"/>
      <c r="AG974" s="180"/>
      <c r="AH974" s="180"/>
      <c r="AI974" s="180"/>
      <c r="AJ974" s="180"/>
      <c r="AK974" s="180"/>
      <c r="AL974" s="180"/>
      <c r="AM974" s="180"/>
      <c r="AN974" s="180"/>
      <c r="AO974" s="180"/>
      <c r="AP974" s="180"/>
      <c r="AQ974" s="180"/>
      <c r="AR974" s="180"/>
      <c r="AS974" s="180"/>
      <c r="AT974" s="180"/>
      <c r="AU974" s="180"/>
      <c r="AV974" s="180"/>
      <c r="AW974" s="180"/>
      <c r="AX974" s="180"/>
      <c r="AY974" s="180"/>
      <c r="AZ974" s="180"/>
      <c r="BA974" s="180"/>
      <c r="BB974" s="180"/>
      <c r="BC974" s="180"/>
      <c r="BD974" s="180"/>
      <c r="BE974" s="180"/>
      <c r="BF974" s="180"/>
      <c r="BG974" s="180"/>
      <c r="BH974" s="180"/>
      <c r="BI974" s="180"/>
      <c r="BJ974" s="180"/>
      <c r="BK974" s="180"/>
      <c r="BL974" s="180"/>
      <c r="BM974" s="180"/>
      <c r="BN974" s="180"/>
      <c r="BO974" s="180"/>
      <c r="BP974" s="180"/>
      <c r="BQ974" s="180"/>
      <c r="BR974" s="180"/>
      <c r="BS974" s="180"/>
      <c r="BT974" s="180"/>
      <c r="BU974" s="180"/>
      <c r="BV974" s="180"/>
      <c r="BW974" s="180"/>
      <c r="BX974" s="180"/>
      <c r="BY974" s="180"/>
      <c r="BZ974" s="180"/>
      <c r="CA974" s="180"/>
    </row>
    <row r="975" ht="15.75" customHeight="1" spans="1:79">
      <c r="A975" s="180"/>
      <c r="B975" s="180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  <c r="R975" s="180"/>
      <c r="S975" s="180"/>
      <c r="T975" s="180"/>
      <c r="U975" s="180"/>
      <c r="V975" s="180"/>
      <c r="W975" s="180"/>
      <c r="X975" s="180"/>
      <c r="Y975" s="180"/>
      <c r="Z975" s="180"/>
      <c r="AA975" s="180"/>
      <c r="AB975" s="180"/>
      <c r="AC975" s="180"/>
      <c r="AD975" s="180"/>
      <c r="AE975" s="180"/>
      <c r="AF975" s="180"/>
      <c r="AG975" s="180"/>
      <c r="AH975" s="180"/>
      <c r="AI975" s="180"/>
      <c r="AJ975" s="180"/>
      <c r="AK975" s="180"/>
      <c r="AL975" s="180"/>
      <c r="AM975" s="180"/>
      <c r="AN975" s="180"/>
      <c r="AO975" s="180"/>
      <c r="AP975" s="180"/>
      <c r="AQ975" s="180"/>
      <c r="AR975" s="180"/>
      <c r="AS975" s="180"/>
      <c r="AT975" s="180"/>
      <c r="AU975" s="180"/>
      <c r="AV975" s="180"/>
      <c r="AW975" s="180"/>
      <c r="AX975" s="180"/>
      <c r="AY975" s="180"/>
      <c r="AZ975" s="180"/>
      <c r="BA975" s="180"/>
      <c r="BB975" s="180"/>
      <c r="BC975" s="180"/>
      <c r="BD975" s="180"/>
      <c r="BE975" s="180"/>
      <c r="BF975" s="180"/>
      <c r="BG975" s="180"/>
      <c r="BH975" s="180"/>
      <c r="BI975" s="180"/>
      <c r="BJ975" s="180"/>
      <c r="BK975" s="180"/>
      <c r="BL975" s="180"/>
      <c r="BM975" s="180"/>
      <c r="BN975" s="180"/>
      <c r="BO975" s="180"/>
      <c r="BP975" s="180"/>
      <c r="BQ975" s="180"/>
      <c r="BR975" s="180"/>
      <c r="BS975" s="180"/>
      <c r="BT975" s="180"/>
      <c r="BU975" s="180"/>
      <c r="BV975" s="180"/>
      <c r="BW975" s="180"/>
      <c r="BX975" s="180"/>
      <c r="BY975" s="180"/>
      <c r="BZ975" s="180"/>
      <c r="CA975" s="180"/>
    </row>
    <row r="976" ht="15.75" customHeight="1" spans="1:79">
      <c r="A976" s="180"/>
      <c r="B976" s="180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  <c r="R976" s="180"/>
      <c r="S976" s="180"/>
      <c r="T976" s="180"/>
      <c r="U976" s="180"/>
      <c r="V976" s="180"/>
      <c r="W976" s="180"/>
      <c r="X976" s="180"/>
      <c r="Y976" s="180"/>
      <c r="Z976" s="180"/>
      <c r="AA976" s="180"/>
      <c r="AB976" s="180"/>
      <c r="AC976" s="180"/>
      <c r="AD976" s="180"/>
      <c r="AE976" s="180"/>
      <c r="AF976" s="180"/>
      <c r="AG976" s="180"/>
      <c r="AH976" s="180"/>
      <c r="AI976" s="180"/>
      <c r="AJ976" s="180"/>
      <c r="AK976" s="180"/>
      <c r="AL976" s="180"/>
      <c r="AM976" s="180"/>
      <c r="AN976" s="180"/>
      <c r="AO976" s="180"/>
      <c r="AP976" s="180"/>
      <c r="AQ976" s="180"/>
      <c r="AR976" s="180"/>
      <c r="AS976" s="180"/>
      <c r="AT976" s="180"/>
      <c r="AU976" s="180"/>
      <c r="AV976" s="180"/>
      <c r="AW976" s="180"/>
      <c r="AX976" s="180"/>
      <c r="AY976" s="180"/>
      <c r="AZ976" s="180"/>
      <c r="BA976" s="180"/>
      <c r="BB976" s="180"/>
      <c r="BC976" s="180"/>
      <c r="BD976" s="180"/>
      <c r="BE976" s="180"/>
      <c r="BF976" s="180"/>
      <c r="BG976" s="180"/>
      <c r="BH976" s="180"/>
      <c r="BI976" s="180"/>
      <c r="BJ976" s="180"/>
      <c r="BK976" s="180"/>
      <c r="BL976" s="180"/>
      <c r="BM976" s="180"/>
      <c r="BN976" s="180"/>
      <c r="BO976" s="180"/>
      <c r="BP976" s="180"/>
      <c r="BQ976" s="180"/>
      <c r="BR976" s="180"/>
      <c r="BS976" s="180"/>
      <c r="BT976" s="180"/>
      <c r="BU976" s="180"/>
      <c r="BV976" s="180"/>
      <c r="BW976" s="180"/>
      <c r="BX976" s="180"/>
      <c r="BY976" s="180"/>
      <c r="BZ976" s="180"/>
      <c r="CA976" s="180"/>
    </row>
    <row r="977" ht="15.75" customHeight="1" spans="1:79">
      <c r="A977" s="180"/>
      <c r="B977" s="180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  <c r="R977" s="180"/>
      <c r="S977" s="180"/>
      <c r="T977" s="180"/>
      <c r="U977" s="180"/>
      <c r="V977" s="180"/>
      <c r="W977" s="180"/>
      <c r="X977" s="180"/>
      <c r="Y977" s="180"/>
      <c r="Z977" s="180"/>
      <c r="AA977" s="180"/>
      <c r="AB977" s="180"/>
      <c r="AC977" s="180"/>
      <c r="AD977" s="180"/>
      <c r="AE977" s="180"/>
      <c r="AF977" s="180"/>
      <c r="AG977" s="180"/>
      <c r="AH977" s="180"/>
      <c r="AI977" s="180"/>
      <c r="AJ977" s="180"/>
      <c r="AK977" s="180"/>
      <c r="AL977" s="180"/>
      <c r="AM977" s="180"/>
      <c r="AN977" s="180"/>
      <c r="AO977" s="180"/>
      <c r="AP977" s="180"/>
      <c r="AQ977" s="180"/>
      <c r="AR977" s="180"/>
      <c r="AS977" s="180"/>
      <c r="AT977" s="180"/>
      <c r="AU977" s="180"/>
      <c r="AV977" s="180"/>
      <c r="AW977" s="180"/>
      <c r="AX977" s="180"/>
      <c r="AY977" s="180"/>
      <c r="AZ977" s="180"/>
      <c r="BA977" s="180"/>
      <c r="BB977" s="180"/>
      <c r="BC977" s="180"/>
      <c r="BD977" s="180"/>
      <c r="BE977" s="180"/>
      <c r="BF977" s="180"/>
      <c r="BG977" s="180"/>
      <c r="BH977" s="180"/>
      <c r="BI977" s="180"/>
      <c r="BJ977" s="180"/>
      <c r="BK977" s="180"/>
      <c r="BL977" s="180"/>
      <c r="BM977" s="180"/>
      <c r="BN977" s="180"/>
      <c r="BO977" s="180"/>
      <c r="BP977" s="180"/>
      <c r="BQ977" s="180"/>
      <c r="BR977" s="180"/>
      <c r="BS977" s="180"/>
      <c r="BT977" s="180"/>
      <c r="BU977" s="180"/>
      <c r="BV977" s="180"/>
      <c r="BW977" s="180"/>
      <c r="BX977" s="180"/>
      <c r="BY977" s="180"/>
      <c r="BZ977" s="180"/>
      <c r="CA977" s="180"/>
    </row>
    <row r="978" ht="15.75" customHeight="1" spans="1:79">
      <c r="A978" s="180"/>
      <c r="B978" s="180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  <c r="R978" s="180"/>
      <c r="S978" s="180"/>
      <c r="T978" s="180"/>
      <c r="U978" s="180"/>
      <c r="V978" s="180"/>
      <c r="W978" s="180"/>
      <c r="X978" s="180"/>
      <c r="Y978" s="180"/>
      <c r="Z978" s="180"/>
      <c r="AA978" s="180"/>
      <c r="AB978" s="180"/>
      <c r="AC978" s="180"/>
      <c r="AD978" s="180"/>
      <c r="AE978" s="180"/>
      <c r="AF978" s="180"/>
      <c r="AG978" s="180"/>
      <c r="AH978" s="180"/>
      <c r="AI978" s="180"/>
      <c r="AJ978" s="180"/>
      <c r="AK978" s="180"/>
      <c r="AL978" s="180"/>
      <c r="AM978" s="180"/>
      <c r="AN978" s="180"/>
      <c r="AO978" s="180"/>
      <c r="AP978" s="180"/>
      <c r="AQ978" s="180"/>
      <c r="AR978" s="180"/>
      <c r="AS978" s="180"/>
      <c r="AT978" s="180"/>
      <c r="AU978" s="180"/>
      <c r="AV978" s="180"/>
      <c r="AW978" s="180"/>
      <c r="AX978" s="180"/>
      <c r="AY978" s="180"/>
      <c r="AZ978" s="180"/>
      <c r="BA978" s="180"/>
      <c r="BB978" s="180"/>
      <c r="BC978" s="180"/>
      <c r="BD978" s="180"/>
      <c r="BE978" s="180"/>
      <c r="BF978" s="180"/>
      <c r="BG978" s="180"/>
      <c r="BH978" s="180"/>
      <c r="BI978" s="180"/>
      <c r="BJ978" s="180"/>
      <c r="BK978" s="180"/>
      <c r="BL978" s="180"/>
      <c r="BM978" s="180"/>
      <c r="BN978" s="180"/>
      <c r="BO978" s="180"/>
      <c r="BP978" s="180"/>
      <c r="BQ978" s="180"/>
      <c r="BR978" s="180"/>
      <c r="BS978" s="180"/>
      <c r="BT978" s="180"/>
      <c r="BU978" s="180"/>
      <c r="BV978" s="180"/>
      <c r="BW978" s="180"/>
      <c r="BX978" s="180"/>
      <c r="BY978" s="180"/>
      <c r="BZ978" s="180"/>
      <c r="CA978" s="180"/>
    </row>
    <row r="979" ht="15.75" customHeight="1" spans="1:79">
      <c r="A979" s="180"/>
      <c r="B979" s="180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  <c r="R979" s="180"/>
      <c r="S979" s="180"/>
      <c r="T979" s="180"/>
      <c r="U979" s="180"/>
      <c r="V979" s="180"/>
      <c r="W979" s="180"/>
      <c r="X979" s="180"/>
      <c r="Y979" s="180"/>
      <c r="Z979" s="180"/>
      <c r="AA979" s="180"/>
      <c r="AB979" s="180"/>
      <c r="AC979" s="180"/>
      <c r="AD979" s="180"/>
      <c r="AE979" s="180"/>
      <c r="AF979" s="180"/>
      <c r="AG979" s="180"/>
      <c r="AH979" s="180"/>
      <c r="AI979" s="180"/>
      <c r="AJ979" s="180"/>
      <c r="AK979" s="180"/>
      <c r="AL979" s="180"/>
      <c r="AM979" s="180"/>
      <c r="AN979" s="180"/>
      <c r="AO979" s="180"/>
      <c r="AP979" s="180"/>
      <c r="AQ979" s="180"/>
      <c r="AR979" s="180"/>
      <c r="AS979" s="180"/>
      <c r="AT979" s="180"/>
      <c r="AU979" s="180"/>
      <c r="AV979" s="180"/>
      <c r="AW979" s="180"/>
      <c r="AX979" s="180"/>
      <c r="AY979" s="180"/>
      <c r="AZ979" s="180"/>
      <c r="BA979" s="180"/>
      <c r="BB979" s="180"/>
      <c r="BC979" s="180"/>
      <c r="BD979" s="180"/>
      <c r="BE979" s="180"/>
      <c r="BF979" s="180"/>
      <c r="BG979" s="180"/>
      <c r="BH979" s="180"/>
      <c r="BI979" s="180"/>
      <c r="BJ979" s="180"/>
      <c r="BK979" s="180"/>
      <c r="BL979" s="180"/>
      <c r="BM979" s="180"/>
      <c r="BN979" s="180"/>
      <c r="BO979" s="180"/>
      <c r="BP979" s="180"/>
      <c r="BQ979" s="180"/>
      <c r="BR979" s="180"/>
      <c r="BS979" s="180"/>
      <c r="BT979" s="180"/>
      <c r="BU979" s="180"/>
      <c r="BV979" s="180"/>
      <c r="BW979" s="180"/>
      <c r="BX979" s="180"/>
      <c r="BY979" s="180"/>
      <c r="BZ979" s="180"/>
      <c r="CA979" s="180"/>
    </row>
    <row r="980" ht="15.75" customHeight="1" spans="1:79">
      <c r="A980" s="180"/>
      <c r="B980" s="180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  <c r="R980" s="180"/>
      <c r="S980" s="180"/>
      <c r="T980" s="180"/>
      <c r="U980" s="180"/>
      <c r="V980" s="180"/>
      <c r="W980" s="180"/>
      <c r="X980" s="180"/>
      <c r="Y980" s="180"/>
      <c r="Z980" s="180"/>
      <c r="AA980" s="180"/>
      <c r="AB980" s="180"/>
      <c r="AC980" s="180"/>
      <c r="AD980" s="180"/>
      <c r="AE980" s="180"/>
      <c r="AF980" s="180"/>
      <c r="AG980" s="180"/>
      <c r="AH980" s="180"/>
      <c r="AI980" s="180"/>
      <c r="AJ980" s="180"/>
      <c r="AK980" s="180"/>
      <c r="AL980" s="180"/>
      <c r="AM980" s="180"/>
      <c r="AN980" s="180"/>
      <c r="AO980" s="180"/>
      <c r="AP980" s="180"/>
      <c r="AQ980" s="180"/>
      <c r="AR980" s="180"/>
      <c r="AS980" s="180"/>
      <c r="AT980" s="180"/>
      <c r="AU980" s="180"/>
      <c r="AV980" s="180"/>
      <c r="AW980" s="180"/>
      <c r="AX980" s="180"/>
      <c r="AY980" s="180"/>
      <c r="AZ980" s="180"/>
      <c r="BA980" s="180"/>
      <c r="BB980" s="180"/>
      <c r="BC980" s="180"/>
      <c r="BD980" s="180"/>
      <c r="BE980" s="180"/>
      <c r="BF980" s="180"/>
      <c r="BG980" s="180"/>
      <c r="BH980" s="180"/>
      <c r="BI980" s="180"/>
      <c r="BJ980" s="180"/>
      <c r="BK980" s="180"/>
      <c r="BL980" s="180"/>
      <c r="BM980" s="180"/>
      <c r="BN980" s="180"/>
      <c r="BO980" s="180"/>
      <c r="BP980" s="180"/>
      <c r="BQ980" s="180"/>
      <c r="BR980" s="180"/>
      <c r="BS980" s="180"/>
      <c r="BT980" s="180"/>
      <c r="BU980" s="180"/>
      <c r="BV980" s="180"/>
      <c r="BW980" s="180"/>
      <c r="BX980" s="180"/>
      <c r="BY980" s="180"/>
      <c r="BZ980" s="180"/>
      <c r="CA980" s="180"/>
    </row>
    <row r="981" ht="15.75" customHeight="1" spans="1:79">
      <c r="A981" s="180"/>
      <c r="B981" s="180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  <c r="R981" s="180"/>
      <c r="S981" s="180"/>
      <c r="T981" s="180"/>
      <c r="U981" s="180"/>
      <c r="V981" s="180"/>
      <c r="W981" s="180"/>
      <c r="X981" s="180"/>
      <c r="Y981" s="180"/>
      <c r="Z981" s="180"/>
      <c r="AA981" s="180"/>
      <c r="AB981" s="180"/>
      <c r="AC981" s="180"/>
      <c r="AD981" s="180"/>
      <c r="AE981" s="180"/>
      <c r="AF981" s="180"/>
      <c r="AG981" s="180"/>
      <c r="AH981" s="180"/>
      <c r="AI981" s="180"/>
      <c r="AJ981" s="180"/>
      <c r="AK981" s="180"/>
      <c r="AL981" s="180"/>
      <c r="AM981" s="180"/>
      <c r="AN981" s="180"/>
      <c r="AO981" s="180"/>
      <c r="AP981" s="180"/>
      <c r="AQ981" s="180"/>
      <c r="AR981" s="180"/>
      <c r="AS981" s="180"/>
      <c r="AT981" s="180"/>
      <c r="AU981" s="180"/>
      <c r="AV981" s="180"/>
      <c r="AW981" s="180"/>
      <c r="AX981" s="180"/>
      <c r="AY981" s="180"/>
      <c r="AZ981" s="180"/>
      <c r="BA981" s="180"/>
      <c r="BB981" s="180"/>
      <c r="BC981" s="180"/>
      <c r="BD981" s="180"/>
      <c r="BE981" s="180"/>
      <c r="BF981" s="180"/>
      <c r="BG981" s="180"/>
      <c r="BH981" s="180"/>
      <c r="BI981" s="180"/>
      <c r="BJ981" s="180"/>
      <c r="BK981" s="180"/>
      <c r="BL981" s="180"/>
      <c r="BM981" s="180"/>
      <c r="BN981" s="180"/>
      <c r="BO981" s="180"/>
      <c r="BP981" s="180"/>
      <c r="BQ981" s="180"/>
      <c r="BR981" s="180"/>
      <c r="BS981" s="180"/>
      <c r="BT981" s="180"/>
      <c r="BU981" s="180"/>
      <c r="BV981" s="180"/>
      <c r="BW981" s="180"/>
      <c r="BX981" s="180"/>
      <c r="BY981" s="180"/>
      <c r="BZ981" s="180"/>
      <c r="CA981" s="180"/>
    </row>
    <row r="982" ht="15.75" customHeight="1" spans="1:79">
      <c r="A982" s="180"/>
      <c r="B982" s="180"/>
      <c r="C982" s="180"/>
      <c r="D982" s="180"/>
      <c r="E982" s="180"/>
      <c r="F982" s="180"/>
      <c r="G982" s="180"/>
      <c r="H982" s="180"/>
      <c r="I982" s="180"/>
      <c r="J982" s="180"/>
      <c r="K982" s="180"/>
      <c r="L982" s="180"/>
      <c r="M982" s="180"/>
      <c r="N982" s="180"/>
      <c r="O982" s="180"/>
      <c r="P982" s="180"/>
      <c r="Q982" s="180"/>
      <c r="R982" s="180"/>
      <c r="S982" s="180"/>
      <c r="T982" s="180"/>
      <c r="U982" s="180"/>
      <c r="V982" s="180"/>
      <c r="W982" s="180"/>
      <c r="X982" s="180"/>
      <c r="Y982" s="180"/>
      <c r="Z982" s="180"/>
      <c r="AA982" s="180"/>
      <c r="AB982" s="180"/>
      <c r="AC982" s="180"/>
      <c r="AD982" s="180"/>
      <c r="AE982" s="180"/>
      <c r="AF982" s="180"/>
      <c r="AG982" s="180"/>
      <c r="AH982" s="180"/>
      <c r="AI982" s="180"/>
      <c r="AJ982" s="180"/>
      <c r="AK982" s="180"/>
      <c r="AL982" s="180"/>
      <c r="AM982" s="180"/>
      <c r="AN982" s="180"/>
      <c r="AO982" s="180"/>
      <c r="AP982" s="180"/>
      <c r="AQ982" s="180"/>
      <c r="AR982" s="180"/>
      <c r="AS982" s="180"/>
      <c r="AT982" s="180"/>
      <c r="AU982" s="180"/>
      <c r="AV982" s="180"/>
      <c r="AW982" s="180"/>
      <c r="AX982" s="180"/>
      <c r="AY982" s="180"/>
      <c r="AZ982" s="180"/>
      <c r="BA982" s="180"/>
      <c r="BB982" s="180"/>
      <c r="BC982" s="180"/>
      <c r="BD982" s="180"/>
      <c r="BE982" s="180"/>
      <c r="BF982" s="180"/>
      <c r="BG982" s="180"/>
      <c r="BH982" s="180"/>
      <c r="BI982" s="180"/>
      <c r="BJ982" s="180"/>
      <c r="BK982" s="180"/>
      <c r="BL982" s="180"/>
      <c r="BM982" s="180"/>
      <c r="BN982" s="180"/>
      <c r="BO982" s="180"/>
      <c r="BP982" s="180"/>
      <c r="BQ982" s="180"/>
      <c r="BR982" s="180"/>
      <c r="BS982" s="180"/>
      <c r="BT982" s="180"/>
      <c r="BU982" s="180"/>
      <c r="BV982" s="180"/>
      <c r="BW982" s="180"/>
      <c r="BX982" s="180"/>
      <c r="BY982" s="180"/>
      <c r="BZ982" s="180"/>
      <c r="CA982" s="180"/>
    </row>
    <row r="983" ht="15.75" customHeight="1" spans="1:79">
      <c r="A983" s="180"/>
      <c r="B983" s="180"/>
      <c r="C983" s="180"/>
      <c r="D983" s="180"/>
      <c r="E983" s="180"/>
      <c r="F983" s="180"/>
      <c r="G983" s="180"/>
      <c r="H983" s="180"/>
      <c r="I983" s="180"/>
      <c r="J983" s="180"/>
      <c r="K983" s="180"/>
      <c r="L983" s="180"/>
      <c r="M983" s="180"/>
      <c r="N983" s="180"/>
      <c r="O983" s="180"/>
      <c r="P983" s="180"/>
      <c r="Q983" s="180"/>
      <c r="R983" s="180"/>
      <c r="S983" s="180"/>
      <c r="T983" s="180"/>
      <c r="U983" s="180"/>
      <c r="V983" s="180"/>
      <c r="W983" s="180"/>
      <c r="X983" s="180"/>
      <c r="Y983" s="180"/>
      <c r="Z983" s="180"/>
      <c r="AA983" s="180"/>
      <c r="AB983" s="180"/>
      <c r="AC983" s="180"/>
      <c r="AD983" s="180"/>
      <c r="AE983" s="180"/>
      <c r="AF983" s="180"/>
      <c r="AG983" s="180"/>
      <c r="AH983" s="180"/>
      <c r="AI983" s="180"/>
      <c r="AJ983" s="180"/>
      <c r="AK983" s="180"/>
      <c r="AL983" s="180"/>
      <c r="AM983" s="180"/>
      <c r="AN983" s="180"/>
      <c r="AO983" s="180"/>
      <c r="AP983" s="180"/>
      <c r="AQ983" s="180"/>
      <c r="AR983" s="180"/>
      <c r="AS983" s="180"/>
      <c r="AT983" s="180"/>
      <c r="AU983" s="180"/>
      <c r="AV983" s="180"/>
      <c r="AW983" s="180"/>
      <c r="AX983" s="180"/>
      <c r="AY983" s="180"/>
      <c r="AZ983" s="180"/>
      <c r="BA983" s="180"/>
      <c r="BB983" s="180"/>
      <c r="BC983" s="180"/>
      <c r="BD983" s="180"/>
      <c r="BE983" s="180"/>
      <c r="BF983" s="180"/>
      <c r="BG983" s="180"/>
      <c r="BH983" s="180"/>
      <c r="BI983" s="180"/>
      <c r="BJ983" s="180"/>
      <c r="BK983" s="180"/>
      <c r="BL983" s="180"/>
      <c r="BM983" s="180"/>
      <c r="BN983" s="180"/>
      <c r="BO983" s="180"/>
      <c r="BP983" s="180"/>
      <c r="BQ983" s="180"/>
      <c r="BR983" s="180"/>
      <c r="BS983" s="180"/>
      <c r="BT983" s="180"/>
      <c r="BU983" s="180"/>
      <c r="BV983" s="180"/>
      <c r="BW983" s="180"/>
      <c r="BX983" s="180"/>
      <c r="BY983" s="180"/>
      <c r="BZ983" s="180"/>
      <c r="CA983" s="180"/>
    </row>
    <row r="984" ht="15.75" customHeight="1" spans="1:79">
      <c r="A984" s="180"/>
      <c r="B984" s="180"/>
      <c r="C984" s="180"/>
      <c r="D984" s="180"/>
      <c r="E984" s="180"/>
      <c r="F984" s="180"/>
      <c r="G984" s="180"/>
      <c r="H984" s="180"/>
      <c r="I984" s="180"/>
      <c r="J984" s="180"/>
      <c r="K984" s="180"/>
      <c r="L984" s="180"/>
      <c r="M984" s="180"/>
      <c r="N984" s="180"/>
      <c r="O984" s="180"/>
      <c r="P984" s="180"/>
      <c r="Q984" s="180"/>
      <c r="R984" s="180"/>
      <c r="S984" s="180"/>
      <c r="T984" s="180"/>
      <c r="U984" s="180"/>
      <c r="V984" s="180"/>
      <c r="W984" s="180"/>
      <c r="X984" s="180"/>
      <c r="Y984" s="180"/>
      <c r="Z984" s="180"/>
      <c r="AA984" s="180"/>
      <c r="AB984" s="180"/>
      <c r="AC984" s="180"/>
      <c r="AD984" s="180"/>
      <c r="AE984" s="180"/>
      <c r="AF984" s="180"/>
      <c r="AG984" s="180"/>
      <c r="AH984" s="180"/>
      <c r="AI984" s="180"/>
      <c r="AJ984" s="180"/>
      <c r="AK984" s="180"/>
      <c r="AL984" s="180"/>
      <c r="AM984" s="180"/>
      <c r="AN984" s="180"/>
      <c r="AO984" s="180"/>
      <c r="AP984" s="180"/>
      <c r="AQ984" s="180"/>
      <c r="AR984" s="180"/>
      <c r="AS984" s="180"/>
      <c r="AT984" s="180"/>
      <c r="AU984" s="180"/>
      <c r="AV984" s="180"/>
      <c r="AW984" s="180"/>
      <c r="AX984" s="180"/>
      <c r="AY984" s="180"/>
      <c r="AZ984" s="180"/>
      <c r="BA984" s="180"/>
      <c r="BB984" s="180"/>
      <c r="BC984" s="180"/>
      <c r="BD984" s="180"/>
      <c r="BE984" s="180"/>
      <c r="BF984" s="180"/>
      <c r="BG984" s="180"/>
      <c r="BH984" s="180"/>
      <c r="BI984" s="180"/>
      <c r="BJ984" s="180"/>
      <c r="BK984" s="180"/>
      <c r="BL984" s="180"/>
      <c r="BM984" s="180"/>
      <c r="BN984" s="180"/>
      <c r="BO984" s="180"/>
      <c r="BP984" s="180"/>
      <c r="BQ984" s="180"/>
      <c r="BR984" s="180"/>
      <c r="BS984" s="180"/>
      <c r="BT984" s="180"/>
      <c r="BU984" s="180"/>
      <c r="BV984" s="180"/>
      <c r="BW984" s="180"/>
      <c r="BX984" s="180"/>
      <c r="BY984" s="180"/>
      <c r="BZ984" s="180"/>
      <c r="CA984" s="180"/>
    </row>
    <row r="985" ht="15.75" customHeight="1" spans="1:79">
      <c r="A985" s="180"/>
      <c r="B985" s="180"/>
      <c r="C985" s="180"/>
      <c r="D985" s="180"/>
      <c r="E985" s="180"/>
      <c r="F985" s="180"/>
      <c r="G985" s="180"/>
      <c r="H985" s="180"/>
      <c r="I985" s="180"/>
      <c r="J985" s="180"/>
      <c r="K985" s="180"/>
      <c r="L985" s="180"/>
      <c r="M985" s="180"/>
      <c r="N985" s="180"/>
      <c r="O985" s="180"/>
      <c r="P985" s="180"/>
      <c r="Q985" s="180"/>
      <c r="R985" s="180"/>
      <c r="S985" s="180"/>
      <c r="T985" s="180"/>
      <c r="U985" s="180"/>
      <c r="V985" s="180"/>
      <c r="W985" s="180"/>
      <c r="X985" s="180"/>
      <c r="Y985" s="180"/>
      <c r="Z985" s="180"/>
      <c r="AA985" s="180"/>
      <c r="AB985" s="180"/>
      <c r="AC985" s="180"/>
      <c r="AD985" s="180"/>
      <c r="AE985" s="180"/>
      <c r="AF985" s="180"/>
      <c r="AG985" s="180"/>
      <c r="AH985" s="180"/>
      <c r="AI985" s="180"/>
      <c r="AJ985" s="180"/>
      <c r="AK985" s="180"/>
      <c r="AL985" s="180"/>
      <c r="AM985" s="180"/>
      <c r="AN985" s="180"/>
      <c r="AO985" s="180"/>
      <c r="AP985" s="180"/>
      <c r="AQ985" s="180"/>
      <c r="AR985" s="180"/>
      <c r="AS985" s="180"/>
      <c r="AT985" s="180"/>
      <c r="AU985" s="180"/>
      <c r="AV985" s="180"/>
      <c r="AW985" s="180"/>
      <c r="AX985" s="180"/>
      <c r="AY985" s="180"/>
      <c r="AZ985" s="180"/>
      <c r="BA985" s="180"/>
      <c r="BB985" s="180"/>
      <c r="BC985" s="180"/>
      <c r="BD985" s="180"/>
      <c r="BE985" s="180"/>
      <c r="BF985" s="180"/>
      <c r="BG985" s="180"/>
      <c r="BH985" s="180"/>
      <c r="BI985" s="180"/>
      <c r="BJ985" s="180"/>
      <c r="BK985" s="180"/>
      <c r="BL985" s="180"/>
      <c r="BM985" s="180"/>
      <c r="BN985" s="180"/>
      <c r="BO985" s="180"/>
      <c r="BP985" s="180"/>
      <c r="BQ985" s="180"/>
      <c r="BR985" s="180"/>
      <c r="BS985" s="180"/>
      <c r="BT985" s="180"/>
      <c r="BU985" s="180"/>
      <c r="BV985" s="180"/>
      <c r="BW985" s="180"/>
      <c r="BX985" s="180"/>
      <c r="BY985" s="180"/>
      <c r="BZ985" s="180"/>
      <c r="CA985" s="180"/>
    </row>
    <row r="986" ht="15.75" customHeight="1" spans="1:79">
      <c r="A986" s="180"/>
      <c r="B986" s="180"/>
      <c r="C986" s="180"/>
      <c r="D986" s="180"/>
      <c r="E986" s="180"/>
      <c r="F986" s="180"/>
      <c r="G986" s="180"/>
      <c r="H986" s="180"/>
      <c r="I986" s="180"/>
      <c r="J986" s="180"/>
      <c r="K986" s="180"/>
      <c r="L986" s="180"/>
      <c r="M986" s="180"/>
      <c r="N986" s="180"/>
      <c r="O986" s="180"/>
      <c r="P986" s="180"/>
      <c r="Q986" s="180"/>
      <c r="R986" s="180"/>
      <c r="S986" s="180"/>
      <c r="T986" s="180"/>
      <c r="U986" s="180"/>
      <c r="V986" s="180"/>
      <c r="W986" s="180"/>
      <c r="X986" s="180"/>
      <c r="Y986" s="180"/>
      <c r="Z986" s="180"/>
      <c r="AA986" s="180"/>
      <c r="AB986" s="180"/>
      <c r="AC986" s="180"/>
      <c r="AD986" s="180"/>
      <c r="AE986" s="180"/>
      <c r="AF986" s="180"/>
      <c r="AG986" s="180"/>
      <c r="AH986" s="180"/>
      <c r="AI986" s="180"/>
      <c r="AJ986" s="180"/>
      <c r="AK986" s="180"/>
      <c r="AL986" s="180"/>
      <c r="AM986" s="180"/>
      <c r="AN986" s="180"/>
      <c r="AO986" s="180"/>
      <c r="AP986" s="180"/>
      <c r="AQ986" s="180"/>
      <c r="AR986" s="180"/>
      <c r="AS986" s="180"/>
      <c r="AT986" s="180"/>
      <c r="AU986" s="180"/>
      <c r="AV986" s="180"/>
      <c r="AW986" s="180"/>
      <c r="AX986" s="180"/>
      <c r="AY986" s="180"/>
      <c r="AZ986" s="180"/>
      <c r="BA986" s="180"/>
      <c r="BB986" s="180"/>
      <c r="BC986" s="180"/>
      <c r="BD986" s="180"/>
      <c r="BE986" s="180"/>
      <c r="BF986" s="180"/>
      <c r="BG986" s="180"/>
      <c r="BH986" s="180"/>
      <c r="BI986" s="180"/>
      <c r="BJ986" s="180"/>
      <c r="BK986" s="180"/>
      <c r="BL986" s="180"/>
      <c r="BM986" s="180"/>
      <c r="BN986" s="180"/>
      <c r="BO986" s="180"/>
      <c r="BP986" s="180"/>
      <c r="BQ986" s="180"/>
      <c r="BR986" s="180"/>
      <c r="BS986" s="180"/>
      <c r="BT986" s="180"/>
      <c r="BU986" s="180"/>
      <c r="BV986" s="180"/>
      <c r="BW986" s="180"/>
      <c r="BX986" s="180"/>
      <c r="BY986" s="180"/>
      <c r="BZ986" s="180"/>
      <c r="CA986" s="180"/>
    </row>
    <row r="987" ht="15.75" customHeight="1" spans="1:79">
      <c r="A987" s="180"/>
      <c r="B987" s="180"/>
      <c r="C987" s="180"/>
      <c r="D987" s="180"/>
      <c r="E987" s="180"/>
      <c r="F987" s="180"/>
      <c r="G987" s="180"/>
      <c r="H987" s="180"/>
      <c r="I987" s="180"/>
      <c r="J987" s="180"/>
      <c r="K987" s="180"/>
      <c r="L987" s="180"/>
      <c r="M987" s="180"/>
      <c r="N987" s="180"/>
      <c r="O987" s="180"/>
      <c r="P987" s="180"/>
      <c r="Q987" s="180"/>
      <c r="R987" s="180"/>
      <c r="S987" s="180"/>
      <c r="T987" s="180"/>
      <c r="U987" s="180"/>
      <c r="V987" s="180"/>
      <c r="W987" s="180"/>
      <c r="X987" s="180"/>
      <c r="Y987" s="180"/>
      <c r="Z987" s="180"/>
      <c r="AA987" s="180"/>
      <c r="AB987" s="180"/>
      <c r="AC987" s="180"/>
      <c r="AD987" s="180"/>
      <c r="AE987" s="180"/>
      <c r="AF987" s="180"/>
      <c r="AG987" s="180"/>
      <c r="AH987" s="180"/>
      <c r="AI987" s="180"/>
      <c r="AJ987" s="180"/>
      <c r="AK987" s="180"/>
      <c r="AL987" s="180"/>
      <c r="AM987" s="180"/>
      <c r="AN987" s="180"/>
      <c r="AO987" s="180"/>
      <c r="AP987" s="180"/>
      <c r="AQ987" s="180"/>
      <c r="AR987" s="180"/>
      <c r="AS987" s="180"/>
      <c r="AT987" s="180"/>
      <c r="AU987" s="180"/>
      <c r="AV987" s="180"/>
      <c r="AW987" s="180"/>
      <c r="AX987" s="180"/>
      <c r="AY987" s="180"/>
      <c r="AZ987" s="180"/>
      <c r="BA987" s="180"/>
      <c r="BB987" s="180"/>
      <c r="BC987" s="180"/>
      <c r="BD987" s="180"/>
      <c r="BE987" s="180"/>
      <c r="BF987" s="180"/>
      <c r="BG987" s="180"/>
      <c r="BH987" s="180"/>
      <c r="BI987" s="180"/>
      <c r="BJ987" s="180"/>
      <c r="BK987" s="180"/>
      <c r="BL987" s="180"/>
      <c r="BM987" s="180"/>
      <c r="BN987" s="180"/>
      <c r="BO987" s="180"/>
      <c r="BP987" s="180"/>
      <c r="BQ987" s="180"/>
      <c r="BR987" s="180"/>
      <c r="BS987" s="180"/>
      <c r="BT987" s="180"/>
      <c r="BU987" s="180"/>
      <c r="BV987" s="180"/>
      <c r="BW987" s="180"/>
      <c r="BX987" s="180"/>
      <c r="BY987" s="180"/>
      <c r="BZ987" s="180"/>
      <c r="CA987" s="180"/>
    </row>
    <row r="988" ht="15.75" customHeight="1" spans="1:79">
      <c r="A988" s="180"/>
      <c r="B988" s="180"/>
      <c r="C988" s="180"/>
      <c r="D988" s="180"/>
      <c r="E988" s="180"/>
      <c r="F988" s="180"/>
      <c r="G988" s="180"/>
      <c r="H988" s="180"/>
      <c r="I988" s="180"/>
      <c r="J988" s="180"/>
      <c r="K988" s="180"/>
      <c r="L988" s="180"/>
      <c r="M988" s="180"/>
      <c r="N988" s="180"/>
      <c r="O988" s="180"/>
      <c r="P988" s="180"/>
      <c r="Q988" s="180"/>
      <c r="R988" s="180"/>
      <c r="S988" s="180"/>
      <c r="T988" s="180"/>
      <c r="U988" s="180"/>
      <c r="V988" s="180"/>
      <c r="W988" s="180"/>
      <c r="X988" s="180"/>
      <c r="Y988" s="180"/>
      <c r="Z988" s="180"/>
      <c r="AA988" s="180"/>
      <c r="AB988" s="180"/>
      <c r="AC988" s="180"/>
      <c r="AD988" s="180"/>
      <c r="AE988" s="180"/>
      <c r="AF988" s="180"/>
      <c r="AG988" s="180"/>
      <c r="AH988" s="180"/>
      <c r="AI988" s="180"/>
      <c r="AJ988" s="180"/>
      <c r="AK988" s="180"/>
      <c r="AL988" s="180"/>
      <c r="AM988" s="180"/>
      <c r="AN988" s="180"/>
      <c r="AO988" s="180"/>
      <c r="AP988" s="180"/>
      <c r="AQ988" s="180"/>
      <c r="AR988" s="180"/>
      <c r="AS988" s="180"/>
      <c r="AT988" s="180"/>
      <c r="AU988" s="180"/>
      <c r="AV988" s="180"/>
      <c r="AW988" s="180"/>
      <c r="AX988" s="180"/>
      <c r="AY988" s="180"/>
      <c r="AZ988" s="180"/>
      <c r="BA988" s="180"/>
      <c r="BB988" s="180"/>
      <c r="BC988" s="180"/>
      <c r="BD988" s="180"/>
      <c r="BE988" s="180"/>
      <c r="BF988" s="180"/>
      <c r="BG988" s="180"/>
      <c r="BH988" s="180"/>
      <c r="BI988" s="180"/>
      <c r="BJ988" s="180"/>
      <c r="BK988" s="180"/>
      <c r="BL988" s="180"/>
      <c r="BM988" s="180"/>
      <c r="BN988" s="180"/>
      <c r="BO988" s="180"/>
      <c r="BP988" s="180"/>
      <c r="BQ988" s="180"/>
      <c r="BR988" s="180"/>
      <c r="BS988" s="180"/>
      <c r="BT988" s="180"/>
      <c r="BU988" s="180"/>
      <c r="BV988" s="180"/>
      <c r="BW988" s="180"/>
      <c r="BX988" s="180"/>
      <c r="BY988" s="180"/>
      <c r="BZ988" s="180"/>
      <c r="CA988" s="180"/>
    </row>
    <row r="989" ht="15.75" customHeight="1" spans="1:79">
      <c r="A989" s="180"/>
      <c r="B989" s="180"/>
      <c r="C989" s="180"/>
      <c r="D989" s="180"/>
      <c r="E989" s="180"/>
      <c r="F989" s="180"/>
      <c r="G989" s="180"/>
      <c r="H989" s="180"/>
      <c r="I989" s="180"/>
      <c r="J989" s="180"/>
      <c r="K989" s="180"/>
      <c r="L989" s="180"/>
      <c r="M989" s="180"/>
      <c r="N989" s="180"/>
      <c r="O989" s="180"/>
      <c r="P989" s="180"/>
      <c r="Q989" s="180"/>
      <c r="R989" s="180"/>
      <c r="S989" s="180"/>
      <c r="T989" s="180"/>
      <c r="U989" s="180"/>
      <c r="V989" s="180"/>
      <c r="W989" s="180"/>
      <c r="X989" s="180"/>
      <c r="Y989" s="180"/>
      <c r="Z989" s="180"/>
      <c r="AA989" s="180"/>
      <c r="AB989" s="180"/>
      <c r="AC989" s="180"/>
      <c r="AD989" s="180"/>
      <c r="AE989" s="180"/>
      <c r="AF989" s="180"/>
      <c r="AG989" s="180"/>
      <c r="AH989" s="180"/>
      <c r="AI989" s="180"/>
      <c r="AJ989" s="180"/>
      <c r="AK989" s="180"/>
      <c r="AL989" s="180"/>
      <c r="AM989" s="180"/>
      <c r="AN989" s="180"/>
      <c r="AO989" s="180"/>
      <c r="AP989" s="180"/>
      <c r="AQ989" s="180"/>
      <c r="AR989" s="180"/>
      <c r="AS989" s="180"/>
      <c r="AT989" s="180"/>
      <c r="AU989" s="180"/>
      <c r="AV989" s="180"/>
      <c r="AW989" s="180"/>
      <c r="AX989" s="180"/>
      <c r="AY989" s="180"/>
      <c r="AZ989" s="180"/>
      <c r="BA989" s="180"/>
      <c r="BB989" s="180"/>
      <c r="BC989" s="180"/>
      <c r="BD989" s="180"/>
      <c r="BE989" s="180"/>
      <c r="BF989" s="180"/>
      <c r="BG989" s="180"/>
      <c r="BH989" s="180"/>
      <c r="BI989" s="180"/>
      <c r="BJ989" s="180"/>
      <c r="BK989" s="180"/>
      <c r="BL989" s="180"/>
      <c r="BM989" s="180"/>
      <c r="BN989" s="180"/>
      <c r="BO989" s="180"/>
      <c r="BP989" s="180"/>
      <c r="BQ989" s="180"/>
      <c r="BR989" s="180"/>
      <c r="BS989" s="180"/>
      <c r="BT989" s="180"/>
      <c r="BU989" s="180"/>
      <c r="BV989" s="180"/>
      <c r="BW989" s="180"/>
      <c r="BX989" s="180"/>
      <c r="BY989" s="180"/>
      <c r="BZ989" s="180"/>
      <c r="CA989" s="180"/>
    </row>
    <row r="990" ht="15.75" customHeight="1" spans="1:79">
      <c r="A990" s="180"/>
      <c r="B990" s="180"/>
      <c r="C990" s="180"/>
      <c r="D990" s="180"/>
      <c r="E990" s="180"/>
      <c r="F990" s="180"/>
      <c r="G990" s="180"/>
      <c r="H990" s="180"/>
      <c r="I990" s="180"/>
      <c r="J990" s="180"/>
      <c r="K990" s="180"/>
      <c r="L990" s="180"/>
      <c r="M990" s="180"/>
      <c r="N990" s="180"/>
      <c r="O990" s="180"/>
      <c r="P990" s="180"/>
      <c r="Q990" s="180"/>
      <c r="R990" s="180"/>
      <c r="S990" s="180"/>
      <c r="T990" s="180"/>
      <c r="U990" s="180"/>
      <c r="V990" s="180"/>
      <c r="W990" s="180"/>
      <c r="X990" s="180"/>
      <c r="Y990" s="180"/>
      <c r="Z990" s="180"/>
      <c r="AA990" s="180"/>
      <c r="AB990" s="180"/>
      <c r="AC990" s="180"/>
      <c r="AD990" s="180"/>
      <c r="AE990" s="180"/>
      <c r="AF990" s="180"/>
      <c r="AG990" s="180"/>
      <c r="AH990" s="180"/>
      <c r="AI990" s="180"/>
      <c r="AJ990" s="180"/>
      <c r="AK990" s="180"/>
      <c r="AL990" s="180"/>
      <c r="AM990" s="180"/>
      <c r="AN990" s="180"/>
      <c r="AO990" s="180"/>
      <c r="AP990" s="180"/>
      <c r="AQ990" s="180"/>
      <c r="AR990" s="180"/>
      <c r="AS990" s="180"/>
      <c r="AT990" s="180"/>
      <c r="AU990" s="180"/>
      <c r="AV990" s="180"/>
      <c r="AW990" s="180"/>
      <c r="AX990" s="180"/>
      <c r="AY990" s="180"/>
      <c r="AZ990" s="180"/>
      <c r="BA990" s="180"/>
      <c r="BB990" s="180"/>
      <c r="BC990" s="180"/>
      <c r="BD990" s="180"/>
      <c r="BE990" s="180"/>
      <c r="BF990" s="180"/>
      <c r="BG990" s="180"/>
      <c r="BH990" s="180"/>
      <c r="BI990" s="180"/>
      <c r="BJ990" s="180"/>
      <c r="BK990" s="180"/>
      <c r="BL990" s="180"/>
      <c r="BM990" s="180"/>
      <c r="BN990" s="180"/>
      <c r="BO990" s="180"/>
      <c r="BP990" s="180"/>
      <c r="BQ990" s="180"/>
      <c r="BR990" s="180"/>
      <c r="BS990" s="180"/>
      <c r="BT990" s="180"/>
      <c r="BU990" s="180"/>
      <c r="BV990" s="180"/>
      <c r="BW990" s="180"/>
      <c r="BX990" s="180"/>
      <c r="BY990" s="180"/>
      <c r="BZ990" s="180"/>
      <c r="CA990" s="180"/>
    </row>
    <row r="991" ht="15.75" customHeight="1" spans="1:79">
      <c r="A991" s="180"/>
      <c r="B991" s="180"/>
      <c r="C991" s="180"/>
      <c r="D991" s="180"/>
      <c r="E991" s="180"/>
      <c r="F991" s="180"/>
      <c r="G991" s="180"/>
      <c r="H991" s="180"/>
      <c r="I991" s="180"/>
      <c r="J991" s="180"/>
      <c r="K991" s="180"/>
      <c r="L991" s="180"/>
      <c r="M991" s="180"/>
      <c r="N991" s="180"/>
      <c r="O991" s="180"/>
      <c r="P991" s="180"/>
      <c r="Q991" s="180"/>
      <c r="R991" s="180"/>
      <c r="S991" s="180"/>
      <c r="T991" s="180"/>
      <c r="U991" s="180"/>
      <c r="V991" s="180"/>
      <c r="W991" s="180"/>
      <c r="X991" s="180"/>
      <c r="Y991" s="180"/>
      <c r="Z991" s="180"/>
      <c r="AA991" s="180"/>
      <c r="AB991" s="180"/>
      <c r="AC991" s="180"/>
      <c r="AD991" s="180"/>
      <c r="AE991" s="180"/>
      <c r="AF991" s="180"/>
      <c r="AG991" s="180"/>
      <c r="AH991" s="180"/>
      <c r="AI991" s="180"/>
      <c r="AJ991" s="180"/>
      <c r="AK991" s="180"/>
      <c r="AL991" s="180"/>
      <c r="AM991" s="180"/>
      <c r="AN991" s="180"/>
      <c r="AO991" s="180"/>
      <c r="AP991" s="180"/>
      <c r="AQ991" s="180"/>
      <c r="AR991" s="180"/>
      <c r="AS991" s="180"/>
      <c r="AT991" s="180"/>
      <c r="AU991" s="180"/>
      <c r="AV991" s="180"/>
      <c r="AW991" s="180"/>
      <c r="AX991" s="180"/>
      <c r="AY991" s="180"/>
      <c r="AZ991" s="180"/>
      <c r="BA991" s="180"/>
      <c r="BB991" s="180"/>
      <c r="BC991" s="180"/>
      <c r="BD991" s="180"/>
      <c r="BE991" s="180"/>
      <c r="BF991" s="180"/>
      <c r="BG991" s="180"/>
      <c r="BH991" s="180"/>
      <c r="BI991" s="180"/>
      <c r="BJ991" s="180"/>
      <c r="BK991" s="180"/>
      <c r="BL991" s="180"/>
      <c r="BM991" s="180"/>
      <c r="BN991" s="180"/>
      <c r="BO991" s="180"/>
      <c r="BP991" s="180"/>
      <c r="BQ991" s="180"/>
      <c r="BR991" s="180"/>
      <c r="BS991" s="180"/>
      <c r="BT991" s="180"/>
      <c r="BU991" s="180"/>
      <c r="BV991" s="180"/>
      <c r="BW991" s="180"/>
      <c r="BX991" s="180"/>
      <c r="BY991" s="180"/>
      <c r="BZ991" s="180"/>
      <c r="CA991" s="180"/>
    </row>
    <row r="992" ht="15.75" customHeight="1" spans="1:79">
      <c r="A992" s="180"/>
      <c r="B992" s="180"/>
      <c r="C992" s="180"/>
      <c r="D992" s="180"/>
      <c r="E992" s="180"/>
      <c r="F992" s="180"/>
      <c r="G992" s="180"/>
      <c r="H992" s="180"/>
      <c r="I992" s="180"/>
      <c r="J992" s="180"/>
      <c r="K992" s="180"/>
      <c r="L992" s="180"/>
      <c r="M992" s="180"/>
      <c r="N992" s="180"/>
      <c r="O992" s="180"/>
      <c r="P992" s="180"/>
      <c r="Q992" s="180"/>
      <c r="R992" s="180"/>
      <c r="S992" s="180"/>
      <c r="T992" s="180"/>
      <c r="U992" s="180"/>
      <c r="V992" s="180"/>
      <c r="W992" s="180"/>
      <c r="X992" s="180"/>
      <c r="Y992" s="180"/>
      <c r="Z992" s="180"/>
      <c r="AA992" s="180"/>
      <c r="AB992" s="180"/>
      <c r="AC992" s="180"/>
      <c r="AD992" s="180"/>
      <c r="AE992" s="180"/>
      <c r="AF992" s="180"/>
      <c r="AG992" s="180"/>
      <c r="AH992" s="180"/>
      <c r="AI992" s="180"/>
      <c r="AJ992" s="180"/>
      <c r="AK992" s="180"/>
      <c r="AL992" s="180"/>
      <c r="AM992" s="180"/>
      <c r="AN992" s="180"/>
      <c r="AO992" s="180"/>
      <c r="AP992" s="180"/>
      <c r="AQ992" s="180"/>
      <c r="AR992" s="180"/>
      <c r="AS992" s="180"/>
      <c r="AT992" s="180"/>
      <c r="AU992" s="180"/>
      <c r="AV992" s="180"/>
      <c r="AW992" s="180"/>
      <c r="AX992" s="180"/>
      <c r="AY992" s="180"/>
      <c r="AZ992" s="180"/>
      <c r="BA992" s="180"/>
      <c r="BB992" s="180"/>
      <c r="BC992" s="180"/>
      <c r="BD992" s="180"/>
      <c r="BE992" s="180"/>
      <c r="BF992" s="180"/>
      <c r="BG992" s="180"/>
      <c r="BH992" s="180"/>
      <c r="BI992" s="180"/>
      <c r="BJ992" s="180"/>
      <c r="BK992" s="180"/>
      <c r="BL992" s="180"/>
      <c r="BM992" s="180"/>
      <c r="BN992" s="180"/>
      <c r="BO992" s="180"/>
      <c r="BP992" s="180"/>
      <c r="BQ992" s="180"/>
      <c r="BR992" s="180"/>
      <c r="BS992" s="180"/>
      <c r="BT992" s="180"/>
      <c r="BU992" s="180"/>
      <c r="BV992" s="180"/>
      <c r="BW992" s="180"/>
      <c r="BX992" s="180"/>
      <c r="BY992" s="180"/>
      <c r="BZ992" s="180"/>
      <c r="CA992" s="180"/>
    </row>
    <row r="993" ht="15.75" customHeight="1" spans="1:79">
      <c r="A993" s="180"/>
      <c r="B993" s="180"/>
      <c r="C993" s="180"/>
      <c r="D993" s="180"/>
      <c r="E993" s="180"/>
      <c r="F993" s="180"/>
      <c r="G993" s="180"/>
      <c r="H993" s="180"/>
      <c r="I993" s="180"/>
      <c r="J993" s="180"/>
      <c r="K993" s="180"/>
      <c r="L993" s="180"/>
      <c r="M993" s="180"/>
      <c r="N993" s="180"/>
      <c r="O993" s="180"/>
      <c r="P993" s="180"/>
      <c r="Q993" s="180"/>
      <c r="R993" s="180"/>
      <c r="S993" s="180"/>
      <c r="T993" s="180"/>
      <c r="U993" s="180"/>
      <c r="V993" s="180"/>
      <c r="W993" s="180"/>
      <c r="X993" s="180"/>
      <c r="Y993" s="180"/>
      <c r="Z993" s="180"/>
      <c r="AA993" s="180"/>
      <c r="AB993" s="180"/>
      <c r="AC993" s="180"/>
      <c r="AD993" s="180"/>
      <c r="AE993" s="180"/>
      <c r="AF993" s="180"/>
      <c r="AG993" s="180"/>
      <c r="AH993" s="180"/>
      <c r="AI993" s="180"/>
      <c r="AJ993" s="180"/>
      <c r="AK993" s="180"/>
      <c r="AL993" s="180"/>
      <c r="AM993" s="180"/>
      <c r="AN993" s="180"/>
      <c r="AO993" s="180"/>
      <c r="AP993" s="180"/>
      <c r="AQ993" s="180"/>
      <c r="AR993" s="180"/>
      <c r="AS993" s="180"/>
      <c r="AT993" s="180"/>
      <c r="AU993" s="180"/>
      <c r="AV993" s="180"/>
      <c r="AW993" s="180"/>
      <c r="AX993" s="180"/>
      <c r="AY993" s="180"/>
      <c r="AZ993" s="180"/>
      <c r="BA993" s="180"/>
      <c r="BB993" s="180"/>
      <c r="BC993" s="180"/>
      <c r="BD993" s="180"/>
      <c r="BE993" s="180"/>
      <c r="BF993" s="180"/>
      <c r="BG993" s="180"/>
      <c r="BH993" s="180"/>
      <c r="BI993" s="180"/>
      <c r="BJ993" s="180"/>
      <c r="BK993" s="180"/>
      <c r="BL993" s="180"/>
      <c r="BM993" s="180"/>
      <c r="BN993" s="180"/>
      <c r="BO993" s="180"/>
      <c r="BP993" s="180"/>
      <c r="BQ993" s="180"/>
      <c r="BR993" s="180"/>
      <c r="BS993" s="180"/>
      <c r="BT993" s="180"/>
      <c r="BU993" s="180"/>
      <c r="BV993" s="180"/>
      <c r="BW993" s="180"/>
      <c r="BX993" s="180"/>
      <c r="BY993" s="180"/>
      <c r="BZ993" s="180"/>
      <c r="CA993" s="180"/>
    </row>
    <row r="994" ht="15.75" customHeight="1" spans="1:79">
      <c r="A994" s="180"/>
      <c r="B994" s="180"/>
      <c r="C994" s="180"/>
      <c r="D994" s="180"/>
      <c r="E994" s="180"/>
      <c r="F994" s="180"/>
      <c r="G994" s="180"/>
      <c r="H994" s="180"/>
      <c r="I994" s="180"/>
      <c r="J994" s="180"/>
      <c r="K994" s="180"/>
      <c r="L994" s="180"/>
      <c r="M994" s="180"/>
      <c r="N994" s="180"/>
      <c r="O994" s="180"/>
      <c r="P994" s="180"/>
      <c r="Q994" s="180"/>
      <c r="R994" s="180"/>
      <c r="S994" s="180"/>
      <c r="T994" s="180"/>
      <c r="U994" s="180"/>
      <c r="V994" s="180"/>
      <c r="W994" s="180"/>
      <c r="X994" s="180"/>
      <c r="Y994" s="180"/>
      <c r="Z994" s="180"/>
      <c r="AA994" s="180"/>
      <c r="AB994" s="180"/>
      <c r="AC994" s="180"/>
      <c r="AD994" s="180"/>
      <c r="AE994" s="180"/>
      <c r="AF994" s="180"/>
      <c r="AG994" s="180"/>
      <c r="AH994" s="180"/>
      <c r="AI994" s="180"/>
      <c r="AJ994" s="180"/>
      <c r="AK994" s="180"/>
      <c r="AL994" s="180"/>
      <c r="AM994" s="180"/>
      <c r="AN994" s="180"/>
      <c r="AO994" s="180"/>
      <c r="AP994" s="180"/>
      <c r="AQ994" s="180"/>
      <c r="AR994" s="180"/>
      <c r="AS994" s="180"/>
      <c r="AT994" s="180"/>
      <c r="AU994" s="180"/>
      <c r="AV994" s="180"/>
      <c r="AW994" s="180"/>
      <c r="AX994" s="180"/>
      <c r="AY994" s="180"/>
      <c r="AZ994" s="180"/>
      <c r="BA994" s="180"/>
      <c r="BB994" s="180"/>
      <c r="BC994" s="180"/>
      <c r="BD994" s="180"/>
      <c r="BE994" s="180"/>
      <c r="BF994" s="180"/>
      <c r="BG994" s="180"/>
      <c r="BH994" s="180"/>
      <c r="BI994" s="180"/>
      <c r="BJ994" s="180"/>
      <c r="BK994" s="180"/>
      <c r="BL994" s="180"/>
      <c r="BM994" s="180"/>
      <c r="BN994" s="180"/>
      <c r="BO994" s="180"/>
      <c r="BP994" s="180"/>
      <c r="BQ994" s="180"/>
      <c r="BR994" s="180"/>
      <c r="BS994" s="180"/>
      <c r="BT994" s="180"/>
      <c r="BU994" s="180"/>
      <c r="BV994" s="180"/>
      <c r="BW994" s="180"/>
      <c r="BX994" s="180"/>
      <c r="BY994" s="180"/>
      <c r="BZ994" s="180"/>
      <c r="CA994" s="180"/>
    </row>
    <row r="995" ht="15.75" customHeight="1" spans="1:79">
      <c r="A995" s="180"/>
      <c r="B995" s="180"/>
      <c r="C995" s="180"/>
      <c r="D995" s="180"/>
      <c r="E995" s="180"/>
      <c r="F995" s="180"/>
      <c r="G995" s="180"/>
      <c r="H995" s="180"/>
      <c r="I995" s="180"/>
      <c r="J995" s="180"/>
      <c r="K995" s="180"/>
      <c r="L995" s="180"/>
      <c r="M995" s="180"/>
      <c r="N995" s="180"/>
      <c r="O995" s="180"/>
      <c r="P995" s="180"/>
      <c r="Q995" s="180"/>
      <c r="R995" s="180"/>
      <c r="S995" s="180"/>
      <c r="T995" s="180"/>
      <c r="U995" s="180"/>
      <c r="V995" s="180"/>
      <c r="W995" s="180"/>
      <c r="X995" s="180"/>
      <c r="Y995" s="180"/>
      <c r="Z995" s="180"/>
      <c r="AA995" s="180"/>
      <c r="AB995" s="180"/>
      <c r="AC995" s="180"/>
      <c r="AD995" s="180"/>
      <c r="AE995" s="180"/>
      <c r="AF995" s="180"/>
      <c r="AG995" s="180"/>
      <c r="AH995" s="180"/>
      <c r="AI995" s="180"/>
      <c r="AJ995" s="180"/>
      <c r="AK995" s="180"/>
      <c r="AL995" s="180"/>
      <c r="AM995" s="180"/>
      <c r="AN995" s="180"/>
      <c r="AO995" s="180"/>
      <c r="AP995" s="180"/>
      <c r="AQ995" s="180"/>
      <c r="AR995" s="180"/>
      <c r="AS995" s="180"/>
      <c r="AT995" s="180"/>
      <c r="AU995" s="180"/>
      <c r="AV995" s="180"/>
      <c r="AW995" s="180"/>
      <c r="AX995" s="180"/>
      <c r="AY995" s="180"/>
      <c r="AZ995" s="180"/>
      <c r="BA995" s="180"/>
      <c r="BB995" s="180"/>
      <c r="BC995" s="180"/>
      <c r="BD995" s="180"/>
      <c r="BE995" s="180"/>
      <c r="BF995" s="180"/>
      <c r="BG995" s="180"/>
      <c r="BH995" s="180"/>
      <c r="BI995" s="180"/>
      <c r="BJ995" s="180"/>
      <c r="BK995" s="180"/>
      <c r="BL995" s="180"/>
      <c r="BM995" s="180"/>
      <c r="BN995" s="180"/>
      <c r="BO995" s="180"/>
      <c r="BP995" s="180"/>
      <c r="BQ995" s="180"/>
      <c r="BR995" s="180"/>
      <c r="BS995" s="180"/>
      <c r="BT995" s="180"/>
      <c r="BU995" s="180"/>
      <c r="BV995" s="180"/>
      <c r="BW995" s="180"/>
      <c r="BX995" s="180"/>
      <c r="BY995" s="180"/>
      <c r="BZ995" s="180"/>
      <c r="CA995" s="180"/>
    </row>
    <row r="996" ht="15.75" customHeight="1" spans="1:79">
      <c r="A996" s="180"/>
      <c r="B996" s="180"/>
      <c r="C996" s="180"/>
      <c r="D996" s="180"/>
      <c r="E996" s="180"/>
      <c r="F996" s="180"/>
      <c r="G996" s="180"/>
      <c r="H996" s="180"/>
      <c r="I996" s="180"/>
      <c r="J996" s="180"/>
      <c r="K996" s="180"/>
      <c r="L996" s="180"/>
      <c r="M996" s="180"/>
      <c r="N996" s="180"/>
      <c r="O996" s="180"/>
      <c r="P996" s="180"/>
      <c r="Q996" s="180"/>
      <c r="R996" s="180"/>
      <c r="S996" s="180"/>
      <c r="T996" s="180"/>
      <c r="U996" s="180"/>
      <c r="V996" s="180"/>
      <c r="W996" s="180"/>
      <c r="X996" s="180"/>
      <c r="Y996" s="180"/>
      <c r="Z996" s="180"/>
      <c r="AA996" s="180"/>
      <c r="AB996" s="180"/>
      <c r="AC996" s="180"/>
      <c r="AD996" s="180"/>
      <c r="AE996" s="180"/>
      <c r="AF996" s="180"/>
      <c r="AG996" s="180"/>
      <c r="AH996" s="180"/>
      <c r="AI996" s="180"/>
      <c r="AJ996" s="180"/>
      <c r="AK996" s="180"/>
      <c r="AL996" s="180"/>
      <c r="AM996" s="180"/>
      <c r="AN996" s="180"/>
      <c r="AO996" s="180"/>
      <c r="AP996" s="180"/>
      <c r="AQ996" s="180"/>
      <c r="AR996" s="180"/>
      <c r="AS996" s="180"/>
      <c r="AT996" s="180"/>
      <c r="AU996" s="180"/>
      <c r="AV996" s="180"/>
      <c r="AW996" s="180"/>
      <c r="AX996" s="180"/>
      <c r="AY996" s="180"/>
      <c r="AZ996" s="180"/>
      <c r="BA996" s="180"/>
      <c r="BB996" s="180"/>
      <c r="BC996" s="180"/>
      <c r="BD996" s="180"/>
      <c r="BE996" s="180"/>
      <c r="BF996" s="180"/>
      <c r="BG996" s="180"/>
      <c r="BH996" s="180"/>
      <c r="BI996" s="180"/>
      <c r="BJ996" s="180"/>
      <c r="BK996" s="180"/>
      <c r="BL996" s="180"/>
      <c r="BM996" s="180"/>
      <c r="BN996" s="180"/>
      <c r="BO996" s="180"/>
      <c r="BP996" s="180"/>
      <c r="BQ996" s="180"/>
      <c r="BR996" s="180"/>
      <c r="BS996" s="180"/>
      <c r="BT996" s="180"/>
      <c r="BU996" s="180"/>
      <c r="BV996" s="180"/>
      <c r="BW996" s="180"/>
      <c r="BX996" s="180"/>
      <c r="BY996" s="180"/>
      <c r="BZ996" s="180"/>
      <c r="CA996" s="180"/>
    </row>
    <row r="997" ht="15.75" customHeight="1" spans="1:79">
      <c r="A997" s="180"/>
      <c r="B997" s="180"/>
      <c r="C997" s="180"/>
      <c r="D997" s="180"/>
      <c r="E997" s="180"/>
      <c r="F997" s="180"/>
      <c r="G997" s="180"/>
      <c r="H997" s="180"/>
      <c r="I997" s="180"/>
      <c r="J997" s="180"/>
      <c r="K997" s="180"/>
      <c r="L997" s="180"/>
      <c r="M997" s="180"/>
      <c r="N997" s="180"/>
      <c r="O997" s="180"/>
      <c r="P997" s="180"/>
      <c r="Q997" s="180"/>
      <c r="R997" s="180"/>
      <c r="S997" s="180"/>
      <c r="T997" s="180"/>
      <c r="U997" s="180"/>
      <c r="V997" s="180"/>
      <c r="W997" s="180"/>
      <c r="X997" s="180"/>
      <c r="Y997" s="180"/>
      <c r="Z997" s="180"/>
      <c r="AA997" s="180"/>
      <c r="AB997" s="180"/>
      <c r="AC997" s="180"/>
      <c r="AD997" s="180"/>
      <c r="AE997" s="180"/>
      <c r="AF997" s="180"/>
      <c r="AG997" s="180"/>
      <c r="AH997" s="180"/>
      <c r="AI997" s="180"/>
      <c r="AJ997" s="180"/>
      <c r="AK997" s="180"/>
      <c r="AL997" s="180"/>
      <c r="AM997" s="180"/>
      <c r="AN997" s="180"/>
      <c r="AO997" s="180"/>
      <c r="AP997" s="180"/>
      <c r="AQ997" s="180"/>
      <c r="AR997" s="180"/>
      <c r="AS997" s="180"/>
      <c r="AT997" s="180"/>
      <c r="AU997" s="180"/>
      <c r="AV997" s="180"/>
      <c r="AW997" s="180"/>
      <c r="AX997" s="180"/>
      <c r="AY997" s="180"/>
      <c r="AZ997" s="180"/>
      <c r="BA997" s="180"/>
      <c r="BB997" s="180"/>
      <c r="BC997" s="180"/>
      <c r="BD997" s="180"/>
      <c r="BE997" s="180"/>
      <c r="BF997" s="180"/>
      <c r="BG997" s="180"/>
      <c r="BH997" s="180"/>
      <c r="BI997" s="180"/>
      <c r="BJ997" s="180"/>
      <c r="BK997" s="180"/>
      <c r="BL997" s="180"/>
      <c r="BM997" s="180"/>
      <c r="BN997" s="180"/>
      <c r="BO997" s="180"/>
      <c r="BP997" s="180"/>
      <c r="BQ997" s="180"/>
      <c r="BR997" s="180"/>
      <c r="BS997" s="180"/>
      <c r="BT997" s="180"/>
      <c r="BU997" s="180"/>
      <c r="BV997" s="180"/>
      <c r="BW997" s="180"/>
      <c r="BX997" s="180"/>
      <c r="BY997" s="180"/>
      <c r="BZ997" s="180"/>
      <c r="CA997" s="180"/>
    </row>
    <row r="998" ht="15.75" customHeight="1" spans="1:79">
      <c r="A998" s="180"/>
      <c r="B998" s="180"/>
      <c r="C998" s="180"/>
      <c r="D998" s="180"/>
      <c r="E998" s="180"/>
      <c r="F998" s="180"/>
      <c r="G998" s="180"/>
      <c r="H998" s="180"/>
      <c r="I998" s="180"/>
      <c r="J998" s="180"/>
      <c r="K998" s="180"/>
      <c r="L998" s="180"/>
      <c r="M998" s="180"/>
      <c r="N998" s="180"/>
      <c r="O998" s="180"/>
      <c r="P998" s="180"/>
      <c r="Q998" s="180"/>
      <c r="R998" s="180"/>
      <c r="S998" s="180"/>
      <c r="T998" s="180"/>
      <c r="U998" s="180"/>
      <c r="V998" s="180"/>
      <c r="W998" s="180"/>
      <c r="X998" s="180"/>
      <c r="Y998" s="180"/>
      <c r="Z998" s="180"/>
      <c r="AA998" s="180"/>
      <c r="AB998" s="180"/>
      <c r="AC998" s="180"/>
      <c r="AD998" s="180"/>
      <c r="AE998" s="180"/>
      <c r="AF998" s="180"/>
      <c r="AG998" s="180"/>
      <c r="AH998" s="180"/>
      <c r="AI998" s="180"/>
      <c r="AJ998" s="180"/>
      <c r="AK998" s="180"/>
      <c r="AL998" s="180"/>
      <c r="AM998" s="180"/>
      <c r="AN998" s="180"/>
      <c r="AO998" s="180"/>
      <c r="AP998" s="180"/>
      <c r="AQ998" s="180"/>
      <c r="AR998" s="180"/>
      <c r="AS998" s="180"/>
      <c r="AT998" s="180"/>
      <c r="AU998" s="180"/>
      <c r="AV998" s="180"/>
      <c r="AW998" s="180"/>
      <c r="AX998" s="180"/>
      <c r="AY998" s="180"/>
      <c r="AZ998" s="180"/>
      <c r="BA998" s="180"/>
      <c r="BB998" s="180"/>
      <c r="BC998" s="180"/>
      <c r="BD998" s="180"/>
      <c r="BE998" s="180"/>
      <c r="BF998" s="180"/>
      <c r="BG998" s="180"/>
      <c r="BH998" s="180"/>
      <c r="BI998" s="180"/>
      <c r="BJ998" s="180"/>
      <c r="BK998" s="180"/>
      <c r="BL998" s="180"/>
      <c r="BM998" s="180"/>
      <c r="BN998" s="180"/>
      <c r="BO998" s="180"/>
      <c r="BP998" s="180"/>
      <c r="BQ998" s="180"/>
      <c r="BR998" s="180"/>
      <c r="BS998" s="180"/>
      <c r="BT998" s="180"/>
      <c r="BU998" s="180"/>
      <c r="BV998" s="180"/>
      <c r="BW998" s="180"/>
      <c r="BX998" s="180"/>
      <c r="BY998" s="180"/>
      <c r="BZ998" s="180"/>
      <c r="CA998" s="180"/>
    </row>
    <row r="999" ht="15.75" customHeight="1" spans="1:79">
      <c r="A999" s="180"/>
      <c r="B999" s="180"/>
      <c r="C999" s="180"/>
      <c r="D999" s="180"/>
      <c r="E999" s="180"/>
      <c r="F999" s="180"/>
      <c r="G999" s="180"/>
      <c r="H999" s="180"/>
      <c r="I999" s="180"/>
      <c r="J999" s="180"/>
      <c r="K999" s="180"/>
      <c r="L999" s="180"/>
      <c r="M999" s="180"/>
      <c r="N999" s="180"/>
      <c r="O999" s="180"/>
      <c r="P999" s="180"/>
      <c r="Q999" s="180"/>
      <c r="R999" s="180"/>
      <c r="S999" s="180"/>
      <c r="T999" s="180"/>
      <c r="U999" s="180"/>
      <c r="V999" s="180"/>
      <c r="W999" s="180"/>
      <c r="X999" s="180"/>
      <c r="Y999" s="180"/>
      <c r="Z999" s="180"/>
      <c r="AA999" s="180"/>
      <c r="AB999" s="180"/>
      <c r="AC999" s="180"/>
      <c r="AD999" s="180"/>
      <c r="AE999" s="180"/>
      <c r="AF999" s="180"/>
      <c r="AG999" s="180"/>
      <c r="AH999" s="180"/>
      <c r="AI999" s="180"/>
      <c r="AJ999" s="180"/>
      <c r="AK999" s="180"/>
      <c r="AL999" s="180"/>
      <c r="AM999" s="180"/>
      <c r="AN999" s="180"/>
      <c r="AO999" s="180"/>
      <c r="AP999" s="180"/>
      <c r="AQ999" s="180"/>
      <c r="AR999" s="180"/>
      <c r="AS999" s="180"/>
      <c r="AT999" s="180"/>
      <c r="AU999" s="180"/>
      <c r="AV999" s="180"/>
      <c r="AW999" s="180"/>
      <c r="AX999" s="180"/>
      <c r="AY999" s="180"/>
      <c r="AZ999" s="180"/>
      <c r="BA999" s="180"/>
      <c r="BB999" s="180"/>
      <c r="BC999" s="180"/>
      <c r="BD999" s="180"/>
      <c r="BE999" s="180"/>
      <c r="BF999" s="180"/>
      <c r="BG999" s="180"/>
      <c r="BH999" s="180"/>
      <c r="BI999" s="180"/>
      <c r="BJ999" s="180"/>
      <c r="BK999" s="180"/>
      <c r="BL999" s="180"/>
      <c r="BM999" s="180"/>
      <c r="BN999" s="180"/>
      <c r="BO999" s="180"/>
      <c r="BP999" s="180"/>
      <c r="BQ999" s="180"/>
      <c r="BR999" s="180"/>
      <c r="BS999" s="180"/>
      <c r="BT999" s="180"/>
      <c r="BU999" s="180"/>
      <c r="BV999" s="180"/>
      <c r="BW999" s="180"/>
      <c r="BX999" s="180"/>
      <c r="BY999" s="180"/>
      <c r="BZ999" s="180"/>
      <c r="CA999" s="180"/>
    </row>
    <row r="1000" ht="15.75" customHeight="1" spans="1:79">
      <c r="A1000" s="180"/>
      <c r="B1000" s="180"/>
      <c r="C1000" s="180"/>
      <c r="D1000" s="180"/>
      <c r="E1000" s="180"/>
      <c r="F1000" s="180"/>
      <c r="G1000" s="180"/>
      <c r="H1000" s="180"/>
      <c r="I1000" s="180"/>
      <c r="J1000" s="180"/>
      <c r="K1000" s="180"/>
      <c r="L1000" s="180"/>
      <c r="M1000" s="180"/>
      <c r="N1000" s="180"/>
      <c r="O1000" s="180"/>
      <c r="P1000" s="180"/>
      <c r="Q1000" s="180"/>
      <c r="R1000" s="180"/>
      <c r="S1000" s="180"/>
      <c r="T1000" s="180"/>
      <c r="U1000" s="180"/>
      <c r="V1000" s="180"/>
      <c r="W1000" s="180"/>
      <c r="X1000" s="180"/>
      <c r="Y1000" s="180"/>
      <c r="Z1000" s="180"/>
      <c r="AA1000" s="180"/>
      <c r="AB1000" s="180"/>
      <c r="AC1000" s="180"/>
      <c r="AD1000" s="180"/>
      <c r="AE1000" s="180"/>
      <c r="AF1000" s="180"/>
      <c r="AG1000" s="180"/>
      <c r="AH1000" s="180"/>
      <c r="AI1000" s="180"/>
      <c r="AJ1000" s="180"/>
      <c r="AK1000" s="180"/>
      <c r="AL1000" s="180"/>
      <c r="AM1000" s="180"/>
      <c r="AN1000" s="180"/>
      <c r="AO1000" s="180"/>
      <c r="AP1000" s="180"/>
      <c r="AQ1000" s="180"/>
      <c r="AR1000" s="180"/>
      <c r="AS1000" s="180"/>
      <c r="AT1000" s="180"/>
      <c r="AU1000" s="180"/>
      <c r="AV1000" s="180"/>
      <c r="AW1000" s="180"/>
      <c r="AX1000" s="180"/>
      <c r="AY1000" s="180"/>
      <c r="AZ1000" s="180"/>
      <c r="BA1000" s="180"/>
      <c r="BB1000" s="180"/>
      <c r="BC1000" s="180"/>
      <c r="BD1000" s="180"/>
      <c r="BE1000" s="180"/>
      <c r="BF1000" s="180"/>
      <c r="BG1000" s="180"/>
      <c r="BH1000" s="180"/>
      <c r="BI1000" s="180"/>
      <c r="BJ1000" s="180"/>
      <c r="BK1000" s="180"/>
      <c r="BL1000" s="180"/>
      <c r="BM1000" s="180"/>
      <c r="BN1000" s="180"/>
      <c r="BO1000" s="180"/>
      <c r="BP1000" s="180"/>
      <c r="BQ1000" s="180"/>
      <c r="BR1000" s="180"/>
      <c r="BS1000" s="180"/>
      <c r="BT1000" s="180"/>
      <c r="BU1000" s="180"/>
      <c r="BV1000" s="180"/>
      <c r="BW1000" s="180"/>
      <c r="BX1000" s="180"/>
      <c r="BY1000" s="180"/>
      <c r="BZ1000" s="180"/>
      <c r="CA1000" s="180"/>
    </row>
    <row r="1001" customHeight="1" spans="1:79">
      <c r="A1001" s="180"/>
      <c r="B1001" s="180"/>
      <c r="C1001" s="180"/>
      <c r="D1001" s="180"/>
      <c r="E1001" s="180"/>
      <c r="F1001" s="180"/>
      <c r="G1001" s="180"/>
      <c r="H1001" s="180"/>
      <c r="I1001" s="180"/>
      <c r="J1001" s="180"/>
      <c r="K1001" s="180"/>
      <c r="L1001" s="180"/>
      <c r="M1001" s="180"/>
      <c r="N1001" s="180"/>
      <c r="O1001" s="180"/>
      <c r="P1001" s="180"/>
      <c r="Q1001" s="180"/>
      <c r="R1001" s="180"/>
      <c r="S1001" s="180"/>
      <c r="T1001" s="180"/>
      <c r="U1001" s="180"/>
      <c r="V1001" s="180"/>
      <c r="W1001" s="180"/>
      <c r="X1001" s="180"/>
      <c r="Y1001" s="180"/>
      <c r="Z1001" s="180"/>
      <c r="AA1001" s="180"/>
      <c r="AB1001" s="180"/>
      <c r="AC1001" s="180"/>
      <c r="AD1001" s="180"/>
      <c r="AE1001" s="180"/>
      <c r="AF1001" s="180"/>
      <c r="AG1001" s="180"/>
      <c r="AH1001" s="180"/>
      <c r="AI1001" s="180"/>
      <c r="AJ1001" s="180"/>
      <c r="AK1001" s="180"/>
      <c r="AL1001" s="180"/>
      <c r="AM1001" s="180"/>
      <c r="AN1001" s="180"/>
      <c r="AO1001" s="180"/>
      <c r="AP1001" s="180"/>
      <c r="AQ1001" s="180"/>
      <c r="AR1001" s="180"/>
      <c r="AS1001" s="180"/>
      <c r="AT1001" s="180"/>
      <c r="AU1001" s="180"/>
      <c r="AV1001" s="180"/>
      <c r="AW1001" s="180"/>
      <c r="AX1001" s="180"/>
      <c r="AY1001" s="180"/>
      <c r="AZ1001" s="180"/>
      <c r="BA1001" s="180"/>
      <c r="BB1001" s="180"/>
      <c r="BC1001" s="180"/>
      <c r="BD1001" s="180"/>
      <c r="BE1001" s="180"/>
      <c r="BF1001" s="180"/>
      <c r="BG1001" s="180"/>
      <c r="BH1001" s="180"/>
      <c r="BI1001" s="180"/>
      <c r="BJ1001" s="180"/>
      <c r="BK1001" s="180"/>
      <c r="BL1001" s="180"/>
      <c r="BM1001" s="180"/>
      <c r="BN1001" s="180"/>
      <c r="BO1001" s="180"/>
      <c r="BP1001" s="180"/>
      <c r="BQ1001" s="180"/>
      <c r="BR1001" s="180"/>
      <c r="BS1001" s="180"/>
      <c r="BT1001" s="180"/>
      <c r="BU1001" s="180"/>
      <c r="BV1001" s="180"/>
      <c r="BW1001" s="180"/>
      <c r="BX1001" s="180"/>
      <c r="BY1001" s="180"/>
      <c r="BZ1001" s="180"/>
      <c r="CA1001" s="180"/>
    </row>
    <row r="1002" ht="14" spans="1:79">
      <c r="A1002" s="180"/>
      <c r="B1002" s="180"/>
      <c r="C1002" s="180"/>
      <c r="D1002" s="180"/>
      <c r="E1002" s="180"/>
      <c r="F1002" s="180"/>
      <c r="G1002" s="180"/>
      <c r="H1002" s="180"/>
      <c r="I1002" s="180"/>
      <c r="J1002" s="180"/>
      <c r="K1002" s="180"/>
      <c r="L1002" s="180"/>
      <c r="M1002" s="180"/>
      <c r="N1002" s="180"/>
      <c r="O1002" s="180"/>
      <c r="P1002" s="180"/>
      <c r="Q1002" s="180"/>
      <c r="R1002" s="180"/>
      <c r="S1002" s="180"/>
      <c r="T1002" s="180"/>
      <c r="U1002" s="180"/>
      <c r="V1002" s="180"/>
      <c r="W1002" s="180"/>
      <c r="X1002" s="180"/>
      <c r="Y1002" s="180"/>
      <c r="Z1002" s="180"/>
      <c r="AA1002" s="180"/>
      <c r="AB1002" s="180"/>
      <c r="AC1002" s="180"/>
      <c r="AD1002" s="180"/>
      <c r="AE1002" s="180"/>
      <c r="AF1002" s="180"/>
      <c r="AG1002" s="180"/>
      <c r="AH1002" s="180"/>
      <c r="AI1002" s="180"/>
      <c r="AJ1002" s="180"/>
      <c r="AK1002" s="180"/>
      <c r="AL1002" s="180"/>
      <c r="AM1002" s="180"/>
      <c r="AN1002" s="180"/>
      <c r="AO1002" s="180"/>
      <c r="AP1002" s="180"/>
      <c r="AQ1002" s="180"/>
      <c r="AR1002" s="180"/>
      <c r="AS1002" s="180"/>
      <c r="AT1002" s="180"/>
      <c r="AU1002" s="180"/>
      <c r="AV1002" s="180"/>
      <c r="AW1002" s="180"/>
      <c r="AX1002" s="180"/>
      <c r="AY1002" s="180"/>
      <c r="AZ1002" s="180"/>
      <c r="BA1002" s="180"/>
      <c r="BB1002" s="180"/>
      <c r="BC1002" s="180"/>
      <c r="BD1002" s="180"/>
      <c r="BE1002" s="180"/>
      <c r="BF1002" s="180"/>
      <c r="BG1002" s="180"/>
      <c r="BH1002" s="180"/>
      <c r="BI1002" s="180"/>
      <c r="BJ1002" s="180"/>
      <c r="BK1002" s="180"/>
      <c r="BL1002" s="180"/>
      <c r="BM1002" s="180"/>
      <c r="BN1002" s="180"/>
      <c r="BO1002" s="180"/>
      <c r="BP1002" s="180"/>
      <c r="BQ1002" s="180"/>
      <c r="BR1002" s="180"/>
      <c r="BS1002" s="180"/>
      <c r="BT1002" s="180"/>
      <c r="BU1002" s="180"/>
      <c r="BV1002" s="180"/>
      <c r="BW1002" s="180"/>
      <c r="BX1002" s="180"/>
      <c r="BY1002" s="180"/>
      <c r="BZ1002" s="180"/>
      <c r="CA1002" s="180"/>
    </row>
    <row r="1003" ht="14" spans="1:79">
      <c r="A1003" s="180"/>
      <c r="B1003" s="180"/>
      <c r="C1003" s="180"/>
      <c r="D1003" s="180"/>
      <c r="E1003" s="180"/>
      <c r="F1003" s="180"/>
      <c r="G1003" s="180"/>
      <c r="H1003" s="180"/>
      <c r="I1003" s="180"/>
      <c r="J1003" s="180"/>
      <c r="K1003" s="180"/>
      <c r="L1003" s="180"/>
      <c r="M1003" s="180"/>
      <c r="N1003" s="180"/>
      <c r="O1003" s="180"/>
      <c r="P1003" s="180"/>
      <c r="Q1003" s="180"/>
      <c r="R1003" s="180"/>
      <c r="S1003" s="180"/>
      <c r="T1003" s="180"/>
      <c r="U1003" s="180"/>
      <c r="V1003" s="180"/>
      <c r="W1003" s="180"/>
      <c r="X1003" s="180"/>
      <c r="Y1003" s="180"/>
      <c r="Z1003" s="180"/>
      <c r="AA1003" s="180"/>
      <c r="AB1003" s="180"/>
      <c r="AC1003" s="180"/>
      <c r="AD1003" s="180"/>
      <c r="AE1003" s="180"/>
      <c r="AF1003" s="180"/>
      <c r="AG1003" s="180"/>
      <c r="AH1003" s="180"/>
      <c r="AI1003" s="180"/>
      <c r="AJ1003" s="180"/>
      <c r="AK1003" s="180"/>
      <c r="AL1003" s="180"/>
      <c r="AM1003" s="180"/>
      <c r="AN1003" s="180"/>
      <c r="AO1003" s="180"/>
      <c r="AP1003" s="180"/>
      <c r="AQ1003" s="180"/>
      <c r="AR1003" s="180"/>
      <c r="AS1003" s="180"/>
      <c r="AT1003" s="180"/>
      <c r="AU1003" s="180"/>
      <c r="AV1003" s="180"/>
      <c r="AW1003" s="180"/>
      <c r="AX1003" s="180"/>
      <c r="AY1003" s="180"/>
      <c r="AZ1003" s="180"/>
      <c r="BA1003" s="180"/>
      <c r="BB1003" s="180"/>
      <c r="BC1003" s="180"/>
      <c r="BD1003" s="180"/>
      <c r="BE1003" s="180"/>
      <c r="BF1003" s="180"/>
      <c r="BG1003" s="180"/>
      <c r="BH1003" s="180"/>
      <c r="BI1003" s="180"/>
      <c r="BJ1003" s="180"/>
      <c r="BK1003" s="180"/>
      <c r="BL1003" s="180"/>
      <c r="BM1003" s="180"/>
      <c r="BN1003" s="180"/>
      <c r="BO1003" s="180"/>
      <c r="BP1003" s="180"/>
      <c r="BQ1003" s="180"/>
      <c r="BR1003" s="180"/>
      <c r="BS1003" s="180"/>
      <c r="BT1003" s="180"/>
      <c r="BU1003" s="180"/>
      <c r="BV1003" s="180"/>
      <c r="BW1003" s="180"/>
      <c r="BX1003" s="180"/>
      <c r="BY1003" s="180"/>
      <c r="BZ1003" s="180"/>
      <c r="CA1003" s="180"/>
    </row>
    <row r="1004" ht="14" spans="1:79">
      <c r="A1004" s="180"/>
      <c r="B1004" s="180"/>
      <c r="C1004" s="180"/>
      <c r="D1004" s="180"/>
      <c r="E1004" s="180"/>
      <c r="F1004" s="180"/>
      <c r="G1004" s="180"/>
      <c r="H1004" s="180"/>
      <c r="I1004" s="180"/>
      <c r="J1004" s="180"/>
      <c r="K1004" s="180"/>
      <c r="L1004" s="180"/>
      <c r="M1004" s="180"/>
      <c r="N1004" s="180"/>
      <c r="O1004" s="180"/>
      <c r="P1004" s="180"/>
      <c r="Q1004" s="180"/>
      <c r="R1004" s="180"/>
      <c r="S1004" s="180"/>
      <c r="T1004" s="180"/>
      <c r="U1004" s="180"/>
      <c r="V1004" s="180"/>
      <c r="W1004" s="180"/>
      <c r="X1004" s="180"/>
      <c r="Y1004" s="180"/>
      <c r="Z1004" s="180"/>
      <c r="AA1004" s="180"/>
      <c r="AB1004" s="180"/>
      <c r="AC1004" s="180"/>
      <c r="AD1004" s="180"/>
      <c r="AE1004" s="180"/>
      <c r="AF1004" s="180"/>
      <c r="AG1004" s="180"/>
      <c r="AH1004" s="180"/>
      <c r="AI1004" s="180"/>
      <c r="AJ1004" s="180"/>
      <c r="AK1004" s="180"/>
      <c r="AL1004" s="180"/>
      <c r="AM1004" s="180"/>
      <c r="AN1004" s="180"/>
      <c r="AO1004" s="180"/>
      <c r="AP1004" s="180"/>
      <c r="AQ1004" s="180"/>
      <c r="AR1004" s="180"/>
      <c r="AS1004" s="180"/>
      <c r="AT1004" s="180"/>
      <c r="AU1004" s="180"/>
      <c r="AV1004" s="180"/>
      <c r="AW1004" s="180"/>
      <c r="AX1004" s="180"/>
      <c r="AY1004" s="180"/>
      <c r="AZ1004" s="180"/>
      <c r="BA1004" s="180"/>
      <c r="BB1004" s="180"/>
      <c r="BC1004" s="180"/>
      <c r="BD1004" s="180"/>
      <c r="BE1004" s="180"/>
      <c r="BF1004" s="180"/>
      <c r="BG1004" s="180"/>
      <c r="BH1004" s="180"/>
      <c r="BI1004" s="180"/>
      <c r="BJ1004" s="180"/>
      <c r="BK1004" s="180"/>
      <c r="BL1004" s="180"/>
      <c r="BM1004" s="180"/>
      <c r="BN1004" s="180"/>
      <c r="BO1004" s="180"/>
      <c r="BP1004" s="180"/>
      <c r="BQ1004" s="180"/>
      <c r="BR1004" s="180"/>
      <c r="BS1004" s="180"/>
      <c r="BT1004" s="180"/>
      <c r="BU1004" s="180"/>
      <c r="BV1004" s="180"/>
      <c r="BW1004" s="180"/>
      <c r="BX1004" s="180"/>
      <c r="BY1004" s="180"/>
      <c r="BZ1004" s="180"/>
      <c r="CA1004" s="180"/>
    </row>
    <row r="1005" ht="14" spans="1:79">
      <c r="A1005" s="180"/>
      <c r="B1005" s="180"/>
      <c r="C1005" s="180"/>
      <c r="D1005" s="180"/>
      <c r="E1005" s="180"/>
      <c r="F1005" s="180"/>
      <c r="G1005" s="180"/>
      <c r="H1005" s="180"/>
      <c r="I1005" s="180"/>
      <c r="J1005" s="180"/>
      <c r="K1005" s="180"/>
      <c r="L1005" s="180"/>
      <c r="M1005" s="180"/>
      <c r="N1005" s="180"/>
      <c r="O1005" s="180"/>
      <c r="P1005" s="180"/>
      <c r="Q1005" s="180"/>
      <c r="R1005" s="180"/>
      <c r="S1005" s="180"/>
      <c r="T1005" s="180"/>
      <c r="U1005" s="180"/>
      <c r="V1005" s="180"/>
      <c r="W1005" s="180"/>
      <c r="X1005" s="180"/>
      <c r="Y1005" s="180"/>
      <c r="Z1005" s="180"/>
      <c r="AA1005" s="180"/>
      <c r="AB1005" s="180"/>
      <c r="AC1005" s="180"/>
      <c r="AD1005" s="180"/>
      <c r="AE1005" s="180"/>
      <c r="AF1005" s="180"/>
      <c r="AG1005" s="180"/>
      <c r="AH1005" s="180"/>
      <c r="AI1005" s="180"/>
      <c r="AJ1005" s="180"/>
      <c r="AK1005" s="180"/>
      <c r="AL1005" s="180"/>
      <c r="AM1005" s="180"/>
      <c r="AN1005" s="180"/>
      <c r="AO1005" s="180"/>
      <c r="AP1005" s="180"/>
      <c r="AQ1005" s="180"/>
      <c r="AR1005" s="180"/>
      <c r="AS1005" s="180"/>
      <c r="AT1005" s="180"/>
      <c r="AU1005" s="180"/>
      <c r="AV1005" s="180"/>
      <c r="AW1005" s="180"/>
      <c r="AX1005" s="180"/>
      <c r="AY1005" s="180"/>
      <c r="AZ1005" s="180"/>
      <c r="BA1005" s="180"/>
      <c r="BB1005" s="180"/>
      <c r="BC1005" s="180"/>
      <c r="BD1005" s="180"/>
      <c r="BE1005" s="180"/>
      <c r="BF1005" s="180"/>
      <c r="BG1005" s="180"/>
      <c r="BH1005" s="180"/>
      <c r="BI1005" s="180"/>
      <c r="BJ1005" s="180"/>
      <c r="BK1005" s="180"/>
      <c r="BL1005" s="180"/>
      <c r="BM1005" s="180"/>
      <c r="BN1005" s="180"/>
      <c r="BO1005" s="180"/>
      <c r="BP1005" s="180"/>
      <c r="BQ1005" s="180"/>
      <c r="BR1005" s="180"/>
      <c r="BS1005" s="180"/>
      <c r="BT1005" s="180"/>
      <c r="BU1005" s="180"/>
      <c r="BV1005" s="180"/>
      <c r="BW1005" s="180"/>
      <c r="BX1005" s="180"/>
      <c r="BY1005" s="180"/>
      <c r="BZ1005" s="180"/>
      <c r="CA1005" s="180"/>
    </row>
    <row r="1006" ht="14" spans="1:79">
      <c r="A1006" s="180"/>
      <c r="B1006" s="180"/>
      <c r="C1006" s="180"/>
      <c r="D1006" s="180"/>
      <c r="E1006" s="180"/>
      <c r="F1006" s="180"/>
      <c r="G1006" s="180"/>
      <c r="H1006" s="180"/>
      <c r="I1006" s="180"/>
      <c r="J1006" s="180"/>
      <c r="K1006" s="180"/>
      <c r="L1006" s="180"/>
      <c r="M1006" s="180"/>
      <c r="N1006" s="180"/>
      <c r="O1006" s="180"/>
      <c r="P1006" s="180"/>
      <c r="Q1006" s="180"/>
      <c r="R1006" s="180"/>
      <c r="S1006" s="180"/>
      <c r="T1006" s="180"/>
      <c r="U1006" s="180"/>
      <c r="V1006" s="180"/>
      <c r="W1006" s="180"/>
      <c r="X1006" s="180"/>
      <c r="Y1006" s="180"/>
      <c r="Z1006" s="180"/>
      <c r="AA1006" s="180"/>
      <c r="AB1006" s="180"/>
      <c r="AC1006" s="180"/>
      <c r="AD1006" s="180"/>
      <c r="AE1006" s="180"/>
      <c r="AF1006" s="180"/>
      <c r="AG1006" s="180"/>
      <c r="AH1006" s="180"/>
      <c r="AI1006" s="180"/>
      <c r="AJ1006" s="180"/>
      <c r="AK1006" s="180"/>
      <c r="AL1006" s="180"/>
      <c r="AM1006" s="180"/>
      <c r="AN1006" s="180"/>
      <c r="AO1006" s="180"/>
      <c r="AP1006" s="180"/>
      <c r="AQ1006" s="180"/>
      <c r="AR1006" s="180"/>
      <c r="AS1006" s="180"/>
      <c r="AT1006" s="180"/>
      <c r="AU1006" s="180"/>
      <c r="AV1006" s="180"/>
      <c r="AW1006" s="180"/>
      <c r="AX1006" s="180"/>
      <c r="AY1006" s="180"/>
      <c r="AZ1006" s="180"/>
      <c r="BA1006" s="180"/>
      <c r="BB1006" s="180"/>
      <c r="BC1006" s="180"/>
      <c r="BD1006" s="180"/>
      <c r="BE1006" s="180"/>
      <c r="BF1006" s="180"/>
      <c r="BG1006" s="180"/>
      <c r="BH1006" s="180"/>
      <c r="BI1006" s="180"/>
      <c r="BJ1006" s="180"/>
      <c r="BK1006" s="180"/>
      <c r="BL1006" s="180"/>
      <c r="BM1006" s="180"/>
      <c r="BN1006" s="180"/>
      <c r="BO1006" s="180"/>
      <c r="BP1006" s="180"/>
      <c r="BQ1006" s="180"/>
      <c r="BR1006" s="180"/>
      <c r="BS1006" s="180"/>
      <c r="BT1006" s="180"/>
      <c r="BU1006" s="180"/>
      <c r="BV1006" s="180"/>
      <c r="BW1006" s="180"/>
      <c r="BX1006" s="180"/>
      <c r="BY1006" s="180"/>
      <c r="BZ1006" s="180"/>
      <c r="CA1006" s="180"/>
    </row>
    <row r="1007" ht="14" spans="1:79">
      <c r="A1007" s="180"/>
      <c r="B1007" s="180"/>
      <c r="C1007" s="180"/>
      <c r="D1007" s="180"/>
      <c r="E1007" s="180"/>
      <c r="F1007" s="180"/>
      <c r="G1007" s="180"/>
      <c r="H1007" s="180"/>
      <c r="I1007" s="180"/>
      <c r="J1007" s="180"/>
      <c r="K1007" s="180"/>
      <c r="L1007" s="180"/>
      <c r="M1007" s="180"/>
      <c r="N1007" s="180"/>
      <c r="O1007" s="180"/>
      <c r="P1007" s="180"/>
      <c r="Q1007" s="180"/>
      <c r="R1007" s="180"/>
      <c r="S1007" s="180"/>
      <c r="T1007" s="180"/>
      <c r="U1007" s="180"/>
      <c r="V1007" s="180"/>
      <c r="W1007" s="180"/>
      <c r="X1007" s="180"/>
      <c r="Y1007" s="180"/>
      <c r="Z1007" s="180"/>
      <c r="AA1007" s="180"/>
      <c r="AB1007" s="180"/>
      <c r="AC1007" s="180"/>
      <c r="AD1007" s="180"/>
      <c r="AE1007" s="180"/>
      <c r="AF1007" s="180"/>
      <c r="AG1007" s="180"/>
      <c r="AH1007" s="180"/>
      <c r="AI1007" s="180"/>
      <c r="AJ1007" s="180"/>
      <c r="AK1007" s="180"/>
      <c r="AL1007" s="180"/>
      <c r="AM1007" s="180"/>
      <c r="AN1007" s="180"/>
      <c r="AO1007" s="180"/>
      <c r="AP1007" s="180"/>
      <c r="AQ1007" s="180"/>
      <c r="AR1007" s="180"/>
      <c r="AS1007" s="180"/>
      <c r="AT1007" s="180"/>
      <c r="AU1007" s="180"/>
      <c r="AV1007" s="180"/>
      <c r="AW1007" s="180"/>
      <c r="AX1007" s="180"/>
      <c r="AY1007" s="180"/>
      <c r="AZ1007" s="180"/>
      <c r="BA1007" s="180"/>
      <c r="BB1007" s="180"/>
      <c r="BC1007" s="180"/>
      <c r="BD1007" s="180"/>
      <c r="BE1007" s="180"/>
      <c r="BF1007" s="180"/>
      <c r="BG1007" s="180"/>
      <c r="BH1007" s="180"/>
      <c r="BI1007" s="180"/>
      <c r="BJ1007" s="180"/>
      <c r="BK1007" s="180"/>
      <c r="BL1007" s="180"/>
      <c r="BM1007" s="180"/>
      <c r="BN1007" s="180"/>
      <c r="BO1007" s="180"/>
      <c r="BP1007" s="180"/>
      <c r="BQ1007" s="180"/>
      <c r="BR1007" s="180"/>
      <c r="BS1007" s="180"/>
      <c r="BT1007" s="180"/>
      <c r="BU1007" s="180"/>
      <c r="BV1007" s="180"/>
      <c r="BW1007" s="180"/>
      <c r="BX1007" s="180"/>
      <c r="BY1007" s="180"/>
      <c r="BZ1007" s="180"/>
      <c r="CA1007" s="180"/>
    </row>
  </sheetData>
  <mergeCells count="53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64" orientation="landscape"/>
  <headerFooter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4">
    <pageSetUpPr fitToPage="1"/>
  </sheetPr>
  <dimension ref="A1:CB1000"/>
  <sheetViews>
    <sheetView zoomScale="80" zoomScaleNormal="80" workbookViewId="0">
      <selection activeCell="N22" sqref="N22"/>
    </sheetView>
  </sheetViews>
  <sheetFormatPr defaultColWidth="9" defaultRowHeight="15" customHeight="1"/>
  <cols>
    <col min="1" max="1" width="13.6" customWidth="1"/>
    <col min="2" max="2" width="19.6" customWidth="1"/>
    <col min="3" max="3" width="9.6" customWidth="1"/>
    <col min="4" max="4" width="9.2" hidden="1" customWidth="1"/>
    <col min="5" max="6" width="8.4" hidden="1" customWidth="1"/>
    <col min="7" max="7" width="7.4" hidden="1" customWidth="1"/>
    <col min="8" max="11" width="8.4" hidden="1" customWidth="1"/>
    <col min="12" max="12" width="9.2" customWidth="1"/>
    <col min="13" max="13" width="7.4" hidden="1" customWidth="1"/>
    <col min="14" max="14" width="8.1" customWidth="1"/>
    <col min="15" max="15" width="8.4" hidden="1" customWidth="1"/>
    <col min="16" max="16" width="9.1" hidden="1" customWidth="1"/>
    <col min="17" max="17" width="9.6" customWidth="1"/>
    <col min="18" max="18" width="9.2" hidden="1" customWidth="1"/>
    <col min="19" max="19" width="9.5" hidden="1" customWidth="1"/>
    <col min="20" max="21" width="9.1" hidden="1" customWidth="1"/>
    <col min="22" max="22" width="9.2" customWidth="1"/>
    <col min="23" max="23" width="9.2" hidden="1" customWidth="1"/>
    <col min="24" max="24" width="8.4" hidden="1" customWidth="1"/>
    <col min="25" max="25" width="7.4" hidden="1" customWidth="1"/>
    <col min="26" max="26" width="8.4" hidden="1" customWidth="1"/>
    <col min="27" max="27" width="9.6" customWidth="1"/>
    <col min="28" max="30" width="8.4" hidden="1" customWidth="1"/>
    <col min="31" max="39" width="7.4" hidden="1" customWidth="1"/>
    <col min="40" max="40" width="9.2" customWidth="1"/>
    <col min="41" max="41" width="7.4" hidden="1" customWidth="1"/>
    <col min="42" max="44" width="8.4" hidden="1" customWidth="1"/>
    <col min="45" max="45" width="7.4" hidden="1" customWidth="1"/>
    <col min="46" max="46" width="8.4" hidden="1" customWidth="1"/>
    <col min="47" max="48" width="7.4" hidden="1" customWidth="1"/>
    <col min="49" max="49" width="8.4" hidden="1" customWidth="1"/>
    <col min="50" max="50" width="9.2" customWidth="1"/>
    <col min="51" max="51" width="8.4" hidden="1" customWidth="1"/>
    <col min="52" max="52" width="7.4" hidden="1" customWidth="1"/>
    <col min="53" max="53" width="8.4" hidden="1" customWidth="1"/>
    <col min="54" max="54" width="9.6" customWidth="1"/>
    <col min="55" max="59" width="8.4" hidden="1" customWidth="1"/>
    <col min="60" max="60" width="7.4" hidden="1" customWidth="1"/>
    <col min="61" max="61" width="8.5" customWidth="1"/>
    <col min="62" max="62" width="8.2" customWidth="1"/>
    <col min="63" max="63" width="8.1" customWidth="1"/>
    <col min="64" max="64" width="8.5" customWidth="1"/>
    <col min="65" max="66" width="8.4" hidden="1" customWidth="1"/>
    <col min="67" max="67" width="7.4" hidden="1" customWidth="1"/>
    <col min="68" max="68" width="9.5" customWidth="1"/>
    <col min="69" max="69" width="9.6" hidden="1" customWidth="1"/>
    <col min="70" max="72" width="8.4" hidden="1" customWidth="1"/>
    <col min="73" max="73" width="9.1" hidden="1" customWidth="1"/>
    <col min="74" max="74" width="9.5" customWidth="1"/>
    <col min="75" max="75" width="7.4" hidden="1" customWidth="1"/>
    <col min="76" max="76" width="8.5" customWidth="1"/>
    <col min="77" max="77" width="8.4" hidden="1" customWidth="1"/>
    <col min="78" max="78" width="9.5" hidden="1" customWidth="1"/>
    <col min="79" max="79" width="7.6" hidden="1" customWidth="1"/>
  </cols>
  <sheetData>
    <row r="1" ht="18.5" spans="1:1">
      <c r="A1" s="108" t="str">
        <f>'Автомат. ввод'!N10</f>
        <v>МКОУ " Некрасовская СОШ"</v>
      </c>
    </row>
    <row r="2" ht="15.5" spans="1:75">
      <c r="A2" s="109" t="s">
        <v>191</v>
      </c>
      <c r="BQ2" s="112"/>
      <c r="BR2" s="112"/>
      <c r="BS2" s="112"/>
      <c r="BT2" s="112"/>
      <c r="BU2" s="112"/>
      <c r="BV2" s="112"/>
      <c r="BW2" s="112"/>
    </row>
    <row r="3" ht="15.5" spans="2:75">
      <c r="B3" s="109" t="s">
        <v>192</v>
      </c>
      <c r="BQ3" s="112"/>
      <c r="BR3" s="112"/>
      <c r="BS3" s="112"/>
      <c r="BT3" s="112"/>
      <c r="BU3" s="112"/>
      <c r="BV3" s="112"/>
      <c r="BW3" s="112"/>
    </row>
    <row r="4" ht="15.5" spans="2:3">
      <c r="B4" s="110">
        <v>11</v>
      </c>
      <c r="C4" s="111" t="str">
        <f>ССЫЛКИ!A5</f>
        <v>Февраль 2025 г.</v>
      </c>
    </row>
    <row r="5" ht="23.5" spans="2:79">
      <c r="B5" s="86" t="s">
        <v>1</v>
      </c>
      <c r="C5" s="112"/>
      <c r="D5" s="112"/>
      <c r="E5" s="112"/>
      <c r="F5" s="112"/>
      <c r="G5" s="112"/>
      <c r="H5" s="112"/>
      <c r="I5" s="112"/>
      <c r="J5" s="112"/>
      <c r="K5" s="204"/>
      <c r="L5" s="273" t="str">
        <f>VLOOKUP(B4,Общее_количество_учащихся,2,FALSE)</f>
        <v>Вторник</v>
      </c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customHeight="1" spans="1:76">
      <c r="A6" s="114" t="s">
        <v>3</v>
      </c>
      <c r="B6" s="262"/>
      <c r="C6" s="116"/>
      <c r="D6" s="117" t="s">
        <v>193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212.25" customHeight="1" spans="1:79">
      <c r="A7" s="263"/>
      <c r="B7" s="7"/>
      <c r="C7" s="116"/>
      <c r="D7" s="121" t="str">
        <f>ССЫЛКИ!B2</f>
        <v>Вермишель</v>
      </c>
      <c r="E7" s="121" t="str">
        <f>ССЫЛКИ!C2</f>
        <v>Люля полуфаб-т (кг)</v>
      </c>
      <c r="F7" s="121" t="str">
        <f>ССЫЛКИ!D2</f>
        <v>Котлета говяжья полуф-т (кг)</v>
      </c>
      <c r="G7" s="121" t="str">
        <f>ССЫЛКИ!E2</f>
        <v>Какао (Фунтик) (шт)</v>
      </c>
      <c r="H7" s="121" t="str">
        <f>ССЫЛКИ!F2</f>
        <v>Какао порошок</v>
      </c>
      <c r="I7" s="121" t="str">
        <f>ССЫЛКИ!G2</f>
        <v>Кисель фруктовый</v>
      </c>
      <c r="J7" s="121" t="str">
        <f>ССЫЛКИ!H2</f>
        <v>Макароны</v>
      </c>
      <c r="K7" s="121" t="str">
        <f>ССЫЛКИ!I2</f>
        <v>Тефтели говяжьи (кг)</v>
      </c>
      <c r="L7" s="121" t="str">
        <f>ССЫЛКИ!J2</f>
        <v>Масло растительное</v>
      </c>
      <c r="M7" s="121" t="str">
        <f>ССЫЛКИ!K2</f>
        <v>Сахар</v>
      </c>
      <c r="N7" s="121" t="str">
        <f>ССЫЛКИ!L2</f>
        <v>Соль иодир.</v>
      </c>
      <c r="O7" s="121" t="str">
        <f>ССЫЛКИ!M2</f>
        <v>Сухофрукты</v>
      </c>
      <c r="P7" s="121" t="str">
        <f>ССЫЛКИ!N2</f>
        <v>Чай</v>
      </c>
      <c r="Q7" s="121" t="str">
        <f>ССЫЛКИ!O2</f>
        <v>Яйцо куриное (штук)</v>
      </c>
      <c r="R7" s="121" t="str">
        <f>ССЫЛКИ!P2</f>
        <v>Вафли</v>
      </c>
      <c r="S7" s="121" t="str">
        <f>ССЫЛКИ!Q2</f>
        <v>Кексы бездрожжевые (кг.)</v>
      </c>
      <c r="T7" s="121" t="str">
        <f>ССЫЛКИ!R2</f>
        <v>Печенье</v>
      </c>
      <c r="U7" s="121" t="str">
        <f>ССЫЛКИ!S2</f>
        <v>Пряники</v>
      </c>
      <c r="V7" s="121" t="str">
        <f>ССЫЛКИ!T2</f>
        <v>Горошек зеленый конс.</v>
      </c>
      <c r="W7" s="121" t="str">
        <f>ССЫЛКИ!U2</f>
        <v>Кукуруза консервы</v>
      </c>
      <c r="X7" s="121" t="str">
        <f>ССЫЛКИ!V2</f>
        <v>Огурцы маринованые</v>
      </c>
      <c r="Y7" s="121" t="str">
        <f>ССЫЛКИ!W2</f>
        <v>Мука высшего сорт</v>
      </c>
      <c r="Z7" s="121" t="str">
        <f>ССЫЛКИ!X2</f>
        <v>Повидло</v>
      </c>
      <c r="AA7" s="121" t="str">
        <f>ССЫЛКИ!Y2</f>
        <v>Сок фруктовый светлый</v>
      </c>
      <c r="AB7" s="121" t="str">
        <f>ССЫЛКИ!Z2</f>
        <v>Сок фруктовый с мякотью</v>
      </c>
      <c r="AC7" s="121" t="str">
        <f>ССЫЛКИ!AA2</f>
        <v>Томатная паста</v>
      </c>
      <c r="AD7" s="121" t="str">
        <f>ССЫЛКИ!AB2</f>
        <v>Котлета рыбная полуф-т (кг)</v>
      </c>
      <c r="AE7" s="121" t="str">
        <f>ССЫЛКИ!AC2</f>
        <v>Фрикадельки рыбные  полуф-т (кг)</v>
      </c>
      <c r="AF7" s="121" t="str">
        <f>ССЫЛКИ!AD2</f>
        <v>Крупа гороховая</v>
      </c>
      <c r="AG7" s="121" t="str">
        <f>ССЫЛКИ!AE2</f>
        <v>Крупа гречневая</v>
      </c>
      <c r="AH7" s="121" t="str">
        <f>ССЫЛКИ!AF2</f>
        <v>Крупа кукурузная</v>
      </c>
      <c r="AI7" s="121" t="str">
        <f>ССЫЛКИ!AG2</f>
        <v>Крупа манная</v>
      </c>
      <c r="AJ7" s="121" t="str">
        <f>ССЫЛКИ!AH2</f>
        <v>Крупа овсяная</v>
      </c>
      <c r="AK7" s="121" t="str">
        <f>ССЫЛКИ!AI2</f>
        <v>Крупа перловая</v>
      </c>
      <c r="AL7" s="121" t="str">
        <f>ССЫЛКИ!AJ2</f>
        <v>Крупа пшеничная</v>
      </c>
      <c r="AM7" s="121" t="str">
        <f>ССЫЛКИ!AK2</f>
        <v>Крупа пшено шлифованное</v>
      </c>
      <c r="AN7" s="121" t="str">
        <f>ССЫЛКИ!AL2</f>
        <v>Крупа рисовая</v>
      </c>
      <c r="AO7" s="121" t="str">
        <f>ССЫЛКИ!AM2</f>
        <v>Крупа ячневая</v>
      </c>
      <c r="AP7" s="121" t="str">
        <f>ССЫЛКИ!AN2</f>
        <v>Фасоль</v>
      </c>
      <c r="AQ7" s="121" t="str">
        <f>ССЫЛКИ!AO2</f>
        <v>Курага сушеная</v>
      </c>
      <c r="AR7" s="121" t="str">
        <f>ССЫЛКИ!AP2</f>
        <v>БИО йогурт 2.5</v>
      </c>
      <c r="AS7" s="121" t="str">
        <f>ССЫЛКИ!AQ2</f>
        <v>Кефир</v>
      </c>
      <c r="AT7" s="121" t="str">
        <f>ССЫЛКИ!AR2</f>
        <v>Масло сливочное</v>
      </c>
      <c r="AU7" s="121" t="str">
        <f>ССЫЛКИ!AS2</f>
        <v>Молоко разливное</v>
      </c>
      <c r="AV7" s="121" t="str">
        <f>ССЫЛКИ!AT2</f>
        <v>Молоко пастеризованное  2,5</v>
      </c>
      <c r="AW7" s="121" t="str">
        <f>ССЫЛКИ!AU2</f>
        <v>Сгущенное молоко</v>
      </c>
      <c r="AX7" s="121" t="str">
        <f>ССЫЛКИ!AV2</f>
        <v>Сметана</v>
      </c>
      <c r="AY7" s="121" t="str">
        <f>ССЫЛКИ!AW2</f>
        <v>Сыр Российский</v>
      </c>
      <c r="AZ7" s="121" t="str">
        <f>ССЫЛКИ!AX2</f>
        <v>Биточки куриные (кг)</v>
      </c>
      <c r="BA7" s="121" t="str">
        <f>ССЫЛКИ!AY2</f>
        <v>Тушка куринная</v>
      </c>
      <c r="BB7" s="121" t="str">
        <f>ССЫЛКИ!AZ2</f>
        <v>Бедро куриное</v>
      </c>
      <c r="BC7" s="121" t="str">
        <f>ССЫЛКИ!BA2</f>
        <v>Фарш говяжий</v>
      </c>
      <c r="BD7" s="121" t="str">
        <f>ССЫЛКИ!BB2</f>
        <v>Баклажаны свежие</v>
      </c>
      <c r="BE7" s="121" t="str">
        <f>ССЫЛКИ!BC2</f>
        <v>Грудка куриная</v>
      </c>
      <c r="BF7" s="121" t="str">
        <f>ССЫЛКИ!BD2</f>
        <v>Перец болгарский </v>
      </c>
      <c r="BG7" s="121" t="str">
        <f>ССЫЛКИ!BE2</f>
        <v>Зелень разная </v>
      </c>
      <c r="BH7" s="121" t="str">
        <f>ССЫЛКИ!BF2</f>
        <v>Котлета куриная полуфаб-т (кг)</v>
      </c>
      <c r="BI7" s="121" t="str">
        <f>ССЫЛКИ!BG2</f>
        <v>Капуста</v>
      </c>
      <c r="BJ7" s="121" t="str">
        <f>ССЫЛКИ!BH2</f>
        <v>Картофель</v>
      </c>
      <c r="BK7" s="121" t="str">
        <f>ССЫЛКИ!BI2</f>
        <v>Лук репчатый</v>
      </c>
      <c r="BL7" s="121" t="str">
        <f>ССЫЛКИ!BJ2</f>
        <v>Морковь</v>
      </c>
      <c r="BM7" s="121" t="str">
        <f>ССЫЛКИ!BK2</f>
        <v>Огурцы свежие</v>
      </c>
      <c r="BN7" s="121" t="str">
        <f>ССЫЛКИ!BL2</f>
        <v>Помидоры свежие </v>
      </c>
      <c r="BO7" s="121" t="str">
        <f>ССЫЛКИ!BM2</f>
        <v>Свекла столовая</v>
      </c>
      <c r="BP7" s="121" t="str">
        <f>ССЫЛКИ!BN2</f>
        <v>Вареники полуфаб-т (кг)</v>
      </c>
      <c r="BQ7" s="121" t="str">
        <f>ССЫЛКИ!BO2</f>
        <v>Мандарины</v>
      </c>
      <c r="BR7" s="121" t="str">
        <f>ССЫЛКИ!BP2</f>
        <v>Бананы</v>
      </c>
      <c r="BS7" s="121" t="str">
        <f>ССЫЛКИ!BQ2</f>
        <v>Груши</v>
      </c>
      <c r="BT7" s="121" t="str">
        <f>ССЫЛКИ!BR2</f>
        <v>Лимонная кислота</v>
      </c>
      <c r="BU7" s="121" t="str">
        <f>ССЫЛКИ!BS2</f>
        <v>Апельсины</v>
      </c>
      <c r="BV7" s="121" t="str">
        <f>ССЫЛКИ!BT2</f>
        <v>Яблоки</v>
      </c>
      <c r="BW7" s="121" t="str">
        <f>ССЫЛКИ!BU2</f>
        <v>Тефтели куриные</v>
      </c>
      <c r="BX7" s="121" t="str">
        <f>ССЫЛКИ!BV2</f>
        <v>Хлеб пшеничный</v>
      </c>
      <c r="BY7" s="121" t="str">
        <f>ССЫЛКИ!BW2</f>
        <v>Мини рулеты (бисквитные)</v>
      </c>
      <c r="BZ7" s="121" t="str">
        <f>ССЫЛКИ!BX2</f>
        <v>Зефир в шоколаде (кг)</v>
      </c>
      <c r="CA7" s="215"/>
    </row>
    <row r="8" ht="14.5" spans="1:79">
      <c r="A8" s="122" t="s">
        <v>33</v>
      </c>
      <c r="B8" s="96"/>
      <c r="C8" s="264"/>
      <c r="D8" s="8"/>
      <c r="E8" s="8"/>
      <c r="F8" s="8"/>
      <c r="G8" s="8"/>
      <c r="H8" s="8"/>
      <c r="I8" s="8"/>
      <c r="J8" s="192"/>
      <c r="K8" s="8"/>
      <c r="L8" s="192">
        <v>3.5</v>
      </c>
      <c r="M8" s="192"/>
      <c r="N8" s="192">
        <v>0.9</v>
      </c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>
        <v>60</v>
      </c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>
        <v>56</v>
      </c>
      <c r="BC8" s="192"/>
      <c r="BD8" s="192"/>
      <c r="BE8" s="192"/>
      <c r="BF8" s="192"/>
      <c r="BG8" s="192"/>
      <c r="BH8" s="192"/>
      <c r="BI8" s="192"/>
      <c r="BJ8" s="192"/>
      <c r="BK8" s="192">
        <v>14</v>
      </c>
      <c r="BL8" s="192">
        <v>19</v>
      </c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275"/>
      <c r="BY8" s="8"/>
      <c r="BZ8" s="8"/>
      <c r="CA8" s="220">
        <f t="shared" ref="CA8:CA14" si="0">SUMPRODUCT($E8:$BZ8,$E$51:$BZ$51)/1000</f>
        <v>23.897</v>
      </c>
    </row>
    <row r="9" ht="14.5" spans="1:80">
      <c r="A9" s="122" t="s">
        <v>43</v>
      </c>
      <c r="B9" s="96"/>
      <c r="C9" s="8"/>
      <c r="D9" s="8"/>
      <c r="E9" s="8"/>
      <c r="F9" s="8"/>
      <c r="G9" s="8"/>
      <c r="H9" s="8"/>
      <c r="I9" s="8"/>
      <c r="J9" s="8"/>
      <c r="K9" s="8"/>
      <c r="L9" s="192">
        <v>3.4</v>
      </c>
      <c r="M9" s="192"/>
      <c r="N9" s="192">
        <v>1</v>
      </c>
      <c r="O9" s="192"/>
      <c r="P9" s="192"/>
      <c r="Q9" s="192"/>
      <c r="R9" s="192"/>
      <c r="S9" s="192"/>
      <c r="T9" s="192"/>
      <c r="U9" s="192"/>
      <c r="V9" s="192">
        <v>21</v>
      </c>
      <c r="W9" s="192"/>
      <c r="X9" s="192"/>
      <c r="Y9" s="192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>
        <v>30</v>
      </c>
      <c r="BJ9" s="192"/>
      <c r="BK9" s="192"/>
      <c r="BL9" s="192">
        <v>7</v>
      </c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276"/>
      <c r="BX9" s="240"/>
      <c r="BY9" s="222"/>
      <c r="BZ9" s="8"/>
      <c r="CA9" s="220">
        <f t="shared" si="0"/>
        <v>8.603</v>
      </c>
      <c r="CB9" s="220"/>
    </row>
    <row r="10" ht="14.5" spans="1:80">
      <c r="A10" s="122" t="s">
        <v>10</v>
      </c>
      <c r="B10" s="96"/>
      <c r="C10" s="8"/>
      <c r="D10" s="8"/>
      <c r="E10" s="8"/>
      <c r="F10" s="8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>
        <v>200</v>
      </c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277"/>
      <c r="BY10" s="8"/>
      <c r="BZ10" s="8"/>
      <c r="CA10" s="220">
        <f t="shared" si="0"/>
        <v>18</v>
      </c>
      <c r="CB10" s="278"/>
    </row>
    <row r="11" ht="14.5" spans="1:80">
      <c r="A11" s="265" t="s">
        <v>11</v>
      </c>
      <c r="B11" s="266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2"/>
      <c r="BS11" s="162"/>
      <c r="BT11" s="162"/>
      <c r="BU11" s="162"/>
      <c r="BV11" s="162">
        <v>100</v>
      </c>
      <c r="BW11" s="162"/>
      <c r="BX11" s="162"/>
      <c r="BY11" s="8"/>
      <c r="BZ11" s="8"/>
      <c r="CA11" s="220">
        <f t="shared" si="0"/>
        <v>10.5</v>
      </c>
      <c r="CB11" s="220"/>
    </row>
    <row r="12" ht="14.5" spans="1:80">
      <c r="A12" s="122" t="s">
        <v>16</v>
      </c>
      <c r="B12" s="96"/>
      <c r="C12" s="8"/>
      <c r="D12" s="8"/>
      <c r="E12" s="8"/>
      <c r="F12" s="8"/>
      <c r="G12" s="8"/>
      <c r="H12" s="8"/>
      <c r="I12" s="8"/>
      <c r="J12" s="8"/>
      <c r="K12" s="8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>
        <v>40</v>
      </c>
      <c r="BY12" s="8"/>
      <c r="BZ12" s="8"/>
      <c r="CA12" s="220">
        <f t="shared" si="0"/>
        <v>2.64</v>
      </c>
      <c r="CB12" s="220"/>
    </row>
    <row r="13" customHeight="1" spans="1:80">
      <c r="A13" s="122" t="s">
        <v>21</v>
      </c>
      <c r="B13" s="96"/>
      <c r="C13" s="8"/>
      <c r="D13" s="8"/>
      <c r="E13" s="8"/>
      <c r="F13" s="8"/>
      <c r="G13" s="8"/>
      <c r="H13" s="8"/>
      <c r="I13" s="8"/>
      <c r="J13" s="8"/>
      <c r="K13" s="8"/>
      <c r="L13" s="192"/>
      <c r="M13" s="192"/>
      <c r="N13" s="192"/>
      <c r="O13" s="192"/>
      <c r="P13" s="192"/>
      <c r="Q13" s="192">
        <v>1</v>
      </c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  <c r="BD13" s="192"/>
      <c r="BE13" s="192"/>
      <c r="BF13" s="192"/>
      <c r="BG13" s="192"/>
      <c r="BH13" s="192"/>
      <c r="BI13" s="192"/>
      <c r="BJ13" s="192"/>
      <c r="BK13" s="192"/>
      <c r="BL13" s="192"/>
      <c r="BM13" s="192"/>
      <c r="BN13" s="192"/>
      <c r="BO13" s="192"/>
      <c r="BP13" s="192"/>
      <c r="BQ13" s="192"/>
      <c r="BR13" s="192"/>
      <c r="BS13" s="192"/>
      <c r="BT13" s="192"/>
      <c r="BU13" s="192"/>
      <c r="BV13" s="192"/>
      <c r="BW13" s="192"/>
      <c r="BX13" s="192"/>
      <c r="BY13" s="8"/>
      <c r="BZ13" s="8"/>
      <c r="CA13" s="279">
        <f>SUMPRODUCT(K13:BZ13,K20:BZ20)/1000-SUMPRODUCT(Q13,Q20)/1000+Q20*Q13</f>
        <v>12</v>
      </c>
      <c r="CB13" s="220"/>
    </row>
    <row r="14" ht="14.5" spans="1:80">
      <c r="A14" s="122"/>
      <c r="B14" s="96"/>
      <c r="C14" s="8"/>
      <c r="D14" s="8"/>
      <c r="E14" s="8"/>
      <c r="F14" s="8"/>
      <c r="G14" s="8"/>
      <c r="H14" s="8"/>
      <c r="I14" s="8"/>
      <c r="J14" s="8"/>
      <c r="K14" s="8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8"/>
      <c r="BZ14" s="8"/>
      <c r="CA14" s="220">
        <f t="shared" si="0"/>
        <v>0</v>
      </c>
      <c r="CB14" s="220"/>
    </row>
    <row r="15" ht="14.5" spans="1:78">
      <c r="A15" s="267"/>
      <c r="B15" s="96"/>
      <c r="C15" s="8"/>
      <c r="D15" s="8"/>
      <c r="E15" s="8"/>
      <c r="F15" s="8"/>
      <c r="G15" s="8"/>
      <c r="H15" s="8"/>
      <c r="I15" s="8"/>
      <c r="J15" s="8"/>
      <c r="K15" s="8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8"/>
      <c r="BZ15" s="8"/>
    </row>
    <row r="16" ht="14.5" hidden="1" spans="1:78">
      <c r="A16" s="122"/>
      <c r="B16" s="96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192">
        <f t="shared" si="1"/>
        <v>6.9</v>
      </c>
      <c r="M16" s="192">
        <f t="shared" si="1"/>
        <v>0</v>
      </c>
      <c r="N16" s="192">
        <f t="shared" si="1"/>
        <v>1.9</v>
      </c>
      <c r="O16" s="192">
        <f t="shared" si="1"/>
        <v>0</v>
      </c>
      <c r="P16" s="192">
        <f t="shared" si="1"/>
        <v>0</v>
      </c>
      <c r="Q16" s="192">
        <f t="shared" si="1"/>
        <v>1</v>
      </c>
      <c r="R16" s="192">
        <f t="shared" si="1"/>
        <v>0</v>
      </c>
      <c r="S16" s="192">
        <f t="shared" si="1"/>
        <v>0</v>
      </c>
      <c r="T16" s="192">
        <f t="shared" si="1"/>
        <v>0</v>
      </c>
      <c r="U16" s="192">
        <f t="shared" si="1"/>
        <v>0</v>
      </c>
      <c r="V16" s="192">
        <f t="shared" si="1"/>
        <v>21</v>
      </c>
      <c r="W16" s="192">
        <f t="shared" si="1"/>
        <v>0</v>
      </c>
      <c r="X16" s="192">
        <f t="shared" si="1"/>
        <v>0</v>
      </c>
      <c r="Y16" s="192">
        <f t="shared" si="1"/>
        <v>0</v>
      </c>
      <c r="Z16" s="192">
        <f t="shared" si="1"/>
        <v>0</v>
      </c>
      <c r="AA16" s="192">
        <f t="shared" si="1"/>
        <v>200</v>
      </c>
      <c r="AB16" s="192">
        <f t="shared" si="1"/>
        <v>0</v>
      </c>
      <c r="AC16" s="192">
        <f t="shared" si="1"/>
        <v>0</v>
      </c>
      <c r="AD16" s="192">
        <f t="shared" si="1"/>
        <v>0</v>
      </c>
      <c r="AE16" s="192">
        <f t="shared" si="1"/>
        <v>0</v>
      </c>
      <c r="AF16" s="192">
        <f t="shared" si="1"/>
        <v>0</v>
      </c>
      <c r="AG16" s="192">
        <f t="shared" si="1"/>
        <v>0</v>
      </c>
      <c r="AH16" s="192">
        <f t="shared" si="1"/>
        <v>0</v>
      </c>
      <c r="AI16" s="192">
        <f t="shared" si="1"/>
        <v>0</v>
      </c>
      <c r="AJ16" s="192">
        <f t="shared" si="1"/>
        <v>0</v>
      </c>
      <c r="AK16" s="192">
        <f t="shared" si="1"/>
        <v>0</v>
      </c>
      <c r="AL16" s="192">
        <f t="shared" si="1"/>
        <v>0</v>
      </c>
      <c r="AM16" s="192">
        <f t="shared" si="1"/>
        <v>0</v>
      </c>
      <c r="AN16" s="192">
        <f t="shared" si="1"/>
        <v>60</v>
      </c>
      <c r="AO16" s="192">
        <f t="shared" si="1"/>
        <v>0</v>
      </c>
      <c r="AP16" s="192">
        <f t="shared" si="1"/>
        <v>0</v>
      </c>
      <c r="AQ16" s="192">
        <f t="shared" si="1"/>
        <v>0</v>
      </c>
      <c r="AR16" s="192">
        <f t="shared" si="1"/>
        <v>0</v>
      </c>
      <c r="AS16" s="192">
        <f t="shared" si="1"/>
        <v>0</v>
      </c>
      <c r="AT16" s="192">
        <f t="shared" si="1"/>
        <v>0</v>
      </c>
      <c r="AU16" s="192">
        <f t="shared" si="1"/>
        <v>0</v>
      </c>
      <c r="AV16" s="192">
        <f t="shared" si="1"/>
        <v>0</v>
      </c>
      <c r="AW16" s="192">
        <f t="shared" si="1"/>
        <v>0</v>
      </c>
      <c r="AX16" s="192">
        <f t="shared" si="1"/>
        <v>0</v>
      </c>
      <c r="AY16" s="192">
        <f t="shared" si="1"/>
        <v>0</v>
      </c>
      <c r="AZ16" s="192">
        <f t="shared" si="1"/>
        <v>0</v>
      </c>
      <c r="BA16" s="192">
        <f t="shared" si="1"/>
        <v>0</v>
      </c>
      <c r="BB16" s="192">
        <f t="shared" si="1"/>
        <v>56</v>
      </c>
      <c r="BC16" s="192">
        <f t="shared" si="1"/>
        <v>0</v>
      </c>
      <c r="BD16" s="192">
        <f t="shared" si="1"/>
        <v>0</v>
      </c>
      <c r="BE16" s="192">
        <f t="shared" si="1"/>
        <v>0</v>
      </c>
      <c r="BF16" s="192">
        <f t="shared" si="1"/>
        <v>0</v>
      </c>
      <c r="BG16" s="192">
        <f t="shared" si="1"/>
        <v>0</v>
      </c>
      <c r="BH16" s="192">
        <f t="shared" si="1"/>
        <v>0</v>
      </c>
      <c r="BI16" s="192">
        <f t="shared" si="1"/>
        <v>30</v>
      </c>
      <c r="BJ16" s="192">
        <f t="shared" si="1"/>
        <v>0</v>
      </c>
      <c r="BK16" s="192">
        <f t="shared" si="1"/>
        <v>14</v>
      </c>
      <c r="BL16" s="192">
        <f t="shared" si="1"/>
        <v>26</v>
      </c>
      <c r="BM16" s="192">
        <f t="shared" si="1"/>
        <v>0</v>
      </c>
      <c r="BN16" s="192">
        <f t="shared" si="1"/>
        <v>0</v>
      </c>
      <c r="BO16" s="192">
        <f t="shared" si="1"/>
        <v>0</v>
      </c>
      <c r="BP16" s="192">
        <f t="shared" si="1"/>
        <v>0</v>
      </c>
      <c r="BQ16" s="192">
        <f t="shared" si="1"/>
        <v>0</v>
      </c>
      <c r="BR16" s="192">
        <f t="shared" si="1"/>
        <v>0</v>
      </c>
      <c r="BS16" s="192">
        <f t="shared" si="1"/>
        <v>0</v>
      </c>
      <c r="BT16" s="192">
        <f t="shared" si="1"/>
        <v>0</v>
      </c>
      <c r="BU16" s="192">
        <f t="shared" si="1"/>
        <v>0</v>
      </c>
      <c r="BV16" s="192">
        <f t="shared" si="1"/>
        <v>100</v>
      </c>
      <c r="BW16" s="192">
        <f t="shared" si="1"/>
        <v>0</v>
      </c>
      <c r="BX16" s="192">
        <f t="shared" si="1"/>
        <v>40</v>
      </c>
      <c r="BY16" s="8">
        <f t="shared" si="1"/>
        <v>0</v>
      </c>
      <c r="BZ16" s="8">
        <f t="shared" si="1"/>
        <v>0</v>
      </c>
    </row>
    <row r="17" hidden="1" customHeight="1" spans="1:78">
      <c r="A17" s="140" t="s">
        <v>194</v>
      </c>
      <c r="B17" s="96"/>
      <c r="C17" s="142">
        <f>C18</f>
        <v>94</v>
      </c>
      <c r="D17" s="142">
        <f t="shared" ref="D17:BO17" si="2">C17</f>
        <v>94</v>
      </c>
      <c r="E17" s="142">
        <f t="shared" si="2"/>
        <v>94</v>
      </c>
      <c r="F17" s="142">
        <f t="shared" si="2"/>
        <v>94</v>
      </c>
      <c r="G17" s="142">
        <f t="shared" si="2"/>
        <v>94</v>
      </c>
      <c r="H17" s="142">
        <f t="shared" si="2"/>
        <v>94</v>
      </c>
      <c r="I17" s="142">
        <f t="shared" si="2"/>
        <v>94</v>
      </c>
      <c r="J17" s="142">
        <f t="shared" si="2"/>
        <v>94</v>
      </c>
      <c r="K17" s="142">
        <f t="shared" si="2"/>
        <v>94</v>
      </c>
      <c r="L17" s="192">
        <f t="shared" si="2"/>
        <v>94</v>
      </c>
      <c r="M17" s="192">
        <f t="shared" si="2"/>
        <v>94</v>
      </c>
      <c r="N17" s="192">
        <f t="shared" si="2"/>
        <v>94</v>
      </c>
      <c r="O17" s="192">
        <f t="shared" si="2"/>
        <v>94</v>
      </c>
      <c r="P17" s="192">
        <f t="shared" si="2"/>
        <v>94</v>
      </c>
      <c r="Q17" s="192">
        <f t="shared" si="2"/>
        <v>94</v>
      </c>
      <c r="R17" s="192">
        <f t="shared" si="2"/>
        <v>94</v>
      </c>
      <c r="S17" s="192">
        <f t="shared" si="2"/>
        <v>94</v>
      </c>
      <c r="T17" s="192">
        <f t="shared" si="2"/>
        <v>94</v>
      </c>
      <c r="U17" s="192">
        <f t="shared" si="2"/>
        <v>94</v>
      </c>
      <c r="V17" s="192">
        <f t="shared" si="2"/>
        <v>94</v>
      </c>
      <c r="W17" s="192">
        <f t="shared" si="2"/>
        <v>94</v>
      </c>
      <c r="X17" s="192">
        <f t="shared" si="2"/>
        <v>94</v>
      </c>
      <c r="Y17" s="192">
        <f t="shared" si="2"/>
        <v>94</v>
      </c>
      <c r="Z17" s="192">
        <f t="shared" si="2"/>
        <v>94</v>
      </c>
      <c r="AA17" s="192">
        <f t="shared" si="2"/>
        <v>94</v>
      </c>
      <c r="AB17" s="192">
        <f t="shared" si="2"/>
        <v>94</v>
      </c>
      <c r="AC17" s="192">
        <f t="shared" si="2"/>
        <v>94</v>
      </c>
      <c r="AD17" s="192">
        <f t="shared" si="2"/>
        <v>94</v>
      </c>
      <c r="AE17" s="192">
        <f t="shared" si="2"/>
        <v>94</v>
      </c>
      <c r="AF17" s="192">
        <f t="shared" si="2"/>
        <v>94</v>
      </c>
      <c r="AG17" s="192">
        <f t="shared" si="2"/>
        <v>94</v>
      </c>
      <c r="AH17" s="192">
        <f t="shared" si="2"/>
        <v>94</v>
      </c>
      <c r="AI17" s="192">
        <f t="shared" si="2"/>
        <v>94</v>
      </c>
      <c r="AJ17" s="192">
        <f t="shared" si="2"/>
        <v>94</v>
      </c>
      <c r="AK17" s="192">
        <f t="shared" si="2"/>
        <v>94</v>
      </c>
      <c r="AL17" s="192">
        <f t="shared" si="2"/>
        <v>94</v>
      </c>
      <c r="AM17" s="192">
        <f t="shared" si="2"/>
        <v>94</v>
      </c>
      <c r="AN17" s="192">
        <f t="shared" si="2"/>
        <v>94</v>
      </c>
      <c r="AO17" s="192">
        <f t="shared" si="2"/>
        <v>94</v>
      </c>
      <c r="AP17" s="192">
        <f t="shared" si="2"/>
        <v>94</v>
      </c>
      <c r="AQ17" s="192">
        <f t="shared" si="2"/>
        <v>94</v>
      </c>
      <c r="AR17" s="192">
        <f t="shared" si="2"/>
        <v>94</v>
      </c>
      <c r="AS17" s="192">
        <f t="shared" si="2"/>
        <v>94</v>
      </c>
      <c r="AT17" s="192">
        <f t="shared" si="2"/>
        <v>94</v>
      </c>
      <c r="AU17" s="192">
        <f t="shared" si="2"/>
        <v>94</v>
      </c>
      <c r="AV17" s="192">
        <f t="shared" si="2"/>
        <v>94</v>
      </c>
      <c r="AW17" s="192">
        <f t="shared" si="2"/>
        <v>94</v>
      </c>
      <c r="AX17" s="192">
        <f t="shared" si="2"/>
        <v>94</v>
      </c>
      <c r="AY17" s="192">
        <f t="shared" si="2"/>
        <v>94</v>
      </c>
      <c r="AZ17" s="192">
        <f t="shared" si="2"/>
        <v>94</v>
      </c>
      <c r="BA17" s="192">
        <f t="shared" si="2"/>
        <v>94</v>
      </c>
      <c r="BB17" s="192">
        <f t="shared" si="2"/>
        <v>94</v>
      </c>
      <c r="BC17" s="192">
        <f t="shared" si="2"/>
        <v>94</v>
      </c>
      <c r="BD17" s="192">
        <f t="shared" si="2"/>
        <v>94</v>
      </c>
      <c r="BE17" s="192">
        <f t="shared" si="2"/>
        <v>94</v>
      </c>
      <c r="BF17" s="192">
        <f t="shared" si="2"/>
        <v>94</v>
      </c>
      <c r="BG17" s="192">
        <f t="shared" si="2"/>
        <v>94</v>
      </c>
      <c r="BH17" s="192">
        <f t="shared" si="2"/>
        <v>94</v>
      </c>
      <c r="BI17" s="192">
        <f t="shared" si="2"/>
        <v>94</v>
      </c>
      <c r="BJ17" s="192">
        <f t="shared" si="2"/>
        <v>94</v>
      </c>
      <c r="BK17" s="192">
        <f t="shared" si="2"/>
        <v>94</v>
      </c>
      <c r="BL17" s="192">
        <f t="shared" si="2"/>
        <v>94</v>
      </c>
      <c r="BM17" s="192">
        <f t="shared" si="2"/>
        <v>94</v>
      </c>
      <c r="BN17" s="192">
        <f t="shared" si="2"/>
        <v>94</v>
      </c>
      <c r="BO17" s="192">
        <f t="shared" si="2"/>
        <v>94</v>
      </c>
      <c r="BP17" s="192">
        <f t="shared" ref="BP17:BZ17" si="3">BO17</f>
        <v>94</v>
      </c>
      <c r="BQ17" s="192">
        <f t="shared" si="3"/>
        <v>94</v>
      </c>
      <c r="BR17" s="192">
        <f t="shared" si="3"/>
        <v>94</v>
      </c>
      <c r="BS17" s="192">
        <f t="shared" si="3"/>
        <v>94</v>
      </c>
      <c r="BT17" s="192">
        <f t="shared" si="3"/>
        <v>94</v>
      </c>
      <c r="BU17" s="192">
        <f t="shared" si="3"/>
        <v>94</v>
      </c>
      <c r="BV17" s="192">
        <f t="shared" si="3"/>
        <v>94</v>
      </c>
      <c r="BW17" s="192">
        <f t="shared" si="3"/>
        <v>94</v>
      </c>
      <c r="BX17" s="192">
        <f t="shared" si="3"/>
        <v>94</v>
      </c>
      <c r="BY17" s="142">
        <f t="shared" si="3"/>
        <v>94</v>
      </c>
      <c r="BZ17" s="142">
        <f t="shared" si="3"/>
        <v>94</v>
      </c>
    </row>
    <row r="18" ht="19.75" spans="1:78">
      <c r="A18" s="143" t="s">
        <v>194</v>
      </c>
      <c r="B18" s="96"/>
      <c r="C18" s="145">
        <f>VLOOKUP(B4,завтрак_факт,3,FALSE)</f>
        <v>94</v>
      </c>
      <c r="D18" s="8"/>
      <c r="E18" s="8"/>
      <c r="F18" s="8"/>
      <c r="G18" s="8"/>
      <c r="H18" s="8"/>
      <c r="I18" s="8"/>
      <c r="J18" s="8"/>
      <c r="K18" s="8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8"/>
      <c r="BZ18" s="8"/>
    </row>
    <row r="19" ht="16.25" spans="1:78">
      <c r="A19" s="146" t="s">
        <v>195</v>
      </c>
      <c r="B19" s="268"/>
      <c r="C19" s="148"/>
      <c r="D19" s="154">
        <f t="shared" ref="D19:P19" si="4">D16*D17/1000</f>
        <v>0</v>
      </c>
      <c r="E19" s="149">
        <f t="shared" si="4"/>
        <v>0</v>
      </c>
      <c r="F19" s="149">
        <f t="shared" si="4"/>
        <v>0</v>
      </c>
      <c r="G19" s="149">
        <f>G16*G17</f>
        <v>0</v>
      </c>
      <c r="H19" s="149">
        <f t="shared" si="4"/>
        <v>0</v>
      </c>
      <c r="I19" s="149">
        <f t="shared" si="4"/>
        <v>0</v>
      </c>
      <c r="J19" s="149">
        <f t="shared" si="4"/>
        <v>0</v>
      </c>
      <c r="K19" s="149">
        <f t="shared" si="4"/>
        <v>0</v>
      </c>
      <c r="L19" s="207">
        <f t="shared" si="4"/>
        <v>0.6486</v>
      </c>
      <c r="M19" s="207">
        <f t="shared" si="4"/>
        <v>0</v>
      </c>
      <c r="N19" s="207">
        <f t="shared" si="4"/>
        <v>0.1786</v>
      </c>
      <c r="O19" s="207">
        <f t="shared" si="4"/>
        <v>0</v>
      </c>
      <c r="P19" s="207">
        <f t="shared" si="4"/>
        <v>0</v>
      </c>
      <c r="Q19" s="207">
        <f>Q16*Q17</f>
        <v>94</v>
      </c>
      <c r="R19" s="207">
        <f t="shared" ref="R19:BZ19" si="5">R16*R17/1000</f>
        <v>0</v>
      </c>
      <c r="S19" s="207">
        <f t="shared" si="5"/>
        <v>0</v>
      </c>
      <c r="T19" s="207">
        <f t="shared" si="5"/>
        <v>0</v>
      </c>
      <c r="U19" s="207">
        <f t="shared" si="5"/>
        <v>0</v>
      </c>
      <c r="V19" s="207">
        <f t="shared" si="5"/>
        <v>1.974</v>
      </c>
      <c r="W19" s="207">
        <f t="shared" si="5"/>
        <v>0</v>
      </c>
      <c r="X19" s="207">
        <f t="shared" si="5"/>
        <v>0</v>
      </c>
      <c r="Y19" s="207">
        <f t="shared" si="5"/>
        <v>0</v>
      </c>
      <c r="Z19" s="207">
        <f t="shared" si="5"/>
        <v>0</v>
      </c>
      <c r="AA19" s="207">
        <f t="shared" si="5"/>
        <v>18.8</v>
      </c>
      <c r="AB19" s="207">
        <f t="shared" si="5"/>
        <v>0</v>
      </c>
      <c r="AC19" s="207">
        <f t="shared" si="5"/>
        <v>0</v>
      </c>
      <c r="AD19" s="207">
        <f t="shared" si="5"/>
        <v>0</v>
      </c>
      <c r="AE19" s="207">
        <f t="shared" si="5"/>
        <v>0</v>
      </c>
      <c r="AF19" s="207">
        <f t="shared" si="5"/>
        <v>0</v>
      </c>
      <c r="AG19" s="207">
        <f t="shared" si="5"/>
        <v>0</v>
      </c>
      <c r="AH19" s="207">
        <f t="shared" si="5"/>
        <v>0</v>
      </c>
      <c r="AI19" s="207">
        <f t="shared" si="5"/>
        <v>0</v>
      </c>
      <c r="AJ19" s="207">
        <f t="shared" si="5"/>
        <v>0</v>
      </c>
      <c r="AK19" s="207">
        <f t="shared" si="5"/>
        <v>0</v>
      </c>
      <c r="AL19" s="207">
        <f t="shared" si="5"/>
        <v>0</v>
      </c>
      <c r="AM19" s="207">
        <f t="shared" si="5"/>
        <v>0</v>
      </c>
      <c r="AN19" s="207">
        <f t="shared" si="5"/>
        <v>5.64</v>
      </c>
      <c r="AO19" s="207">
        <f t="shared" si="5"/>
        <v>0</v>
      </c>
      <c r="AP19" s="207">
        <f t="shared" si="5"/>
        <v>0</v>
      </c>
      <c r="AQ19" s="207">
        <f t="shared" si="5"/>
        <v>0</v>
      </c>
      <c r="AR19" s="207">
        <f t="shared" si="5"/>
        <v>0</v>
      </c>
      <c r="AS19" s="207">
        <f t="shared" si="5"/>
        <v>0</v>
      </c>
      <c r="AT19" s="207">
        <f t="shared" si="5"/>
        <v>0</v>
      </c>
      <c r="AU19" s="207">
        <f t="shared" si="5"/>
        <v>0</v>
      </c>
      <c r="AV19" s="207">
        <f t="shared" si="5"/>
        <v>0</v>
      </c>
      <c r="AW19" s="207">
        <f t="shared" si="5"/>
        <v>0</v>
      </c>
      <c r="AX19" s="207">
        <f t="shared" si="5"/>
        <v>0</v>
      </c>
      <c r="AY19" s="207">
        <f t="shared" si="5"/>
        <v>0</v>
      </c>
      <c r="AZ19" s="207">
        <f t="shared" si="5"/>
        <v>0</v>
      </c>
      <c r="BA19" s="207">
        <f t="shared" si="5"/>
        <v>0</v>
      </c>
      <c r="BB19" s="207">
        <f t="shared" si="5"/>
        <v>5.264</v>
      </c>
      <c r="BC19" s="207">
        <f t="shared" si="5"/>
        <v>0</v>
      </c>
      <c r="BD19" s="207">
        <f t="shared" si="5"/>
        <v>0</v>
      </c>
      <c r="BE19" s="207">
        <f t="shared" si="5"/>
        <v>0</v>
      </c>
      <c r="BF19" s="207">
        <f t="shared" si="5"/>
        <v>0</v>
      </c>
      <c r="BG19" s="207">
        <f t="shared" si="5"/>
        <v>0</v>
      </c>
      <c r="BH19" s="207">
        <f t="shared" si="5"/>
        <v>0</v>
      </c>
      <c r="BI19" s="207">
        <f t="shared" si="5"/>
        <v>2.82</v>
      </c>
      <c r="BJ19" s="207">
        <f t="shared" si="5"/>
        <v>0</v>
      </c>
      <c r="BK19" s="207">
        <f t="shared" si="5"/>
        <v>1.316</v>
      </c>
      <c r="BL19" s="207">
        <f t="shared" si="5"/>
        <v>2.444</v>
      </c>
      <c r="BM19" s="207">
        <f t="shared" si="5"/>
        <v>0</v>
      </c>
      <c r="BN19" s="207">
        <f t="shared" si="5"/>
        <v>0</v>
      </c>
      <c r="BO19" s="207">
        <f t="shared" si="5"/>
        <v>0</v>
      </c>
      <c r="BP19" s="207">
        <f t="shared" si="5"/>
        <v>0</v>
      </c>
      <c r="BQ19" s="207">
        <f t="shared" si="5"/>
        <v>0</v>
      </c>
      <c r="BR19" s="207">
        <f t="shared" si="5"/>
        <v>0</v>
      </c>
      <c r="BS19" s="207">
        <f t="shared" si="5"/>
        <v>0</v>
      </c>
      <c r="BT19" s="207">
        <f t="shared" si="5"/>
        <v>0</v>
      </c>
      <c r="BU19" s="207">
        <f t="shared" si="5"/>
        <v>0</v>
      </c>
      <c r="BV19" s="207">
        <f t="shared" si="5"/>
        <v>9.4</v>
      </c>
      <c r="BW19" s="207">
        <f t="shared" si="5"/>
        <v>0</v>
      </c>
      <c r="BX19" s="207">
        <f t="shared" si="5"/>
        <v>3.76</v>
      </c>
      <c r="BY19" s="224">
        <f t="shared" si="5"/>
        <v>0</v>
      </c>
      <c r="BZ19" s="224">
        <f t="shared" si="5"/>
        <v>0</v>
      </c>
    </row>
    <row r="20" ht="15.5" spans="1:78">
      <c r="A20" s="146" t="s">
        <v>170</v>
      </c>
      <c r="B20" s="268"/>
      <c r="C20" s="148"/>
      <c r="D20" s="151">
        <f>ССЫЛКИ!B3</f>
        <v>105</v>
      </c>
      <c r="E20" s="151">
        <f>ССЫЛКИ!C3</f>
        <v>590</v>
      </c>
      <c r="F20" s="151">
        <f>ССЫЛКИ!D3</f>
        <v>590</v>
      </c>
      <c r="G20" s="151">
        <f>ССЫЛКИ!E3</f>
        <v>11</v>
      </c>
      <c r="H20" s="151">
        <f>ССЫЛКИ!F3</f>
        <v>400</v>
      </c>
      <c r="I20" s="151">
        <f>ССЫЛКИ!G3</f>
        <v>200</v>
      </c>
      <c r="J20" s="151">
        <f>ССЫЛКИ!H3</f>
        <v>105</v>
      </c>
      <c r="K20" s="151">
        <f>ССЫЛКИ!I3</f>
        <v>590</v>
      </c>
      <c r="L20" s="208">
        <f>ССЫЛКИ!J3</f>
        <v>150</v>
      </c>
      <c r="M20" s="208">
        <f>ССЫЛКИ!K3</f>
        <v>78</v>
      </c>
      <c r="N20" s="208">
        <f>ССЫЛКИ!L3</f>
        <v>10</v>
      </c>
      <c r="O20" s="208">
        <f>ССЫЛКИ!M3</f>
        <v>300</v>
      </c>
      <c r="P20" s="208">
        <f>ССЫЛКИ!N3</f>
        <v>990</v>
      </c>
      <c r="Q20" s="208">
        <f>ССЫЛКИ!O3</f>
        <v>12</v>
      </c>
      <c r="R20" s="208">
        <f>ССЫЛКИ!P3</f>
        <v>330</v>
      </c>
      <c r="S20" s="208">
        <f>ССЫЛКИ!Q3</f>
        <v>420</v>
      </c>
      <c r="T20" s="208">
        <f>ССЫЛКИ!R3</f>
        <v>260</v>
      </c>
      <c r="U20" s="208">
        <f>ССЫЛКИ!S3</f>
        <v>165</v>
      </c>
      <c r="V20" s="208">
        <f>ССЫЛКИ!T3</f>
        <v>300</v>
      </c>
      <c r="W20" s="208">
        <f>ССЫЛКИ!U3</f>
        <v>300</v>
      </c>
      <c r="X20" s="208">
        <f>ССЫЛКИ!V3</f>
        <v>400</v>
      </c>
      <c r="Y20" s="208">
        <f>ССЫЛКИ!W3</f>
        <v>50</v>
      </c>
      <c r="Z20" s="208">
        <f>ССЫЛКИ!X3</f>
        <v>210</v>
      </c>
      <c r="AA20" s="208">
        <f>ССЫЛКИ!Y3</f>
        <v>90</v>
      </c>
      <c r="AB20" s="208">
        <f>ССЫЛКИ!Z3</f>
        <v>100</v>
      </c>
      <c r="AC20" s="208">
        <f>ССЫЛКИ!AA3</f>
        <v>190</v>
      </c>
      <c r="AD20" s="208">
        <f>ССЫЛКИ!AB3</f>
        <v>440</v>
      </c>
      <c r="AE20" s="208">
        <f>ССЫЛКИ!AC3</f>
        <v>12.5</v>
      </c>
      <c r="AF20" s="208">
        <f>ССЫЛКИ!AD3</f>
        <v>70</v>
      </c>
      <c r="AG20" s="208">
        <f>ССЫЛКИ!AE3</f>
        <v>92</v>
      </c>
      <c r="AH20" s="208">
        <f>ССЫЛКИ!AF3</f>
        <v>70</v>
      </c>
      <c r="AI20" s="208">
        <f>ССЫЛКИ!AG3</f>
        <v>62</v>
      </c>
      <c r="AJ20" s="208">
        <f>ССЫЛКИ!AH3</f>
        <v>65</v>
      </c>
      <c r="AK20" s="208">
        <f>ССЫЛКИ!AI3</f>
        <v>70</v>
      </c>
      <c r="AL20" s="208">
        <f>ССЫЛКИ!AJ3</f>
        <v>75</v>
      </c>
      <c r="AM20" s="208">
        <f>ССЫЛКИ!AK3</f>
        <v>68</v>
      </c>
      <c r="AN20" s="208">
        <f>ССЫЛКИ!AL3</f>
        <v>120</v>
      </c>
      <c r="AO20" s="208">
        <f>ССЫЛКИ!AM3</f>
        <v>70</v>
      </c>
      <c r="AP20" s="208">
        <f>ССЫЛКИ!AN3</f>
        <v>190</v>
      </c>
      <c r="AQ20" s="208">
        <f>ССЫЛКИ!AO3</f>
        <v>420</v>
      </c>
      <c r="AR20" s="208">
        <f>ССЫЛКИ!AP3</f>
        <v>195</v>
      </c>
      <c r="AS20" s="208">
        <f>ССЫЛКИ!AQ3</f>
        <v>95</v>
      </c>
      <c r="AT20" s="208">
        <f>ССЫЛКИ!AR3</f>
        <v>1100</v>
      </c>
      <c r="AU20" s="208">
        <f>ССЫЛКИ!AS3</f>
        <v>85</v>
      </c>
      <c r="AV20" s="208">
        <f>ССЫЛКИ!AT3</f>
        <v>100</v>
      </c>
      <c r="AW20" s="208">
        <f>ССЫЛКИ!AU3</f>
        <v>290</v>
      </c>
      <c r="AX20" s="208">
        <f>ССЫЛКИ!AV3</f>
        <v>370</v>
      </c>
      <c r="AY20" s="208">
        <f>ССЫЛКИ!AW3</f>
        <v>700</v>
      </c>
      <c r="AZ20" s="208">
        <f>ССЫЛКИ!AX3</f>
        <v>440</v>
      </c>
      <c r="BA20" s="208">
        <f>ССЫЛКИ!AY3</f>
        <v>240</v>
      </c>
      <c r="BB20" s="208">
        <f>ССЫЛКИ!AZ3</f>
        <v>260</v>
      </c>
      <c r="BC20" s="208">
        <f>ССЫЛКИ!BA3</f>
        <v>350</v>
      </c>
      <c r="BD20" s="208">
        <f>ССЫЛКИ!BB3</f>
        <v>50</v>
      </c>
      <c r="BE20" s="208">
        <f>ССЫЛКИ!BC3</f>
        <v>370</v>
      </c>
      <c r="BF20" s="208">
        <f>ССЫЛКИ!BD3</f>
        <v>55</v>
      </c>
      <c r="BG20" s="208">
        <f>ССЫЛКИ!BE3</f>
        <v>450</v>
      </c>
      <c r="BH20" s="208">
        <f>ССЫЛКИ!BF3</f>
        <v>440</v>
      </c>
      <c r="BI20" s="208">
        <f>ССЫЛКИ!BG3</f>
        <v>48</v>
      </c>
      <c r="BJ20" s="208">
        <f>ССЫЛКИ!BH3</f>
        <v>59</v>
      </c>
      <c r="BK20" s="208">
        <f>ССЫЛКИ!BI3</f>
        <v>48</v>
      </c>
      <c r="BL20" s="208">
        <f>ССЫЛКИ!BJ3</f>
        <v>49</v>
      </c>
      <c r="BM20" s="208">
        <f>ССЫЛКИ!BK3</f>
        <v>78</v>
      </c>
      <c r="BN20" s="208">
        <f>ССЫЛКИ!BL3</f>
        <v>110</v>
      </c>
      <c r="BO20" s="208">
        <f>ССЫЛКИ!BM3</f>
        <v>61</v>
      </c>
      <c r="BP20" s="208">
        <f>ССЫЛКИ!BN3</f>
        <v>220</v>
      </c>
      <c r="BQ20" s="208">
        <f>ССЫЛКИ!BO3</f>
        <v>200</v>
      </c>
      <c r="BR20" s="208">
        <f>ССЫЛКИ!BP3</f>
        <v>164</v>
      </c>
      <c r="BS20" s="208">
        <f>ССЫЛКИ!BQ3</f>
        <v>190</v>
      </c>
      <c r="BT20" s="208">
        <f>ССЫЛКИ!BR3</f>
        <v>300</v>
      </c>
      <c r="BU20" s="208">
        <f>ССЫЛКИ!BS3</f>
        <v>195</v>
      </c>
      <c r="BV20" s="208">
        <f>ССЫЛКИ!BT3</f>
        <v>105</v>
      </c>
      <c r="BW20" s="208">
        <f>ССЫЛКИ!BU3</f>
        <v>440</v>
      </c>
      <c r="BX20" s="208">
        <f>ССЫЛКИ!BV3</f>
        <v>66</v>
      </c>
      <c r="BY20" s="225">
        <f>ССЫЛКИ!BW3</f>
        <v>510</v>
      </c>
      <c r="BZ20" s="225">
        <f>ССЫЛКИ!BX3</f>
        <v>580</v>
      </c>
    </row>
    <row r="21" ht="15.75" customHeight="1" spans="1:78">
      <c r="A21" s="146" t="s">
        <v>196</v>
      </c>
      <c r="B21" s="268"/>
      <c r="C21" s="152">
        <f>SUM(D21:BZ21)</f>
        <v>7110.16</v>
      </c>
      <c r="D21" s="154">
        <f t="shared" ref="D21:BZ21" si="6">D19*D20</f>
        <v>0</v>
      </c>
      <c r="E21" s="155">
        <f t="shared" si="6"/>
        <v>0</v>
      </c>
      <c r="F21" s="155">
        <f t="shared" si="6"/>
        <v>0</v>
      </c>
      <c r="G21" s="149">
        <f t="shared" si="6"/>
        <v>0</v>
      </c>
      <c r="H21" s="149">
        <f t="shared" si="6"/>
        <v>0</v>
      </c>
      <c r="I21" s="149">
        <f t="shared" si="6"/>
        <v>0</v>
      </c>
      <c r="J21" s="149">
        <f t="shared" si="6"/>
        <v>0</v>
      </c>
      <c r="K21" s="149">
        <f t="shared" si="6"/>
        <v>0</v>
      </c>
      <c r="L21" s="207">
        <f t="shared" si="6"/>
        <v>97.29</v>
      </c>
      <c r="M21" s="207">
        <f t="shared" si="6"/>
        <v>0</v>
      </c>
      <c r="N21" s="207">
        <f t="shared" si="6"/>
        <v>1.786</v>
      </c>
      <c r="O21" s="207">
        <f t="shared" si="6"/>
        <v>0</v>
      </c>
      <c r="P21" s="207">
        <f t="shared" si="6"/>
        <v>0</v>
      </c>
      <c r="Q21" s="207">
        <f t="shared" si="6"/>
        <v>1128</v>
      </c>
      <c r="R21" s="207">
        <f t="shared" si="6"/>
        <v>0</v>
      </c>
      <c r="S21" s="207">
        <f t="shared" si="6"/>
        <v>0</v>
      </c>
      <c r="T21" s="207">
        <f t="shared" si="6"/>
        <v>0</v>
      </c>
      <c r="U21" s="207">
        <f t="shared" si="6"/>
        <v>0</v>
      </c>
      <c r="V21" s="207">
        <f t="shared" si="6"/>
        <v>592.2</v>
      </c>
      <c r="W21" s="207">
        <f t="shared" si="6"/>
        <v>0</v>
      </c>
      <c r="X21" s="207">
        <f t="shared" si="6"/>
        <v>0</v>
      </c>
      <c r="Y21" s="207">
        <f t="shared" si="6"/>
        <v>0</v>
      </c>
      <c r="Z21" s="207">
        <f t="shared" si="6"/>
        <v>0</v>
      </c>
      <c r="AA21" s="207">
        <f t="shared" si="6"/>
        <v>1692</v>
      </c>
      <c r="AB21" s="207">
        <f t="shared" si="6"/>
        <v>0</v>
      </c>
      <c r="AC21" s="207">
        <f t="shared" si="6"/>
        <v>0</v>
      </c>
      <c r="AD21" s="207">
        <f t="shared" si="6"/>
        <v>0</v>
      </c>
      <c r="AE21" s="207">
        <f t="shared" si="6"/>
        <v>0</v>
      </c>
      <c r="AF21" s="207">
        <f t="shared" si="6"/>
        <v>0</v>
      </c>
      <c r="AG21" s="207">
        <f t="shared" si="6"/>
        <v>0</v>
      </c>
      <c r="AH21" s="207">
        <f t="shared" si="6"/>
        <v>0</v>
      </c>
      <c r="AI21" s="207">
        <f t="shared" si="6"/>
        <v>0</v>
      </c>
      <c r="AJ21" s="207">
        <f t="shared" si="6"/>
        <v>0</v>
      </c>
      <c r="AK21" s="207">
        <f t="shared" si="6"/>
        <v>0</v>
      </c>
      <c r="AL21" s="207">
        <f t="shared" si="6"/>
        <v>0</v>
      </c>
      <c r="AM21" s="207">
        <f t="shared" si="6"/>
        <v>0</v>
      </c>
      <c r="AN21" s="207">
        <f t="shared" si="6"/>
        <v>676.8</v>
      </c>
      <c r="AO21" s="207">
        <f t="shared" si="6"/>
        <v>0</v>
      </c>
      <c r="AP21" s="207">
        <f t="shared" si="6"/>
        <v>0</v>
      </c>
      <c r="AQ21" s="207">
        <f t="shared" si="6"/>
        <v>0</v>
      </c>
      <c r="AR21" s="207">
        <f t="shared" si="6"/>
        <v>0</v>
      </c>
      <c r="AS21" s="207">
        <f t="shared" si="6"/>
        <v>0</v>
      </c>
      <c r="AT21" s="207">
        <f t="shared" si="6"/>
        <v>0</v>
      </c>
      <c r="AU21" s="207">
        <f t="shared" si="6"/>
        <v>0</v>
      </c>
      <c r="AV21" s="207">
        <f t="shared" si="6"/>
        <v>0</v>
      </c>
      <c r="AW21" s="207">
        <f t="shared" si="6"/>
        <v>0</v>
      </c>
      <c r="AX21" s="207">
        <f t="shared" si="6"/>
        <v>0</v>
      </c>
      <c r="AY21" s="207">
        <f t="shared" si="6"/>
        <v>0</v>
      </c>
      <c r="AZ21" s="207">
        <f t="shared" si="6"/>
        <v>0</v>
      </c>
      <c r="BA21" s="207">
        <f t="shared" si="6"/>
        <v>0</v>
      </c>
      <c r="BB21" s="207">
        <f t="shared" si="6"/>
        <v>1368.64</v>
      </c>
      <c r="BC21" s="207">
        <f t="shared" si="6"/>
        <v>0</v>
      </c>
      <c r="BD21" s="207">
        <f t="shared" si="6"/>
        <v>0</v>
      </c>
      <c r="BE21" s="207">
        <f t="shared" si="6"/>
        <v>0</v>
      </c>
      <c r="BF21" s="207">
        <f t="shared" si="6"/>
        <v>0</v>
      </c>
      <c r="BG21" s="207">
        <f t="shared" si="6"/>
        <v>0</v>
      </c>
      <c r="BH21" s="207">
        <f t="shared" si="6"/>
        <v>0</v>
      </c>
      <c r="BI21" s="207">
        <f t="shared" si="6"/>
        <v>135.36</v>
      </c>
      <c r="BJ21" s="207">
        <f t="shared" si="6"/>
        <v>0</v>
      </c>
      <c r="BK21" s="207">
        <f t="shared" si="6"/>
        <v>63.168</v>
      </c>
      <c r="BL21" s="207">
        <f t="shared" si="6"/>
        <v>119.756</v>
      </c>
      <c r="BM21" s="207">
        <f t="shared" si="6"/>
        <v>0</v>
      </c>
      <c r="BN21" s="207">
        <f t="shared" si="6"/>
        <v>0</v>
      </c>
      <c r="BO21" s="207">
        <f t="shared" si="6"/>
        <v>0</v>
      </c>
      <c r="BP21" s="207">
        <f t="shared" si="6"/>
        <v>0</v>
      </c>
      <c r="BQ21" s="207">
        <f t="shared" si="6"/>
        <v>0</v>
      </c>
      <c r="BR21" s="207">
        <f t="shared" si="6"/>
        <v>0</v>
      </c>
      <c r="BS21" s="207">
        <f t="shared" si="6"/>
        <v>0</v>
      </c>
      <c r="BT21" s="207">
        <f t="shared" si="6"/>
        <v>0</v>
      </c>
      <c r="BU21" s="207">
        <f t="shared" si="6"/>
        <v>0</v>
      </c>
      <c r="BV21" s="207">
        <f t="shared" si="6"/>
        <v>987</v>
      </c>
      <c r="BW21" s="207">
        <f t="shared" si="6"/>
        <v>0</v>
      </c>
      <c r="BX21" s="207">
        <f t="shared" si="6"/>
        <v>248.16</v>
      </c>
      <c r="BY21" s="224">
        <f t="shared" si="6"/>
        <v>0</v>
      </c>
      <c r="BZ21" s="224">
        <f t="shared" si="6"/>
        <v>0</v>
      </c>
    </row>
    <row r="22" ht="15.75" customHeight="1" spans="1:3">
      <c r="A22" s="146" t="s">
        <v>197</v>
      </c>
      <c r="B22" s="268"/>
      <c r="C22" s="233">
        <f>C21/C18</f>
        <v>75.64</v>
      </c>
    </row>
    <row r="23" ht="15.75" hidden="1" customHeight="1" spans="3:3">
      <c r="C23" t="e">
        <f>ROUND((((71.71-C53))*100+SUM(N39:N42)),4)</f>
        <v>#DIV/0!</v>
      </c>
    </row>
    <row r="24" ht="15.75" hidden="1" customHeight="1" spans="1:2">
      <c r="A24">
        <f ca="1">SUMPRODUCT(SIGN(CELL("width",OFFSET(D33,,N(INDEX(COLUMN(D33:BZ33)-COLUMN(D33),))))),D33:BZ33)</f>
        <v>7110.16</v>
      </c>
      <c r="B24">
        <f>ROUND((((75-C22))*100+SUM(N8)),4)</f>
        <v>-63.1</v>
      </c>
    </row>
    <row r="25" ht="15.75" hidden="1" customHeight="1"/>
    <row r="26" ht="15.75" hidden="1" customHeight="1" spans="2:40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</row>
    <row r="27" ht="14.25" hidden="1" customHeight="1"/>
    <row r="28" hidden="1" customHeight="1" spans="1:79">
      <c r="A28" s="160"/>
      <c r="B28" s="96"/>
      <c r="C28" s="162"/>
      <c r="D28" s="162">
        <f t="shared" ref="D28:BO28" si="7">SUM(D8:D15)</f>
        <v>0</v>
      </c>
      <c r="E28" s="162">
        <f t="shared" si="7"/>
        <v>0</v>
      </c>
      <c r="F28" s="162">
        <f t="shared" si="7"/>
        <v>0</v>
      </c>
      <c r="G28" s="162">
        <f t="shared" si="7"/>
        <v>0</v>
      </c>
      <c r="H28" s="162">
        <f t="shared" si="7"/>
        <v>0</v>
      </c>
      <c r="I28" s="162">
        <f t="shared" si="7"/>
        <v>0</v>
      </c>
      <c r="J28" s="162">
        <f t="shared" si="7"/>
        <v>0</v>
      </c>
      <c r="K28" s="162">
        <f t="shared" si="7"/>
        <v>0</v>
      </c>
      <c r="L28" s="162">
        <f t="shared" si="7"/>
        <v>6.9</v>
      </c>
      <c r="M28" s="162">
        <f t="shared" si="7"/>
        <v>0</v>
      </c>
      <c r="N28" s="162">
        <f t="shared" si="7"/>
        <v>1.9</v>
      </c>
      <c r="O28" s="162">
        <f t="shared" si="7"/>
        <v>0</v>
      </c>
      <c r="P28" s="162">
        <f t="shared" si="7"/>
        <v>0</v>
      </c>
      <c r="Q28" s="162">
        <f t="shared" si="7"/>
        <v>1</v>
      </c>
      <c r="R28" s="162">
        <f t="shared" si="7"/>
        <v>0</v>
      </c>
      <c r="S28" s="162">
        <f t="shared" si="7"/>
        <v>0</v>
      </c>
      <c r="T28" s="162">
        <f t="shared" si="7"/>
        <v>0</v>
      </c>
      <c r="U28" s="162">
        <f t="shared" si="7"/>
        <v>0</v>
      </c>
      <c r="V28" s="162">
        <f t="shared" si="7"/>
        <v>21</v>
      </c>
      <c r="W28" s="162">
        <f t="shared" si="7"/>
        <v>0</v>
      </c>
      <c r="X28" s="162">
        <f t="shared" si="7"/>
        <v>0</v>
      </c>
      <c r="Y28" s="162">
        <f t="shared" si="7"/>
        <v>0</v>
      </c>
      <c r="Z28" s="162">
        <f t="shared" si="7"/>
        <v>0</v>
      </c>
      <c r="AA28" s="162">
        <f t="shared" si="7"/>
        <v>200</v>
      </c>
      <c r="AB28" s="162">
        <f t="shared" si="7"/>
        <v>0</v>
      </c>
      <c r="AC28" s="162">
        <f t="shared" si="7"/>
        <v>0</v>
      </c>
      <c r="AD28" s="162">
        <f t="shared" si="7"/>
        <v>0</v>
      </c>
      <c r="AE28" s="162">
        <f t="shared" si="7"/>
        <v>0</v>
      </c>
      <c r="AF28" s="162">
        <f t="shared" si="7"/>
        <v>0</v>
      </c>
      <c r="AG28" s="162">
        <f t="shared" si="7"/>
        <v>0</v>
      </c>
      <c r="AH28" s="162">
        <f t="shared" si="7"/>
        <v>0</v>
      </c>
      <c r="AI28" s="162">
        <f t="shared" si="7"/>
        <v>0</v>
      </c>
      <c r="AJ28" s="162">
        <f t="shared" si="7"/>
        <v>0</v>
      </c>
      <c r="AK28" s="162">
        <f t="shared" si="7"/>
        <v>0</v>
      </c>
      <c r="AL28" s="162">
        <f t="shared" si="7"/>
        <v>0</v>
      </c>
      <c r="AM28" s="162">
        <f t="shared" si="7"/>
        <v>0</v>
      </c>
      <c r="AN28" s="162">
        <f t="shared" si="7"/>
        <v>60</v>
      </c>
      <c r="AO28" s="162">
        <f t="shared" si="7"/>
        <v>0</v>
      </c>
      <c r="AP28" s="162">
        <f t="shared" si="7"/>
        <v>0</v>
      </c>
      <c r="AQ28" s="162">
        <f t="shared" si="7"/>
        <v>0</v>
      </c>
      <c r="AR28" s="162">
        <f t="shared" si="7"/>
        <v>0</v>
      </c>
      <c r="AS28" s="162">
        <f t="shared" si="7"/>
        <v>0</v>
      </c>
      <c r="AT28" s="162">
        <f t="shared" si="7"/>
        <v>0</v>
      </c>
      <c r="AU28" s="162">
        <f t="shared" si="7"/>
        <v>0</v>
      </c>
      <c r="AV28" s="162">
        <f t="shared" si="7"/>
        <v>0</v>
      </c>
      <c r="AW28" s="162">
        <f t="shared" si="7"/>
        <v>0</v>
      </c>
      <c r="AX28" s="162">
        <f t="shared" si="7"/>
        <v>0</v>
      </c>
      <c r="AY28" s="162">
        <f t="shared" si="7"/>
        <v>0</v>
      </c>
      <c r="AZ28" s="162">
        <f t="shared" si="7"/>
        <v>0</v>
      </c>
      <c r="BA28" s="162">
        <f t="shared" si="7"/>
        <v>0</v>
      </c>
      <c r="BB28" s="162">
        <f t="shared" si="7"/>
        <v>56</v>
      </c>
      <c r="BC28" s="162">
        <f t="shared" si="7"/>
        <v>0</v>
      </c>
      <c r="BD28" s="162">
        <f t="shared" si="7"/>
        <v>0</v>
      </c>
      <c r="BE28" s="162">
        <f t="shared" si="7"/>
        <v>0</v>
      </c>
      <c r="BF28" s="162">
        <f t="shared" si="7"/>
        <v>0</v>
      </c>
      <c r="BG28" s="162">
        <f t="shared" si="7"/>
        <v>0</v>
      </c>
      <c r="BH28" s="162">
        <f t="shared" si="7"/>
        <v>0</v>
      </c>
      <c r="BI28" s="162">
        <f t="shared" si="7"/>
        <v>30</v>
      </c>
      <c r="BJ28" s="162">
        <f t="shared" si="7"/>
        <v>0</v>
      </c>
      <c r="BK28" s="162">
        <f t="shared" si="7"/>
        <v>14</v>
      </c>
      <c r="BL28" s="162">
        <f t="shared" si="7"/>
        <v>26</v>
      </c>
      <c r="BM28" s="162">
        <f t="shared" si="7"/>
        <v>0</v>
      </c>
      <c r="BN28" s="162">
        <f t="shared" si="7"/>
        <v>0</v>
      </c>
      <c r="BO28" s="162">
        <f t="shared" si="7"/>
        <v>0</v>
      </c>
      <c r="BP28" s="162">
        <f t="shared" ref="BP28:BZ28" si="8">SUM(BP8:BP15)</f>
        <v>0</v>
      </c>
      <c r="BQ28" s="162">
        <f t="shared" si="8"/>
        <v>0</v>
      </c>
      <c r="BR28" s="162">
        <f t="shared" si="8"/>
        <v>0</v>
      </c>
      <c r="BS28" s="162">
        <f t="shared" si="8"/>
        <v>0</v>
      </c>
      <c r="BT28" s="162">
        <f t="shared" si="8"/>
        <v>0</v>
      </c>
      <c r="BU28" s="162">
        <f t="shared" si="8"/>
        <v>0</v>
      </c>
      <c r="BV28" s="162">
        <f t="shared" si="8"/>
        <v>100</v>
      </c>
      <c r="BW28" s="162">
        <f t="shared" si="8"/>
        <v>0</v>
      </c>
      <c r="BX28" s="162">
        <f t="shared" si="8"/>
        <v>40</v>
      </c>
      <c r="BY28" s="226">
        <f t="shared" si="8"/>
        <v>0</v>
      </c>
      <c r="BZ28" s="226">
        <f t="shared" si="8"/>
        <v>0</v>
      </c>
      <c r="CA28" s="180"/>
    </row>
    <row r="29" hidden="1" customHeight="1" spans="1:79">
      <c r="A29" s="163" t="s">
        <v>194</v>
      </c>
      <c r="B29" s="96"/>
      <c r="C29" s="162">
        <f>C30</f>
        <v>94</v>
      </c>
      <c r="D29" s="165">
        <f>C29</f>
        <v>94</v>
      </c>
      <c r="E29" s="165">
        <f t="shared" ref="E29:BP29" si="9">D29</f>
        <v>94</v>
      </c>
      <c r="F29" s="165">
        <f t="shared" si="9"/>
        <v>94</v>
      </c>
      <c r="G29" s="165">
        <f t="shared" si="9"/>
        <v>94</v>
      </c>
      <c r="H29" s="165">
        <f t="shared" si="9"/>
        <v>94</v>
      </c>
      <c r="I29" s="165">
        <f t="shared" si="9"/>
        <v>94</v>
      </c>
      <c r="J29" s="165">
        <f t="shared" si="9"/>
        <v>94</v>
      </c>
      <c r="K29" s="165">
        <f t="shared" si="9"/>
        <v>94</v>
      </c>
      <c r="L29" s="165">
        <f t="shared" si="9"/>
        <v>94</v>
      </c>
      <c r="M29" s="165">
        <f t="shared" si="9"/>
        <v>94</v>
      </c>
      <c r="N29" s="165">
        <f t="shared" si="9"/>
        <v>94</v>
      </c>
      <c r="O29" s="165">
        <f t="shared" si="9"/>
        <v>94</v>
      </c>
      <c r="P29" s="165">
        <f t="shared" si="9"/>
        <v>94</v>
      </c>
      <c r="Q29" s="165">
        <f t="shared" si="9"/>
        <v>94</v>
      </c>
      <c r="R29" s="165">
        <f t="shared" si="9"/>
        <v>94</v>
      </c>
      <c r="S29" s="165">
        <f t="shared" si="9"/>
        <v>94</v>
      </c>
      <c r="T29" s="165">
        <f t="shared" si="9"/>
        <v>94</v>
      </c>
      <c r="U29" s="165">
        <f t="shared" si="9"/>
        <v>94</v>
      </c>
      <c r="V29" s="165">
        <f t="shared" si="9"/>
        <v>94</v>
      </c>
      <c r="W29" s="165">
        <f t="shared" si="9"/>
        <v>94</v>
      </c>
      <c r="X29" s="165">
        <f t="shared" si="9"/>
        <v>94</v>
      </c>
      <c r="Y29" s="165">
        <f t="shared" si="9"/>
        <v>94</v>
      </c>
      <c r="Z29" s="165">
        <f t="shared" si="9"/>
        <v>94</v>
      </c>
      <c r="AA29" s="165">
        <f t="shared" si="9"/>
        <v>94</v>
      </c>
      <c r="AB29" s="165">
        <f t="shared" si="9"/>
        <v>94</v>
      </c>
      <c r="AC29" s="165">
        <f t="shared" si="9"/>
        <v>94</v>
      </c>
      <c r="AD29" s="165">
        <f t="shared" si="9"/>
        <v>94</v>
      </c>
      <c r="AE29" s="165">
        <f t="shared" si="9"/>
        <v>94</v>
      </c>
      <c r="AF29" s="165">
        <f t="shared" si="9"/>
        <v>94</v>
      </c>
      <c r="AG29" s="165">
        <f t="shared" si="9"/>
        <v>94</v>
      </c>
      <c r="AH29" s="165">
        <f t="shared" si="9"/>
        <v>94</v>
      </c>
      <c r="AI29" s="165">
        <f t="shared" si="9"/>
        <v>94</v>
      </c>
      <c r="AJ29" s="165">
        <f t="shared" si="9"/>
        <v>94</v>
      </c>
      <c r="AK29" s="165">
        <f t="shared" si="9"/>
        <v>94</v>
      </c>
      <c r="AL29" s="165">
        <f t="shared" si="9"/>
        <v>94</v>
      </c>
      <c r="AM29" s="165">
        <f t="shared" si="9"/>
        <v>94</v>
      </c>
      <c r="AN29" s="165">
        <f t="shared" si="9"/>
        <v>94</v>
      </c>
      <c r="AO29" s="165">
        <f t="shared" si="9"/>
        <v>94</v>
      </c>
      <c r="AP29" s="165">
        <f t="shared" si="9"/>
        <v>94</v>
      </c>
      <c r="AQ29" s="165">
        <f t="shared" si="9"/>
        <v>94</v>
      </c>
      <c r="AR29" s="165">
        <f t="shared" si="9"/>
        <v>94</v>
      </c>
      <c r="AS29" s="165">
        <f t="shared" si="9"/>
        <v>94</v>
      </c>
      <c r="AT29" s="165">
        <f t="shared" si="9"/>
        <v>94</v>
      </c>
      <c r="AU29" s="165">
        <f t="shared" si="9"/>
        <v>94</v>
      </c>
      <c r="AV29" s="165">
        <f t="shared" si="9"/>
        <v>94</v>
      </c>
      <c r="AW29" s="165">
        <f t="shared" si="9"/>
        <v>94</v>
      </c>
      <c r="AX29" s="165">
        <f t="shared" si="9"/>
        <v>94</v>
      </c>
      <c r="AY29" s="165">
        <f t="shared" si="9"/>
        <v>94</v>
      </c>
      <c r="AZ29" s="165">
        <f t="shared" si="9"/>
        <v>94</v>
      </c>
      <c r="BA29" s="165">
        <f t="shared" si="9"/>
        <v>94</v>
      </c>
      <c r="BB29" s="165">
        <f t="shared" si="9"/>
        <v>94</v>
      </c>
      <c r="BC29" s="165">
        <f t="shared" si="9"/>
        <v>94</v>
      </c>
      <c r="BD29" s="165">
        <f t="shared" si="9"/>
        <v>94</v>
      </c>
      <c r="BE29" s="165">
        <f t="shared" si="9"/>
        <v>94</v>
      </c>
      <c r="BF29" s="165">
        <f t="shared" si="9"/>
        <v>94</v>
      </c>
      <c r="BG29" s="165">
        <f t="shared" si="9"/>
        <v>94</v>
      </c>
      <c r="BH29" s="165">
        <f t="shared" si="9"/>
        <v>94</v>
      </c>
      <c r="BI29" s="165">
        <f t="shared" si="9"/>
        <v>94</v>
      </c>
      <c r="BJ29" s="165">
        <f t="shared" si="9"/>
        <v>94</v>
      </c>
      <c r="BK29" s="165">
        <f t="shared" si="9"/>
        <v>94</v>
      </c>
      <c r="BL29" s="165">
        <f t="shared" si="9"/>
        <v>94</v>
      </c>
      <c r="BM29" s="165">
        <f t="shared" si="9"/>
        <v>94</v>
      </c>
      <c r="BN29" s="165">
        <f t="shared" si="9"/>
        <v>94</v>
      </c>
      <c r="BO29" s="165">
        <f t="shared" si="9"/>
        <v>94</v>
      </c>
      <c r="BP29" s="165">
        <f t="shared" si="9"/>
        <v>94</v>
      </c>
      <c r="BQ29" s="165">
        <f t="shared" ref="BQ29:BZ29" si="10">BP29</f>
        <v>94</v>
      </c>
      <c r="BR29" s="165">
        <f t="shared" si="10"/>
        <v>94</v>
      </c>
      <c r="BS29" s="165">
        <f t="shared" si="10"/>
        <v>94</v>
      </c>
      <c r="BT29" s="165">
        <f t="shared" si="10"/>
        <v>94</v>
      </c>
      <c r="BU29" s="165">
        <f t="shared" si="10"/>
        <v>94</v>
      </c>
      <c r="BV29" s="165">
        <f t="shared" si="10"/>
        <v>94</v>
      </c>
      <c r="BW29" s="165">
        <f t="shared" si="10"/>
        <v>94</v>
      </c>
      <c r="BX29" s="165">
        <f t="shared" si="10"/>
        <v>94</v>
      </c>
      <c r="BY29" s="227">
        <f t="shared" si="10"/>
        <v>94</v>
      </c>
      <c r="BZ29" s="227">
        <f t="shared" si="10"/>
        <v>94</v>
      </c>
      <c r="CA29" s="180"/>
    </row>
    <row r="30" ht="21" hidden="1" customHeight="1" spans="1:79">
      <c r="A30" s="166" t="s">
        <v>198</v>
      </c>
      <c r="B30" s="269"/>
      <c r="C30" s="168">
        <f>VLOOKUP(B4,завтрак_общ,3,FALSE)</f>
        <v>94</v>
      </c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idden="1" customHeight="1" spans="1:79">
      <c r="A31" s="170" t="s">
        <v>195</v>
      </c>
      <c r="B31" s="96"/>
      <c r="C31" s="172"/>
      <c r="D31" s="173">
        <f>D28*D29/1000</f>
        <v>0</v>
      </c>
      <c r="E31" s="173">
        <f t="shared" ref="E31:J31" si="11">E28*E29/1000</f>
        <v>0</v>
      </c>
      <c r="F31" s="173">
        <f t="shared" si="11"/>
        <v>0</v>
      </c>
      <c r="G31" s="173">
        <f>G28*G29</f>
        <v>0</v>
      </c>
      <c r="H31" s="173">
        <f t="shared" si="11"/>
        <v>0</v>
      </c>
      <c r="I31" s="173">
        <f t="shared" si="11"/>
        <v>0</v>
      </c>
      <c r="J31" s="173">
        <f t="shared" si="11"/>
        <v>0</v>
      </c>
      <c r="K31" s="209">
        <f>K28*K29</f>
        <v>0</v>
      </c>
      <c r="L31" s="210">
        <f>L28*L29/1000</f>
        <v>0.6486</v>
      </c>
      <c r="M31" s="210">
        <f>M28*M29/1000</f>
        <v>0</v>
      </c>
      <c r="N31" s="210">
        <f>N28*N29/1000</f>
        <v>0.1786</v>
      </c>
      <c r="O31" s="210">
        <f>O28*O29/1000</f>
        <v>0</v>
      </c>
      <c r="P31" s="210">
        <f>P28*P29/1000</f>
        <v>0</v>
      </c>
      <c r="Q31" s="210">
        <f>Q28*Q29</f>
        <v>94</v>
      </c>
      <c r="R31" s="210">
        <f t="shared" ref="R31:BY31" si="12">R28*R29/1000</f>
        <v>0</v>
      </c>
      <c r="S31" s="210">
        <f t="shared" si="12"/>
        <v>0</v>
      </c>
      <c r="T31" s="210">
        <f t="shared" si="12"/>
        <v>0</v>
      </c>
      <c r="U31" s="210">
        <f t="shared" si="12"/>
        <v>0</v>
      </c>
      <c r="V31" s="210">
        <f t="shared" si="12"/>
        <v>1.974</v>
      </c>
      <c r="W31" s="210">
        <f t="shared" si="12"/>
        <v>0</v>
      </c>
      <c r="X31" s="210">
        <f t="shared" si="12"/>
        <v>0</v>
      </c>
      <c r="Y31" s="210">
        <f t="shared" si="12"/>
        <v>0</v>
      </c>
      <c r="Z31" s="210">
        <f t="shared" si="12"/>
        <v>0</v>
      </c>
      <c r="AA31" s="210">
        <f t="shared" si="12"/>
        <v>18.8</v>
      </c>
      <c r="AB31" s="210">
        <f t="shared" si="12"/>
        <v>0</v>
      </c>
      <c r="AC31" s="210">
        <f t="shared" si="12"/>
        <v>0</v>
      </c>
      <c r="AD31" s="274">
        <f t="shared" si="12"/>
        <v>0</v>
      </c>
      <c r="AE31" s="274">
        <f t="shared" si="12"/>
        <v>0</v>
      </c>
      <c r="AF31" s="210">
        <f t="shared" si="12"/>
        <v>0</v>
      </c>
      <c r="AG31" s="210">
        <f t="shared" si="12"/>
        <v>0</v>
      </c>
      <c r="AH31" s="210">
        <f t="shared" si="12"/>
        <v>0</v>
      </c>
      <c r="AI31" s="210">
        <f t="shared" si="12"/>
        <v>0</v>
      </c>
      <c r="AJ31" s="210">
        <f t="shared" si="12"/>
        <v>0</v>
      </c>
      <c r="AK31" s="210">
        <f t="shared" si="12"/>
        <v>0</v>
      </c>
      <c r="AL31" s="210">
        <f t="shared" si="12"/>
        <v>0</v>
      </c>
      <c r="AM31" s="210">
        <f t="shared" si="12"/>
        <v>0</v>
      </c>
      <c r="AN31" s="210">
        <f t="shared" si="12"/>
        <v>5.64</v>
      </c>
      <c r="AO31" s="210">
        <f t="shared" si="12"/>
        <v>0</v>
      </c>
      <c r="AP31" s="210">
        <f t="shared" si="12"/>
        <v>0</v>
      </c>
      <c r="AQ31" s="210">
        <f t="shared" si="12"/>
        <v>0</v>
      </c>
      <c r="AR31" s="210">
        <f t="shared" si="12"/>
        <v>0</v>
      </c>
      <c r="AS31" s="210">
        <f t="shared" si="12"/>
        <v>0</v>
      </c>
      <c r="AT31" s="210">
        <f t="shared" si="12"/>
        <v>0</v>
      </c>
      <c r="AU31" s="210">
        <f t="shared" si="12"/>
        <v>0</v>
      </c>
      <c r="AV31" s="210">
        <f t="shared" si="12"/>
        <v>0</v>
      </c>
      <c r="AW31" s="210">
        <f t="shared" si="12"/>
        <v>0</v>
      </c>
      <c r="AX31" s="210">
        <f t="shared" si="12"/>
        <v>0</v>
      </c>
      <c r="AY31" s="210">
        <f t="shared" si="12"/>
        <v>0</v>
      </c>
      <c r="AZ31" s="274">
        <f t="shared" si="12"/>
        <v>0</v>
      </c>
      <c r="BA31" s="210">
        <f t="shared" si="12"/>
        <v>0</v>
      </c>
      <c r="BB31" s="210">
        <f t="shared" si="12"/>
        <v>5.264</v>
      </c>
      <c r="BC31" s="210">
        <f t="shared" si="12"/>
        <v>0</v>
      </c>
      <c r="BD31" s="210">
        <f t="shared" si="12"/>
        <v>0</v>
      </c>
      <c r="BE31" s="210">
        <f t="shared" si="12"/>
        <v>0</v>
      </c>
      <c r="BF31" s="210">
        <f t="shared" si="12"/>
        <v>0</v>
      </c>
      <c r="BG31" s="210">
        <f t="shared" si="12"/>
        <v>0</v>
      </c>
      <c r="BH31" s="274">
        <f t="shared" si="12"/>
        <v>0</v>
      </c>
      <c r="BI31" s="210">
        <f t="shared" si="12"/>
        <v>2.82</v>
      </c>
      <c r="BJ31" s="210">
        <f t="shared" si="12"/>
        <v>0</v>
      </c>
      <c r="BK31" s="210">
        <f t="shared" si="12"/>
        <v>1.316</v>
      </c>
      <c r="BL31" s="210">
        <f t="shared" si="12"/>
        <v>2.444</v>
      </c>
      <c r="BM31" s="210">
        <f t="shared" si="12"/>
        <v>0</v>
      </c>
      <c r="BN31" s="210">
        <f t="shared" si="12"/>
        <v>0</v>
      </c>
      <c r="BO31" s="210">
        <f t="shared" si="12"/>
        <v>0</v>
      </c>
      <c r="BP31" s="274">
        <f t="shared" si="12"/>
        <v>0</v>
      </c>
      <c r="BQ31" s="210">
        <f t="shared" si="12"/>
        <v>0</v>
      </c>
      <c r="BR31" s="210">
        <f t="shared" si="12"/>
        <v>0</v>
      </c>
      <c r="BS31" s="210">
        <f t="shared" si="12"/>
        <v>0</v>
      </c>
      <c r="BT31" s="210">
        <f t="shared" si="12"/>
        <v>0</v>
      </c>
      <c r="BU31" s="210">
        <f t="shared" si="12"/>
        <v>0</v>
      </c>
      <c r="BV31" s="210">
        <f t="shared" si="12"/>
        <v>9.4</v>
      </c>
      <c r="BW31" s="274">
        <f t="shared" si="12"/>
        <v>0</v>
      </c>
      <c r="BX31" s="210">
        <f t="shared" si="12"/>
        <v>3.76</v>
      </c>
      <c r="BY31" s="209">
        <f t="shared" si="12"/>
        <v>0</v>
      </c>
      <c r="BZ31" s="209">
        <f>BZ28*BZ29</f>
        <v>0</v>
      </c>
      <c r="CA31" s="180"/>
    </row>
    <row r="32" hidden="1" customHeight="1" spans="1:79">
      <c r="A32" s="170" t="s">
        <v>170</v>
      </c>
      <c r="B32" s="96"/>
      <c r="C32" s="172"/>
      <c r="D32" s="174">
        <f>ССЫЛКИ!B3</f>
        <v>105</v>
      </c>
      <c r="E32" s="174">
        <f>ССЫЛКИ!C3</f>
        <v>590</v>
      </c>
      <c r="F32" s="174">
        <f>ССЫЛКИ!D3</f>
        <v>590</v>
      </c>
      <c r="G32" s="174">
        <f>ССЫЛКИ!E3</f>
        <v>11</v>
      </c>
      <c r="H32" s="174">
        <f>ССЫЛКИ!F3</f>
        <v>400</v>
      </c>
      <c r="I32" s="174">
        <f>ССЫЛКИ!G3</f>
        <v>200</v>
      </c>
      <c r="J32" s="174">
        <f>ССЫЛКИ!H3</f>
        <v>105</v>
      </c>
      <c r="K32" s="174">
        <f>ССЫЛКИ!I3</f>
        <v>590</v>
      </c>
      <c r="L32" s="174">
        <f>ССЫЛКИ!J3</f>
        <v>150</v>
      </c>
      <c r="M32" s="174">
        <f>ССЫЛКИ!K3</f>
        <v>78</v>
      </c>
      <c r="N32" s="174">
        <f>ССЫЛКИ!L3</f>
        <v>10</v>
      </c>
      <c r="O32" s="174">
        <f>ССЫЛКИ!M3</f>
        <v>300</v>
      </c>
      <c r="P32" s="174">
        <f>ССЫЛКИ!N3</f>
        <v>990</v>
      </c>
      <c r="Q32" s="174">
        <f>ССЫЛКИ!O3</f>
        <v>12</v>
      </c>
      <c r="R32" s="174">
        <f>ССЫЛКИ!P3</f>
        <v>330</v>
      </c>
      <c r="S32" s="174">
        <f>ССЫЛКИ!Q3</f>
        <v>420</v>
      </c>
      <c r="T32" s="174">
        <f>ССЫЛКИ!R3</f>
        <v>260</v>
      </c>
      <c r="U32" s="174">
        <f>ССЫЛКИ!S3</f>
        <v>165</v>
      </c>
      <c r="V32" s="174">
        <f>ССЫЛКИ!T3</f>
        <v>300</v>
      </c>
      <c r="W32" s="174">
        <f>ССЫЛКИ!U3</f>
        <v>300</v>
      </c>
      <c r="X32" s="174">
        <f>ССЫЛКИ!V3</f>
        <v>400</v>
      </c>
      <c r="Y32" s="174">
        <f>ССЫЛКИ!W3</f>
        <v>50</v>
      </c>
      <c r="Z32" s="174">
        <f>ССЫЛКИ!X3</f>
        <v>210</v>
      </c>
      <c r="AA32" s="174">
        <f>ССЫЛКИ!Y3</f>
        <v>90</v>
      </c>
      <c r="AB32" s="174">
        <f>ССЫЛКИ!Z3</f>
        <v>100</v>
      </c>
      <c r="AC32" s="174">
        <f>ССЫЛКИ!AA3</f>
        <v>190</v>
      </c>
      <c r="AD32" s="174">
        <f>ССЫЛКИ!AB3</f>
        <v>440</v>
      </c>
      <c r="AE32" s="174">
        <f>ССЫЛКИ!AC3</f>
        <v>12.5</v>
      </c>
      <c r="AF32" s="174">
        <f>ССЫЛКИ!AD3</f>
        <v>70</v>
      </c>
      <c r="AG32" s="174">
        <f>ССЫЛКИ!AE3</f>
        <v>92</v>
      </c>
      <c r="AH32" s="174">
        <f>ССЫЛКИ!AF3</f>
        <v>70</v>
      </c>
      <c r="AI32" s="174">
        <f>ССЫЛКИ!AG3</f>
        <v>62</v>
      </c>
      <c r="AJ32" s="174">
        <f>ССЫЛКИ!AH3</f>
        <v>65</v>
      </c>
      <c r="AK32" s="174">
        <f>ССЫЛКИ!AI3</f>
        <v>70</v>
      </c>
      <c r="AL32" s="174">
        <f>ССЫЛКИ!AJ3</f>
        <v>75</v>
      </c>
      <c r="AM32" s="174">
        <f>ССЫЛКИ!AK3</f>
        <v>68</v>
      </c>
      <c r="AN32" s="174">
        <f>ССЫЛКИ!AL3</f>
        <v>120</v>
      </c>
      <c r="AO32" s="174">
        <f>ССЫЛКИ!AM3</f>
        <v>70</v>
      </c>
      <c r="AP32" s="174">
        <f>ССЫЛКИ!AN3</f>
        <v>190</v>
      </c>
      <c r="AQ32" s="174">
        <f>ССЫЛКИ!AO3</f>
        <v>420</v>
      </c>
      <c r="AR32" s="174">
        <f>ССЫЛКИ!AP3</f>
        <v>195</v>
      </c>
      <c r="AS32" s="174">
        <f>ССЫЛКИ!AQ3</f>
        <v>95</v>
      </c>
      <c r="AT32" s="174">
        <f>ССЫЛКИ!AR3</f>
        <v>1100</v>
      </c>
      <c r="AU32" s="174">
        <f>ССЫЛКИ!AS3</f>
        <v>85</v>
      </c>
      <c r="AV32" s="174">
        <f>ССЫЛКИ!AT3</f>
        <v>100</v>
      </c>
      <c r="AW32" s="174">
        <f>ССЫЛКИ!AU3</f>
        <v>290</v>
      </c>
      <c r="AX32" s="174">
        <f>ССЫЛКИ!AV3</f>
        <v>370</v>
      </c>
      <c r="AY32" s="174">
        <f>ССЫЛКИ!AW3</f>
        <v>700</v>
      </c>
      <c r="AZ32" s="174">
        <f>ССЫЛКИ!AX3</f>
        <v>440</v>
      </c>
      <c r="BA32" s="174">
        <f>ССЫЛКИ!AY3</f>
        <v>240</v>
      </c>
      <c r="BB32" s="174">
        <f>ССЫЛКИ!AZ3</f>
        <v>260</v>
      </c>
      <c r="BC32" s="174">
        <f>ССЫЛКИ!BA3</f>
        <v>350</v>
      </c>
      <c r="BD32" s="174">
        <f>ССЫЛКИ!BB3</f>
        <v>50</v>
      </c>
      <c r="BE32" s="174">
        <f>ССЫЛКИ!BC3</f>
        <v>370</v>
      </c>
      <c r="BF32" s="174">
        <f>ССЫЛКИ!BD3</f>
        <v>55</v>
      </c>
      <c r="BG32" s="174">
        <f>ССЫЛКИ!BE3</f>
        <v>450</v>
      </c>
      <c r="BH32" s="174">
        <f>ССЫЛКИ!BF3</f>
        <v>440</v>
      </c>
      <c r="BI32" s="174">
        <f>ССЫЛКИ!BG3</f>
        <v>48</v>
      </c>
      <c r="BJ32" s="174">
        <f>ССЫЛКИ!BH3</f>
        <v>59</v>
      </c>
      <c r="BK32" s="174">
        <f>ССЫЛКИ!BI3</f>
        <v>48</v>
      </c>
      <c r="BL32" s="174">
        <f>ССЫЛКИ!BJ3</f>
        <v>49</v>
      </c>
      <c r="BM32" s="174">
        <f>ССЫЛКИ!BK3</f>
        <v>78</v>
      </c>
      <c r="BN32" s="174">
        <f>ССЫЛКИ!BL3</f>
        <v>110</v>
      </c>
      <c r="BO32" s="174">
        <f>ССЫЛКИ!BM3</f>
        <v>61</v>
      </c>
      <c r="BP32" s="174">
        <f>ССЫЛКИ!BN3</f>
        <v>220</v>
      </c>
      <c r="BQ32" s="174">
        <f>ССЫЛКИ!BO3</f>
        <v>200</v>
      </c>
      <c r="BR32" s="174">
        <f>ССЫЛКИ!BP3</f>
        <v>164</v>
      </c>
      <c r="BS32" s="174">
        <f>ССЫЛКИ!BQ3</f>
        <v>190</v>
      </c>
      <c r="BT32" s="174">
        <f>ССЫЛКИ!BR3</f>
        <v>300</v>
      </c>
      <c r="BU32" s="174">
        <f>ССЫЛКИ!BS3</f>
        <v>195</v>
      </c>
      <c r="BV32" s="174">
        <f>ССЫЛКИ!BT3</f>
        <v>105</v>
      </c>
      <c r="BW32" s="174">
        <f>ССЫЛКИ!BU3</f>
        <v>440</v>
      </c>
      <c r="BX32" s="174">
        <f>ССЫЛКИ!BV3</f>
        <v>66</v>
      </c>
      <c r="BY32" s="174">
        <f>ССЫЛКИ!BW3</f>
        <v>510</v>
      </c>
      <c r="BZ32" s="174">
        <f>ССЫЛКИ!BX3</f>
        <v>580</v>
      </c>
      <c r="CA32" s="180"/>
    </row>
    <row r="33" ht="14" hidden="1" spans="1:79">
      <c r="A33" s="170" t="s">
        <v>196</v>
      </c>
      <c r="B33" s="96"/>
      <c r="C33" s="175">
        <f>SUM(D33:BZ33)</f>
        <v>7110.16</v>
      </c>
      <c r="D33" s="176">
        <f>D31*D32</f>
        <v>0</v>
      </c>
      <c r="E33" s="176">
        <f t="shared" ref="E33:BP33" si="13">E31*E32</f>
        <v>0</v>
      </c>
      <c r="F33" s="176">
        <f t="shared" si="13"/>
        <v>0</v>
      </c>
      <c r="G33" s="176">
        <f t="shared" si="13"/>
        <v>0</v>
      </c>
      <c r="H33" s="176">
        <f t="shared" si="13"/>
        <v>0</v>
      </c>
      <c r="I33" s="176">
        <f t="shared" si="13"/>
        <v>0</v>
      </c>
      <c r="J33" s="176">
        <f t="shared" si="13"/>
        <v>0</v>
      </c>
      <c r="K33" s="211">
        <f t="shared" si="13"/>
        <v>0</v>
      </c>
      <c r="L33" s="211">
        <f t="shared" si="13"/>
        <v>97.29</v>
      </c>
      <c r="M33" s="211">
        <f t="shared" si="13"/>
        <v>0</v>
      </c>
      <c r="N33" s="211">
        <f t="shared" si="13"/>
        <v>1.786</v>
      </c>
      <c r="O33" s="211">
        <f t="shared" si="13"/>
        <v>0</v>
      </c>
      <c r="P33" s="211">
        <f t="shared" si="13"/>
        <v>0</v>
      </c>
      <c r="Q33" s="211">
        <f t="shared" si="13"/>
        <v>1128</v>
      </c>
      <c r="R33" s="211">
        <f t="shared" si="13"/>
        <v>0</v>
      </c>
      <c r="S33" s="211">
        <f t="shared" si="13"/>
        <v>0</v>
      </c>
      <c r="T33" s="211">
        <f t="shared" si="13"/>
        <v>0</v>
      </c>
      <c r="U33" s="211">
        <f t="shared" si="13"/>
        <v>0</v>
      </c>
      <c r="V33" s="211">
        <f t="shared" si="13"/>
        <v>592.2</v>
      </c>
      <c r="W33" s="211">
        <f t="shared" si="13"/>
        <v>0</v>
      </c>
      <c r="X33" s="211">
        <f t="shared" si="13"/>
        <v>0</v>
      </c>
      <c r="Y33" s="211">
        <f t="shared" si="13"/>
        <v>0</v>
      </c>
      <c r="Z33" s="211">
        <f t="shared" si="13"/>
        <v>0</v>
      </c>
      <c r="AA33" s="211">
        <f t="shared" si="13"/>
        <v>1692</v>
      </c>
      <c r="AB33" s="211">
        <f t="shared" si="13"/>
        <v>0</v>
      </c>
      <c r="AC33" s="211">
        <f t="shared" si="13"/>
        <v>0</v>
      </c>
      <c r="AD33" s="211">
        <f t="shared" si="13"/>
        <v>0</v>
      </c>
      <c r="AE33" s="211">
        <f t="shared" si="13"/>
        <v>0</v>
      </c>
      <c r="AF33" s="211">
        <f t="shared" si="13"/>
        <v>0</v>
      </c>
      <c r="AG33" s="211">
        <f t="shared" si="13"/>
        <v>0</v>
      </c>
      <c r="AH33" s="211">
        <f t="shared" si="13"/>
        <v>0</v>
      </c>
      <c r="AI33" s="211">
        <f t="shared" si="13"/>
        <v>0</v>
      </c>
      <c r="AJ33" s="211">
        <f t="shared" si="13"/>
        <v>0</v>
      </c>
      <c r="AK33" s="211">
        <f t="shared" si="13"/>
        <v>0</v>
      </c>
      <c r="AL33" s="211">
        <f t="shared" si="13"/>
        <v>0</v>
      </c>
      <c r="AM33" s="211">
        <f t="shared" si="13"/>
        <v>0</v>
      </c>
      <c r="AN33" s="211">
        <f t="shared" si="13"/>
        <v>676.8</v>
      </c>
      <c r="AO33" s="211">
        <f t="shared" si="13"/>
        <v>0</v>
      </c>
      <c r="AP33" s="211">
        <f t="shared" si="13"/>
        <v>0</v>
      </c>
      <c r="AQ33" s="211">
        <f t="shared" si="13"/>
        <v>0</v>
      </c>
      <c r="AR33" s="211">
        <f t="shared" si="13"/>
        <v>0</v>
      </c>
      <c r="AS33" s="211">
        <f t="shared" si="13"/>
        <v>0</v>
      </c>
      <c r="AT33" s="211">
        <f t="shared" si="13"/>
        <v>0</v>
      </c>
      <c r="AU33" s="211">
        <f t="shared" si="13"/>
        <v>0</v>
      </c>
      <c r="AV33" s="211">
        <f t="shared" si="13"/>
        <v>0</v>
      </c>
      <c r="AW33" s="211">
        <f t="shared" si="13"/>
        <v>0</v>
      </c>
      <c r="AX33" s="211">
        <f t="shared" si="13"/>
        <v>0</v>
      </c>
      <c r="AY33" s="211">
        <f t="shared" si="13"/>
        <v>0</v>
      </c>
      <c r="AZ33" s="211">
        <f t="shared" si="13"/>
        <v>0</v>
      </c>
      <c r="BA33" s="211">
        <f t="shared" si="13"/>
        <v>0</v>
      </c>
      <c r="BB33" s="211">
        <f t="shared" si="13"/>
        <v>1368.64</v>
      </c>
      <c r="BC33" s="211">
        <f t="shared" si="13"/>
        <v>0</v>
      </c>
      <c r="BD33" s="211">
        <f t="shared" si="13"/>
        <v>0</v>
      </c>
      <c r="BE33" s="211">
        <f t="shared" si="13"/>
        <v>0</v>
      </c>
      <c r="BF33" s="211">
        <f t="shared" si="13"/>
        <v>0</v>
      </c>
      <c r="BG33" s="211">
        <f t="shared" si="13"/>
        <v>0</v>
      </c>
      <c r="BH33" s="211">
        <f t="shared" si="13"/>
        <v>0</v>
      </c>
      <c r="BI33" s="211">
        <f t="shared" si="13"/>
        <v>135.36</v>
      </c>
      <c r="BJ33" s="211">
        <f t="shared" si="13"/>
        <v>0</v>
      </c>
      <c r="BK33" s="211">
        <f t="shared" si="13"/>
        <v>63.168</v>
      </c>
      <c r="BL33" s="211">
        <f t="shared" si="13"/>
        <v>119.756</v>
      </c>
      <c r="BM33" s="211">
        <f t="shared" si="13"/>
        <v>0</v>
      </c>
      <c r="BN33" s="211">
        <f t="shared" si="13"/>
        <v>0</v>
      </c>
      <c r="BO33" s="211">
        <f t="shared" si="13"/>
        <v>0</v>
      </c>
      <c r="BP33" s="211">
        <f t="shared" si="13"/>
        <v>0</v>
      </c>
      <c r="BQ33" s="211">
        <f t="shared" ref="BQ33:BZ33" si="14">BQ31*BQ32</f>
        <v>0</v>
      </c>
      <c r="BR33" s="211">
        <f t="shared" si="14"/>
        <v>0</v>
      </c>
      <c r="BS33" s="211">
        <f t="shared" si="14"/>
        <v>0</v>
      </c>
      <c r="BT33" s="211">
        <f t="shared" si="14"/>
        <v>0</v>
      </c>
      <c r="BU33" s="211">
        <f t="shared" si="14"/>
        <v>0</v>
      </c>
      <c r="BV33" s="211">
        <f t="shared" si="14"/>
        <v>987</v>
      </c>
      <c r="BW33" s="211">
        <f t="shared" si="14"/>
        <v>0</v>
      </c>
      <c r="BX33" s="211">
        <f t="shared" si="14"/>
        <v>248.16</v>
      </c>
      <c r="BY33" s="211">
        <f t="shared" si="14"/>
        <v>0</v>
      </c>
      <c r="BZ33" s="211">
        <f t="shared" si="14"/>
        <v>0</v>
      </c>
      <c r="CA33" s="180"/>
    </row>
    <row r="34" ht="14" hidden="1" spans="1:79">
      <c r="A34" s="170" t="s">
        <v>197</v>
      </c>
      <c r="B34" s="95"/>
      <c r="C34" s="179">
        <f>C33/C30</f>
        <v>75.64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/>
    <row r="36" ht="20" spans="1:78">
      <c r="A36" s="180"/>
      <c r="B36" s="181" t="s">
        <v>14</v>
      </c>
      <c r="C36" s="182"/>
      <c r="D36" s="182"/>
      <c r="E36" s="182" t="str">
        <f>IF(E33=E50,"x")</f>
        <v>x</v>
      </c>
      <c r="F36" s="182" t="str">
        <f>IF(F33=F50,"x")</f>
        <v>x</v>
      </c>
      <c r="G36" s="182"/>
      <c r="H36" s="182" t="str">
        <f>IF(H33=H50,"x")</f>
        <v>x</v>
      </c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0"/>
    </row>
    <row r="37" ht="14" spans="1:76">
      <c r="A37" s="183" t="s">
        <v>3</v>
      </c>
      <c r="B37" s="184"/>
      <c r="C37" s="185"/>
      <c r="D37" s="186" t="s">
        <v>193</v>
      </c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210" customHeight="1" spans="1:78">
      <c r="A38" s="188"/>
      <c r="B38" s="189"/>
      <c r="C38" s="185"/>
      <c r="D38" s="121" t="str">
        <f>ССЫЛКИ!B2</f>
        <v>Вермишель</v>
      </c>
      <c r="E38" s="121" t="str">
        <f>ССЫЛКИ!C2</f>
        <v>Люля полуфаб-т (кг)</v>
      </c>
      <c r="F38" s="121" t="str">
        <f>ССЫЛКИ!D2</f>
        <v>Котлета говяжья полуф-т (кг)</v>
      </c>
      <c r="G38" s="121" t="str">
        <f>ССЫЛКИ!E2</f>
        <v>Какао (Фунтик) (шт)</v>
      </c>
      <c r="H38" s="121" t="str">
        <f>ССЫЛКИ!F2</f>
        <v>Какао порошок</v>
      </c>
      <c r="I38" s="121" t="str">
        <f>ССЫЛКИ!G2</f>
        <v>Кисель фруктовый</v>
      </c>
      <c r="J38" s="121" t="str">
        <f>ССЫЛКИ!H2</f>
        <v>Макароны</v>
      </c>
      <c r="K38" s="121" t="str">
        <f>ССЫЛКИ!I2</f>
        <v>Тефтели говяжьи (кг)</v>
      </c>
      <c r="L38" s="121" t="str">
        <f>ССЫЛКИ!J2</f>
        <v>Масло растительное</v>
      </c>
      <c r="M38" s="121" t="str">
        <f>ССЫЛКИ!K2</f>
        <v>Сахар</v>
      </c>
      <c r="N38" s="121" t="str">
        <f>ССЫЛКИ!L2</f>
        <v>Соль иодир.</v>
      </c>
      <c r="O38" s="121" t="str">
        <f>ССЫЛКИ!M2</f>
        <v>Сухофрукты</v>
      </c>
      <c r="P38" s="121" t="str">
        <f>ССЫЛКИ!N2</f>
        <v>Чай</v>
      </c>
      <c r="Q38" s="121" t="str">
        <f>ССЫЛКИ!O2</f>
        <v>Яйцо куриное (штук)</v>
      </c>
      <c r="R38" s="121" t="str">
        <f>ССЫЛКИ!P2</f>
        <v>Вафли</v>
      </c>
      <c r="S38" s="121" t="str">
        <f>ССЫЛКИ!Q2</f>
        <v>Кексы бездрожжевые (кг.)</v>
      </c>
      <c r="T38" s="121" t="str">
        <f>ССЫЛКИ!R2</f>
        <v>Печенье</v>
      </c>
      <c r="U38" s="121" t="str">
        <f>ССЫЛКИ!S2</f>
        <v>Пряники</v>
      </c>
      <c r="V38" s="121" t="str">
        <f>ССЫЛКИ!T2</f>
        <v>Горошек зеленый конс.</v>
      </c>
      <c r="W38" s="121" t="str">
        <f>ССЫЛКИ!U2</f>
        <v>Кукуруза консервы</v>
      </c>
      <c r="X38" s="121" t="str">
        <f>ССЫЛКИ!V2</f>
        <v>Огурцы маринованые</v>
      </c>
      <c r="Y38" s="121" t="str">
        <f>ССЫЛКИ!W2</f>
        <v>Мука высшего сорт</v>
      </c>
      <c r="Z38" s="121" t="str">
        <f>ССЫЛКИ!X2</f>
        <v>Повидло</v>
      </c>
      <c r="AA38" s="121" t="str">
        <f>ССЫЛКИ!Y2</f>
        <v>Сок фруктовый светлый</v>
      </c>
      <c r="AB38" s="121" t="str">
        <f>ССЫЛКИ!Z2</f>
        <v>Сок фруктовый с мякотью</v>
      </c>
      <c r="AC38" s="121" t="str">
        <f>ССЫЛКИ!AA2</f>
        <v>Томатная паста</v>
      </c>
      <c r="AD38" s="121" t="str">
        <f>ССЫЛКИ!AB2</f>
        <v>Котлета рыбная полуф-т (кг)</v>
      </c>
      <c r="AE38" s="121" t="str">
        <f>ССЫЛКИ!AC2</f>
        <v>Фрикадельки рыбные  полуф-т (кг)</v>
      </c>
      <c r="AF38" s="121" t="str">
        <f>ССЫЛКИ!AD2</f>
        <v>Крупа гороховая</v>
      </c>
      <c r="AG38" s="121" t="str">
        <f>ССЫЛКИ!AE2</f>
        <v>Крупа гречневая</v>
      </c>
      <c r="AH38" s="121" t="str">
        <f>ССЫЛКИ!AF2</f>
        <v>Крупа кукурузная</v>
      </c>
      <c r="AI38" s="121" t="str">
        <f>ССЫЛКИ!AG2</f>
        <v>Крупа манная</v>
      </c>
      <c r="AJ38" s="121" t="str">
        <f>ССЫЛКИ!AH2</f>
        <v>Крупа овсяная</v>
      </c>
      <c r="AK38" s="121" t="str">
        <f>ССЫЛКИ!AI2</f>
        <v>Крупа перловая</v>
      </c>
      <c r="AL38" s="121" t="str">
        <f>ССЫЛКИ!AJ2</f>
        <v>Крупа пшеничная</v>
      </c>
      <c r="AM38" s="121" t="str">
        <f>ССЫЛКИ!AK2</f>
        <v>Крупа пшено шлифованное</v>
      </c>
      <c r="AN38" s="121" t="str">
        <f>ССЫЛКИ!AL2</f>
        <v>Крупа рисовая</v>
      </c>
      <c r="AO38" s="121" t="str">
        <f>ССЫЛКИ!AM2</f>
        <v>Крупа ячневая</v>
      </c>
      <c r="AP38" s="121" t="str">
        <f>ССЫЛКИ!AN2</f>
        <v>Фасоль</v>
      </c>
      <c r="AQ38" s="121" t="str">
        <f>ССЫЛКИ!AO2</f>
        <v>Курага сушеная</v>
      </c>
      <c r="AR38" s="121" t="str">
        <f>ССЫЛКИ!AP2</f>
        <v>БИО йогурт 2.5</v>
      </c>
      <c r="AS38" s="121" t="str">
        <f>ССЫЛКИ!AQ2</f>
        <v>Кефир</v>
      </c>
      <c r="AT38" s="121" t="str">
        <f>ССЫЛКИ!AR2</f>
        <v>Масло сливочное</v>
      </c>
      <c r="AU38" s="121" t="str">
        <f>ССЫЛКИ!AS2</f>
        <v>Молоко разливное</v>
      </c>
      <c r="AV38" s="121" t="str">
        <f>ССЫЛКИ!AT2</f>
        <v>Молоко пастеризованное  2,5</v>
      </c>
      <c r="AW38" s="121" t="str">
        <f>ССЫЛКИ!AU2</f>
        <v>Сгущенное молоко</v>
      </c>
      <c r="AX38" s="121" t="str">
        <f>ССЫЛКИ!AV2</f>
        <v>Сметана</v>
      </c>
      <c r="AY38" s="121" t="str">
        <f>ССЫЛКИ!AW2</f>
        <v>Сыр Российский</v>
      </c>
      <c r="AZ38" s="121" t="str">
        <f>ССЫЛКИ!AX2</f>
        <v>Биточки куриные (кг)</v>
      </c>
      <c r="BA38" s="121" t="str">
        <f>ССЫЛКИ!AY2</f>
        <v>Тушка куринная</v>
      </c>
      <c r="BB38" s="121" t="str">
        <f>ССЫЛКИ!AZ2</f>
        <v>Бедро куриное</v>
      </c>
      <c r="BC38" s="121" t="str">
        <f>ССЫЛКИ!BA2</f>
        <v>Фарш говяжий</v>
      </c>
      <c r="BD38" s="121" t="str">
        <f>ССЫЛКИ!BB2</f>
        <v>Баклажаны свежие</v>
      </c>
      <c r="BE38" s="121" t="str">
        <f>ССЫЛКИ!BC2</f>
        <v>Грудка куриная</v>
      </c>
      <c r="BF38" s="121" t="str">
        <f>ССЫЛКИ!BD2</f>
        <v>Перец болгарский </v>
      </c>
      <c r="BG38" s="121" t="str">
        <f>ССЫЛКИ!BE2</f>
        <v>Зелень разная </v>
      </c>
      <c r="BH38" s="121" t="str">
        <f>ССЫЛКИ!BF2</f>
        <v>Котлета куриная полуфаб-т (кг)</v>
      </c>
      <c r="BI38" s="121" t="str">
        <f>ССЫЛКИ!BG2</f>
        <v>Капуста</v>
      </c>
      <c r="BJ38" s="121" t="str">
        <f>ССЫЛКИ!BH2</f>
        <v>Картофель</v>
      </c>
      <c r="BK38" s="121" t="str">
        <f>ССЫЛКИ!BI2</f>
        <v>Лук репчатый</v>
      </c>
      <c r="BL38" s="121" t="str">
        <f>ССЫЛКИ!BJ2</f>
        <v>Морковь</v>
      </c>
      <c r="BM38" s="121" t="str">
        <f>ССЫЛКИ!BK2</f>
        <v>Огурцы свежие</v>
      </c>
      <c r="BN38" s="121" t="str">
        <f>ССЫЛКИ!BL2</f>
        <v>Помидоры свежие </v>
      </c>
      <c r="BO38" s="121" t="str">
        <f>ССЫЛКИ!BM2</f>
        <v>Свекла столовая</v>
      </c>
      <c r="BP38" s="121" t="str">
        <f>ССЫЛКИ!BN2</f>
        <v>Вареники полуфаб-т (кг)</v>
      </c>
      <c r="BQ38" s="121" t="str">
        <f>ССЫЛКИ!BO2</f>
        <v>Мандарины</v>
      </c>
      <c r="BR38" s="121" t="str">
        <f>ССЫЛКИ!BP2</f>
        <v>Бананы</v>
      </c>
      <c r="BS38" s="121" t="str">
        <f>ССЫЛКИ!BQ2</f>
        <v>Груши</v>
      </c>
      <c r="BT38" s="121" t="str">
        <f>ССЫЛКИ!BR2</f>
        <v>Лимонная кислота</v>
      </c>
      <c r="BU38" s="121" t="str">
        <f>ССЫЛКИ!BS2</f>
        <v>Апельсины</v>
      </c>
      <c r="BV38" s="121" t="str">
        <f>ССЫЛКИ!BT2</f>
        <v>Яблоки</v>
      </c>
      <c r="BW38" s="121" t="str">
        <f>ССЫЛКИ!BU2</f>
        <v>Тефтели куриные</v>
      </c>
      <c r="BX38" s="121" t="str">
        <f>ССЫЛКИ!BV2</f>
        <v>Хлеб пшеничный</v>
      </c>
      <c r="BY38" s="121" t="str">
        <f>ССЫЛКИ!BW2</f>
        <v>Мини рулеты (бисквитные)</v>
      </c>
      <c r="BZ38" s="121" t="str">
        <f>ССЫЛКИ!BX2</f>
        <v>Зефир в шоколаде (кг)</v>
      </c>
    </row>
    <row r="39" ht="14.5" spans="1:79">
      <c r="A39" s="160" t="s">
        <v>44</v>
      </c>
      <c r="B39" s="270"/>
      <c r="C39" s="264"/>
      <c r="D39" s="192"/>
      <c r="E39" s="8"/>
      <c r="F39" s="8"/>
      <c r="G39" s="8"/>
      <c r="H39" s="8"/>
      <c r="I39" s="8"/>
      <c r="J39" s="8"/>
      <c r="K39" s="8"/>
      <c r="L39" s="192">
        <v>3.6</v>
      </c>
      <c r="M39" s="192"/>
      <c r="N39" s="192">
        <v>1</v>
      </c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>
        <v>18</v>
      </c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>
        <v>43</v>
      </c>
      <c r="BC39" s="192"/>
      <c r="BD39" s="192"/>
      <c r="BE39" s="192"/>
      <c r="BF39" s="192"/>
      <c r="BG39" s="192"/>
      <c r="BH39" s="192"/>
      <c r="BI39" s="192"/>
      <c r="BJ39" s="192">
        <v>18</v>
      </c>
      <c r="BK39" s="192">
        <v>5</v>
      </c>
      <c r="BL39" s="192">
        <v>10</v>
      </c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8"/>
      <c r="BZ39" s="8"/>
      <c r="CA39" s="220">
        <f>SUMPRODUCT($D39:$BZ39,$D$51:$BZ$51)/1000</f>
        <v>15.682</v>
      </c>
    </row>
    <row r="40" ht="14.5" spans="1:79">
      <c r="A40" s="160" t="s">
        <v>36</v>
      </c>
      <c r="B40" s="270"/>
      <c r="C40" s="8"/>
      <c r="D40" s="8"/>
      <c r="E40" s="8"/>
      <c r="F40" s="8"/>
      <c r="G40" s="8"/>
      <c r="H40" s="8"/>
      <c r="I40" s="8"/>
      <c r="J40" s="8"/>
      <c r="K40" s="8"/>
      <c r="L40" s="192">
        <v>3.7</v>
      </c>
      <c r="M40" s="192"/>
      <c r="N40" s="192">
        <v>1.3</v>
      </c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>
        <v>5</v>
      </c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>
        <v>120</v>
      </c>
      <c r="BQ40" s="192"/>
      <c r="BR40" s="192"/>
      <c r="BS40" s="192"/>
      <c r="BT40" s="192"/>
      <c r="BU40" s="192"/>
      <c r="BV40" s="192"/>
      <c r="BW40" s="192"/>
      <c r="BX40" s="192"/>
      <c r="BY40" s="8"/>
      <c r="BZ40" s="8"/>
      <c r="CA40" s="220">
        <f t="shared" ref="CA40:CA45" si="15">SUMPRODUCT($E40:$BZ40,$E$51:$BZ$51)/1000</f>
        <v>28.818</v>
      </c>
    </row>
    <row r="41" ht="14.5" spans="1:79">
      <c r="A41" s="160" t="s">
        <v>10</v>
      </c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>
        <v>200</v>
      </c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/>
      <c r="BX41" s="162"/>
      <c r="BY41" s="8"/>
      <c r="BZ41" s="8"/>
      <c r="CA41" s="220">
        <f t="shared" si="15"/>
        <v>18</v>
      </c>
    </row>
    <row r="42" ht="14.5" spans="1:79">
      <c r="A42" s="160" t="s">
        <v>11</v>
      </c>
      <c r="B42" s="161"/>
      <c r="C42" s="8"/>
      <c r="D42" s="8"/>
      <c r="E42" s="8"/>
      <c r="F42" s="8"/>
      <c r="G42" s="8"/>
      <c r="H42" s="8"/>
      <c r="I42" s="8"/>
      <c r="J42" s="8"/>
      <c r="K42" s="8"/>
      <c r="L42" s="192"/>
      <c r="M42" s="192"/>
      <c r="N42" s="192"/>
      <c r="O42" s="192"/>
      <c r="P42" s="192"/>
      <c r="Q42" s="192"/>
      <c r="R42" s="192"/>
      <c r="S42" s="16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>
        <v>100</v>
      </c>
      <c r="BW42" s="192"/>
      <c r="BX42" s="192"/>
      <c r="BY42" s="8"/>
      <c r="BZ42" s="192"/>
      <c r="CA42" s="220">
        <f t="shared" si="15"/>
        <v>10.5</v>
      </c>
    </row>
    <row r="43" ht="14.5" spans="1:79">
      <c r="A43" s="160" t="s">
        <v>16</v>
      </c>
      <c r="B43" s="161"/>
      <c r="C43" s="8"/>
      <c r="D43" s="8"/>
      <c r="E43" s="8"/>
      <c r="F43" s="8"/>
      <c r="G43" s="8"/>
      <c r="H43" s="8"/>
      <c r="I43" s="8"/>
      <c r="J43" s="8"/>
      <c r="K43" s="8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275"/>
      <c r="BS43" s="192"/>
      <c r="BT43" s="192"/>
      <c r="BU43" s="192"/>
      <c r="BV43" s="192"/>
      <c r="BW43" s="192"/>
      <c r="BX43" s="192">
        <v>40</v>
      </c>
      <c r="BY43" s="8"/>
      <c r="BZ43" s="8"/>
      <c r="CA43" s="220">
        <f t="shared" si="15"/>
        <v>2.64</v>
      </c>
    </row>
    <row r="44" ht="14" spans="1:79">
      <c r="A44" s="160"/>
      <c r="B44" s="161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70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  <c r="BI44" s="162"/>
      <c r="BJ44" s="162"/>
      <c r="BK44" s="162"/>
      <c r="BL44" s="162"/>
      <c r="BM44" s="162"/>
      <c r="BN44" s="162"/>
      <c r="BO44" s="162"/>
      <c r="BP44" s="162"/>
      <c r="BQ44" s="239"/>
      <c r="BR44" s="169"/>
      <c r="BS44" s="242"/>
      <c r="BT44" s="162"/>
      <c r="BU44" s="162"/>
      <c r="BV44" s="162"/>
      <c r="BW44" s="162"/>
      <c r="BX44" s="162"/>
      <c r="BY44" s="162"/>
      <c r="BZ44" s="162"/>
      <c r="CA44" s="220">
        <f t="shared" si="15"/>
        <v>0</v>
      </c>
    </row>
    <row r="45" ht="14" spans="1:79">
      <c r="A45" s="160"/>
      <c r="B45" s="161"/>
      <c r="C45" s="271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70"/>
      <c r="BS45" s="165"/>
      <c r="BT45" s="165"/>
      <c r="BU45" s="165"/>
      <c r="BV45" s="165"/>
      <c r="BW45" s="165"/>
      <c r="BX45" s="165"/>
      <c r="BY45" s="165"/>
      <c r="BZ45" s="165"/>
      <c r="CA45" s="220">
        <f t="shared" si="15"/>
        <v>0</v>
      </c>
    </row>
    <row r="46" ht="14" spans="1:78">
      <c r="A46" s="138"/>
      <c r="B46" s="272"/>
      <c r="C46" s="133"/>
      <c r="D46" s="133"/>
      <c r="E46" s="133"/>
      <c r="F46" s="133"/>
      <c r="G46" s="133"/>
      <c r="H46" s="133"/>
      <c r="I46" s="133"/>
      <c r="J46" s="133"/>
      <c r="K46" s="133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240"/>
      <c r="X46" s="240"/>
      <c r="Y46" s="240"/>
      <c r="Z46" s="240"/>
      <c r="AA46" s="240"/>
      <c r="AB46" s="24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  <c r="BA46" s="240"/>
      <c r="BB46" s="240"/>
      <c r="BC46" s="240"/>
      <c r="BD46" s="240"/>
      <c r="BE46" s="240"/>
      <c r="BF46" s="240"/>
      <c r="BG46" s="240"/>
      <c r="BH46" s="240"/>
      <c r="BI46" s="240"/>
      <c r="BJ46" s="240"/>
      <c r="BK46" s="240"/>
      <c r="BL46" s="240"/>
      <c r="BM46" s="240"/>
      <c r="BN46" s="240"/>
      <c r="BO46" s="240"/>
      <c r="BP46" s="240"/>
      <c r="BQ46" s="240"/>
      <c r="BR46" s="240"/>
      <c r="BS46" s="240"/>
      <c r="BT46" s="240"/>
      <c r="BU46" s="240"/>
      <c r="BV46" s="240"/>
      <c r="BW46" s="240"/>
      <c r="BX46" s="240"/>
      <c r="BY46" s="133"/>
      <c r="BZ46" s="133"/>
    </row>
    <row r="47" ht="14" hidden="1" spans="1:78">
      <c r="A47" s="160"/>
      <c r="B47" s="161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0</v>
      </c>
      <c r="K47" s="236">
        <f t="shared" si="16"/>
        <v>0</v>
      </c>
      <c r="L47" s="236">
        <f t="shared" si="16"/>
        <v>7.3</v>
      </c>
      <c r="M47" s="236">
        <f t="shared" si="16"/>
        <v>0</v>
      </c>
      <c r="N47" s="236">
        <f t="shared" si="16"/>
        <v>2.3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0</v>
      </c>
      <c r="Z47" s="236">
        <f t="shared" si="16"/>
        <v>0</v>
      </c>
      <c r="AA47" s="236">
        <f t="shared" si="16"/>
        <v>200</v>
      </c>
      <c r="AB47" s="236">
        <f t="shared" si="16"/>
        <v>0</v>
      </c>
      <c r="AC47" s="236">
        <f t="shared" si="16"/>
        <v>0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18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0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0</v>
      </c>
      <c r="AZ47" s="236">
        <f t="shared" si="16"/>
        <v>0</v>
      </c>
      <c r="BA47" s="236">
        <f t="shared" si="16"/>
        <v>0</v>
      </c>
      <c r="BB47" s="236">
        <f t="shared" si="16"/>
        <v>43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0</v>
      </c>
      <c r="BH47" s="236">
        <f t="shared" si="16"/>
        <v>0</v>
      </c>
      <c r="BI47" s="236">
        <f t="shared" si="16"/>
        <v>0</v>
      </c>
      <c r="BJ47" s="236">
        <f t="shared" si="16"/>
        <v>18</v>
      </c>
      <c r="BK47" s="236">
        <f t="shared" si="16"/>
        <v>5</v>
      </c>
      <c r="BL47" s="236">
        <f t="shared" si="16"/>
        <v>10</v>
      </c>
      <c r="BM47" s="236">
        <f t="shared" si="16"/>
        <v>0</v>
      </c>
      <c r="BN47" s="236">
        <f t="shared" si="16"/>
        <v>0</v>
      </c>
      <c r="BO47" s="236">
        <f t="shared" si="16"/>
        <v>0</v>
      </c>
      <c r="BP47" s="236">
        <f t="shared" ref="BP47:BZ47" si="17">SUM(BP39:BP45)</f>
        <v>120</v>
      </c>
      <c r="BQ47" s="236">
        <f t="shared" si="17"/>
        <v>0</v>
      </c>
      <c r="BR47" s="236">
        <f>SUM(BR39:BR44)</f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100</v>
      </c>
      <c r="BW47" s="236">
        <f t="shared" si="17"/>
        <v>0</v>
      </c>
      <c r="BX47" s="236">
        <f t="shared" si="17"/>
        <v>40</v>
      </c>
      <c r="BY47" s="236">
        <f t="shared" si="17"/>
        <v>0</v>
      </c>
      <c r="BZ47" s="236">
        <f t="shared" si="17"/>
        <v>0</v>
      </c>
    </row>
    <row r="48" ht="14" hidden="1" spans="1:78">
      <c r="A48" s="163" t="s">
        <v>194</v>
      </c>
      <c r="B48" s="164"/>
      <c r="C48" s="162">
        <f>C49</f>
        <v>0</v>
      </c>
      <c r="D48" s="162">
        <f t="shared" ref="D48:BO48" si="18">C48</f>
        <v>0</v>
      </c>
      <c r="E48" s="162">
        <f t="shared" si="18"/>
        <v>0</v>
      </c>
      <c r="F48" s="162">
        <f t="shared" si="18"/>
        <v>0</v>
      </c>
      <c r="G48" s="162">
        <f t="shared" si="18"/>
        <v>0</v>
      </c>
      <c r="H48" s="162">
        <f t="shared" si="18"/>
        <v>0</v>
      </c>
      <c r="I48" s="162">
        <f t="shared" si="18"/>
        <v>0</v>
      </c>
      <c r="J48" s="162">
        <f t="shared" si="18"/>
        <v>0</v>
      </c>
      <c r="K48" s="162">
        <f t="shared" si="18"/>
        <v>0</v>
      </c>
      <c r="L48" s="162">
        <f t="shared" si="18"/>
        <v>0</v>
      </c>
      <c r="M48" s="162">
        <f t="shared" si="18"/>
        <v>0</v>
      </c>
      <c r="N48" s="162">
        <f t="shared" si="18"/>
        <v>0</v>
      </c>
      <c r="O48" s="162">
        <f t="shared" si="18"/>
        <v>0</v>
      </c>
      <c r="P48" s="162">
        <f t="shared" si="18"/>
        <v>0</v>
      </c>
      <c r="Q48" s="162">
        <f t="shared" si="18"/>
        <v>0</v>
      </c>
      <c r="R48" s="162">
        <f t="shared" si="18"/>
        <v>0</v>
      </c>
      <c r="S48" s="162">
        <f t="shared" si="18"/>
        <v>0</v>
      </c>
      <c r="T48" s="162">
        <f t="shared" si="18"/>
        <v>0</v>
      </c>
      <c r="U48" s="162">
        <f t="shared" si="18"/>
        <v>0</v>
      </c>
      <c r="V48" s="162">
        <f t="shared" si="18"/>
        <v>0</v>
      </c>
      <c r="W48" s="162">
        <f t="shared" si="18"/>
        <v>0</v>
      </c>
      <c r="X48" s="162">
        <f t="shared" si="18"/>
        <v>0</v>
      </c>
      <c r="Y48" s="162">
        <f t="shared" si="18"/>
        <v>0</v>
      </c>
      <c r="Z48" s="162">
        <f t="shared" si="18"/>
        <v>0</v>
      </c>
      <c r="AA48" s="162">
        <f t="shared" si="18"/>
        <v>0</v>
      </c>
      <c r="AB48" s="162">
        <f t="shared" si="18"/>
        <v>0</v>
      </c>
      <c r="AC48" s="162">
        <f t="shared" si="18"/>
        <v>0</v>
      </c>
      <c r="AD48" s="162">
        <f t="shared" si="18"/>
        <v>0</v>
      </c>
      <c r="AE48" s="162">
        <f t="shared" si="18"/>
        <v>0</v>
      </c>
      <c r="AF48" s="162">
        <f t="shared" si="18"/>
        <v>0</v>
      </c>
      <c r="AG48" s="162">
        <f t="shared" si="18"/>
        <v>0</v>
      </c>
      <c r="AH48" s="162">
        <f t="shared" si="18"/>
        <v>0</v>
      </c>
      <c r="AI48" s="162">
        <f t="shared" si="18"/>
        <v>0</v>
      </c>
      <c r="AJ48" s="162">
        <f t="shared" si="18"/>
        <v>0</v>
      </c>
      <c r="AK48" s="162">
        <f t="shared" si="18"/>
        <v>0</v>
      </c>
      <c r="AL48" s="162">
        <f t="shared" si="18"/>
        <v>0</v>
      </c>
      <c r="AM48" s="162">
        <f t="shared" si="18"/>
        <v>0</v>
      </c>
      <c r="AN48" s="162">
        <f t="shared" si="18"/>
        <v>0</v>
      </c>
      <c r="AO48" s="162">
        <f t="shared" si="18"/>
        <v>0</v>
      </c>
      <c r="AP48" s="162">
        <f t="shared" si="18"/>
        <v>0</v>
      </c>
      <c r="AQ48" s="162">
        <f t="shared" si="18"/>
        <v>0</v>
      </c>
      <c r="AR48" s="162">
        <f t="shared" si="18"/>
        <v>0</v>
      </c>
      <c r="AS48" s="162">
        <f t="shared" si="18"/>
        <v>0</v>
      </c>
      <c r="AT48" s="162">
        <f t="shared" si="18"/>
        <v>0</v>
      </c>
      <c r="AU48" s="162">
        <f t="shared" si="18"/>
        <v>0</v>
      </c>
      <c r="AV48" s="162">
        <f t="shared" si="18"/>
        <v>0</v>
      </c>
      <c r="AW48" s="162">
        <f t="shared" si="18"/>
        <v>0</v>
      </c>
      <c r="AX48" s="162">
        <f t="shared" si="18"/>
        <v>0</v>
      </c>
      <c r="AY48" s="162">
        <f t="shared" si="18"/>
        <v>0</v>
      </c>
      <c r="AZ48" s="162">
        <f t="shared" si="18"/>
        <v>0</v>
      </c>
      <c r="BA48" s="162">
        <f t="shared" si="18"/>
        <v>0</v>
      </c>
      <c r="BB48" s="162">
        <f t="shared" si="18"/>
        <v>0</v>
      </c>
      <c r="BC48" s="162">
        <f t="shared" si="18"/>
        <v>0</v>
      </c>
      <c r="BD48" s="162">
        <f t="shared" si="18"/>
        <v>0</v>
      </c>
      <c r="BE48" s="162">
        <f t="shared" si="18"/>
        <v>0</v>
      </c>
      <c r="BF48" s="162">
        <f t="shared" si="18"/>
        <v>0</v>
      </c>
      <c r="BG48" s="162">
        <f t="shared" si="18"/>
        <v>0</v>
      </c>
      <c r="BH48" s="162">
        <f t="shared" si="18"/>
        <v>0</v>
      </c>
      <c r="BI48" s="162">
        <f t="shared" si="18"/>
        <v>0</v>
      </c>
      <c r="BJ48" s="162">
        <f t="shared" si="18"/>
        <v>0</v>
      </c>
      <c r="BK48" s="162">
        <f t="shared" si="18"/>
        <v>0</v>
      </c>
      <c r="BL48" s="162">
        <f t="shared" si="18"/>
        <v>0</v>
      </c>
      <c r="BM48" s="162">
        <f t="shared" si="18"/>
        <v>0</v>
      </c>
      <c r="BN48" s="162">
        <f t="shared" si="18"/>
        <v>0</v>
      </c>
      <c r="BO48" s="162">
        <f t="shared" si="18"/>
        <v>0</v>
      </c>
      <c r="BP48" s="162">
        <f t="shared" ref="BP48:BZ48" si="19">BO48</f>
        <v>0</v>
      </c>
      <c r="BQ48" s="162">
        <f t="shared" si="19"/>
        <v>0</v>
      </c>
      <c r="BR48" s="162">
        <f t="shared" si="19"/>
        <v>0</v>
      </c>
      <c r="BS48" s="162">
        <f t="shared" si="19"/>
        <v>0</v>
      </c>
      <c r="BT48" s="162">
        <f t="shared" si="19"/>
        <v>0</v>
      </c>
      <c r="BU48" s="162">
        <f t="shared" si="19"/>
        <v>0</v>
      </c>
      <c r="BV48" s="162">
        <f t="shared" si="19"/>
        <v>0</v>
      </c>
      <c r="BW48" s="162">
        <f t="shared" si="19"/>
        <v>0</v>
      </c>
      <c r="BX48" s="162">
        <f t="shared" si="19"/>
        <v>0</v>
      </c>
      <c r="BY48" s="162">
        <f t="shared" si="19"/>
        <v>0</v>
      </c>
      <c r="BZ48" s="162">
        <f t="shared" si="19"/>
        <v>0</v>
      </c>
    </row>
    <row r="49" ht="15.75" customHeight="1" spans="1:78">
      <c r="A49" s="195" t="s">
        <v>194</v>
      </c>
      <c r="B49" s="196"/>
      <c r="C49" s="197">
        <f>VLOOKUP(B4,Фактически_присутствующих,3,FALSE)</f>
        <v>0</v>
      </c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5.75" customHeight="1" spans="1:78">
      <c r="A50" s="146" t="s">
        <v>195</v>
      </c>
      <c r="B50" s="147"/>
      <c r="C50" s="198"/>
      <c r="D50" s="154">
        <f>D47*D48/1000</f>
        <v>0</v>
      </c>
      <c r="E50" s="149">
        <f>E47*E48/1000</f>
        <v>0</v>
      </c>
      <c r="F50" s="149">
        <f>F47*F48/1000</f>
        <v>0</v>
      </c>
      <c r="G50" s="149">
        <f>G47*G48</f>
        <v>0</v>
      </c>
      <c r="H50" s="149">
        <f>H47*H48</f>
        <v>0</v>
      </c>
      <c r="I50" s="149">
        <f>I47*I48/1000</f>
        <v>0</v>
      </c>
      <c r="J50" s="149">
        <f>J47*J48/1000</f>
        <v>0</v>
      </c>
      <c r="K50" s="149">
        <f>K47*K48/1000</f>
        <v>0</v>
      </c>
      <c r="L50" s="207">
        <f t="shared" ref="L50:BX50" si="20">L47*L48/1000</f>
        <v>0</v>
      </c>
      <c r="M50" s="207">
        <f t="shared" si="20"/>
        <v>0</v>
      </c>
      <c r="N50" s="207">
        <f t="shared" si="20"/>
        <v>0</v>
      </c>
      <c r="O50" s="207">
        <f t="shared" si="20"/>
        <v>0</v>
      </c>
      <c r="P50" s="207">
        <f t="shared" si="20"/>
        <v>0</v>
      </c>
      <c r="Q50" s="207">
        <f>Q47*Q48</f>
        <v>0</v>
      </c>
      <c r="R50" s="207">
        <f t="shared" si="20"/>
        <v>0</v>
      </c>
      <c r="S50" s="207">
        <f t="shared" si="20"/>
        <v>0</v>
      </c>
      <c r="T50" s="207">
        <f t="shared" si="20"/>
        <v>0</v>
      </c>
      <c r="U50" s="207">
        <f t="shared" si="20"/>
        <v>0</v>
      </c>
      <c r="V50" s="207">
        <f t="shared" si="20"/>
        <v>0</v>
      </c>
      <c r="W50" s="207">
        <f t="shared" si="20"/>
        <v>0</v>
      </c>
      <c r="X50" s="207">
        <f t="shared" si="20"/>
        <v>0</v>
      </c>
      <c r="Y50" s="207">
        <f t="shared" si="20"/>
        <v>0</v>
      </c>
      <c r="Z50" s="207">
        <f t="shared" si="20"/>
        <v>0</v>
      </c>
      <c r="AA50" s="207">
        <f t="shared" si="20"/>
        <v>0</v>
      </c>
      <c r="AB50" s="207">
        <f t="shared" si="20"/>
        <v>0</v>
      </c>
      <c r="AC50" s="207">
        <f t="shared" si="20"/>
        <v>0</v>
      </c>
      <c r="AD50" s="207">
        <f t="shared" si="20"/>
        <v>0</v>
      </c>
      <c r="AE50" s="207">
        <f t="shared" si="20"/>
        <v>0</v>
      </c>
      <c r="AF50" s="207">
        <f t="shared" si="20"/>
        <v>0</v>
      </c>
      <c r="AG50" s="207">
        <f t="shared" si="20"/>
        <v>0</v>
      </c>
      <c r="AH50" s="207">
        <f t="shared" si="20"/>
        <v>0</v>
      </c>
      <c r="AI50" s="207">
        <f t="shared" si="20"/>
        <v>0</v>
      </c>
      <c r="AJ50" s="207">
        <f t="shared" si="20"/>
        <v>0</v>
      </c>
      <c r="AK50" s="207">
        <f t="shared" si="20"/>
        <v>0</v>
      </c>
      <c r="AL50" s="207">
        <f t="shared" si="20"/>
        <v>0</v>
      </c>
      <c r="AM50" s="207">
        <f t="shared" si="20"/>
        <v>0</v>
      </c>
      <c r="AN50" s="207">
        <f t="shared" si="20"/>
        <v>0</v>
      </c>
      <c r="AO50" s="207">
        <f t="shared" si="20"/>
        <v>0</v>
      </c>
      <c r="AP50" s="207">
        <f t="shared" si="20"/>
        <v>0</v>
      </c>
      <c r="AQ50" s="207">
        <f t="shared" si="20"/>
        <v>0</v>
      </c>
      <c r="AR50" s="207">
        <f t="shared" si="20"/>
        <v>0</v>
      </c>
      <c r="AS50" s="207">
        <f t="shared" si="20"/>
        <v>0</v>
      </c>
      <c r="AT50" s="207">
        <f t="shared" si="20"/>
        <v>0</v>
      </c>
      <c r="AU50" s="207">
        <f t="shared" si="20"/>
        <v>0</v>
      </c>
      <c r="AV50" s="207">
        <f t="shared" si="20"/>
        <v>0</v>
      </c>
      <c r="AW50" s="207">
        <f t="shared" si="20"/>
        <v>0</v>
      </c>
      <c r="AX50" s="207">
        <f t="shared" si="20"/>
        <v>0</v>
      </c>
      <c r="AY50" s="207">
        <f t="shared" si="20"/>
        <v>0</v>
      </c>
      <c r="AZ50" s="207">
        <f t="shared" si="20"/>
        <v>0</v>
      </c>
      <c r="BA50" s="207">
        <f t="shared" si="20"/>
        <v>0</v>
      </c>
      <c r="BB50" s="207">
        <f t="shared" si="20"/>
        <v>0</v>
      </c>
      <c r="BC50" s="207">
        <f t="shared" si="20"/>
        <v>0</v>
      </c>
      <c r="BD50" s="207">
        <f t="shared" si="20"/>
        <v>0</v>
      </c>
      <c r="BE50" s="207">
        <f t="shared" si="20"/>
        <v>0</v>
      </c>
      <c r="BF50" s="207">
        <f t="shared" si="20"/>
        <v>0</v>
      </c>
      <c r="BG50" s="207">
        <f t="shared" si="20"/>
        <v>0</v>
      </c>
      <c r="BH50" s="207">
        <f t="shared" si="20"/>
        <v>0</v>
      </c>
      <c r="BI50" s="207">
        <f t="shared" si="20"/>
        <v>0</v>
      </c>
      <c r="BJ50" s="207">
        <f t="shared" si="20"/>
        <v>0</v>
      </c>
      <c r="BK50" s="207">
        <f t="shared" si="20"/>
        <v>0</v>
      </c>
      <c r="BL50" s="207">
        <f t="shared" si="20"/>
        <v>0</v>
      </c>
      <c r="BM50" s="207">
        <f t="shared" si="20"/>
        <v>0</v>
      </c>
      <c r="BN50" s="207">
        <f t="shared" si="20"/>
        <v>0</v>
      </c>
      <c r="BO50" s="207">
        <f t="shared" si="20"/>
        <v>0</v>
      </c>
      <c r="BP50" s="207">
        <f t="shared" si="20"/>
        <v>0</v>
      </c>
      <c r="BQ50" s="207">
        <f t="shared" si="20"/>
        <v>0</v>
      </c>
      <c r="BR50" s="207">
        <f t="shared" si="20"/>
        <v>0</v>
      </c>
      <c r="BS50" s="207">
        <f t="shared" si="20"/>
        <v>0</v>
      </c>
      <c r="BT50" s="207">
        <f t="shared" si="20"/>
        <v>0</v>
      </c>
      <c r="BU50" s="207">
        <f t="shared" si="20"/>
        <v>0</v>
      </c>
      <c r="BV50" s="207">
        <f t="shared" si="20"/>
        <v>0</v>
      </c>
      <c r="BW50" s="207">
        <f t="shared" si="20"/>
        <v>0</v>
      </c>
      <c r="BX50" s="207">
        <f t="shared" si="20"/>
        <v>0</v>
      </c>
      <c r="BY50" s="229">
        <f>BY47*BY48/1000</f>
        <v>0</v>
      </c>
      <c r="BZ50" s="229">
        <f>BZ47*BZ48/1000</f>
        <v>0</v>
      </c>
    </row>
    <row r="51" ht="15.75" customHeight="1" spans="1:78">
      <c r="A51" s="146" t="s">
        <v>170</v>
      </c>
      <c r="B51" s="147"/>
      <c r="C51" s="198"/>
      <c r="D51" s="151">
        <f>ССЫЛКИ!B3</f>
        <v>105</v>
      </c>
      <c r="E51" s="151">
        <f>ССЫЛКИ!C3</f>
        <v>590</v>
      </c>
      <c r="F51" s="151">
        <f>ССЫЛКИ!D3</f>
        <v>590</v>
      </c>
      <c r="G51" s="151">
        <f>ССЫЛКИ!E3</f>
        <v>11</v>
      </c>
      <c r="H51" s="151">
        <f>ССЫЛКИ!F3</f>
        <v>400</v>
      </c>
      <c r="I51" s="151">
        <f>ССЫЛКИ!G3</f>
        <v>200</v>
      </c>
      <c r="J51" s="151">
        <f>ССЫЛКИ!H3</f>
        <v>105</v>
      </c>
      <c r="K51" s="151">
        <f>ССЫЛКИ!I3</f>
        <v>590</v>
      </c>
      <c r="L51" s="208">
        <f>ССЫЛКИ!J3</f>
        <v>150</v>
      </c>
      <c r="M51" s="208">
        <f>ССЫЛКИ!K3</f>
        <v>78</v>
      </c>
      <c r="N51" s="208">
        <f>ССЫЛКИ!L3</f>
        <v>10</v>
      </c>
      <c r="O51" s="208">
        <f>ССЫЛКИ!M3</f>
        <v>300</v>
      </c>
      <c r="P51" s="208">
        <f>ССЫЛКИ!N3</f>
        <v>990</v>
      </c>
      <c r="Q51" s="208">
        <f>ССЫЛКИ!O3</f>
        <v>12</v>
      </c>
      <c r="R51" s="208">
        <f>ССЫЛКИ!P3</f>
        <v>330</v>
      </c>
      <c r="S51" s="208">
        <f>ССЫЛКИ!Q3</f>
        <v>420</v>
      </c>
      <c r="T51" s="208">
        <f>ССЫЛКИ!R3</f>
        <v>260</v>
      </c>
      <c r="U51" s="208">
        <f>ССЫЛКИ!S3</f>
        <v>165</v>
      </c>
      <c r="V51" s="208">
        <f>ССЫЛКИ!T3</f>
        <v>300</v>
      </c>
      <c r="W51" s="208">
        <f>ССЫЛКИ!U3</f>
        <v>300</v>
      </c>
      <c r="X51" s="208">
        <f>ССЫЛКИ!V3</f>
        <v>400</v>
      </c>
      <c r="Y51" s="208">
        <f>ССЫЛКИ!W3</f>
        <v>50</v>
      </c>
      <c r="Z51" s="208">
        <f>ССЫЛКИ!X3</f>
        <v>210</v>
      </c>
      <c r="AA51" s="208">
        <f>ССЫЛКИ!Y3</f>
        <v>90</v>
      </c>
      <c r="AB51" s="208">
        <f>ССЫЛКИ!Z3</f>
        <v>100</v>
      </c>
      <c r="AC51" s="208">
        <f>ССЫЛКИ!AA3</f>
        <v>190</v>
      </c>
      <c r="AD51" s="208">
        <f>ССЫЛКИ!AB3</f>
        <v>440</v>
      </c>
      <c r="AE51" s="208">
        <f>ССЫЛКИ!AC3</f>
        <v>12.5</v>
      </c>
      <c r="AF51" s="208">
        <f>ССЫЛКИ!AD3</f>
        <v>70</v>
      </c>
      <c r="AG51" s="208">
        <f>ССЫЛКИ!AE3</f>
        <v>92</v>
      </c>
      <c r="AH51" s="208">
        <f>ССЫЛКИ!AF3</f>
        <v>70</v>
      </c>
      <c r="AI51" s="208">
        <f>ССЫЛКИ!AG3</f>
        <v>62</v>
      </c>
      <c r="AJ51" s="208">
        <f>ССЫЛКИ!AH3</f>
        <v>65</v>
      </c>
      <c r="AK51" s="208">
        <f>ССЫЛКИ!AI3</f>
        <v>70</v>
      </c>
      <c r="AL51" s="208">
        <f>ССЫЛКИ!AJ3</f>
        <v>75</v>
      </c>
      <c r="AM51" s="208">
        <f>ССЫЛКИ!AK3</f>
        <v>68</v>
      </c>
      <c r="AN51" s="208">
        <f>ССЫЛКИ!AL3</f>
        <v>120</v>
      </c>
      <c r="AO51" s="208">
        <f>ССЫЛКИ!AM3</f>
        <v>70</v>
      </c>
      <c r="AP51" s="208">
        <f>ССЫЛКИ!AN3</f>
        <v>190</v>
      </c>
      <c r="AQ51" s="208">
        <f>ССЫЛКИ!AO3</f>
        <v>420</v>
      </c>
      <c r="AR51" s="208">
        <f>ССЫЛКИ!AP3</f>
        <v>195</v>
      </c>
      <c r="AS51" s="208">
        <f>ССЫЛКИ!AQ3</f>
        <v>95</v>
      </c>
      <c r="AT51" s="208">
        <f>ССЫЛКИ!AR3</f>
        <v>1100</v>
      </c>
      <c r="AU51" s="208">
        <f>ССЫЛКИ!AS3</f>
        <v>85</v>
      </c>
      <c r="AV51" s="208">
        <f>ССЫЛКИ!AT3</f>
        <v>100</v>
      </c>
      <c r="AW51" s="208">
        <f>ССЫЛКИ!AU3</f>
        <v>290</v>
      </c>
      <c r="AX51" s="208">
        <f>ССЫЛКИ!AV3</f>
        <v>370</v>
      </c>
      <c r="AY51" s="208">
        <f>ССЫЛКИ!AW3</f>
        <v>700</v>
      </c>
      <c r="AZ51" s="208">
        <f>ССЫЛКИ!AX3</f>
        <v>440</v>
      </c>
      <c r="BA51" s="208">
        <f>ССЫЛКИ!AY3</f>
        <v>240</v>
      </c>
      <c r="BB51" s="208">
        <f>ССЫЛКИ!AZ3</f>
        <v>260</v>
      </c>
      <c r="BC51" s="208">
        <f>ССЫЛКИ!BA3</f>
        <v>350</v>
      </c>
      <c r="BD51" s="208">
        <f>ССЫЛКИ!BB3</f>
        <v>50</v>
      </c>
      <c r="BE51" s="208">
        <f>ССЫЛКИ!BC3</f>
        <v>370</v>
      </c>
      <c r="BF51" s="208">
        <f>ССЫЛКИ!BD3</f>
        <v>55</v>
      </c>
      <c r="BG51" s="208">
        <f>ССЫЛКИ!BE3</f>
        <v>450</v>
      </c>
      <c r="BH51" s="208">
        <f>ССЫЛКИ!BF3</f>
        <v>440</v>
      </c>
      <c r="BI51" s="208">
        <f>ССЫЛКИ!BG3</f>
        <v>48</v>
      </c>
      <c r="BJ51" s="208">
        <f>ССЫЛКИ!BH3</f>
        <v>59</v>
      </c>
      <c r="BK51" s="208">
        <f>ССЫЛКИ!BI3</f>
        <v>48</v>
      </c>
      <c r="BL51" s="208">
        <f>ССЫЛКИ!BJ3</f>
        <v>49</v>
      </c>
      <c r="BM51" s="208">
        <f>ССЫЛКИ!BK3</f>
        <v>78</v>
      </c>
      <c r="BN51" s="208">
        <f>ССЫЛКИ!BL3</f>
        <v>110</v>
      </c>
      <c r="BO51" s="208">
        <f>ССЫЛКИ!BM3</f>
        <v>61</v>
      </c>
      <c r="BP51" s="208">
        <f>ССЫЛКИ!BN3</f>
        <v>220</v>
      </c>
      <c r="BQ51" s="208">
        <f>ССЫЛКИ!BO3</f>
        <v>200</v>
      </c>
      <c r="BR51" s="208">
        <f>ССЫЛКИ!BP3</f>
        <v>164</v>
      </c>
      <c r="BS51" s="208">
        <f>ССЫЛКИ!BQ3</f>
        <v>190</v>
      </c>
      <c r="BT51" s="208">
        <f>ССЫЛКИ!BR3</f>
        <v>300</v>
      </c>
      <c r="BU51" s="208">
        <f>ССЫЛКИ!BS3</f>
        <v>195</v>
      </c>
      <c r="BV51" s="208">
        <f>ССЫЛКИ!BT3</f>
        <v>105</v>
      </c>
      <c r="BW51" s="208">
        <f>ССЫЛКИ!BU3</f>
        <v>440</v>
      </c>
      <c r="BX51" s="208">
        <f>ССЫЛКИ!BV3</f>
        <v>66</v>
      </c>
      <c r="BY51" s="225">
        <f>ССЫЛКИ!BW3</f>
        <v>510</v>
      </c>
      <c r="BZ51" s="225">
        <f>ССЫЛКИ!BX3</f>
        <v>580</v>
      </c>
    </row>
    <row r="52" ht="15.75" customHeight="1" spans="1:78">
      <c r="A52" s="146" t="s">
        <v>196</v>
      </c>
      <c r="B52" s="147"/>
      <c r="C52" s="152">
        <f>SUM(D52:BZ52)</f>
        <v>0</v>
      </c>
      <c r="D52" s="154">
        <f t="shared" ref="D52:BX52" si="21">D50*D51</f>
        <v>0</v>
      </c>
      <c r="E52" s="155">
        <f t="shared" si="21"/>
        <v>0</v>
      </c>
      <c r="F52" s="155">
        <f t="shared" si="21"/>
        <v>0</v>
      </c>
      <c r="G52" s="149">
        <f t="shared" si="21"/>
        <v>0</v>
      </c>
      <c r="H52" s="149">
        <f t="shared" si="21"/>
        <v>0</v>
      </c>
      <c r="I52" s="149">
        <f t="shared" si="21"/>
        <v>0</v>
      </c>
      <c r="J52" s="149">
        <f t="shared" si="21"/>
        <v>0</v>
      </c>
      <c r="K52" s="149">
        <f t="shared" si="21"/>
        <v>0</v>
      </c>
      <c r="L52" s="207">
        <f t="shared" si="21"/>
        <v>0</v>
      </c>
      <c r="M52" s="207">
        <f t="shared" si="21"/>
        <v>0</v>
      </c>
      <c r="N52" s="207">
        <f t="shared" si="21"/>
        <v>0</v>
      </c>
      <c r="O52" s="207">
        <f t="shared" si="21"/>
        <v>0</v>
      </c>
      <c r="P52" s="207">
        <f t="shared" si="21"/>
        <v>0</v>
      </c>
      <c r="Q52" s="207">
        <f t="shared" si="21"/>
        <v>0</v>
      </c>
      <c r="R52" s="207">
        <f t="shared" si="21"/>
        <v>0</v>
      </c>
      <c r="S52" s="207">
        <f t="shared" si="21"/>
        <v>0</v>
      </c>
      <c r="T52" s="207">
        <f t="shared" si="21"/>
        <v>0</v>
      </c>
      <c r="U52" s="207">
        <f t="shared" si="21"/>
        <v>0</v>
      </c>
      <c r="V52" s="207">
        <f t="shared" si="21"/>
        <v>0</v>
      </c>
      <c r="W52" s="207">
        <f t="shared" si="21"/>
        <v>0</v>
      </c>
      <c r="X52" s="207">
        <f t="shared" si="21"/>
        <v>0</v>
      </c>
      <c r="Y52" s="207">
        <f t="shared" si="21"/>
        <v>0</v>
      </c>
      <c r="Z52" s="207">
        <f t="shared" si="21"/>
        <v>0</v>
      </c>
      <c r="AA52" s="207">
        <f t="shared" si="21"/>
        <v>0</v>
      </c>
      <c r="AB52" s="207">
        <f t="shared" si="21"/>
        <v>0</v>
      </c>
      <c r="AC52" s="207">
        <f t="shared" si="21"/>
        <v>0</v>
      </c>
      <c r="AD52" s="207">
        <f t="shared" si="21"/>
        <v>0</v>
      </c>
      <c r="AE52" s="207">
        <f t="shared" si="21"/>
        <v>0</v>
      </c>
      <c r="AF52" s="207">
        <f t="shared" si="21"/>
        <v>0</v>
      </c>
      <c r="AG52" s="207">
        <f t="shared" si="21"/>
        <v>0</v>
      </c>
      <c r="AH52" s="207">
        <f t="shared" si="21"/>
        <v>0</v>
      </c>
      <c r="AI52" s="207">
        <f t="shared" si="21"/>
        <v>0</v>
      </c>
      <c r="AJ52" s="207">
        <f t="shared" si="21"/>
        <v>0</v>
      </c>
      <c r="AK52" s="207">
        <f t="shared" si="21"/>
        <v>0</v>
      </c>
      <c r="AL52" s="207">
        <f t="shared" si="21"/>
        <v>0</v>
      </c>
      <c r="AM52" s="207">
        <f t="shared" si="21"/>
        <v>0</v>
      </c>
      <c r="AN52" s="207">
        <f t="shared" si="21"/>
        <v>0</v>
      </c>
      <c r="AO52" s="207">
        <f t="shared" si="21"/>
        <v>0</v>
      </c>
      <c r="AP52" s="207">
        <f t="shared" si="21"/>
        <v>0</v>
      </c>
      <c r="AQ52" s="207">
        <f t="shared" si="21"/>
        <v>0</v>
      </c>
      <c r="AR52" s="207">
        <f t="shared" si="21"/>
        <v>0</v>
      </c>
      <c r="AS52" s="207">
        <f t="shared" si="21"/>
        <v>0</v>
      </c>
      <c r="AT52" s="207">
        <f t="shared" si="21"/>
        <v>0</v>
      </c>
      <c r="AU52" s="207">
        <f t="shared" si="21"/>
        <v>0</v>
      </c>
      <c r="AV52" s="207">
        <f t="shared" si="21"/>
        <v>0</v>
      </c>
      <c r="AW52" s="207">
        <f t="shared" si="21"/>
        <v>0</v>
      </c>
      <c r="AX52" s="207">
        <f t="shared" si="21"/>
        <v>0</v>
      </c>
      <c r="AY52" s="207">
        <f t="shared" si="21"/>
        <v>0</v>
      </c>
      <c r="AZ52" s="207">
        <f t="shared" si="21"/>
        <v>0</v>
      </c>
      <c r="BA52" s="207">
        <f t="shared" si="21"/>
        <v>0</v>
      </c>
      <c r="BB52" s="207">
        <f t="shared" si="21"/>
        <v>0</v>
      </c>
      <c r="BC52" s="207">
        <f t="shared" si="21"/>
        <v>0</v>
      </c>
      <c r="BD52" s="207">
        <f t="shared" si="21"/>
        <v>0</v>
      </c>
      <c r="BE52" s="207">
        <f t="shared" si="21"/>
        <v>0</v>
      </c>
      <c r="BF52" s="207">
        <f t="shared" si="21"/>
        <v>0</v>
      </c>
      <c r="BG52" s="207">
        <f t="shared" si="21"/>
        <v>0</v>
      </c>
      <c r="BH52" s="207">
        <f t="shared" si="21"/>
        <v>0</v>
      </c>
      <c r="BI52" s="207">
        <f t="shared" si="21"/>
        <v>0</v>
      </c>
      <c r="BJ52" s="207">
        <f t="shared" si="21"/>
        <v>0</v>
      </c>
      <c r="BK52" s="207">
        <f t="shared" si="21"/>
        <v>0</v>
      </c>
      <c r="BL52" s="207">
        <f t="shared" si="21"/>
        <v>0</v>
      </c>
      <c r="BM52" s="207">
        <f t="shared" si="21"/>
        <v>0</v>
      </c>
      <c r="BN52" s="207">
        <f t="shared" si="21"/>
        <v>0</v>
      </c>
      <c r="BO52" s="207">
        <f t="shared" si="21"/>
        <v>0</v>
      </c>
      <c r="BP52" s="207">
        <f t="shared" si="21"/>
        <v>0</v>
      </c>
      <c r="BQ52" s="207">
        <f t="shared" si="21"/>
        <v>0</v>
      </c>
      <c r="BR52" s="207">
        <f t="shared" si="21"/>
        <v>0</v>
      </c>
      <c r="BS52" s="207">
        <f t="shared" si="21"/>
        <v>0</v>
      </c>
      <c r="BT52" s="207">
        <f t="shared" si="21"/>
        <v>0</v>
      </c>
      <c r="BU52" s="207">
        <f t="shared" si="21"/>
        <v>0</v>
      </c>
      <c r="BV52" s="207">
        <f t="shared" si="21"/>
        <v>0</v>
      </c>
      <c r="BW52" s="207">
        <f t="shared" si="21"/>
        <v>0</v>
      </c>
      <c r="BX52" s="207">
        <f t="shared" si="21"/>
        <v>0</v>
      </c>
      <c r="BY52" s="229">
        <f>BY50*BY51</f>
        <v>0</v>
      </c>
      <c r="BZ52" s="229">
        <f>BZ50*BZ51</f>
        <v>0</v>
      </c>
    </row>
    <row r="53" ht="15.75" customHeight="1" spans="1:76">
      <c r="A53" s="146" t="s">
        <v>197</v>
      </c>
      <c r="B53" s="147"/>
      <c r="C53" s="233" t="e">
        <f>C52/C49</f>
        <v>#DIV/0!</v>
      </c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</row>
    <row r="54" ht="13.95" hidden="1" customHeight="1" spans="1:76">
      <c r="A54" s="180"/>
      <c r="B54" s="203" t="s">
        <v>14</v>
      </c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</row>
    <row r="55" ht="13.95" hidden="1" customHeight="1" spans="1:78">
      <c r="A55" s="160"/>
      <c r="B55" s="161"/>
      <c r="C55" s="162"/>
      <c r="D55" s="162">
        <f t="shared" ref="D55:L55" si="22">SUM(D39:D45)</f>
        <v>0</v>
      </c>
      <c r="E55" s="162">
        <f t="shared" si="22"/>
        <v>0</v>
      </c>
      <c r="F55" s="162">
        <f t="shared" si="22"/>
        <v>0</v>
      </c>
      <c r="G55" s="162">
        <f t="shared" si="22"/>
        <v>0</v>
      </c>
      <c r="H55" s="162">
        <f t="shared" si="22"/>
        <v>0</v>
      </c>
      <c r="I55" s="162">
        <f t="shared" si="22"/>
        <v>0</v>
      </c>
      <c r="J55" s="162">
        <f t="shared" si="22"/>
        <v>0</v>
      </c>
      <c r="K55" s="162">
        <f t="shared" si="22"/>
        <v>0</v>
      </c>
      <c r="L55" s="162">
        <f t="shared" si="22"/>
        <v>7.3</v>
      </c>
      <c r="M55" s="162">
        <f t="shared" ref="M55:BY55" si="23">SUM(M39:M45)</f>
        <v>0</v>
      </c>
      <c r="N55" s="162">
        <f t="shared" si="23"/>
        <v>2.3</v>
      </c>
      <c r="O55" s="162">
        <f t="shared" si="23"/>
        <v>0</v>
      </c>
      <c r="P55" s="162">
        <f t="shared" si="23"/>
        <v>0</v>
      </c>
      <c r="Q55" s="162">
        <f t="shared" si="23"/>
        <v>0</v>
      </c>
      <c r="R55" s="162">
        <f t="shared" si="23"/>
        <v>0</v>
      </c>
      <c r="S55" s="162">
        <f t="shared" si="23"/>
        <v>0</v>
      </c>
      <c r="T55" s="162">
        <f t="shared" si="23"/>
        <v>0</v>
      </c>
      <c r="U55" s="162">
        <f t="shared" si="23"/>
        <v>0</v>
      </c>
      <c r="V55" s="162">
        <f t="shared" si="23"/>
        <v>0</v>
      </c>
      <c r="W55" s="162">
        <f t="shared" si="23"/>
        <v>0</v>
      </c>
      <c r="X55" s="162">
        <f t="shared" si="23"/>
        <v>0</v>
      </c>
      <c r="Y55" s="162">
        <f t="shared" si="23"/>
        <v>0</v>
      </c>
      <c r="Z55" s="162">
        <f t="shared" si="23"/>
        <v>0</v>
      </c>
      <c r="AA55" s="162">
        <f t="shared" si="23"/>
        <v>200</v>
      </c>
      <c r="AB55" s="162">
        <f t="shared" si="23"/>
        <v>0</v>
      </c>
      <c r="AC55" s="162">
        <f t="shared" si="23"/>
        <v>0</v>
      </c>
      <c r="AD55" s="162">
        <f t="shared" si="23"/>
        <v>0</v>
      </c>
      <c r="AE55" s="162">
        <f t="shared" si="23"/>
        <v>0</v>
      </c>
      <c r="AF55" s="162">
        <f t="shared" si="23"/>
        <v>0</v>
      </c>
      <c r="AG55" s="162">
        <f t="shared" si="23"/>
        <v>0</v>
      </c>
      <c r="AH55" s="162">
        <f t="shared" si="23"/>
        <v>0</v>
      </c>
      <c r="AI55" s="162">
        <f t="shared" si="23"/>
        <v>0</v>
      </c>
      <c r="AJ55" s="162">
        <f t="shared" si="23"/>
        <v>0</v>
      </c>
      <c r="AK55" s="162">
        <f t="shared" si="23"/>
        <v>0</v>
      </c>
      <c r="AL55" s="162">
        <f t="shared" si="23"/>
        <v>0</v>
      </c>
      <c r="AM55" s="162">
        <f t="shared" si="23"/>
        <v>0</v>
      </c>
      <c r="AN55" s="162">
        <f t="shared" si="23"/>
        <v>18</v>
      </c>
      <c r="AO55" s="162">
        <f t="shared" si="23"/>
        <v>0</v>
      </c>
      <c r="AP55" s="162">
        <f t="shared" si="23"/>
        <v>0</v>
      </c>
      <c r="AQ55" s="162">
        <f t="shared" si="23"/>
        <v>0</v>
      </c>
      <c r="AR55" s="162">
        <f t="shared" si="23"/>
        <v>0</v>
      </c>
      <c r="AS55" s="162">
        <f t="shared" si="23"/>
        <v>0</v>
      </c>
      <c r="AT55" s="162">
        <f t="shared" si="23"/>
        <v>0</v>
      </c>
      <c r="AU55" s="162">
        <f t="shared" si="23"/>
        <v>0</v>
      </c>
      <c r="AV55" s="162">
        <f t="shared" si="23"/>
        <v>0</v>
      </c>
      <c r="AW55" s="162">
        <f t="shared" si="23"/>
        <v>0</v>
      </c>
      <c r="AX55" s="162">
        <f t="shared" si="23"/>
        <v>5</v>
      </c>
      <c r="AY55" s="162">
        <f t="shared" si="23"/>
        <v>0</v>
      </c>
      <c r="AZ55" s="162">
        <f t="shared" si="23"/>
        <v>0</v>
      </c>
      <c r="BA55" s="162">
        <f t="shared" si="23"/>
        <v>0</v>
      </c>
      <c r="BB55" s="162">
        <f t="shared" si="23"/>
        <v>43</v>
      </c>
      <c r="BC55" s="162">
        <f t="shared" si="23"/>
        <v>0</v>
      </c>
      <c r="BD55" s="162">
        <f t="shared" si="23"/>
        <v>0</v>
      </c>
      <c r="BE55" s="162">
        <f t="shared" si="23"/>
        <v>0</v>
      </c>
      <c r="BF55" s="162">
        <f t="shared" si="23"/>
        <v>0</v>
      </c>
      <c r="BG55" s="162">
        <f t="shared" si="23"/>
        <v>0</v>
      </c>
      <c r="BH55" s="162">
        <f t="shared" si="23"/>
        <v>0</v>
      </c>
      <c r="BI55" s="162">
        <f t="shared" si="23"/>
        <v>0</v>
      </c>
      <c r="BJ55" s="162">
        <f t="shared" si="23"/>
        <v>18</v>
      </c>
      <c r="BK55" s="162">
        <f t="shared" si="23"/>
        <v>5</v>
      </c>
      <c r="BL55" s="162">
        <f t="shared" si="23"/>
        <v>10</v>
      </c>
      <c r="BM55" s="162">
        <f t="shared" si="23"/>
        <v>0</v>
      </c>
      <c r="BN55" s="162">
        <f t="shared" si="23"/>
        <v>0</v>
      </c>
      <c r="BO55" s="162">
        <f t="shared" si="23"/>
        <v>0</v>
      </c>
      <c r="BP55" s="162">
        <f t="shared" si="23"/>
        <v>120</v>
      </c>
      <c r="BQ55" s="162">
        <f t="shared" si="23"/>
        <v>0</v>
      </c>
      <c r="BR55" s="162">
        <f>SUM(BR39:BR44)</f>
        <v>0</v>
      </c>
      <c r="BS55" s="162">
        <f t="shared" si="23"/>
        <v>0</v>
      </c>
      <c r="BT55" s="162">
        <f t="shared" si="23"/>
        <v>0</v>
      </c>
      <c r="BU55" s="162">
        <f t="shared" si="23"/>
        <v>0</v>
      </c>
      <c r="BV55" s="162">
        <f t="shared" si="23"/>
        <v>100</v>
      </c>
      <c r="BW55" s="162">
        <f t="shared" si="23"/>
        <v>0</v>
      </c>
      <c r="BX55" s="162">
        <f t="shared" si="23"/>
        <v>40</v>
      </c>
      <c r="BY55" s="162">
        <f t="shared" si="23"/>
        <v>0</v>
      </c>
      <c r="BZ55" s="162">
        <f>SUM(BZ39:BZ45)</f>
        <v>0</v>
      </c>
    </row>
    <row r="56" ht="13.95" hidden="1" customHeight="1" spans="1:78">
      <c r="A56" s="163" t="s">
        <v>194</v>
      </c>
      <c r="B56" s="164"/>
      <c r="C56" s="162">
        <f>C57</f>
        <v>0</v>
      </c>
      <c r="D56" s="165">
        <f>C56</f>
        <v>0</v>
      </c>
      <c r="E56" s="165">
        <f t="shared" ref="E56:BP56" si="24">D56</f>
        <v>0</v>
      </c>
      <c r="F56" s="165">
        <f t="shared" si="24"/>
        <v>0</v>
      </c>
      <c r="G56" s="165">
        <f t="shared" si="24"/>
        <v>0</v>
      </c>
      <c r="H56" s="165">
        <f t="shared" si="24"/>
        <v>0</v>
      </c>
      <c r="I56" s="165">
        <f t="shared" si="24"/>
        <v>0</v>
      </c>
      <c r="J56" s="165">
        <f t="shared" si="24"/>
        <v>0</v>
      </c>
      <c r="K56" s="165">
        <f t="shared" si="24"/>
        <v>0</v>
      </c>
      <c r="L56" s="165">
        <f t="shared" si="24"/>
        <v>0</v>
      </c>
      <c r="M56" s="165">
        <f t="shared" si="24"/>
        <v>0</v>
      </c>
      <c r="N56" s="165">
        <f t="shared" si="24"/>
        <v>0</v>
      </c>
      <c r="O56" s="165">
        <f t="shared" si="24"/>
        <v>0</v>
      </c>
      <c r="P56" s="165">
        <f t="shared" si="24"/>
        <v>0</v>
      </c>
      <c r="Q56" s="165">
        <f t="shared" si="24"/>
        <v>0</v>
      </c>
      <c r="R56" s="165">
        <f t="shared" si="24"/>
        <v>0</v>
      </c>
      <c r="S56" s="165">
        <f t="shared" si="24"/>
        <v>0</v>
      </c>
      <c r="T56" s="165">
        <f t="shared" si="24"/>
        <v>0</v>
      </c>
      <c r="U56" s="165">
        <f t="shared" si="24"/>
        <v>0</v>
      </c>
      <c r="V56" s="165">
        <f t="shared" si="24"/>
        <v>0</v>
      </c>
      <c r="W56" s="165">
        <f t="shared" si="24"/>
        <v>0</v>
      </c>
      <c r="X56" s="165">
        <f t="shared" si="24"/>
        <v>0</v>
      </c>
      <c r="Y56" s="165">
        <f t="shared" si="24"/>
        <v>0</v>
      </c>
      <c r="Z56" s="165">
        <f t="shared" si="24"/>
        <v>0</v>
      </c>
      <c r="AA56" s="165">
        <f t="shared" si="24"/>
        <v>0</v>
      </c>
      <c r="AB56" s="165">
        <f t="shared" si="24"/>
        <v>0</v>
      </c>
      <c r="AC56" s="165">
        <f t="shared" si="24"/>
        <v>0</v>
      </c>
      <c r="AD56" s="165">
        <f t="shared" si="24"/>
        <v>0</v>
      </c>
      <c r="AE56" s="165">
        <f t="shared" si="24"/>
        <v>0</v>
      </c>
      <c r="AF56" s="165">
        <f t="shared" si="24"/>
        <v>0</v>
      </c>
      <c r="AG56" s="165">
        <f t="shared" si="24"/>
        <v>0</v>
      </c>
      <c r="AH56" s="165">
        <f t="shared" si="24"/>
        <v>0</v>
      </c>
      <c r="AI56" s="165">
        <f t="shared" si="24"/>
        <v>0</v>
      </c>
      <c r="AJ56" s="165">
        <f t="shared" si="24"/>
        <v>0</v>
      </c>
      <c r="AK56" s="165">
        <f t="shared" si="24"/>
        <v>0</v>
      </c>
      <c r="AL56" s="165">
        <f t="shared" si="24"/>
        <v>0</v>
      </c>
      <c r="AM56" s="165">
        <f t="shared" si="24"/>
        <v>0</v>
      </c>
      <c r="AN56" s="165">
        <f t="shared" si="24"/>
        <v>0</v>
      </c>
      <c r="AO56" s="165">
        <f t="shared" si="24"/>
        <v>0</v>
      </c>
      <c r="AP56" s="165">
        <f t="shared" si="24"/>
        <v>0</v>
      </c>
      <c r="AQ56" s="165">
        <f t="shared" si="24"/>
        <v>0</v>
      </c>
      <c r="AR56" s="165">
        <f t="shared" si="24"/>
        <v>0</v>
      </c>
      <c r="AS56" s="165">
        <f t="shared" si="24"/>
        <v>0</v>
      </c>
      <c r="AT56" s="165">
        <f t="shared" si="24"/>
        <v>0</v>
      </c>
      <c r="AU56" s="165">
        <f t="shared" si="24"/>
        <v>0</v>
      </c>
      <c r="AV56" s="165">
        <f t="shared" si="24"/>
        <v>0</v>
      </c>
      <c r="AW56" s="165">
        <f t="shared" si="24"/>
        <v>0</v>
      </c>
      <c r="AX56" s="165">
        <f t="shared" si="24"/>
        <v>0</v>
      </c>
      <c r="AY56" s="165">
        <f t="shared" si="24"/>
        <v>0</v>
      </c>
      <c r="AZ56" s="165">
        <f t="shared" si="24"/>
        <v>0</v>
      </c>
      <c r="BA56" s="165">
        <f t="shared" si="24"/>
        <v>0</v>
      </c>
      <c r="BB56" s="165">
        <f t="shared" si="24"/>
        <v>0</v>
      </c>
      <c r="BC56" s="165">
        <f t="shared" si="24"/>
        <v>0</v>
      </c>
      <c r="BD56" s="165">
        <f t="shared" si="24"/>
        <v>0</v>
      </c>
      <c r="BE56" s="165">
        <f t="shared" si="24"/>
        <v>0</v>
      </c>
      <c r="BF56" s="165">
        <f t="shared" si="24"/>
        <v>0</v>
      </c>
      <c r="BG56" s="165">
        <f t="shared" si="24"/>
        <v>0</v>
      </c>
      <c r="BH56" s="165">
        <f t="shared" si="24"/>
        <v>0</v>
      </c>
      <c r="BI56" s="165">
        <f t="shared" si="24"/>
        <v>0</v>
      </c>
      <c r="BJ56" s="165">
        <f t="shared" si="24"/>
        <v>0</v>
      </c>
      <c r="BK56" s="165">
        <f t="shared" si="24"/>
        <v>0</v>
      </c>
      <c r="BL56" s="165">
        <f t="shared" si="24"/>
        <v>0</v>
      </c>
      <c r="BM56" s="165">
        <f t="shared" si="24"/>
        <v>0</v>
      </c>
      <c r="BN56" s="165">
        <f t="shared" si="24"/>
        <v>0</v>
      </c>
      <c r="BO56" s="165">
        <f t="shared" si="24"/>
        <v>0</v>
      </c>
      <c r="BP56" s="165">
        <f t="shared" si="24"/>
        <v>0</v>
      </c>
      <c r="BQ56" s="165">
        <f t="shared" ref="BQ56:BZ56" si="25">BP56</f>
        <v>0</v>
      </c>
      <c r="BR56" s="165">
        <f t="shared" si="25"/>
        <v>0</v>
      </c>
      <c r="BS56" s="165">
        <f t="shared" si="25"/>
        <v>0</v>
      </c>
      <c r="BT56" s="165">
        <f t="shared" si="25"/>
        <v>0</v>
      </c>
      <c r="BU56" s="165">
        <f t="shared" si="25"/>
        <v>0</v>
      </c>
      <c r="BV56" s="165">
        <f t="shared" si="25"/>
        <v>0</v>
      </c>
      <c r="BW56" s="165">
        <f t="shared" si="25"/>
        <v>0</v>
      </c>
      <c r="BX56" s="165">
        <f t="shared" si="25"/>
        <v>0</v>
      </c>
      <c r="BY56" s="165">
        <f t="shared" si="25"/>
        <v>0</v>
      </c>
      <c r="BZ56" s="165">
        <f t="shared" si="25"/>
        <v>0</v>
      </c>
    </row>
    <row r="57" ht="21" hidden="1" customHeight="1" spans="1:78">
      <c r="A57" s="166" t="s">
        <v>198</v>
      </c>
      <c r="B57" s="167"/>
      <c r="C57" s="168">
        <f>VLOOKUP(B4,Общее_количество_учащихся,3,FALSE)</f>
        <v>0</v>
      </c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4.4" hidden="1" customHeight="1" spans="1:78">
      <c r="A58" s="170" t="s">
        <v>195</v>
      </c>
      <c r="B58" s="171"/>
      <c r="C58" s="172"/>
      <c r="D58" s="173">
        <f>D55*D56/1000</f>
        <v>0</v>
      </c>
      <c r="E58" s="173">
        <f>E55*E56</f>
        <v>0</v>
      </c>
      <c r="F58" s="173">
        <f>F55*F56</f>
        <v>0</v>
      </c>
      <c r="G58" s="173">
        <f>G55*G56</f>
        <v>0</v>
      </c>
      <c r="H58" s="173">
        <f>H55*H56/1000</f>
        <v>0</v>
      </c>
      <c r="I58" s="173">
        <f>I55*I56/1000</f>
        <v>0</v>
      </c>
      <c r="J58" s="209">
        <f>J55*J56/1000</f>
        <v>0</v>
      </c>
      <c r="K58" s="209">
        <f>K55*K56</f>
        <v>0</v>
      </c>
      <c r="L58" s="212">
        <f t="shared" ref="L58:BX58" si="26">L55*L56/1000</f>
        <v>0</v>
      </c>
      <c r="M58" s="212">
        <f t="shared" si="26"/>
        <v>0</v>
      </c>
      <c r="N58" s="212">
        <f t="shared" si="26"/>
        <v>0</v>
      </c>
      <c r="O58" s="212">
        <f t="shared" si="26"/>
        <v>0</v>
      </c>
      <c r="P58" s="212">
        <f t="shared" si="26"/>
        <v>0</v>
      </c>
      <c r="Q58" s="212">
        <f>Q55*Q56</f>
        <v>0</v>
      </c>
      <c r="R58" s="212">
        <f t="shared" si="26"/>
        <v>0</v>
      </c>
      <c r="S58" s="212">
        <f t="shared" si="26"/>
        <v>0</v>
      </c>
      <c r="T58" s="212">
        <f t="shared" si="26"/>
        <v>0</v>
      </c>
      <c r="U58" s="212">
        <f t="shared" si="26"/>
        <v>0</v>
      </c>
      <c r="V58" s="212">
        <f t="shared" si="26"/>
        <v>0</v>
      </c>
      <c r="W58" s="212">
        <f t="shared" si="26"/>
        <v>0</v>
      </c>
      <c r="X58" s="212">
        <f t="shared" si="26"/>
        <v>0</v>
      </c>
      <c r="Y58" s="212">
        <f t="shared" si="26"/>
        <v>0</v>
      </c>
      <c r="Z58" s="212">
        <f t="shared" si="26"/>
        <v>0</v>
      </c>
      <c r="AA58" s="212">
        <f t="shared" si="26"/>
        <v>0</v>
      </c>
      <c r="AB58" s="212">
        <f t="shared" si="26"/>
        <v>0</v>
      </c>
      <c r="AC58" s="212">
        <f t="shared" si="26"/>
        <v>0</v>
      </c>
      <c r="AD58" s="212">
        <f t="shared" si="26"/>
        <v>0</v>
      </c>
      <c r="AE58" s="212">
        <f t="shared" si="26"/>
        <v>0</v>
      </c>
      <c r="AF58" s="212">
        <f t="shared" si="26"/>
        <v>0</v>
      </c>
      <c r="AG58" s="212">
        <f t="shared" si="26"/>
        <v>0</v>
      </c>
      <c r="AH58" s="212">
        <f t="shared" si="26"/>
        <v>0</v>
      </c>
      <c r="AI58" s="212">
        <f t="shared" si="26"/>
        <v>0</v>
      </c>
      <c r="AJ58" s="212">
        <f t="shared" si="26"/>
        <v>0</v>
      </c>
      <c r="AK58" s="212">
        <f t="shared" si="26"/>
        <v>0</v>
      </c>
      <c r="AL58" s="212">
        <f t="shared" si="26"/>
        <v>0</v>
      </c>
      <c r="AM58" s="212">
        <f t="shared" si="26"/>
        <v>0</v>
      </c>
      <c r="AN58" s="212">
        <f t="shared" si="26"/>
        <v>0</v>
      </c>
      <c r="AO58" s="212">
        <f t="shared" si="26"/>
        <v>0</v>
      </c>
      <c r="AP58" s="212">
        <f t="shared" si="26"/>
        <v>0</v>
      </c>
      <c r="AQ58" s="212">
        <f t="shared" si="26"/>
        <v>0</v>
      </c>
      <c r="AR58" s="212">
        <f t="shared" si="26"/>
        <v>0</v>
      </c>
      <c r="AS58" s="212">
        <f t="shared" si="26"/>
        <v>0</v>
      </c>
      <c r="AT58" s="212">
        <f t="shared" si="26"/>
        <v>0</v>
      </c>
      <c r="AU58" s="212">
        <f t="shared" si="26"/>
        <v>0</v>
      </c>
      <c r="AV58" s="212">
        <f t="shared" si="26"/>
        <v>0</v>
      </c>
      <c r="AW58" s="212">
        <f t="shared" si="26"/>
        <v>0</v>
      </c>
      <c r="AX58" s="212">
        <f t="shared" si="26"/>
        <v>0</v>
      </c>
      <c r="AY58" s="212">
        <f t="shared" si="26"/>
        <v>0</v>
      </c>
      <c r="AZ58" s="212">
        <f t="shared" si="26"/>
        <v>0</v>
      </c>
      <c r="BA58" s="212">
        <f t="shared" si="26"/>
        <v>0</v>
      </c>
      <c r="BB58" s="212">
        <f t="shared" si="26"/>
        <v>0</v>
      </c>
      <c r="BC58" s="212">
        <f t="shared" si="26"/>
        <v>0</v>
      </c>
      <c r="BD58" s="212">
        <f t="shared" si="26"/>
        <v>0</v>
      </c>
      <c r="BE58" s="212">
        <f t="shared" si="26"/>
        <v>0</v>
      </c>
      <c r="BF58" s="212">
        <f t="shared" si="26"/>
        <v>0</v>
      </c>
      <c r="BG58" s="212">
        <f t="shared" si="26"/>
        <v>0</v>
      </c>
      <c r="BH58" s="212">
        <f t="shared" si="26"/>
        <v>0</v>
      </c>
      <c r="BI58" s="212">
        <f t="shared" si="26"/>
        <v>0</v>
      </c>
      <c r="BJ58" s="212">
        <f t="shared" si="26"/>
        <v>0</v>
      </c>
      <c r="BK58" s="212">
        <f t="shared" si="26"/>
        <v>0</v>
      </c>
      <c r="BL58" s="212">
        <f t="shared" si="26"/>
        <v>0</v>
      </c>
      <c r="BM58" s="212">
        <f t="shared" si="26"/>
        <v>0</v>
      </c>
      <c r="BN58" s="212">
        <f t="shared" si="26"/>
        <v>0</v>
      </c>
      <c r="BO58" s="212">
        <f t="shared" si="26"/>
        <v>0</v>
      </c>
      <c r="BP58" s="212">
        <f t="shared" si="26"/>
        <v>0</v>
      </c>
      <c r="BQ58" s="212">
        <f t="shared" si="26"/>
        <v>0</v>
      </c>
      <c r="BR58" s="212">
        <f t="shared" si="26"/>
        <v>0</v>
      </c>
      <c r="BS58" s="212">
        <f t="shared" si="26"/>
        <v>0</v>
      </c>
      <c r="BT58" s="212">
        <f t="shared" si="26"/>
        <v>0</v>
      </c>
      <c r="BU58" s="212">
        <f t="shared" si="26"/>
        <v>0</v>
      </c>
      <c r="BV58" s="212">
        <f t="shared" si="26"/>
        <v>0</v>
      </c>
      <c r="BW58" s="212">
        <f t="shared" si="26"/>
        <v>0</v>
      </c>
      <c r="BX58" s="212">
        <f t="shared" si="26"/>
        <v>0</v>
      </c>
      <c r="BY58" s="209">
        <f>BY55*BY56/1000</f>
        <v>0</v>
      </c>
      <c r="BZ58" s="209">
        <f>BZ55*BZ56/1000</f>
        <v>0</v>
      </c>
    </row>
    <row r="59" ht="13.95" hidden="1" customHeight="1" spans="1:78">
      <c r="A59" s="170" t="s">
        <v>170</v>
      </c>
      <c r="B59" s="171"/>
      <c r="C59" s="172"/>
      <c r="D59" s="174">
        <f>ССЫЛКИ!B3</f>
        <v>105</v>
      </c>
      <c r="E59" s="174">
        <f>ССЫЛКИ!C3</f>
        <v>590</v>
      </c>
      <c r="F59" s="174">
        <f>ССЫЛКИ!D3</f>
        <v>590</v>
      </c>
      <c r="G59" s="174">
        <f>ССЫЛКИ!E3</f>
        <v>11</v>
      </c>
      <c r="H59" s="174">
        <f>ССЫЛКИ!F3</f>
        <v>400</v>
      </c>
      <c r="I59" s="174">
        <f>ССЫЛКИ!G3</f>
        <v>200</v>
      </c>
      <c r="J59" s="174">
        <f>ССЫЛКИ!H3</f>
        <v>105</v>
      </c>
      <c r="K59" s="174">
        <f>ССЫЛКИ!I3</f>
        <v>590</v>
      </c>
      <c r="L59" s="174">
        <f>ССЫЛКИ!J3</f>
        <v>150</v>
      </c>
      <c r="M59" s="174">
        <f>ССЫЛКИ!K3</f>
        <v>78</v>
      </c>
      <c r="N59" s="174">
        <f>ССЫЛКИ!L3</f>
        <v>10</v>
      </c>
      <c r="O59" s="174">
        <f>ССЫЛКИ!M3</f>
        <v>300</v>
      </c>
      <c r="P59" s="174">
        <f>ССЫЛКИ!N3</f>
        <v>990</v>
      </c>
      <c r="Q59" s="174">
        <f>ССЫЛКИ!O3</f>
        <v>12</v>
      </c>
      <c r="R59" s="174">
        <f>ССЫЛКИ!P3</f>
        <v>330</v>
      </c>
      <c r="S59" s="174">
        <f>ССЫЛКИ!Q3</f>
        <v>420</v>
      </c>
      <c r="T59" s="174">
        <f>ССЫЛКИ!R3</f>
        <v>260</v>
      </c>
      <c r="U59" s="174">
        <f>ССЫЛКИ!S3</f>
        <v>165</v>
      </c>
      <c r="V59" s="174">
        <f>ССЫЛКИ!T3</f>
        <v>300</v>
      </c>
      <c r="W59" s="174">
        <f>ССЫЛКИ!U3</f>
        <v>300</v>
      </c>
      <c r="X59" s="174">
        <f>ССЫЛКИ!V3</f>
        <v>400</v>
      </c>
      <c r="Y59" s="174">
        <f>ССЫЛКИ!W3</f>
        <v>50</v>
      </c>
      <c r="Z59" s="174">
        <f>ССЫЛКИ!X3</f>
        <v>210</v>
      </c>
      <c r="AA59" s="174">
        <f>ССЫЛКИ!Y3</f>
        <v>90</v>
      </c>
      <c r="AB59" s="174">
        <f>ССЫЛКИ!Z3</f>
        <v>100</v>
      </c>
      <c r="AC59" s="174">
        <f>ССЫЛКИ!AA3</f>
        <v>190</v>
      </c>
      <c r="AD59" s="174">
        <f>ССЫЛКИ!AB3</f>
        <v>440</v>
      </c>
      <c r="AE59" s="174">
        <f>ССЫЛКИ!AC3</f>
        <v>12.5</v>
      </c>
      <c r="AF59" s="174">
        <f>ССЫЛКИ!AD3</f>
        <v>70</v>
      </c>
      <c r="AG59" s="174">
        <f>ССЫЛКИ!AE3</f>
        <v>92</v>
      </c>
      <c r="AH59" s="174">
        <f>ССЫЛКИ!AF3</f>
        <v>70</v>
      </c>
      <c r="AI59" s="174">
        <f>ССЫЛКИ!AG3</f>
        <v>62</v>
      </c>
      <c r="AJ59" s="174">
        <f>ССЫЛКИ!AH3</f>
        <v>65</v>
      </c>
      <c r="AK59" s="174">
        <f>ССЫЛКИ!AI3</f>
        <v>70</v>
      </c>
      <c r="AL59" s="174">
        <f>ССЫЛКИ!AJ3</f>
        <v>75</v>
      </c>
      <c r="AM59" s="174">
        <f>ССЫЛКИ!AK3</f>
        <v>68</v>
      </c>
      <c r="AN59" s="174">
        <f>ССЫЛКИ!AL3</f>
        <v>120</v>
      </c>
      <c r="AO59" s="174">
        <f>ССЫЛКИ!AM3</f>
        <v>70</v>
      </c>
      <c r="AP59" s="174">
        <f>ССЫЛКИ!AN3</f>
        <v>190</v>
      </c>
      <c r="AQ59" s="174">
        <f>ССЫЛКИ!AO3</f>
        <v>420</v>
      </c>
      <c r="AR59" s="174">
        <f>ССЫЛКИ!AP3</f>
        <v>195</v>
      </c>
      <c r="AS59" s="174">
        <f>ССЫЛКИ!AQ3</f>
        <v>95</v>
      </c>
      <c r="AT59" s="174">
        <f>ССЫЛКИ!AR3</f>
        <v>1100</v>
      </c>
      <c r="AU59" s="174">
        <f>ССЫЛКИ!AS3</f>
        <v>85</v>
      </c>
      <c r="AV59" s="174">
        <f>ССЫЛКИ!AT3</f>
        <v>100</v>
      </c>
      <c r="AW59" s="174">
        <f>ССЫЛКИ!AU3</f>
        <v>290</v>
      </c>
      <c r="AX59" s="174">
        <f>ССЫЛКИ!AV3</f>
        <v>370</v>
      </c>
      <c r="AY59" s="174">
        <f>ССЫЛКИ!AW3</f>
        <v>700</v>
      </c>
      <c r="AZ59" s="174">
        <f>ССЫЛКИ!AX3</f>
        <v>440</v>
      </c>
      <c r="BA59" s="174">
        <f>ССЫЛКИ!AY3</f>
        <v>240</v>
      </c>
      <c r="BB59" s="174">
        <f>ССЫЛКИ!AZ3</f>
        <v>260</v>
      </c>
      <c r="BC59" s="174">
        <f>ССЫЛКИ!BA3</f>
        <v>350</v>
      </c>
      <c r="BD59" s="174">
        <f>ССЫЛКИ!BB3</f>
        <v>50</v>
      </c>
      <c r="BE59" s="174">
        <f>ССЫЛКИ!BC3</f>
        <v>370</v>
      </c>
      <c r="BF59" s="174">
        <f>ССЫЛКИ!BD3</f>
        <v>55</v>
      </c>
      <c r="BG59" s="174">
        <f>ССЫЛКИ!BE3</f>
        <v>450</v>
      </c>
      <c r="BH59" s="174">
        <f>ССЫЛКИ!BF3</f>
        <v>440</v>
      </c>
      <c r="BI59" s="174">
        <f>ССЫЛКИ!BG3</f>
        <v>48</v>
      </c>
      <c r="BJ59" s="174">
        <f>ССЫЛКИ!BH3</f>
        <v>59</v>
      </c>
      <c r="BK59" s="174">
        <f>ССЫЛКИ!BI3</f>
        <v>48</v>
      </c>
      <c r="BL59" s="174">
        <f>ССЫЛКИ!BJ3</f>
        <v>49</v>
      </c>
      <c r="BM59" s="174">
        <f>ССЫЛКИ!BK3</f>
        <v>78</v>
      </c>
      <c r="BN59" s="174">
        <f>ССЫЛКИ!BL3</f>
        <v>110</v>
      </c>
      <c r="BO59" s="174">
        <f>ССЫЛКИ!BM3</f>
        <v>61</v>
      </c>
      <c r="BP59" s="174">
        <f>ССЫЛКИ!BN3</f>
        <v>220</v>
      </c>
      <c r="BQ59" s="174">
        <f>ССЫЛКИ!BO3</f>
        <v>200</v>
      </c>
      <c r="BR59" s="174">
        <f>ССЫЛКИ!BP3</f>
        <v>164</v>
      </c>
      <c r="BS59" s="174">
        <f>ССЫЛКИ!BQ3</f>
        <v>190</v>
      </c>
      <c r="BT59" s="174">
        <f>ССЫЛКИ!BR3</f>
        <v>300</v>
      </c>
      <c r="BU59" s="174">
        <f>ССЫЛКИ!BS3</f>
        <v>195</v>
      </c>
      <c r="BV59" s="174">
        <f>ССЫЛКИ!BT3</f>
        <v>105</v>
      </c>
      <c r="BW59" s="174">
        <f>ССЫЛКИ!BU3</f>
        <v>440</v>
      </c>
      <c r="BX59" s="174">
        <f>ССЫЛКИ!BV3</f>
        <v>66</v>
      </c>
      <c r="BY59" s="174">
        <f>ССЫЛКИ!BW3</f>
        <v>510</v>
      </c>
      <c r="BZ59" s="174">
        <f>ССЫЛКИ!BX3</f>
        <v>580</v>
      </c>
    </row>
    <row r="60" ht="13.95" hidden="1" customHeight="1" spans="1:78">
      <c r="A60" s="170" t="s">
        <v>196</v>
      </c>
      <c r="B60" s="171"/>
      <c r="C60" s="175">
        <f>SUM(D60:BZ60)</f>
        <v>0</v>
      </c>
      <c r="D60" s="176">
        <f>D58*D59</f>
        <v>0</v>
      </c>
      <c r="E60" s="176">
        <f t="shared" ref="E60:BP60" si="27">E58*E59</f>
        <v>0</v>
      </c>
      <c r="F60" s="177">
        <f t="shared" si="27"/>
        <v>0</v>
      </c>
      <c r="G60" s="177">
        <f t="shared" si="27"/>
        <v>0</v>
      </c>
      <c r="H60" s="177">
        <f t="shared" si="27"/>
        <v>0</v>
      </c>
      <c r="I60" s="177">
        <f t="shared" si="27"/>
        <v>0</v>
      </c>
      <c r="J60" s="177">
        <f t="shared" si="27"/>
        <v>0</v>
      </c>
      <c r="K60" s="213">
        <f t="shared" si="27"/>
        <v>0</v>
      </c>
      <c r="L60" s="213">
        <f t="shared" si="27"/>
        <v>0</v>
      </c>
      <c r="M60" s="213">
        <f t="shared" si="27"/>
        <v>0</v>
      </c>
      <c r="N60" s="213">
        <f t="shared" si="27"/>
        <v>0</v>
      </c>
      <c r="O60" s="213">
        <f t="shared" si="27"/>
        <v>0</v>
      </c>
      <c r="P60" s="213">
        <f t="shared" si="27"/>
        <v>0</v>
      </c>
      <c r="Q60" s="213">
        <f t="shared" si="27"/>
        <v>0</v>
      </c>
      <c r="R60" s="213">
        <f t="shared" si="27"/>
        <v>0</v>
      </c>
      <c r="S60" s="213">
        <f t="shared" si="27"/>
        <v>0</v>
      </c>
      <c r="T60" s="213">
        <f t="shared" si="27"/>
        <v>0</v>
      </c>
      <c r="U60" s="213">
        <f t="shared" si="27"/>
        <v>0</v>
      </c>
      <c r="V60" s="213">
        <f t="shared" si="27"/>
        <v>0</v>
      </c>
      <c r="W60" s="213">
        <f t="shared" si="27"/>
        <v>0</v>
      </c>
      <c r="X60" s="213">
        <f t="shared" si="27"/>
        <v>0</v>
      </c>
      <c r="Y60" s="213">
        <f t="shared" si="27"/>
        <v>0</v>
      </c>
      <c r="Z60" s="213">
        <f t="shared" si="27"/>
        <v>0</v>
      </c>
      <c r="AA60" s="213">
        <f t="shared" si="27"/>
        <v>0</v>
      </c>
      <c r="AB60" s="213">
        <f t="shared" si="27"/>
        <v>0</v>
      </c>
      <c r="AC60" s="213">
        <f t="shared" si="27"/>
        <v>0</v>
      </c>
      <c r="AD60" s="213">
        <f t="shared" si="27"/>
        <v>0</v>
      </c>
      <c r="AE60" s="213">
        <f t="shared" si="27"/>
        <v>0</v>
      </c>
      <c r="AF60" s="213">
        <f t="shared" si="27"/>
        <v>0</v>
      </c>
      <c r="AG60" s="213">
        <f t="shared" si="27"/>
        <v>0</v>
      </c>
      <c r="AH60" s="213">
        <f t="shared" si="27"/>
        <v>0</v>
      </c>
      <c r="AI60" s="213">
        <f t="shared" si="27"/>
        <v>0</v>
      </c>
      <c r="AJ60" s="213">
        <f t="shared" si="27"/>
        <v>0</v>
      </c>
      <c r="AK60" s="213">
        <f t="shared" si="27"/>
        <v>0</v>
      </c>
      <c r="AL60" s="213">
        <f t="shared" si="27"/>
        <v>0</v>
      </c>
      <c r="AM60" s="213">
        <f t="shared" si="27"/>
        <v>0</v>
      </c>
      <c r="AN60" s="213">
        <f t="shared" si="27"/>
        <v>0</v>
      </c>
      <c r="AO60" s="213">
        <f t="shared" si="27"/>
        <v>0</v>
      </c>
      <c r="AP60" s="213">
        <f t="shared" si="27"/>
        <v>0</v>
      </c>
      <c r="AQ60" s="213">
        <f t="shared" si="27"/>
        <v>0</v>
      </c>
      <c r="AR60" s="213">
        <f t="shared" si="27"/>
        <v>0</v>
      </c>
      <c r="AS60" s="213">
        <f t="shared" si="27"/>
        <v>0</v>
      </c>
      <c r="AT60" s="213">
        <f t="shared" si="27"/>
        <v>0</v>
      </c>
      <c r="AU60" s="213">
        <f t="shared" si="27"/>
        <v>0</v>
      </c>
      <c r="AV60" s="213">
        <f t="shared" si="27"/>
        <v>0</v>
      </c>
      <c r="AW60" s="213">
        <f t="shared" si="27"/>
        <v>0</v>
      </c>
      <c r="AX60" s="213">
        <f t="shared" si="27"/>
        <v>0</v>
      </c>
      <c r="AY60" s="213">
        <f t="shared" si="27"/>
        <v>0</v>
      </c>
      <c r="AZ60" s="213">
        <f t="shared" si="27"/>
        <v>0</v>
      </c>
      <c r="BA60" s="213">
        <f t="shared" si="27"/>
        <v>0</v>
      </c>
      <c r="BB60" s="213">
        <f t="shared" si="27"/>
        <v>0</v>
      </c>
      <c r="BC60" s="213">
        <f t="shared" si="27"/>
        <v>0</v>
      </c>
      <c r="BD60" s="213">
        <f t="shared" si="27"/>
        <v>0</v>
      </c>
      <c r="BE60" s="213">
        <f t="shared" si="27"/>
        <v>0</v>
      </c>
      <c r="BF60" s="213">
        <f t="shared" si="27"/>
        <v>0</v>
      </c>
      <c r="BG60" s="213">
        <f t="shared" si="27"/>
        <v>0</v>
      </c>
      <c r="BH60" s="213">
        <f t="shared" si="27"/>
        <v>0</v>
      </c>
      <c r="BI60" s="213">
        <f t="shared" si="27"/>
        <v>0</v>
      </c>
      <c r="BJ60" s="213">
        <f t="shared" si="27"/>
        <v>0</v>
      </c>
      <c r="BK60" s="213">
        <f t="shared" si="27"/>
        <v>0</v>
      </c>
      <c r="BL60" s="213">
        <f t="shared" si="27"/>
        <v>0</v>
      </c>
      <c r="BM60" s="213">
        <f t="shared" si="27"/>
        <v>0</v>
      </c>
      <c r="BN60" s="213">
        <f t="shared" si="27"/>
        <v>0</v>
      </c>
      <c r="BO60" s="213">
        <f t="shared" si="27"/>
        <v>0</v>
      </c>
      <c r="BP60" s="213">
        <f t="shared" si="27"/>
        <v>0</v>
      </c>
      <c r="BQ60" s="213">
        <f t="shared" ref="BQ60:BZ60" si="28">BQ58*BQ59</f>
        <v>0</v>
      </c>
      <c r="BR60" s="213">
        <f t="shared" si="28"/>
        <v>0</v>
      </c>
      <c r="BS60" s="213">
        <f t="shared" si="28"/>
        <v>0</v>
      </c>
      <c r="BT60" s="213">
        <f t="shared" si="28"/>
        <v>0</v>
      </c>
      <c r="BU60" s="213">
        <f t="shared" si="28"/>
        <v>0</v>
      </c>
      <c r="BV60" s="213">
        <f t="shared" si="28"/>
        <v>0</v>
      </c>
      <c r="BW60" s="213">
        <f t="shared" si="28"/>
        <v>0</v>
      </c>
      <c r="BX60" s="213">
        <f t="shared" si="28"/>
        <v>0</v>
      </c>
      <c r="BY60" s="213">
        <f t="shared" si="28"/>
        <v>0</v>
      </c>
      <c r="BZ60" s="213">
        <f t="shared" si="28"/>
        <v>0</v>
      </c>
    </row>
    <row r="61" ht="13.95" hidden="1" customHeight="1" spans="1:76">
      <c r="A61" s="170" t="s">
        <v>197</v>
      </c>
      <c r="B61" s="178"/>
      <c r="C61" s="179" t="e">
        <f>C60/C57</f>
        <v>#DIV/0!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idden="1" customHeight="1" spans="1:76">
      <c r="A62" s="180">
        <f ca="1">SUMPRODUCT(SIGN(CELL("width",OFFSET(D52,,N(INDEX(COLUMN(D52:BZ52)-COLUMN(D52),))))),D52:BZ52)</f>
        <v>0</v>
      </c>
      <c r="B62" t="e">
        <f>ROUND((((75-C53))*100+SUM(N39:N41)),4)</f>
        <v>#DIV/0!</v>
      </c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3.95" customHeight="1" spans="1:76">
      <c r="A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5.75" customHeight="1" spans="1:76">
      <c r="A64" s="180"/>
      <c r="B64" s="159" t="s">
        <v>199</v>
      </c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80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2:2">
      <c r="B66" s="159" t="s">
        <v>200</v>
      </c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customFormat="1" ht="15.75" customHeight="1"/>
    <row r="82" customFormat="1" ht="15.75" customHeight="1"/>
    <row r="83" customFormat="1" ht="15.75" customHeight="1"/>
    <row r="84" customFormat="1" ht="15.75" customHeight="1"/>
    <row r="85" customFormat="1" ht="15.75" customHeight="1"/>
    <row r="86" customFormat="1" ht="15.75" customHeight="1"/>
    <row r="87" customFormat="1" ht="15.75" customHeight="1"/>
    <row r="88" customFormat="1" ht="15.75" customHeight="1"/>
    <row r="89" customFormat="1" ht="15.75" customHeight="1"/>
    <row r="90" customFormat="1" ht="15.75" customHeight="1"/>
    <row r="91" customFormat="1" ht="15.75" customHeight="1"/>
    <row r="92" customFormat="1" ht="15.75" customHeight="1"/>
    <row r="93" customFormat="1" ht="15.75" customHeight="1"/>
    <row r="94" customFormat="1" ht="15.75" customHeight="1"/>
    <row r="95" customFormat="1" ht="15.75" customHeight="1"/>
    <row r="96" customFormat="1" ht="15.75" customHeight="1"/>
    <row r="97" customFormat="1" ht="15.75" customHeight="1"/>
    <row r="98" customFormat="1" ht="15.75" customHeight="1"/>
    <row r="99" customFormat="1" ht="15.75" customHeight="1"/>
    <row r="100" customFormat="1" ht="15.75" customHeight="1"/>
    <row r="101" customFormat="1" ht="15.75" customHeight="1"/>
    <row r="102" customFormat="1" ht="15.75" customHeight="1"/>
    <row r="103" customFormat="1" ht="15.75" customHeight="1"/>
    <row r="104" customFormat="1" ht="15.75" customHeight="1"/>
    <row r="105" customFormat="1" ht="15.75" customHeight="1"/>
    <row r="106" customFormat="1" ht="15.75" customHeight="1"/>
    <row r="107" customFormat="1" ht="15.75" customHeight="1"/>
    <row r="108" customFormat="1" ht="15.75" customHeight="1"/>
    <row r="109" customFormat="1" ht="15.75" customHeight="1"/>
    <row r="110" customFormat="1" ht="15.75" customHeight="1"/>
    <row r="111" customFormat="1" ht="15.75" customHeight="1"/>
    <row r="112" customFormat="1" ht="15.75" customHeight="1"/>
    <row r="113" customFormat="1" ht="15.75" customHeight="1"/>
    <row r="114" customFormat="1" ht="15.75" customHeight="1"/>
    <row r="115" customFormat="1" ht="15.75" customHeight="1"/>
    <row r="116" customFormat="1" ht="15.75" customHeight="1"/>
    <row r="117" customFormat="1" ht="15.75" customHeight="1"/>
    <row r="118" customFormat="1" ht="15.75" customHeight="1"/>
    <row r="119" customFormat="1" ht="15.75" customHeight="1"/>
    <row r="120" customFormat="1" ht="15.75" customHeight="1"/>
    <row r="121" customFormat="1" ht="15.75" customHeight="1"/>
    <row r="122" customFormat="1" ht="15.75" customHeight="1"/>
    <row r="123" customFormat="1" ht="15.75" customHeight="1"/>
    <row r="124" customFormat="1" ht="15.75" customHeight="1"/>
    <row r="125" customFormat="1" ht="15.75" customHeight="1"/>
    <row r="126" customFormat="1" ht="15.75" customHeight="1"/>
    <row r="127" customFormat="1" ht="15.75" customHeight="1"/>
    <row r="128" customFormat="1" ht="15.75" customHeight="1"/>
    <row r="129" customFormat="1" ht="15.75" customHeight="1"/>
    <row r="130" customFormat="1" ht="15.75" customHeight="1"/>
    <row r="131" customFormat="1" ht="15.75" customHeight="1"/>
    <row r="132" customFormat="1" ht="15.75" customHeight="1"/>
    <row r="133" customFormat="1" ht="15.75" customHeight="1"/>
    <row r="134" customFormat="1" ht="15.75" customHeight="1"/>
    <row r="135" customFormat="1" ht="15.75" customHeight="1"/>
    <row r="136" customFormat="1" ht="15.75" customHeight="1"/>
    <row r="137" customFormat="1" ht="15.75" customHeight="1"/>
    <row r="138" customFormat="1" ht="15.75" customHeight="1"/>
    <row r="139" customFormat="1" ht="15.75" customHeight="1"/>
    <row r="140" customFormat="1" ht="15.75" customHeight="1"/>
    <row r="141" customFormat="1" ht="15.75" customHeight="1"/>
    <row r="142" customFormat="1" ht="15.75" customHeight="1"/>
    <row r="143" customFormat="1" ht="15.75" customHeight="1"/>
    <row r="144" customFormat="1" ht="15.75" customHeight="1"/>
    <row r="145" customFormat="1" ht="15.75" customHeight="1"/>
    <row r="146" customFormat="1" ht="15.75" customHeight="1"/>
    <row r="147" customFormat="1" ht="15.75" customHeight="1"/>
    <row r="148" customFormat="1" ht="15.75" customHeight="1"/>
    <row r="149" customFormat="1" ht="15.75" customHeight="1"/>
    <row r="150" customFormat="1" ht="15.75" customHeight="1"/>
    <row r="151" customFormat="1" ht="15.75" customHeight="1"/>
    <row r="152" customFormat="1" ht="15.75" customHeight="1"/>
    <row r="153" customFormat="1" ht="15.75" customHeight="1"/>
    <row r="154" customFormat="1" ht="15.75" customHeight="1"/>
    <row r="155" customFormat="1" ht="15.75" customHeight="1"/>
    <row r="156" customFormat="1" ht="15.75" customHeight="1"/>
    <row r="157" customFormat="1" ht="15.75" customHeight="1"/>
    <row r="158" customFormat="1" ht="15.75" customHeight="1"/>
    <row r="159" customFormat="1" ht="15.75" customHeight="1"/>
    <row r="160" customFormat="1" ht="15.75" customHeight="1"/>
    <row r="161" customFormat="1" ht="15.75" customHeight="1"/>
    <row r="162" customFormat="1" ht="15.75" customHeight="1"/>
    <row r="163" customFormat="1" ht="15.75" customHeight="1"/>
    <row r="164" customFormat="1" ht="15.75" customHeight="1"/>
    <row r="165" customFormat="1" ht="15.75" customHeight="1"/>
    <row r="166" customFormat="1" ht="15.75" customHeight="1"/>
    <row r="167" customFormat="1" ht="15.75" customHeight="1"/>
    <row r="168" customFormat="1" ht="15.75" customHeight="1"/>
    <row r="169" customFormat="1" ht="15.75" customHeight="1"/>
    <row r="170" customFormat="1" ht="15.75" customHeight="1"/>
    <row r="171" customFormat="1" ht="15.75" customHeight="1"/>
    <row r="172" customFormat="1" ht="15.75" customHeight="1"/>
    <row r="173" customFormat="1" ht="15.75" customHeight="1"/>
    <row r="174" customFormat="1" ht="15.75" customHeight="1"/>
    <row r="175" customFormat="1" ht="15.75" customHeight="1"/>
    <row r="176" customFormat="1" ht="15.75" customHeight="1"/>
    <row r="177" customFormat="1" ht="15.75" customHeight="1"/>
    <row r="178" customFormat="1" ht="15.75" customHeight="1"/>
    <row r="179" customFormat="1" ht="15.75" customHeight="1"/>
    <row r="180" customFormat="1" ht="15.75" customHeight="1"/>
    <row r="181" customFormat="1" ht="15.75" customHeight="1"/>
    <row r="182" customFormat="1" ht="15.75" customHeight="1"/>
    <row r="183" customFormat="1" ht="15.75" customHeight="1"/>
    <row r="184" customFormat="1" ht="15.75" customHeight="1"/>
    <row r="185" customFormat="1" ht="15.75" customHeight="1"/>
    <row r="186" customFormat="1" ht="15.75" customHeight="1"/>
    <row r="187" customFormat="1" ht="15.75" customHeight="1"/>
    <row r="188" customFormat="1" ht="15.75" customHeight="1"/>
    <row r="189" customFormat="1" ht="15.75" customHeight="1"/>
    <row r="190" customFormat="1" ht="15.75" customHeight="1"/>
    <row r="191" customFormat="1" ht="15.75" customHeight="1"/>
    <row r="192" customFormat="1" ht="15.75" customHeight="1"/>
    <row r="193" customFormat="1" ht="15.75" customHeight="1"/>
    <row r="194" customFormat="1" ht="15.75" customHeight="1"/>
    <row r="195" customFormat="1" ht="15.75" customHeight="1"/>
    <row r="196" customFormat="1" ht="15.75" customHeight="1"/>
    <row r="197" customFormat="1" ht="15.75" customHeight="1"/>
    <row r="198" customFormat="1" ht="15.75" customHeight="1"/>
    <row r="199" customFormat="1" ht="15.75" customHeight="1"/>
    <row r="200" customFormat="1" ht="15.75" customHeight="1"/>
    <row r="201" customFormat="1" ht="15.75" customHeight="1"/>
    <row r="202" customFormat="1" ht="15.75" customHeight="1"/>
    <row r="203" customFormat="1" ht="15.75" customHeight="1"/>
    <row r="204" customFormat="1" ht="15.75" customHeight="1"/>
    <row r="205" customFormat="1" ht="15.75" customHeight="1"/>
    <row r="206" customFormat="1" ht="15.75" customHeight="1"/>
    <row r="207" customFormat="1" ht="15.75" customHeight="1"/>
    <row r="208" customFormat="1" ht="15.75" customHeight="1"/>
    <row r="209" customFormat="1" ht="15.75" customHeight="1"/>
    <row r="210" customFormat="1" ht="15.75" customHeight="1"/>
    <row r="211" customFormat="1" ht="15.75" customHeight="1"/>
    <row r="212" customFormat="1" ht="15.75" customHeight="1"/>
    <row r="213" customFormat="1" ht="15.75" customHeight="1"/>
    <row r="214" customFormat="1" ht="15.75" customHeight="1"/>
    <row r="215" customFormat="1" ht="15.75" customHeight="1"/>
    <row r="216" customFormat="1" ht="15.75" customHeight="1"/>
    <row r="217" customFormat="1" ht="15.75" customHeight="1"/>
    <row r="218" customFormat="1" ht="15.75" customHeight="1"/>
    <row r="219" customFormat="1" ht="15.75" customHeight="1"/>
    <row r="220" customFormat="1" ht="15.75" customHeight="1"/>
    <row r="221" customFormat="1" ht="15.75" customHeight="1"/>
    <row r="222" customFormat="1" ht="15.75" customHeight="1"/>
    <row r="223" customFormat="1" ht="15.75" customHeight="1"/>
    <row r="224" customFormat="1" ht="15.75" customHeight="1"/>
    <row r="225" customFormat="1" ht="15.75" customHeight="1"/>
    <row r="226" customFormat="1" ht="15.75" customHeight="1"/>
    <row r="227" customFormat="1" ht="15.75" customHeight="1"/>
    <row r="228" customFormat="1" ht="15.75" customHeight="1"/>
    <row r="229" customFormat="1" ht="15.75" customHeight="1"/>
    <row r="230" customFormat="1" ht="15.75" customHeight="1"/>
    <row r="231" customFormat="1" ht="15.75" customHeight="1"/>
    <row r="232" customFormat="1" ht="15.75" customHeight="1"/>
    <row r="233" customFormat="1" ht="15.75" customHeight="1"/>
    <row r="234" customFormat="1" ht="15.75" customHeight="1"/>
    <row r="235" customFormat="1" ht="15.75" customHeight="1"/>
    <row r="236" customFormat="1" ht="15.75" customHeight="1"/>
    <row r="237" customFormat="1" ht="15.75" customHeight="1"/>
    <row r="238" customFormat="1" ht="15.75" customHeight="1"/>
    <row r="239" customFormat="1" ht="15.75" customHeight="1"/>
    <row r="240" customFormat="1" ht="15.75" customHeight="1"/>
    <row r="241" customFormat="1" ht="15.75" customHeight="1"/>
    <row r="242" customFormat="1" ht="15.75" customHeight="1"/>
    <row r="243" customFormat="1" ht="15.75" customHeight="1"/>
    <row r="244" customFormat="1" ht="15.75" customHeight="1"/>
    <row r="245" customFormat="1" ht="15.75" customHeight="1"/>
    <row r="246" customFormat="1" ht="15.75" customHeight="1"/>
    <row r="247" customFormat="1" ht="15.75" customHeight="1"/>
    <row r="248" customFormat="1" ht="15.75" customHeight="1"/>
    <row r="249" customFormat="1" ht="15.75" customHeight="1"/>
    <row r="250" customFormat="1" ht="15.75" customHeight="1"/>
    <row r="251" customFormat="1" ht="15.75" customHeight="1"/>
    <row r="252" customFormat="1" ht="15.75" customHeight="1"/>
    <row r="253" customFormat="1" ht="15.75" customHeight="1"/>
    <row r="254" customFormat="1" ht="15.75" customHeight="1"/>
    <row r="255" customFormat="1" ht="15.75" customHeight="1"/>
    <row r="256" customFormat="1" ht="15.75" customHeight="1"/>
    <row r="257" customFormat="1" ht="15.75" customHeight="1"/>
    <row r="258" customFormat="1" ht="15.75" customHeight="1"/>
    <row r="259" customFormat="1" ht="15.75" customHeight="1"/>
    <row r="260" customFormat="1" ht="15.75" customHeight="1"/>
    <row r="261" customFormat="1" ht="15.75" customHeight="1"/>
    <row r="262" customFormat="1" ht="15.75" customHeight="1"/>
    <row r="263" customFormat="1" ht="15.75" customHeight="1"/>
    <row r="264" customFormat="1" ht="15.75" customHeight="1"/>
    <row r="265" customFormat="1" ht="15.75" customHeight="1"/>
    <row r="266" customFormat="1" ht="15.75" customHeight="1"/>
    <row r="267" customFormat="1" ht="15.75" customHeight="1"/>
    <row r="268" customFormat="1" ht="15.75" customHeight="1"/>
    <row r="269" customFormat="1" ht="15.75" customHeight="1"/>
    <row r="270" customFormat="1" ht="15.75" customHeight="1"/>
    <row r="271" customFormat="1" ht="15.75" customHeight="1"/>
    <row r="272" customFormat="1" ht="15.75" customHeight="1"/>
    <row r="273" customFormat="1" ht="15.75" customHeight="1"/>
    <row r="274" customFormat="1" ht="15.75" customHeight="1"/>
    <row r="275" customFormat="1" ht="15.75" customHeight="1"/>
    <row r="276" customFormat="1" ht="15.75" customHeight="1"/>
    <row r="277" customFormat="1" ht="15.75" customHeight="1"/>
    <row r="278" customFormat="1" ht="15.75" customHeight="1"/>
    <row r="279" customFormat="1" ht="15.75" customHeight="1"/>
    <row r="280" customFormat="1" ht="15.75" customHeight="1"/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53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118110236220472" right="0.118110236220472" top="0.748031496062992" bottom="0.748031496062992" header="0" footer="0"/>
  <pageSetup paperSize="9" scale="55" orientation="landscape"/>
  <headerFooter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5">
    <pageSetUpPr fitToPage="1"/>
  </sheetPr>
  <dimension ref="A1:CB1000"/>
  <sheetViews>
    <sheetView zoomScale="80" zoomScaleNormal="80" workbookViewId="0">
      <selection activeCell="M36" sqref="M36"/>
    </sheetView>
  </sheetViews>
  <sheetFormatPr defaultColWidth="12.6" defaultRowHeight="15" customHeight="1"/>
  <cols>
    <col min="1" max="1" width="27" customWidth="1"/>
    <col min="2" max="2" width="5.9" customWidth="1"/>
    <col min="3" max="3" width="9.5" customWidth="1"/>
    <col min="4" max="6" width="8.4" hidden="1" customWidth="1"/>
    <col min="7" max="7" width="7.9" hidden="1" customWidth="1"/>
    <col min="8" max="9" width="8.4" hidden="1" customWidth="1"/>
    <col min="10" max="10" width="9.1" customWidth="1"/>
    <col min="11" max="11" width="9.5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9.5" hidden="1" customWidth="1"/>
    <col min="18" max="19" width="9.1" customWidth="1"/>
    <col min="20" max="22" width="9.1" hidden="1" customWidth="1"/>
    <col min="23" max="23" width="9.1" customWidth="1"/>
    <col min="24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5" customWidth="1"/>
    <col min="34" max="39" width="7.4" hidden="1" customWidth="1"/>
    <col min="40" max="40" width="8.4" hidden="1" customWidth="1"/>
    <col min="41" max="41" width="7.4" hidden="1" customWidth="1"/>
    <col min="42" max="43" width="8.4" hidden="1" customWidth="1"/>
    <col min="44" max="44" width="8.6" hidden="1" customWidth="1"/>
    <col min="45" max="45" width="7.4" hidden="1" customWidth="1"/>
    <col min="46" max="46" width="9.1" customWidth="1"/>
    <col min="47" max="48" width="7.4" hidden="1" customWidth="1"/>
    <col min="49" max="53" width="8.4" hidden="1" customWidth="1"/>
    <col min="54" max="54" width="9.5" customWidth="1"/>
    <col min="55" max="55" width="8.4" hidden="1" customWidth="1"/>
    <col min="56" max="56" width="8.6" hidden="1" customWidth="1"/>
    <col min="57" max="59" width="8.4" hidden="1" customWidth="1"/>
    <col min="60" max="60" width="8.6" hidden="1" customWidth="1"/>
    <col min="61" max="61" width="7.4" hidden="1" customWidth="1"/>
    <col min="62" max="62" width="8.4" customWidth="1"/>
    <col min="63" max="64" width="8" customWidth="1"/>
    <col min="65" max="66" width="8.4" hidden="1" customWidth="1"/>
    <col min="67" max="67" width="7.4" hidden="1" customWidth="1"/>
    <col min="68" max="68" width="8.4" hidden="1" customWidth="1"/>
    <col min="69" max="69" width="9.5" hidden="1" customWidth="1"/>
    <col min="70" max="70" width="8.4" hidden="1" customWidth="1"/>
    <col min="71" max="73" width="9.1" hidden="1" customWidth="1"/>
    <col min="74" max="74" width="9.5" hidden="1" customWidth="1"/>
    <col min="75" max="75" width="9.1" customWidth="1"/>
    <col min="76" max="76" width="8.4" customWidth="1"/>
    <col min="77" max="77" width="8.4" hidden="1" customWidth="1"/>
    <col min="78" max="78" width="9.6" customWidth="1"/>
    <col min="79" max="79" width="6.5" hidden="1" customWidth="1"/>
  </cols>
  <sheetData>
    <row r="1" ht="18.5" spans="1:63">
      <c r="A1" s="108" t="str">
        <f>'Автомат. ввод'!N10</f>
        <v>МКОУ " Некрасовская СОШ"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</row>
    <row r="2" ht="15.5" spans="1:75">
      <c r="A2" s="109" t="s">
        <v>191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Q2" s="112"/>
      <c r="BR2" s="112"/>
      <c r="BS2" s="112"/>
      <c r="BT2" s="112"/>
      <c r="BU2" s="112"/>
      <c r="BV2" s="112"/>
      <c r="BW2" s="112"/>
    </row>
    <row r="3" ht="15.5" spans="2:75">
      <c r="B3" s="109" t="s">
        <v>192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Q3" s="112"/>
      <c r="BR3" s="112"/>
      <c r="BS3" s="112"/>
      <c r="BT3" s="112"/>
      <c r="BU3" s="112"/>
      <c r="BV3" s="112"/>
      <c r="BW3" s="112"/>
    </row>
    <row r="4" ht="25.5" customHeight="1" spans="2:76">
      <c r="B4" s="110">
        <v>12</v>
      </c>
      <c r="C4" s="111" t="str">
        <f>ССЫЛКИ!A5</f>
        <v>Февраль 2025 г.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</row>
    <row r="5" ht="24" customHeight="1" spans="1:79">
      <c r="A5" s="86" t="s">
        <v>1</v>
      </c>
      <c r="B5" s="112"/>
      <c r="C5" s="112"/>
      <c r="D5" s="112"/>
      <c r="E5" s="112"/>
      <c r="F5" s="112"/>
      <c r="G5" s="112"/>
      <c r="H5" s="112"/>
      <c r="I5" s="112"/>
      <c r="J5" s="112"/>
      <c r="K5" s="204"/>
      <c r="L5" s="205" t="str">
        <f>VLOOKUP(B4,Общее_количество_учащихся,2,FALSE)</f>
        <v>Среда</v>
      </c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customHeight="1" spans="1:76">
      <c r="A6" s="114" t="s">
        <v>3</v>
      </c>
      <c r="B6" s="115"/>
      <c r="C6" s="116"/>
      <c r="D6" s="117" t="s">
        <v>193</v>
      </c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</row>
    <row r="7" ht="145.5" customHeight="1" spans="1:79">
      <c r="A7" s="119"/>
      <c r="B7" s="120"/>
      <c r="C7" s="116"/>
      <c r="D7" s="121" t="str">
        <f>ССЫЛКИ!B2</f>
        <v>Вермишель</v>
      </c>
      <c r="E7" s="121" t="str">
        <f>ССЫЛКИ!C2</f>
        <v>Люля полуфаб-т (кг)</v>
      </c>
      <c r="F7" s="121" t="str">
        <f>ССЫЛКИ!D2</f>
        <v>Котлета говяжья полуф-т (кг)</v>
      </c>
      <c r="G7" s="121" t="str">
        <f>ССЫЛКИ!E2</f>
        <v>Какао (Фунтик) (шт)</v>
      </c>
      <c r="H7" s="121" t="str">
        <f>ССЫЛКИ!F2</f>
        <v>Какао порошок</v>
      </c>
      <c r="I7" s="121" t="str">
        <f>ССЫЛКИ!G2</f>
        <v>Кисель фруктовый</v>
      </c>
      <c r="J7" s="121" t="str">
        <f>ССЫЛКИ!H2</f>
        <v>Макароны</v>
      </c>
      <c r="K7" s="121" t="str">
        <f>ССЫЛКИ!I2</f>
        <v>Тефтели говяжьи (кг)</v>
      </c>
      <c r="L7" s="121" t="str">
        <f>ССЫЛКИ!J2</f>
        <v>Масло растительное</v>
      </c>
      <c r="M7" s="121" t="str">
        <f>ССЫЛКИ!K2</f>
        <v>Сахар</v>
      </c>
      <c r="N7" s="121" t="str">
        <f>ССЫЛКИ!L2</f>
        <v>Соль иодир.</v>
      </c>
      <c r="O7" s="121" t="str">
        <f>ССЫЛКИ!M2</f>
        <v>Сухофрукты</v>
      </c>
      <c r="P7" s="121" t="str">
        <f>ССЫЛКИ!N2</f>
        <v>Чай</v>
      </c>
      <c r="Q7" s="121" t="str">
        <f>ССЫЛКИ!O2</f>
        <v>Яйцо куриное (штук)</v>
      </c>
      <c r="R7" s="121" t="str">
        <f>ССЫЛКИ!P2</f>
        <v>Вафли</v>
      </c>
      <c r="S7" s="121" t="str">
        <f>ССЫЛКИ!Q2</f>
        <v>Кексы бездрожжевые (кг.)</v>
      </c>
      <c r="T7" s="121" t="str">
        <f>ССЫЛКИ!R2</f>
        <v>Печенье</v>
      </c>
      <c r="U7" s="121" t="str">
        <f>ССЫЛКИ!S2</f>
        <v>Пряники</v>
      </c>
      <c r="V7" s="121" t="str">
        <f>ССЫЛКИ!T2</f>
        <v>Горошек зеленый конс.</v>
      </c>
      <c r="W7" s="121" t="str">
        <f>ССЫЛКИ!U2</f>
        <v>Кукуруза консервы</v>
      </c>
      <c r="X7" s="121" t="str">
        <f>ССЫЛКИ!V2</f>
        <v>Огурцы маринованые</v>
      </c>
      <c r="Y7" s="121" t="str">
        <f>ССЫЛКИ!W2</f>
        <v>Мука высшего сорт</v>
      </c>
      <c r="Z7" s="121" t="str">
        <f>ССЫЛКИ!X2</f>
        <v>Повидло</v>
      </c>
      <c r="AA7" s="121" t="str">
        <f>ССЫЛКИ!Y2</f>
        <v>Сок фруктовый светлый</v>
      </c>
      <c r="AB7" s="121" t="str">
        <f>ССЫЛКИ!Z2</f>
        <v>Сок фруктовый с мякотью</v>
      </c>
      <c r="AC7" s="121" t="str">
        <f>ССЫЛКИ!AA2</f>
        <v>Томатная паста</v>
      </c>
      <c r="AD7" s="121" t="str">
        <f>ССЫЛКИ!AB2</f>
        <v>Котлета рыбная полуф-т (кг)</v>
      </c>
      <c r="AE7" s="121" t="str">
        <f>ССЫЛКИ!AC2</f>
        <v>Фрикадельки рыбные  полуф-т (кг)</v>
      </c>
      <c r="AF7" s="121" t="str">
        <f>ССЫЛКИ!AD2</f>
        <v>Крупа гороховая</v>
      </c>
      <c r="AG7" s="121" t="str">
        <f>ССЫЛКИ!AE2</f>
        <v>Крупа гречневая</v>
      </c>
      <c r="AH7" s="121" t="str">
        <f>ССЫЛКИ!AF2</f>
        <v>Крупа кукурузная</v>
      </c>
      <c r="AI7" s="121" t="str">
        <f>ССЫЛКИ!AG2</f>
        <v>Крупа манная</v>
      </c>
      <c r="AJ7" s="121" t="str">
        <f>ССЫЛКИ!AH2</f>
        <v>Крупа овсяная</v>
      </c>
      <c r="AK7" s="121" t="str">
        <f>ССЫЛКИ!AI2</f>
        <v>Крупа перловая</v>
      </c>
      <c r="AL7" s="121" t="str">
        <f>ССЫЛКИ!AJ2</f>
        <v>Крупа пшеничная</v>
      </c>
      <c r="AM7" s="121" t="str">
        <f>ССЫЛКИ!AK2</f>
        <v>Крупа пшено шлифованное</v>
      </c>
      <c r="AN7" s="121" t="str">
        <f>ССЫЛКИ!AL2</f>
        <v>Крупа рисовая</v>
      </c>
      <c r="AO7" s="121" t="str">
        <f>ССЫЛКИ!AM2</f>
        <v>Крупа ячневая</v>
      </c>
      <c r="AP7" s="121" t="str">
        <f>ССЫЛКИ!AN2</f>
        <v>Фасоль</v>
      </c>
      <c r="AQ7" s="121" t="str">
        <f>ССЫЛКИ!AO2</f>
        <v>Курага сушеная</v>
      </c>
      <c r="AR7" s="121" t="str">
        <f>ССЫЛКИ!AP2</f>
        <v>БИО йогурт 2.5</v>
      </c>
      <c r="AS7" s="121" t="str">
        <f>ССЫЛКИ!AQ2</f>
        <v>Кефир</v>
      </c>
      <c r="AT7" s="121" t="str">
        <f>ССЫЛКИ!AR2</f>
        <v>Масло сливочное</v>
      </c>
      <c r="AU7" s="121" t="str">
        <f>ССЫЛКИ!AS2</f>
        <v>Молоко разливное</v>
      </c>
      <c r="AV7" s="52" t="str">
        <f>ССЫЛКИ!AT2</f>
        <v>Молоко пастеризованное  2,5</v>
      </c>
      <c r="AW7" s="121" t="str">
        <f>ССЫЛКИ!AU2</f>
        <v>Сгущенное молоко</v>
      </c>
      <c r="AX7" s="121" t="str">
        <f>ССЫЛКИ!AV2</f>
        <v>Сметана</v>
      </c>
      <c r="AY7" s="121" t="str">
        <f>ССЫЛКИ!AW2</f>
        <v>Сыр Российский</v>
      </c>
      <c r="AZ7" s="121" t="str">
        <f>ССЫЛКИ!AX2</f>
        <v>Биточки куриные (кг)</v>
      </c>
      <c r="BA7" s="121" t="str">
        <f>ССЫЛКИ!AY2</f>
        <v>Тушка куринная</v>
      </c>
      <c r="BB7" s="121" t="str">
        <f>ССЫЛКИ!AZ2</f>
        <v>Бедро куриное</v>
      </c>
      <c r="BC7" s="121" t="str">
        <f>ССЫЛКИ!BA2</f>
        <v>Фарш говяжий</v>
      </c>
      <c r="BD7" s="121" t="str">
        <f>ССЫЛКИ!BB2</f>
        <v>Баклажаны свежие</v>
      </c>
      <c r="BE7" s="121" t="str">
        <f>ССЫЛКИ!BC2</f>
        <v>Грудка куриная</v>
      </c>
      <c r="BF7" s="121" t="str">
        <f>ССЫЛКИ!BD2</f>
        <v>Перец болгарский </v>
      </c>
      <c r="BG7" s="121" t="str">
        <f>ССЫЛКИ!BE2</f>
        <v>Зелень разная </v>
      </c>
      <c r="BH7" s="121" t="str">
        <f>ССЫЛКИ!BF2</f>
        <v>Котлета куриная полуфаб-т (кг)</v>
      </c>
      <c r="BI7" s="121" t="str">
        <f>ССЫЛКИ!BG2</f>
        <v>Капуста</v>
      </c>
      <c r="BJ7" s="121" t="str">
        <f>ССЫЛКИ!BH2</f>
        <v>Картофель</v>
      </c>
      <c r="BK7" s="121" t="str">
        <f>ССЫЛКИ!BI2</f>
        <v>Лук репчатый</v>
      </c>
      <c r="BL7" s="121" t="str">
        <f>ССЫЛКИ!BJ2</f>
        <v>Морковь</v>
      </c>
      <c r="BM7" s="121" t="str">
        <f>ССЫЛКИ!BK2</f>
        <v>Огурцы свежие</v>
      </c>
      <c r="BN7" s="121" t="str">
        <f>ССЫЛКИ!BL2</f>
        <v>Помидоры свежие </v>
      </c>
      <c r="BO7" s="121" t="str">
        <f>ССЫЛКИ!BM2</f>
        <v>Свекла столовая</v>
      </c>
      <c r="BP7" s="121" t="str">
        <f>ССЫЛКИ!BN2</f>
        <v>Вареники полуфаб-т (кг)</v>
      </c>
      <c r="BQ7" s="121" t="str">
        <f>ССЫЛКИ!BO2</f>
        <v>Мандарины</v>
      </c>
      <c r="BR7" s="121" t="str">
        <f>ССЫЛКИ!BP2</f>
        <v>Бананы</v>
      </c>
      <c r="BS7" s="121" t="str">
        <f>ССЫЛКИ!BQ2</f>
        <v>Груши</v>
      </c>
      <c r="BT7" s="121" t="str">
        <f>ССЫЛКИ!BR2</f>
        <v>Лимонная кислота</v>
      </c>
      <c r="BU7" s="121" t="str">
        <f>ССЫЛКИ!BS2</f>
        <v>Апельсины</v>
      </c>
      <c r="BV7" s="121" t="str">
        <f>ССЫЛКИ!BT2</f>
        <v>Яблоки</v>
      </c>
      <c r="BW7" s="121" t="str">
        <f>ССЫЛКИ!BU2</f>
        <v>Тефтели куриные</v>
      </c>
      <c r="BX7" s="121" t="str">
        <f>ССЫЛКИ!BV2</f>
        <v>Хлеб пшеничный</v>
      </c>
      <c r="BY7" s="121" t="str">
        <f>ССЫЛКИ!BW2</f>
        <v>Мини рулеты (бисквитные)</v>
      </c>
      <c r="BZ7" s="121" t="str">
        <f>ССЫЛКИ!BX2</f>
        <v>Зефир в шоколаде (кг)</v>
      </c>
      <c r="CA7" s="215"/>
    </row>
    <row r="8" ht="14.5" spans="1:79">
      <c r="A8" s="160" t="s">
        <v>45</v>
      </c>
      <c r="B8" s="161"/>
      <c r="C8" s="230"/>
      <c r="D8" s="162"/>
      <c r="E8" s="162"/>
      <c r="F8" s="162"/>
      <c r="G8" s="162"/>
      <c r="H8" s="162"/>
      <c r="I8" s="162"/>
      <c r="J8" s="162"/>
      <c r="K8" s="162"/>
      <c r="L8" s="162">
        <v>2</v>
      </c>
      <c r="M8" s="162"/>
      <c r="N8" s="162">
        <v>1.8</v>
      </c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>
        <v>50</v>
      </c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>
        <v>2</v>
      </c>
      <c r="AU8" s="162"/>
      <c r="AV8" s="162"/>
      <c r="AW8" s="162"/>
      <c r="AX8" s="162"/>
      <c r="AY8" s="162"/>
      <c r="AZ8" s="162"/>
      <c r="BA8" s="162"/>
      <c r="BB8" s="162"/>
      <c r="BC8" s="162"/>
      <c r="BD8" s="162"/>
      <c r="BE8" s="162"/>
      <c r="BF8" s="162"/>
      <c r="BG8" s="162"/>
      <c r="BH8" s="162"/>
      <c r="BI8" s="162"/>
      <c r="BJ8" s="162"/>
      <c r="BK8" s="162"/>
      <c r="BL8" s="162"/>
      <c r="BM8" s="162"/>
      <c r="BN8" s="162"/>
      <c r="BO8" s="162"/>
      <c r="BP8" s="162"/>
      <c r="BQ8" s="162"/>
      <c r="BR8" s="162"/>
      <c r="BS8" s="162"/>
      <c r="BT8" s="162"/>
      <c r="BU8" s="162"/>
      <c r="BV8" s="162"/>
      <c r="BW8" s="162">
        <v>60</v>
      </c>
      <c r="BX8" s="165"/>
      <c r="BY8" s="8"/>
      <c r="BZ8" s="8"/>
      <c r="CA8" s="79">
        <f t="shared" ref="CA8:CA13" si="0">SUMPRODUCT($D8:$BZ8,$D$51:$BZ$51)/1000</f>
        <v>33.518</v>
      </c>
    </row>
    <row r="9" ht="14.5" spans="1:79">
      <c r="A9" s="231" t="s">
        <v>32</v>
      </c>
      <c r="B9" s="171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239"/>
      <c r="BX9" s="133"/>
      <c r="BY9" s="222"/>
      <c r="BZ9" s="192">
        <v>30</v>
      </c>
      <c r="CA9">
        <f t="shared" si="0"/>
        <v>17.4</v>
      </c>
    </row>
    <row r="10" ht="14.5" spans="1:79">
      <c r="A10" s="160" t="s">
        <v>18</v>
      </c>
      <c r="B10" s="161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>
        <v>14</v>
      </c>
      <c r="N10" s="162"/>
      <c r="O10" s="162"/>
      <c r="P10" s="162">
        <v>1</v>
      </c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236"/>
      <c r="BY10" s="8"/>
      <c r="BZ10" s="8"/>
      <c r="CA10">
        <f t="shared" si="0"/>
        <v>2.082</v>
      </c>
    </row>
    <row r="11" ht="14.5" spans="1:80">
      <c r="A11" s="160" t="s">
        <v>31</v>
      </c>
      <c r="B11" s="161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>
        <v>10</v>
      </c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>
        <v>40</v>
      </c>
      <c r="BY11" s="8"/>
      <c r="BZ11" s="8"/>
      <c r="CA11">
        <f t="shared" si="0"/>
        <v>13.64</v>
      </c>
      <c r="CB11" s="241"/>
    </row>
    <row r="12" ht="14.5" spans="1:79">
      <c r="A12" s="160" t="s">
        <v>46</v>
      </c>
      <c r="B12" s="161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>
        <v>30</v>
      </c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2"/>
      <c r="BS12" s="162"/>
      <c r="BT12" s="162"/>
      <c r="BU12" s="162"/>
      <c r="BV12" s="162"/>
      <c r="BW12" s="162"/>
      <c r="BX12" s="162"/>
      <c r="BY12" s="8"/>
      <c r="BZ12" s="8"/>
      <c r="CA12">
        <f t="shared" si="0"/>
        <v>9</v>
      </c>
    </row>
    <row r="13" ht="14.5" spans="1:79">
      <c r="A13" s="160"/>
      <c r="B13" s="161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124"/>
      <c r="S13" s="8"/>
      <c r="T13" s="192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162"/>
      <c r="BW13" s="8"/>
      <c r="BX13" s="8"/>
      <c r="BY13" s="8"/>
      <c r="BZ13" s="8"/>
      <c r="CA13">
        <f t="shared" si="0"/>
        <v>0</v>
      </c>
    </row>
    <row r="14" ht="14.5" spans="1:78">
      <c r="A14" s="122" t="s">
        <v>201</v>
      </c>
      <c r="B14" s="123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ht="14.5" hidden="1" spans="1:78">
      <c r="A15" s="122"/>
      <c r="B15" s="123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</row>
    <row r="16" ht="14.5" hidden="1" spans="1:78">
      <c r="A16" s="122"/>
      <c r="B16" s="123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8">
        <f t="shared" si="1"/>
        <v>2</v>
      </c>
      <c r="M16" s="8">
        <f t="shared" si="1"/>
        <v>14</v>
      </c>
      <c r="N16" s="8">
        <f t="shared" si="1"/>
        <v>1.8</v>
      </c>
      <c r="O16" s="8">
        <f t="shared" si="1"/>
        <v>0</v>
      </c>
      <c r="P16" s="8">
        <f t="shared" si="1"/>
        <v>1</v>
      </c>
      <c r="Q16" s="8">
        <f t="shared" si="1"/>
        <v>0</v>
      </c>
      <c r="R16" s="8">
        <f t="shared" si="1"/>
        <v>0</v>
      </c>
      <c r="S16" s="8">
        <f t="shared" si="1"/>
        <v>0</v>
      </c>
      <c r="T16" s="8">
        <f t="shared" si="1"/>
        <v>0</v>
      </c>
      <c r="U16" s="8">
        <f t="shared" si="1"/>
        <v>0</v>
      </c>
      <c r="V16" s="8">
        <f t="shared" si="1"/>
        <v>0</v>
      </c>
      <c r="W16" s="8">
        <f t="shared" si="1"/>
        <v>30</v>
      </c>
      <c r="X16" s="8">
        <f t="shared" si="1"/>
        <v>0</v>
      </c>
      <c r="Y16" s="8">
        <f t="shared" si="1"/>
        <v>0</v>
      </c>
      <c r="Z16" s="8">
        <f t="shared" si="1"/>
        <v>0</v>
      </c>
      <c r="AA16" s="8">
        <f t="shared" si="1"/>
        <v>0</v>
      </c>
      <c r="AB16" s="8">
        <f t="shared" si="1"/>
        <v>0</v>
      </c>
      <c r="AC16" s="8">
        <f t="shared" si="1"/>
        <v>0</v>
      </c>
      <c r="AD16" s="8">
        <f t="shared" si="1"/>
        <v>0</v>
      </c>
      <c r="AE16" s="8">
        <f t="shared" si="1"/>
        <v>0</v>
      </c>
      <c r="AF16" s="8">
        <f t="shared" si="1"/>
        <v>0</v>
      </c>
      <c r="AG16" s="8">
        <f t="shared" si="1"/>
        <v>50</v>
      </c>
      <c r="AH16" s="8">
        <f t="shared" si="1"/>
        <v>0</v>
      </c>
      <c r="AI16" s="8">
        <f t="shared" si="1"/>
        <v>0</v>
      </c>
      <c r="AJ16" s="8">
        <f t="shared" si="1"/>
        <v>0</v>
      </c>
      <c r="AK16" s="8">
        <f t="shared" si="1"/>
        <v>0</v>
      </c>
      <c r="AL16" s="8">
        <f t="shared" si="1"/>
        <v>0</v>
      </c>
      <c r="AM16" s="8">
        <f t="shared" si="1"/>
        <v>0</v>
      </c>
      <c r="AN16" s="8">
        <f t="shared" si="1"/>
        <v>0</v>
      </c>
      <c r="AO16" s="8">
        <f t="shared" si="1"/>
        <v>0</v>
      </c>
      <c r="AP16" s="8">
        <f t="shared" si="1"/>
        <v>0</v>
      </c>
      <c r="AQ16" s="8">
        <f t="shared" si="1"/>
        <v>0</v>
      </c>
      <c r="AR16" s="8">
        <f t="shared" si="1"/>
        <v>0</v>
      </c>
      <c r="AS16" s="8">
        <f t="shared" si="1"/>
        <v>0</v>
      </c>
      <c r="AT16" s="8">
        <f t="shared" si="1"/>
        <v>12</v>
      </c>
      <c r="AU16" s="8">
        <f t="shared" si="1"/>
        <v>0</v>
      </c>
      <c r="AV16" s="8">
        <f t="shared" si="1"/>
        <v>0</v>
      </c>
      <c r="AW16" s="8">
        <f t="shared" si="1"/>
        <v>0</v>
      </c>
      <c r="AX16" s="8">
        <f t="shared" si="1"/>
        <v>0</v>
      </c>
      <c r="AY16" s="8">
        <f t="shared" si="1"/>
        <v>0</v>
      </c>
      <c r="AZ16" s="8">
        <f t="shared" si="1"/>
        <v>0</v>
      </c>
      <c r="BA16" s="8">
        <f t="shared" si="1"/>
        <v>0</v>
      </c>
      <c r="BB16" s="8">
        <f t="shared" si="1"/>
        <v>0</v>
      </c>
      <c r="BC16" s="8">
        <f t="shared" si="1"/>
        <v>0</v>
      </c>
      <c r="BD16" s="8">
        <f t="shared" si="1"/>
        <v>0</v>
      </c>
      <c r="BE16" s="8">
        <f t="shared" si="1"/>
        <v>0</v>
      </c>
      <c r="BF16" s="8">
        <f t="shared" si="1"/>
        <v>0</v>
      </c>
      <c r="BG16" s="8">
        <f t="shared" si="1"/>
        <v>0</v>
      </c>
      <c r="BH16" s="8">
        <f t="shared" si="1"/>
        <v>0</v>
      </c>
      <c r="BI16" s="8">
        <f t="shared" si="1"/>
        <v>0</v>
      </c>
      <c r="BJ16" s="8">
        <f t="shared" si="1"/>
        <v>0</v>
      </c>
      <c r="BK16" s="8">
        <f t="shared" si="1"/>
        <v>0</v>
      </c>
      <c r="BL16" s="8">
        <f t="shared" si="1"/>
        <v>0</v>
      </c>
      <c r="BM16" s="8">
        <f t="shared" si="1"/>
        <v>0</v>
      </c>
      <c r="BN16" s="8">
        <f t="shared" si="1"/>
        <v>0</v>
      </c>
      <c r="BO16" s="8">
        <f t="shared" si="1"/>
        <v>0</v>
      </c>
      <c r="BP16" s="8">
        <f t="shared" si="1"/>
        <v>0</v>
      </c>
      <c r="BQ16" s="8">
        <f t="shared" si="1"/>
        <v>0</v>
      </c>
      <c r="BR16" s="8">
        <f t="shared" si="1"/>
        <v>0</v>
      </c>
      <c r="BS16" s="8">
        <f t="shared" si="1"/>
        <v>0</v>
      </c>
      <c r="BT16" s="8">
        <f t="shared" si="1"/>
        <v>0</v>
      </c>
      <c r="BU16" s="8">
        <f t="shared" si="1"/>
        <v>0</v>
      </c>
      <c r="BV16" s="8">
        <f t="shared" si="1"/>
        <v>0</v>
      </c>
      <c r="BW16" s="8">
        <f t="shared" si="1"/>
        <v>60</v>
      </c>
      <c r="BX16" s="8">
        <f t="shared" si="1"/>
        <v>40</v>
      </c>
      <c r="BY16" s="8">
        <f t="shared" si="1"/>
        <v>0</v>
      </c>
      <c r="BZ16" s="8">
        <f t="shared" si="1"/>
        <v>30</v>
      </c>
    </row>
    <row r="17" ht="14.5" hidden="1" spans="1:78">
      <c r="A17" s="140" t="s">
        <v>194</v>
      </c>
      <c r="B17" s="141"/>
      <c r="C17" s="142">
        <f>C18</f>
        <v>94</v>
      </c>
      <c r="D17" s="142">
        <f t="shared" ref="D17:BO17" si="2">C17</f>
        <v>94</v>
      </c>
      <c r="E17" s="142">
        <f t="shared" si="2"/>
        <v>94</v>
      </c>
      <c r="F17" s="142">
        <f t="shared" si="2"/>
        <v>94</v>
      </c>
      <c r="G17" s="142">
        <f t="shared" si="2"/>
        <v>94</v>
      </c>
      <c r="H17" s="142">
        <f t="shared" si="2"/>
        <v>94</v>
      </c>
      <c r="I17" s="142">
        <f t="shared" si="2"/>
        <v>94</v>
      </c>
      <c r="J17" s="142">
        <f t="shared" si="2"/>
        <v>94</v>
      </c>
      <c r="K17" s="142">
        <f t="shared" si="2"/>
        <v>94</v>
      </c>
      <c r="L17" s="142">
        <f t="shared" si="2"/>
        <v>94</v>
      </c>
      <c r="M17" s="142">
        <f t="shared" si="2"/>
        <v>94</v>
      </c>
      <c r="N17" s="142">
        <f t="shared" si="2"/>
        <v>94</v>
      </c>
      <c r="O17" s="142">
        <f t="shared" si="2"/>
        <v>94</v>
      </c>
      <c r="P17" s="142">
        <f t="shared" si="2"/>
        <v>94</v>
      </c>
      <c r="Q17" s="142">
        <f t="shared" si="2"/>
        <v>94</v>
      </c>
      <c r="R17" s="142">
        <f t="shared" si="2"/>
        <v>94</v>
      </c>
      <c r="S17" s="142">
        <f t="shared" si="2"/>
        <v>94</v>
      </c>
      <c r="T17" s="142">
        <f t="shared" si="2"/>
        <v>94</v>
      </c>
      <c r="U17" s="142">
        <f t="shared" si="2"/>
        <v>94</v>
      </c>
      <c r="V17" s="142">
        <f t="shared" si="2"/>
        <v>94</v>
      </c>
      <c r="W17" s="142">
        <f t="shared" si="2"/>
        <v>94</v>
      </c>
      <c r="X17" s="142">
        <f t="shared" si="2"/>
        <v>94</v>
      </c>
      <c r="Y17" s="142">
        <f t="shared" si="2"/>
        <v>94</v>
      </c>
      <c r="Z17" s="142">
        <f t="shared" si="2"/>
        <v>94</v>
      </c>
      <c r="AA17" s="142">
        <f t="shared" si="2"/>
        <v>94</v>
      </c>
      <c r="AB17" s="142">
        <f t="shared" si="2"/>
        <v>94</v>
      </c>
      <c r="AC17" s="142">
        <f t="shared" si="2"/>
        <v>94</v>
      </c>
      <c r="AD17" s="142">
        <f t="shared" si="2"/>
        <v>94</v>
      </c>
      <c r="AE17" s="142">
        <f t="shared" si="2"/>
        <v>94</v>
      </c>
      <c r="AF17" s="142">
        <f t="shared" si="2"/>
        <v>94</v>
      </c>
      <c r="AG17" s="142">
        <f t="shared" si="2"/>
        <v>94</v>
      </c>
      <c r="AH17" s="142">
        <f t="shared" si="2"/>
        <v>94</v>
      </c>
      <c r="AI17" s="142">
        <f t="shared" si="2"/>
        <v>94</v>
      </c>
      <c r="AJ17" s="142">
        <f t="shared" si="2"/>
        <v>94</v>
      </c>
      <c r="AK17" s="142">
        <f t="shared" si="2"/>
        <v>94</v>
      </c>
      <c r="AL17" s="142">
        <f t="shared" si="2"/>
        <v>94</v>
      </c>
      <c r="AM17" s="142">
        <f t="shared" si="2"/>
        <v>94</v>
      </c>
      <c r="AN17" s="142">
        <f t="shared" si="2"/>
        <v>94</v>
      </c>
      <c r="AO17" s="142">
        <f t="shared" si="2"/>
        <v>94</v>
      </c>
      <c r="AP17" s="142">
        <f t="shared" si="2"/>
        <v>94</v>
      </c>
      <c r="AQ17" s="142">
        <f t="shared" si="2"/>
        <v>94</v>
      </c>
      <c r="AR17" s="142">
        <f t="shared" si="2"/>
        <v>94</v>
      </c>
      <c r="AS17" s="142">
        <f t="shared" si="2"/>
        <v>94</v>
      </c>
      <c r="AT17" s="142">
        <f t="shared" si="2"/>
        <v>94</v>
      </c>
      <c r="AU17" s="142">
        <f t="shared" si="2"/>
        <v>94</v>
      </c>
      <c r="AV17" s="142">
        <f t="shared" si="2"/>
        <v>94</v>
      </c>
      <c r="AW17" s="142">
        <f t="shared" si="2"/>
        <v>94</v>
      </c>
      <c r="AX17" s="142">
        <f t="shared" si="2"/>
        <v>94</v>
      </c>
      <c r="AY17" s="142">
        <f t="shared" si="2"/>
        <v>94</v>
      </c>
      <c r="AZ17" s="142">
        <f t="shared" si="2"/>
        <v>94</v>
      </c>
      <c r="BA17" s="142">
        <f t="shared" si="2"/>
        <v>94</v>
      </c>
      <c r="BB17" s="142">
        <f t="shared" si="2"/>
        <v>94</v>
      </c>
      <c r="BC17" s="142">
        <f t="shared" si="2"/>
        <v>94</v>
      </c>
      <c r="BD17" s="142">
        <f t="shared" si="2"/>
        <v>94</v>
      </c>
      <c r="BE17" s="142">
        <f t="shared" si="2"/>
        <v>94</v>
      </c>
      <c r="BF17" s="142">
        <f t="shared" si="2"/>
        <v>94</v>
      </c>
      <c r="BG17" s="142">
        <f t="shared" si="2"/>
        <v>94</v>
      </c>
      <c r="BH17" s="142">
        <f t="shared" si="2"/>
        <v>94</v>
      </c>
      <c r="BI17" s="142">
        <f t="shared" si="2"/>
        <v>94</v>
      </c>
      <c r="BJ17" s="142">
        <f t="shared" si="2"/>
        <v>94</v>
      </c>
      <c r="BK17" s="142">
        <f t="shared" si="2"/>
        <v>94</v>
      </c>
      <c r="BL17" s="142">
        <f t="shared" si="2"/>
        <v>94</v>
      </c>
      <c r="BM17" s="142">
        <f t="shared" si="2"/>
        <v>94</v>
      </c>
      <c r="BN17" s="142">
        <f t="shared" si="2"/>
        <v>94</v>
      </c>
      <c r="BO17" s="142">
        <f t="shared" si="2"/>
        <v>94</v>
      </c>
      <c r="BP17" s="142">
        <f t="shared" ref="BP17:BZ17" si="3">BO17</f>
        <v>94</v>
      </c>
      <c r="BQ17" s="142">
        <f t="shared" si="3"/>
        <v>94</v>
      </c>
      <c r="BR17" s="142">
        <f t="shared" si="3"/>
        <v>94</v>
      </c>
      <c r="BS17" s="142">
        <f t="shared" si="3"/>
        <v>94</v>
      </c>
      <c r="BT17" s="142">
        <f t="shared" si="3"/>
        <v>94</v>
      </c>
      <c r="BU17" s="142">
        <f t="shared" si="3"/>
        <v>94</v>
      </c>
      <c r="BV17" s="142">
        <f t="shared" si="3"/>
        <v>94</v>
      </c>
      <c r="BW17" s="142">
        <f t="shared" si="3"/>
        <v>94</v>
      </c>
      <c r="BX17" s="142">
        <f t="shared" si="3"/>
        <v>94</v>
      </c>
      <c r="BY17" s="142">
        <f t="shared" si="3"/>
        <v>94</v>
      </c>
      <c r="BZ17" s="142">
        <f t="shared" si="3"/>
        <v>94</v>
      </c>
    </row>
    <row r="18" ht="19.75" spans="1:78">
      <c r="A18" s="143" t="s">
        <v>194</v>
      </c>
      <c r="B18" s="144"/>
      <c r="C18" s="145">
        <f>VLOOKUP(B4,завтрак_факт,3,FALSE)</f>
        <v>94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6" t="s">
        <v>195</v>
      </c>
      <c r="B19" s="147"/>
      <c r="C19" s="148"/>
      <c r="D19" s="32">
        <f t="shared" ref="D19:BO19" si="4">D16*D17/1000</f>
        <v>0</v>
      </c>
      <c r="E19" s="243">
        <f t="shared" si="4"/>
        <v>0</v>
      </c>
      <c r="F19" s="243">
        <f t="shared" si="4"/>
        <v>0</v>
      </c>
      <c r="G19" s="243">
        <f>G16*G17</f>
        <v>0</v>
      </c>
      <c r="H19" s="243">
        <f t="shared" si="4"/>
        <v>0</v>
      </c>
      <c r="I19" s="243">
        <f t="shared" si="4"/>
        <v>0</v>
      </c>
      <c r="J19" s="207">
        <f t="shared" si="4"/>
        <v>0</v>
      </c>
      <c r="K19" s="207">
        <f t="shared" si="4"/>
        <v>0</v>
      </c>
      <c r="L19" s="207">
        <f t="shared" si="4"/>
        <v>0.188</v>
      </c>
      <c r="M19" s="207">
        <f t="shared" si="4"/>
        <v>1.316</v>
      </c>
      <c r="N19" s="207">
        <f t="shared" si="4"/>
        <v>0.1692</v>
      </c>
      <c r="O19" s="207">
        <f t="shared" si="4"/>
        <v>0</v>
      </c>
      <c r="P19" s="207">
        <f t="shared" si="4"/>
        <v>0.094</v>
      </c>
      <c r="Q19" s="207">
        <f>Q16*Q17</f>
        <v>0</v>
      </c>
      <c r="R19" s="207">
        <f t="shared" si="4"/>
        <v>0</v>
      </c>
      <c r="S19" s="207">
        <f t="shared" si="4"/>
        <v>0</v>
      </c>
      <c r="T19" s="207">
        <f t="shared" si="4"/>
        <v>0</v>
      </c>
      <c r="U19" s="207">
        <f t="shared" si="4"/>
        <v>0</v>
      </c>
      <c r="V19" s="207">
        <f t="shared" si="4"/>
        <v>0</v>
      </c>
      <c r="W19" s="207">
        <f t="shared" si="4"/>
        <v>2.82</v>
      </c>
      <c r="X19" s="207">
        <f t="shared" si="4"/>
        <v>0</v>
      </c>
      <c r="Y19" s="207">
        <f t="shared" si="4"/>
        <v>0</v>
      </c>
      <c r="Z19" s="207">
        <f t="shared" si="4"/>
        <v>0</v>
      </c>
      <c r="AA19" s="207">
        <f t="shared" si="4"/>
        <v>0</v>
      </c>
      <c r="AB19" s="207">
        <f t="shared" si="4"/>
        <v>0</v>
      </c>
      <c r="AC19" s="207">
        <f t="shared" si="4"/>
        <v>0</v>
      </c>
      <c r="AD19" s="207">
        <f t="shared" si="4"/>
        <v>0</v>
      </c>
      <c r="AE19" s="207">
        <f t="shared" si="4"/>
        <v>0</v>
      </c>
      <c r="AF19" s="207">
        <f t="shared" si="4"/>
        <v>0</v>
      </c>
      <c r="AG19" s="207">
        <f t="shared" si="4"/>
        <v>4.7</v>
      </c>
      <c r="AH19" s="207">
        <f t="shared" si="4"/>
        <v>0</v>
      </c>
      <c r="AI19" s="207">
        <f t="shared" si="4"/>
        <v>0</v>
      </c>
      <c r="AJ19" s="207">
        <f t="shared" si="4"/>
        <v>0</v>
      </c>
      <c r="AK19" s="207">
        <f t="shared" si="4"/>
        <v>0</v>
      </c>
      <c r="AL19" s="207">
        <f t="shared" si="4"/>
        <v>0</v>
      </c>
      <c r="AM19" s="207">
        <f t="shared" si="4"/>
        <v>0</v>
      </c>
      <c r="AN19" s="207">
        <f t="shared" si="4"/>
        <v>0</v>
      </c>
      <c r="AO19" s="207">
        <f t="shared" si="4"/>
        <v>0</v>
      </c>
      <c r="AP19" s="207">
        <f t="shared" si="4"/>
        <v>0</v>
      </c>
      <c r="AQ19" s="207">
        <f t="shared" si="4"/>
        <v>0</v>
      </c>
      <c r="AR19" s="207">
        <f t="shared" si="4"/>
        <v>0</v>
      </c>
      <c r="AS19" s="207">
        <f t="shared" si="4"/>
        <v>0</v>
      </c>
      <c r="AT19" s="207">
        <f t="shared" si="4"/>
        <v>1.128</v>
      </c>
      <c r="AU19" s="207">
        <f t="shared" si="4"/>
        <v>0</v>
      </c>
      <c r="AV19" s="207">
        <f t="shared" si="4"/>
        <v>0</v>
      </c>
      <c r="AW19" s="207">
        <f t="shared" si="4"/>
        <v>0</v>
      </c>
      <c r="AX19" s="207">
        <f t="shared" si="4"/>
        <v>0</v>
      </c>
      <c r="AY19" s="207">
        <f t="shared" si="4"/>
        <v>0</v>
      </c>
      <c r="AZ19" s="207">
        <f t="shared" si="4"/>
        <v>0</v>
      </c>
      <c r="BA19" s="207">
        <f t="shared" si="4"/>
        <v>0</v>
      </c>
      <c r="BB19" s="207">
        <f t="shared" si="4"/>
        <v>0</v>
      </c>
      <c r="BC19" s="207">
        <f t="shared" si="4"/>
        <v>0</v>
      </c>
      <c r="BD19" s="207">
        <f t="shared" si="4"/>
        <v>0</v>
      </c>
      <c r="BE19" s="207">
        <f t="shared" si="4"/>
        <v>0</v>
      </c>
      <c r="BF19" s="207">
        <f t="shared" si="4"/>
        <v>0</v>
      </c>
      <c r="BG19" s="207">
        <f t="shared" si="4"/>
        <v>0</v>
      </c>
      <c r="BH19" s="207">
        <f t="shared" si="4"/>
        <v>0</v>
      </c>
      <c r="BI19" s="207">
        <f t="shared" si="4"/>
        <v>0</v>
      </c>
      <c r="BJ19" s="207">
        <f t="shared" si="4"/>
        <v>0</v>
      </c>
      <c r="BK19" s="207">
        <f t="shared" si="4"/>
        <v>0</v>
      </c>
      <c r="BL19" s="207">
        <f t="shared" si="4"/>
        <v>0</v>
      </c>
      <c r="BM19" s="207">
        <f t="shared" si="4"/>
        <v>0</v>
      </c>
      <c r="BN19" s="207">
        <f t="shared" si="4"/>
        <v>0</v>
      </c>
      <c r="BO19" s="207">
        <f t="shared" si="4"/>
        <v>0</v>
      </c>
      <c r="BP19" s="207">
        <f t="shared" ref="BP19:BZ19" si="5">BP16*BP17/1000</f>
        <v>0</v>
      </c>
      <c r="BQ19" s="207">
        <f t="shared" si="5"/>
        <v>0</v>
      </c>
      <c r="BR19" s="207">
        <f t="shared" si="5"/>
        <v>0</v>
      </c>
      <c r="BS19" s="207">
        <f t="shared" si="5"/>
        <v>0</v>
      </c>
      <c r="BT19" s="207">
        <f t="shared" si="5"/>
        <v>0</v>
      </c>
      <c r="BU19" s="207">
        <f t="shared" si="5"/>
        <v>0</v>
      </c>
      <c r="BV19" s="207">
        <f t="shared" si="5"/>
        <v>0</v>
      </c>
      <c r="BW19" s="207">
        <f t="shared" si="5"/>
        <v>5.64</v>
      </c>
      <c r="BX19" s="207">
        <f t="shared" si="5"/>
        <v>3.76</v>
      </c>
      <c r="BY19" s="39">
        <f t="shared" si="5"/>
        <v>0</v>
      </c>
      <c r="BZ19" s="256">
        <f t="shared" si="5"/>
        <v>2.82</v>
      </c>
    </row>
    <row r="20" ht="15.5" spans="1:78">
      <c r="A20" s="146" t="s">
        <v>170</v>
      </c>
      <c r="B20" s="147"/>
      <c r="C20" s="148"/>
      <c r="D20" s="150">
        <f>ССЫЛКИ!B3</f>
        <v>105</v>
      </c>
      <c r="E20" s="150">
        <f>ССЫЛКИ!C3</f>
        <v>590</v>
      </c>
      <c r="F20" s="150">
        <f>ССЫЛКИ!D3</f>
        <v>590</v>
      </c>
      <c r="G20" s="150">
        <f>ССЫЛКИ!E3</f>
        <v>11</v>
      </c>
      <c r="H20" s="150">
        <f>ССЫЛКИ!F3</f>
        <v>400</v>
      </c>
      <c r="I20" s="150">
        <f>ССЫЛКИ!G3</f>
        <v>200</v>
      </c>
      <c r="J20" s="208">
        <f>ССЫЛКИ!H3</f>
        <v>105</v>
      </c>
      <c r="K20" s="208">
        <f>ССЫЛКИ!I3</f>
        <v>590</v>
      </c>
      <c r="L20" s="208">
        <f>ССЫЛКИ!J3</f>
        <v>150</v>
      </c>
      <c r="M20" s="208">
        <f>ССЫЛКИ!K3</f>
        <v>78</v>
      </c>
      <c r="N20" s="208">
        <f>ССЫЛКИ!L3</f>
        <v>10</v>
      </c>
      <c r="O20" s="208">
        <f>ССЫЛКИ!M3</f>
        <v>300</v>
      </c>
      <c r="P20" s="208">
        <f>ССЫЛКИ!N3</f>
        <v>990</v>
      </c>
      <c r="Q20" s="208">
        <f>ССЫЛКИ!O3</f>
        <v>12</v>
      </c>
      <c r="R20" s="208">
        <f>ССЫЛКИ!P3</f>
        <v>330</v>
      </c>
      <c r="S20" s="208">
        <f>ССЫЛКИ!Q3</f>
        <v>420</v>
      </c>
      <c r="T20" s="208">
        <f>ССЫЛКИ!R3</f>
        <v>260</v>
      </c>
      <c r="U20" s="208">
        <f>ССЫЛКИ!S3</f>
        <v>165</v>
      </c>
      <c r="V20" s="208">
        <f>ССЫЛКИ!T3</f>
        <v>300</v>
      </c>
      <c r="W20" s="208">
        <f>ССЫЛКИ!U3</f>
        <v>300</v>
      </c>
      <c r="X20" s="208">
        <f>ССЫЛКИ!V3</f>
        <v>400</v>
      </c>
      <c r="Y20" s="208">
        <f>ССЫЛКИ!W3</f>
        <v>50</v>
      </c>
      <c r="Z20" s="208">
        <f>ССЫЛКИ!X3</f>
        <v>210</v>
      </c>
      <c r="AA20" s="208">
        <f>ССЫЛКИ!Y3</f>
        <v>90</v>
      </c>
      <c r="AB20" s="208">
        <f>ССЫЛКИ!Z3</f>
        <v>100</v>
      </c>
      <c r="AC20" s="208">
        <f>ССЫЛКИ!AA3</f>
        <v>190</v>
      </c>
      <c r="AD20" s="208">
        <f>ССЫЛКИ!AB3</f>
        <v>440</v>
      </c>
      <c r="AE20" s="208">
        <f>ССЫЛКИ!AC3</f>
        <v>12.5</v>
      </c>
      <c r="AF20" s="208">
        <f>ССЫЛКИ!AD3</f>
        <v>70</v>
      </c>
      <c r="AG20" s="208">
        <f>ССЫЛКИ!AE3</f>
        <v>92</v>
      </c>
      <c r="AH20" s="208">
        <f>ССЫЛКИ!AF3</f>
        <v>70</v>
      </c>
      <c r="AI20" s="208">
        <f>ССЫЛКИ!AG3</f>
        <v>62</v>
      </c>
      <c r="AJ20" s="208">
        <f>ССЫЛКИ!AH3</f>
        <v>65</v>
      </c>
      <c r="AK20" s="208">
        <f>ССЫЛКИ!AI3</f>
        <v>70</v>
      </c>
      <c r="AL20" s="208">
        <f>ССЫЛКИ!AJ3</f>
        <v>75</v>
      </c>
      <c r="AM20" s="208">
        <f>ССЫЛКИ!AK3</f>
        <v>68</v>
      </c>
      <c r="AN20" s="208">
        <f>ССЫЛКИ!AL3</f>
        <v>120</v>
      </c>
      <c r="AO20" s="208">
        <f>ССЫЛКИ!AM3</f>
        <v>70</v>
      </c>
      <c r="AP20" s="208">
        <f>ССЫЛКИ!AN3</f>
        <v>190</v>
      </c>
      <c r="AQ20" s="208">
        <f>ССЫЛКИ!AO3</f>
        <v>420</v>
      </c>
      <c r="AR20" s="208">
        <f>ССЫЛКИ!AP3</f>
        <v>195</v>
      </c>
      <c r="AS20" s="208">
        <f>ССЫЛКИ!AQ3</f>
        <v>95</v>
      </c>
      <c r="AT20" s="208">
        <f>ССЫЛКИ!AR3</f>
        <v>1100</v>
      </c>
      <c r="AU20" s="208">
        <f>ССЫЛКИ!AS3</f>
        <v>85</v>
      </c>
      <c r="AV20" s="208">
        <f>ССЫЛКИ!AT3</f>
        <v>100</v>
      </c>
      <c r="AW20" s="208">
        <f>ССЫЛКИ!AU3</f>
        <v>290</v>
      </c>
      <c r="AX20" s="208">
        <f>ССЫЛКИ!AV3</f>
        <v>370</v>
      </c>
      <c r="AY20" s="208">
        <f>ССЫЛКИ!AW3</f>
        <v>700</v>
      </c>
      <c r="AZ20" s="208">
        <f>ССЫЛКИ!AX3</f>
        <v>440</v>
      </c>
      <c r="BA20" s="208">
        <f>ССЫЛКИ!AY3</f>
        <v>240</v>
      </c>
      <c r="BB20" s="208">
        <f>ССЫЛКИ!AZ3</f>
        <v>260</v>
      </c>
      <c r="BC20" s="208">
        <f>ССЫЛКИ!BA3</f>
        <v>350</v>
      </c>
      <c r="BD20" s="208">
        <f>ССЫЛКИ!BB3</f>
        <v>50</v>
      </c>
      <c r="BE20" s="208">
        <f>ССЫЛКИ!BC3</f>
        <v>370</v>
      </c>
      <c r="BF20" s="208">
        <f>ССЫЛКИ!BD3</f>
        <v>55</v>
      </c>
      <c r="BG20" s="208">
        <f>ССЫЛКИ!BE3</f>
        <v>450</v>
      </c>
      <c r="BH20" s="208">
        <f>ССЫЛКИ!BF3</f>
        <v>440</v>
      </c>
      <c r="BI20" s="208">
        <f>ССЫЛКИ!BG3</f>
        <v>48</v>
      </c>
      <c r="BJ20" s="208">
        <f>ССЫЛКИ!BH3</f>
        <v>59</v>
      </c>
      <c r="BK20" s="208">
        <f>ССЫЛКИ!BI3</f>
        <v>48</v>
      </c>
      <c r="BL20" s="208">
        <f>ССЫЛКИ!BJ3</f>
        <v>49</v>
      </c>
      <c r="BM20" s="208">
        <f>ССЫЛКИ!BK3</f>
        <v>78</v>
      </c>
      <c r="BN20" s="208">
        <f>ССЫЛКИ!BL3</f>
        <v>110</v>
      </c>
      <c r="BO20" s="208">
        <f>ССЫЛКИ!BM3</f>
        <v>61</v>
      </c>
      <c r="BP20" s="208">
        <f>ССЫЛКИ!BN3</f>
        <v>220</v>
      </c>
      <c r="BQ20" s="208">
        <f>ССЫЛКИ!BO3</f>
        <v>200</v>
      </c>
      <c r="BR20" s="208">
        <f>ССЫЛКИ!BP3</f>
        <v>164</v>
      </c>
      <c r="BS20" s="208">
        <f>ССЫЛКИ!BQ3</f>
        <v>190</v>
      </c>
      <c r="BT20" s="208">
        <f>ССЫЛКИ!BR3</f>
        <v>300</v>
      </c>
      <c r="BU20" s="208">
        <f>ССЫЛКИ!BS3</f>
        <v>195</v>
      </c>
      <c r="BV20" s="208">
        <f>ССЫЛКИ!BT3</f>
        <v>105</v>
      </c>
      <c r="BW20" s="208">
        <f>ССЫЛКИ!BU3</f>
        <v>440</v>
      </c>
      <c r="BX20" s="208">
        <f>ССЫЛКИ!BV3</f>
        <v>66</v>
      </c>
      <c r="BY20" s="257">
        <f>ССЫЛКИ!BW3</f>
        <v>510</v>
      </c>
      <c r="BZ20" s="258">
        <f>ССЫЛКИ!BX3</f>
        <v>580</v>
      </c>
    </row>
    <row r="21" ht="15.75" customHeight="1" spans="1:78">
      <c r="A21" s="146" t="s">
        <v>196</v>
      </c>
      <c r="B21" s="147"/>
      <c r="C21" s="244">
        <f>SUM(D21:BZ21)</f>
        <v>7110.16</v>
      </c>
      <c r="D21" s="153">
        <f t="shared" ref="D21:BZ21" si="6">D19*D20</f>
        <v>0</v>
      </c>
      <c r="E21" s="245">
        <f t="shared" si="6"/>
        <v>0</v>
      </c>
      <c r="F21" s="246">
        <f t="shared" si="6"/>
        <v>0</v>
      </c>
      <c r="G21" s="243">
        <f t="shared" si="6"/>
        <v>0</v>
      </c>
      <c r="H21" s="243">
        <f t="shared" si="6"/>
        <v>0</v>
      </c>
      <c r="I21" s="243">
        <f t="shared" si="6"/>
        <v>0</v>
      </c>
      <c r="J21" s="207">
        <f t="shared" si="6"/>
        <v>0</v>
      </c>
      <c r="K21" s="207">
        <f t="shared" si="6"/>
        <v>0</v>
      </c>
      <c r="L21" s="207">
        <f t="shared" si="6"/>
        <v>28.2</v>
      </c>
      <c r="M21" s="207">
        <f t="shared" si="6"/>
        <v>102.648</v>
      </c>
      <c r="N21" s="207">
        <f t="shared" si="6"/>
        <v>1.692</v>
      </c>
      <c r="O21" s="207">
        <f t="shared" si="6"/>
        <v>0</v>
      </c>
      <c r="P21" s="207">
        <f t="shared" si="6"/>
        <v>93.06</v>
      </c>
      <c r="Q21" s="207">
        <f t="shared" si="6"/>
        <v>0</v>
      </c>
      <c r="R21" s="207">
        <f t="shared" si="6"/>
        <v>0</v>
      </c>
      <c r="S21" s="207">
        <f t="shared" si="6"/>
        <v>0</v>
      </c>
      <c r="T21" s="207">
        <f t="shared" si="6"/>
        <v>0</v>
      </c>
      <c r="U21" s="207">
        <f t="shared" si="6"/>
        <v>0</v>
      </c>
      <c r="V21" s="207">
        <f t="shared" si="6"/>
        <v>0</v>
      </c>
      <c r="W21" s="207">
        <f t="shared" si="6"/>
        <v>846</v>
      </c>
      <c r="X21" s="207">
        <f t="shared" si="6"/>
        <v>0</v>
      </c>
      <c r="Y21" s="207">
        <f t="shared" si="6"/>
        <v>0</v>
      </c>
      <c r="Z21" s="207">
        <f t="shared" si="6"/>
        <v>0</v>
      </c>
      <c r="AA21" s="207">
        <f t="shared" si="6"/>
        <v>0</v>
      </c>
      <c r="AB21" s="207">
        <f t="shared" si="6"/>
        <v>0</v>
      </c>
      <c r="AC21" s="207">
        <f t="shared" si="6"/>
        <v>0</v>
      </c>
      <c r="AD21" s="207">
        <f t="shared" si="6"/>
        <v>0</v>
      </c>
      <c r="AE21" s="207">
        <f t="shared" si="6"/>
        <v>0</v>
      </c>
      <c r="AF21" s="207">
        <f t="shared" si="6"/>
        <v>0</v>
      </c>
      <c r="AG21" s="207">
        <f t="shared" si="6"/>
        <v>432.4</v>
      </c>
      <c r="AH21" s="207">
        <f t="shared" si="6"/>
        <v>0</v>
      </c>
      <c r="AI21" s="207">
        <f t="shared" si="6"/>
        <v>0</v>
      </c>
      <c r="AJ21" s="207">
        <f t="shared" si="6"/>
        <v>0</v>
      </c>
      <c r="AK21" s="207">
        <f t="shared" si="6"/>
        <v>0</v>
      </c>
      <c r="AL21" s="207">
        <f t="shared" si="6"/>
        <v>0</v>
      </c>
      <c r="AM21" s="207">
        <f t="shared" si="6"/>
        <v>0</v>
      </c>
      <c r="AN21" s="207">
        <f t="shared" si="6"/>
        <v>0</v>
      </c>
      <c r="AO21" s="207">
        <f t="shared" si="6"/>
        <v>0</v>
      </c>
      <c r="AP21" s="207">
        <f t="shared" si="6"/>
        <v>0</v>
      </c>
      <c r="AQ21" s="207">
        <f t="shared" si="6"/>
        <v>0</v>
      </c>
      <c r="AR21" s="207">
        <f t="shared" si="6"/>
        <v>0</v>
      </c>
      <c r="AS21" s="207">
        <f t="shared" si="6"/>
        <v>0</v>
      </c>
      <c r="AT21" s="207">
        <f t="shared" si="6"/>
        <v>1240.8</v>
      </c>
      <c r="AU21" s="207">
        <f t="shared" si="6"/>
        <v>0</v>
      </c>
      <c r="AV21" s="207">
        <f t="shared" si="6"/>
        <v>0</v>
      </c>
      <c r="AW21" s="207">
        <f t="shared" si="6"/>
        <v>0</v>
      </c>
      <c r="AX21" s="207">
        <f t="shared" si="6"/>
        <v>0</v>
      </c>
      <c r="AY21" s="207">
        <f t="shared" si="6"/>
        <v>0</v>
      </c>
      <c r="AZ21" s="207">
        <f t="shared" si="6"/>
        <v>0</v>
      </c>
      <c r="BA21" s="207">
        <f t="shared" si="6"/>
        <v>0</v>
      </c>
      <c r="BB21" s="207">
        <f t="shared" si="6"/>
        <v>0</v>
      </c>
      <c r="BC21" s="207">
        <f t="shared" si="6"/>
        <v>0</v>
      </c>
      <c r="BD21" s="207">
        <f t="shared" si="6"/>
        <v>0</v>
      </c>
      <c r="BE21" s="207">
        <f t="shared" si="6"/>
        <v>0</v>
      </c>
      <c r="BF21" s="207">
        <f t="shared" si="6"/>
        <v>0</v>
      </c>
      <c r="BG21" s="207">
        <f t="shared" si="6"/>
        <v>0</v>
      </c>
      <c r="BH21" s="207">
        <f t="shared" si="6"/>
        <v>0</v>
      </c>
      <c r="BI21" s="207">
        <f t="shared" si="6"/>
        <v>0</v>
      </c>
      <c r="BJ21" s="207">
        <f t="shared" si="6"/>
        <v>0</v>
      </c>
      <c r="BK21" s="207">
        <f t="shared" si="6"/>
        <v>0</v>
      </c>
      <c r="BL21" s="207">
        <f t="shared" si="6"/>
        <v>0</v>
      </c>
      <c r="BM21" s="207">
        <f t="shared" si="6"/>
        <v>0</v>
      </c>
      <c r="BN21" s="207">
        <f t="shared" si="6"/>
        <v>0</v>
      </c>
      <c r="BO21" s="207">
        <f t="shared" si="6"/>
        <v>0</v>
      </c>
      <c r="BP21" s="207">
        <f t="shared" si="6"/>
        <v>0</v>
      </c>
      <c r="BQ21" s="207">
        <f t="shared" si="6"/>
        <v>0</v>
      </c>
      <c r="BR21" s="207">
        <f t="shared" si="6"/>
        <v>0</v>
      </c>
      <c r="BS21" s="207">
        <f t="shared" si="6"/>
        <v>0</v>
      </c>
      <c r="BT21" s="207">
        <f t="shared" si="6"/>
        <v>0</v>
      </c>
      <c r="BU21" s="207">
        <f t="shared" si="6"/>
        <v>0</v>
      </c>
      <c r="BV21" s="207">
        <f t="shared" si="6"/>
        <v>0</v>
      </c>
      <c r="BW21" s="207">
        <f t="shared" si="6"/>
        <v>2481.6</v>
      </c>
      <c r="BX21" s="207">
        <f t="shared" si="6"/>
        <v>248.16</v>
      </c>
      <c r="BY21" s="259">
        <f t="shared" si="6"/>
        <v>0</v>
      </c>
      <c r="BZ21" s="260">
        <f t="shared" si="6"/>
        <v>1635.6</v>
      </c>
    </row>
    <row r="22" ht="15.75" customHeight="1" spans="1:3">
      <c r="A22" s="146" t="s">
        <v>197</v>
      </c>
      <c r="B22" s="147"/>
      <c r="C22" s="247">
        <f>C21/C18</f>
        <v>75.64</v>
      </c>
    </row>
    <row r="23" ht="14" hidden="1" spans="7:10">
      <c r="G23">
        <f ca="1">SUMPRODUCT(SIGN(CELL("width",OFFSET(D33,,N(INDEX(COLUMN(D33:BZ33)-COLUMN(D33),))))),D33:BZ33)</f>
        <v>7110.16</v>
      </c>
      <c r="J23">
        <f>ROUND((((71.71-C22))*100+SUM(N8:N10)),4)</f>
        <v>-391.2</v>
      </c>
    </row>
    <row r="24" ht="15.75" hidden="1" customHeight="1" spans="2:2">
      <c r="B24" s="159"/>
    </row>
    <row r="25" ht="14.25" hidden="1" customHeight="1"/>
    <row r="26" ht="15.75" hidden="1" customHeight="1" spans="2:40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</row>
    <row r="27" ht="14.25" hidden="1" customHeight="1"/>
    <row r="28" hidden="1" customHeight="1" spans="1:79">
      <c r="A28" s="160"/>
      <c r="B28" s="161"/>
      <c r="C28" s="162"/>
      <c r="D28" s="162">
        <f t="shared" ref="D28:BO28" si="7">SUM(D8:D15)</f>
        <v>0</v>
      </c>
      <c r="E28" s="162">
        <f t="shared" si="7"/>
        <v>0</v>
      </c>
      <c r="F28" s="162">
        <f t="shared" si="7"/>
        <v>0</v>
      </c>
      <c r="G28" s="162">
        <f t="shared" si="7"/>
        <v>0</v>
      </c>
      <c r="H28" s="162">
        <f t="shared" si="7"/>
        <v>0</v>
      </c>
      <c r="I28" s="162">
        <f t="shared" si="7"/>
        <v>0</v>
      </c>
      <c r="J28" s="162">
        <f t="shared" si="7"/>
        <v>0</v>
      </c>
      <c r="K28" s="162">
        <f t="shared" si="7"/>
        <v>0</v>
      </c>
      <c r="L28" s="162">
        <f t="shared" si="7"/>
        <v>2</v>
      </c>
      <c r="M28" s="162">
        <f t="shared" si="7"/>
        <v>14</v>
      </c>
      <c r="N28" s="162">
        <f t="shared" si="7"/>
        <v>1.8</v>
      </c>
      <c r="O28" s="162">
        <f t="shared" si="7"/>
        <v>0</v>
      </c>
      <c r="P28" s="162">
        <f t="shared" si="7"/>
        <v>1</v>
      </c>
      <c r="Q28" s="162">
        <f t="shared" si="7"/>
        <v>0</v>
      </c>
      <c r="R28" s="162">
        <f t="shared" si="7"/>
        <v>0</v>
      </c>
      <c r="S28" s="162">
        <f t="shared" si="7"/>
        <v>0</v>
      </c>
      <c r="T28" s="162">
        <f t="shared" si="7"/>
        <v>0</v>
      </c>
      <c r="U28" s="162">
        <f t="shared" si="7"/>
        <v>0</v>
      </c>
      <c r="V28" s="162">
        <f t="shared" si="7"/>
        <v>0</v>
      </c>
      <c r="W28" s="162">
        <f t="shared" si="7"/>
        <v>30</v>
      </c>
      <c r="X28" s="162">
        <f t="shared" si="7"/>
        <v>0</v>
      </c>
      <c r="Y28" s="162">
        <f t="shared" si="7"/>
        <v>0</v>
      </c>
      <c r="Z28" s="162">
        <f t="shared" si="7"/>
        <v>0</v>
      </c>
      <c r="AA28" s="162">
        <f t="shared" si="7"/>
        <v>0</v>
      </c>
      <c r="AB28" s="162">
        <f t="shared" si="7"/>
        <v>0</v>
      </c>
      <c r="AC28" s="162">
        <f t="shared" si="7"/>
        <v>0</v>
      </c>
      <c r="AD28" s="162">
        <f t="shared" si="7"/>
        <v>0</v>
      </c>
      <c r="AE28" s="162">
        <f t="shared" si="7"/>
        <v>0</v>
      </c>
      <c r="AF28" s="162">
        <f t="shared" si="7"/>
        <v>0</v>
      </c>
      <c r="AG28" s="162">
        <f t="shared" si="7"/>
        <v>50</v>
      </c>
      <c r="AH28" s="162">
        <f t="shared" si="7"/>
        <v>0</v>
      </c>
      <c r="AI28" s="162">
        <f t="shared" si="7"/>
        <v>0</v>
      </c>
      <c r="AJ28" s="162">
        <f t="shared" si="7"/>
        <v>0</v>
      </c>
      <c r="AK28" s="162">
        <f t="shared" si="7"/>
        <v>0</v>
      </c>
      <c r="AL28" s="162">
        <f t="shared" si="7"/>
        <v>0</v>
      </c>
      <c r="AM28" s="162">
        <f t="shared" si="7"/>
        <v>0</v>
      </c>
      <c r="AN28" s="162">
        <f t="shared" si="7"/>
        <v>0</v>
      </c>
      <c r="AO28" s="162">
        <f t="shared" si="7"/>
        <v>0</v>
      </c>
      <c r="AP28" s="162">
        <f t="shared" si="7"/>
        <v>0</v>
      </c>
      <c r="AQ28" s="162">
        <f t="shared" si="7"/>
        <v>0</v>
      </c>
      <c r="AR28" s="162">
        <f t="shared" si="7"/>
        <v>0</v>
      </c>
      <c r="AS28" s="162">
        <f t="shared" si="7"/>
        <v>0</v>
      </c>
      <c r="AT28" s="162">
        <f t="shared" si="7"/>
        <v>12</v>
      </c>
      <c r="AU28" s="162">
        <f t="shared" si="7"/>
        <v>0</v>
      </c>
      <c r="AV28" s="162">
        <f t="shared" si="7"/>
        <v>0</v>
      </c>
      <c r="AW28" s="162">
        <f t="shared" si="7"/>
        <v>0</v>
      </c>
      <c r="AX28" s="162">
        <f t="shared" si="7"/>
        <v>0</v>
      </c>
      <c r="AY28" s="162">
        <f t="shared" si="7"/>
        <v>0</v>
      </c>
      <c r="AZ28" s="162">
        <f t="shared" si="7"/>
        <v>0</v>
      </c>
      <c r="BA28" s="162">
        <f t="shared" si="7"/>
        <v>0</v>
      </c>
      <c r="BB28" s="162">
        <f t="shared" si="7"/>
        <v>0</v>
      </c>
      <c r="BC28" s="162">
        <f t="shared" si="7"/>
        <v>0</v>
      </c>
      <c r="BD28" s="162">
        <f t="shared" si="7"/>
        <v>0</v>
      </c>
      <c r="BE28" s="162">
        <f t="shared" si="7"/>
        <v>0</v>
      </c>
      <c r="BF28" s="162">
        <f t="shared" si="7"/>
        <v>0</v>
      </c>
      <c r="BG28" s="162">
        <f t="shared" si="7"/>
        <v>0</v>
      </c>
      <c r="BH28" s="162">
        <f t="shared" si="7"/>
        <v>0</v>
      </c>
      <c r="BI28" s="162">
        <f t="shared" si="7"/>
        <v>0</v>
      </c>
      <c r="BJ28" s="162">
        <f t="shared" si="7"/>
        <v>0</v>
      </c>
      <c r="BK28" s="162">
        <f t="shared" si="7"/>
        <v>0</v>
      </c>
      <c r="BL28" s="162">
        <f t="shared" si="7"/>
        <v>0</v>
      </c>
      <c r="BM28" s="162">
        <f t="shared" si="7"/>
        <v>0</v>
      </c>
      <c r="BN28" s="162">
        <f t="shared" si="7"/>
        <v>0</v>
      </c>
      <c r="BO28" s="162">
        <f t="shared" si="7"/>
        <v>0</v>
      </c>
      <c r="BP28" s="162">
        <f t="shared" ref="BP28:BZ28" si="8">SUM(BP8:BP15)</f>
        <v>0</v>
      </c>
      <c r="BQ28" s="162">
        <f t="shared" si="8"/>
        <v>0</v>
      </c>
      <c r="BR28" s="162">
        <f t="shared" si="8"/>
        <v>0</v>
      </c>
      <c r="BS28" s="162">
        <f t="shared" si="8"/>
        <v>0</v>
      </c>
      <c r="BT28" s="162">
        <f t="shared" si="8"/>
        <v>0</v>
      </c>
      <c r="BU28" s="162">
        <f t="shared" si="8"/>
        <v>0</v>
      </c>
      <c r="BV28" s="162">
        <f t="shared" si="8"/>
        <v>0</v>
      </c>
      <c r="BW28" s="162">
        <f t="shared" si="8"/>
        <v>60</v>
      </c>
      <c r="BX28" s="162">
        <f t="shared" si="8"/>
        <v>40</v>
      </c>
      <c r="BY28" s="226">
        <f t="shared" si="8"/>
        <v>0</v>
      </c>
      <c r="BZ28" s="226">
        <f t="shared" si="8"/>
        <v>30</v>
      </c>
      <c r="CA28" s="180"/>
    </row>
    <row r="29" hidden="1" customHeight="1" spans="1:79">
      <c r="A29" s="163" t="s">
        <v>194</v>
      </c>
      <c r="B29" s="164"/>
      <c r="C29" s="162">
        <f>C30</f>
        <v>94</v>
      </c>
      <c r="D29" s="165">
        <f>C29</f>
        <v>94</v>
      </c>
      <c r="E29" s="165">
        <f t="shared" ref="E29:BP29" si="9">D29</f>
        <v>94</v>
      </c>
      <c r="F29" s="165">
        <f t="shared" si="9"/>
        <v>94</v>
      </c>
      <c r="G29" s="165">
        <f t="shared" si="9"/>
        <v>94</v>
      </c>
      <c r="H29" s="165">
        <f t="shared" si="9"/>
        <v>94</v>
      </c>
      <c r="I29" s="165">
        <f t="shared" si="9"/>
        <v>94</v>
      </c>
      <c r="J29" s="165">
        <f t="shared" si="9"/>
        <v>94</v>
      </c>
      <c r="K29" s="165">
        <f t="shared" si="9"/>
        <v>94</v>
      </c>
      <c r="L29" s="165">
        <f t="shared" si="9"/>
        <v>94</v>
      </c>
      <c r="M29" s="165">
        <f t="shared" si="9"/>
        <v>94</v>
      </c>
      <c r="N29" s="165">
        <f t="shared" si="9"/>
        <v>94</v>
      </c>
      <c r="O29" s="165">
        <f t="shared" si="9"/>
        <v>94</v>
      </c>
      <c r="P29" s="165">
        <f t="shared" si="9"/>
        <v>94</v>
      </c>
      <c r="Q29" s="165">
        <f t="shared" si="9"/>
        <v>94</v>
      </c>
      <c r="R29" s="165">
        <f t="shared" si="9"/>
        <v>94</v>
      </c>
      <c r="S29" s="165">
        <f t="shared" si="9"/>
        <v>94</v>
      </c>
      <c r="T29" s="165">
        <f t="shared" si="9"/>
        <v>94</v>
      </c>
      <c r="U29" s="165">
        <f t="shared" si="9"/>
        <v>94</v>
      </c>
      <c r="V29" s="165">
        <f t="shared" si="9"/>
        <v>94</v>
      </c>
      <c r="W29" s="165">
        <f t="shared" si="9"/>
        <v>94</v>
      </c>
      <c r="X29" s="165">
        <f t="shared" si="9"/>
        <v>94</v>
      </c>
      <c r="Y29" s="165">
        <f t="shared" si="9"/>
        <v>94</v>
      </c>
      <c r="Z29" s="165">
        <f t="shared" si="9"/>
        <v>94</v>
      </c>
      <c r="AA29" s="165">
        <f t="shared" si="9"/>
        <v>94</v>
      </c>
      <c r="AB29" s="165">
        <f t="shared" si="9"/>
        <v>94</v>
      </c>
      <c r="AC29" s="165">
        <f t="shared" si="9"/>
        <v>94</v>
      </c>
      <c r="AD29" s="165">
        <f t="shared" si="9"/>
        <v>94</v>
      </c>
      <c r="AE29" s="165">
        <f t="shared" si="9"/>
        <v>94</v>
      </c>
      <c r="AF29" s="165">
        <f t="shared" si="9"/>
        <v>94</v>
      </c>
      <c r="AG29" s="165">
        <f t="shared" si="9"/>
        <v>94</v>
      </c>
      <c r="AH29" s="165">
        <f t="shared" si="9"/>
        <v>94</v>
      </c>
      <c r="AI29" s="165">
        <f t="shared" si="9"/>
        <v>94</v>
      </c>
      <c r="AJ29" s="165">
        <f t="shared" si="9"/>
        <v>94</v>
      </c>
      <c r="AK29" s="165">
        <f t="shared" si="9"/>
        <v>94</v>
      </c>
      <c r="AL29" s="165">
        <f t="shared" si="9"/>
        <v>94</v>
      </c>
      <c r="AM29" s="165">
        <f t="shared" si="9"/>
        <v>94</v>
      </c>
      <c r="AN29" s="165">
        <f t="shared" si="9"/>
        <v>94</v>
      </c>
      <c r="AO29" s="165">
        <f t="shared" si="9"/>
        <v>94</v>
      </c>
      <c r="AP29" s="165">
        <f t="shared" si="9"/>
        <v>94</v>
      </c>
      <c r="AQ29" s="165">
        <f t="shared" si="9"/>
        <v>94</v>
      </c>
      <c r="AR29" s="165">
        <f t="shared" si="9"/>
        <v>94</v>
      </c>
      <c r="AS29" s="165">
        <f t="shared" si="9"/>
        <v>94</v>
      </c>
      <c r="AT29" s="165">
        <f t="shared" si="9"/>
        <v>94</v>
      </c>
      <c r="AU29" s="165">
        <f t="shared" si="9"/>
        <v>94</v>
      </c>
      <c r="AV29" s="165">
        <f t="shared" si="9"/>
        <v>94</v>
      </c>
      <c r="AW29" s="165">
        <f t="shared" si="9"/>
        <v>94</v>
      </c>
      <c r="AX29" s="165">
        <f t="shared" si="9"/>
        <v>94</v>
      </c>
      <c r="AY29" s="165">
        <f t="shared" si="9"/>
        <v>94</v>
      </c>
      <c r="AZ29" s="165">
        <f t="shared" si="9"/>
        <v>94</v>
      </c>
      <c r="BA29" s="165">
        <f t="shared" si="9"/>
        <v>94</v>
      </c>
      <c r="BB29" s="165">
        <f t="shared" si="9"/>
        <v>94</v>
      </c>
      <c r="BC29" s="165">
        <f t="shared" si="9"/>
        <v>94</v>
      </c>
      <c r="BD29" s="165">
        <f t="shared" si="9"/>
        <v>94</v>
      </c>
      <c r="BE29" s="165">
        <f t="shared" si="9"/>
        <v>94</v>
      </c>
      <c r="BF29" s="165">
        <f t="shared" si="9"/>
        <v>94</v>
      </c>
      <c r="BG29" s="165">
        <f t="shared" si="9"/>
        <v>94</v>
      </c>
      <c r="BH29" s="165">
        <f t="shared" si="9"/>
        <v>94</v>
      </c>
      <c r="BI29" s="165">
        <f t="shared" si="9"/>
        <v>94</v>
      </c>
      <c r="BJ29" s="165">
        <f t="shared" si="9"/>
        <v>94</v>
      </c>
      <c r="BK29" s="165">
        <f t="shared" si="9"/>
        <v>94</v>
      </c>
      <c r="BL29" s="165">
        <f t="shared" si="9"/>
        <v>94</v>
      </c>
      <c r="BM29" s="165">
        <f t="shared" si="9"/>
        <v>94</v>
      </c>
      <c r="BN29" s="165">
        <f t="shared" si="9"/>
        <v>94</v>
      </c>
      <c r="BO29" s="165">
        <f t="shared" si="9"/>
        <v>94</v>
      </c>
      <c r="BP29" s="165">
        <f t="shared" si="9"/>
        <v>94</v>
      </c>
      <c r="BQ29" s="165">
        <f t="shared" ref="BQ29:BZ29" si="10">BP29</f>
        <v>94</v>
      </c>
      <c r="BR29" s="165">
        <f t="shared" si="10"/>
        <v>94</v>
      </c>
      <c r="BS29" s="165">
        <f t="shared" si="10"/>
        <v>94</v>
      </c>
      <c r="BT29" s="165">
        <f t="shared" si="10"/>
        <v>94</v>
      </c>
      <c r="BU29" s="165">
        <f t="shared" si="10"/>
        <v>94</v>
      </c>
      <c r="BV29" s="165">
        <f t="shared" si="10"/>
        <v>94</v>
      </c>
      <c r="BW29" s="165">
        <f t="shared" si="10"/>
        <v>94</v>
      </c>
      <c r="BX29" s="165">
        <f t="shared" si="10"/>
        <v>94</v>
      </c>
      <c r="BY29" s="227">
        <f t="shared" si="10"/>
        <v>94</v>
      </c>
      <c r="BZ29" s="227">
        <f t="shared" si="10"/>
        <v>94</v>
      </c>
      <c r="CA29" s="180"/>
    </row>
    <row r="30" ht="21" hidden="1" customHeight="1" spans="1:79">
      <c r="A30" s="166" t="s">
        <v>198</v>
      </c>
      <c r="B30" s="167"/>
      <c r="C30" s="168">
        <f>VLOOKUP(B4,завтрак_общ,3,FALSE)</f>
        <v>94</v>
      </c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t="15.75" hidden="1" customHeight="1" spans="1:79">
      <c r="A31" s="170" t="s">
        <v>195</v>
      </c>
      <c r="B31" s="171"/>
      <c r="C31" s="172"/>
      <c r="D31" s="173">
        <f>D28*D29/1000</f>
        <v>0</v>
      </c>
      <c r="E31" s="210">
        <f t="shared" ref="E31:BP31" si="11">E28*E29/1000</f>
        <v>0</v>
      </c>
      <c r="F31" s="210">
        <f t="shared" si="11"/>
        <v>0</v>
      </c>
      <c r="G31" s="210">
        <f>G28*G29</f>
        <v>0</v>
      </c>
      <c r="H31" s="210">
        <f t="shared" si="11"/>
        <v>0</v>
      </c>
      <c r="I31" s="210">
        <f t="shared" si="11"/>
        <v>0</v>
      </c>
      <c r="J31" s="210">
        <f t="shared" si="11"/>
        <v>0</v>
      </c>
      <c r="K31" s="210">
        <f t="shared" si="11"/>
        <v>0</v>
      </c>
      <c r="L31" s="210">
        <f t="shared" si="11"/>
        <v>0.188</v>
      </c>
      <c r="M31" s="210">
        <f t="shared" si="11"/>
        <v>1.316</v>
      </c>
      <c r="N31" s="210">
        <f t="shared" si="11"/>
        <v>0.1692</v>
      </c>
      <c r="O31" s="210">
        <f t="shared" si="11"/>
        <v>0</v>
      </c>
      <c r="P31" s="210">
        <f t="shared" si="11"/>
        <v>0.094</v>
      </c>
      <c r="Q31" s="210">
        <f>Q28*Q29</f>
        <v>0</v>
      </c>
      <c r="R31" s="210">
        <f t="shared" si="11"/>
        <v>0</v>
      </c>
      <c r="S31" s="210">
        <f t="shared" si="11"/>
        <v>0</v>
      </c>
      <c r="T31" s="210">
        <f t="shared" si="11"/>
        <v>0</v>
      </c>
      <c r="U31" s="210">
        <f t="shared" si="11"/>
        <v>0</v>
      </c>
      <c r="V31" s="210">
        <f t="shared" si="11"/>
        <v>0</v>
      </c>
      <c r="W31" s="210">
        <f t="shared" si="11"/>
        <v>2.82</v>
      </c>
      <c r="X31" s="210">
        <f t="shared" si="11"/>
        <v>0</v>
      </c>
      <c r="Y31" s="210">
        <f t="shared" si="11"/>
        <v>0</v>
      </c>
      <c r="Z31" s="210">
        <f t="shared" si="11"/>
        <v>0</v>
      </c>
      <c r="AA31" s="210">
        <f t="shared" si="11"/>
        <v>0</v>
      </c>
      <c r="AB31" s="210">
        <f t="shared" si="11"/>
        <v>0</v>
      </c>
      <c r="AC31" s="210">
        <f t="shared" si="11"/>
        <v>0</v>
      </c>
      <c r="AD31" s="210">
        <f t="shared" si="11"/>
        <v>0</v>
      </c>
      <c r="AE31" s="210">
        <f t="shared" si="11"/>
        <v>0</v>
      </c>
      <c r="AF31" s="210">
        <f t="shared" si="11"/>
        <v>0</v>
      </c>
      <c r="AG31" s="210">
        <f t="shared" si="11"/>
        <v>4.7</v>
      </c>
      <c r="AH31" s="210">
        <f t="shared" si="11"/>
        <v>0</v>
      </c>
      <c r="AI31" s="210">
        <f t="shared" si="11"/>
        <v>0</v>
      </c>
      <c r="AJ31" s="210">
        <f t="shared" si="11"/>
        <v>0</v>
      </c>
      <c r="AK31" s="210">
        <f t="shared" si="11"/>
        <v>0</v>
      </c>
      <c r="AL31" s="210">
        <f t="shared" si="11"/>
        <v>0</v>
      </c>
      <c r="AM31" s="210">
        <f t="shared" si="11"/>
        <v>0</v>
      </c>
      <c r="AN31" s="210">
        <f t="shared" si="11"/>
        <v>0</v>
      </c>
      <c r="AO31" s="210">
        <f t="shared" si="11"/>
        <v>0</v>
      </c>
      <c r="AP31" s="210">
        <f t="shared" si="11"/>
        <v>0</v>
      </c>
      <c r="AQ31" s="210">
        <f t="shared" si="11"/>
        <v>0</v>
      </c>
      <c r="AR31" s="210">
        <f t="shared" si="11"/>
        <v>0</v>
      </c>
      <c r="AS31" s="210">
        <f t="shared" si="11"/>
        <v>0</v>
      </c>
      <c r="AT31" s="210">
        <f t="shared" si="11"/>
        <v>1.128</v>
      </c>
      <c r="AU31" s="210">
        <f t="shared" si="11"/>
        <v>0</v>
      </c>
      <c r="AV31" s="210">
        <f t="shared" si="11"/>
        <v>0</v>
      </c>
      <c r="AW31" s="210">
        <f t="shared" si="11"/>
        <v>0</v>
      </c>
      <c r="AX31" s="210">
        <f t="shared" si="11"/>
        <v>0</v>
      </c>
      <c r="AY31" s="210">
        <f t="shared" si="11"/>
        <v>0</v>
      </c>
      <c r="AZ31" s="210">
        <f t="shared" si="11"/>
        <v>0</v>
      </c>
      <c r="BA31" s="210">
        <f t="shared" si="11"/>
        <v>0</v>
      </c>
      <c r="BB31" s="210">
        <f t="shared" si="11"/>
        <v>0</v>
      </c>
      <c r="BC31" s="210">
        <f t="shared" si="11"/>
        <v>0</v>
      </c>
      <c r="BD31" s="210">
        <f t="shared" si="11"/>
        <v>0</v>
      </c>
      <c r="BE31" s="210">
        <f t="shared" si="11"/>
        <v>0</v>
      </c>
      <c r="BF31" s="210">
        <f t="shared" si="11"/>
        <v>0</v>
      </c>
      <c r="BG31" s="210">
        <f t="shared" si="11"/>
        <v>0</v>
      </c>
      <c r="BH31" s="210">
        <f t="shared" si="11"/>
        <v>0</v>
      </c>
      <c r="BI31" s="210">
        <f t="shared" si="11"/>
        <v>0</v>
      </c>
      <c r="BJ31" s="210">
        <f t="shared" si="11"/>
        <v>0</v>
      </c>
      <c r="BK31" s="210">
        <f t="shared" si="11"/>
        <v>0</v>
      </c>
      <c r="BL31" s="210">
        <f t="shared" si="11"/>
        <v>0</v>
      </c>
      <c r="BM31" s="210">
        <f t="shared" si="11"/>
        <v>0</v>
      </c>
      <c r="BN31" s="210">
        <f t="shared" si="11"/>
        <v>0</v>
      </c>
      <c r="BO31" s="210">
        <f t="shared" si="11"/>
        <v>0</v>
      </c>
      <c r="BP31" s="210">
        <f t="shared" si="11"/>
        <v>0</v>
      </c>
      <c r="BQ31" s="210">
        <f t="shared" ref="BQ31:BZ31" si="12">BQ28*BQ29/1000</f>
        <v>0</v>
      </c>
      <c r="BR31" s="210">
        <f t="shared" si="12"/>
        <v>0</v>
      </c>
      <c r="BS31" s="210">
        <f t="shared" si="12"/>
        <v>0</v>
      </c>
      <c r="BT31" s="210">
        <f t="shared" si="12"/>
        <v>0</v>
      </c>
      <c r="BU31" s="210">
        <f t="shared" si="12"/>
        <v>0</v>
      </c>
      <c r="BV31" s="210">
        <f t="shared" si="12"/>
        <v>0</v>
      </c>
      <c r="BW31" s="210">
        <f t="shared" si="12"/>
        <v>5.64</v>
      </c>
      <c r="BX31" s="210">
        <f t="shared" si="12"/>
        <v>3.76</v>
      </c>
      <c r="BY31" s="39">
        <f t="shared" si="12"/>
        <v>0</v>
      </c>
      <c r="BZ31" s="39">
        <f t="shared" si="12"/>
        <v>2.82</v>
      </c>
      <c r="CA31" s="180"/>
    </row>
    <row r="32" hidden="1" customHeight="1" spans="1:79">
      <c r="A32" s="170" t="s">
        <v>170</v>
      </c>
      <c r="B32" s="171"/>
      <c r="C32" s="172"/>
      <c r="D32" s="174">
        <f>ССЫЛКИ!B3</f>
        <v>105</v>
      </c>
      <c r="E32" s="174">
        <f>ССЫЛКИ!C3</f>
        <v>590</v>
      </c>
      <c r="F32" s="174">
        <f>ССЫЛКИ!D3</f>
        <v>590</v>
      </c>
      <c r="G32" s="174">
        <f>ССЫЛКИ!E3</f>
        <v>11</v>
      </c>
      <c r="H32" s="174">
        <f>ССЫЛКИ!F3</f>
        <v>400</v>
      </c>
      <c r="I32" s="174">
        <f>ССЫЛКИ!G3</f>
        <v>200</v>
      </c>
      <c r="J32" s="174">
        <f>ССЫЛКИ!H3</f>
        <v>105</v>
      </c>
      <c r="K32" s="174">
        <f>ССЫЛКИ!I3</f>
        <v>590</v>
      </c>
      <c r="L32" s="174">
        <f>ССЫЛКИ!J3</f>
        <v>150</v>
      </c>
      <c r="M32" s="174">
        <f>ССЫЛКИ!K3</f>
        <v>78</v>
      </c>
      <c r="N32" s="174">
        <f>ССЫЛКИ!L3</f>
        <v>10</v>
      </c>
      <c r="O32" s="174">
        <f>ССЫЛКИ!M3</f>
        <v>300</v>
      </c>
      <c r="P32" s="174">
        <f>ССЫЛКИ!N3</f>
        <v>990</v>
      </c>
      <c r="Q32" s="174">
        <f>ССЫЛКИ!O3</f>
        <v>12</v>
      </c>
      <c r="R32" s="174">
        <f>ССЫЛКИ!P3</f>
        <v>330</v>
      </c>
      <c r="S32" s="174">
        <f>ССЫЛКИ!Q3</f>
        <v>420</v>
      </c>
      <c r="T32" s="174">
        <f>ССЫЛКИ!R3</f>
        <v>260</v>
      </c>
      <c r="U32" s="174">
        <f>ССЫЛКИ!S3</f>
        <v>165</v>
      </c>
      <c r="V32" s="174">
        <f>ССЫЛКИ!T3</f>
        <v>300</v>
      </c>
      <c r="W32" s="174">
        <f>ССЫЛКИ!U3</f>
        <v>300</v>
      </c>
      <c r="X32" s="174">
        <f>ССЫЛКИ!V3</f>
        <v>400</v>
      </c>
      <c r="Y32" s="174">
        <f>ССЫЛКИ!W3</f>
        <v>50</v>
      </c>
      <c r="Z32" s="174">
        <f>ССЫЛКИ!X3</f>
        <v>210</v>
      </c>
      <c r="AA32" s="174">
        <f>ССЫЛКИ!Y3</f>
        <v>90</v>
      </c>
      <c r="AB32" s="174">
        <f>ССЫЛКИ!Z3</f>
        <v>100</v>
      </c>
      <c r="AC32" s="174">
        <f>ССЫЛКИ!AA3</f>
        <v>190</v>
      </c>
      <c r="AD32" s="174">
        <f>ССЫЛКИ!AB3</f>
        <v>440</v>
      </c>
      <c r="AE32" s="174">
        <f>ССЫЛКИ!AC3</f>
        <v>12.5</v>
      </c>
      <c r="AF32" s="174">
        <f>ССЫЛКИ!AD3</f>
        <v>70</v>
      </c>
      <c r="AG32" s="174">
        <f>ССЫЛКИ!AE3</f>
        <v>92</v>
      </c>
      <c r="AH32" s="174">
        <f>ССЫЛКИ!AF3</f>
        <v>70</v>
      </c>
      <c r="AI32" s="174">
        <f>ССЫЛКИ!AG3</f>
        <v>62</v>
      </c>
      <c r="AJ32" s="174">
        <f>ССЫЛКИ!AH3</f>
        <v>65</v>
      </c>
      <c r="AK32" s="174">
        <f>ССЫЛКИ!AI3</f>
        <v>70</v>
      </c>
      <c r="AL32" s="174">
        <f>ССЫЛКИ!AJ3</f>
        <v>75</v>
      </c>
      <c r="AM32" s="174">
        <f>ССЫЛКИ!AK3</f>
        <v>68</v>
      </c>
      <c r="AN32" s="174">
        <f>ССЫЛКИ!AL3</f>
        <v>120</v>
      </c>
      <c r="AO32" s="174">
        <f>ССЫЛКИ!AM3</f>
        <v>70</v>
      </c>
      <c r="AP32" s="174">
        <f>ССЫЛКИ!AN3</f>
        <v>190</v>
      </c>
      <c r="AQ32" s="174">
        <f>ССЫЛКИ!AO3</f>
        <v>420</v>
      </c>
      <c r="AR32" s="174">
        <f>ССЫЛКИ!AP3</f>
        <v>195</v>
      </c>
      <c r="AS32" s="174">
        <f>ССЫЛКИ!AQ3</f>
        <v>95</v>
      </c>
      <c r="AT32" s="174">
        <f>ССЫЛКИ!AR3</f>
        <v>1100</v>
      </c>
      <c r="AU32" s="174">
        <f>ССЫЛКИ!AS3</f>
        <v>85</v>
      </c>
      <c r="AV32" s="174">
        <f>ССЫЛКИ!AT3</f>
        <v>100</v>
      </c>
      <c r="AW32" s="174">
        <f>ССЫЛКИ!AU3</f>
        <v>290</v>
      </c>
      <c r="AX32" s="174">
        <f>ССЫЛКИ!AV3</f>
        <v>370</v>
      </c>
      <c r="AY32" s="174">
        <f>ССЫЛКИ!AW3</f>
        <v>700</v>
      </c>
      <c r="AZ32" s="174">
        <f>ССЫЛКИ!AX3</f>
        <v>440</v>
      </c>
      <c r="BA32" s="174">
        <f>ССЫЛКИ!AY3</f>
        <v>240</v>
      </c>
      <c r="BB32" s="174">
        <f>ССЫЛКИ!AZ3</f>
        <v>260</v>
      </c>
      <c r="BC32" s="174">
        <f>ССЫЛКИ!BA3</f>
        <v>350</v>
      </c>
      <c r="BD32" s="174">
        <f>ССЫЛКИ!BB3</f>
        <v>50</v>
      </c>
      <c r="BE32" s="174">
        <f>ССЫЛКИ!BC3</f>
        <v>370</v>
      </c>
      <c r="BF32" s="174">
        <f>ССЫЛКИ!BD3</f>
        <v>55</v>
      </c>
      <c r="BG32" s="174">
        <f>ССЫЛКИ!BE3</f>
        <v>450</v>
      </c>
      <c r="BH32" s="174">
        <f>ССЫЛКИ!BF3</f>
        <v>440</v>
      </c>
      <c r="BI32" s="174">
        <f>ССЫЛКИ!BG3</f>
        <v>48</v>
      </c>
      <c r="BJ32" s="174">
        <f>ССЫЛКИ!BH3</f>
        <v>59</v>
      </c>
      <c r="BK32" s="174">
        <f>ССЫЛКИ!BI3</f>
        <v>48</v>
      </c>
      <c r="BL32" s="174">
        <f>ССЫЛКИ!BJ3</f>
        <v>49</v>
      </c>
      <c r="BM32" s="174">
        <f>ССЫЛКИ!BK3</f>
        <v>78</v>
      </c>
      <c r="BN32" s="174">
        <f>ССЫЛКИ!BL3</f>
        <v>110</v>
      </c>
      <c r="BO32" s="174">
        <f>ССЫЛКИ!BM3</f>
        <v>61</v>
      </c>
      <c r="BP32" s="174">
        <f>ССЫЛКИ!BN3</f>
        <v>220</v>
      </c>
      <c r="BQ32" s="174">
        <f>ССЫЛКИ!BO3</f>
        <v>200</v>
      </c>
      <c r="BR32" s="174">
        <f>ССЫЛКИ!BP3</f>
        <v>164</v>
      </c>
      <c r="BS32" s="174">
        <f>ССЫЛКИ!BQ3</f>
        <v>190</v>
      </c>
      <c r="BT32" s="174">
        <f>ССЫЛКИ!BR3</f>
        <v>300</v>
      </c>
      <c r="BU32" s="174">
        <f>ССЫЛКИ!BS3</f>
        <v>195</v>
      </c>
      <c r="BV32" s="174">
        <f>ССЫЛКИ!BT3</f>
        <v>105</v>
      </c>
      <c r="BW32" s="174">
        <f>ССЫЛКИ!BU3</f>
        <v>440</v>
      </c>
      <c r="BX32" s="174">
        <f>ССЫЛКИ!BV3</f>
        <v>66</v>
      </c>
      <c r="BY32" s="174">
        <f>ССЫЛКИ!BW3</f>
        <v>510</v>
      </c>
      <c r="BZ32" s="174">
        <f>ССЫЛКИ!BX3</f>
        <v>580</v>
      </c>
      <c r="CA32" s="180"/>
    </row>
    <row r="33" hidden="1" customHeight="1" spans="1:79">
      <c r="A33" s="170" t="s">
        <v>196</v>
      </c>
      <c r="B33" s="171"/>
      <c r="C33" s="175">
        <f>SUM(D33:BZ33)</f>
        <v>7110.16</v>
      </c>
      <c r="D33" s="176">
        <f>D31*D32</f>
        <v>0</v>
      </c>
      <c r="E33" s="176">
        <f t="shared" ref="E33:BP33" si="13">E31*E32</f>
        <v>0</v>
      </c>
      <c r="F33" s="176">
        <f t="shared" si="13"/>
        <v>0</v>
      </c>
      <c r="G33" s="177">
        <f t="shared" si="13"/>
        <v>0</v>
      </c>
      <c r="H33" s="177">
        <f t="shared" si="13"/>
        <v>0</v>
      </c>
      <c r="I33" s="177">
        <f t="shared" si="13"/>
        <v>0</v>
      </c>
      <c r="J33" s="177">
        <f t="shared" si="13"/>
        <v>0</v>
      </c>
      <c r="K33" s="211">
        <f t="shared" si="13"/>
        <v>0</v>
      </c>
      <c r="L33" s="211">
        <f t="shared" si="13"/>
        <v>28.2</v>
      </c>
      <c r="M33" s="211">
        <f t="shared" si="13"/>
        <v>102.648</v>
      </c>
      <c r="N33" s="211">
        <f t="shared" si="13"/>
        <v>1.692</v>
      </c>
      <c r="O33" s="211">
        <f t="shared" si="13"/>
        <v>0</v>
      </c>
      <c r="P33" s="211">
        <f t="shared" si="13"/>
        <v>93.06</v>
      </c>
      <c r="Q33" s="211">
        <f t="shared" si="13"/>
        <v>0</v>
      </c>
      <c r="R33" s="211">
        <f t="shared" si="13"/>
        <v>0</v>
      </c>
      <c r="S33" s="211">
        <f t="shared" si="13"/>
        <v>0</v>
      </c>
      <c r="T33" s="211">
        <f t="shared" si="13"/>
        <v>0</v>
      </c>
      <c r="U33" s="211">
        <f t="shared" si="13"/>
        <v>0</v>
      </c>
      <c r="V33" s="211">
        <f t="shared" si="13"/>
        <v>0</v>
      </c>
      <c r="W33" s="211">
        <f t="shared" si="13"/>
        <v>846</v>
      </c>
      <c r="X33" s="211">
        <f t="shared" si="13"/>
        <v>0</v>
      </c>
      <c r="Y33" s="211">
        <f t="shared" si="13"/>
        <v>0</v>
      </c>
      <c r="Z33" s="211">
        <f t="shared" si="13"/>
        <v>0</v>
      </c>
      <c r="AA33" s="211">
        <f t="shared" si="13"/>
        <v>0</v>
      </c>
      <c r="AB33" s="211">
        <f t="shared" si="13"/>
        <v>0</v>
      </c>
      <c r="AC33" s="211">
        <f t="shared" si="13"/>
        <v>0</v>
      </c>
      <c r="AD33" s="211">
        <f t="shared" si="13"/>
        <v>0</v>
      </c>
      <c r="AE33" s="211">
        <f t="shared" si="13"/>
        <v>0</v>
      </c>
      <c r="AF33" s="211">
        <f t="shared" si="13"/>
        <v>0</v>
      </c>
      <c r="AG33" s="211">
        <f t="shared" si="13"/>
        <v>432.4</v>
      </c>
      <c r="AH33" s="211">
        <f t="shared" si="13"/>
        <v>0</v>
      </c>
      <c r="AI33" s="211">
        <f t="shared" si="13"/>
        <v>0</v>
      </c>
      <c r="AJ33" s="211">
        <f t="shared" si="13"/>
        <v>0</v>
      </c>
      <c r="AK33" s="211">
        <f t="shared" si="13"/>
        <v>0</v>
      </c>
      <c r="AL33" s="211">
        <f t="shared" si="13"/>
        <v>0</v>
      </c>
      <c r="AM33" s="211">
        <f t="shared" si="13"/>
        <v>0</v>
      </c>
      <c r="AN33" s="211">
        <f t="shared" si="13"/>
        <v>0</v>
      </c>
      <c r="AO33" s="211">
        <f t="shared" si="13"/>
        <v>0</v>
      </c>
      <c r="AP33" s="211">
        <f t="shared" si="13"/>
        <v>0</v>
      </c>
      <c r="AQ33" s="211">
        <f t="shared" si="13"/>
        <v>0</v>
      </c>
      <c r="AR33" s="211">
        <f t="shared" si="13"/>
        <v>0</v>
      </c>
      <c r="AS33" s="211">
        <f t="shared" si="13"/>
        <v>0</v>
      </c>
      <c r="AT33" s="211">
        <f t="shared" si="13"/>
        <v>1240.8</v>
      </c>
      <c r="AU33" s="211">
        <f t="shared" si="13"/>
        <v>0</v>
      </c>
      <c r="AV33" s="211">
        <f t="shared" si="13"/>
        <v>0</v>
      </c>
      <c r="AW33" s="211">
        <f t="shared" si="13"/>
        <v>0</v>
      </c>
      <c r="AX33" s="211">
        <f t="shared" si="13"/>
        <v>0</v>
      </c>
      <c r="AY33" s="211">
        <f t="shared" si="13"/>
        <v>0</v>
      </c>
      <c r="AZ33" s="211">
        <f t="shared" si="13"/>
        <v>0</v>
      </c>
      <c r="BA33" s="211">
        <f t="shared" si="13"/>
        <v>0</v>
      </c>
      <c r="BB33" s="211">
        <f t="shared" si="13"/>
        <v>0</v>
      </c>
      <c r="BC33" s="211">
        <f t="shared" si="13"/>
        <v>0</v>
      </c>
      <c r="BD33" s="211">
        <f t="shared" si="13"/>
        <v>0</v>
      </c>
      <c r="BE33" s="211">
        <f t="shared" si="13"/>
        <v>0</v>
      </c>
      <c r="BF33" s="211">
        <f t="shared" si="13"/>
        <v>0</v>
      </c>
      <c r="BG33" s="211">
        <f t="shared" si="13"/>
        <v>0</v>
      </c>
      <c r="BH33" s="211">
        <f t="shared" si="13"/>
        <v>0</v>
      </c>
      <c r="BI33" s="211">
        <f t="shared" si="13"/>
        <v>0</v>
      </c>
      <c r="BJ33" s="211">
        <f t="shared" si="13"/>
        <v>0</v>
      </c>
      <c r="BK33" s="211">
        <f t="shared" si="13"/>
        <v>0</v>
      </c>
      <c r="BL33" s="211">
        <f t="shared" si="13"/>
        <v>0</v>
      </c>
      <c r="BM33" s="211">
        <f t="shared" si="13"/>
        <v>0</v>
      </c>
      <c r="BN33" s="211">
        <f t="shared" si="13"/>
        <v>0</v>
      </c>
      <c r="BO33" s="211">
        <f t="shared" si="13"/>
        <v>0</v>
      </c>
      <c r="BP33" s="211">
        <f t="shared" si="13"/>
        <v>0</v>
      </c>
      <c r="BQ33" s="211">
        <f t="shared" ref="BQ33:BZ33" si="14">BQ31*BQ32</f>
        <v>0</v>
      </c>
      <c r="BR33" s="211">
        <f t="shared" si="14"/>
        <v>0</v>
      </c>
      <c r="BS33" s="211">
        <f t="shared" si="14"/>
        <v>0</v>
      </c>
      <c r="BT33" s="211">
        <f t="shared" si="14"/>
        <v>0</v>
      </c>
      <c r="BU33" s="211">
        <f t="shared" si="14"/>
        <v>0</v>
      </c>
      <c r="BV33" s="211">
        <f t="shared" si="14"/>
        <v>0</v>
      </c>
      <c r="BW33" s="211">
        <f t="shared" si="14"/>
        <v>2481.6</v>
      </c>
      <c r="BX33" s="211">
        <f t="shared" si="14"/>
        <v>248.16</v>
      </c>
      <c r="BY33" s="211">
        <f t="shared" si="14"/>
        <v>0</v>
      </c>
      <c r="BZ33" s="211">
        <f t="shared" si="14"/>
        <v>1635.6</v>
      </c>
      <c r="CA33" s="180"/>
    </row>
    <row r="34" hidden="1" customHeight="1" spans="1:79">
      <c r="A34" s="170" t="s">
        <v>197</v>
      </c>
      <c r="B34" s="178"/>
      <c r="C34" s="179">
        <f>C33/C30</f>
        <v>75.64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/>
    <row r="36" ht="20" spans="1:78">
      <c r="A36" s="180"/>
      <c r="B36" s="181" t="s">
        <v>14</v>
      </c>
      <c r="C36" s="182"/>
      <c r="D36" s="182" t="str">
        <f>IF(D33=D50,"x")</f>
        <v>x</v>
      </c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0"/>
      <c r="BZ36" s="180"/>
    </row>
    <row r="37" customHeight="1" spans="1:76">
      <c r="A37" s="183" t="s">
        <v>3</v>
      </c>
      <c r="B37" s="184"/>
      <c r="C37" s="185"/>
      <c r="D37" s="186" t="s">
        <v>193</v>
      </c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153" customHeight="1" spans="1:78">
      <c r="A38" s="188"/>
      <c r="B38" s="189"/>
      <c r="C38" s="248"/>
      <c r="D38" s="249" t="str">
        <f>ССЫЛКИ!B2</f>
        <v>Вермишель</v>
      </c>
      <c r="E38" s="249" t="str">
        <f>ССЫЛКИ!C2</f>
        <v>Люля полуфаб-т (кг)</v>
      </c>
      <c r="F38" s="249" t="str">
        <f>ССЫЛКИ!D2</f>
        <v>Котлета говяжья полуф-т (кг)</v>
      </c>
      <c r="G38" s="249" t="str">
        <f>ССЫЛКИ!E2</f>
        <v>Какао (Фунтик) (шт)</v>
      </c>
      <c r="H38" s="249" t="str">
        <f>ССЫЛКИ!F2</f>
        <v>Какао порошок</v>
      </c>
      <c r="I38" s="249" t="str">
        <f>ССЫЛКИ!G2</f>
        <v>Кисель фруктовый</v>
      </c>
      <c r="J38" s="249" t="str">
        <f>ССЫЛКИ!H2</f>
        <v>Макароны</v>
      </c>
      <c r="K38" s="249" t="str">
        <f>ССЫЛКИ!I2</f>
        <v>Тефтели говяжьи (кг)</v>
      </c>
      <c r="L38" s="249" t="str">
        <f>ССЫЛКИ!J2</f>
        <v>Масло растительное</v>
      </c>
      <c r="M38" s="249" t="str">
        <f>ССЫЛКИ!K2</f>
        <v>Сахар</v>
      </c>
      <c r="N38" s="249" t="str">
        <f>ССЫЛКИ!L2</f>
        <v>Соль иодир.</v>
      </c>
      <c r="O38" s="249" t="str">
        <f>ССЫЛКИ!M2</f>
        <v>Сухофрукты</v>
      </c>
      <c r="P38" s="249" t="str">
        <f>ССЫЛКИ!N2</f>
        <v>Чай</v>
      </c>
      <c r="Q38" s="249" t="str">
        <f>ССЫЛКИ!O2</f>
        <v>Яйцо куриное (штук)</v>
      </c>
      <c r="R38" s="249" t="str">
        <f>ССЫЛКИ!P2</f>
        <v>Вафли</v>
      </c>
      <c r="S38" s="249" t="str">
        <f>ССЫЛКИ!Q2</f>
        <v>Кексы бездрожжевые (кг.)</v>
      </c>
      <c r="T38" s="249" t="str">
        <f>ССЫЛКИ!R2</f>
        <v>Печенье</v>
      </c>
      <c r="U38" s="249" t="str">
        <f>ССЫЛКИ!S2</f>
        <v>Пряники</v>
      </c>
      <c r="V38" s="249" t="str">
        <f>ССЫЛКИ!T2</f>
        <v>Горошек зеленый конс.</v>
      </c>
      <c r="W38" s="249" t="str">
        <f>ССЫЛКИ!U2</f>
        <v>Кукуруза консервы</v>
      </c>
      <c r="X38" s="249" t="str">
        <f>ССЫЛКИ!V2</f>
        <v>Огурцы маринованые</v>
      </c>
      <c r="Y38" s="249" t="str">
        <f>ССЫЛКИ!W2</f>
        <v>Мука высшего сорт</v>
      </c>
      <c r="Z38" s="249" t="str">
        <f>ССЫЛКИ!X2</f>
        <v>Повидло</v>
      </c>
      <c r="AA38" s="249" t="str">
        <f>ССЫЛКИ!Y2</f>
        <v>Сок фруктовый светлый</v>
      </c>
      <c r="AB38" s="249" t="str">
        <f>ССЫЛКИ!Z2</f>
        <v>Сок фруктовый с мякотью</v>
      </c>
      <c r="AC38" s="249" t="str">
        <f>ССЫЛКИ!AA2</f>
        <v>Томатная паста</v>
      </c>
      <c r="AD38" s="249" t="str">
        <f>ССЫЛКИ!AB2</f>
        <v>Котлета рыбная полуф-т (кг)</v>
      </c>
      <c r="AE38" s="249" t="str">
        <f>ССЫЛКИ!AC2</f>
        <v>Фрикадельки рыбные  полуф-т (кг)</v>
      </c>
      <c r="AF38" s="249" t="str">
        <f>ССЫЛКИ!AD2</f>
        <v>Крупа гороховая</v>
      </c>
      <c r="AG38" s="249" t="str">
        <f>ССЫЛКИ!AE2</f>
        <v>Крупа гречневая</v>
      </c>
      <c r="AH38" s="249" t="str">
        <f>ССЫЛКИ!AF2</f>
        <v>Крупа кукурузная</v>
      </c>
      <c r="AI38" s="249" t="str">
        <f>ССЫЛКИ!AG2</f>
        <v>Крупа манная</v>
      </c>
      <c r="AJ38" s="249" t="str">
        <f>ССЫЛКИ!AH2</f>
        <v>Крупа овсяная</v>
      </c>
      <c r="AK38" s="249" t="str">
        <f>ССЫЛКИ!AI2</f>
        <v>Крупа перловая</v>
      </c>
      <c r="AL38" s="249" t="str">
        <f>ССЫЛКИ!AJ2</f>
        <v>Крупа пшеничная</v>
      </c>
      <c r="AM38" s="249" t="str">
        <f>ССЫЛКИ!AK2</f>
        <v>Крупа пшено шлифованное</v>
      </c>
      <c r="AN38" s="249" t="str">
        <f>ССЫЛКИ!AL2</f>
        <v>Крупа рисовая</v>
      </c>
      <c r="AO38" s="249" t="str">
        <f>ССЫЛКИ!AM2</f>
        <v>Крупа ячневая</v>
      </c>
      <c r="AP38" s="249" t="str">
        <f>ССЫЛКИ!AN2</f>
        <v>Фасоль</v>
      </c>
      <c r="AQ38" s="249" t="str">
        <f>ССЫЛКИ!AO2</f>
        <v>Курага сушеная</v>
      </c>
      <c r="AR38" s="249" t="str">
        <f>ССЫЛКИ!AP2</f>
        <v>БИО йогурт 2.5</v>
      </c>
      <c r="AS38" s="249" t="str">
        <f>ССЫЛКИ!AQ2</f>
        <v>Кефир</v>
      </c>
      <c r="AT38" s="249" t="str">
        <f>ССЫЛКИ!AR2</f>
        <v>Масло сливочное</v>
      </c>
      <c r="AU38" s="249" t="str">
        <f>ССЫЛКИ!AS2</f>
        <v>Молоко разливное</v>
      </c>
      <c r="AV38" s="255" t="str">
        <f>ССЫЛКИ!AT2</f>
        <v>Молоко пастеризованное  2,5</v>
      </c>
      <c r="AW38" s="249" t="str">
        <f>ССЫЛКИ!AU2</f>
        <v>Сгущенное молоко</v>
      </c>
      <c r="AX38" s="249" t="str">
        <f>ССЫЛКИ!AV2</f>
        <v>Сметана</v>
      </c>
      <c r="AY38" s="249" t="str">
        <f>ССЫЛКИ!AW2</f>
        <v>Сыр Российский</v>
      </c>
      <c r="AZ38" s="249" t="str">
        <f>ССЫЛКИ!AX2</f>
        <v>Биточки куриные (кг)</v>
      </c>
      <c r="BA38" s="249" t="str">
        <f>ССЫЛКИ!AY2</f>
        <v>Тушка куринная</v>
      </c>
      <c r="BB38" s="249" t="str">
        <f>ССЫЛКИ!AZ2</f>
        <v>Бедро куриное</v>
      </c>
      <c r="BC38" s="249" t="str">
        <f>ССЫЛКИ!BA2</f>
        <v>Фарш говяжий</v>
      </c>
      <c r="BD38" s="249" t="str">
        <f>ССЫЛКИ!BB2</f>
        <v>Баклажаны свежие</v>
      </c>
      <c r="BE38" s="249" t="str">
        <f>ССЫЛКИ!BC2</f>
        <v>Грудка куриная</v>
      </c>
      <c r="BF38" s="249" t="str">
        <f>ССЫЛКИ!BD2</f>
        <v>Перец болгарский </v>
      </c>
      <c r="BG38" s="249" t="str">
        <f>ССЫЛКИ!BE2</f>
        <v>Зелень разная </v>
      </c>
      <c r="BH38" s="249" t="str">
        <f>ССЫЛКИ!BF2</f>
        <v>Котлета куриная полуфаб-т (кг)</v>
      </c>
      <c r="BI38" s="249" t="str">
        <f>ССЫЛКИ!BG2</f>
        <v>Капуста</v>
      </c>
      <c r="BJ38" s="249" t="str">
        <f>ССЫЛКИ!BH2</f>
        <v>Картофель</v>
      </c>
      <c r="BK38" s="249" t="str">
        <f>ССЫЛКИ!BI2</f>
        <v>Лук репчатый</v>
      </c>
      <c r="BL38" s="249" t="str">
        <f>ССЫЛКИ!BJ2</f>
        <v>Морковь</v>
      </c>
      <c r="BM38" s="249" t="str">
        <f>ССЫЛКИ!BK2</f>
        <v>Огурцы свежие</v>
      </c>
      <c r="BN38" s="249" t="str">
        <f>ССЫЛКИ!BL2</f>
        <v>Помидоры свежие </v>
      </c>
      <c r="BO38" s="249" t="str">
        <f>ССЫЛКИ!BM2</f>
        <v>Свекла столовая</v>
      </c>
      <c r="BP38" s="249" t="str">
        <f>ССЫЛКИ!BN2</f>
        <v>Вареники полуфаб-т (кг)</v>
      </c>
      <c r="BQ38" s="249" t="str">
        <f>ССЫЛКИ!BO2</f>
        <v>Мандарины</v>
      </c>
      <c r="BR38" s="249" t="str">
        <f>ССЫЛКИ!BP2</f>
        <v>Бананы</v>
      </c>
      <c r="BS38" s="249" t="str">
        <f>ССЫЛКИ!BQ2</f>
        <v>Груши</v>
      </c>
      <c r="BT38" s="249" t="str">
        <f>ССЫЛКИ!BR2</f>
        <v>Лимонная кислота</v>
      </c>
      <c r="BU38" s="249" t="str">
        <f>ССЫЛКИ!BS2</f>
        <v>Апельсины</v>
      </c>
      <c r="BV38" s="249" t="str">
        <f>ССЫЛКИ!BT2</f>
        <v>Яблоки</v>
      </c>
      <c r="BW38" s="249" t="str">
        <f>ССЫЛКИ!BU2</f>
        <v>Тефтели куриные</v>
      </c>
      <c r="BX38" s="249" t="str">
        <f>ССЫЛКИ!BV2</f>
        <v>Хлеб пшеничный</v>
      </c>
      <c r="BY38" s="121" t="str">
        <f>ССЫЛКИ!BW2</f>
        <v>Мини рулеты (бисквитные)</v>
      </c>
      <c r="BZ38" s="121" t="str">
        <f>ССЫЛКИ!BX2</f>
        <v>Зефир в шоколаде (кг)</v>
      </c>
    </row>
    <row r="39" ht="14.5" spans="1:79">
      <c r="A39" s="190" t="s">
        <v>47</v>
      </c>
      <c r="B39" s="250"/>
      <c r="C39" s="251"/>
      <c r="D39" s="169"/>
      <c r="E39" s="169"/>
      <c r="F39" s="169"/>
      <c r="G39" s="169"/>
      <c r="H39" s="169"/>
      <c r="I39" s="169"/>
      <c r="J39" s="169"/>
      <c r="K39" s="169"/>
      <c r="L39" s="169">
        <v>3.6</v>
      </c>
      <c r="M39" s="169"/>
      <c r="N39" s="169">
        <v>0.7</v>
      </c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>
        <v>2</v>
      </c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>
        <v>49</v>
      </c>
      <c r="BC39" s="169"/>
      <c r="BD39" s="169"/>
      <c r="BE39" s="169"/>
      <c r="BF39" s="169"/>
      <c r="BG39" s="169"/>
      <c r="BH39" s="169"/>
      <c r="BI39" s="169"/>
      <c r="BJ39" s="169">
        <v>29</v>
      </c>
      <c r="BK39" s="169">
        <v>8</v>
      </c>
      <c r="BL39" s="169">
        <v>9</v>
      </c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222"/>
      <c r="BZ39" s="8"/>
      <c r="CA39" s="79">
        <f t="shared" ref="CA39:CA44" si="15">SUMPRODUCT($D39:$BZ39,$D$51:$BZ$51)/1000</f>
        <v>16.203</v>
      </c>
    </row>
    <row r="40" ht="14.5" spans="1:79">
      <c r="A40" s="160" t="s">
        <v>48</v>
      </c>
      <c r="B40" s="161"/>
      <c r="C40" s="236"/>
      <c r="D40" s="236"/>
      <c r="E40" s="236"/>
      <c r="F40" s="236">
        <v>0</v>
      </c>
      <c r="G40" s="236"/>
      <c r="H40" s="236"/>
      <c r="I40" s="236"/>
      <c r="J40" s="236">
        <v>50</v>
      </c>
      <c r="K40" s="236"/>
      <c r="L40" s="236">
        <v>3.6</v>
      </c>
      <c r="M40" s="236"/>
      <c r="N40" s="236">
        <v>0.7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>
        <v>60</v>
      </c>
      <c r="BX40" s="236"/>
      <c r="BY40" s="8"/>
      <c r="BZ40" s="8"/>
      <c r="CA40" s="79">
        <f t="shared" si="15"/>
        <v>32.197</v>
      </c>
    </row>
    <row r="41" ht="14.5" spans="1:79">
      <c r="A41" s="160" t="s">
        <v>16</v>
      </c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/>
      <c r="BX41" s="162">
        <v>40</v>
      </c>
      <c r="BY41" s="8"/>
      <c r="BZ41" s="8"/>
      <c r="CA41">
        <f t="shared" si="15"/>
        <v>2.64</v>
      </c>
    </row>
    <row r="42" ht="14.5" spans="1:79">
      <c r="A42" s="160" t="s">
        <v>10</v>
      </c>
      <c r="B42" s="161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>
        <v>200</v>
      </c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/>
      <c r="BX42" s="162"/>
      <c r="BY42" s="8"/>
      <c r="BZ42" s="8"/>
      <c r="CA42">
        <f t="shared" si="15"/>
        <v>18</v>
      </c>
    </row>
    <row r="43" ht="14" spans="1:79">
      <c r="A43" s="160" t="s">
        <v>49</v>
      </c>
      <c r="B43" s="161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>
        <v>20</v>
      </c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2"/>
      <c r="BZ43" s="162"/>
      <c r="CA43">
        <f t="shared" si="15"/>
        <v>6.6</v>
      </c>
    </row>
    <row r="44" ht="14" spans="1:79">
      <c r="A44" s="231"/>
      <c r="B44" s="178"/>
      <c r="C44" s="133"/>
      <c r="D44" s="133"/>
      <c r="E44" s="133"/>
      <c r="F44" s="133"/>
      <c r="G44" s="133"/>
      <c r="H44" s="133"/>
      <c r="I44" s="133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242"/>
      <c r="BZ44" s="162"/>
      <c r="CA44">
        <f t="shared" si="15"/>
        <v>0</v>
      </c>
    </row>
    <row r="45" ht="14" spans="1:78">
      <c r="A45" s="231"/>
      <c r="B45" s="17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162"/>
      <c r="BZ45" s="162"/>
    </row>
    <row r="46" ht="14" spans="1:78">
      <c r="A46" s="160"/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</row>
    <row r="47" ht="14" hidden="1" spans="1:78">
      <c r="A47" s="160"/>
      <c r="B47" s="161"/>
      <c r="C47" s="162"/>
      <c r="D47" s="162">
        <f t="shared" ref="D47:J47" si="16">SUM(D39:D45)</f>
        <v>0</v>
      </c>
      <c r="E47" s="162">
        <f t="shared" si="16"/>
        <v>0</v>
      </c>
      <c r="F47" s="162">
        <f t="shared" si="16"/>
        <v>0</v>
      </c>
      <c r="G47" s="162">
        <f t="shared" si="16"/>
        <v>0</v>
      </c>
      <c r="H47" s="162">
        <f t="shared" si="16"/>
        <v>0</v>
      </c>
      <c r="I47" s="162">
        <f t="shared" si="16"/>
        <v>0</v>
      </c>
      <c r="J47" s="162">
        <f t="shared" si="16"/>
        <v>50</v>
      </c>
      <c r="K47" s="162">
        <f t="shared" ref="K47:BV47" si="17">SUM(K39:K45)</f>
        <v>0</v>
      </c>
      <c r="L47" s="162">
        <f t="shared" si="17"/>
        <v>7.2</v>
      </c>
      <c r="M47" s="162">
        <f t="shared" si="17"/>
        <v>0</v>
      </c>
      <c r="N47" s="162">
        <f t="shared" si="17"/>
        <v>1.4</v>
      </c>
      <c r="O47" s="162">
        <f t="shared" si="17"/>
        <v>0</v>
      </c>
      <c r="P47" s="162">
        <f t="shared" si="17"/>
        <v>0</v>
      </c>
      <c r="Q47" s="162">
        <f t="shared" si="17"/>
        <v>0</v>
      </c>
      <c r="R47" s="162">
        <f t="shared" si="17"/>
        <v>20</v>
      </c>
      <c r="S47" s="162">
        <f t="shared" si="17"/>
        <v>0</v>
      </c>
      <c r="T47" s="162">
        <f t="shared" si="17"/>
        <v>0</v>
      </c>
      <c r="U47" s="162">
        <f t="shared" si="17"/>
        <v>0</v>
      </c>
      <c r="V47" s="162">
        <f t="shared" si="17"/>
        <v>0</v>
      </c>
      <c r="W47" s="162">
        <f t="shared" si="17"/>
        <v>0</v>
      </c>
      <c r="X47" s="162">
        <f t="shared" si="17"/>
        <v>0</v>
      </c>
      <c r="Y47" s="162">
        <f t="shared" si="17"/>
        <v>0</v>
      </c>
      <c r="Z47" s="162">
        <f t="shared" si="17"/>
        <v>0</v>
      </c>
      <c r="AA47" s="162">
        <f t="shared" si="17"/>
        <v>200</v>
      </c>
      <c r="AB47" s="162">
        <f t="shared" si="17"/>
        <v>0</v>
      </c>
      <c r="AC47" s="162">
        <f t="shared" si="17"/>
        <v>2</v>
      </c>
      <c r="AD47" s="162">
        <f t="shared" si="17"/>
        <v>0</v>
      </c>
      <c r="AE47" s="162">
        <f t="shared" si="17"/>
        <v>0</v>
      </c>
      <c r="AF47" s="162">
        <f t="shared" si="17"/>
        <v>0</v>
      </c>
      <c r="AG47" s="162">
        <f t="shared" si="17"/>
        <v>0</v>
      </c>
      <c r="AH47" s="162">
        <f t="shared" si="17"/>
        <v>0</v>
      </c>
      <c r="AI47" s="162">
        <f t="shared" si="17"/>
        <v>0</v>
      </c>
      <c r="AJ47" s="162">
        <f t="shared" si="17"/>
        <v>0</v>
      </c>
      <c r="AK47" s="162">
        <f t="shared" si="17"/>
        <v>0</v>
      </c>
      <c r="AL47" s="162">
        <f t="shared" si="17"/>
        <v>0</v>
      </c>
      <c r="AM47" s="162">
        <f t="shared" si="17"/>
        <v>0</v>
      </c>
      <c r="AN47" s="162">
        <f t="shared" si="17"/>
        <v>0</v>
      </c>
      <c r="AO47" s="162">
        <f t="shared" si="17"/>
        <v>0</v>
      </c>
      <c r="AP47" s="162">
        <f t="shared" si="17"/>
        <v>0</v>
      </c>
      <c r="AQ47" s="162">
        <f t="shared" si="17"/>
        <v>0</v>
      </c>
      <c r="AR47" s="162">
        <f t="shared" si="17"/>
        <v>0</v>
      </c>
      <c r="AS47" s="162">
        <f t="shared" si="17"/>
        <v>0</v>
      </c>
      <c r="AT47" s="162">
        <f t="shared" si="17"/>
        <v>0</v>
      </c>
      <c r="AU47" s="162">
        <f t="shared" si="17"/>
        <v>0</v>
      </c>
      <c r="AV47" s="162">
        <f t="shared" si="17"/>
        <v>0</v>
      </c>
      <c r="AW47" s="162">
        <f t="shared" si="17"/>
        <v>0</v>
      </c>
      <c r="AX47" s="162">
        <f t="shared" si="17"/>
        <v>0</v>
      </c>
      <c r="AY47" s="162">
        <f t="shared" si="17"/>
        <v>0</v>
      </c>
      <c r="AZ47" s="162">
        <f t="shared" si="17"/>
        <v>0</v>
      </c>
      <c r="BA47" s="162">
        <f t="shared" si="17"/>
        <v>0</v>
      </c>
      <c r="BB47" s="162">
        <f t="shared" si="17"/>
        <v>49</v>
      </c>
      <c r="BC47" s="162">
        <f t="shared" si="17"/>
        <v>0</v>
      </c>
      <c r="BD47" s="162">
        <f t="shared" si="17"/>
        <v>0</v>
      </c>
      <c r="BE47" s="162">
        <f t="shared" si="17"/>
        <v>0</v>
      </c>
      <c r="BF47" s="162">
        <f t="shared" si="17"/>
        <v>0</v>
      </c>
      <c r="BG47" s="162">
        <f t="shared" si="17"/>
        <v>0</v>
      </c>
      <c r="BH47" s="162">
        <f t="shared" si="17"/>
        <v>0</v>
      </c>
      <c r="BI47" s="162">
        <f t="shared" si="17"/>
        <v>0</v>
      </c>
      <c r="BJ47" s="162">
        <f t="shared" si="17"/>
        <v>29</v>
      </c>
      <c r="BK47" s="162">
        <f t="shared" si="17"/>
        <v>8</v>
      </c>
      <c r="BL47" s="162">
        <f t="shared" si="17"/>
        <v>9</v>
      </c>
      <c r="BM47" s="162">
        <f t="shared" si="17"/>
        <v>0</v>
      </c>
      <c r="BN47" s="162">
        <f t="shared" si="17"/>
        <v>0</v>
      </c>
      <c r="BO47" s="162">
        <f t="shared" si="17"/>
        <v>0</v>
      </c>
      <c r="BP47" s="162">
        <f t="shared" si="17"/>
        <v>0</v>
      </c>
      <c r="BQ47" s="162">
        <f t="shared" si="17"/>
        <v>0</v>
      </c>
      <c r="BR47" s="162">
        <f t="shared" si="17"/>
        <v>0</v>
      </c>
      <c r="BS47" s="162">
        <f t="shared" si="17"/>
        <v>0</v>
      </c>
      <c r="BT47" s="162">
        <f t="shared" si="17"/>
        <v>0</v>
      </c>
      <c r="BU47" s="162">
        <f t="shared" si="17"/>
        <v>0</v>
      </c>
      <c r="BV47" s="162">
        <f t="shared" si="17"/>
        <v>0</v>
      </c>
      <c r="BW47" s="162">
        <f>SUM(BW39:BW45)</f>
        <v>60</v>
      </c>
      <c r="BX47" s="162">
        <f>SUM(BX39:BX45)</f>
        <v>40</v>
      </c>
      <c r="BY47" s="162">
        <f>SUM(BY39:BY45)</f>
        <v>0</v>
      </c>
      <c r="BZ47" s="162">
        <f>SUM(BZ39:BZ45)</f>
        <v>0</v>
      </c>
    </row>
    <row r="48" ht="14" hidden="1" spans="1:78">
      <c r="A48" s="163" t="s">
        <v>194</v>
      </c>
      <c r="B48" s="164"/>
      <c r="C48" s="162">
        <f>C49</f>
        <v>0</v>
      </c>
      <c r="D48" s="162">
        <f t="shared" ref="D48:BO48" si="18">C48</f>
        <v>0</v>
      </c>
      <c r="E48" s="162">
        <f t="shared" si="18"/>
        <v>0</v>
      </c>
      <c r="F48" s="162">
        <f t="shared" si="18"/>
        <v>0</v>
      </c>
      <c r="G48" s="162">
        <f t="shared" si="18"/>
        <v>0</v>
      </c>
      <c r="H48" s="162">
        <f t="shared" si="18"/>
        <v>0</v>
      </c>
      <c r="I48" s="162">
        <f t="shared" si="18"/>
        <v>0</v>
      </c>
      <c r="J48" s="162">
        <f t="shared" si="18"/>
        <v>0</v>
      </c>
      <c r="K48" s="162">
        <f t="shared" si="18"/>
        <v>0</v>
      </c>
      <c r="L48" s="162">
        <f t="shared" si="18"/>
        <v>0</v>
      </c>
      <c r="M48" s="162">
        <f t="shared" si="18"/>
        <v>0</v>
      </c>
      <c r="N48" s="162">
        <f t="shared" si="18"/>
        <v>0</v>
      </c>
      <c r="O48" s="162">
        <f t="shared" si="18"/>
        <v>0</v>
      </c>
      <c r="P48" s="162">
        <f t="shared" si="18"/>
        <v>0</v>
      </c>
      <c r="Q48" s="162">
        <f t="shared" si="18"/>
        <v>0</v>
      </c>
      <c r="R48" s="162">
        <f t="shared" si="18"/>
        <v>0</v>
      </c>
      <c r="S48" s="162">
        <f t="shared" si="18"/>
        <v>0</v>
      </c>
      <c r="T48" s="162">
        <f t="shared" si="18"/>
        <v>0</v>
      </c>
      <c r="U48" s="162">
        <f t="shared" si="18"/>
        <v>0</v>
      </c>
      <c r="V48" s="162">
        <f t="shared" si="18"/>
        <v>0</v>
      </c>
      <c r="W48" s="162">
        <f t="shared" si="18"/>
        <v>0</v>
      </c>
      <c r="X48" s="162">
        <f t="shared" si="18"/>
        <v>0</v>
      </c>
      <c r="Y48" s="162">
        <f t="shared" si="18"/>
        <v>0</v>
      </c>
      <c r="Z48" s="162">
        <f t="shared" si="18"/>
        <v>0</v>
      </c>
      <c r="AA48" s="162">
        <f t="shared" si="18"/>
        <v>0</v>
      </c>
      <c r="AB48" s="162">
        <f t="shared" si="18"/>
        <v>0</v>
      </c>
      <c r="AC48" s="162">
        <f t="shared" si="18"/>
        <v>0</v>
      </c>
      <c r="AD48" s="162">
        <f t="shared" si="18"/>
        <v>0</v>
      </c>
      <c r="AE48" s="162">
        <f t="shared" si="18"/>
        <v>0</v>
      </c>
      <c r="AF48" s="162">
        <f t="shared" si="18"/>
        <v>0</v>
      </c>
      <c r="AG48" s="162">
        <f t="shared" si="18"/>
        <v>0</v>
      </c>
      <c r="AH48" s="162">
        <f t="shared" si="18"/>
        <v>0</v>
      </c>
      <c r="AI48" s="162">
        <f t="shared" si="18"/>
        <v>0</v>
      </c>
      <c r="AJ48" s="162">
        <f t="shared" si="18"/>
        <v>0</v>
      </c>
      <c r="AK48" s="162">
        <f t="shared" si="18"/>
        <v>0</v>
      </c>
      <c r="AL48" s="162">
        <f t="shared" si="18"/>
        <v>0</v>
      </c>
      <c r="AM48" s="162">
        <f t="shared" si="18"/>
        <v>0</v>
      </c>
      <c r="AN48" s="162">
        <f t="shared" si="18"/>
        <v>0</v>
      </c>
      <c r="AO48" s="162">
        <f t="shared" si="18"/>
        <v>0</v>
      </c>
      <c r="AP48" s="162">
        <f t="shared" si="18"/>
        <v>0</v>
      </c>
      <c r="AQ48" s="162">
        <f t="shared" si="18"/>
        <v>0</v>
      </c>
      <c r="AR48" s="162">
        <f t="shared" si="18"/>
        <v>0</v>
      </c>
      <c r="AS48" s="162">
        <f t="shared" si="18"/>
        <v>0</v>
      </c>
      <c r="AT48" s="162">
        <f t="shared" si="18"/>
        <v>0</v>
      </c>
      <c r="AU48" s="162">
        <f t="shared" si="18"/>
        <v>0</v>
      </c>
      <c r="AV48" s="162">
        <f t="shared" si="18"/>
        <v>0</v>
      </c>
      <c r="AW48" s="162">
        <f t="shared" si="18"/>
        <v>0</v>
      </c>
      <c r="AX48" s="162">
        <f t="shared" si="18"/>
        <v>0</v>
      </c>
      <c r="AY48" s="162">
        <f t="shared" si="18"/>
        <v>0</v>
      </c>
      <c r="AZ48" s="162">
        <f t="shared" si="18"/>
        <v>0</v>
      </c>
      <c r="BA48" s="162">
        <f t="shared" si="18"/>
        <v>0</v>
      </c>
      <c r="BB48" s="162">
        <f t="shared" si="18"/>
        <v>0</v>
      </c>
      <c r="BC48" s="162">
        <f t="shared" si="18"/>
        <v>0</v>
      </c>
      <c r="BD48" s="162">
        <f t="shared" si="18"/>
        <v>0</v>
      </c>
      <c r="BE48" s="162">
        <f t="shared" si="18"/>
        <v>0</v>
      </c>
      <c r="BF48" s="162">
        <f t="shared" si="18"/>
        <v>0</v>
      </c>
      <c r="BG48" s="162">
        <f t="shared" si="18"/>
        <v>0</v>
      </c>
      <c r="BH48" s="162">
        <f t="shared" si="18"/>
        <v>0</v>
      </c>
      <c r="BI48" s="162">
        <f t="shared" si="18"/>
        <v>0</v>
      </c>
      <c r="BJ48" s="162">
        <f t="shared" si="18"/>
        <v>0</v>
      </c>
      <c r="BK48" s="162">
        <f t="shared" si="18"/>
        <v>0</v>
      </c>
      <c r="BL48" s="162">
        <f t="shared" si="18"/>
        <v>0</v>
      </c>
      <c r="BM48" s="162">
        <f t="shared" si="18"/>
        <v>0</v>
      </c>
      <c r="BN48" s="162">
        <f t="shared" si="18"/>
        <v>0</v>
      </c>
      <c r="BO48" s="162">
        <f t="shared" si="18"/>
        <v>0</v>
      </c>
      <c r="BP48" s="162">
        <f t="shared" ref="BP48:BZ48" si="19">BO48</f>
        <v>0</v>
      </c>
      <c r="BQ48" s="162">
        <f t="shared" si="19"/>
        <v>0</v>
      </c>
      <c r="BR48" s="162">
        <f t="shared" si="19"/>
        <v>0</v>
      </c>
      <c r="BS48" s="162">
        <f t="shared" si="19"/>
        <v>0</v>
      </c>
      <c r="BT48" s="162">
        <f t="shared" si="19"/>
        <v>0</v>
      </c>
      <c r="BU48" s="162">
        <f t="shared" si="19"/>
        <v>0</v>
      </c>
      <c r="BV48" s="162">
        <f t="shared" si="19"/>
        <v>0</v>
      </c>
      <c r="BW48" s="162">
        <f t="shared" si="19"/>
        <v>0</v>
      </c>
      <c r="BX48" s="162">
        <f t="shared" si="19"/>
        <v>0</v>
      </c>
      <c r="BY48" s="162">
        <f t="shared" si="19"/>
        <v>0</v>
      </c>
      <c r="BZ48" s="162">
        <f t="shared" si="19"/>
        <v>0</v>
      </c>
    </row>
    <row r="49" ht="19.75" spans="1:78">
      <c r="A49" s="195" t="s">
        <v>194</v>
      </c>
      <c r="B49" s="196"/>
      <c r="C49" s="197">
        <f>VLOOKUP(B4,Фактически_присутствующих,3,FALSE)</f>
        <v>0</v>
      </c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6.25" spans="1:78">
      <c r="A50" s="146" t="s">
        <v>195</v>
      </c>
      <c r="B50" s="147"/>
      <c r="C50" s="198"/>
      <c r="D50" s="199">
        <f>D47*D48/1000</f>
        <v>0</v>
      </c>
      <c r="E50" s="252">
        <f>E47*E48/1000</f>
        <v>0</v>
      </c>
      <c r="F50" s="252">
        <f>F47*F48/1000</f>
        <v>0</v>
      </c>
      <c r="G50" s="252">
        <f>G47*G48</f>
        <v>0</v>
      </c>
      <c r="H50" s="252">
        <f>H47*H48/1000</f>
        <v>0</v>
      </c>
      <c r="I50" s="252">
        <f>I47*I48/1000</f>
        <v>0</v>
      </c>
      <c r="J50" s="207">
        <f>J47*J48/1000</f>
        <v>0</v>
      </c>
      <c r="K50" s="207">
        <f>K47*K48/1000</f>
        <v>0</v>
      </c>
      <c r="L50" s="207">
        <f t="shared" ref="L50:BW50" si="20">L47*L48/1000</f>
        <v>0</v>
      </c>
      <c r="M50" s="207">
        <f t="shared" si="20"/>
        <v>0</v>
      </c>
      <c r="N50" s="207">
        <f t="shared" si="20"/>
        <v>0</v>
      </c>
      <c r="O50" s="207">
        <f t="shared" si="20"/>
        <v>0</v>
      </c>
      <c r="P50" s="207">
        <f t="shared" si="20"/>
        <v>0</v>
      </c>
      <c r="Q50" s="207">
        <f t="shared" si="20"/>
        <v>0</v>
      </c>
      <c r="R50" s="207">
        <f t="shared" si="20"/>
        <v>0</v>
      </c>
      <c r="S50" s="207">
        <f t="shared" si="20"/>
        <v>0</v>
      </c>
      <c r="T50" s="207">
        <f t="shared" si="20"/>
        <v>0</v>
      </c>
      <c r="U50" s="207">
        <f t="shared" si="20"/>
        <v>0</v>
      </c>
      <c r="V50" s="207">
        <f t="shared" si="20"/>
        <v>0</v>
      </c>
      <c r="W50" s="207">
        <f t="shared" si="20"/>
        <v>0</v>
      </c>
      <c r="X50" s="207">
        <f t="shared" si="20"/>
        <v>0</v>
      </c>
      <c r="Y50" s="207">
        <f t="shared" si="20"/>
        <v>0</v>
      </c>
      <c r="Z50" s="207">
        <f t="shared" si="20"/>
        <v>0</v>
      </c>
      <c r="AA50" s="207">
        <f t="shared" si="20"/>
        <v>0</v>
      </c>
      <c r="AB50" s="207">
        <f t="shared" si="20"/>
        <v>0</v>
      </c>
      <c r="AC50" s="207">
        <f t="shared" si="20"/>
        <v>0</v>
      </c>
      <c r="AD50" s="207">
        <f t="shared" si="20"/>
        <v>0</v>
      </c>
      <c r="AE50" s="207">
        <f t="shared" si="20"/>
        <v>0</v>
      </c>
      <c r="AF50" s="207">
        <f t="shared" si="20"/>
        <v>0</v>
      </c>
      <c r="AG50" s="207">
        <f t="shared" si="20"/>
        <v>0</v>
      </c>
      <c r="AH50" s="207">
        <f t="shared" si="20"/>
        <v>0</v>
      </c>
      <c r="AI50" s="207">
        <f t="shared" si="20"/>
        <v>0</v>
      </c>
      <c r="AJ50" s="207">
        <f t="shared" si="20"/>
        <v>0</v>
      </c>
      <c r="AK50" s="207">
        <f t="shared" si="20"/>
        <v>0</v>
      </c>
      <c r="AL50" s="207">
        <f t="shared" si="20"/>
        <v>0</v>
      </c>
      <c r="AM50" s="207">
        <f t="shared" si="20"/>
        <v>0</v>
      </c>
      <c r="AN50" s="207">
        <f t="shared" si="20"/>
        <v>0</v>
      </c>
      <c r="AO50" s="207">
        <f t="shared" si="20"/>
        <v>0</v>
      </c>
      <c r="AP50" s="207">
        <f t="shared" si="20"/>
        <v>0</v>
      </c>
      <c r="AQ50" s="207">
        <f t="shared" si="20"/>
        <v>0</v>
      </c>
      <c r="AR50" s="207">
        <f t="shared" si="20"/>
        <v>0</v>
      </c>
      <c r="AS50" s="207">
        <f t="shared" si="20"/>
        <v>0</v>
      </c>
      <c r="AT50" s="207">
        <f t="shared" si="20"/>
        <v>0</v>
      </c>
      <c r="AU50" s="207">
        <f t="shared" si="20"/>
        <v>0</v>
      </c>
      <c r="AV50" s="207">
        <f t="shared" si="20"/>
        <v>0</v>
      </c>
      <c r="AW50" s="207">
        <f t="shared" si="20"/>
        <v>0</v>
      </c>
      <c r="AX50" s="207">
        <f t="shared" si="20"/>
        <v>0</v>
      </c>
      <c r="AY50" s="207">
        <f t="shared" si="20"/>
        <v>0</v>
      </c>
      <c r="AZ50" s="207">
        <f t="shared" si="20"/>
        <v>0</v>
      </c>
      <c r="BA50" s="207">
        <f t="shared" si="20"/>
        <v>0</v>
      </c>
      <c r="BB50" s="207">
        <f t="shared" si="20"/>
        <v>0</v>
      </c>
      <c r="BC50" s="207">
        <f t="shared" si="20"/>
        <v>0</v>
      </c>
      <c r="BD50" s="207">
        <f t="shared" si="20"/>
        <v>0</v>
      </c>
      <c r="BE50" s="207">
        <f t="shared" si="20"/>
        <v>0</v>
      </c>
      <c r="BF50" s="207">
        <f t="shared" si="20"/>
        <v>0</v>
      </c>
      <c r="BG50" s="207">
        <f t="shared" si="20"/>
        <v>0</v>
      </c>
      <c r="BH50" s="207">
        <f t="shared" si="20"/>
        <v>0</v>
      </c>
      <c r="BI50" s="207">
        <f t="shared" si="20"/>
        <v>0</v>
      </c>
      <c r="BJ50" s="207">
        <f t="shared" si="20"/>
        <v>0</v>
      </c>
      <c r="BK50" s="207">
        <f t="shared" si="20"/>
        <v>0</v>
      </c>
      <c r="BL50" s="207">
        <f t="shared" si="20"/>
        <v>0</v>
      </c>
      <c r="BM50" s="207">
        <f t="shared" si="20"/>
        <v>0</v>
      </c>
      <c r="BN50" s="207">
        <f t="shared" si="20"/>
        <v>0</v>
      </c>
      <c r="BO50" s="207">
        <f t="shared" si="20"/>
        <v>0</v>
      </c>
      <c r="BP50" s="207">
        <f t="shared" si="20"/>
        <v>0</v>
      </c>
      <c r="BQ50" s="207">
        <f t="shared" si="20"/>
        <v>0</v>
      </c>
      <c r="BR50" s="207">
        <f t="shared" si="20"/>
        <v>0</v>
      </c>
      <c r="BS50" s="207">
        <f t="shared" si="20"/>
        <v>0</v>
      </c>
      <c r="BT50" s="207">
        <f t="shared" si="20"/>
        <v>0</v>
      </c>
      <c r="BU50" s="207">
        <f t="shared" si="20"/>
        <v>0</v>
      </c>
      <c r="BV50" s="207">
        <f t="shared" si="20"/>
        <v>0</v>
      </c>
      <c r="BW50" s="207">
        <f t="shared" si="20"/>
        <v>0</v>
      </c>
      <c r="BX50" s="207">
        <f>BX47*BX48/1000</f>
        <v>0</v>
      </c>
      <c r="BY50" s="212">
        <f>BY47*BY48/1000</f>
        <v>0</v>
      </c>
      <c r="BZ50" s="261">
        <f>BZ47*BZ48</f>
        <v>0</v>
      </c>
    </row>
    <row r="51" ht="15.5" spans="1:78">
      <c r="A51" s="146" t="s">
        <v>170</v>
      </c>
      <c r="B51" s="147"/>
      <c r="C51" s="198"/>
      <c r="D51" s="200">
        <f>ССЫЛКИ!B3</f>
        <v>105</v>
      </c>
      <c r="E51" s="200">
        <f>ССЫЛКИ!C3</f>
        <v>590</v>
      </c>
      <c r="F51" s="200">
        <f>ССЫЛКИ!D3</f>
        <v>590</v>
      </c>
      <c r="G51" s="200">
        <f>ССЫЛКИ!E3</f>
        <v>11</v>
      </c>
      <c r="H51" s="200">
        <f>ССЫЛКИ!F3</f>
        <v>400</v>
      </c>
      <c r="I51" s="200">
        <f>ССЫЛКИ!G3</f>
        <v>200</v>
      </c>
      <c r="J51" s="208">
        <f>ССЫЛКИ!H3</f>
        <v>105</v>
      </c>
      <c r="K51" s="208">
        <f>ССЫЛКИ!I3</f>
        <v>590</v>
      </c>
      <c r="L51" s="208">
        <f>ССЫЛКИ!J3</f>
        <v>150</v>
      </c>
      <c r="M51" s="208">
        <f>ССЫЛКИ!K3</f>
        <v>78</v>
      </c>
      <c r="N51" s="208">
        <f>ССЫЛКИ!L3</f>
        <v>10</v>
      </c>
      <c r="O51" s="208">
        <f>ССЫЛКИ!M3</f>
        <v>300</v>
      </c>
      <c r="P51" s="208">
        <f>ССЫЛКИ!N3</f>
        <v>990</v>
      </c>
      <c r="Q51" s="208">
        <f>ССЫЛКИ!O3</f>
        <v>12</v>
      </c>
      <c r="R51" s="208">
        <f>ССЫЛКИ!P3</f>
        <v>330</v>
      </c>
      <c r="S51" s="208">
        <f>ССЫЛКИ!Q3</f>
        <v>420</v>
      </c>
      <c r="T51" s="208">
        <f>ССЫЛКИ!R3</f>
        <v>260</v>
      </c>
      <c r="U51" s="208">
        <f>ССЫЛКИ!S3</f>
        <v>165</v>
      </c>
      <c r="V51" s="208">
        <f>ССЫЛКИ!T3</f>
        <v>300</v>
      </c>
      <c r="W51" s="208">
        <f>ССЫЛКИ!U3</f>
        <v>300</v>
      </c>
      <c r="X51" s="208">
        <f>ССЫЛКИ!V3</f>
        <v>400</v>
      </c>
      <c r="Y51" s="208">
        <f>ССЫЛКИ!W3</f>
        <v>50</v>
      </c>
      <c r="Z51" s="208">
        <f>ССЫЛКИ!X3</f>
        <v>210</v>
      </c>
      <c r="AA51" s="208">
        <f>ССЫЛКИ!Y3</f>
        <v>90</v>
      </c>
      <c r="AB51" s="208">
        <f>ССЫЛКИ!Z3</f>
        <v>100</v>
      </c>
      <c r="AC51" s="208">
        <f>ССЫЛКИ!AA3</f>
        <v>190</v>
      </c>
      <c r="AD51" s="208">
        <f>ССЫЛКИ!AB3</f>
        <v>440</v>
      </c>
      <c r="AE51" s="208">
        <f>ССЫЛКИ!AC3</f>
        <v>12.5</v>
      </c>
      <c r="AF51" s="208">
        <f>ССЫЛКИ!AD3</f>
        <v>70</v>
      </c>
      <c r="AG51" s="208">
        <f>ССЫЛКИ!AE3</f>
        <v>92</v>
      </c>
      <c r="AH51" s="208">
        <f>ССЫЛКИ!AF3</f>
        <v>70</v>
      </c>
      <c r="AI51" s="208">
        <f>ССЫЛКИ!AG3</f>
        <v>62</v>
      </c>
      <c r="AJ51" s="208">
        <f>ССЫЛКИ!AH3</f>
        <v>65</v>
      </c>
      <c r="AK51" s="208">
        <f>ССЫЛКИ!AI3</f>
        <v>70</v>
      </c>
      <c r="AL51" s="208">
        <f>ССЫЛКИ!AJ3</f>
        <v>75</v>
      </c>
      <c r="AM51" s="208">
        <f>ССЫЛКИ!AK3</f>
        <v>68</v>
      </c>
      <c r="AN51" s="208">
        <f>ССЫЛКИ!AL3</f>
        <v>120</v>
      </c>
      <c r="AO51" s="208">
        <f>ССЫЛКИ!AM3</f>
        <v>70</v>
      </c>
      <c r="AP51" s="208">
        <f>ССЫЛКИ!AN3</f>
        <v>190</v>
      </c>
      <c r="AQ51" s="208">
        <f>ССЫЛКИ!AO3</f>
        <v>420</v>
      </c>
      <c r="AR51" s="208">
        <f>ССЫЛКИ!AP3</f>
        <v>195</v>
      </c>
      <c r="AS51" s="208">
        <f>ССЫЛКИ!AQ3</f>
        <v>95</v>
      </c>
      <c r="AT51" s="208">
        <f>ССЫЛКИ!AR3</f>
        <v>1100</v>
      </c>
      <c r="AU51" s="208">
        <f>ССЫЛКИ!AS3</f>
        <v>85</v>
      </c>
      <c r="AV51" s="208">
        <f>ССЫЛКИ!AT3</f>
        <v>100</v>
      </c>
      <c r="AW51" s="208">
        <f>ССЫЛКИ!AU3</f>
        <v>290</v>
      </c>
      <c r="AX51" s="208">
        <f>ССЫЛКИ!AV3</f>
        <v>370</v>
      </c>
      <c r="AY51" s="208">
        <f>ССЫЛКИ!AW3</f>
        <v>700</v>
      </c>
      <c r="AZ51" s="208">
        <f>ССЫЛКИ!AX3</f>
        <v>440</v>
      </c>
      <c r="BA51" s="208">
        <f>ССЫЛКИ!AY3</f>
        <v>240</v>
      </c>
      <c r="BB51" s="208">
        <f>ССЫЛКИ!AZ3</f>
        <v>260</v>
      </c>
      <c r="BC51" s="208">
        <f>ССЫЛКИ!BA3</f>
        <v>350</v>
      </c>
      <c r="BD51" s="208">
        <f>ССЫЛКИ!BB3</f>
        <v>50</v>
      </c>
      <c r="BE51" s="208">
        <f>ССЫЛКИ!BC3</f>
        <v>370</v>
      </c>
      <c r="BF51" s="208">
        <f>ССЫЛКИ!BD3</f>
        <v>55</v>
      </c>
      <c r="BG51" s="208">
        <f>ССЫЛКИ!BE3</f>
        <v>450</v>
      </c>
      <c r="BH51" s="208">
        <f>ССЫЛКИ!BF3</f>
        <v>440</v>
      </c>
      <c r="BI51" s="208">
        <f>ССЫЛКИ!BG3</f>
        <v>48</v>
      </c>
      <c r="BJ51" s="208">
        <f>ССЫЛКИ!BH3</f>
        <v>59</v>
      </c>
      <c r="BK51" s="208">
        <f>ССЫЛКИ!BI3</f>
        <v>48</v>
      </c>
      <c r="BL51" s="208">
        <f>ССЫЛКИ!BJ3</f>
        <v>49</v>
      </c>
      <c r="BM51" s="208">
        <f>ССЫЛКИ!BK3</f>
        <v>78</v>
      </c>
      <c r="BN51" s="208">
        <f>ССЫЛКИ!BL3</f>
        <v>110</v>
      </c>
      <c r="BO51" s="208">
        <f>ССЫЛКИ!BM3</f>
        <v>61</v>
      </c>
      <c r="BP51" s="208">
        <f>ССЫЛКИ!BN3</f>
        <v>220</v>
      </c>
      <c r="BQ51" s="208">
        <f>ССЫЛКИ!BO3</f>
        <v>200</v>
      </c>
      <c r="BR51" s="208">
        <f>ССЫЛКИ!BP3</f>
        <v>164</v>
      </c>
      <c r="BS51" s="208">
        <f>ССЫЛКИ!BQ3</f>
        <v>190</v>
      </c>
      <c r="BT51" s="208">
        <f>ССЫЛКИ!BR3</f>
        <v>300</v>
      </c>
      <c r="BU51" s="208">
        <f>ССЫЛКИ!BS3</f>
        <v>195</v>
      </c>
      <c r="BV51" s="208">
        <f>ССЫЛКИ!BT3</f>
        <v>105</v>
      </c>
      <c r="BW51" s="208">
        <f>ССЫЛКИ!BU3</f>
        <v>440</v>
      </c>
      <c r="BX51" s="208">
        <f>ССЫЛКИ!BV3</f>
        <v>66</v>
      </c>
      <c r="BY51" s="174">
        <f>ССЫЛКИ!BW3</f>
        <v>510</v>
      </c>
      <c r="BZ51" s="258">
        <f>ССЫЛКИ!BX3</f>
        <v>580</v>
      </c>
    </row>
    <row r="52" ht="15.5" spans="1:78">
      <c r="A52" s="146" t="s">
        <v>196</v>
      </c>
      <c r="B52" s="147"/>
      <c r="C52" s="152">
        <f>SUM(D52:BZ52)</f>
        <v>0</v>
      </c>
      <c r="D52" s="201">
        <f t="shared" ref="D52:BX52" si="21">D50*D51</f>
        <v>0</v>
      </c>
      <c r="E52" s="253">
        <f t="shared" si="21"/>
        <v>0</v>
      </c>
      <c r="F52" s="254">
        <f t="shared" si="21"/>
        <v>0</v>
      </c>
      <c r="G52" s="252">
        <f t="shared" si="21"/>
        <v>0</v>
      </c>
      <c r="H52" s="252">
        <f t="shared" si="21"/>
        <v>0</v>
      </c>
      <c r="I52" s="252">
        <f t="shared" si="21"/>
        <v>0</v>
      </c>
      <c r="J52" s="207">
        <f t="shared" si="21"/>
        <v>0</v>
      </c>
      <c r="K52" s="207">
        <f t="shared" si="21"/>
        <v>0</v>
      </c>
      <c r="L52" s="207">
        <f t="shared" si="21"/>
        <v>0</v>
      </c>
      <c r="M52" s="207">
        <f t="shared" si="21"/>
        <v>0</v>
      </c>
      <c r="N52" s="207">
        <f t="shared" si="21"/>
        <v>0</v>
      </c>
      <c r="O52" s="207">
        <f t="shared" si="21"/>
        <v>0</v>
      </c>
      <c r="P52" s="207">
        <f t="shared" si="21"/>
        <v>0</v>
      </c>
      <c r="Q52" s="207">
        <f t="shared" si="21"/>
        <v>0</v>
      </c>
      <c r="R52" s="207">
        <f t="shared" si="21"/>
        <v>0</v>
      </c>
      <c r="S52" s="207">
        <f t="shared" si="21"/>
        <v>0</v>
      </c>
      <c r="T52" s="207">
        <f t="shared" si="21"/>
        <v>0</v>
      </c>
      <c r="U52" s="207">
        <f t="shared" si="21"/>
        <v>0</v>
      </c>
      <c r="V52" s="207">
        <f t="shared" si="21"/>
        <v>0</v>
      </c>
      <c r="W52" s="207">
        <f t="shared" si="21"/>
        <v>0</v>
      </c>
      <c r="X52" s="207">
        <f t="shared" si="21"/>
        <v>0</v>
      </c>
      <c r="Y52" s="207">
        <f t="shared" si="21"/>
        <v>0</v>
      </c>
      <c r="Z52" s="207">
        <f t="shared" si="21"/>
        <v>0</v>
      </c>
      <c r="AA52" s="207">
        <f t="shared" si="21"/>
        <v>0</v>
      </c>
      <c r="AB52" s="207">
        <f t="shared" si="21"/>
        <v>0</v>
      </c>
      <c r="AC52" s="207">
        <f t="shared" si="21"/>
        <v>0</v>
      </c>
      <c r="AD52" s="207">
        <f t="shared" si="21"/>
        <v>0</v>
      </c>
      <c r="AE52" s="207">
        <f t="shared" si="21"/>
        <v>0</v>
      </c>
      <c r="AF52" s="207">
        <f t="shared" si="21"/>
        <v>0</v>
      </c>
      <c r="AG52" s="207">
        <f t="shared" si="21"/>
        <v>0</v>
      </c>
      <c r="AH52" s="207">
        <f t="shared" si="21"/>
        <v>0</v>
      </c>
      <c r="AI52" s="207">
        <f t="shared" si="21"/>
        <v>0</v>
      </c>
      <c r="AJ52" s="207">
        <f t="shared" si="21"/>
        <v>0</v>
      </c>
      <c r="AK52" s="207">
        <f t="shared" si="21"/>
        <v>0</v>
      </c>
      <c r="AL52" s="207">
        <f t="shared" si="21"/>
        <v>0</v>
      </c>
      <c r="AM52" s="207">
        <f t="shared" si="21"/>
        <v>0</v>
      </c>
      <c r="AN52" s="207">
        <f t="shared" si="21"/>
        <v>0</v>
      </c>
      <c r="AO52" s="207">
        <f t="shared" si="21"/>
        <v>0</v>
      </c>
      <c r="AP52" s="207">
        <f t="shared" si="21"/>
        <v>0</v>
      </c>
      <c r="AQ52" s="207">
        <f t="shared" si="21"/>
        <v>0</v>
      </c>
      <c r="AR52" s="207">
        <f t="shared" si="21"/>
        <v>0</v>
      </c>
      <c r="AS52" s="207">
        <f t="shared" si="21"/>
        <v>0</v>
      </c>
      <c r="AT52" s="207">
        <f t="shared" si="21"/>
        <v>0</v>
      </c>
      <c r="AU52" s="207">
        <f t="shared" si="21"/>
        <v>0</v>
      </c>
      <c r="AV52" s="207">
        <f t="shared" si="21"/>
        <v>0</v>
      </c>
      <c r="AW52" s="207">
        <f t="shared" si="21"/>
        <v>0</v>
      </c>
      <c r="AX52" s="207">
        <f t="shared" si="21"/>
        <v>0</v>
      </c>
      <c r="AY52" s="207">
        <f t="shared" si="21"/>
        <v>0</v>
      </c>
      <c r="AZ52" s="207">
        <f t="shared" si="21"/>
        <v>0</v>
      </c>
      <c r="BA52" s="207">
        <f t="shared" si="21"/>
        <v>0</v>
      </c>
      <c r="BB52" s="207">
        <f t="shared" si="21"/>
        <v>0</v>
      </c>
      <c r="BC52" s="207">
        <f t="shared" si="21"/>
        <v>0</v>
      </c>
      <c r="BD52" s="207">
        <f t="shared" si="21"/>
        <v>0</v>
      </c>
      <c r="BE52" s="207">
        <f t="shared" si="21"/>
        <v>0</v>
      </c>
      <c r="BF52" s="207">
        <f t="shared" si="21"/>
        <v>0</v>
      </c>
      <c r="BG52" s="207">
        <f t="shared" si="21"/>
        <v>0</v>
      </c>
      <c r="BH52" s="207">
        <f t="shared" si="21"/>
        <v>0</v>
      </c>
      <c r="BI52" s="207">
        <f t="shared" si="21"/>
        <v>0</v>
      </c>
      <c r="BJ52" s="207">
        <f t="shared" si="21"/>
        <v>0</v>
      </c>
      <c r="BK52" s="207">
        <f t="shared" si="21"/>
        <v>0</v>
      </c>
      <c r="BL52" s="207">
        <f t="shared" si="21"/>
        <v>0</v>
      </c>
      <c r="BM52" s="207">
        <f t="shared" si="21"/>
        <v>0</v>
      </c>
      <c r="BN52" s="207">
        <f t="shared" si="21"/>
        <v>0</v>
      </c>
      <c r="BO52" s="207">
        <f t="shared" si="21"/>
        <v>0</v>
      </c>
      <c r="BP52" s="207">
        <f t="shared" si="21"/>
        <v>0</v>
      </c>
      <c r="BQ52" s="207">
        <f t="shared" si="21"/>
        <v>0</v>
      </c>
      <c r="BR52" s="207">
        <f t="shared" si="21"/>
        <v>0</v>
      </c>
      <c r="BS52" s="207">
        <f t="shared" si="21"/>
        <v>0</v>
      </c>
      <c r="BT52" s="207">
        <f t="shared" si="21"/>
        <v>0</v>
      </c>
      <c r="BU52" s="207">
        <f t="shared" si="21"/>
        <v>0</v>
      </c>
      <c r="BV52" s="207">
        <f t="shared" si="21"/>
        <v>0</v>
      </c>
      <c r="BW52" s="207">
        <f t="shared" si="21"/>
        <v>0</v>
      </c>
      <c r="BX52" s="207">
        <f t="shared" si="21"/>
        <v>0</v>
      </c>
      <c r="BY52" s="212">
        <f>BY50*BY51</f>
        <v>0</v>
      </c>
      <c r="BZ52" s="261">
        <f>BZ50*BZ51</f>
        <v>0</v>
      </c>
    </row>
    <row r="53" ht="15.5" spans="1:76">
      <c r="A53" s="146" t="s">
        <v>197</v>
      </c>
      <c r="B53" s="147"/>
      <c r="C53" s="233" t="e">
        <f>C52/C49</f>
        <v>#DIV/0!</v>
      </c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</row>
    <row r="54" ht="14" hidden="1" spans="1:76">
      <c r="A54" s="180"/>
      <c r="B54" s="203" t="s">
        <v>14</v>
      </c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</row>
    <row r="55" ht="14" hidden="1" spans="1:78">
      <c r="A55" s="160"/>
      <c r="B55" s="161"/>
      <c r="C55" s="162"/>
      <c r="D55" s="162">
        <f t="shared" ref="D55:I55" si="22">SUM(D39:D45)</f>
        <v>0</v>
      </c>
      <c r="E55" s="162">
        <f t="shared" si="22"/>
        <v>0</v>
      </c>
      <c r="F55" s="162">
        <f t="shared" si="22"/>
        <v>0</v>
      </c>
      <c r="G55" s="162">
        <f t="shared" si="22"/>
        <v>0</v>
      </c>
      <c r="H55" s="162">
        <f t="shared" si="22"/>
        <v>0</v>
      </c>
      <c r="I55" s="162">
        <f t="shared" si="22"/>
        <v>0</v>
      </c>
      <c r="J55" s="162">
        <f>SUM(J40:J45)</f>
        <v>50</v>
      </c>
      <c r="K55" s="162">
        <f>SUM(K40:K45)</f>
        <v>0</v>
      </c>
      <c r="L55" s="162">
        <f>SUM(L39:L45)</f>
        <v>7.2</v>
      </c>
      <c r="M55" s="162">
        <f t="shared" ref="M55:BX55" si="23">SUM(M39:M45)</f>
        <v>0</v>
      </c>
      <c r="N55" s="162">
        <f t="shared" si="23"/>
        <v>1.4</v>
      </c>
      <c r="O55" s="162">
        <f t="shared" si="23"/>
        <v>0</v>
      </c>
      <c r="P55" s="162">
        <f t="shared" si="23"/>
        <v>0</v>
      </c>
      <c r="Q55" s="162">
        <f t="shared" si="23"/>
        <v>0</v>
      </c>
      <c r="R55" s="162">
        <f t="shared" si="23"/>
        <v>20</v>
      </c>
      <c r="S55" s="162">
        <f t="shared" si="23"/>
        <v>0</v>
      </c>
      <c r="T55" s="162">
        <f t="shared" si="23"/>
        <v>0</v>
      </c>
      <c r="U55" s="162">
        <f t="shared" si="23"/>
        <v>0</v>
      </c>
      <c r="V55" s="162">
        <f t="shared" si="23"/>
        <v>0</v>
      </c>
      <c r="W55" s="162">
        <f t="shared" si="23"/>
        <v>0</v>
      </c>
      <c r="X55" s="162">
        <f t="shared" si="23"/>
        <v>0</v>
      </c>
      <c r="Y55" s="162">
        <f t="shared" si="23"/>
        <v>0</v>
      </c>
      <c r="Z55" s="162">
        <f t="shared" si="23"/>
        <v>0</v>
      </c>
      <c r="AA55" s="162">
        <f t="shared" si="23"/>
        <v>200</v>
      </c>
      <c r="AB55" s="162">
        <f t="shared" si="23"/>
        <v>0</v>
      </c>
      <c r="AC55" s="162">
        <f t="shared" si="23"/>
        <v>2</v>
      </c>
      <c r="AD55" s="162">
        <f t="shared" si="23"/>
        <v>0</v>
      </c>
      <c r="AE55" s="162">
        <f t="shared" si="23"/>
        <v>0</v>
      </c>
      <c r="AF55" s="162">
        <f t="shared" si="23"/>
        <v>0</v>
      </c>
      <c r="AG55" s="162">
        <f t="shared" si="23"/>
        <v>0</v>
      </c>
      <c r="AH55" s="162">
        <f t="shared" si="23"/>
        <v>0</v>
      </c>
      <c r="AI55" s="162">
        <f t="shared" si="23"/>
        <v>0</v>
      </c>
      <c r="AJ55" s="162">
        <f t="shared" si="23"/>
        <v>0</v>
      </c>
      <c r="AK55" s="162">
        <f t="shared" si="23"/>
        <v>0</v>
      </c>
      <c r="AL55" s="162">
        <f t="shared" si="23"/>
        <v>0</v>
      </c>
      <c r="AM55" s="162">
        <f t="shared" si="23"/>
        <v>0</v>
      </c>
      <c r="AN55" s="162">
        <f t="shared" si="23"/>
        <v>0</v>
      </c>
      <c r="AO55" s="162">
        <f t="shared" si="23"/>
        <v>0</v>
      </c>
      <c r="AP55" s="162">
        <f t="shared" si="23"/>
        <v>0</v>
      </c>
      <c r="AQ55" s="162">
        <f t="shared" si="23"/>
        <v>0</v>
      </c>
      <c r="AR55" s="162">
        <f t="shared" si="23"/>
        <v>0</v>
      </c>
      <c r="AS55" s="162">
        <f t="shared" si="23"/>
        <v>0</v>
      </c>
      <c r="AT55" s="162">
        <f t="shared" si="23"/>
        <v>0</v>
      </c>
      <c r="AU55" s="162">
        <f t="shared" si="23"/>
        <v>0</v>
      </c>
      <c r="AV55" s="162">
        <f t="shared" si="23"/>
        <v>0</v>
      </c>
      <c r="AW55" s="162">
        <f t="shared" si="23"/>
        <v>0</v>
      </c>
      <c r="AX55" s="162">
        <f t="shared" si="23"/>
        <v>0</v>
      </c>
      <c r="AY55" s="162">
        <f t="shared" si="23"/>
        <v>0</v>
      </c>
      <c r="AZ55" s="162">
        <f t="shared" si="23"/>
        <v>0</v>
      </c>
      <c r="BA55" s="162">
        <f t="shared" si="23"/>
        <v>0</v>
      </c>
      <c r="BB55" s="162">
        <f t="shared" si="23"/>
        <v>49</v>
      </c>
      <c r="BC55" s="162">
        <f t="shared" si="23"/>
        <v>0</v>
      </c>
      <c r="BD55" s="162">
        <f t="shared" si="23"/>
        <v>0</v>
      </c>
      <c r="BE55" s="162">
        <f t="shared" si="23"/>
        <v>0</v>
      </c>
      <c r="BF55" s="162">
        <f t="shared" si="23"/>
        <v>0</v>
      </c>
      <c r="BG55" s="162">
        <f t="shared" si="23"/>
        <v>0</v>
      </c>
      <c r="BH55" s="162">
        <f t="shared" si="23"/>
        <v>0</v>
      </c>
      <c r="BI55" s="162">
        <f t="shared" si="23"/>
        <v>0</v>
      </c>
      <c r="BJ55" s="162">
        <f t="shared" si="23"/>
        <v>29</v>
      </c>
      <c r="BK55" s="162">
        <f t="shared" si="23"/>
        <v>8</v>
      </c>
      <c r="BL55" s="162">
        <f t="shared" si="23"/>
        <v>9</v>
      </c>
      <c r="BM55" s="162">
        <f t="shared" si="23"/>
        <v>0</v>
      </c>
      <c r="BN55" s="162">
        <f t="shared" si="23"/>
        <v>0</v>
      </c>
      <c r="BO55" s="162">
        <f t="shared" si="23"/>
        <v>0</v>
      </c>
      <c r="BP55" s="162">
        <f t="shared" si="23"/>
        <v>0</v>
      </c>
      <c r="BQ55" s="162">
        <f t="shared" si="23"/>
        <v>0</v>
      </c>
      <c r="BR55" s="162">
        <f t="shared" si="23"/>
        <v>0</v>
      </c>
      <c r="BS55" s="162">
        <f t="shared" si="23"/>
        <v>0</v>
      </c>
      <c r="BT55" s="162">
        <f t="shared" si="23"/>
        <v>0</v>
      </c>
      <c r="BU55" s="162">
        <f t="shared" si="23"/>
        <v>0</v>
      </c>
      <c r="BV55" s="162">
        <f t="shared" si="23"/>
        <v>0</v>
      </c>
      <c r="BW55" s="162">
        <f t="shared" si="23"/>
        <v>60</v>
      </c>
      <c r="BX55" s="162">
        <f t="shared" si="23"/>
        <v>40</v>
      </c>
      <c r="BY55" s="162">
        <f>SUM(BY39:BY45)</f>
        <v>0</v>
      </c>
      <c r="BZ55" s="162">
        <f>SUM(BZ39:BZ45)</f>
        <v>0</v>
      </c>
    </row>
    <row r="56" ht="14" hidden="1" spans="1:78">
      <c r="A56" s="163" t="s">
        <v>194</v>
      </c>
      <c r="B56" s="164"/>
      <c r="C56" s="162">
        <f>C57</f>
        <v>0</v>
      </c>
      <c r="D56" s="165">
        <f>C56</f>
        <v>0</v>
      </c>
      <c r="E56" s="165">
        <f t="shared" ref="E56:BP56" si="24">D56</f>
        <v>0</v>
      </c>
      <c r="F56" s="165">
        <f t="shared" si="24"/>
        <v>0</v>
      </c>
      <c r="G56" s="165">
        <f t="shared" si="24"/>
        <v>0</v>
      </c>
      <c r="H56" s="165">
        <f t="shared" si="24"/>
        <v>0</v>
      </c>
      <c r="I56" s="165">
        <f t="shared" si="24"/>
        <v>0</v>
      </c>
      <c r="J56" s="165">
        <f t="shared" si="24"/>
        <v>0</v>
      </c>
      <c r="K56" s="165">
        <f t="shared" si="24"/>
        <v>0</v>
      </c>
      <c r="L56" s="165">
        <f t="shared" si="24"/>
        <v>0</v>
      </c>
      <c r="M56" s="165">
        <f t="shared" si="24"/>
        <v>0</v>
      </c>
      <c r="N56" s="165">
        <f t="shared" si="24"/>
        <v>0</v>
      </c>
      <c r="O56" s="165">
        <f t="shared" si="24"/>
        <v>0</v>
      </c>
      <c r="P56" s="165">
        <f t="shared" si="24"/>
        <v>0</v>
      </c>
      <c r="Q56" s="165">
        <f t="shared" si="24"/>
        <v>0</v>
      </c>
      <c r="R56" s="165">
        <f t="shared" si="24"/>
        <v>0</v>
      </c>
      <c r="S56" s="165">
        <f t="shared" si="24"/>
        <v>0</v>
      </c>
      <c r="T56" s="165">
        <f t="shared" si="24"/>
        <v>0</v>
      </c>
      <c r="U56" s="165">
        <f t="shared" si="24"/>
        <v>0</v>
      </c>
      <c r="V56" s="165">
        <f t="shared" si="24"/>
        <v>0</v>
      </c>
      <c r="W56" s="165">
        <f t="shared" si="24"/>
        <v>0</v>
      </c>
      <c r="X56" s="165">
        <f t="shared" si="24"/>
        <v>0</v>
      </c>
      <c r="Y56" s="165">
        <f t="shared" si="24"/>
        <v>0</v>
      </c>
      <c r="Z56" s="165">
        <f t="shared" si="24"/>
        <v>0</v>
      </c>
      <c r="AA56" s="165">
        <f t="shared" si="24"/>
        <v>0</v>
      </c>
      <c r="AB56" s="165">
        <f t="shared" si="24"/>
        <v>0</v>
      </c>
      <c r="AC56" s="165">
        <f t="shared" si="24"/>
        <v>0</v>
      </c>
      <c r="AD56" s="165">
        <f t="shared" si="24"/>
        <v>0</v>
      </c>
      <c r="AE56" s="165">
        <f t="shared" si="24"/>
        <v>0</v>
      </c>
      <c r="AF56" s="165">
        <f t="shared" si="24"/>
        <v>0</v>
      </c>
      <c r="AG56" s="165">
        <f t="shared" si="24"/>
        <v>0</v>
      </c>
      <c r="AH56" s="165">
        <f t="shared" si="24"/>
        <v>0</v>
      </c>
      <c r="AI56" s="165">
        <f t="shared" si="24"/>
        <v>0</v>
      </c>
      <c r="AJ56" s="165">
        <f t="shared" si="24"/>
        <v>0</v>
      </c>
      <c r="AK56" s="165">
        <f t="shared" si="24"/>
        <v>0</v>
      </c>
      <c r="AL56" s="165">
        <f t="shared" si="24"/>
        <v>0</v>
      </c>
      <c r="AM56" s="165">
        <f t="shared" si="24"/>
        <v>0</v>
      </c>
      <c r="AN56" s="165">
        <f t="shared" si="24"/>
        <v>0</v>
      </c>
      <c r="AO56" s="165">
        <f t="shared" si="24"/>
        <v>0</v>
      </c>
      <c r="AP56" s="165">
        <f t="shared" si="24"/>
        <v>0</v>
      </c>
      <c r="AQ56" s="165">
        <f t="shared" si="24"/>
        <v>0</v>
      </c>
      <c r="AR56" s="165">
        <f t="shared" si="24"/>
        <v>0</v>
      </c>
      <c r="AS56" s="165">
        <f t="shared" si="24"/>
        <v>0</v>
      </c>
      <c r="AT56" s="165">
        <f t="shared" si="24"/>
        <v>0</v>
      </c>
      <c r="AU56" s="165">
        <f t="shared" si="24"/>
        <v>0</v>
      </c>
      <c r="AV56" s="165">
        <f t="shared" si="24"/>
        <v>0</v>
      </c>
      <c r="AW56" s="165">
        <f t="shared" si="24"/>
        <v>0</v>
      </c>
      <c r="AX56" s="165">
        <f t="shared" si="24"/>
        <v>0</v>
      </c>
      <c r="AY56" s="165">
        <f t="shared" si="24"/>
        <v>0</v>
      </c>
      <c r="AZ56" s="165">
        <f t="shared" si="24"/>
        <v>0</v>
      </c>
      <c r="BA56" s="165">
        <f t="shared" si="24"/>
        <v>0</v>
      </c>
      <c r="BB56" s="165">
        <f t="shared" si="24"/>
        <v>0</v>
      </c>
      <c r="BC56" s="165">
        <f t="shared" si="24"/>
        <v>0</v>
      </c>
      <c r="BD56" s="165">
        <f t="shared" si="24"/>
        <v>0</v>
      </c>
      <c r="BE56" s="165">
        <f t="shared" si="24"/>
        <v>0</v>
      </c>
      <c r="BF56" s="165">
        <f t="shared" si="24"/>
        <v>0</v>
      </c>
      <c r="BG56" s="165">
        <f t="shared" si="24"/>
        <v>0</v>
      </c>
      <c r="BH56" s="165">
        <f t="shared" si="24"/>
        <v>0</v>
      </c>
      <c r="BI56" s="165">
        <f t="shared" si="24"/>
        <v>0</v>
      </c>
      <c r="BJ56" s="165">
        <f t="shared" si="24"/>
        <v>0</v>
      </c>
      <c r="BK56" s="165">
        <f t="shared" si="24"/>
        <v>0</v>
      </c>
      <c r="BL56" s="165">
        <f t="shared" si="24"/>
        <v>0</v>
      </c>
      <c r="BM56" s="165">
        <f t="shared" si="24"/>
        <v>0</v>
      </c>
      <c r="BN56" s="165">
        <f t="shared" si="24"/>
        <v>0</v>
      </c>
      <c r="BO56" s="165">
        <f t="shared" si="24"/>
        <v>0</v>
      </c>
      <c r="BP56" s="165">
        <f t="shared" si="24"/>
        <v>0</v>
      </c>
      <c r="BQ56" s="165">
        <f t="shared" ref="BQ56:BZ56" si="25">BP56</f>
        <v>0</v>
      </c>
      <c r="BR56" s="165">
        <f t="shared" si="25"/>
        <v>0</v>
      </c>
      <c r="BS56" s="165">
        <f t="shared" si="25"/>
        <v>0</v>
      </c>
      <c r="BT56" s="165">
        <f t="shared" si="25"/>
        <v>0</v>
      </c>
      <c r="BU56" s="165">
        <f t="shared" si="25"/>
        <v>0</v>
      </c>
      <c r="BV56" s="165">
        <f t="shared" si="25"/>
        <v>0</v>
      </c>
      <c r="BW56" s="165">
        <f t="shared" si="25"/>
        <v>0</v>
      </c>
      <c r="BX56" s="165">
        <f t="shared" si="25"/>
        <v>0</v>
      </c>
      <c r="BY56" s="165">
        <f t="shared" si="25"/>
        <v>0</v>
      </c>
      <c r="BZ56" s="165">
        <f t="shared" si="25"/>
        <v>0</v>
      </c>
    </row>
    <row r="57" ht="20.75" hidden="1" spans="1:78">
      <c r="A57" s="166" t="s">
        <v>198</v>
      </c>
      <c r="B57" s="167"/>
      <c r="C57" s="168">
        <f>VLOOKUP(B4,Общее_количество_учащихся,3,FALSE)</f>
        <v>0</v>
      </c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4.75" hidden="1" spans="1:78">
      <c r="A58" s="170" t="s">
        <v>195</v>
      </c>
      <c r="B58" s="171"/>
      <c r="C58" s="172"/>
      <c r="D58" s="173">
        <f>D55*D56/1000</f>
        <v>0</v>
      </c>
      <c r="E58" s="212">
        <f>E55*E56/1000</f>
        <v>0</v>
      </c>
      <c r="F58" s="212">
        <f>F55*F56/1000</f>
        <v>0</v>
      </c>
      <c r="G58" s="212">
        <f>G55*G56</f>
        <v>0</v>
      </c>
      <c r="H58" s="212">
        <f>H55*H56/1000</f>
        <v>0</v>
      </c>
      <c r="I58" s="212">
        <f>I55*I56/1000</f>
        <v>0</v>
      </c>
      <c r="J58" s="212">
        <f>J55*J56/1000</f>
        <v>0</v>
      </c>
      <c r="K58" s="212">
        <f>K55*K56/1000</f>
        <v>0</v>
      </c>
      <c r="L58" s="212">
        <f t="shared" ref="L58:BW58" si="26">L55*L56/1000</f>
        <v>0</v>
      </c>
      <c r="M58" s="212">
        <f t="shared" si="26"/>
        <v>0</v>
      </c>
      <c r="N58" s="212">
        <f t="shared" si="26"/>
        <v>0</v>
      </c>
      <c r="O58" s="212">
        <f t="shared" si="26"/>
        <v>0</v>
      </c>
      <c r="P58" s="212">
        <f t="shared" si="26"/>
        <v>0</v>
      </c>
      <c r="Q58" s="212">
        <f t="shared" si="26"/>
        <v>0</v>
      </c>
      <c r="R58" s="212">
        <f t="shared" si="26"/>
        <v>0</v>
      </c>
      <c r="S58" s="212">
        <f t="shared" si="26"/>
        <v>0</v>
      </c>
      <c r="T58" s="212">
        <f t="shared" si="26"/>
        <v>0</v>
      </c>
      <c r="U58" s="212">
        <f t="shared" si="26"/>
        <v>0</v>
      </c>
      <c r="V58" s="212">
        <f t="shared" si="26"/>
        <v>0</v>
      </c>
      <c r="W58" s="212">
        <f t="shared" si="26"/>
        <v>0</v>
      </c>
      <c r="X58" s="212">
        <f t="shared" si="26"/>
        <v>0</v>
      </c>
      <c r="Y58" s="212">
        <f t="shared" si="26"/>
        <v>0</v>
      </c>
      <c r="Z58" s="212">
        <f t="shared" si="26"/>
        <v>0</v>
      </c>
      <c r="AA58" s="212">
        <f t="shared" si="26"/>
        <v>0</v>
      </c>
      <c r="AB58" s="212">
        <f t="shared" si="26"/>
        <v>0</v>
      </c>
      <c r="AC58" s="212">
        <f t="shared" si="26"/>
        <v>0</v>
      </c>
      <c r="AD58" s="212">
        <f t="shared" si="26"/>
        <v>0</v>
      </c>
      <c r="AE58" s="212">
        <f t="shared" si="26"/>
        <v>0</v>
      </c>
      <c r="AF58" s="212">
        <f t="shared" si="26"/>
        <v>0</v>
      </c>
      <c r="AG58" s="212">
        <f t="shared" si="26"/>
        <v>0</v>
      </c>
      <c r="AH58" s="212">
        <f t="shared" si="26"/>
        <v>0</v>
      </c>
      <c r="AI58" s="212">
        <f t="shared" si="26"/>
        <v>0</v>
      </c>
      <c r="AJ58" s="212">
        <f t="shared" si="26"/>
        <v>0</v>
      </c>
      <c r="AK58" s="212">
        <f t="shared" si="26"/>
        <v>0</v>
      </c>
      <c r="AL58" s="212">
        <f t="shared" si="26"/>
        <v>0</v>
      </c>
      <c r="AM58" s="212">
        <f t="shared" si="26"/>
        <v>0</v>
      </c>
      <c r="AN58" s="212">
        <f t="shared" si="26"/>
        <v>0</v>
      </c>
      <c r="AO58" s="212">
        <f t="shared" si="26"/>
        <v>0</v>
      </c>
      <c r="AP58" s="212">
        <f t="shared" si="26"/>
        <v>0</v>
      </c>
      <c r="AQ58" s="212">
        <f t="shared" si="26"/>
        <v>0</v>
      </c>
      <c r="AR58" s="212">
        <f t="shared" si="26"/>
        <v>0</v>
      </c>
      <c r="AS58" s="212">
        <f t="shared" si="26"/>
        <v>0</v>
      </c>
      <c r="AT58" s="212">
        <f t="shared" si="26"/>
        <v>0</v>
      </c>
      <c r="AU58" s="212">
        <f t="shared" si="26"/>
        <v>0</v>
      </c>
      <c r="AV58" s="212">
        <f t="shared" si="26"/>
        <v>0</v>
      </c>
      <c r="AW58" s="212">
        <f t="shared" si="26"/>
        <v>0</v>
      </c>
      <c r="AX58" s="212">
        <f t="shared" si="26"/>
        <v>0</v>
      </c>
      <c r="AY58" s="212">
        <f t="shared" si="26"/>
        <v>0</v>
      </c>
      <c r="AZ58" s="212">
        <f t="shared" si="26"/>
        <v>0</v>
      </c>
      <c r="BA58" s="212">
        <f t="shared" si="26"/>
        <v>0</v>
      </c>
      <c r="BB58" s="212">
        <f t="shared" si="26"/>
        <v>0</v>
      </c>
      <c r="BC58" s="212">
        <f t="shared" si="26"/>
        <v>0</v>
      </c>
      <c r="BD58" s="212">
        <f t="shared" si="26"/>
        <v>0</v>
      </c>
      <c r="BE58" s="212">
        <f t="shared" si="26"/>
        <v>0</v>
      </c>
      <c r="BF58" s="212">
        <f t="shared" si="26"/>
        <v>0</v>
      </c>
      <c r="BG58" s="212">
        <f t="shared" si="26"/>
        <v>0</v>
      </c>
      <c r="BH58" s="212">
        <f t="shared" si="26"/>
        <v>0</v>
      </c>
      <c r="BI58" s="212">
        <f t="shared" si="26"/>
        <v>0</v>
      </c>
      <c r="BJ58" s="212">
        <f t="shared" si="26"/>
        <v>0</v>
      </c>
      <c r="BK58" s="212">
        <f t="shared" si="26"/>
        <v>0</v>
      </c>
      <c r="BL58" s="212">
        <f t="shared" si="26"/>
        <v>0</v>
      </c>
      <c r="BM58" s="212">
        <f t="shared" si="26"/>
        <v>0</v>
      </c>
      <c r="BN58" s="212">
        <f t="shared" si="26"/>
        <v>0</v>
      </c>
      <c r="BO58" s="212">
        <f t="shared" si="26"/>
        <v>0</v>
      </c>
      <c r="BP58" s="212">
        <f t="shared" si="26"/>
        <v>0</v>
      </c>
      <c r="BQ58" s="212">
        <f t="shared" si="26"/>
        <v>0</v>
      </c>
      <c r="BR58" s="212">
        <f t="shared" si="26"/>
        <v>0</v>
      </c>
      <c r="BS58" s="212">
        <f t="shared" si="26"/>
        <v>0</v>
      </c>
      <c r="BT58" s="212">
        <f t="shared" si="26"/>
        <v>0</v>
      </c>
      <c r="BU58" s="212">
        <f t="shared" si="26"/>
        <v>0</v>
      </c>
      <c r="BV58" s="212">
        <f t="shared" si="26"/>
        <v>0</v>
      </c>
      <c r="BW58" s="212">
        <f t="shared" si="26"/>
        <v>0</v>
      </c>
      <c r="BX58" s="212">
        <f>BX55*BX56/1000</f>
        <v>0</v>
      </c>
      <c r="BY58" s="212">
        <f>BY55*BY56/1000</f>
        <v>0</v>
      </c>
      <c r="BZ58" s="212">
        <f>BZ55*BZ56/1000</f>
        <v>0</v>
      </c>
    </row>
    <row r="59" ht="14" hidden="1" spans="1:78">
      <c r="A59" s="170" t="s">
        <v>170</v>
      </c>
      <c r="B59" s="171"/>
      <c r="C59" s="172"/>
      <c r="D59" s="174">
        <f>ССЫЛКИ!B3</f>
        <v>105</v>
      </c>
      <c r="E59" s="174">
        <f>ССЫЛКИ!C3</f>
        <v>590</v>
      </c>
      <c r="F59" s="174">
        <f>ССЫЛКИ!D3</f>
        <v>590</v>
      </c>
      <c r="G59" s="174">
        <f>ССЫЛКИ!E3</f>
        <v>11</v>
      </c>
      <c r="H59" s="174">
        <f>ССЫЛКИ!F3</f>
        <v>400</v>
      </c>
      <c r="I59" s="174">
        <f>ССЫЛКИ!G3</f>
        <v>200</v>
      </c>
      <c r="J59" s="174">
        <f>ССЫЛКИ!H3</f>
        <v>105</v>
      </c>
      <c r="K59" s="174">
        <f>ССЫЛКИ!I3</f>
        <v>590</v>
      </c>
      <c r="L59" s="174">
        <f>ССЫЛКИ!J3</f>
        <v>150</v>
      </c>
      <c r="M59" s="174">
        <f>ССЫЛКИ!K3</f>
        <v>78</v>
      </c>
      <c r="N59" s="174">
        <f>ССЫЛКИ!L3</f>
        <v>10</v>
      </c>
      <c r="O59" s="174">
        <f>ССЫЛКИ!M3</f>
        <v>300</v>
      </c>
      <c r="P59" s="174">
        <f>ССЫЛКИ!N3</f>
        <v>990</v>
      </c>
      <c r="Q59" s="174">
        <f>ССЫЛКИ!O3</f>
        <v>12</v>
      </c>
      <c r="R59" s="174">
        <f>ССЫЛКИ!P3</f>
        <v>330</v>
      </c>
      <c r="S59" s="174">
        <f>ССЫЛКИ!Q3</f>
        <v>420</v>
      </c>
      <c r="T59" s="174">
        <f>ССЫЛКИ!R3</f>
        <v>260</v>
      </c>
      <c r="U59" s="174">
        <f>ССЫЛКИ!S3</f>
        <v>165</v>
      </c>
      <c r="V59" s="174">
        <f>ССЫЛКИ!T3</f>
        <v>300</v>
      </c>
      <c r="W59" s="174">
        <f>ССЫЛКИ!U3</f>
        <v>300</v>
      </c>
      <c r="X59" s="174">
        <f>ССЫЛКИ!V3</f>
        <v>400</v>
      </c>
      <c r="Y59" s="174">
        <f>ССЫЛКИ!W3</f>
        <v>50</v>
      </c>
      <c r="Z59" s="174">
        <f>ССЫЛКИ!X3</f>
        <v>210</v>
      </c>
      <c r="AA59" s="174">
        <f>ССЫЛКИ!Y3</f>
        <v>90</v>
      </c>
      <c r="AB59" s="174">
        <f>ССЫЛКИ!Z3</f>
        <v>100</v>
      </c>
      <c r="AC59" s="174">
        <f>ССЫЛКИ!AA3</f>
        <v>190</v>
      </c>
      <c r="AD59" s="174">
        <f>ССЫЛКИ!AB3</f>
        <v>440</v>
      </c>
      <c r="AE59" s="174">
        <f>ССЫЛКИ!AC3</f>
        <v>12.5</v>
      </c>
      <c r="AF59" s="174">
        <f>ССЫЛКИ!AD3</f>
        <v>70</v>
      </c>
      <c r="AG59" s="174">
        <f>ССЫЛКИ!AE3</f>
        <v>92</v>
      </c>
      <c r="AH59" s="174">
        <f>ССЫЛКИ!AF3</f>
        <v>70</v>
      </c>
      <c r="AI59" s="174">
        <f>ССЫЛКИ!AG3</f>
        <v>62</v>
      </c>
      <c r="AJ59" s="174">
        <f>ССЫЛКИ!AH3</f>
        <v>65</v>
      </c>
      <c r="AK59" s="174">
        <f>ССЫЛКИ!AI3</f>
        <v>70</v>
      </c>
      <c r="AL59" s="174">
        <f>ССЫЛКИ!AJ3</f>
        <v>75</v>
      </c>
      <c r="AM59" s="174">
        <f>ССЫЛКИ!AK3</f>
        <v>68</v>
      </c>
      <c r="AN59" s="174">
        <f>ССЫЛКИ!AL3</f>
        <v>120</v>
      </c>
      <c r="AO59" s="174">
        <f>ССЫЛКИ!AM3</f>
        <v>70</v>
      </c>
      <c r="AP59" s="174">
        <f>ССЫЛКИ!AN3</f>
        <v>190</v>
      </c>
      <c r="AQ59" s="174">
        <f>ССЫЛКИ!AO3</f>
        <v>420</v>
      </c>
      <c r="AR59" s="174">
        <f>ССЫЛКИ!AP3</f>
        <v>195</v>
      </c>
      <c r="AS59" s="174">
        <f>ССЫЛКИ!AQ3</f>
        <v>95</v>
      </c>
      <c r="AT59" s="174">
        <f>ССЫЛКИ!AR3</f>
        <v>1100</v>
      </c>
      <c r="AU59" s="174">
        <f>ССЫЛКИ!AS3</f>
        <v>85</v>
      </c>
      <c r="AV59" s="174">
        <f>ССЫЛКИ!AT3</f>
        <v>100</v>
      </c>
      <c r="AW59" s="174">
        <f>ССЫЛКИ!AU3</f>
        <v>290</v>
      </c>
      <c r="AX59" s="174">
        <f>ССЫЛКИ!AV3</f>
        <v>370</v>
      </c>
      <c r="AY59" s="174">
        <f>ССЫЛКИ!AW3</f>
        <v>700</v>
      </c>
      <c r="AZ59" s="174">
        <f>ССЫЛКИ!AX3</f>
        <v>440</v>
      </c>
      <c r="BA59" s="174">
        <f>ССЫЛКИ!AY3</f>
        <v>240</v>
      </c>
      <c r="BB59" s="174">
        <f>ССЫЛКИ!AZ3</f>
        <v>260</v>
      </c>
      <c r="BC59" s="174">
        <f>ССЫЛКИ!BA3</f>
        <v>350</v>
      </c>
      <c r="BD59" s="174">
        <f>ССЫЛКИ!BB3</f>
        <v>50</v>
      </c>
      <c r="BE59" s="174">
        <f>ССЫЛКИ!BC3</f>
        <v>370</v>
      </c>
      <c r="BF59" s="174">
        <f>ССЫЛКИ!BD3</f>
        <v>55</v>
      </c>
      <c r="BG59" s="174">
        <f>ССЫЛКИ!BE3</f>
        <v>450</v>
      </c>
      <c r="BH59" s="174">
        <f>ССЫЛКИ!BF3</f>
        <v>440</v>
      </c>
      <c r="BI59" s="174">
        <f>ССЫЛКИ!BG3</f>
        <v>48</v>
      </c>
      <c r="BJ59" s="174">
        <f>ССЫЛКИ!BH3</f>
        <v>59</v>
      </c>
      <c r="BK59" s="174">
        <f>ССЫЛКИ!BI3</f>
        <v>48</v>
      </c>
      <c r="BL59" s="174">
        <f>ССЫЛКИ!BJ3</f>
        <v>49</v>
      </c>
      <c r="BM59" s="174">
        <f>ССЫЛКИ!BK3</f>
        <v>78</v>
      </c>
      <c r="BN59" s="174">
        <f>ССЫЛКИ!BL3</f>
        <v>110</v>
      </c>
      <c r="BO59" s="174">
        <f>ССЫЛКИ!BM3</f>
        <v>61</v>
      </c>
      <c r="BP59" s="174">
        <f>ССЫЛКИ!BN3</f>
        <v>220</v>
      </c>
      <c r="BQ59" s="174">
        <f>ССЫЛКИ!BO3</f>
        <v>200</v>
      </c>
      <c r="BR59" s="174">
        <f>ССЫЛКИ!BP3</f>
        <v>164</v>
      </c>
      <c r="BS59" s="174">
        <f>ССЫЛКИ!BQ3</f>
        <v>190</v>
      </c>
      <c r="BT59" s="174">
        <f>ССЫЛКИ!BR3</f>
        <v>300</v>
      </c>
      <c r="BU59" s="174">
        <f>ССЫЛКИ!BS3</f>
        <v>195</v>
      </c>
      <c r="BV59" s="174">
        <f>ССЫЛКИ!BT3</f>
        <v>105</v>
      </c>
      <c r="BW59" s="174">
        <f>ССЫЛКИ!BU3</f>
        <v>440</v>
      </c>
      <c r="BX59" s="174">
        <f>ССЫЛКИ!BV3</f>
        <v>66</v>
      </c>
      <c r="BY59" s="174">
        <f>ССЫЛКИ!BW3</f>
        <v>510</v>
      </c>
      <c r="BZ59" s="174">
        <f>ССЫЛКИ!BX3</f>
        <v>580</v>
      </c>
    </row>
    <row r="60" ht="14" hidden="1" spans="1:78">
      <c r="A60" s="170" t="s">
        <v>196</v>
      </c>
      <c r="B60" s="171"/>
      <c r="C60" s="175">
        <f>SUM(D60:BZ60)</f>
        <v>0</v>
      </c>
      <c r="D60" s="176">
        <f>D58*D59</f>
        <v>0</v>
      </c>
      <c r="E60" s="176">
        <f t="shared" ref="E60:BP60" si="27">E58*E59</f>
        <v>0</v>
      </c>
      <c r="F60" s="177">
        <f t="shared" si="27"/>
        <v>0</v>
      </c>
      <c r="G60" s="177">
        <f t="shared" si="27"/>
        <v>0</v>
      </c>
      <c r="H60" s="177">
        <f t="shared" si="27"/>
        <v>0</v>
      </c>
      <c r="I60" s="177">
        <f t="shared" si="27"/>
        <v>0</v>
      </c>
      <c r="J60" s="177">
        <f t="shared" si="27"/>
        <v>0</v>
      </c>
      <c r="K60" s="213">
        <f t="shared" si="27"/>
        <v>0</v>
      </c>
      <c r="L60" s="213">
        <f t="shared" si="27"/>
        <v>0</v>
      </c>
      <c r="M60" s="213">
        <f t="shared" si="27"/>
        <v>0</v>
      </c>
      <c r="N60" s="213">
        <f t="shared" si="27"/>
        <v>0</v>
      </c>
      <c r="O60" s="213">
        <f t="shared" si="27"/>
        <v>0</v>
      </c>
      <c r="P60" s="213">
        <f t="shared" si="27"/>
        <v>0</v>
      </c>
      <c r="Q60" s="213">
        <f t="shared" si="27"/>
        <v>0</v>
      </c>
      <c r="R60" s="213">
        <f t="shared" si="27"/>
        <v>0</v>
      </c>
      <c r="S60" s="213">
        <f t="shared" si="27"/>
        <v>0</v>
      </c>
      <c r="T60" s="213">
        <f t="shared" si="27"/>
        <v>0</v>
      </c>
      <c r="U60" s="213">
        <f t="shared" si="27"/>
        <v>0</v>
      </c>
      <c r="V60" s="213">
        <f t="shared" si="27"/>
        <v>0</v>
      </c>
      <c r="W60" s="213">
        <f t="shared" si="27"/>
        <v>0</v>
      </c>
      <c r="X60" s="213">
        <f t="shared" si="27"/>
        <v>0</v>
      </c>
      <c r="Y60" s="213">
        <f t="shared" si="27"/>
        <v>0</v>
      </c>
      <c r="Z60" s="213">
        <f t="shared" si="27"/>
        <v>0</v>
      </c>
      <c r="AA60" s="213">
        <f t="shared" si="27"/>
        <v>0</v>
      </c>
      <c r="AB60" s="213">
        <f t="shared" si="27"/>
        <v>0</v>
      </c>
      <c r="AC60" s="213">
        <f t="shared" si="27"/>
        <v>0</v>
      </c>
      <c r="AD60" s="213">
        <f t="shared" si="27"/>
        <v>0</v>
      </c>
      <c r="AE60" s="213">
        <f t="shared" si="27"/>
        <v>0</v>
      </c>
      <c r="AF60" s="213">
        <f t="shared" si="27"/>
        <v>0</v>
      </c>
      <c r="AG60" s="213">
        <f t="shared" si="27"/>
        <v>0</v>
      </c>
      <c r="AH60" s="213">
        <f t="shared" si="27"/>
        <v>0</v>
      </c>
      <c r="AI60" s="213">
        <f t="shared" si="27"/>
        <v>0</v>
      </c>
      <c r="AJ60" s="213">
        <f t="shared" si="27"/>
        <v>0</v>
      </c>
      <c r="AK60" s="213">
        <f t="shared" si="27"/>
        <v>0</v>
      </c>
      <c r="AL60" s="213">
        <f t="shared" si="27"/>
        <v>0</v>
      </c>
      <c r="AM60" s="213">
        <f t="shared" si="27"/>
        <v>0</v>
      </c>
      <c r="AN60" s="213">
        <f t="shared" si="27"/>
        <v>0</v>
      </c>
      <c r="AO60" s="213">
        <f t="shared" si="27"/>
        <v>0</v>
      </c>
      <c r="AP60" s="213">
        <f t="shared" si="27"/>
        <v>0</v>
      </c>
      <c r="AQ60" s="213">
        <f t="shared" si="27"/>
        <v>0</v>
      </c>
      <c r="AR60" s="213">
        <f t="shared" si="27"/>
        <v>0</v>
      </c>
      <c r="AS60" s="213">
        <f t="shared" si="27"/>
        <v>0</v>
      </c>
      <c r="AT60" s="213">
        <f t="shared" si="27"/>
        <v>0</v>
      </c>
      <c r="AU60" s="213">
        <f t="shared" si="27"/>
        <v>0</v>
      </c>
      <c r="AV60" s="213">
        <f t="shared" si="27"/>
        <v>0</v>
      </c>
      <c r="AW60" s="213">
        <f t="shared" si="27"/>
        <v>0</v>
      </c>
      <c r="AX60" s="213">
        <f t="shared" si="27"/>
        <v>0</v>
      </c>
      <c r="AY60" s="213">
        <f t="shared" si="27"/>
        <v>0</v>
      </c>
      <c r="AZ60" s="213">
        <f t="shared" si="27"/>
        <v>0</v>
      </c>
      <c r="BA60" s="213">
        <f t="shared" si="27"/>
        <v>0</v>
      </c>
      <c r="BB60" s="213">
        <f t="shared" si="27"/>
        <v>0</v>
      </c>
      <c r="BC60" s="213">
        <f t="shared" si="27"/>
        <v>0</v>
      </c>
      <c r="BD60" s="213">
        <f t="shared" si="27"/>
        <v>0</v>
      </c>
      <c r="BE60" s="213">
        <f t="shared" si="27"/>
        <v>0</v>
      </c>
      <c r="BF60" s="213">
        <f t="shared" si="27"/>
        <v>0</v>
      </c>
      <c r="BG60" s="213">
        <f t="shared" si="27"/>
        <v>0</v>
      </c>
      <c r="BH60" s="213">
        <f t="shared" si="27"/>
        <v>0</v>
      </c>
      <c r="BI60" s="213">
        <f t="shared" si="27"/>
        <v>0</v>
      </c>
      <c r="BJ60" s="213">
        <f t="shared" si="27"/>
        <v>0</v>
      </c>
      <c r="BK60" s="213">
        <f t="shared" si="27"/>
        <v>0</v>
      </c>
      <c r="BL60" s="213">
        <f t="shared" si="27"/>
        <v>0</v>
      </c>
      <c r="BM60" s="213">
        <f t="shared" si="27"/>
        <v>0</v>
      </c>
      <c r="BN60" s="213">
        <f t="shared" si="27"/>
        <v>0</v>
      </c>
      <c r="BO60" s="213">
        <f t="shared" si="27"/>
        <v>0</v>
      </c>
      <c r="BP60" s="213">
        <f t="shared" si="27"/>
        <v>0</v>
      </c>
      <c r="BQ60" s="213">
        <f t="shared" ref="BQ60:BZ60" si="28">BQ58*BQ59</f>
        <v>0</v>
      </c>
      <c r="BR60" s="213">
        <f t="shared" si="28"/>
        <v>0</v>
      </c>
      <c r="BS60" s="213">
        <f t="shared" si="28"/>
        <v>0</v>
      </c>
      <c r="BT60" s="213">
        <f t="shared" si="28"/>
        <v>0</v>
      </c>
      <c r="BU60" s="213">
        <f t="shared" si="28"/>
        <v>0</v>
      </c>
      <c r="BV60" s="213">
        <f t="shared" si="28"/>
        <v>0</v>
      </c>
      <c r="BW60" s="213">
        <f t="shared" si="28"/>
        <v>0</v>
      </c>
      <c r="BX60" s="213">
        <f t="shared" si="28"/>
        <v>0</v>
      </c>
      <c r="BY60" s="213">
        <f t="shared" si="28"/>
        <v>0</v>
      </c>
      <c r="BZ60" s="213">
        <f t="shared" si="28"/>
        <v>0</v>
      </c>
    </row>
    <row r="61" ht="14" hidden="1" spans="1:76">
      <c r="A61" s="170" t="s">
        <v>197</v>
      </c>
      <c r="B61" s="178"/>
      <c r="C61" s="179" t="e">
        <f>C60/C57</f>
        <v>#DIV/0!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t="14" hidden="1" spans="2:76">
      <c r="B62" s="180"/>
      <c r="D62" s="180"/>
      <c r="E62" s="180"/>
      <c r="F62" s="180"/>
      <c r="G62" s="180">
        <f ca="1">SUMPRODUCT(SIGN(CELL("width",OFFSET(D52,,N(INDEX(COLUMN(D52:BZ52)-COLUMN(D52),))))),D52:BZ52)</f>
        <v>0</v>
      </c>
      <c r="H62" s="180"/>
      <c r="I62" s="180"/>
      <c r="J62" s="180" t="e">
        <f>ROUND((((71.71-C53))*100+SUM(N40:N41)),4)</f>
        <v>#DIV/0!</v>
      </c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4" spans="1:76">
      <c r="A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5.75" customHeight="1" spans="1:76">
      <c r="A64" s="159" t="s">
        <v>199</v>
      </c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1:11">
      <c r="A66" s="159" t="s">
        <v>200</v>
      </c>
      <c r="B66" s="159"/>
      <c r="C66" s="159"/>
      <c r="D66" s="159"/>
      <c r="E66" s="159"/>
      <c r="F66" s="159"/>
      <c r="G66" s="159"/>
      <c r="H66" s="159"/>
      <c r="I66" s="159"/>
      <c r="J66" s="159"/>
      <c r="K66" s="15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customFormat="1" ht="15.75" customHeight="1"/>
    <row r="82" customFormat="1" ht="15.75" customHeight="1"/>
    <row r="83" customFormat="1" ht="15.75" customHeight="1"/>
    <row r="84" customFormat="1" ht="15.75" customHeight="1"/>
    <row r="85" customFormat="1" ht="15.75" customHeight="1"/>
    <row r="86" customFormat="1" ht="15.75" customHeight="1"/>
    <row r="87" customFormat="1" ht="15.75" customHeight="1"/>
    <row r="88" customFormat="1" ht="15.75" customHeight="1"/>
    <row r="89" customFormat="1" ht="15.75" customHeight="1"/>
    <row r="90" customFormat="1" ht="15.75" customHeight="1"/>
    <row r="91" customFormat="1" ht="15.75" customHeight="1"/>
    <row r="92" customFormat="1" ht="15.75" customHeight="1"/>
    <row r="93" customFormat="1" ht="15.75" customHeight="1"/>
    <row r="94" customFormat="1" ht="15.75" customHeight="1"/>
    <row r="95" customFormat="1" ht="15.75" customHeight="1"/>
    <row r="96" customFormat="1" ht="15.75" customHeight="1"/>
    <row r="97" customFormat="1" ht="15.75" customHeight="1"/>
    <row r="98" customFormat="1" ht="15.75" customHeight="1"/>
    <row r="99" customFormat="1" ht="15.75" customHeight="1"/>
    <row r="100" customFormat="1" ht="15.75" customHeight="1"/>
    <row r="101" customFormat="1" ht="15.75" customHeight="1"/>
    <row r="102" customFormat="1" ht="15.75" customHeight="1"/>
    <row r="103" customFormat="1" ht="15.75" customHeight="1"/>
    <row r="104" customFormat="1" ht="15.75" customHeight="1"/>
    <row r="105" customFormat="1" ht="15.75" customHeight="1"/>
    <row r="106" customFormat="1" ht="15.75" customHeight="1"/>
    <row r="107" customFormat="1" ht="15.75" customHeight="1"/>
    <row r="108" customFormat="1" ht="15.75" customHeight="1"/>
    <row r="109" customFormat="1" ht="15.75" customHeight="1"/>
    <row r="110" customFormat="1" ht="15.75" customHeight="1"/>
    <row r="111" customFormat="1" ht="15.75" customHeight="1"/>
    <row r="112" customFormat="1" ht="15.75" customHeight="1"/>
    <row r="113" customFormat="1" ht="15.75" customHeight="1"/>
    <row r="114" customFormat="1" ht="15.75" customHeight="1"/>
    <row r="115" customFormat="1" ht="15.75" customHeight="1"/>
    <row r="116" customFormat="1" ht="15.75" customHeight="1"/>
    <row r="117" customFormat="1" ht="15.75" customHeight="1"/>
    <row r="118" customFormat="1" ht="15.75" customHeight="1"/>
    <row r="119" customFormat="1" ht="15.75" customHeight="1"/>
    <row r="120" customFormat="1" ht="15.75" customHeight="1"/>
    <row r="121" customFormat="1" ht="15.75" customHeight="1"/>
    <row r="122" customFormat="1" ht="15.75" customHeight="1"/>
    <row r="123" customFormat="1" ht="15.75" customHeight="1"/>
    <row r="124" customFormat="1" ht="15.75" customHeight="1"/>
    <row r="125" customFormat="1" ht="15.75" customHeight="1"/>
    <row r="126" customFormat="1" ht="15.75" customHeight="1"/>
    <row r="127" customFormat="1" ht="15.75" customHeight="1"/>
    <row r="128" customFormat="1" ht="15.75" customHeight="1"/>
    <row r="129" customFormat="1" ht="15.75" customHeight="1"/>
    <row r="130" customFormat="1" ht="15.75" customHeight="1"/>
    <row r="131" customFormat="1" ht="15.75" customHeight="1"/>
    <row r="132" customFormat="1" ht="15.75" customHeight="1"/>
    <row r="133" customFormat="1" ht="15.75" customHeight="1"/>
    <row r="134" customFormat="1" ht="15.75" customHeight="1"/>
    <row r="135" customFormat="1" ht="15.75" customHeight="1"/>
    <row r="136" customFormat="1" ht="15.75" customHeight="1"/>
    <row r="137" customFormat="1" ht="15.75" customHeight="1"/>
    <row r="138" customFormat="1" ht="15.75" customHeight="1"/>
    <row r="139" customFormat="1" ht="15.75" customHeight="1"/>
    <row r="140" customFormat="1" ht="15.75" customHeight="1"/>
    <row r="141" customFormat="1" ht="15.75" customHeight="1"/>
    <row r="142" customFormat="1" ht="15.75" customHeight="1"/>
    <row r="143" customFormat="1" ht="15.75" customHeight="1"/>
    <row r="144" customFormat="1" ht="15.75" customHeight="1"/>
    <row r="145" customFormat="1" ht="15.75" customHeight="1"/>
    <row r="146" customFormat="1" ht="15.75" customHeight="1"/>
    <row r="147" customFormat="1" ht="15.75" customHeight="1"/>
    <row r="148" customFormat="1" ht="15.75" customHeight="1"/>
    <row r="149" customFormat="1" ht="15.75" customHeight="1"/>
    <row r="150" customFormat="1" ht="15.75" customHeight="1"/>
    <row r="151" customFormat="1" ht="15.75" customHeight="1"/>
    <row r="152" customFormat="1" ht="15.75" customHeight="1"/>
    <row r="153" customFormat="1" ht="15.75" customHeight="1"/>
    <row r="154" customFormat="1" ht="15.75" customHeight="1"/>
    <row r="155" customFormat="1" ht="15.75" customHeight="1"/>
    <row r="156" customFormat="1" ht="15.75" customHeight="1"/>
    <row r="157" customFormat="1" ht="15.75" customHeight="1"/>
    <row r="158" customFormat="1" ht="15.75" customHeight="1"/>
    <row r="159" customFormat="1" ht="15.75" customHeight="1"/>
    <row r="160" customFormat="1" ht="15.75" customHeight="1"/>
    <row r="161" customFormat="1" ht="15.75" customHeight="1"/>
    <row r="162" customFormat="1" ht="15.75" customHeight="1"/>
    <row r="163" customFormat="1" ht="15.75" customHeight="1"/>
    <row r="164" customFormat="1" ht="15.75" customHeight="1"/>
    <row r="165" customFormat="1" ht="15.75" customHeight="1"/>
    <row r="166" customFormat="1" ht="15.75" customHeight="1"/>
    <row r="167" customFormat="1" ht="15.75" customHeight="1"/>
    <row r="168" customFormat="1" ht="15.75" customHeight="1"/>
    <row r="169" customFormat="1" ht="15.75" customHeight="1"/>
    <row r="170" customFormat="1" ht="15.75" customHeight="1"/>
    <row r="171" customFormat="1" ht="15.75" customHeight="1"/>
    <row r="172" customFormat="1" ht="15.75" customHeight="1"/>
    <row r="173" customFormat="1" ht="15.75" customHeight="1"/>
    <row r="174" customFormat="1" ht="15.75" customHeight="1"/>
    <row r="175" customFormat="1" ht="15.75" customHeight="1"/>
    <row r="176" customFormat="1" ht="15.75" customHeight="1"/>
    <row r="177" customFormat="1" ht="15.75" customHeight="1"/>
    <row r="178" customFormat="1" ht="15.75" customHeight="1"/>
    <row r="179" customFormat="1" ht="15.75" customHeight="1"/>
    <row r="180" customFormat="1" ht="15.75" customHeight="1"/>
    <row r="181" customFormat="1" ht="15.75" customHeight="1"/>
    <row r="182" customFormat="1" ht="15.75" customHeight="1"/>
    <row r="183" customFormat="1" ht="15.75" customHeight="1"/>
    <row r="184" customFormat="1" ht="15.75" customHeight="1"/>
    <row r="185" customFormat="1" ht="15.75" customHeight="1"/>
    <row r="186" customFormat="1" ht="15.75" customHeight="1"/>
    <row r="187" customFormat="1" ht="15.75" customHeight="1"/>
    <row r="188" customFormat="1" ht="15.75" customHeight="1"/>
    <row r="189" customFormat="1" ht="15.75" customHeight="1"/>
    <row r="190" customFormat="1" ht="15.75" customHeight="1"/>
    <row r="191" customFormat="1" ht="15.75" customHeight="1"/>
    <row r="192" customFormat="1" ht="15.75" customHeight="1"/>
    <row r="193" customFormat="1" ht="15.75" customHeight="1"/>
    <row r="194" customFormat="1" ht="15.75" customHeight="1"/>
    <row r="195" customFormat="1" ht="15.75" customHeight="1"/>
    <row r="196" customFormat="1" ht="15.75" customHeight="1"/>
    <row r="197" customFormat="1" ht="15.75" customHeight="1"/>
    <row r="198" customFormat="1" ht="15.75" customHeight="1"/>
    <row r="199" customFormat="1" ht="15.75" customHeight="1"/>
    <row r="200" customFormat="1" ht="15.75" customHeight="1"/>
    <row r="201" customFormat="1" ht="15.75" customHeight="1"/>
    <row r="202" customFormat="1" ht="15.75" customHeight="1"/>
    <row r="203" customFormat="1" ht="15.75" customHeight="1"/>
    <row r="204" customFormat="1" ht="15.75" customHeight="1"/>
    <row r="205" customFormat="1" ht="15.75" customHeight="1"/>
    <row r="206" customFormat="1" ht="15.75" customHeight="1"/>
    <row r="207" customFormat="1" ht="15.75" customHeight="1"/>
    <row r="208" customFormat="1" ht="15.75" customHeight="1"/>
    <row r="209" customFormat="1" ht="15.75" customHeight="1"/>
    <row r="210" customFormat="1" ht="15.75" customHeight="1"/>
    <row r="211" customFormat="1" ht="15.75" customHeight="1"/>
    <row r="212" customFormat="1" ht="15.75" customHeight="1"/>
    <row r="213" customFormat="1" ht="15.75" customHeight="1"/>
    <row r="214" customFormat="1" ht="15.75" customHeight="1"/>
    <row r="215" customFormat="1" ht="15.75" customHeight="1"/>
    <row r="216" customFormat="1" ht="15.75" customHeight="1"/>
    <row r="217" customFormat="1" ht="15.75" customHeight="1"/>
    <row r="218" customFormat="1" ht="15.75" customHeight="1"/>
    <row r="219" customFormat="1" ht="15.75" customHeight="1"/>
    <row r="220" customFormat="1" ht="15.75" customHeight="1"/>
    <row r="221" customFormat="1" ht="15.75" customHeight="1"/>
    <row r="222" customFormat="1" ht="15.75" customHeight="1"/>
    <row r="223" customFormat="1" ht="15.75" customHeight="1"/>
    <row r="224" customFormat="1" ht="15.75" customHeight="1"/>
    <row r="225" customFormat="1" ht="15.75" customHeight="1"/>
    <row r="226" customFormat="1" ht="15.75" customHeight="1"/>
    <row r="227" customFormat="1" ht="15.75" customHeight="1"/>
    <row r="228" customFormat="1" ht="15.75" customHeight="1"/>
    <row r="229" customFormat="1" ht="15.75" customHeight="1"/>
    <row r="230" customFormat="1" ht="15.75" customHeight="1"/>
    <row r="231" customFormat="1" ht="15.75" customHeight="1"/>
    <row r="232" customFormat="1" ht="15.75" customHeight="1"/>
    <row r="233" customFormat="1" ht="15.75" customHeight="1"/>
    <row r="234" customFormat="1" ht="15.75" customHeight="1"/>
    <row r="235" customFormat="1" ht="15.75" customHeight="1"/>
    <row r="236" customFormat="1" ht="15.75" customHeight="1"/>
    <row r="237" customFormat="1" ht="15.75" customHeight="1"/>
    <row r="238" customFormat="1" ht="15.75" customHeight="1"/>
    <row r="239" customFormat="1" ht="15.75" customHeight="1"/>
    <row r="240" customFormat="1" ht="15.75" customHeight="1"/>
    <row r="241" customFormat="1" ht="15.75" customHeight="1"/>
    <row r="242" customFormat="1" ht="15.75" customHeight="1"/>
    <row r="243" customFormat="1" ht="15.75" customHeight="1"/>
    <row r="244" customFormat="1" ht="15.75" customHeight="1"/>
    <row r="245" customFormat="1" ht="15.75" customHeight="1"/>
    <row r="246" customFormat="1" ht="15.75" customHeight="1"/>
    <row r="247" customFormat="1" ht="15.75" customHeight="1"/>
    <row r="248" customFormat="1" ht="15.75" customHeight="1"/>
    <row r="249" customFormat="1" ht="15.75" customHeight="1"/>
    <row r="250" customFormat="1" ht="15.75" customHeight="1"/>
    <row r="251" customFormat="1" ht="15.75" customHeight="1"/>
    <row r="252" customFormat="1" ht="15.75" customHeight="1"/>
    <row r="253" customFormat="1" ht="15.75" customHeight="1"/>
    <row r="254" customFormat="1" ht="15.75" customHeight="1"/>
    <row r="255" customFormat="1" ht="15.75" customHeight="1"/>
    <row r="256" customFormat="1" ht="15.75" customHeight="1"/>
    <row r="257" customFormat="1" ht="15.75" customHeight="1"/>
    <row r="258" customFormat="1" ht="15.75" customHeight="1"/>
    <row r="259" customFormat="1" ht="15.75" customHeight="1"/>
    <row r="260" customFormat="1" ht="15.75" customHeight="1"/>
    <row r="261" customFormat="1" ht="15.75" customHeight="1"/>
    <row r="262" customFormat="1" ht="15.75" customHeight="1"/>
    <row r="263" customFormat="1" ht="15.75" customHeight="1"/>
    <row r="264" customFormat="1" ht="15.75" customHeight="1"/>
    <row r="265" customFormat="1" ht="15.75" customHeight="1"/>
    <row r="266" customFormat="1" ht="15.75" customHeight="1"/>
    <row r="267" customFormat="1" ht="15.75" customHeight="1"/>
    <row r="268" customFormat="1" ht="15.75" customHeight="1"/>
    <row r="269" customFormat="1" ht="15.75" customHeight="1"/>
    <row r="270" customFormat="1" ht="15.75" customHeight="1"/>
    <row r="271" customFormat="1" ht="15.75" customHeight="1"/>
    <row r="272" customFormat="1" ht="15.75" customHeight="1"/>
    <row r="273" customFormat="1" ht="15.75" customHeight="1"/>
    <row r="274" customFormat="1" ht="15.75" customHeight="1"/>
    <row r="275" customFormat="1" ht="15.75" customHeight="1"/>
    <row r="276" customFormat="1" ht="15.75" customHeight="1"/>
    <row r="277" customFormat="1" ht="15.75" customHeight="1"/>
    <row r="278" customFormat="1" ht="15.75" customHeight="1"/>
    <row r="279" customFormat="1" ht="15.75" customHeight="1"/>
    <row r="280" customFormat="1" ht="15.75" customHeight="1"/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89" orientation="landscape"/>
  <headerFooter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6">
    <pageSetUpPr fitToPage="1"/>
  </sheetPr>
  <dimension ref="A1:CB1000"/>
  <sheetViews>
    <sheetView zoomScale="80" zoomScaleNormal="80" workbookViewId="0">
      <selection activeCell="J35" sqref="J35"/>
    </sheetView>
  </sheetViews>
  <sheetFormatPr defaultColWidth="12.6" defaultRowHeight="15" customHeight="1"/>
  <cols>
    <col min="1" max="1" width="27" customWidth="1"/>
    <col min="2" max="2" width="9.2" customWidth="1"/>
    <col min="3" max="3" width="8.4" customWidth="1"/>
    <col min="4" max="4" width="8.4" hidden="1" customWidth="1"/>
    <col min="5" max="5" width="9.5" customWidth="1"/>
    <col min="6" max="6" width="8.4" hidden="1" customWidth="1"/>
    <col min="7" max="7" width="9" hidden="1" customWidth="1"/>
    <col min="8" max="9" width="8.4" hidden="1" customWidth="1"/>
    <col min="10" max="10" width="9.1" customWidth="1"/>
    <col min="11" max="11" width="9.1" hidden="1" customWidth="1"/>
    <col min="12" max="12" width="9.2" customWidth="1"/>
    <col min="13" max="13" width="8.5" customWidth="1"/>
    <col min="14" max="14" width="8" customWidth="1"/>
    <col min="15" max="15" width="9.1" hidden="1" customWidth="1"/>
    <col min="16" max="16" width="9.2" customWidth="1"/>
    <col min="17" max="17" width="9.5" customWidth="1"/>
    <col min="18" max="21" width="9.1" hidden="1" customWidth="1"/>
    <col min="22" max="22" width="9.2" hidden="1" customWidth="1"/>
    <col min="23" max="23" width="9.1" customWidth="1"/>
    <col min="24" max="24" width="9.1" hidden="1" customWidth="1"/>
    <col min="25" max="25" width="8" hidden="1" customWidth="1"/>
    <col min="26" max="26" width="9.1" hidden="1" customWidth="1"/>
    <col min="27" max="27" width="8" hidden="1" customWidth="1"/>
    <col min="28" max="28" width="9.1" hidden="1" customWidth="1"/>
    <col min="29" max="29" width="9.2" hidden="1" customWidth="1"/>
    <col min="30" max="30" width="8.4" hidden="1" customWidth="1"/>
    <col min="31" max="31" width="7.4" hidden="1" customWidth="1"/>
    <col min="32" max="33" width="8.4" hidden="1" customWidth="1"/>
    <col min="34" max="39" width="7.4" hidden="1" customWidth="1"/>
    <col min="40" max="40" width="9.1" customWidth="1"/>
    <col min="41" max="41" width="8" hidden="1" customWidth="1"/>
    <col min="42" max="44" width="9.1" hidden="1" customWidth="1"/>
    <col min="45" max="45" width="8" hidden="1" customWidth="1"/>
    <col min="46" max="46" width="9.2" customWidth="1"/>
    <col min="47" max="47" width="7.4" hidden="1" customWidth="1"/>
    <col min="48" max="48" width="8.4" customWidth="1"/>
    <col min="49" max="51" width="9.1" hidden="1" customWidth="1"/>
    <col min="52" max="52" width="9.6" customWidth="1"/>
    <col min="53" max="53" width="8.4" hidden="1" customWidth="1"/>
    <col min="54" max="55" width="9.1" hidden="1" customWidth="1"/>
    <col min="56" max="56" width="8" hidden="1" customWidth="1"/>
    <col min="57" max="57" width="9.1" hidden="1" customWidth="1"/>
    <col min="58" max="58" width="8" hidden="1" customWidth="1"/>
    <col min="59" max="60" width="9.1" hidden="1" customWidth="1"/>
    <col min="61" max="61" width="8" hidden="1" customWidth="1"/>
    <col min="62" max="62" width="9.5" customWidth="1"/>
    <col min="63" max="64" width="8.1" hidden="1" customWidth="1"/>
    <col min="65" max="65" width="8.4" hidden="1" customWidth="1"/>
    <col min="66" max="66" width="7.7" hidden="1" customWidth="1"/>
    <col min="67" max="67" width="7.4" hidden="1" customWidth="1"/>
    <col min="68" max="68" width="8.4" hidden="1" customWidth="1"/>
    <col min="69" max="69" width="9.6" hidden="1" customWidth="1"/>
    <col min="70" max="73" width="8.4" hidden="1" customWidth="1"/>
    <col min="74" max="74" width="9.5" customWidth="1"/>
    <col min="75" max="75" width="7.4" hidden="1" customWidth="1"/>
    <col min="76" max="76" width="8.5" customWidth="1"/>
    <col min="77" max="77" width="8.4" hidden="1" customWidth="1"/>
    <col min="78" max="78" width="9.6" hidden="1" customWidth="1"/>
    <col min="79" max="79" width="7.2" hidden="1" customWidth="1"/>
  </cols>
  <sheetData>
    <row r="1" ht="18.5" spans="1:63">
      <c r="A1" s="108" t="str">
        <f>'Автомат. ввод'!N10</f>
        <v>МКОУ " Некрасовская СОШ"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</row>
    <row r="2" ht="15.5" spans="1:75">
      <c r="A2" s="109" t="s">
        <v>191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Q2" s="112"/>
      <c r="BR2" s="112"/>
      <c r="BS2" s="112"/>
      <c r="BT2" s="112"/>
      <c r="BU2" s="112"/>
      <c r="BV2" s="112"/>
      <c r="BW2" s="112"/>
    </row>
    <row r="3" ht="15.5" spans="2:75">
      <c r="B3" s="109" t="s">
        <v>192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Q3" s="112"/>
      <c r="BR3" s="112"/>
      <c r="BS3" s="112"/>
      <c r="BT3" s="112"/>
      <c r="BU3" s="112"/>
      <c r="BV3" s="112"/>
      <c r="BW3" s="112"/>
    </row>
    <row r="4" ht="25.5" customHeight="1" spans="2:76">
      <c r="B4" s="110">
        <v>13</v>
      </c>
      <c r="C4" s="111" t="str">
        <f>ССЫЛКИ!A5</f>
        <v>Февраль 2025 г.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</row>
    <row r="5" ht="24" customHeight="1" spans="1:79">
      <c r="A5" s="86" t="s">
        <v>1</v>
      </c>
      <c r="B5" s="112"/>
      <c r="C5" s="112"/>
      <c r="D5" s="112"/>
      <c r="E5" s="112"/>
      <c r="F5" s="112"/>
      <c r="G5" s="112"/>
      <c r="H5" s="112"/>
      <c r="I5" s="112"/>
      <c r="J5" s="112"/>
      <c r="K5" s="204"/>
      <c r="L5" s="205" t="str">
        <f>VLOOKUP(B4,Общее_количество_учащихся,2,FALSE)</f>
        <v>Четверг</v>
      </c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ht="14.5" spans="1:76">
      <c r="A6" s="114" t="s">
        <v>3</v>
      </c>
      <c r="B6" s="115"/>
      <c r="C6" s="116"/>
      <c r="D6" s="117" t="s">
        <v>193</v>
      </c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</row>
    <row r="7" ht="172.95" customHeight="1" spans="1:79">
      <c r="A7" s="119"/>
      <c r="B7" s="120"/>
      <c r="C7" s="116"/>
      <c r="D7" s="121" t="str">
        <f>ССЫЛКИ!B2</f>
        <v>Вермишель</v>
      </c>
      <c r="E7" s="121" t="str">
        <f>ССЫЛКИ!C2</f>
        <v>Люля полуфаб-т (кг)</v>
      </c>
      <c r="F7" s="121" t="str">
        <f>ССЫЛКИ!D2</f>
        <v>Котлета говяжья полуф-т (кг)</v>
      </c>
      <c r="G7" s="121" t="str">
        <f>ССЫЛКИ!E2</f>
        <v>Какао (Фунтик) (шт)</v>
      </c>
      <c r="H7" s="121" t="str">
        <f>ССЫЛКИ!F2</f>
        <v>Какао порошок</v>
      </c>
      <c r="I7" s="121" t="str">
        <f>ССЫЛКИ!G2</f>
        <v>Кисель фруктовый</v>
      </c>
      <c r="J7" s="121" t="str">
        <f>ССЫЛКИ!H2</f>
        <v>Макароны</v>
      </c>
      <c r="K7" s="121" t="str">
        <f>ССЫЛКИ!I2</f>
        <v>Тефтели говяжьи (кг)</v>
      </c>
      <c r="L7" s="121" t="str">
        <f>ССЫЛКИ!J2</f>
        <v>Масло растительное</v>
      </c>
      <c r="M7" s="121" t="str">
        <f>ССЫЛКИ!K2</f>
        <v>Сахар</v>
      </c>
      <c r="N7" s="121" t="str">
        <f>ССЫЛКИ!L2</f>
        <v>Соль иодир.</v>
      </c>
      <c r="O7" s="121" t="str">
        <f>ССЫЛКИ!M2</f>
        <v>Сухофрукты</v>
      </c>
      <c r="P7" s="121" t="str">
        <f>ССЫЛКИ!N2</f>
        <v>Чай</v>
      </c>
      <c r="Q7" s="121" t="str">
        <f>ССЫЛКИ!O2</f>
        <v>Яйцо куриное (штук)</v>
      </c>
      <c r="R7" s="121" t="str">
        <f>ССЫЛКИ!P2</f>
        <v>Вафли</v>
      </c>
      <c r="S7" s="121" t="str">
        <f>ССЫЛКИ!Q2</f>
        <v>Кексы бездрожжевые (кг.)</v>
      </c>
      <c r="T7" s="121" t="str">
        <f>ССЫЛКИ!R2</f>
        <v>Печенье</v>
      </c>
      <c r="U7" s="121" t="str">
        <f>ССЫЛКИ!S2</f>
        <v>Пряники</v>
      </c>
      <c r="V7" s="121" t="str">
        <f>ССЫЛКИ!T2</f>
        <v>Горошек зеленый конс.</v>
      </c>
      <c r="W7" s="121" t="str">
        <f>ССЫЛКИ!U2</f>
        <v>Кукуруза консервы</v>
      </c>
      <c r="X7" s="121" t="str">
        <f>ССЫЛКИ!V2</f>
        <v>Огурцы маринованые</v>
      </c>
      <c r="Y7" s="121" t="str">
        <f>ССЫЛКИ!W2</f>
        <v>Мука высшего сорт</v>
      </c>
      <c r="Z7" s="121" t="str">
        <f>ССЫЛКИ!X2</f>
        <v>Повидло</v>
      </c>
      <c r="AA7" s="121" t="str">
        <f>ССЫЛКИ!Y2</f>
        <v>Сок фруктовый светлый</v>
      </c>
      <c r="AB7" s="121" t="str">
        <f>ССЫЛКИ!Z2</f>
        <v>Сок фруктовый с мякотью</v>
      </c>
      <c r="AC7" s="121" t="str">
        <f>ССЫЛКИ!AA2</f>
        <v>Томатная паста</v>
      </c>
      <c r="AD7" s="121" t="str">
        <f>ССЫЛКИ!AB2</f>
        <v>Котлета рыбная полуф-т (кг)</v>
      </c>
      <c r="AE7" s="121" t="str">
        <f>ССЫЛКИ!AC2</f>
        <v>Фрикадельки рыбные  полуф-т (кг)</v>
      </c>
      <c r="AF7" s="121" t="str">
        <f>ССЫЛКИ!AD2</f>
        <v>Крупа гороховая</v>
      </c>
      <c r="AG7" s="121" t="str">
        <f>ССЫЛКИ!AE2</f>
        <v>Крупа гречневая</v>
      </c>
      <c r="AH7" s="121" t="str">
        <f>ССЫЛКИ!AF2</f>
        <v>Крупа кукурузная</v>
      </c>
      <c r="AI7" s="121" t="str">
        <f>ССЫЛКИ!AG2</f>
        <v>Крупа манная</v>
      </c>
      <c r="AJ7" s="121" t="str">
        <f>ССЫЛКИ!AH2</f>
        <v>Крупа овсяная</v>
      </c>
      <c r="AK7" s="121" t="str">
        <f>ССЫЛКИ!AI2</f>
        <v>Крупа перловая</v>
      </c>
      <c r="AL7" s="121" t="str">
        <f>ССЫЛКИ!AJ2</f>
        <v>Крупа пшеничная</v>
      </c>
      <c r="AM7" s="121" t="str">
        <f>ССЫЛКИ!AK2</f>
        <v>Крупа пшено шлифованное</v>
      </c>
      <c r="AN7" s="121" t="str">
        <f>ССЫЛКИ!AL2</f>
        <v>Крупа рисовая</v>
      </c>
      <c r="AO7" s="121" t="str">
        <f>ССЫЛКИ!AM2</f>
        <v>Крупа ячневая</v>
      </c>
      <c r="AP7" s="121" t="str">
        <f>ССЫЛКИ!AN2</f>
        <v>Фасоль</v>
      </c>
      <c r="AQ7" s="121" t="str">
        <f>ССЫЛКИ!AO2</f>
        <v>Курага сушеная</v>
      </c>
      <c r="AR7" s="121" t="str">
        <f>ССЫЛКИ!AP2</f>
        <v>БИО йогурт 2.5</v>
      </c>
      <c r="AS7" s="121" t="str">
        <f>ССЫЛКИ!AQ2</f>
        <v>Кефир</v>
      </c>
      <c r="AT7" s="121" t="str">
        <f>ССЫЛКИ!AR2</f>
        <v>Масло сливочное</v>
      </c>
      <c r="AU7" s="121" t="str">
        <f>ССЫЛКИ!AS2</f>
        <v>Молоко разливное</v>
      </c>
      <c r="AV7" s="121" t="str">
        <f>ССЫЛКИ!AT2</f>
        <v>Молоко пастеризованное  2,5</v>
      </c>
      <c r="AW7" s="121" t="str">
        <f>ССЫЛКИ!AU2</f>
        <v>Сгущенное молоко</v>
      </c>
      <c r="AX7" s="121" t="str">
        <f>ССЫЛКИ!AV2</f>
        <v>Сметана</v>
      </c>
      <c r="AY7" s="121" t="str">
        <f>ССЫЛКИ!AW2</f>
        <v>Сыр Российский</v>
      </c>
      <c r="AZ7" s="121" t="str">
        <f>ССЫЛКИ!AX2</f>
        <v>Биточки куриные (кг)</v>
      </c>
      <c r="BA7" s="121" t="str">
        <f>ССЫЛКИ!AY2</f>
        <v>Тушка куринная</v>
      </c>
      <c r="BB7" s="121" t="str">
        <f>ССЫЛКИ!AZ2</f>
        <v>Бедро куриное</v>
      </c>
      <c r="BC7" s="121" t="str">
        <f>ССЫЛКИ!BA2</f>
        <v>Фарш говяжий</v>
      </c>
      <c r="BD7" s="121" t="str">
        <f>ССЫЛКИ!BB2</f>
        <v>Баклажаны свежие</v>
      </c>
      <c r="BE7" s="121" t="str">
        <f>ССЫЛКИ!BC2</f>
        <v>Грудка куриная</v>
      </c>
      <c r="BF7" s="121" t="str">
        <f>ССЫЛКИ!BD2</f>
        <v>Перец болгарский </v>
      </c>
      <c r="BG7" s="121" t="str">
        <f>ССЫЛКИ!BE2</f>
        <v>Зелень разная </v>
      </c>
      <c r="BH7" s="121" t="str">
        <f>ССЫЛКИ!BF2</f>
        <v>Котлета куриная полуфаб-т (кг)</v>
      </c>
      <c r="BI7" s="121" t="str">
        <f>ССЫЛКИ!BG2</f>
        <v>Капуста</v>
      </c>
      <c r="BJ7" s="121" t="str">
        <f>ССЫЛКИ!BH2</f>
        <v>Картофель</v>
      </c>
      <c r="BK7" s="121" t="str">
        <f>ССЫЛКИ!BI2</f>
        <v>Лук репчатый</v>
      </c>
      <c r="BL7" s="121" t="str">
        <f>ССЫЛКИ!BJ2</f>
        <v>Морковь</v>
      </c>
      <c r="BM7" s="121" t="str">
        <f>ССЫЛКИ!BK2</f>
        <v>Огурцы свежие</v>
      </c>
      <c r="BN7" s="121" t="str">
        <f>ССЫЛКИ!BL2</f>
        <v>Помидоры свежие </v>
      </c>
      <c r="BO7" s="121" t="str">
        <f>ССЫЛКИ!BM2</f>
        <v>Свекла столовая</v>
      </c>
      <c r="BP7" s="121" t="str">
        <f>ССЫЛКИ!BN2</f>
        <v>Вареники полуфаб-т (кг)</v>
      </c>
      <c r="BQ7" s="121" t="str">
        <f>ССЫЛКИ!BO2</f>
        <v>Мандарины</v>
      </c>
      <c r="BR7" s="121" t="str">
        <f>ССЫЛКИ!BP2</f>
        <v>Бананы</v>
      </c>
      <c r="BS7" s="121" t="str">
        <f>ССЫЛКИ!BQ2</f>
        <v>Груши</v>
      </c>
      <c r="BT7" s="121" t="str">
        <f>ССЫЛКИ!BR2</f>
        <v>Лимонная кислота</v>
      </c>
      <c r="BU7" s="121" t="str">
        <f>ССЫЛКИ!BS2</f>
        <v>Апельсины</v>
      </c>
      <c r="BV7" s="121" t="str">
        <f>ССЫЛКИ!BT2</f>
        <v>Яблоки</v>
      </c>
      <c r="BW7" s="121" t="str">
        <f>ССЫЛКИ!BU2</f>
        <v>Тефтели куриные</v>
      </c>
      <c r="BX7" s="121" t="str">
        <f>ССЫЛКИ!BV2</f>
        <v>Хлеб пшеничный</v>
      </c>
      <c r="BY7" s="121" t="str">
        <f>ССЫЛКИ!BW2</f>
        <v>Мини рулеты (бисквитные)</v>
      </c>
      <c r="BZ7" s="121" t="str">
        <f>ССЫЛКИ!BX2</f>
        <v>Зефир в шоколаде (кг)</v>
      </c>
      <c r="CA7" s="215"/>
    </row>
    <row r="8" ht="14.5" spans="1:79">
      <c r="A8" s="160" t="s">
        <v>50</v>
      </c>
      <c r="B8" s="161"/>
      <c r="C8" s="230"/>
      <c r="D8" s="162"/>
      <c r="E8" s="162"/>
      <c r="F8" s="162"/>
      <c r="G8" s="162"/>
      <c r="H8" s="162"/>
      <c r="I8" s="162"/>
      <c r="J8" s="162">
        <v>44</v>
      </c>
      <c r="K8" s="162"/>
      <c r="L8" s="162">
        <v>1.9</v>
      </c>
      <c r="M8" s="162"/>
      <c r="N8" s="162">
        <v>1.2</v>
      </c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/>
      <c r="AY8" s="162"/>
      <c r="AZ8" s="162"/>
      <c r="BA8" s="162"/>
      <c r="BB8" s="162"/>
      <c r="BC8" s="162"/>
      <c r="BD8" s="162"/>
      <c r="BE8" s="162"/>
      <c r="BF8" s="162"/>
      <c r="BG8" s="162"/>
      <c r="BH8" s="162"/>
      <c r="BI8" s="162"/>
      <c r="BJ8" s="162"/>
      <c r="BK8" s="162"/>
      <c r="BL8" s="162"/>
      <c r="BM8" s="162"/>
      <c r="BN8" s="162"/>
      <c r="BO8" s="162"/>
      <c r="BP8" s="162"/>
      <c r="BQ8" s="162"/>
      <c r="BR8" s="162"/>
      <c r="BS8" s="162"/>
      <c r="BT8" s="162"/>
      <c r="BU8" s="162"/>
      <c r="BV8" s="162"/>
      <c r="BW8" s="162"/>
      <c r="BX8" s="165"/>
      <c r="BY8" s="8"/>
      <c r="BZ8" s="8"/>
      <c r="CA8" s="79">
        <f t="shared" ref="CA8:CA14" si="0">SUMPRODUCT($D8:$BZ8,$D$51:$BZ$51)/1000</f>
        <v>4.917</v>
      </c>
    </row>
    <row r="9" ht="14.5" spans="1:79">
      <c r="A9" s="231" t="s">
        <v>51</v>
      </c>
      <c r="B9" s="171"/>
      <c r="C9" s="162"/>
      <c r="D9" s="162"/>
      <c r="E9" s="162"/>
      <c r="F9" s="162"/>
      <c r="G9" s="162"/>
      <c r="H9" s="162"/>
      <c r="I9" s="162"/>
      <c r="J9" s="162"/>
      <c r="K9" s="162"/>
      <c r="L9" s="162">
        <v>1.9</v>
      </c>
      <c r="M9" s="162"/>
      <c r="N9" s="162">
        <v>1.2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>
        <v>60</v>
      </c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239"/>
      <c r="BX9" s="240"/>
      <c r="BY9" s="222"/>
      <c r="BZ9" s="8"/>
      <c r="CA9" s="79">
        <f t="shared" si="0"/>
        <v>26.697</v>
      </c>
    </row>
    <row r="10" ht="14.5" spans="1:79">
      <c r="A10" s="160" t="s">
        <v>21</v>
      </c>
      <c r="B10" s="161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>
        <v>1</v>
      </c>
      <c r="O10" s="162"/>
      <c r="P10" s="162"/>
      <c r="Q10" s="162">
        <v>1</v>
      </c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236"/>
      <c r="BY10" s="8"/>
      <c r="BZ10" s="192"/>
      <c r="CA10" s="79">
        <f>SUMPRODUCT(M10:BZ10,M20:BZ20)/1000-SUMPRODUCT(Q10,Q20)/1000+Q20*Q10</f>
        <v>12.01</v>
      </c>
    </row>
    <row r="11" ht="14.5" spans="1:80">
      <c r="A11" s="160" t="s">
        <v>18</v>
      </c>
      <c r="B11" s="161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>
        <v>12</v>
      </c>
      <c r="N11" s="162"/>
      <c r="O11" s="162"/>
      <c r="P11" s="162">
        <v>1</v>
      </c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8"/>
      <c r="BZ11" s="8"/>
      <c r="CA11" s="79">
        <f t="shared" si="0"/>
        <v>1.926</v>
      </c>
      <c r="CB11" s="241"/>
    </row>
    <row r="12" ht="14.5" spans="1:79">
      <c r="A12" s="160" t="s">
        <v>11</v>
      </c>
      <c r="B12" s="161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2"/>
      <c r="BS12" s="162"/>
      <c r="BT12" s="162"/>
      <c r="BU12" s="162"/>
      <c r="BV12" s="162">
        <v>110</v>
      </c>
      <c r="BW12" s="162"/>
      <c r="BX12" s="162"/>
      <c r="BY12" s="8"/>
      <c r="BZ12" s="8"/>
      <c r="CA12">
        <f t="shared" si="0"/>
        <v>11.55</v>
      </c>
    </row>
    <row r="13" ht="14.5" spans="1:79">
      <c r="A13" s="160" t="s">
        <v>31</v>
      </c>
      <c r="B13" s="161"/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>
        <v>9</v>
      </c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2"/>
      <c r="BS13" s="162"/>
      <c r="BT13" s="162"/>
      <c r="BU13" s="162"/>
      <c r="BV13" s="162"/>
      <c r="BW13" s="162"/>
      <c r="BX13" s="162">
        <v>40</v>
      </c>
      <c r="BY13" s="8"/>
      <c r="BZ13" s="8"/>
      <c r="CA13">
        <f t="shared" si="0"/>
        <v>12.54</v>
      </c>
    </row>
    <row r="14" ht="14.5" spans="1:79">
      <c r="A14" s="160" t="s">
        <v>52</v>
      </c>
      <c r="B14" s="161"/>
      <c r="C14" s="8"/>
      <c r="D14" s="8"/>
      <c r="E14" s="8"/>
      <c r="F14" s="8"/>
      <c r="G14" s="8"/>
      <c r="H14" s="8"/>
      <c r="I14" s="8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>
        <v>20</v>
      </c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8"/>
      <c r="BZ14" s="8"/>
      <c r="CA14">
        <f t="shared" si="0"/>
        <v>6</v>
      </c>
    </row>
    <row r="15" ht="14.5" spans="1:78">
      <c r="A15" s="122"/>
      <c r="B15" s="123"/>
      <c r="C15" s="8"/>
      <c r="D15" s="8"/>
      <c r="E15" s="8"/>
      <c r="F15" s="8"/>
      <c r="G15" s="8"/>
      <c r="H15" s="8"/>
      <c r="I15" s="8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8"/>
      <c r="BZ15" s="8"/>
    </row>
    <row r="16" ht="14.5" hidden="1" spans="1:78">
      <c r="A16" s="122"/>
      <c r="B16" s="123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192">
        <f t="shared" si="1"/>
        <v>44</v>
      </c>
      <c r="K16" s="192">
        <f t="shared" si="1"/>
        <v>0</v>
      </c>
      <c r="L16" s="192">
        <f t="shared" si="1"/>
        <v>3.8</v>
      </c>
      <c r="M16" s="192">
        <f t="shared" si="1"/>
        <v>12</v>
      </c>
      <c r="N16" s="192">
        <f t="shared" si="1"/>
        <v>3.4</v>
      </c>
      <c r="O16" s="192">
        <f t="shared" si="1"/>
        <v>0</v>
      </c>
      <c r="P16" s="192">
        <f t="shared" si="1"/>
        <v>1</v>
      </c>
      <c r="Q16" s="192">
        <f t="shared" si="1"/>
        <v>1</v>
      </c>
      <c r="R16" s="192">
        <f t="shared" si="1"/>
        <v>0</v>
      </c>
      <c r="S16" s="192">
        <f t="shared" si="1"/>
        <v>0</v>
      </c>
      <c r="T16" s="192">
        <f t="shared" si="1"/>
        <v>0</v>
      </c>
      <c r="U16" s="192">
        <f t="shared" si="1"/>
        <v>0</v>
      </c>
      <c r="V16" s="192">
        <f t="shared" si="1"/>
        <v>0</v>
      </c>
      <c r="W16" s="192">
        <f t="shared" si="1"/>
        <v>20</v>
      </c>
      <c r="X16" s="192">
        <f t="shared" si="1"/>
        <v>0</v>
      </c>
      <c r="Y16" s="192">
        <f t="shared" si="1"/>
        <v>0</v>
      </c>
      <c r="Z16" s="192">
        <f t="shared" si="1"/>
        <v>0</v>
      </c>
      <c r="AA16" s="192">
        <f t="shared" si="1"/>
        <v>0</v>
      </c>
      <c r="AB16" s="192">
        <f t="shared" si="1"/>
        <v>0</v>
      </c>
      <c r="AC16" s="192">
        <f t="shared" si="1"/>
        <v>0</v>
      </c>
      <c r="AD16" s="192">
        <f t="shared" si="1"/>
        <v>0</v>
      </c>
      <c r="AE16" s="192">
        <f t="shared" si="1"/>
        <v>0</v>
      </c>
      <c r="AF16" s="192">
        <f t="shared" si="1"/>
        <v>0</v>
      </c>
      <c r="AG16" s="192">
        <f t="shared" si="1"/>
        <v>0</v>
      </c>
      <c r="AH16" s="192">
        <f t="shared" si="1"/>
        <v>0</v>
      </c>
      <c r="AI16" s="192">
        <f t="shared" si="1"/>
        <v>0</v>
      </c>
      <c r="AJ16" s="192">
        <f t="shared" si="1"/>
        <v>0</v>
      </c>
      <c r="AK16" s="192">
        <f t="shared" si="1"/>
        <v>0</v>
      </c>
      <c r="AL16" s="192">
        <f t="shared" si="1"/>
        <v>0</v>
      </c>
      <c r="AM16" s="192">
        <f t="shared" si="1"/>
        <v>0</v>
      </c>
      <c r="AN16" s="192">
        <f t="shared" si="1"/>
        <v>0</v>
      </c>
      <c r="AO16" s="192">
        <f t="shared" si="1"/>
        <v>0</v>
      </c>
      <c r="AP16" s="192">
        <f t="shared" si="1"/>
        <v>0</v>
      </c>
      <c r="AQ16" s="192">
        <f t="shared" si="1"/>
        <v>0</v>
      </c>
      <c r="AR16" s="192">
        <f t="shared" si="1"/>
        <v>0</v>
      </c>
      <c r="AS16" s="192">
        <f t="shared" si="1"/>
        <v>0</v>
      </c>
      <c r="AT16" s="192">
        <f t="shared" si="1"/>
        <v>9</v>
      </c>
      <c r="AU16" s="192">
        <f t="shared" si="1"/>
        <v>0</v>
      </c>
      <c r="AV16" s="192">
        <f t="shared" si="1"/>
        <v>0</v>
      </c>
      <c r="AW16" s="192">
        <f t="shared" si="1"/>
        <v>0</v>
      </c>
      <c r="AX16" s="192">
        <f t="shared" si="1"/>
        <v>0</v>
      </c>
      <c r="AY16" s="192">
        <f t="shared" si="1"/>
        <v>0</v>
      </c>
      <c r="AZ16" s="192">
        <f t="shared" si="1"/>
        <v>60</v>
      </c>
      <c r="BA16" s="192">
        <f t="shared" si="1"/>
        <v>0</v>
      </c>
      <c r="BB16" s="192">
        <f t="shared" si="1"/>
        <v>0</v>
      </c>
      <c r="BC16" s="192">
        <f t="shared" si="1"/>
        <v>0</v>
      </c>
      <c r="BD16" s="192">
        <f t="shared" si="1"/>
        <v>0</v>
      </c>
      <c r="BE16" s="192">
        <f t="shared" si="1"/>
        <v>0</v>
      </c>
      <c r="BF16" s="192">
        <f t="shared" si="1"/>
        <v>0</v>
      </c>
      <c r="BG16" s="192">
        <f t="shared" si="1"/>
        <v>0</v>
      </c>
      <c r="BH16" s="192">
        <f t="shared" si="1"/>
        <v>0</v>
      </c>
      <c r="BI16" s="192">
        <f t="shared" si="1"/>
        <v>0</v>
      </c>
      <c r="BJ16" s="192">
        <f t="shared" si="1"/>
        <v>0</v>
      </c>
      <c r="BK16" s="192">
        <f t="shared" si="1"/>
        <v>0</v>
      </c>
      <c r="BL16" s="192">
        <f t="shared" si="1"/>
        <v>0</v>
      </c>
      <c r="BM16" s="192">
        <f t="shared" si="1"/>
        <v>0</v>
      </c>
      <c r="BN16" s="192">
        <f t="shared" si="1"/>
        <v>0</v>
      </c>
      <c r="BO16" s="192">
        <f t="shared" si="1"/>
        <v>0</v>
      </c>
      <c r="BP16" s="192">
        <f t="shared" si="1"/>
        <v>0</v>
      </c>
      <c r="BQ16" s="192">
        <f t="shared" si="1"/>
        <v>0</v>
      </c>
      <c r="BR16" s="192">
        <f t="shared" si="1"/>
        <v>0</v>
      </c>
      <c r="BS16" s="192">
        <f t="shared" si="1"/>
        <v>0</v>
      </c>
      <c r="BT16" s="192">
        <f t="shared" si="1"/>
        <v>0</v>
      </c>
      <c r="BU16" s="192">
        <f t="shared" si="1"/>
        <v>0</v>
      </c>
      <c r="BV16" s="192">
        <f t="shared" si="1"/>
        <v>110</v>
      </c>
      <c r="BW16" s="192">
        <f t="shared" si="1"/>
        <v>0</v>
      </c>
      <c r="BX16" s="192">
        <f t="shared" si="1"/>
        <v>40</v>
      </c>
      <c r="BY16" s="8">
        <f t="shared" si="1"/>
        <v>0</v>
      </c>
      <c r="BZ16" s="8">
        <f t="shared" si="1"/>
        <v>0</v>
      </c>
    </row>
    <row r="17" ht="14.5" hidden="1" spans="1:78">
      <c r="A17" s="140" t="s">
        <v>194</v>
      </c>
      <c r="B17" s="141"/>
      <c r="C17" s="142">
        <f>C18</f>
        <v>94</v>
      </c>
      <c r="D17" s="142">
        <f t="shared" ref="D17:BO17" si="2">C17</f>
        <v>94</v>
      </c>
      <c r="E17" s="142">
        <f t="shared" si="2"/>
        <v>94</v>
      </c>
      <c r="F17" s="142">
        <f t="shared" si="2"/>
        <v>94</v>
      </c>
      <c r="G17" s="142">
        <f t="shared" si="2"/>
        <v>94</v>
      </c>
      <c r="H17" s="142">
        <f t="shared" si="2"/>
        <v>94</v>
      </c>
      <c r="I17" s="142">
        <f t="shared" si="2"/>
        <v>94</v>
      </c>
      <c r="J17" s="192">
        <f t="shared" si="2"/>
        <v>94</v>
      </c>
      <c r="K17" s="192">
        <f t="shared" si="2"/>
        <v>94</v>
      </c>
      <c r="L17" s="192">
        <f t="shared" si="2"/>
        <v>94</v>
      </c>
      <c r="M17" s="192">
        <f t="shared" si="2"/>
        <v>94</v>
      </c>
      <c r="N17" s="192">
        <f t="shared" si="2"/>
        <v>94</v>
      </c>
      <c r="O17" s="192">
        <f t="shared" si="2"/>
        <v>94</v>
      </c>
      <c r="P17" s="192">
        <f t="shared" si="2"/>
        <v>94</v>
      </c>
      <c r="Q17" s="192">
        <f t="shared" si="2"/>
        <v>94</v>
      </c>
      <c r="R17" s="192">
        <f t="shared" si="2"/>
        <v>94</v>
      </c>
      <c r="S17" s="192">
        <f t="shared" si="2"/>
        <v>94</v>
      </c>
      <c r="T17" s="192">
        <f t="shared" si="2"/>
        <v>94</v>
      </c>
      <c r="U17" s="192">
        <f t="shared" si="2"/>
        <v>94</v>
      </c>
      <c r="V17" s="192">
        <f t="shared" si="2"/>
        <v>94</v>
      </c>
      <c r="W17" s="192">
        <f t="shared" si="2"/>
        <v>94</v>
      </c>
      <c r="X17" s="192">
        <f t="shared" si="2"/>
        <v>94</v>
      </c>
      <c r="Y17" s="192">
        <f t="shared" si="2"/>
        <v>94</v>
      </c>
      <c r="Z17" s="192">
        <f t="shared" si="2"/>
        <v>94</v>
      </c>
      <c r="AA17" s="192">
        <f t="shared" si="2"/>
        <v>94</v>
      </c>
      <c r="AB17" s="192">
        <f t="shared" si="2"/>
        <v>94</v>
      </c>
      <c r="AC17" s="192">
        <f t="shared" si="2"/>
        <v>94</v>
      </c>
      <c r="AD17" s="192">
        <f t="shared" si="2"/>
        <v>94</v>
      </c>
      <c r="AE17" s="192">
        <f t="shared" si="2"/>
        <v>94</v>
      </c>
      <c r="AF17" s="192">
        <f t="shared" si="2"/>
        <v>94</v>
      </c>
      <c r="AG17" s="192">
        <f t="shared" si="2"/>
        <v>94</v>
      </c>
      <c r="AH17" s="192">
        <f t="shared" si="2"/>
        <v>94</v>
      </c>
      <c r="AI17" s="192">
        <f t="shared" si="2"/>
        <v>94</v>
      </c>
      <c r="AJ17" s="192">
        <f t="shared" si="2"/>
        <v>94</v>
      </c>
      <c r="AK17" s="192">
        <f t="shared" si="2"/>
        <v>94</v>
      </c>
      <c r="AL17" s="192">
        <f t="shared" si="2"/>
        <v>94</v>
      </c>
      <c r="AM17" s="192">
        <f t="shared" si="2"/>
        <v>94</v>
      </c>
      <c r="AN17" s="192">
        <f t="shared" si="2"/>
        <v>94</v>
      </c>
      <c r="AO17" s="192">
        <f t="shared" si="2"/>
        <v>94</v>
      </c>
      <c r="AP17" s="192">
        <f t="shared" si="2"/>
        <v>94</v>
      </c>
      <c r="AQ17" s="192">
        <f t="shared" si="2"/>
        <v>94</v>
      </c>
      <c r="AR17" s="192">
        <f t="shared" si="2"/>
        <v>94</v>
      </c>
      <c r="AS17" s="192">
        <f t="shared" si="2"/>
        <v>94</v>
      </c>
      <c r="AT17" s="192">
        <f t="shared" si="2"/>
        <v>94</v>
      </c>
      <c r="AU17" s="192">
        <f t="shared" si="2"/>
        <v>94</v>
      </c>
      <c r="AV17" s="192">
        <f t="shared" si="2"/>
        <v>94</v>
      </c>
      <c r="AW17" s="192">
        <f t="shared" si="2"/>
        <v>94</v>
      </c>
      <c r="AX17" s="192">
        <f t="shared" si="2"/>
        <v>94</v>
      </c>
      <c r="AY17" s="192">
        <f t="shared" si="2"/>
        <v>94</v>
      </c>
      <c r="AZ17" s="192">
        <f t="shared" si="2"/>
        <v>94</v>
      </c>
      <c r="BA17" s="192">
        <f t="shared" si="2"/>
        <v>94</v>
      </c>
      <c r="BB17" s="192">
        <f t="shared" si="2"/>
        <v>94</v>
      </c>
      <c r="BC17" s="192">
        <f t="shared" si="2"/>
        <v>94</v>
      </c>
      <c r="BD17" s="192">
        <f t="shared" si="2"/>
        <v>94</v>
      </c>
      <c r="BE17" s="192">
        <f t="shared" si="2"/>
        <v>94</v>
      </c>
      <c r="BF17" s="192">
        <f t="shared" si="2"/>
        <v>94</v>
      </c>
      <c r="BG17" s="192">
        <f t="shared" si="2"/>
        <v>94</v>
      </c>
      <c r="BH17" s="192">
        <f t="shared" si="2"/>
        <v>94</v>
      </c>
      <c r="BI17" s="192">
        <f t="shared" si="2"/>
        <v>94</v>
      </c>
      <c r="BJ17" s="192">
        <f t="shared" si="2"/>
        <v>94</v>
      </c>
      <c r="BK17" s="192">
        <f t="shared" si="2"/>
        <v>94</v>
      </c>
      <c r="BL17" s="192">
        <f t="shared" si="2"/>
        <v>94</v>
      </c>
      <c r="BM17" s="192">
        <f t="shared" si="2"/>
        <v>94</v>
      </c>
      <c r="BN17" s="192">
        <f t="shared" si="2"/>
        <v>94</v>
      </c>
      <c r="BO17" s="192">
        <f t="shared" si="2"/>
        <v>94</v>
      </c>
      <c r="BP17" s="192">
        <f t="shared" ref="BP17:BZ17" si="3">BO17</f>
        <v>94</v>
      </c>
      <c r="BQ17" s="192">
        <f t="shared" si="3"/>
        <v>94</v>
      </c>
      <c r="BR17" s="192">
        <f t="shared" si="3"/>
        <v>94</v>
      </c>
      <c r="BS17" s="192">
        <f t="shared" si="3"/>
        <v>94</v>
      </c>
      <c r="BT17" s="192">
        <f t="shared" si="3"/>
        <v>94</v>
      </c>
      <c r="BU17" s="192">
        <f t="shared" si="3"/>
        <v>94</v>
      </c>
      <c r="BV17" s="192">
        <f t="shared" si="3"/>
        <v>94</v>
      </c>
      <c r="BW17" s="192">
        <f t="shared" si="3"/>
        <v>94</v>
      </c>
      <c r="BX17" s="192">
        <f t="shared" si="3"/>
        <v>94</v>
      </c>
      <c r="BY17" s="142">
        <f t="shared" si="3"/>
        <v>94</v>
      </c>
      <c r="BZ17" s="142">
        <f t="shared" si="3"/>
        <v>94</v>
      </c>
    </row>
    <row r="18" ht="19.75" spans="1:78">
      <c r="A18" s="143" t="s">
        <v>194</v>
      </c>
      <c r="B18" s="144"/>
      <c r="C18" s="145">
        <f>VLOOKUP(B4,завтрак_факт,3,FALSE)</f>
        <v>94</v>
      </c>
      <c r="D18" s="8"/>
      <c r="E18" s="8"/>
      <c r="F18" s="8"/>
      <c r="G18" s="8"/>
      <c r="H18" s="8"/>
      <c r="I18" s="8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8"/>
      <c r="BZ18" s="8"/>
    </row>
    <row r="19" ht="16.25" spans="1:78">
      <c r="A19" s="146" t="s">
        <v>195</v>
      </c>
      <c r="B19" s="147"/>
      <c r="C19" s="148"/>
      <c r="D19" s="32">
        <f t="shared" ref="D19:BO19" si="4">D16*D17/1000</f>
        <v>0</v>
      </c>
      <c r="E19" s="207">
        <f t="shared" si="4"/>
        <v>0</v>
      </c>
      <c r="F19" s="207">
        <f t="shared" si="4"/>
        <v>0</v>
      </c>
      <c r="G19" s="207">
        <f>G16*G17</f>
        <v>0</v>
      </c>
      <c r="H19" s="207">
        <f t="shared" si="4"/>
        <v>0</v>
      </c>
      <c r="I19" s="207">
        <f t="shared" si="4"/>
        <v>0</v>
      </c>
      <c r="J19" s="207">
        <f t="shared" si="4"/>
        <v>4.136</v>
      </c>
      <c r="K19" s="207">
        <f t="shared" si="4"/>
        <v>0</v>
      </c>
      <c r="L19" s="207">
        <f t="shared" si="4"/>
        <v>0.3572</v>
      </c>
      <c r="M19" s="207">
        <f t="shared" si="4"/>
        <v>1.128</v>
      </c>
      <c r="N19" s="207">
        <f t="shared" si="4"/>
        <v>0.3196</v>
      </c>
      <c r="O19" s="207">
        <f t="shared" si="4"/>
        <v>0</v>
      </c>
      <c r="P19" s="207">
        <f t="shared" si="4"/>
        <v>0.094</v>
      </c>
      <c r="Q19" s="207">
        <f>Q16*Q17</f>
        <v>94</v>
      </c>
      <c r="R19" s="207">
        <f t="shared" si="4"/>
        <v>0</v>
      </c>
      <c r="S19" s="207">
        <f t="shared" si="4"/>
        <v>0</v>
      </c>
      <c r="T19" s="207">
        <f t="shared" si="4"/>
        <v>0</v>
      </c>
      <c r="U19" s="207">
        <f t="shared" si="4"/>
        <v>0</v>
      </c>
      <c r="V19" s="207">
        <f t="shared" si="4"/>
        <v>0</v>
      </c>
      <c r="W19" s="207">
        <f t="shared" si="4"/>
        <v>1.88</v>
      </c>
      <c r="X19" s="207">
        <f t="shared" si="4"/>
        <v>0</v>
      </c>
      <c r="Y19" s="207">
        <f t="shared" si="4"/>
        <v>0</v>
      </c>
      <c r="Z19" s="207">
        <f t="shared" si="4"/>
        <v>0</v>
      </c>
      <c r="AA19" s="207">
        <f t="shared" si="4"/>
        <v>0</v>
      </c>
      <c r="AB19" s="207">
        <f t="shared" si="4"/>
        <v>0</v>
      </c>
      <c r="AC19" s="207">
        <f t="shared" si="4"/>
        <v>0</v>
      </c>
      <c r="AD19" s="207">
        <f t="shared" si="4"/>
        <v>0</v>
      </c>
      <c r="AE19" s="207">
        <f t="shared" si="4"/>
        <v>0</v>
      </c>
      <c r="AF19" s="207">
        <f t="shared" si="4"/>
        <v>0</v>
      </c>
      <c r="AG19" s="207">
        <f t="shared" si="4"/>
        <v>0</v>
      </c>
      <c r="AH19" s="207">
        <f t="shared" si="4"/>
        <v>0</v>
      </c>
      <c r="AI19" s="207">
        <f t="shared" si="4"/>
        <v>0</v>
      </c>
      <c r="AJ19" s="207">
        <f t="shared" si="4"/>
        <v>0</v>
      </c>
      <c r="AK19" s="207">
        <f t="shared" si="4"/>
        <v>0</v>
      </c>
      <c r="AL19" s="207">
        <f t="shared" si="4"/>
        <v>0</v>
      </c>
      <c r="AM19" s="207">
        <f t="shared" si="4"/>
        <v>0</v>
      </c>
      <c r="AN19" s="207">
        <f t="shared" si="4"/>
        <v>0</v>
      </c>
      <c r="AO19" s="207">
        <f t="shared" si="4"/>
        <v>0</v>
      </c>
      <c r="AP19" s="207">
        <f t="shared" si="4"/>
        <v>0</v>
      </c>
      <c r="AQ19" s="207">
        <f t="shared" si="4"/>
        <v>0</v>
      </c>
      <c r="AR19" s="207">
        <f t="shared" si="4"/>
        <v>0</v>
      </c>
      <c r="AS19" s="207">
        <f t="shared" si="4"/>
        <v>0</v>
      </c>
      <c r="AT19" s="207">
        <f t="shared" si="4"/>
        <v>0.846</v>
      </c>
      <c r="AU19" s="207">
        <f t="shared" si="4"/>
        <v>0</v>
      </c>
      <c r="AV19" s="207">
        <f t="shared" si="4"/>
        <v>0</v>
      </c>
      <c r="AW19" s="207">
        <f t="shared" si="4"/>
        <v>0</v>
      </c>
      <c r="AX19" s="207">
        <f t="shared" si="4"/>
        <v>0</v>
      </c>
      <c r="AY19" s="207">
        <f t="shared" si="4"/>
        <v>0</v>
      </c>
      <c r="AZ19" s="207">
        <f t="shared" si="4"/>
        <v>5.64</v>
      </c>
      <c r="BA19" s="207">
        <f t="shared" si="4"/>
        <v>0</v>
      </c>
      <c r="BB19" s="207">
        <f t="shared" si="4"/>
        <v>0</v>
      </c>
      <c r="BC19" s="207">
        <f t="shared" si="4"/>
        <v>0</v>
      </c>
      <c r="BD19" s="207">
        <f t="shared" si="4"/>
        <v>0</v>
      </c>
      <c r="BE19" s="207">
        <f t="shared" si="4"/>
        <v>0</v>
      </c>
      <c r="BF19" s="207">
        <f t="shared" si="4"/>
        <v>0</v>
      </c>
      <c r="BG19" s="207">
        <f t="shared" si="4"/>
        <v>0</v>
      </c>
      <c r="BH19" s="207">
        <f t="shared" si="4"/>
        <v>0</v>
      </c>
      <c r="BI19" s="207">
        <f t="shared" si="4"/>
        <v>0</v>
      </c>
      <c r="BJ19" s="207">
        <f t="shared" si="4"/>
        <v>0</v>
      </c>
      <c r="BK19" s="207">
        <f t="shared" si="4"/>
        <v>0</v>
      </c>
      <c r="BL19" s="207">
        <f t="shared" si="4"/>
        <v>0</v>
      </c>
      <c r="BM19" s="207">
        <f t="shared" si="4"/>
        <v>0</v>
      </c>
      <c r="BN19" s="207">
        <f t="shared" si="4"/>
        <v>0</v>
      </c>
      <c r="BO19" s="207">
        <f t="shared" si="4"/>
        <v>0</v>
      </c>
      <c r="BP19" s="207">
        <f t="shared" ref="BP19:BZ19" si="5">BP16*BP17/1000</f>
        <v>0</v>
      </c>
      <c r="BQ19" s="207">
        <f t="shared" si="5"/>
        <v>0</v>
      </c>
      <c r="BR19" s="207">
        <f t="shared" si="5"/>
        <v>0</v>
      </c>
      <c r="BS19" s="207">
        <f t="shared" si="5"/>
        <v>0</v>
      </c>
      <c r="BT19" s="207">
        <f t="shared" si="5"/>
        <v>0</v>
      </c>
      <c r="BU19" s="207">
        <f t="shared" si="5"/>
        <v>0</v>
      </c>
      <c r="BV19" s="207">
        <f t="shared" si="5"/>
        <v>10.34</v>
      </c>
      <c r="BW19" s="207">
        <f t="shared" si="5"/>
        <v>0</v>
      </c>
      <c r="BX19" s="207">
        <f t="shared" si="5"/>
        <v>3.76</v>
      </c>
      <c r="BY19" s="224">
        <f t="shared" si="5"/>
        <v>0</v>
      </c>
      <c r="BZ19" s="224">
        <f t="shared" si="5"/>
        <v>0</v>
      </c>
    </row>
    <row r="20" ht="15.5" spans="1:78">
      <c r="A20" s="146" t="s">
        <v>170</v>
      </c>
      <c r="B20" s="147"/>
      <c r="C20" s="148"/>
      <c r="D20" s="150">
        <f>ССЫЛКИ!B3</f>
        <v>105</v>
      </c>
      <c r="E20" s="208">
        <f>ССЫЛКИ!C3</f>
        <v>590</v>
      </c>
      <c r="F20" s="208">
        <f>ССЫЛКИ!D3</f>
        <v>590</v>
      </c>
      <c r="G20" s="208">
        <f>ССЫЛКИ!E3</f>
        <v>11</v>
      </c>
      <c r="H20" s="208">
        <f>ССЫЛКИ!F3</f>
        <v>400</v>
      </c>
      <c r="I20" s="208">
        <f>ССЫЛКИ!G3</f>
        <v>200</v>
      </c>
      <c r="J20" s="208">
        <f>ССЫЛКИ!H3</f>
        <v>105</v>
      </c>
      <c r="K20" s="208">
        <f>ССЫЛКИ!I3</f>
        <v>590</v>
      </c>
      <c r="L20" s="208">
        <f>ССЫЛКИ!J3</f>
        <v>150</v>
      </c>
      <c r="M20" s="208">
        <f>ССЫЛКИ!K3</f>
        <v>78</v>
      </c>
      <c r="N20" s="208">
        <f>ССЫЛКИ!L3</f>
        <v>10</v>
      </c>
      <c r="O20" s="208">
        <f>ССЫЛКИ!M3</f>
        <v>300</v>
      </c>
      <c r="P20" s="208">
        <f>ССЫЛКИ!N3</f>
        <v>990</v>
      </c>
      <c r="Q20" s="208">
        <f>ССЫЛКИ!O3</f>
        <v>12</v>
      </c>
      <c r="R20" s="208">
        <f>ССЫЛКИ!P3</f>
        <v>330</v>
      </c>
      <c r="S20" s="208">
        <f>ССЫЛКИ!Q3</f>
        <v>420</v>
      </c>
      <c r="T20" s="208">
        <f>ССЫЛКИ!R3</f>
        <v>260</v>
      </c>
      <c r="U20" s="208">
        <f>ССЫЛКИ!S3</f>
        <v>165</v>
      </c>
      <c r="V20" s="208">
        <f>ССЫЛКИ!T3</f>
        <v>300</v>
      </c>
      <c r="W20" s="208">
        <f>ССЫЛКИ!U3</f>
        <v>300</v>
      </c>
      <c r="X20" s="208">
        <f>ССЫЛКИ!V3</f>
        <v>400</v>
      </c>
      <c r="Y20" s="208">
        <f>ССЫЛКИ!W3</f>
        <v>50</v>
      </c>
      <c r="Z20" s="208">
        <f>ССЫЛКИ!X3</f>
        <v>210</v>
      </c>
      <c r="AA20" s="208">
        <f>ССЫЛКИ!Y3</f>
        <v>90</v>
      </c>
      <c r="AB20" s="208">
        <f>ССЫЛКИ!Z3</f>
        <v>100</v>
      </c>
      <c r="AC20" s="208">
        <f>ССЫЛКИ!AA3</f>
        <v>190</v>
      </c>
      <c r="AD20" s="208">
        <f>ССЫЛКИ!AB3</f>
        <v>440</v>
      </c>
      <c r="AE20" s="208">
        <f>ССЫЛКИ!AC3</f>
        <v>12.5</v>
      </c>
      <c r="AF20" s="208">
        <f>ССЫЛКИ!AD3</f>
        <v>70</v>
      </c>
      <c r="AG20" s="208">
        <f>ССЫЛКИ!AE3</f>
        <v>92</v>
      </c>
      <c r="AH20" s="208">
        <f>ССЫЛКИ!AF3</f>
        <v>70</v>
      </c>
      <c r="AI20" s="208">
        <f>ССЫЛКИ!AG3</f>
        <v>62</v>
      </c>
      <c r="AJ20" s="208">
        <f>ССЫЛКИ!AH3</f>
        <v>65</v>
      </c>
      <c r="AK20" s="208">
        <f>ССЫЛКИ!AI3</f>
        <v>70</v>
      </c>
      <c r="AL20" s="208">
        <f>ССЫЛКИ!AJ3</f>
        <v>75</v>
      </c>
      <c r="AM20" s="208">
        <f>ССЫЛКИ!AK3</f>
        <v>68</v>
      </c>
      <c r="AN20" s="208">
        <f>ССЫЛКИ!AL3</f>
        <v>120</v>
      </c>
      <c r="AO20" s="208">
        <f>ССЫЛКИ!AM3</f>
        <v>70</v>
      </c>
      <c r="AP20" s="208">
        <f>ССЫЛКИ!AN3</f>
        <v>190</v>
      </c>
      <c r="AQ20" s="208">
        <f>ССЫЛКИ!AO3</f>
        <v>420</v>
      </c>
      <c r="AR20" s="208">
        <f>ССЫЛКИ!AP3</f>
        <v>195</v>
      </c>
      <c r="AS20" s="208">
        <f>ССЫЛКИ!AQ3</f>
        <v>95</v>
      </c>
      <c r="AT20" s="208">
        <f>ССЫЛКИ!AR3</f>
        <v>1100</v>
      </c>
      <c r="AU20" s="208">
        <f>ССЫЛКИ!AS3</f>
        <v>85</v>
      </c>
      <c r="AV20" s="208">
        <f>ССЫЛКИ!AT3</f>
        <v>100</v>
      </c>
      <c r="AW20" s="208">
        <f>ССЫЛКИ!AU3</f>
        <v>290</v>
      </c>
      <c r="AX20" s="208">
        <f>ССЫЛКИ!AV3</f>
        <v>370</v>
      </c>
      <c r="AY20" s="208">
        <f>ССЫЛКИ!AW3</f>
        <v>700</v>
      </c>
      <c r="AZ20" s="208">
        <f>ССЫЛКИ!AX3</f>
        <v>440</v>
      </c>
      <c r="BA20" s="208">
        <f>ССЫЛКИ!AY3</f>
        <v>240</v>
      </c>
      <c r="BB20" s="208">
        <f>ССЫЛКИ!AZ3</f>
        <v>260</v>
      </c>
      <c r="BC20" s="208">
        <f>ССЫЛКИ!BA3</f>
        <v>350</v>
      </c>
      <c r="BD20" s="208">
        <f>ССЫЛКИ!BB3</f>
        <v>50</v>
      </c>
      <c r="BE20" s="208">
        <f>ССЫЛКИ!BC3</f>
        <v>370</v>
      </c>
      <c r="BF20" s="208">
        <f>ССЫЛКИ!BD3</f>
        <v>55</v>
      </c>
      <c r="BG20" s="208">
        <f>ССЫЛКИ!BE3</f>
        <v>450</v>
      </c>
      <c r="BH20" s="208">
        <f>ССЫЛКИ!BF3</f>
        <v>440</v>
      </c>
      <c r="BI20" s="208">
        <f>ССЫЛКИ!BG3</f>
        <v>48</v>
      </c>
      <c r="BJ20" s="208">
        <f>ССЫЛКИ!BH3</f>
        <v>59</v>
      </c>
      <c r="BK20" s="208">
        <f>ССЫЛКИ!BI3</f>
        <v>48</v>
      </c>
      <c r="BL20" s="208">
        <f>ССЫЛКИ!BJ3</f>
        <v>49</v>
      </c>
      <c r="BM20" s="208">
        <f>ССЫЛКИ!BK3</f>
        <v>78</v>
      </c>
      <c r="BN20" s="208">
        <f>ССЫЛКИ!BL3</f>
        <v>110</v>
      </c>
      <c r="BO20" s="208">
        <f>ССЫЛКИ!BM3</f>
        <v>61</v>
      </c>
      <c r="BP20" s="208">
        <f>ССЫЛКИ!BN3</f>
        <v>220</v>
      </c>
      <c r="BQ20" s="208">
        <f>ССЫЛКИ!BO3</f>
        <v>200</v>
      </c>
      <c r="BR20" s="208">
        <f>ССЫЛКИ!BP3</f>
        <v>164</v>
      </c>
      <c r="BS20" s="208">
        <f>ССЫЛКИ!BQ3</f>
        <v>190</v>
      </c>
      <c r="BT20" s="208">
        <f>ССЫЛКИ!BR3</f>
        <v>300</v>
      </c>
      <c r="BU20" s="208">
        <f>ССЫЛКИ!BS3</f>
        <v>195</v>
      </c>
      <c r="BV20" s="208">
        <f>ССЫЛКИ!BT3</f>
        <v>105</v>
      </c>
      <c r="BW20" s="208">
        <f>ССЫЛКИ!BU3</f>
        <v>440</v>
      </c>
      <c r="BX20" s="208">
        <f>ССЫЛКИ!BV3</f>
        <v>66</v>
      </c>
      <c r="BY20" s="225">
        <f>ССЫЛКИ!BW3</f>
        <v>510</v>
      </c>
      <c r="BZ20" s="225">
        <f>ССЫЛКИ!BX3</f>
        <v>580</v>
      </c>
    </row>
    <row r="21" ht="15.75" customHeight="1" spans="1:78">
      <c r="A21" s="146" t="s">
        <v>196</v>
      </c>
      <c r="B21" s="147"/>
      <c r="C21" s="152">
        <f>SUM(D21:BZ21)</f>
        <v>7110.16</v>
      </c>
      <c r="D21" s="153">
        <f t="shared" ref="D21:BZ21" si="6">D19*D20</f>
        <v>0</v>
      </c>
      <c r="E21" s="232">
        <f t="shared" si="6"/>
        <v>0</v>
      </c>
      <c r="F21" s="232">
        <f t="shared" si="6"/>
        <v>0</v>
      </c>
      <c r="G21" s="207">
        <f t="shared" si="6"/>
        <v>0</v>
      </c>
      <c r="H21" s="207">
        <f t="shared" si="6"/>
        <v>0</v>
      </c>
      <c r="I21" s="207">
        <f t="shared" si="6"/>
        <v>0</v>
      </c>
      <c r="J21" s="207">
        <f t="shared" si="6"/>
        <v>434.28</v>
      </c>
      <c r="K21" s="207">
        <f t="shared" si="6"/>
        <v>0</v>
      </c>
      <c r="L21" s="207">
        <f t="shared" si="6"/>
        <v>53.58</v>
      </c>
      <c r="M21" s="207">
        <f t="shared" si="6"/>
        <v>87.984</v>
      </c>
      <c r="N21" s="207">
        <f t="shared" si="6"/>
        <v>3.196</v>
      </c>
      <c r="O21" s="207">
        <f t="shared" si="6"/>
        <v>0</v>
      </c>
      <c r="P21" s="207">
        <f t="shared" si="6"/>
        <v>93.06</v>
      </c>
      <c r="Q21" s="207">
        <f t="shared" si="6"/>
        <v>1128</v>
      </c>
      <c r="R21" s="207">
        <f t="shared" si="6"/>
        <v>0</v>
      </c>
      <c r="S21" s="207">
        <f t="shared" si="6"/>
        <v>0</v>
      </c>
      <c r="T21" s="207">
        <f t="shared" si="6"/>
        <v>0</v>
      </c>
      <c r="U21" s="207">
        <f t="shared" si="6"/>
        <v>0</v>
      </c>
      <c r="V21" s="207">
        <f t="shared" si="6"/>
        <v>0</v>
      </c>
      <c r="W21" s="207">
        <f t="shared" si="6"/>
        <v>564</v>
      </c>
      <c r="X21" s="207">
        <f t="shared" si="6"/>
        <v>0</v>
      </c>
      <c r="Y21" s="207">
        <f t="shared" si="6"/>
        <v>0</v>
      </c>
      <c r="Z21" s="207">
        <f t="shared" si="6"/>
        <v>0</v>
      </c>
      <c r="AA21" s="207">
        <f t="shared" si="6"/>
        <v>0</v>
      </c>
      <c r="AB21" s="207">
        <f t="shared" si="6"/>
        <v>0</v>
      </c>
      <c r="AC21" s="207">
        <f t="shared" si="6"/>
        <v>0</v>
      </c>
      <c r="AD21" s="207">
        <f t="shared" si="6"/>
        <v>0</v>
      </c>
      <c r="AE21" s="207">
        <f t="shared" si="6"/>
        <v>0</v>
      </c>
      <c r="AF21" s="207">
        <f t="shared" si="6"/>
        <v>0</v>
      </c>
      <c r="AG21" s="207">
        <f t="shared" si="6"/>
        <v>0</v>
      </c>
      <c r="AH21" s="207">
        <f t="shared" si="6"/>
        <v>0</v>
      </c>
      <c r="AI21" s="207">
        <f t="shared" si="6"/>
        <v>0</v>
      </c>
      <c r="AJ21" s="207">
        <f t="shared" si="6"/>
        <v>0</v>
      </c>
      <c r="AK21" s="207">
        <f t="shared" si="6"/>
        <v>0</v>
      </c>
      <c r="AL21" s="207">
        <f t="shared" si="6"/>
        <v>0</v>
      </c>
      <c r="AM21" s="207">
        <f t="shared" si="6"/>
        <v>0</v>
      </c>
      <c r="AN21" s="207">
        <f t="shared" si="6"/>
        <v>0</v>
      </c>
      <c r="AO21" s="207">
        <f t="shared" si="6"/>
        <v>0</v>
      </c>
      <c r="AP21" s="207">
        <f t="shared" si="6"/>
        <v>0</v>
      </c>
      <c r="AQ21" s="207">
        <f t="shared" si="6"/>
        <v>0</v>
      </c>
      <c r="AR21" s="207">
        <f t="shared" si="6"/>
        <v>0</v>
      </c>
      <c r="AS21" s="207">
        <f t="shared" si="6"/>
        <v>0</v>
      </c>
      <c r="AT21" s="207">
        <f t="shared" si="6"/>
        <v>930.6</v>
      </c>
      <c r="AU21" s="207">
        <f t="shared" si="6"/>
        <v>0</v>
      </c>
      <c r="AV21" s="207">
        <f t="shared" si="6"/>
        <v>0</v>
      </c>
      <c r="AW21" s="207">
        <f t="shared" si="6"/>
        <v>0</v>
      </c>
      <c r="AX21" s="207">
        <f t="shared" si="6"/>
        <v>0</v>
      </c>
      <c r="AY21" s="207">
        <f t="shared" si="6"/>
        <v>0</v>
      </c>
      <c r="AZ21" s="207">
        <f t="shared" si="6"/>
        <v>2481.6</v>
      </c>
      <c r="BA21" s="207">
        <f t="shared" si="6"/>
        <v>0</v>
      </c>
      <c r="BB21" s="207">
        <f t="shared" si="6"/>
        <v>0</v>
      </c>
      <c r="BC21" s="207">
        <f t="shared" si="6"/>
        <v>0</v>
      </c>
      <c r="BD21" s="207">
        <f t="shared" si="6"/>
        <v>0</v>
      </c>
      <c r="BE21" s="207">
        <f t="shared" si="6"/>
        <v>0</v>
      </c>
      <c r="BF21" s="207">
        <f t="shared" si="6"/>
        <v>0</v>
      </c>
      <c r="BG21" s="207">
        <f t="shared" si="6"/>
        <v>0</v>
      </c>
      <c r="BH21" s="207">
        <f t="shared" si="6"/>
        <v>0</v>
      </c>
      <c r="BI21" s="207">
        <f t="shared" si="6"/>
        <v>0</v>
      </c>
      <c r="BJ21" s="207">
        <f t="shared" si="6"/>
        <v>0</v>
      </c>
      <c r="BK21" s="207">
        <f t="shared" si="6"/>
        <v>0</v>
      </c>
      <c r="BL21" s="207">
        <f t="shared" si="6"/>
        <v>0</v>
      </c>
      <c r="BM21" s="207">
        <f t="shared" si="6"/>
        <v>0</v>
      </c>
      <c r="BN21" s="207">
        <f t="shared" si="6"/>
        <v>0</v>
      </c>
      <c r="BO21" s="207">
        <f t="shared" si="6"/>
        <v>0</v>
      </c>
      <c r="BP21" s="207">
        <f t="shared" si="6"/>
        <v>0</v>
      </c>
      <c r="BQ21" s="207">
        <f t="shared" si="6"/>
        <v>0</v>
      </c>
      <c r="BR21" s="207">
        <f t="shared" si="6"/>
        <v>0</v>
      </c>
      <c r="BS21" s="207">
        <f t="shared" si="6"/>
        <v>0</v>
      </c>
      <c r="BT21" s="207">
        <f t="shared" si="6"/>
        <v>0</v>
      </c>
      <c r="BU21" s="207">
        <f t="shared" si="6"/>
        <v>0</v>
      </c>
      <c r="BV21" s="207">
        <f t="shared" si="6"/>
        <v>1085.7</v>
      </c>
      <c r="BW21" s="207">
        <f t="shared" si="6"/>
        <v>0</v>
      </c>
      <c r="BX21" s="207">
        <f t="shared" si="6"/>
        <v>248.16</v>
      </c>
      <c r="BY21" s="224">
        <f t="shared" si="6"/>
        <v>0</v>
      </c>
      <c r="BZ21" s="224">
        <f t="shared" si="6"/>
        <v>0</v>
      </c>
    </row>
    <row r="22" ht="15.75" customHeight="1" spans="1:3">
      <c r="A22" s="146" t="s">
        <v>197</v>
      </c>
      <c r="B22" s="147"/>
      <c r="C22" s="233">
        <f>C21/C18</f>
        <v>75.64</v>
      </c>
    </row>
    <row r="23" ht="14" hidden="1" spans="7:10">
      <c r="G23">
        <f ca="1">SUMPRODUCT(SIGN(CELL("width",OFFSET(D33,,N(INDEX(COLUMN(D33:BZ33)-COLUMN(D33),))))),D33:BZ33)</f>
        <v>7110.16</v>
      </c>
      <c r="J23">
        <f>ROUND((((71.71-C22))*100+SUM(N8:N10)),4)</f>
        <v>-389.6</v>
      </c>
    </row>
    <row r="24" ht="15.75" hidden="1" customHeight="1" spans="2:2">
      <c r="B24" s="159"/>
    </row>
    <row r="25" ht="14.25" hidden="1" customHeight="1"/>
    <row r="26" ht="15.75" hidden="1" customHeight="1" spans="2:40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</row>
    <row r="27" ht="14.25" hidden="1" customHeight="1"/>
    <row r="28" hidden="1" customHeight="1" spans="1:79">
      <c r="A28" s="160"/>
      <c r="B28" s="161"/>
      <c r="C28" s="162"/>
      <c r="D28" s="162">
        <f t="shared" ref="D28:BO28" si="7">SUM(D8:D15)</f>
        <v>0</v>
      </c>
      <c r="E28" s="162">
        <f t="shared" si="7"/>
        <v>0</v>
      </c>
      <c r="F28" s="162">
        <f t="shared" si="7"/>
        <v>0</v>
      </c>
      <c r="G28" s="162">
        <f t="shared" si="7"/>
        <v>0</v>
      </c>
      <c r="H28" s="162">
        <f t="shared" si="7"/>
        <v>0</v>
      </c>
      <c r="I28" s="162">
        <f t="shared" si="7"/>
        <v>0</v>
      </c>
      <c r="J28" s="162">
        <f t="shared" si="7"/>
        <v>44</v>
      </c>
      <c r="K28" s="162">
        <f t="shared" si="7"/>
        <v>0</v>
      </c>
      <c r="L28" s="162">
        <f t="shared" si="7"/>
        <v>3.8</v>
      </c>
      <c r="M28" s="162">
        <f t="shared" si="7"/>
        <v>12</v>
      </c>
      <c r="N28" s="162">
        <f t="shared" si="7"/>
        <v>3.4</v>
      </c>
      <c r="O28" s="162">
        <f t="shared" si="7"/>
        <v>0</v>
      </c>
      <c r="P28" s="162">
        <f t="shared" si="7"/>
        <v>1</v>
      </c>
      <c r="Q28" s="162">
        <f t="shared" si="7"/>
        <v>1</v>
      </c>
      <c r="R28" s="162">
        <f t="shared" si="7"/>
        <v>0</v>
      </c>
      <c r="S28" s="162">
        <f t="shared" si="7"/>
        <v>0</v>
      </c>
      <c r="T28" s="162">
        <f t="shared" si="7"/>
        <v>0</v>
      </c>
      <c r="U28" s="162">
        <f t="shared" si="7"/>
        <v>0</v>
      </c>
      <c r="V28" s="162">
        <f t="shared" si="7"/>
        <v>0</v>
      </c>
      <c r="W28" s="162">
        <f t="shared" si="7"/>
        <v>20</v>
      </c>
      <c r="X28" s="162">
        <f t="shared" si="7"/>
        <v>0</v>
      </c>
      <c r="Y28" s="162">
        <f t="shared" si="7"/>
        <v>0</v>
      </c>
      <c r="Z28" s="162">
        <f t="shared" si="7"/>
        <v>0</v>
      </c>
      <c r="AA28" s="162">
        <f t="shared" si="7"/>
        <v>0</v>
      </c>
      <c r="AB28" s="162">
        <f t="shared" si="7"/>
        <v>0</v>
      </c>
      <c r="AC28" s="162">
        <f t="shared" si="7"/>
        <v>0</v>
      </c>
      <c r="AD28" s="162">
        <f t="shared" si="7"/>
        <v>0</v>
      </c>
      <c r="AE28" s="162">
        <f t="shared" si="7"/>
        <v>0</v>
      </c>
      <c r="AF28" s="162">
        <f t="shared" si="7"/>
        <v>0</v>
      </c>
      <c r="AG28" s="162">
        <f t="shared" si="7"/>
        <v>0</v>
      </c>
      <c r="AH28" s="162">
        <f t="shared" si="7"/>
        <v>0</v>
      </c>
      <c r="AI28" s="162">
        <f t="shared" si="7"/>
        <v>0</v>
      </c>
      <c r="AJ28" s="162">
        <f t="shared" si="7"/>
        <v>0</v>
      </c>
      <c r="AK28" s="162">
        <f t="shared" si="7"/>
        <v>0</v>
      </c>
      <c r="AL28" s="162">
        <f t="shared" si="7"/>
        <v>0</v>
      </c>
      <c r="AM28" s="162">
        <f t="shared" si="7"/>
        <v>0</v>
      </c>
      <c r="AN28" s="162">
        <f t="shared" si="7"/>
        <v>0</v>
      </c>
      <c r="AO28" s="162">
        <f t="shared" si="7"/>
        <v>0</v>
      </c>
      <c r="AP28" s="162">
        <f t="shared" si="7"/>
        <v>0</v>
      </c>
      <c r="AQ28" s="162">
        <f t="shared" si="7"/>
        <v>0</v>
      </c>
      <c r="AR28" s="162">
        <f t="shared" si="7"/>
        <v>0</v>
      </c>
      <c r="AS28" s="162">
        <f t="shared" si="7"/>
        <v>0</v>
      </c>
      <c r="AT28" s="162">
        <f t="shared" si="7"/>
        <v>9</v>
      </c>
      <c r="AU28" s="162">
        <f t="shared" si="7"/>
        <v>0</v>
      </c>
      <c r="AV28" s="162">
        <f t="shared" si="7"/>
        <v>0</v>
      </c>
      <c r="AW28" s="162">
        <f t="shared" si="7"/>
        <v>0</v>
      </c>
      <c r="AX28" s="162">
        <f t="shared" si="7"/>
        <v>0</v>
      </c>
      <c r="AY28" s="162">
        <f t="shared" si="7"/>
        <v>0</v>
      </c>
      <c r="AZ28" s="162">
        <f t="shared" si="7"/>
        <v>60</v>
      </c>
      <c r="BA28" s="162">
        <f t="shared" si="7"/>
        <v>0</v>
      </c>
      <c r="BB28" s="162">
        <f t="shared" si="7"/>
        <v>0</v>
      </c>
      <c r="BC28" s="162">
        <f t="shared" si="7"/>
        <v>0</v>
      </c>
      <c r="BD28" s="162">
        <f t="shared" si="7"/>
        <v>0</v>
      </c>
      <c r="BE28" s="162">
        <f t="shared" si="7"/>
        <v>0</v>
      </c>
      <c r="BF28" s="162">
        <f t="shared" si="7"/>
        <v>0</v>
      </c>
      <c r="BG28" s="162">
        <f t="shared" si="7"/>
        <v>0</v>
      </c>
      <c r="BH28" s="162">
        <f t="shared" si="7"/>
        <v>0</v>
      </c>
      <c r="BI28" s="162">
        <f t="shared" si="7"/>
        <v>0</v>
      </c>
      <c r="BJ28" s="162">
        <f t="shared" si="7"/>
        <v>0</v>
      </c>
      <c r="BK28" s="162">
        <f t="shared" si="7"/>
        <v>0</v>
      </c>
      <c r="BL28" s="162">
        <f t="shared" si="7"/>
        <v>0</v>
      </c>
      <c r="BM28" s="162">
        <f t="shared" si="7"/>
        <v>0</v>
      </c>
      <c r="BN28" s="162">
        <f t="shared" si="7"/>
        <v>0</v>
      </c>
      <c r="BO28" s="162">
        <f t="shared" si="7"/>
        <v>0</v>
      </c>
      <c r="BP28" s="162">
        <f t="shared" ref="BP28:BZ28" si="8">SUM(BP8:BP15)</f>
        <v>0</v>
      </c>
      <c r="BQ28" s="162">
        <f t="shared" si="8"/>
        <v>0</v>
      </c>
      <c r="BR28" s="162">
        <f t="shared" si="8"/>
        <v>0</v>
      </c>
      <c r="BS28" s="162">
        <f t="shared" si="8"/>
        <v>0</v>
      </c>
      <c r="BT28" s="162">
        <f t="shared" si="8"/>
        <v>0</v>
      </c>
      <c r="BU28" s="162">
        <f t="shared" si="8"/>
        <v>0</v>
      </c>
      <c r="BV28" s="162">
        <f t="shared" si="8"/>
        <v>110</v>
      </c>
      <c r="BW28" s="162">
        <f t="shared" si="8"/>
        <v>0</v>
      </c>
      <c r="BX28" s="162">
        <f t="shared" si="8"/>
        <v>40</v>
      </c>
      <c r="BY28" s="226">
        <f t="shared" si="8"/>
        <v>0</v>
      </c>
      <c r="BZ28" s="226">
        <f t="shared" si="8"/>
        <v>0</v>
      </c>
      <c r="CA28" s="180"/>
    </row>
    <row r="29" hidden="1" customHeight="1" spans="1:79">
      <c r="A29" s="163" t="s">
        <v>194</v>
      </c>
      <c r="B29" s="164"/>
      <c r="C29" s="162">
        <f>C30</f>
        <v>94</v>
      </c>
      <c r="D29" s="165">
        <f>C29</f>
        <v>94</v>
      </c>
      <c r="E29" s="165">
        <f t="shared" ref="E29:BP29" si="9">D29</f>
        <v>94</v>
      </c>
      <c r="F29" s="165">
        <f t="shared" si="9"/>
        <v>94</v>
      </c>
      <c r="G29" s="165">
        <f t="shared" si="9"/>
        <v>94</v>
      </c>
      <c r="H29" s="165">
        <f t="shared" si="9"/>
        <v>94</v>
      </c>
      <c r="I29" s="165">
        <f t="shared" si="9"/>
        <v>94</v>
      </c>
      <c r="J29" s="165">
        <f t="shared" si="9"/>
        <v>94</v>
      </c>
      <c r="K29" s="165">
        <f t="shared" si="9"/>
        <v>94</v>
      </c>
      <c r="L29" s="165">
        <f t="shared" si="9"/>
        <v>94</v>
      </c>
      <c r="M29" s="165">
        <f t="shared" si="9"/>
        <v>94</v>
      </c>
      <c r="N29" s="165">
        <f t="shared" si="9"/>
        <v>94</v>
      </c>
      <c r="O29" s="165">
        <f t="shared" si="9"/>
        <v>94</v>
      </c>
      <c r="P29" s="165">
        <f t="shared" si="9"/>
        <v>94</v>
      </c>
      <c r="Q29" s="165">
        <f t="shared" si="9"/>
        <v>94</v>
      </c>
      <c r="R29" s="165">
        <f t="shared" si="9"/>
        <v>94</v>
      </c>
      <c r="S29" s="165">
        <f t="shared" si="9"/>
        <v>94</v>
      </c>
      <c r="T29" s="165">
        <f t="shared" si="9"/>
        <v>94</v>
      </c>
      <c r="U29" s="165">
        <f t="shared" si="9"/>
        <v>94</v>
      </c>
      <c r="V29" s="165">
        <f t="shared" si="9"/>
        <v>94</v>
      </c>
      <c r="W29" s="165">
        <f t="shared" si="9"/>
        <v>94</v>
      </c>
      <c r="X29" s="165">
        <f t="shared" si="9"/>
        <v>94</v>
      </c>
      <c r="Y29" s="165">
        <f t="shared" si="9"/>
        <v>94</v>
      </c>
      <c r="Z29" s="165">
        <f t="shared" si="9"/>
        <v>94</v>
      </c>
      <c r="AA29" s="165">
        <f t="shared" si="9"/>
        <v>94</v>
      </c>
      <c r="AB29" s="165">
        <f t="shared" si="9"/>
        <v>94</v>
      </c>
      <c r="AC29" s="165">
        <f t="shared" si="9"/>
        <v>94</v>
      </c>
      <c r="AD29" s="165">
        <f t="shared" si="9"/>
        <v>94</v>
      </c>
      <c r="AE29" s="165">
        <f t="shared" si="9"/>
        <v>94</v>
      </c>
      <c r="AF29" s="165">
        <f t="shared" si="9"/>
        <v>94</v>
      </c>
      <c r="AG29" s="165">
        <f t="shared" si="9"/>
        <v>94</v>
      </c>
      <c r="AH29" s="165">
        <f t="shared" si="9"/>
        <v>94</v>
      </c>
      <c r="AI29" s="165">
        <f t="shared" si="9"/>
        <v>94</v>
      </c>
      <c r="AJ29" s="165">
        <f t="shared" si="9"/>
        <v>94</v>
      </c>
      <c r="AK29" s="165">
        <f t="shared" si="9"/>
        <v>94</v>
      </c>
      <c r="AL29" s="165">
        <f t="shared" si="9"/>
        <v>94</v>
      </c>
      <c r="AM29" s="165">
        <f t="shared" si="9"/>
        <v>94</v>
      </c>
      <c r="AN29" s="165">
        <f t="shared" si="9"/>
        <v>94</v>
      </c>
      <c r="AO29" s="165">
        <f t="shared" si="9"/>
        <v>94</v>
      </c>
      <c r="AP29" s="165">
        <f t="shared" si="9"/>
        <v>94</v>
      </c>
      <c r="AQ29" s="165">
        <f t="shared" si="9"/>
        <v>94</v>
      </c>
      <c r="AR29" s="165">
        <f t="shared" si="9"/>
        <v>94</v>
      </c>
      <c r="AS29" s="165">
        <f t="shared" si="9"/>
        <v>94</v>
      </c>
      <c r="AT29" s="165">
        <f t="shared" si="9"/>
        <v>94</v>
      </c>
      <c r="AU29" s="165">
        <f t="shared" si="9"/>
        <v>94</v>
      </c>
      <c r="AV29" s="165">
        <f t="shared" si="9"/>
        <v>94</v>
      </c>
      <c r="AW29" s="165">
        <f t="shared" si="9"/>
        <v>94</v>
      </c>
      <c r="AX29" s="165">
        <f t="shared" si="9"/>
        <v>94</v>
      </c>
      <c r="AY29" s="165">
        <f t="shared" si="9"/>
        <v>94</v>
      </c>
      <c r="AZ29" s="165">
        <f t="shared" si="9"/>
        <v>94</v>
      </c>
      <c r="BA29" s="165">
        <f t="shared" si="9"/>
        <v>94</v>
      </c>
      <c r="BB29" s="165">
        <f t="shared" si="9"/>
        <v>94</v>
      </c>
      <c r="BC29" s="165">
        <f t="shared" si="9"/>
        <v>94</v>
      </c>
      <c r="BD29" s="165">
        <f t="shared" si="9"/>
        <v>94</v>
      </c>
      <c r="BE29" s="165">
        <f t="shared" si="9"/>
        <v>94</v>
      </c>
      <c r="BF29" s="165">
        <f t="shared" si="9"/>
        <v>94</v>
      </c>
      <c r="BG29" s="165">
        <f t="shared" si="9"/>
        <v>94</v>
      </c>
      <c r="BH29" s="165">
        <f t="shared" si="9"/>
        <v>94</v>
      </c>
      <c r="BI29" s="165">
        <f t="shared" si="9"/>
        <v>94</v>
      </c>
      <c r="BJ29" s="165">
        <f t="shared" si="9"/>
        <v>94</v>
      </c>
      <c r="BK29" s="165">
        <f t="shared" si="9"/>
        <v>94</v>
      </c>
      <c r="BL29" s="165">
        <f t="shared" si="9"/>
        <v>94</v>
      </c>
      <c r="BM29" s="165">
        <f t="shared" si="9"/>
        <v>94</v>
      </c>
      <c r="BN29" s="165">
        <f t="shared" si="9"/>
        <v>94</v>
      </c>
      <c r="BO29" s="165">
        <f t="shared" si="9"/>
        <v>94</v>
      </c>
      <c r="BP29" s="165">
        <f t="shared" si="9"/>
        <v>94</v>
      </c>
      <c r="BQ29" s="165">
        <f t="shared" ref="BQ29:BZ29" si="10">BP29</f>
        <v>94</v>
      </c>
      <c r="BR29" s="165">
        <f t="shared" si="10"/>
        <v>94</v>
      </c>
      <c r="BS29" s="165">
        <f t="shared" si="10"/>
        <v>94</v>
      </c>
      <c r="BT29" s="165">
        <f t="shared" si="10"/>
        <v>94</v>
      </c>
      <c r="BU29" s="165">
        <f t="shared" si="10"/>
        <v>94</v>
      </c>
      <c r="BV29" s="165">
        <f t="shared" si="10"/>
        <v>94</v>
      </c>
      <c r="BW29" s="165">
        <f t="shared" si="10"/>
        <v>94</v>
      </c>
      <c r="BX29" s="165">
        <f t="shared" si="10"/>
        <v>94</v>
      </c>
      <c r="BY29" s="227">
        <f t="shared" si="10"/>
        <v>94</v>
      </c>
      <c r="BZ29" s="227">
        <f t="shared" si="10"/>
        <v>94</v>
      </c>
      <c r="CA29" s="180"/>
    </row>
    <row r="30" ht="21" hidden="1" customHeight="1" spans="1:79">
      <c r="A30" s="166" t="s">
        <v>198</v>
      </c>
      <c r="B30" s="167"/>
      <c r="C30" s="168">
        <f>VLOOKUP(B4,завтрак_общ,3,FALSE)</f>
        <v>94</v>
      </c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t="15.75" hidden="1" customHeight="1" spans="1:79">
      <c r="A31" s="170" t="s">
        <v>195</v>
      </c>
      <c r="B31" s="171"/>
      <c r="C31" s="172"/>
      <c r="D31" s="173">
        <f>D28*D29/1000</f>
        <v>0</v>
      </c>
      <c r="E31" s="210">
        <f t="shared" ref="E31:BP31" si="11">E28*E29/1000</f>
        <v>0</v>
      </c>
      <c r="F31" s="210">
        <f t="shared" si="11"/>
        <v>0</v>
      </c>
      <c r="G31" s="210">
        <f>G28*G29</f>
        <v>0</v>
      </c>
      <c r="H31" s="210">
        <f t="shared" si="11"/>
        <v>0</v>
      </c>
      <c r="I31" s="210">
        <f t="shared" si="11"/>
        <v>0</v>
      </c>
      <c r="J31" s="210">
        <f t="shared" si="11"/>
        <v>4.136</v>
      </c>
      <c r="K31" s="210">
        <f t="shared" si="11"/>
        <v>0</v>
      </c>
      <c r="L31" s="210">
        <f t="shared" si="11"/>
        <v>0.3572</v>
      </c>
      <c r="M31" s="210">
        <f t="shared" si="11"/>
        <v>1.128</v>
      </c>
      <c r="N31" s="210">
        <f t="shared" si="11"/>
        <v>0.3196</v>
      </c>
      <c r="O31" s="210">
        <f t="shared" si="11"/>
        <v>0</v>
      </c>
      <c r="P31" s="210">
        <f t="shared" si="11"/>
        <v>0.094</v>
      </c>
      <c r="Q31" s="210">
        <f>Q28*Q29</f>
        <v>94</v>
      </c>
      <c r="R31" s="210">
        <f t="shared" si="11"/>
        <v>0</v>
      </c>
      <c r="S31" s="210">
        <f t="shared" si="11"/>
        <v>0</v>
      </c>
      <c r="T31" s="210">
        <f t="shared" si="11"/>
        <v>0</v>
      </c>
      <c r="U31" s="210">
        <f t="shared" si="11"/>
        <v>0</v>
      </c>
      <c r="V31" s="210">
        <f t="shared" si="11"/>
        <v>0</v>
      </c>
      <c r="W31" s="210">
        <f t="shared" si="11"/>
        <v>1.88</v>
      </c>
      <c r="X31" s="210">
        <f t="shared" si="11"/>
        <v>0</v>
      </c>
      <c r="Y31" s="210">
        <f t="shared" si="11"/>
        <v>0</v>
      </c>
      <c r="Z31" s="210">
        <f t="shared" si="11"/>
        <v>0</v>
      </c>
      <c r="AA31" s="210">
        <f t="shared" si="11"/>
        <v>0</v>
      </c>
      <c r="AB31" s="210">
        <f t="shared" si="11"/>
        <v>0</v>
      </c>
      <c r="AC31" s="210">
        <f t="shared" si="11"/>
        <v>0</v>
      </c>
      <c r="AD31" s="210">
        <f t="shared" si="11"/>
        <v>0</v>
      </c>
      <c r="AE31" s="210">
        <f t="shared" si="11"/>
        <v>0</v>
      </c>
      <c r="AF31" s="210">
        <f t="shared" si="11"/>
        <v>0</v>
      </c>
      <c r="AG31" s="210">
        <f t="shared" si="11"/>
        <v>0</v>
      </c>
      <c r="AH31" s="210">
        <f t="shared" si="11"/>
        <v>0</v>
      </c>
      <c r="AI31" s="210">
        <f t="shared" si="11"/>
        <v>0</v>
      </c>
      <c r="AJ31" s="210">
        <f t="shared" si="11"/>
        <v>0</v>
      </c>
      <c r="AK31" s="210">
        <f t="shared" si="11"/>
        <v>0</v>
      </c>
      <c r="AL31" s="210">
        <f t="shared" si="11"/>
        <v>0</v>
      </c>
      <c r="AM31" s="210">
        <f t="shared" si="11"/>
        <v>0</v>
      </c>
      <c r="AN31" s="210">
        <f t="shared" si="11"/>
        <v>0</v>
      </c>
      <c r="AO31" s="210">
        <f t="shared" si="11"/>
        <v>0</v>
      </c>
      <c r="AP31" s="210">
        <f t="shared" si="11"/>
        <v>0</v>
      </c>
      <c r="AQ31" s="210">
        <f t="shared" si="11"/>
        <v>0</v>
      </c>
      <c r="AR31" s="210">
        <f t="shared" si="11"/>
        <v>0</v>
      </c>
      <c r="AS31" s="210">
        <f t="shared" si="11"/>
        <v>0</v>
      </c>
      <c r="AT31" s="210">
        <f t="shared" si="11"/>
        <v>0.846</v>
      </c>
      <c r="AU31" s="210">
        <f t="shared" si="11"/>
        <v>0</v>
      </c>
      <c r="AV31" s="210">
        <f t="shared" si="11"/>
        <v>0</v>
      </c>
      <c r="AW31" s="210">
        <f t="shared" si="11"/>
        <v>0</v>
      </c>
      <c r="AX31" s="210">
        <f t="shared" si="11"/>
        <v>0</v>
      </c>
      <c r="AY31" s="210">
        <f t="shared" si="11"/>
        <v>0</v>
      </c>
      <c r="AZ31" s="210">
        <f t="shared" si="11"/>
        <v>5.64</v>
      </c>
      <c r="BA31" s="210">
        <f t="shared" si="11"/>
        <v>0</v>
      </c>
      <c r="BB31" s="210">
        <f t="shared" si="11"/>
        <v>0</v>
      </c>
      <c r="BC31" s="210">
        <f t="shared" si="11"/>
        <v>0</v>
      </c>
      <c r="BD31" s="210">
        <f t="shared" si="11"/>
        <v>0</v>
      </c>
      <c r="BE31" s="210">
        <f t="shared" si="11"/>
        <v>0</v>
      </c>
      <c r="BF31" s="210">
        <f t="shared" si="11"/>
        <v>0</v>
      </c>
      <c r="BG31" s="210">
        <f t="shared" si="11"/>
        <v>0</v>
      </c>
      <c r="BH31" s="210">
        <f t="shared" si="11"/>
        <v>0</v>
      </c>
      <c r="BI31" s="210">
        <f t="shared" si="11"/>
        <v>0</v>
      </c>
      <c r="BJ31" s="210">
        <f t="shared" si="11"/>
        <v>0</v>
      </c>
      <c r="BK31" s="210">
        <f t="shared" si="11"/>
        <v>0</v>
      </c>
      <c r="BL31" s="210">
        <f t="shared" si="11"/>
        <v>0</v>
      </c>
      <c r="BM31" s="210">
        <f t="shared" si="11"/>
        <v>0</v>
      </c>
      <c r="BN31" s="210">
        <f t="shared" si="11"/>
        <v>0</v>
      </c>
      <c r="BO31" s="210">
        <f t="shared" si="11"/>
        <v>0</v>
      </c>
      <c r="BP31" s="210">
        <f t="shared" si="11"/>
        <v>0</v>
      </c>
      <c r="BQ31" s="210">
        <f t="shared" ref="BQ31:BZ31" si="12">BQ28*BQ29/1000</f>
        <v>0</v>
      </c>
      <c r="BR31" s="210">
        <f t="shared" si="12"/>
        <v>0</v>
      </c>
      <c r="BS31" s="210">
        <f t="shared" si="12"/>
        <v>0</v>
      </c>
      <c r="BT31" s="210">
        <f t="shared" si="12"/>
        <v>0</v>
      </c>
      <c r="BU31" s="210">
        <f t="shared" si="12"/>
        <v>0</v>
      </c>
      <c r="BV31" s="210">
        <f t="shared" si="12"/>
        <v>10.34</v>
      </c>
      <c r="BW31" s="210">
        <f t="shared" si="12"/>
        <v>0</v>
      </c>
      <c r="BX31" s="210">
        <f t="shared" si="12"/>
        <v>3.76</v>
      </c>
      <c r="BY31" s="39">
        <f t="shared" si="12"/>
        <v>0</v>
      </c>
      <c r="BZ31" s="39">
        <f t="shared" si="12"/>
        <v>0</v>
      </c>
      <c r="CA31" s="180"/>
    </row>
    <row r="32" hidden="1" customHeight="1" spans="1:79">
      <c r="A32" s="170" t="s">
        <v>170</v>
      </c>
      <c r="B32" s="171"/>
      <c r="C32" s="172"/>
      <c r="D32" s="174">
        <f>ССЫЛКИ!B3</f>
        <v>105</v>
      </c>
      <c r="E32" s="174">
        <f>ССЫЛКИ!C3</f>
        <v>590</v>
      </c>
      <c r="F32" s="174">
        <f>ССЫЛКИ!D3</f>
        <v>590</v>
      </c>
      <c r="G32" s="174">
        <f>ССЫЛКИ!E3</f>
        <v>11</v>
      </c>
      <c r="H32" s="174">
        <f>ССЫЛКИ!F3</f>
        <v>400</v>
      </c>
      <c r="I32" s="174">
        <f>ССЫЛКИ!G3</f>
        <v>200</v>
      </c>
      <c r="J32" s="174">
        <f>ССЫЛКИ!H3</f>
        <v>105</v>
      </c>
      <c r="K32" s="174">
        <f>ССЫЛКИ!I3</f>
        <v>590</v>
      </c>
      <c r="L32" s="174">
        <f>ССЫЛКИ!J3</f>
        <v>150</v>
      </c>
      <c r="M32" s="174">
        <f>ССЫЛКИ!K3</f>
        <v>78</v>
      </c>
      <c r="N32" s="174">
        <f>ССЫЛКИ!L3</f>
        <v>10</v>
      </c>
      <c r="O32" s="174">
        <f>ССЫЛКИ!M3</f>
        <v>300</v>
      </c>
      <c r="P32" s="174">
        <f>ССЫЛКИ!N3</f>
        <v>990</v>
      </c>
      <c r="Q32" s="174">
        <f>ССЫЛКИ!O3</f>
        <v>12</v>
      </c>
      <c r="R32" s="174">
        <f>ССЫЛКИ!P3</f>
        <v>330</v>
      </c>
      <c r="S32" s="174">
        <f>ССЫЛКИ!Q3</f>
        <v>420</v>
      </c>
      <c r="T32" s="174">
        <f>ССЫЛКИ!R3</f>
        <v>260</v>
      </c>
      <c r="U32" s="174">
        <f>ССЫЛКИ!S3</f>
        <v>165</v>
      </c>
      <c r="V32" s="174">
        <f>ССЫЛКИ!T3</f>
        <v>300</v>
      </c>
      <c r="W32" s="174">
        <f>ССЫЛКИ!U3</f>
        <v>300</v>
      </c>
      <c r="X32" s="174">
        <f>ССЫЛКИ!V3</f>
        <v>400</v>
      </c>
      <c r="Y32" s="174">
        <f>ССЫЛКИ!W3</f>
        <v>50</v>
      </c>
      <c r="Z32" s="174">
        <f>ССЫЛКИ!X3</f>
        <v>210</v>
      </c>
      <c r="AA32" s="174">
        <f>ССЫЛКИ!Y3</f>
        <v>90</v>
      </c>
      <c r="AB32" s="174">
        <f>ССЫЛКИ!Z3</f>
        <v>100</v>
      </c>
      <c r="AC32" s="174">
        <f>ССЫЛКИ!AA3</f>
        <v>190</v>
      </c>
      <c r="AD32" s="174">
        <f>ССЫЛКИ!AB3</f>
        <v>440</v>
      </c>
      <c r="AE32" s="174">
        <f>ССЫЛКИ!AC3</f>
        <v>12.5</v>
      </c>
      <c r="AF32" s="174">
        <f>ССЫЛКИ!AD3</f>
        <v>70</v>
      </c>
      <c r="AG32" s="174">
        <f>ССЫЛКИ!AE3</f>
        <v>92</v>
      </c>
      <c r="AH32" s="174">
        <f>ССЫЛКИ!AF3</f>
        <v>70</v>
      </c>
      <c r="AI32" s="174">
        <f>ССЫЛКИ!AG3</f>
        <v>62</v>
      </c>
      <c r="AJ32" s="174">
        <f>ССЫЛКИ!AH3</f>
        <v>65</v>
      </c>
      <c r="AK32" s="174">
        <f>ССЫЛКИ!AI3</f>
        <v>70</v>
      </c>
      <c r="AL32" s="174">
        <f>ССЫЛКИ!AJ3</f>
        <v>75</v>
      </c>
      <c r="AM32" s="174">
        <f>ССЫЛКИ!AK3</f>
        <v>68</v>
      </c>
      <c r="AN32" s="174">
        <f>ССЫЛКИ!AL3</f>
        <v>120</v>
      </c>
      <c r="AO32" s="174">
        <f>ССЫЛКИ!AM3</f>
        <v>70</v>
      </c>
      <c r="AP32" s="174">
        <f>ССЫЛКИ!AN3</f>
        <v>190</v>
      </c>
      <c r="AQ32" s="174">
        <f>ССЫЛКИ!AO3</f>
        <v>420</v>
      </c>
      <c r="AR32" s="174">
        <f>ССЫЛКИ!AP3</f>
        <v>195</v>
      </c>
      <c r="AS32" s="174">
        <f>ССЫЛКИ!AQ3</f>
        <v>95</v>
      </c>
      <c r="AT32" s="174">
        <f>ССЫЛКИ!AR3</f>
        <v>1100</v>
      </c>
      <c r="AU32" s="174">
        <f>ССЫЛКИ!AS3</f>
        <v>85</v>
      </c>
      <c r="AV32" s="174">
        <f>ССЫЛКИ!AT3</f>
        <v>100</v>
      </c>
      <c r="AW32" s="174">
        <f>ССЫЛКИ!AU3</f>
        <v>290</v>
      </c>
      <c r="AX32" s="174">
        <f>ССЫЛКИ!AV3</f>
        <v>370</v>
      </c>
      <c r="AY32" s="174">
        <f>ССЫЛКИ!AW3</f>
        <v>700</v>
      </c>
      <c r="AZ32" s="174">
        <f>ССЫЛКИ!AX3</f>
        <v>440</v>
      </c>
      <c r="BA32" s="174">
        <f>ССЫЛКИ!AY3</f>
        <v>240</v>
      </c>
      <c r="BB32" s="174">
        <f>ССЫЛКИ!AZ3</f>
        <v>260</v>
      </c>
      <c r="BC32" s="174">
        <f>ССЫЛКИ!BA3</f>
        <v>350</v>
      </c>
      <c r="BD32" s="174">
        <f>ССЫЛКИ!BB3</f>
        <v>50</v>
      </c>
      <c r="BE32" s="174">
        <f>ССЫЛКИ!BC3</f>
        <v>370</v>
      </c>
      <c r="BF32" s="174">
        <f>ССЫЛКИ!BD3</f>
        <v>55</v>
      </c>
      <c r="BG32" s="174">
        <f>ССЫЛКИ!BE3</f>
        <v>450</v>
      </c>
      <c r="BH32" s="174">
        <f>ССЫЛКИ!BF3</f>
        <v>440</v>
      </c>
      <c r="BI32" s="174">
        <f>ССЫЛКИ!BG3</f>
        <v>48</v>
      </c>
      <c r="BJ32" s="174">
        <f>ССЫЛКИ!BH3</f>
        <v>59</v>
      </c>
      <c r="BK32" s="174">
        <f>ССЫЛКИ!BI3</f>
        <v>48</v>
      </c>
      <c r="BL32" s="174">
        <f>ССЫЛКИ!BJ3</f>
        <v>49</v>
      </c>
      <c r="BM32" s="174">
        <f>ССЫЛКИ!BK3</f>
        <v>78</v>
      </c>
      <c r="BN32" s="174">
        <f>ССЫЛКИ!BL3</f>
        <v>110</v>
      </c>
      <c r="BO32" s="174">
        <f>ССЫЛКИ!BM3</f>
        <v>61</v>
      </c>
      <c r="BP32" s="174">
        <f>ССЫЛКИ!BN3</f>
        <v>220</v>
      </c>
      <c r="BQ32" s="174">
        <f>ССЫЛКИ!BO3</f>
        <v>200</v>
      </c>
      <c r="BR32" s="174">
        <f>ССЫЛКИ!BP3</f>
        <v>164</v>
      </c>
      <c r="BS32" s="174">
        <f>ССЫЛКИ!BQ3</f>
        <v>190</v>
      </c>
      <c r="BT32" s="174">
        <f>ССЫЛКИ!BR3</f>
        <v>300</v>
      </c>
      <c r="BU32" s="174">
        <f>ССЫЛКИ!BS3</f>
        <v>195</v>
      </c>
      <c r="BV32" s="174">
        <f>ССЫЛКИ!BT3</f>
        <v>105</v>
      </c>
      <c r="BW32" s="174">
        <f>ССЫЛКИ!BU3</f>
        <v>440</v>
      </c>
      <c r="BX32" s="174">
        <f>ССЫЛКИ!BV3</f>
        <v>66</v>
      </c>
      <c r="BY32" s="174">
        <f>ССЫЛКИ!BW3</f>
        <v>510</v>
      </c>
      <c r="BZ32" s="174">
        <f>ССЫЛКИ!BX3</f>
        <v>580</v>
      </c>
      <c r="CA32" s="180"/>
    </row>
    <row r="33" hidden="1" customHeight="1" spans="1:79">
      <c r="A33" s="170" t="s">
        <v>196</v>
      </c>
      <c r="B33" s="171"/>
      <c r="C33" s="175">
        <f>SUM(D33:BZ33)</f>
        <v>7110.16</v>
      </c>
      <c r="D33" s="176">
        <f>D31*D32</f>
        <v>0</v>
      </c>
      <c r="E33" s="176">
        <f t="shared" ref="E33:BP33" si="13">E31*E32</f>
        <v>0</v>
      </c>
      <c r="F33" s="176">
        <f t="shared" si="13"/>
        <v>0</v>
      </c>
      <c r="G33" s="177">
        <f t="shared" si="13"/>
        <v>0</v>
      </c>
      <c r="H33" s="177">
        <f t="shared" si="13"/>
        <v>0</v>
      </c>
      <c r="I33" s="177">
        <f t="shared" si="13"/>
        <v>0</v>
      </c>
      <c r="J33" s="177">
        <f t="shared" si="13"/>
        <v>434.28</v>
      </c>
      <c r="K33" s="211">
        <f t="shared" si="13"/>
        <v>0</v>
      </c>
      <c r="L33" s="211">
        <f t="shared" si="13"/>
        <v>53.58</v>
      </c>
      <c r="M33" s="211">
        <f t="shared" si="13"/>
        <v>87.984</v>
      </c>
      <c r="N33" s="211">
        <f t="shared" si="13"/>
        <v>3.196</v>
      </c>
      <c r="O33" s="211">
        <f t="shared" si="13"/>
        <v>0</v>
      </c>
      <c r="P33" s="211">
        <f t="shared" si="13"/>
        <v>93.06</v>
      </c>
      <c r="Q33" s="211">
        <f t="shared" si="13"/>
        <v>1128</v>
      </c>
      <c r="R33" s="211">
        <f t="shared" si="13"/>
        <v>0</v>
      </c>
      <c r="S33" s="211">
        <f t="shared" si="13"/>
        <v>0</v>
      </c>
      <c r="T33" s="211">
        <f t="shared" si="13"/>
        <v>0</v>
      </c>
      <c r="U33" s="211">
        <f t="shared" si="13"/>
        <v>0</v>
      </c>
      <c r="V33" s="211">
        <f t="shared" si="13"/>
        <v>0</v>
      </c>
      <c r="W33" s="211">
        <f t="shared" si="13"/>
        <v>564</v>
      </c>
      <c r="X33" s="211">
        <f t="shared" si="13"/>
        <v>0</v>
      </c>
      <c r="Y33" s="211">
        <f t="shared" si="13"/>
        <v>0</v>
      </c>
      <c r="Z33" s="211">
        <f t="shared" si="13"/>
        <v>0</v>
      </c>
      <c r="AA33" s="211">
        <f t="shared" si="13"/>
        <v>0</v>
      </c>
      <c r="AB33" s="211">
        <f t="shared" si="13"/>
        <v>0</v>
      </c>
      <c r="AC33" s="211">
        <f t="shared" si="13"/>
        <v>0</v>
      </c>
      <c r="AD33" s="211">
        <f t="shared" si="13"/>
        <v>0</v>
      </c>
      <c r="AE33" s="211">
        <f t="shared" si="13"/>
        <v>0</v>
      </c>
      <c r="AF33" s="211">
        <f t="shared" si="13"/>
        <v>0</v>
      </c>
      <c r="AG33" s="211">
        <f t="shared" si="13"/>
        <v>0</v>
      </c>
      <c r="AH33" s="211">
        <f t="shared" si="13"/>
        <v>0</v>
      </c>
      <c r="AI33" s="211">
        <f t="shared" si="13"/>
        <v>0</v>
      </c>
      <c r="AJ33" s="211">
        <f t="shared" si="13"/>
        <v>0</v>
      </c>
      <c r="AK33" s="211">
        <f t="shared" si="13"/>
        <v>0</v>
      </c>
      <c r="AL33" s="211">
        <f t="shared" si="13"/>
        <v>0</v>
      </c>
      <c r="AM33" s="211">
        <f t="shared" si="13"/>
        <v>0</v>
      </c>
      <c r="AN33" s="211">
        <f t="shared" si="13"/>
        <v>0</v>
      </c>
      <c r="AO33" s="211">
        <f t="shared" si="13"/>
        <v>0</v>
      </c>
      <c r="AP33" s="211">
        <f t="shared" si="13"/>
        <v>0</v>
      </c>
      <c r="AQ33" s="211">
        <f t="shared" si="13"/>
        <v>0</v>
      </c>
      <c r="AR33" s="211">
        <f t="shared" si="13"/>
        <v>0</v>
      </c>
      <c r="AS33" s="211">
        <f t="shared" si="13"/>
        <v>0</v>
      </c>
      <c r="AT33" s="211">
        <f t="shared" si="13"/>
        <v>930.6</v>
      </c>
      <c r="AU33" s="211">
        <f t="shared" si="13"/>
        <v>0</v>
      </c>
      <c r="AV33" s="211">
        <f t="shared" si="13"/>
        <v>0</v>
      </c>
      <c r="AW33" s="211">
        <f t="shared" si="13"/>
        <v>0</v>
      </c>
      <c r="AX33" s="211">
        <f t="shared" si="13"/>
        <v>0</v>
      </c>
      <c r="AY33" s="211">
        <f t="shared" si="13"/>
        <v>0</v>
      </c>
      <c r="AZ33" s="211">
        <f t="shared" si="13"/>
        <v>2481.6</v>
      </c>
      <c r="BA33" s="211">
        <f t="shared" si="13"/>
        <v>0</v>
      </c>
      <c r="BB33" s="211">
        <f t="shared" si="13"/>
        <v>0</v>
      </c>
      <c r="BC33" s="211">
        <f t="shared" si="13"/>
        <v>0</v>
      </c>
      <c r="BD33" s="211">
        <f t="shared" si="13"/>
        <v>0</v>
      </c>
      <c r="BE33" s="211">
        <f t="shared" si="13"/>
        <v>0</v>
      </c>
      <c r="BF33" s="211">
        <f t="shared" si="13"/>
        <v>0</v>
      </c>
      <c r="BG33" s="211">
        <f t="shared" si="13"/>
        <v>0</v>
      </c>
      <c r="BH33" s="211">
        <f t="shared" si="13"/>
        <v>0</v>
      </c>
      <c r="BI33" s="211">
        <f t="shared" si="13"/>
        <v>0</v>
      </c>
      <c r="BJ33" s="211">
        <f t="shared" si="13"/>
        <v>0</v>
      </c>
      <c r="BK33" s="211">
        <f t="shared" si="13"/>
        <v>0</v>
      </c>
      <c r="BL33" s="211">
        <f t="shared" si="13"/>
        <v>0</v>
      </c>
      <c r="BM33" s="211">
        <f t="shared" si="13"/>
        <v>0</v>
      </c>
      <c r="BN33" s="211">
        <f t="shared" si="13"/>
        <v>0</v>
      </c>
      <c r="BO33" s="211">
        <f t="shared" si="13"/>
        <v>0</v>
      </c>
      <c r="BP33" s="211">
        <f t="shared" si="13"/>
        <v>0</v>
      </c>
      <c r="BQ33" s="211">
        <f t="shared" ref="BQ33:BZ33" si="14">BQ31*BQ32</f>
        <v>0</v>
      </c>
      <c r="BR33" s="211">
        <f t="shared" si="14"/>
        <v>0</v>
      </c>
      <c r="BS33" s="211">
        <f t="shared" si="14"/>
        <v>0</v>
      </c>
      <c r="BT33" s="211">
        <f t="shared" si="14"/>
        <v>0</v>
      </c>
      <c r="BU33" s="211">
        <f t="shared" si="14"/>
        <v>0</v>
      </c>
      <c r="BV33" s="211">
        <f t="shared" si="14"/>
        <v>1085.7</v>
      </c>
      <c r="BW33" s="211">
        <f t="shared" si="14"/>
        <v>0</v>
      </c>
      <c r="BX33" s="211">
        <f t="shared" si="14"/>
        <v>248.16</v>
      </c>
      <c r="BY33" s="211">
        <f t="shared" si="14"/>
        <v>0</v>
      </c>
      <c r="BZ33" s="211">
        <f t="shared" si="14"/>
        <v>0</v>
      </c>
      <c r="CA33" s="180"/>
    </row>
    <row r="34" hidden="1" customHeight="1" spans="1:79">
      <c r="A34" s="170" t="s">
        <v>197</v>
      </c>
      <c r="B34" s="178"/>
      <c r="C34" s="179">
        <f>C33/C30</f>
        <v>75.64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/>
    <row r="36" ht="20" spans="1:78">
      <c r="A36" s="180"/>
      <c r="B36" s="181" t="s">
        <v>14</v>
      </c>
      <c r="C36" s="182"/>
      <c r="D36" s="182" t="str">
        <f>IF(D33=D50,"x")</f>
        <v>x</v>
      </c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0"/>
      <c r="BZ36" s="180"/>
    </row>
    <row r="37" customHeight="1" spans="1:76">
      <c r="A37" s="183" t="s">
        <v>3</v>
      </c>
      <c r="B37" s="184"/>
      <c r="C37" s="185"/>
      <c r="D37" s="186" t="s">
        <v>193</v>
      </c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153" customHeight="1" spans="1:78">
      <c r="A38" s="188"/>
      <c r="B38" s="189"/>
      <c r="C38" s="185"/>
      <c r="D38" s="121" t="str">
        <f>ССЫЛКИ!B2</f>
        <v>Вермишель</v>
      </c>
      <c r="E38" s="121" t="str">
        <f>ССЫЛКИ!C2</f>
        <v>Люля полуфаб-т (кг)</v>
      </c>
      <c r="F38" s="121" t="str">
        <f>ССЫЛКИ!D2</f>
        <v>Котлета говяжья полуф-т (кг)</v>
      </c>
      <c r="G38" s="121" t="str">
        <f>ССЫЛКИ!E2</f>
        <v>Какао (Фунтик) (шт)</v>
      </c>
      <c r="H38" s="121" t="str">
        <f>ССЫЛКИ!F2</f>
        <v>Какао порошок</v>
      </c>
      <c r="I38" s="121" t="str">
        <f>ССЫЛКИ!G2</f>
        <v>Кисель фруктовый</v>
      </c>
      <c r="J38" s="121" t="str">
        <f>ССЫЛКИ!H2</f>
        <v>Макароны</v>
      </c>
      <c r="K38" s="121" t="str">
        <f>ССЫЛКИ!I2</f>
        <v>Тефтели говяжьи (кг)</v>
      </c>
      <c r="L38" s="121" t="str">
        <f>ССЫЛКИ!J2</f>
        <v>Масло растительное</v>
      </c>
      <c r="M38" s="121" t="str">
        <f>ССЫЛКИ!K2</f>
        <v>Сахар</v>
      </c>
      <c r="N38" s="121" t="str">
        <f>ССЫЛКИ!L2</f>
        <v>Соль иодир.</v>
      </c>
      <c r="O38" s="121" t="str">
        <f>ССЫЛКИ!M2</f>
        <v>Сухофрукты</v>
      </c>
      <c r="P38" s="121" t="str">
        <f>ССЫЛКИ!N2</f>
        <v>Чай</v>
      </c>
      <c r="Q38" s="121" t="str">
        <f>ССЫЛКИ!O2</f>
        <v>Яйцо куриное (штук)</v>
      </c>
      <c r="R38" s="121" t="str">
        <f>ССЫЛКИ!P2</f>
        <v>Вафли</v>
      </c>
      <c r="S38" s="121" t="str">
        <f>ССЫЛКИ!Q2</f>
        <v>Кексы бездрожжевые (кг.)</v>
      </c>
      <c r="T38" s="121" t="str">
        <f>ССЫЛКИ!R2</f>
        <v>Печенье</v>
      </c>
      <c r="U38" s="121" t="str">
        <f>ССЫЛКИ!S2</f>
        <v>Пряники</v>
      </c>
      <c r="V38" s="121" t="str">
        <f>ССЫЛКИ!T2</f>
        <v>Горошек зеленый конс.</v>
      </c>
      <c r="W38" s="121" t="str">
        <f>ССЫЛКИ!U2</f>
        <v>Кукуруза консервы</v>
      </c>
      <c r="X38" s="121" t="str">
        <f>ССЫЛКИ!V2</f>
        <v>Огурцы маринованые</v>
      </c>
      <c r="Y38" s="121" t="str">
        <f>ССЫЛКИ!W2</f>
        <v>Мука высшего сорт</v>
      </c>
      <c r="Z38" s="121" t="str">
        <f>ССЫЛКИ!X2</f>
        <v>Повидло</v>
      </c>
      <c r="AA38" s="121" t="str">
        <f>ССЫЛКИ!Y2</f>
        <v>Сок фруктовый светлый</v>
      </c>
      <c r="AB38" s="121" t="str">
        <f>ССЫЛКИ!Z2</f>
        <v>Сок фруктовый с мякотью</v>
      </c>
      <c r="AC38" s="121" t="str">
        <f>ССЫЛКИ!AA2</f>
        <v>Томатная паста</v>
      </c>
      <c r="AD38" s="121" t="str">
        <f>ССЫЛКИ!AB2</f>
        <v>Котлета рыбная полуф-т (кг)</v>
      </c>
      <c r="AE38" s="121" t="str">
        <f>ССЫЛКИ!AC2</f>
        <v>Фрикадельки рыбные  полуф-т (кг)</v>
      </c>
      <c r="AF38" s="121" t="str">
        <f>ССЫЛКИ!AD2</f>
        <v>Крупа гороховая</v>
      </c>
      <c r="AG38" s="121" t="str">
        <f>ССЫЛКИ!AE2</f>
        <v>Крупа гречневая</v>
      </c>
      <c r="AH38" s="121" t="str">
        <f>ССЫЛКИ!AF2</f>
        <v>Крупа кукурузная</v>
      </c>
      <c r="AI38" s="121" t="str">
        <f>ССЫЛКИ!AG2</f>
        <v>Крупа манная</v>
      </c>
      <c r="AJ38" s="121" t="str">
        <f>ССЫЛКИ!AH2</f>
        <v>Крупа овсяная</v>
      </c>
      <c r="AK38" s="121" t="str">
        <f>ССЫЛКИ!AI2</f>
        <v>Крупа перловая</v>
      </c>
      <c r="AL38" s="121" t="str">
        <f>ССЫЛКИ!AJ2</f>
        <v>Крупа пшеничная</v>
      </c>
      <c r="AM38" s="121" t="str">
        <f>ССЫЛКИ!AK2</f>
        <v>Крупа пшено шлифованное</v>
      </c>
      <c r="AN38" s="121" t="str">
        <f>ССЫЛКИ!AL2</f>
        <v>Крупа рисовая</v>
      </c>
      <c r="AO38" s="121" t="str">
        <f>ССЫЛКИ!AM2</f>
        <v>Крупа ячневая</v>
      </c>
      <c r="AP38" s="121" t="str">
        <f>ССЫЛКИ!AN2</f>
        <v>Фасоль</v>
      </c>
      <c r="AQ38" s="121" t="str">
        <f>ССЫЛКИ!AO2</f>
        <v>Курага сушеная</v>
      </c>
      <c r="AR38" s="121" t="str">
        <f>ССЫЛКИ!AP2</f>
        <v>БИО йогурт 2.5</v>
      </c>
      <c r="AS38" s="121" t="str">
        <f>ССЫЛКИ!AQ2</f>
        <v>Кефир</v>
      </c>
      <c r="AT38" s="121" t="str">
        <f>ССЫЛКИ!AR2</f>
        <v>Масло сливочное</v>
      </c>
      <c r="AU38" s="121" t="str">
        <f>ССЫЛКИ!AS2</f>
        <v>Молоко разливное</v>
      </c>
      <c r="AV38" s="52" t="str">
        <f>ССЫЛКИ!AT2</f>
        <v>Молоко пастеризованное  2,5</v>
      </c>
      <c r="AW38" s="121" t="str">
        <f>ССЫЛКИ!AU2</f>
        <v>Сгущенное молоко</v>
      </c>
      <c r="AX38" s="121" t="str">
        <f>ССЫЛКИ!AV2</f>
        <v>Сметана</v>
      </c>
      <c r="AY38" s="121" t="str">
        <f>ССЫЛКИ!AW2</f>
        <v>Сыр Российский</v>
      </c>
      <c r="AZ38" s="121" t="str">
        <f>ССЫЛКИ!AX2</f>
        <v>Биточки куриные (кг)</v>
      </c>
      <c r="BA38" s="121" t="str">
        <f>ССЫЛКИ!AY2</f>
        <v>Тушка куринная</v>
      </c>
      <c r="BB38" s="121" t="str">
        <f>ССЫЛКИ!AZ2</f>
        <v>Бедро куриное</v>
      </c>
      <c r="BC38" s="121" t="str">
        <f>ССЫЛКИ!BA2</f>
        <v>Фарш говяжий</v>
      </c>
      <c r="BD38" s="121" t="str">
        <f>ССЫЛКИ!BB2</f>
        <v>Баклажаны свежие</v>
      </c>
      <c r="BE38" s="121" t="str">
        <f>ССЫЛКИ!BC2</f>
        <v>Грудка куриная</v>
      </c>
      <c r="BF38" s="121" t="str">
        <f>ССЫЛКИ!BD2</f>
        <v>Перец болгарский </v>
      </c>
      <c r="BG38" s="121" t="str">
        <f>ССЫЛКИ!BE2</f>
        <v>Зелень разная </v>
      </c>
      <c r="BH38" s="121" t="str">
        <f>ССЫЛКИ!BF2</f>
        <v>Котлета куриная полуфаб-т (кг)</v>
      </c>
      <c r="BI38" s="121" t="str">
        <f>ССЫЛКИ!BG2</f>
        <v>Капуста</v>
      </c>
      <c r="BJ38" s="121" t="str">
        <f>ССЫЛКИ!BH2</f>
        <v>Картофель</v>
      </c>
      <c r="BK38" s="121" t="str">
        <f>ССЫЛКИ!BI2</f>
        <v>Лук репчатый</v>
      </c>
      <c r="BL38" s="121" t="str">
        <f>ССЫЛКИ!BJ2</f>
        <v>Морковь</v>
      </c>
      <c r="BM38" s="121" t="str">
        <f>ССЫЛКИ!BK2</f>
        <v>Огурцы свежие</v>
      </c>
      <c r="BN38" s="121" t="str">
        <f>ССЫЛКИ!BL2</f>
        <v>Помидоры свежие </v>
      </c>
      <c r="BO38" s="121" t="str">
        <f>ССЫЛКИ!BM2</f>
        <v>Свекла столовая</v>
      </c>
      <c r="BP38" s="121" t="str">
        <f>ССЫЛКИ!BN2</f>
        <v>Вареники полуфаб-т (кг)</v>
      </c>
      <c r="BQ38" s="121" t="str">
        <f>ССЫЛКИ!BO2</f>
        <v>Мандарины</v>
      </c>
      <c r="BR38" s="121" t="str">
        <f>ССЫЛКИ!BP2</f>
        <v>Бананы</v>
      </c>
      <c r="BS38" s="121" t="str">
        <f>ССЫЛКИ!BQ2</f>
        <v>Груши</v>
      </c>
      <c r="BT38" s="121" t="str">
        <f>ССЫЛКИ!BR2</f>
        <v>Лимонная кислота</v>
      </c>
      <c r="BU38" s="121" t="str">
        <f>ССЫЛКИ!BS2</f>
        <v>Апельсины</v>
      </c>
      <c r="BV38" s="121" t="str">
        <f>ССЫЛКИ!BT2</f>
        <v>Яблоки</v>
      </c>
      <c r="BW38" s="121" t="str">
        <f>ССЫЛКИ!BU2</f>
        <v>Тефтели куриные</v>
      </c>
      <c r="BX38" s="121" t="str">
        <f>ССЫЛКИ!BV2</f>
        <v>Хлеб пшеничный</v>
      </c>
      <c r="BY38" s="121" t="str">
        <f>ССЫЛКИ!BW2</f>
        <v>Мини рулеты (бисквитные)</v>
      </c>
      <c r="BZ38" s="121" t="str">
        <f>ССЫЛКИ!BX2</f>
        <v>Зефир в шоколаде (кг)</v>
      </c>
    </row>
    <row r="39" ht="14.5" spans="1:79">
      <c r="A39" s="234" t="s">
        <v>53</v>
      </c>
      <c r="B39" s="235"/>
      <c r="C39" s="230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>
        <v>1.2</v>
      </c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>
        <v>22</v>
      </c>
      <c r="AO39" s="162"/>
      <c r="AP39" s="162"/>
      <c r="AQ39" s="162"/>
      <c r="AR39" s="162"/>
      <c r="AS39" s="162"/>
      <c r="AT39" s="162"/>
      <c r="AU39" s="162"/>
      <c r="AV39" s="162">
        <v>55</v>
      </c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  <c r="BI39" s="162"/>
      <c r="BJ39" s="162"/>
      <c r="BK39" s="162"/>
      <c r="BL39" s="162"/>
      <c r="BM39" s="162"/>
      <c r="BN39" s="162"/>
      <c r="BO39" s="162"/>
      <c r="BP39" s="162"/>
      <c r="BQ39" s="162"/>
      <c r="BR39" s="162"/>
      <c r="BS39" s="162"/>
      <c r="BT39" s="162"/>
      <c r="BU39" s="162"/>
      <c r="BV39" s="162"/>
      <c r="BW39" s="162"/>
      <c r="BX39" s="162"/>
      <c r="BY39" s="8"/>
      <c r="BZ39" s="8"/>
      <c r="CA39" s="79">
        <f>SUMPRODUCT($D39:$BZ39,$D$51:$BZ$51)/1000</f>
        <v>8.152</v>
      </c>
    </row>
    <row r="40" ht="14.5" spans="1:79">
      <c r="A40" s="160" t="s">
        <v>54</v>
      </c>
      <c r="B40" s="161"/>
      <c r="C40" s="162"/>
      <c r="D40" s="162"/>
      <c r="E40" s="162">
        <v>60</v>
      </c>
      <c r="F40" s="162"/>
      <c r="G40" s="162"/>
      <c r="H40" s="162"/>
      <c r="I40" s="162"/>
      <c r="J40" s="162"/>
      <c r="K40" s="162"/>
      <c r="L40" s="162">
        <v>1.5</v>
      </c>
      <c r="M40" s="162"/>
      <c r="N40" s="162">
        <v>1.2</v>
      </c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>
        <v>2</v>
      </c>
      <c r="AU40" s="162"/>
      <c r="AV40" s="162">
        <v>30</v>
      </c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>
        <v>199</v>
      </c>
      <c r="BK40" s="162"/>
      <c r="BL40" s="162"/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2"/>
      <c r="BY40" s="8"/>
      <c r="BZ40" s="8"/>
      <c r="CA40" s="79">
        <f>SUMPRODUCT($D40:$BZ40,$D$51:$BZ$51)/1000</f>
        <v>52.578</v>
      </c>
    </row>
    <row r="41" ht="14.5" spans="1:79">
      <c r="A41" s="160" t="s">
        <v>9</v>
      </c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>
        <v>0</v>
      </c>
      <c r="BX41" s="162">
        <v>40</v>
      </c>
      <c r="BY41" s="8"/>
      <c r="BZ41" s="8"/>
      <c r="CA41">
        <f>SUMPRODUCT($D41:$BZ41,$D$51:$BZ$51)/1000</f>
        <v>2.64</v>
      </c>
    </row>
    <row r="42" ht="14.5" spans="1:79">
      <c r="A42" s="160" t="s">
        <v>11</v>
      </c>
      <c r="B42" s="161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>
        <v>100</v>
      </c>
      <c r="BW42" s="162"/>
      <c r="BX42" s="162"/>
      <c r="BY42" s="8"/>
      <c r="BZ42" s="8"/>
      <c r="CA42" s="79">
        <f>SUMPRODUCT($D42:$BZ42,$D$51:$BZ$51)/1000</f>
        <v>10.5</v>
      </c>
    </row>
    <row r="43" ht="14" spans="1:79">
      <c r="A43" s="160" t="s">
        <v>18</v>
      </c>
      <c r="B43" s="161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>
        <v>10</v>
      </c>
      <c r="N43" s="165"/>
      <c r="O43" s="165"/>
      <c r="P43" s="165">
        <v>1</v>
      </c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2"/>
      <c r="BZ43" s="162"/>
      <c r="CA43">
        <f>SUMPRODUCT($D43:$BZ43,$D$51:$BZ$51)/1000</f>
        <v>1.77</v>
      </c>
    </row>
    <row r="44" ht="14.5" spans="1:79">
      <c r="A44" s="231"/>
      <c r="B44" s="178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69"/>
      <c r="O44" s="133"/>
      <c r="P44" s="133"/>
      <c r="Q44" s="169"/>
      <c r="R44" s="237"/>
      <c r="S44" s="133"/>
      <c r="T44" s="133"/>
      <c r="U44" s="133"/>
      <c r="V44" s="133"/>
      <c r="W44" s="133"/>
      <c r="X44" s="133"/>
      <c r="Y44" s="133"/>
      <c r="Z44" s="133"/>
      <c r="AA44" s="238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  <c r="AZ44" s="133"/>
      <c r="BA44" s="133"/>
      <c r="BB44" s="133"/>
      <c r="BC44" s="133"/>
      <c r="BD44" s="133"/>
      <c r="BE44" s="133"/>
      <c r="BF44" s="133"/>
      <c r="BG44" s="133"/>
      <c r="BH44" s="133"/>
      <c r="BI44" s="133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133"/>
      <c r="BU44" s="133"/>
      <c r="BV44" s="133"/>
      <c r="BW44" s="133"/>
      <c r="BX44" s="133"/>
      <c r="BY44" s="242"/>
      <c r="BZ44" s="162"/>
      <c r="CA44" s="78" t="e">
        <f>SUMPRODUCT(E44:BZ44,E51:BZ51)/1000-SUMPRODUCT(Q44,Q51)/1000+Q51*Q44</f>
        <v>#VALUE!</v>
      </c>
    </row>
    <row r="45" ht="14" spans="1:78">
      <c r="A45" s="160"/>
      <c r="B45" s="16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162"/>
      <c r="BZ45" s="162"/>
    </row>
    <row r="46" ht="15.6" hidden="1" customHeight="1" spans="1:78">
      <c r="A46" s="160"/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</row>
    <row r="47" ht="15.6" hidden="1" customHeight="1" spans="1:78">
      <c r="A47" s="160"/>
      <c r="B47" s="161"/>
      <c r="C47" s="162"/>
      <c r="D47" s="162">
        <f t="shared" ref="D47:BO47" si="15">SUM(D39:D45)</f>
        <v>0</v>
      </c>
      <c r="E47" s="162">
        <f t="shared" si="15"/>
        <v>60</v>
      </c>
      <c r="F47" s="162">
        <f t="shared" si="15"/>
        <v>0</v>
      </c>
      <c r="G47" s="162">
        <f t="shared" si="15"/>
        <v>0</v>
      </c>
      <c r="H47" s="162">
        <f t="shared" si="15"/>
        <v>0</v>
      </c>
      <c r="I47" s="162">
        <f t="shared" si="15"/>
        <v>0</v>
      </c>
      <c r="J47" s="162">
        <f t="shared" si="15"/>
        <v>0</v>
      </c>
      <c r="K47" s="162">
        <f t="shared" si="15"/>
        <v>0</v>
      </c>
      <c r="L47" s="162">
        <f t="shared" si="15"/>
        <v>1.5</v>
      </c>
      <c r="M47" s="162">
        <f t="shared" si="15"/>
        <v>10</v>
      </c>
      <c r="N47" s="162">
        <f t="shared" si="15"/>
        <v>2.4</v>
      </c>
      <c r="O47" s="162">
        <f t="shared" si="15"/>
        <v>0</v>
      </c>
      <c r="P47" s="162">
        <f t="shared" si="15"/>
        <v>1</v>
      </c>
      <c r="Q47" s="162">
        <f t="shared" si="15"/>
        <v>0</v>
      </c>
      <c r="R47" s="162">
        <f t="shared" si="15"/>
        <v>0</v>
      </c>
      <c r="S47" s="162">
        <f t="shared" si="15"/>
        <v>0</v>
      </c>
      <c r="T47" s="162">
        <f t="shared" si="15"/>
        <v>0</v>
      </c>
      <c r="U47" s="162">
        <f t="shared" si="15"/>
        <v>0</v>
      </c>
      <c r="V47" s="162">
        <f t="shared" si="15"/>
        <v>0</v>
      </c>
      <c r="W47" s="162">
        <f t="shared" si="15"/>
        <v>0</v>
      </c>
      <c r="X47" s="162">
        <f t="shared" si="15"/>
        <v>0</v>
      </c>
      <c r="Y47" s="162">
        <f t="shared" si="15"/>
        <v>0</v>
      </c>
      <c r="Z47" s="162">
        <f t="shared" si="15"/>
        <v>0</v>
      </c>
      <c r="AA47" s="162">
        <f t="shared" si="15"/>
        <v>0</v>
      </c>
      <c r="AB47" s="162">
        <f t="shared" si="15"/>
        <v>0</v>
      </c>
      <c r="AC47" s="162">
        <f t="shared" si="15"/>
        <v>0</v>
      </c>
      <c r="AD47" s="162">
        <f t="shared" si="15"/>
        <v>0</v>
      </c>
      <c r="AE47" s="162">
        <f t="shared" si="15"/>
        <v>0</v>
      </c>
      <c r="AF47" s="162">
        <f t="shared" si="15"/>
        <v>0</v>
      </c>
      <c r="AG47" s="162">
        <f t="shared" si="15"/>
        <v>0</v>
      </c>
      <c r="AH47" s="162">
        <f t="shared" si="15"/>
        <v>0</v>
      </c>
      <c r="AI47" s="162">
        <f t="shared" si="15"/>
        <v>0</v>
      </c>
      <c r="AJ47" s="162">
        <f t="shared" si="15"/>
        <v>0</v>
      </c>
      <c r="AK47" s="162">
        <f t="shared" si="15"/>
        <v>0</v>
      </c>
      <c r="AL47" s="162">
        <f t="shared" si="15"/>
        <v>0</v>
      </c>
      <c r="AM47" s="162">
        <f t="shared" si="15"/>
        <v>0</v>
      </c>
      <c r="AN47" s="162">
        <f t="shared" si="15"/>
        <v>22</v>
      </c>
      <c r="AO47" s="162">
        <f t="shared" si="15"/>
        <v>0</v>
      </c>
      <c r="AP47" s="162">
        <f t="shared" si="15"/>
        <v>0</v>
      </c>
      <c r="AQ47" s="162">
        <f t="shared" si="15"/>
        <v>0</v>
      </c>
      <c r="AR47" s="162">
        <f t="shared" si="15"/>
        <v>0</v>
      </c>
      <c r="AS47" s="162">
        <f t="shared" si="15"/>
        <v>0</v>
      </c>
      <c r="AT47" s="162">
        <f t="shared" si="15"/>
        <v>2</v>
      </c>
      <c r="AU47" s="162">
        <f t="shared" si="15"/>
        <v>0</v>
      </c>
      <c r="AV47" s="162">
        <f t="shared" si="15"/>
        <v>85</v>
      </c>
      <c r="AW47" s="162">
        <f t="shared" si="15"/>
        <v>0</v>
      </c>
      <c r="AX47" s="162">
        <f t="shared" si="15"/>
        <v>0</v>
      </c>
      <c r="AY47" s="162">
        <f t="shared" si="15"/>
        <v>0</v>
      </c>
      <c r="AZ47" s="162">
        <f t="shared" si="15"/>
        <v>0</v>
      </c>
      <c r="BA47" s="162">
        <f t="shared" si="15"/>
        <v>0</v>
      </c>
      <c r="BB47" s="162">
        <f t="shared" si="15"/>
        <v>0</v>
      </c>
      <c r="BC47" s="162">
        <f t="shared" si="15"/>
        <v>0</v>
      </c>
      <c r="BD47" s="162">
        <f t="shared" si="15"/>
        <v>0</v>
      </c>
      <c r="BE47" s="162">
        <f t="shared" si="15"/>
        <v>0</v>
      </c>
      <c r="BF47" s="162">
        <f t="shared" si="15"/>
        <v>0</v>
      </c>
      <c r="BG47" s="162">
        <f t="shared" si="15"/>
        <v>0</v>
      </c>
      <c r="BH47" s="162">
        <f t="shared" si="15"/>
        <v>0</v>
      </c>
      <c r="BI47" s="162">
        <f t="shared" si="15"/>
        <v>0</v>
      </c>
      <c r="BJ47" s="162">
        <f t="shared" si="15"/>
        <v>199</v>
      </c>
      <c r="BK47" s="162">
        <f t="shared" si="15"/>
        <v>0</v>
      </c>
      <c r="BL47" s="162">
        <f t="shared" si="15"/>
        <v>0</v>
      </c>
      <c r="BM47" s="162">
        <f t="shared" si="15"/>
        <v>0</v>
      </c>
      <c r="BN47" s="162">
        <f t="shared" si="15"/>
        <v>0</v>
      </c>
      <c r="BO47" s="162">
        <f t="shared" si="15"/>
        <v>0</v>
      </c>
      <c r="BP47" s="162">
        <f t="shared" ref="BP47:BZ47" si="16">SUM(BP39:BP45)</f>
        <v>0</v>
      </c>
      <c r="BQ47" s="162">
        <f t="shared" si="16"/>
        <v>0</v>
      </c>
      <c r="BR47" s="162">
        <f t="shared" si="16"/>
        <v>0</v>
      </c>
      <c r="BS47" s="162">
        <f t="shared" si="16"/>
        <v>0</v>
      </c>
      <c r="BT47" s="162">
        <f t="shared" si="16"/>
        <v>0</v>
      </c>
      <c r="BU47" s="162">
        <f t="shared" si="16"/>
        <v>0</v>
      </c>
      <c r="BV47" s="162">
        <f t="shared" si="16"/>
        <v>100</v>
      </c>
      <c r="BW47" s="162">
        <f t="shared" si="16"/>
        <v>0</v>
      </c>
      <c r="BX47" s="162">
        <f t="shared" si="16"/>
        <v>40</v>
      </c>
      <c r="BY47" s="162">
        <f t="shared" si="16"/>
        <v>0</v>
      </c>
      <c r="BZ47" s="162">
        <f t="shared" si="16"/>
        <v>0</v>
      </c>
    </row>
    <row r="48" ht="13.95" hidden="1" customHeight="1" spans="1:78">
      <c r="A48" s="163" t="s">
        <v>194</v>
      </c>
      <c r="B48" s="164"/>
      <c r="C48" s="162">
        <f>C49</f>
        <v>0</v>
      </c>
      <c r="D48" s="162">
        <f t="shared" ref="D48:BO48" si="17">C48</f>
        <v>0</v>
      </c>
      <c r="E48" s="162">
        <f t="shared" si="17"/>
        <v>0</v>
      </c>
      <c r="F48" s="162">
        <f t="shared" si="17"/>
        <v>0</v>
      </c>
      <c r="G48" s="162">
        <f t="shared" si="17"/>
        <v>0</v>
      </c>
      <c r="H48" s="162">
        <f t="shared" si="17"/>
        <v>0</v>
      </c>
      <c r="I48" s="162">
        <f t="shared" si="17"/>
        <v>0</v>
      </c>
      <c r="J48" s="162">
        <f t="shared" si="17"/>
        <v>0</v>
      </c>
      <c r="K48" s="162">
        <f t="shared" si="17"/>
        <v>0</v>
      </c>
      <c r="L48" s="162">
        <f t="shared" si="17"/>
        <v>0</v>
      </c>
      <c r="M48" s="162">
        <f t="shared" si="17"/>
        <v>0</v>
      </c>
      <c r="N48" s="162">
        <f t="shared" si="17"/>
        <v>0</v>
      </c>
      <c r="O48" s="162">
        <f t="shared" si="17"/>
        <v>0</v>
      </c>
      <c r="P48" s="162">
        <f t="shared" si="17"/>
        <v>0</v>
      </c>
      <c r="Q48" s="162">
        <f t="shared" si="17"/>
        <v>0</v>
      </c>
      <c r="R48" s="162">
        <f t="shared" si="17"/>
        <v>0</v>
      </c>
      <c r="S48" s="162">
        <f t="shared" si="17"/>
        <v>0</v>
      </c>
      <c r="T48" s="162">
        <f t="shared" si="17"/>
        <v>0</v>
      </c>
      <c r="U48" s="162">
        <f t="shared" si="17"/>
        <v>0</v>
      </c>
      <c r="V48" s="162">
        <f t="shared" si="17"/>
        <v>0</v>
      </c>
      <c r="W48" s="162">
        <f t="shared" si="17"/>
        <v>0</v>
      </c>
      <c r="X48" s="162">
        <f t="shared" si="17"/>
        <v>0</v>
      </c>
      <c r="Y48" s="162">
        <f t="shared" si="17"/>
        <v>0</v>
      </c>
      <c r="Z48" s="162">
        <f t="shared" si="17"/>
        <v>0</v>
      </c>
      <c r="AA48" s="162">
        <f t="shared" si="17"/>
        <v>0</v>
      </c>
      <c r="AB48" s="162">
        <f t="shared" si="17"/>
        <v>0</v>
      </c>
      <c r="AC48" s="162">
        <f t="shared" si="17"/>
        <v>0</v>
      </c>
      <c r="AD48" s="162">
        <f t="shared" si="17"/>
        <v>0</v>
      </c>
      <c r="AE48" s="162">
        <f t="shared" si="17"/>
        <v>0</v>
      </c>
      <c r="AF48" s="162">
        <f t="shared" si="17"/>
        <v>0</v>
      </c>
      <c r="AG48" s="162">
        <f t="shared" si="17"/>
        <v>0</v>
      </c>
      <c r="AH48" s="162">
        <f t="shared" si="17"/>
        <v>0</v>
      </c>
      <c r="AI48" s="162">
        <f t="shared" si="17"/>
        <v>0</v>
      </c>
      <c r="AJ48" s="162">
        <f t="shared" si="17"/>
        <v>0</v>
      </c>
      <c r="AK48" s="162">
        <f t="shared" si="17"/>
        <v>0</v>
      </c>
      <c r="AL48" s="162">
        <f t="shared" si="17"/>
        <v>0</v>
      </c>
      <c r="AM48" s="162">
        <f t="shared" si="17"/>
        <v>0</v>
      </c>
      <c r="AN48" s="162">
        <f t="shared" si="17"/>
        <v>0</v>
      </c>
      <c r="AO48" s="162">
        <f t="shared" si="17"/>
        <v>0</v>
      </c>
      <c r="AP48" s="162">
        <f t="shared" si="17"/>
        <v>0</v>
      </c>
      <c r="AQ48" s="162">
        <f t="shared" si="17"/>
        <v>0</v>
      </c>
      <c r="AR48" s="162">
        <f t="shared" si="17"/>
        <v>0</v>
      </c>
      <c r="AS48" s="162">
        <f t="shared" si="17"/>
        <v>0</v>
      </c>
      <c r="AT48" s="162">
        <f t="shared" si="17"/>
        <v>0</v>
      </c>
      <c r="AU48" s="162">
        <f t="shared" si="17"/>
        <v>0</v>
      </c>
      <c r="AV48" s="162">
        <f t="shared" si="17"/>
        <v>0</v>
      </c>
      <c r="AW48" s="162">
        <f t="shared" si="17"/>
        <v>0</v>
      </c>
      <c r="AX48" s="162">
        <f t="shared" si="17"/>
        <v>0</v>
      </c>
      <c r="AY48" s="162">
        <f t="shared" si="17"/>
        <v>0</v>
      </c>
      <c r="AZ48" s="162">
        <f t="shared" si="17"/>
        <v>0</v>
      </c>
      <c r="BA48" s="162">
        <f t="shared" si="17"/>
        <v>0</v>
      </c>
      <c r="BB48" s="162">
        <f t="shared" si="17"/>
        <v>0</v>
      </c>
      <c r="BC48" s="162">
        <f t="shared" si="17"/>
        <v>0</v>
      </c>
      <c r="BD48" s="162">
        <f t="shared" si="17"/>
        <v>0</v>
      </c>
      <c r="BE48" s="162">
        <f t="shared" si="17"/>
        <v>0</v>
      </c>
      <c r="BF48" s="162">
        <f t="shared" si="17"/>
        <v>0</v>
      </c>
      <c r="BG48" s="162">
        <f t="shared" si="17"/>
        <v>0</v>
      </c>
      <c r="BH48" s="162">
        <f t="shared" si="17"/>
        <v>0</v>
      </c>
      <c r="BI48" s="162">
        <f t="shared" si="17"/>
        <v>0</v>
      </c>
      <c r="BJ48" s="162">
        <f t="shared" si="17"/>
        <v>0</v>
      </c>
      <c r="BK48" s="162">
        <f t="shared" si="17"/>
        <v>0</v>
      </c>
      <c r="BL48" s="162">
        <f t="shared" si="17"/>
        <v>0</v>
      </c>
      <c r="BM48" s="162">
        <f t="shared" si="17"/>
        <v>0</v>
      </c>
      <c r="BN48" s="162">
        <f t="shared" si="17"/>
        <v>0</v>
      </c>
      <c r="BO48" s="162">
        <f t="shared" si="17"/>
        <v>0</v>
      </c>
      <c r="BP48" s="162">
        <f t="shared" ref="BP48:BZ48" si="18">BO48</f>
        <v>0</v>
      </c>
      <c r="BQ48" s="162">
        <f t="shared" si="18"/>
        <v>0</v>
      </c>
      <c r="BR48" s="162">
        <f t="shared" si="18"/>
        <v>0</v>
      </c>
      <c r="BS48" s="162">
        <f t="shared" si="18"/>
        <v>0</v>
      </c>
      <c r="BT48" s="162">
        <f t="shared" si="18"/>
        <v>0</v>
      </c>
      <c r="BU48" s="162">
        <f t="shared" si="18"/>
        <v>0</v>
      </c>
      <c r="BV48" s="162">
        <f t="shared" si="18"/>
        <v>0</v>
      </c>
      <c r="BW48" s="162">
        <f t="shared" si="18"/>
        <v>0</v>
      </c>
      <c r="BX48" s="162">
        <f t="shared" si="18"/>
        <v>0</v>
      </c>
      <c r="BY48" s="162">
        <f t="shared" si="18"/>
        <v>0</v>
      </c>
      <c r="BZ48" s="162">
        <f t="shared" si="18"/>
        <v>0</v>
      </c>
    </row>
    <row r="49" ht="19.75" spans="1:78">
      <c r="A49" s="195" t="s">
        <v>194</v>
      </c>
      <c r="B49" s="196"/>
      <c r="C49" s="197">
        <f>VLOOKUP(B4,Фактически_присутствующих,3,FALSE)</f>
        <v>0</v>
      </c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6.25" spans="1:78">
      <c r="A50" s="146" t="s">
        <v>195</v>
      </c>
      <c r="B50" s="147"/>
      <c r="C50" s="198"/>
      <c r="D50" s="199">
        <f>D47*D48/1000</f>
        <v>0</v>
      </c>
      <c r="E50" s="207">
        <f>E47*E48/1000</f>
        <v>0</v>
      </c>
      <c r="F50" s="207">
        <f>F47*F48/1000</f>
        <v>0</v>
      </c>
      <c r="G50" s="207">
        <f>G47*G48</f>
        <v>0</v>
      </c>
      <c r="H50" s="207">
        <f>H47*H48/1000</f>
        <v>0</v>
      </c>
      <c r="I50" s="207">
        <f>I47*I48/1000</f>
        <v>0</v>
      </c>
      <c r="J50" s="207">
        <f>J47*J48/1000</f>
        <v>0</v>
      </c>
      <c r="K50" s="207">
        <f>K47*K48/1000</f>
        <v>0</v>
      </c>
      <c r="L50" s="207">
        <f t="shared" ref="L50:BX50" si="19">L47*L48/1000</f>
        <v>0</v>
      </c>
      <c r="M50" s="207">
        <f t="shared" si="19"/>
        <v>0</v>
      </c>
      <c r="N50" s="207">
        <f t="shared" si="19"/>
        <v>0</v>
      </c>
      <c r="O50" s="207">
        <f t="shared" si="19"/>
        <v>0</v>
      </c>
      <c r="P50" s="207">
        <f t="shared" si="19"/>
        <v>0</v>
      </c>
      <c r="Q50" s="207">
        <f>Q47*Q48</f>
        <v>0</v>
      </c>
      <c r="R50" s="207">
        <f t="shared" si="19"/>
        <v>0</v>
      </c>
      <c r="S50" s="207">
        <f t="shared" si="19"/>
        <v>0</v>
      </c>
      <c r="T50" s="207">
        <f t="shared" si="19"/>
        <v>0</v>
      </c>
      <c r="U50" s="207">
        <f t="shared" si="19"/>
        <v>0</v>
      </c>
      <c r="V50" s="207">
        <f t="shared" si="19"/>
        <v>0</v>
      </c>
      <c r="W50" s="207">
        <f t="shared" si="19"/>
        <v>0</v>
      </c>
      <c r="X50" s="207">
        <f t="shared" si="19"/>
        <v>0</v>
      </c>
      <c r="Y50" s="207">
        <f t="shared" si="19"/>
        <v>0</v>
      </c>
      <c r="Z50" s="207">
        <f t="shared" si="19"/>
        <v>0</v>
      </c>
      <c r="AA50" s="207">
        <f t="shared" si="19"/>
        <v>0</v>
      </c>
      <c r="AB50" s="207">
        <f t="shared" si="19"/>
        <v>0</v>
      </c>
      <c r="AC50" s="207">
        <f t="shared" si="19"/>
        <v>0</v>
      </c>
      <c r="AD50" s="207">
        <f t="shared" si="19"/>
        <v>0</v>
      </c>
      <c r="AE50" s="207">
        <f t="shared" si="19"/>
        <v>0</v>
      </c>
      <c r="AF50" s="207">
        <f t="shared" si="19"/>
        <v>0</v>
      </c>
      <c r="AG50" s="207">
        <f t="shared" si="19"/>
        <v>0</v>
      </c>
      <c r="AH50" s="207">
        <f t="shared" si="19"/>
        <v>0</v>
      </c>
      <c r="AI50" s="207">
        <f t="shared" si="19"/>
        <v>0</v>
      </c>
      <c r="AJ50" s="207">
        <f t="shared" si="19"/>
        <v>0</v>
      </c>
      <c r="AK50" s="207">
        <f t="shared" si="19"/>
        <v>0</v>
      </c>
      <c r="AL50" s="207">
        <f t="shared" si="19"/>
        <v>0</v>
      </c>
      <c r="AM50" s="207">
        <f t="shared" si="19"/>
        <v>0</v>
      </c>
      <c r="AN50" s="207">
        <f t="shared" si="19"/>
        <v>0</v>
      </c>
      <c r="AO50" s="207">
        <f t="shared" si="19"/>
        <v>0</v>
      </c>
      <c r="AP50" s="207">
        <f t="shared" si="19"/>
        <v>0</v>
      </c>
      <c r="AQ50" s="207">
        <f t="shared" si="19"/>
        <v>0</v>
      </c>
      <c r="AR50" s="207">
        <f t="shared" si="19"/>
        <v>0</v>
      </c>
      <c r="AS50" s="207">
        <f t="shared" si="19"/>
        <v>0</v>
      </c>
      <c r="AT50" s="207">
        <f t="shared" si="19"/>
        <v>0</v>
      </c>
      <c r="AU50" s="207">
        <f t="shared" si="19"/>
        <v>0</v>
      </c>
      <c r="AV50" s="207">
        <f t="shared" si="19"/>
        <v>0</v>
      </c>
      <c r="AW50" s="207">
        <f t="shared" si="19"/>
        <v>0</v>
      </c>
      <c r="AX50" s="207">
        <f t="shared" si="19"/>
        <v>0</v>
      </c>
      <c r="AY50" s="207">
        <f t="shared" si="19"/>
        <v>0</v>
      </c>
      <c r="AZ50" s="207">
        <f t="shared" si="19"/>
        <v>0</v>
      </c>
      <c r="BA50" s="207">
        <f t="shared" si="19"/>
        <v>0</v>
      </c>
      <c r="BB50" s="207">
        <f t="shared" si="19"/>
        <v>0</v>
      </c>
      <c r="BC50" s="207">
        <f t="shared" si="19"/>
        <v>0</v>
      </c>
      <c r="BD50" s="207">
        <f t="shared" si="19"/>
        <v>0</v>
      </c>
      <c r="BE50" s="207">
        <f t="shared" si="19"/>
        <v>0</v>
      </c>
      <c r="BF50" s="207">
        <f t="shared" si="19"/>
        <v>0</v>
      </c>
      <c r="BG50" s="207">
        <f t="shared" si="19"/>
        <v>0</v>
      </c>
      <c r="BH50" s="207">
        <f t="shared" si="19"/>
        <v>0</v>
      </c>
      <c r="BI50" s="207">
        <f t="shared" si="19"/>
        <v>0</v>
      </c>
      <c r="BJ50" s="207">
        <f t="shared" si="19"/>
        <v>0</v>
      </c>
      <c r="BK50" s="207">
        <f t="shared" si="19"/>
        <v>0</v>
      </c>
      <c r="BL50" s="207">
        <f t="shared" si="19"/>
        <v>0</v>
      </c>
      <c r="BM50" s="207">
        <f t="shared" si="19"/>
        <v>0</v>
      </c>
      <c r="BN50" s="207">
        <f t="shared" si="19"/>
        <v>0</v>
      </c>
      <c r="BO50" s="207">
        <f t="shared" si="19"/>
        <v>0</v>
      </c>
      <c r="BP50" s="207">
        <f t="shared" si="19"/>
        <v>0</v>
      </c>
      <c r="BQ50" s="207">
        <f t="shared" si="19"/>
        <v>0</v>
      </c>
      <c r="BR50" s="207">
        <f t="shared" si="19"/>
        <v>0</v>
      </c>
      <c r="BS50" s="207">
        <f t="shared" si="19"/>
        <v>0</v>
      </c>
      <c r="BT50" s="207">
        <f t="shared" si="19"/>
        <v>0</v>
      </c>
      <c r="BU50" s="207">
        <f t="shared" si="19"/>
        <v>0</v>
      </c>
      <c r="BV50" s="207">
        <f t="shared" si="19"/>
        <v>0</v>
      </c>
      <c r="BW50" s="207">
        <f t="shared" si="19"/>
        <v>0</v>
      </c>
      <c r="BX50" s="207">
        <f t="shared" si="19"/>
        <v>0</v>
      </c>
      <c r="BY50" s="229">
        <f>BY47*BY48/1000</f>
        <v>0</v>
      </c>
      <c r="BZ50" s="229">
        <f>BZ47*BZ48</f>
        <v>0</v>
      </c>
    </row>
    <row r="51" ht="15.5" spans="1:78">
      <c r="A51" s="146" t="s">
        <v>170</v>
      </c>
      <c r="B51" s="147"/>
      <c r="C51" s="198"/>
      <c r="D51" s="200">
        <f>ССЫЛКИ!B3</f>
        <v>105</v>
      </c>
      <c r="E51" s="208">
        <f>ССЫЛКИ!C3</f>
        <v>590</v>
      </c>
      <c r="F51" s="208">
        <f>ССЫЛКИ!D3</f>
        <v>590</v>
      </c>
      <c r="G51" s="208">
        <f>ССЫЛКИ!E3</f>
        <v>11</v>
      </c>
      <c r="H51" s="208">
        <f>ССЫЛКИ!F3</f>
        <v>400</v>
      </c>
      <c r="I51" s="208">
        <f>ССЫЛКИ!G3</f>
        <v>200</v>
      </c>
      <c r="J51" s="208">
        <f>ССЫЛКИ!H3</f>
        <v>105</v>
      </c>
      <c r="K51" s="208">
        <f>ССЫЛКИ!I3</f>
        <v>590</v>
      </c>
      <c r="L51" s="208">
        <f>ССЫЛКИ!J3</f>
        <v>150</v>
      </c>
      <c r="M51" s="208">
        <f>ССЫЛКИ!K3</f>
        <v>78</v>
      </c>
      <c r="N51" s="208">
        <f>ССЫЛКИ!L3</f>
        <v>10</v>
      </c>
      <c r="O51" s="208">
        <f>ССЫЛКИ!M3</f>
        <v>300</v>
      </c>
      <c r="P51" s="208">
        <f>ССЫЛКИ!N3</f>
        <v>990</v>
      </c>
      <c r="Q51" s="208">
        <f>ССЫЛКИ!O3</f>
        <v>12</v>
      </c>
      <c r="R51" s="208">
        <f>ССЫЛКИ!P3</f>
        <v>330</v>
      </c>
      <c r="S51" s="208">
        <f>ССЫЛКИ!Q3</f>
        <v>420</v>
      </c>
      <c r="T51" s="208">
        <f>ССЫЛКИ!R3</f>
        <v>260</v>
      </c>
      <c r="U51" s="208">
        <f>ССЫЛКИ!S3</f>
        <v>165</v>
      </c>
      <c r="V51" s="208">
        <f>ССЫЛКИ!T3</f>
        <v>300</v>
      </c>
      <c r="W51" s="208">
        <f>ССЫЛКИ!U3</f>
        <v>300</v>
      </c>
      <c r="X51" s="208">
        <f>ССЫЛКИ!V3</f>
        <v>400</v>
      </c>
      <c r="Y51" s="208">
        <f>ССЫЛКИ!W3</f>
        <v>50</v>
      </c>
      <c r="Z51" s="208">
        <f>ССЫЛКИ!X3</f>
        <v>210</v>
      </c>
      <c r="AA51" s="208">
        <f>ССЫЛКИ!Y3</f>
        <v>90</v>
      </c>
      <c r="AB51" s="208">
        <f>ССЫЛКИ!Z3</f>
        <v>100</v>
      </c>
      <c r="AC51" s="208">
        <f>ССЫЛКИ!AA3</f>
        <v>190</v>
      </c>
      <c r="AD51" s="208">
        <f>ССЫЛКИ!AB3</f>
        <v>440</v>
      </c>
      <c r="AE51" s="208">
        <f>ССЫЛКИ!AC3</f>
        <v>12.5</v>
      </c>
      <c r="AF51" s="208">
        <f>ССЫЛКИ!AD3</f>
        <v>70</v>
      </c>
      <c r="AG51" s="208">
        <f>ССЫЛКИ!AE3</f>
        <v>92</v>
      </c>
      <c r="AH51" s="208">
        <f>ССЫЛКИ!AF3</f>
        <v>70</v>
      </c>
      <c r="AI51" s="208">
        <f>ССЫЛКИ!AG3</f>
        <v>62</v>
      </c>
      <c r="AJ51" s="208">
        <f>ССЫЛКИ!AH3</f>
        <v>65</v>
      </c>
      <c r="AK51" s="208">
        <f>ССЫЛКИ!AI3</f>
        <v>70</v>
      </c>
      <c r="AL51" s="208">
        <f>ССЫЛКИ!AJ3</f>
        <v>75</v>
      </c>
      <c r="AM51" s="208">
        <f>ССЫЛКИ!AK3</f>
        <v>68</v>
      </c>
      <c r="AN51" s="208">
        <f>ССЫЛКИ!AL3</f>
        <v>120</v>
      </c>
      <c r="AO51" s="208">
        <f>ССЫЛКИ!AM3</f>
        <v>70</v>
      </c>
      <c r="AP51" s="208">
        <f>ССЫЛКИ!AN3</f>
        <v>190</v>
      </c>
      <c r="AQ51" s="208">
        <f>ССЫЛКИ!AO3</f>
        <v>420</v>
      </c>
      <c r="AR51" s="208">
        <f>ССЫЛКИ!AP3</f>
        <v>195</v>
      </c>
      <c r="AS51" s="208">
        <f>ССЫЛКИ!AQ3</f>
        <v>95</v>
      </c>
      <c r="AT51" s="208">
        <f>ССЫЛКИ!AR3</f>
        <v>1100</v>
      </c>
      <c r="AU51" s="208">
        <f>ССЫЛКИ!AS3</f>
        <v>85</v>
      </c>
      <c r="AV51" s="208">
        <f>ССЫЛКИ!AT3</f>
        <v>100</v>
      </c>
      <c r="AW51" s="208">
        <f>ССЫЛКИ!AU3</f>
        <v>290</v>
      </c>
      <c r="AX51" s="208">
        <f>ССЫЛКИ!AV3</f>
        <v>370</v>
      </c>
      <c r="AY51" s="208">
        <f>ССЫЛКИ!AW3</f>
        <v>700</v>
      </c>
      <c r="AZ51" s="208">
        <f>ССЫЛКИ!AX3</f>
        <v>440</v>
      </c>
      <c r="BA51" s="208">
        <f>ССЫЛКИ!AY3</f>
        <v>240</v>
      </c>
      <c r="BB51" s="208">
        <f>ССЫЛКИ!AZ3</f>
        <v>260</v>
      </c>
      <c r="BC51" s="208">
        <f>ССЫЛКИ!BA3</f>
        <v>350</v>
      </c>
      <c r="BD51" s="208">
        <f>ССЫЛКИ!BB3</f>
        <v>50</v>
      </c>
      <c r="BE51" s="208">
        <f>ССЫЛКИ!BC3</f>
        <v>370</v>
      </c>
      <c r="BF51" s="208">
        <f>ССЫЛКИ!BD3</f>
        <v>55</v>
      </c>
      <c r="BG51" s="208">
        <f>ССЫЛКИ!BE3</f>
        <v>450</v>
      </c>
      <c r="BH51" s="208">
        <f>ССЫЛКИ!BF3</f>
        <v>440</v>
      </c>
      <c r="BI51" s="208">
        <f>ССЫЛКИ!BG3</f>
        <v>48</v>
      </c>
      <c r="BJ51" s="208">
        <f>ССЫЛКИ!BH3</f>
        <v>59</v>
      </c>
      <c r="BK51" s="208">
        <f>ССЫЛКИ!BI3</f>
        <v>48</v>
      </c>
      <c r="BL51" s="208">
        <f>ССЫЛКИ!BJ3</f>
        <v>49</v>
      </c>
      <c r="BM51" s="208">
        <f>ССЫЛКИ!BK3</f>
        <v>78</v>
      </c>
      <c r="BN51" s="208">
        <f>ССЫЛКИ!BL3</f>
        <v>110</v>
      </c>
      <c r="BO51" s="208">
        <f>ССЫЛКИ!BM3</f>
        <v>61</v>
      </c>
      <c r="BP51" s="208">
        <f>ССЫЛКИ!BN3</f>
        <v>220</v>
      </c>
      <c r="BQ51" s="208">
        <f>ССЫЛКИ!BO3</f>
        <v>200</v>
      </c>
      <c r="BR51" s="208">
        <f>ССЫЛКИ!BP3</f>
        <v>164</v>
      </c>
      <c r="BS51" s="208">
        <f>ССЫЛКИ!BQ3</f>
        <v>190</v>
      </c>
      <c r="BT51" s="208">
        <f>ССЫЛКИ!BR3</f>
        <v>300</v>
      </c>
      <c r="BU51" s="208">
        <f>ССЫЛКИ!BS3</f>
        <v>195</v>
      </c>
      <c r="BV51" s="208">
        <f>ССЫЛКИ!BT3</f>
        <v>105</v>
      </c>
      <c r="BW51" s="208">
        <f>ССЫЛКИ!BU3</f>
        <v>440</v>
      </c>
      <c r="BX51" s="208">
        <f>ССЫЛКИ!BV3</f>
        <v>66</v>
      </c>
      <c r="BY51" s="225">
        <f>ССЫЛКИ!BW3</f>
        <v>510</v>
      </c>
      <c r="BZ51" s="225">
        <f>ССЫЛКИ!BX3</f>
        <v>580</v>
      </c>
    </row>
    <row r="52" ht="15.5" spans="1:78">
      <c r="A52" s="146" t="s">
        <v>196</v>
      </c>
      <c r="B52" s="147"/>
      <c r="C52" s="152">
        <f>SUM(D52:BZ52)</f>
        <v>0</v>
      </c>
      <c r="D52" s="201">
        <f t="shared" ref="D52:BX52" si="20">D50*D51</f>
        <v>0</v>
      </c>
      <c r="E52" s="232">
        <f t="shared" si="20"/>
        <v>0</v>
      </c>
      <c r="F52" s="232">
        <f t="shared" si="20"/>
        <v>0</v>
      </c>
      <c r="G52" s="207">
        <f t="shared" si="20"/>
        <v>0</v>
      </c>
      <c r="H52" s="207">
        <f t="shared" si="20"/>
        <v>0</v>
      </c>
      <c r="I52" s="207">
        <f t="shared" si="20"/>
        <v>0</v>
      </c>
      <c r="J52" s="207">
        <f t="shared" si="20"/>
        <v>0</v>
      </c>
      <c r="K52" s="207">
        <f t="shared" si="20"/>
        <v>0</v>
      </c>
      <c r="L52" s="207">
        <f t="shared" si="20"/>
        <v>0</v>
      </c>
      <c r="M52" s="207">
        <f t="shared" si="20"/>
        <v>0</v>
      </c>
      <c r="N52" s="207">
        <f t="shared" si="20"/>
        <v>0</v>
      </c>
      <c r="O52" s="207">
        <f t="shared" si="20"/>
        <v>0</v>
      </c>
      <c r="P52" s="207">
        <f t="shared" si="20"/>
        <v>0</v>
      </c>
      <c r="Q52" s="207">
        <f t="shared" si="20"/>
        <v>0</v>
      </c>
      <c r="R52" s="207">
        <f t="shared" si="20"/>
        <v>0</v>
      </c>
      <c r="S52" s="207">
        <f t="shared" si="20"/>
        <v>0</v>
      </c>
      <c r="T52" s="207">
        <f t="shared" si="20"/>
        <v>0</v>
      </c>
      <c r="U52" s="207">
        <f t="shared" si="20"/>
        <v>0</v>
      </c>
      <c r="V52" s="207">
        <f t="shared" si="20"/>
        <v>0</v>
      </c>
      <c r="W52" s="207">
        <f t="shared" si="20"/>
        <v>0</v>
      </c>
      <c r="X52" s="207">
        <f t="shared" si="20"/>
        <v>0</v>
      </c>
      <c r="Y52" s="207">
        <f t="shared" si="20"/>
        <v>0</v>
      </c>
      <c r="Z52" s="207">
        <f t="shared" si="20"/>
        <v>0</v>
      </c>
      <c r="AA52" s="207">
        <f t="shared" si="20"/>
        <v>0</v>
      </c>
      <c r="AB52" s="207">
        <f t="shared" si="20"/>
        <v>0</v>
      </c>
      <c r="AC52" s="207">
        <f t="shared" si="20"/>
        <v>0</v>
      </c>
      <c r="AD52" s="207">
        <f t="shared" si="20"/>
        <v>0</v>
      </c>
      <c r="AE52" s="207">
        <f t="shared" si="20"/>
        <v>0</v>
      </c>
      <c r="AF52" s="207">
        <f t="shared" si="20"/>
        <v>0</v>
      </c>
      <c r="AG52" s="207">
        <f t="shared" si="20"/>
        <v>0</v>
      </c>
      <c r="AH52" s="207">
        <f t="shared" si="20"/>
        <v>0</v>
      </c>
      <c r="AI52" s="207">
        <f t="shared" si="20"/>
        <v>0</v>
      </c>
      <c r="AJ52" s="207">
        <f t="shared" si="20"/>
        <v>0</v>
      </c>
      <c r="AK52" s="207">
        <f t="shared" si="20"/>
        <v>0</v>
      </c>
      <c r="AL52" s="207">
        <f t="shared" si="20"/>
        <v>0</v>
      </c>
      <c r="AM52" s="207">
        <f t="shared" si="20"/>
        <v>0</v>
      </c>
      <c r="AN52" s="207">
        <f t="shared" si="20"/>
        <v>0</v>
      </c>
      <c r="AO52" s="207">
        <f t="shared" si="20"/>
        <v>0</v>
      </c>
      <c r="AP52" s="207">
        <f t="shared" si="20"/>
        <v>0</v>
      </c>
      <c r="AQ52" s="207">
        <f t="shared" si="20"/>
        <v>0</v>
      </c>
      <c r="AR52" s="207">
        <f t="shared" si="20"/>
        <v>0</v>
      </c>
      <c r="AS52" s="207">
        <f t="shared" si="20"/>
        <v>0</v>
      </c>
      <c r="AT52" s="207">
        <f t="shared" si="20"/>
        <v>0</v>
      </c>
      <c r="AU52" s="207">
        <f t="shared" si="20"/>
        <v>0</v>
      </c>
      <c r="AV52" s="207">
        <f t="shared" si="20"/>
        <v>0</v>
      </c>
      <c r="AW52" s="207">
        <f t="shared" si="20"/>
        <v>0</v>
      </c>
      <c r="AX52" s="207">
        <f t="shared" si="20"/>
        <v>0</v>
      </c>
      <c r="AY52" s="207">
        <f t="shared" si="20"/>
        <v>0</v>
      </c>
      <c r="AZ52" s="207">
        <f t="shared" si="20"/>
        <v>0</v>
      </c>
      <c r="BA52" s="207">
        <f t="shared" si="20"/>
        <v>0</v>
      </c>
      <c r="BB52" s="207">
        <f t="shared" si="20"/>
        <v>0</v>
      </c>
      <c r="BC52" s="207">
        <f t="shared" si="20"/>
        <v>0</v>
      </c>
      <c r="BD52" s="207">
        <f t="shared" si="20"/>
        <v>0</v>
      </c>
      <c r="BE52" s="207">
        <f t="shared" si="20"/>
        <v>0</v>
      </c>
      <c r="BF52" s="207">
        <f t="shared" si="20"/>
        <v>0</v>
      </c>
      <c r="BG52" s="207">
        <f t="shared" si="20"/>
        <v>0</v>
      </c>
      <c r="BH52" s="207">
        <f t="shared" si="20"/>
        <v>0</v>
      </c>
      <c r="BI52" s="207">
        <f t="shared" si="20"/>
        <v>0</v>
      </c>
      <c r="BJ52" s="207">
        <f t="shared" si="20"/>
        <v>0</v>
      </c>
      <c r="BK52" s="207">
        <f t="shared" si="20"/>
        <v>0</v>
      </c>
      <c r="BL52" s="207">
        <f t="shared" si="20"/>
        <v>0</v>
      </c>
      <c r="BM52" s="207">
        <f t="shared" si="20"/>
        <v>0</v>
      </c>
      <c r="BN52" s="207">
        <f t="shared" si="20"/>
        <v>0</v>
      </c>
      <c r="BO52" s="207">
        <f t="shared" si="20"/>
        <v>0</v>
      </c>
      <c r="BP52" s="207">
        <f t="shared" si="20"/>
        <v>0</v>
      </c>
      <c r="BQ52" s="207">
        <f t="shared" si="20"/>
        <v>0</v>
      </c>
      <c r="BR52" s="207">
        <f t="shared" si="20"/>
        <v>0</v>
      </c>
      <c r="BS52" s="207">
        <f t="shared" si="20"/>
        <v>0</v>
      </c>
      <c r="BT52" s="207">
        <f t="shared" si="20"/>
        <v>0</v>
      </c>
      <c r="BU52" s="207">
        <f t="shared" si="20"/>
        <v>0</v>
      </c>
      <c r="BV52" s="207">
        <f t="shared" si="20"/>
        <v>0</v>
      </c>
      <c r="BW52" s="207">
        <f t="shared" si="20"/>
        <v>0</v>
      </c>
      <c r="BX52" s="207">
        <f t="shared" si="20"/>
        <v>0</v>
      </c>
      <c r="BY52" s="229">
        <f>BY50*BY51</f>
        <v>0</v>
      </c>
      <c r="BZ52" s="229">
        <f>BZ50*BZ51</f>
        <v>0</v>
      </c>
    </row>
    <row r="53" ht="15.5" spans="1:76">
      <c r="A53" s="146" t="s">
        <v>197</v>
      </c>
      <c r="B53" s="147"/>
      <c r="C53" s="156" t="e">
        <f>C52/C49</f>
        <v>#DIV/0!</v>
      </c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</row>
    <row r="54" ht="14" hidden="1" spans="1:76">
      <c r="A54" s="180"/>
      <c r="B54" s="203" t="s">
        <v>14</v>
      </c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</row>
    <row r="55" ht="14" hidden="1" spans="1:78">
      <c r="A55" s="160"/>
      <c r="B55" s="161"/>
      <c r="C55" s="162"/>
      <c r="D55" s="162">
        <f t="shared" ref="D55:L55" si="21">SUM(D39:D45)</f>
        <v>0</v>
      </c>
      <c r="E55" s="162">
        <f t="shared" si="21"/>
        <v>60</v>
      </c>
      <c r="F55" s="162">
        <f t="shared" si="21"/>
        <v>0</v>
      </c>
      <c r="G55" s="162">
        <f t="shared" si="21"/>
        <v>0</v>
      </c>
      <c r="H55" s="162">
        <f t="shared" si="21"/>
        <v>0</v>
      </c>
      <c r="I55" s="162">
        <f t="shared" si="21"/>
        <v>0</v>
      </c>
      <c r="J55" s="162">
        <f t="shared" si="21"/>
        <v>0</v>
      </c>
      <c r="K55" s="162">
        <f t="shared" si="21"/>
        <v>0</v>
      </c>
      <c r="L55" s="162">
        <f t="shared" si="21"/>
        <v>1.5</v>
      </c>
      <c r="M55" s="162">
        <f t="shared" ref="M55:BX55" si="22">SUM(M39:M45)</f>
        <v>10</v>
      </c>
      <c r="N55" s="162">
        <f t="shared" si="22"/>
        <v>2.4</v>
      </c>
      <c r="O55" s="162">
        <f t="shared" si="22"/>
        <v>0</v>
      </c>
      <c r="P55" s="162">
        <f t="shared" si="22"/>
        <v>1</v>
      </c>
      <c r="Q55" s="162">
        <f t="shared" si="22"/>
        <v>0</v>
      </c>
      <c r="R55" s="162">
        <f t="shared" si="22"/>
        <v>0</v>
      </c>
      <c r="S55" s="162">
        <f t="shared" si="22"/>
        <v>0</v>
      </c>
      <c r="T55" s="162">
        <f t="shared" si="22"/>
        <v>0</v>
      </c>
      <c r="U55" s="162">
        <f t="shared" si="22"/>
        <v>0</v>
      </c>
      <c r="V55" s="162">
        <f t="shared" si="22"/>
        <v>0</v>
      </c>
      <c r="W55" s="162">
        <f t="shared" si="22"/>
        <v>0</v>
      </c>
      <c r="X55" s="162">
        <f t="shared" si="22"/>
        <v>0</v>
      </c>
      <c r="Y55" s="162">
        <f t="shared" si="22"/>
        <v>0</v>
      </c>
      <c r="Z55" s="162">
        <f t="shared" si="22"/>
        <v>0</v>
      </c>
      <c r="AA55" s="162">
        <f t="shared" si="22"/>
        <v>0</v>
      </c>
      <c r="AB55" s="162">
        <f t="shared" si="22"/>
        <v>0</v>
      </c>
      <c r="AC55" s="162">
        <f t="shared" si="22"/>
        <v>0</v>
      </c>
      <c r="AD55" s="162">
        <f t="shared" si="22"/>
        <v>0</v>
      </c>
      <c r="AE55" s="162">
        <f t="shared" si="22"/>
        <v>0</v>
      </c>
      <c r="AF55" s="162">
        <f t="shared" si="22"/>
        <v>0</v>
      </c>
      <c r="AG55" s="162">
        <f t="shared" si="22"/>
        <v>0</v>
      </c>
      <c r="AH55" s="162">
        <f t="shared" si="22"/>
        <v>0</v>
      </c>
      <c r="AI55" s="162">
        <f t="shared" si="22"/>
        <v>0</v>
      </c>
      <c r="AJ55" s="162">
        <f t="shared" si="22"/>
        <v>0</v>
      </c>
      <c r="AK55" s="162">
        <f t="shared" si="22"/>
        <v>0</v>
      </c>
      <c r="AL55" s="162">
        <f t="shared" si="22"/>
        <v>0</v>
      </c>
      <c r="AM55" s="162">
        <f t="shared" si="22"/>
        <v>0</v>
      </c>
      <c r="AN55" s="162">
        <f t="shared" si="22"/>
        <v>22</v>
      </c>
      <c r="AO55" s="162">
        <f t="shared" si="22"/>
        <v>0</v>
      </c>
      <c r="AP55" s="162">
        <f t="shared" si="22"/>
        <v>0</v>
      </c>
      <c r="AQ55" s="162">
        <f t="shared" si="22"/>
        <v>0</v>
      </c>
      <c r="AR55" s="162">
        <f t="shared" si="22"/>
        <v>0</v>
      </c>
      <c r="AS55" s="162">
        <f t="shared" si="22"/>
        <v>0</v>
      </c>
      <c r="AT55" s="162">
        <f t="shared" si="22"/>
        <v>2</v>
      </c>
      <c r="AU55" s="162">
        <f t="shared" si="22"/>
        <v>0</v>
      </c>
      <c r="AV55" s="162">
        <f t="shared" si="22"/>
        <v>85</v>
      </c>
      <c r="AW55" s="162">
        <f t="shared" si="22"/>
        <v>0</v>
      </c>
      <c r="AX55" s="162">
        <f t="shared" si="22"/>
        <v>0</v>
      </c>
      <c r="AY55" s="162">
        <f t="shared" si="22"/>
        <v>0</v>
      </c>
      <c r="AZ55" s="162">
        <f t="shared" si="22"/>
        <v>0</v>
      </c>
      <c r="BA55" s="162">
        <f t="shared" si="22"/>
        <v>0</v>
      </c>
      <c r="BB55" s="162">
        <f t="shared" si="22"/>
        <v>0</v>
      </c>
      <c r="BC55" s="162">
        <f t="shared" si="22"/>
        <v>0</v>
      </c>
      <c r="BD55" s="162">
        <f t="shared" si="22"/>
        <v>0</v>
      </c>
      <c r="BE55" s="162">
        <f t="shared" si="22"/>
        <v>0</v>
      </c>
      <c r="BF55" s="162">
        <f t="shared" si="22"/>
        <v>0</v>
      </c>
      <c r="BG55" s="162">
        <f t="shared" si="22"/>
        <v>0</v>
      </c>
      <c r="BH55" s="162">
        <f t="shared" si="22"/>
        <v>0</v>
      </c>
      <c r="BI55" s="162">
        <f t="shared" si="22"/>
        <v>0</v>
      </c>
      <c r="BJ55" s="162">
        <f t="shared" si="22"/>
        <v>199</v>
      </c>
      <c r="BK55" s="162">
        <f t="shared" si="22"/>
        <v>0</v>
      </c>
      <c r="BL55" s="162">
        <f t="shared" si="22"/>
        <v>0</v>
      </c>
      <c r="BM55" s="162">
        <f t="shared" si="22"/>
        <v>0</v>
      </c>
      <c r="BN55" s="162">
        <f t="shared" si="22"/>
        <v>0</v>
      </c>
      <c r="BO55" s="162">
        <f t="shared" si="22"/>
        <v>0</v>
      </c>
      <c r="BP55" s="162">
        <f t="shared" si="22"/>
        <v>0</v>
      </c>
      <c r="BQ55" s="162">
        <f t="shared" si="22"/>
        <v>0</v>
      </c>
      <c r="BR55" s="162">
        <f t="shared" si="22"/>
        <v>0</v>
      </c>
      <c r="BS55" s="162">
        <f t="shared" si="22"/>
        <v>0</v>
      </c>
      <c r="BT55" s="162">
        <f t="shared" si="22"/>
        <v>0</v>
      </c>
      <c r="BU55" s="162">
        <f t="shared" si="22"/>
        <v>0</v>
      </c>
      <c r="BV55" s="162">
        <f t="shared" si="22"/>
        <v>100</v>
      </c>
      <c r="BW55" s="162">
        <f t="shared" si="22"/>
        <v>0</v>
      </c>
      <c r="BX55" s="162">
        <f t="shared" si="22"/>
        <v>40</v>
      </c>
      <c r="BY55" s="162">
        <f>SUM(BY39:BY45)</f>
        <v>0</v>
      </c>
      <c r="BZ55" s="162">
        <f>SUM(BZ39:BZ45)</f>
        <v>0</v>
      </c>
    </row>
    <row r="56" ht="14" hidden="1" spans="1:78">
      <c r="A56" s="163" t="s">
        <v>194</v>
      </c>
      <c r="B56" s="164"/>
      <c r="C56" s="162">
        <f>C57</f>
        <v>0</v>
      </c>
      <c r="D56" s="165">
        <f>C56</f>
        <v>0</v>
      </c>
      <c r="E56" s="165">
        <f t="shared" ref="E56:BP56" si="23">D56</f>
        <v>0</v>
      </c>
      <c r="F56" s="165">
        <f t="shared" si="23"/>
        <v>0</v>
      </c>
      <c r="G56" s="165">
        <f t="shared" si="23"/>
        <v>0</v>
      </c>
      <c r="H56" s="165">
        <f t="shared" si="23"/>
        <v>0</v>
      </c>
      <c r="I56" s="165">
        <f t="shared" si="23"/>
        <v>0</v>
      </c>
      <c r="J56" s="165">
        <f t="shared" si="23"/>
        <v>0</v>
      </c>
      <c r="K56" s="165">
        <f t="shared" si="23"/>
        <v>0</v>
      </c>
      <c r="L56" s="165">
        <f t="shared" si="23"/>
        <v>0</v>
      </c>
      <c r="M56" s="165">
        <f t="shared" si="23"/>
        <v>0</v>
      </c>
      <c r="N56" s="165">
        <f t="shared" si="23"/>
        <v>0</v>
      </c>
      <c r="O56" s="165">
        <f t="shared" si="23"/>
        <v>0</v>
      </c>
      <c r="P56" s="165">
        <f t="shared" si="23"/>
        <v>0</v>
      </c>
      <c r="Q56" s="165">
        <f t="shared" si="23"/>
        <v>0</v>
      </c>
      <c r="R56" s="165">
        <f t="shared" si="23"/>
        <v>0</v>
      </c>
      <c r="S56" s="165">
        <f t="shared" si="23"/>
        <v>0</v>
      </c>
      <c r="T56" s="165">
        <f t="shared" si="23"/>
        <v>0</v>
      </c>
      <c r="U56" s="165">
        <f t="shared" si="23"/>
        <v>0</v>
      </c>
      <c r="V56" s="165">
        <f t="shared" si="23"/>
        <v>0</v>
      </c>
      <c r="W56" s="165">
        <f t="shared" si="23"/>
        <v>0</v>
      </c>
      <c r="X56" s="165">
        <f t="shared" si="23"/>
        <v>0</v>
      </c>
      <c r="Y56" s="165">
        <f t="shared" si="23"/>
        <v>0</v>
      </c>
      <c r="Z56" s="165">
        <f t="shared" si="23"/>
        <v>0</v>
      </c>
      <c r="AA56" s="165">
        <f t="shared" si="23"/>
        <v>0</v>
      </c>
      <c r="AB56" s="165">
        <f t="shared" si="23"/>
        <v>0</v>
      </c>
      <c r="AC56" s="165">
        <f t="shared" si="23"/>
        <v>0</v>
      </c>
      <c r="AD56" s="165">
        <f t="shared" si="23"/>
        <v>0</v>
      </c>
      <c r="AE56" s="165">
        <f t="shared" si="23"/>
        <v>0</v>
      </c>
      <c r="AF56" s="165">
        <f t="shared" si="23"/>
        <v>0</v>
      </c>
      <c r="AG56" s="165">
        <f t="shared" si="23"/>
        <v>0</v>
      </c>
      <c r="AH56" s="165">
        <f t="shared" si="23"/>
        <v>0</v>
      </c>
      <c r="AI56" s="165">
        <f t="shared" si="23"/>
        <v>0</v>
      </c>
      <c r="AJ56" s="165">
        <f t="shared" si="23"/>
        <v>0</v>
      </c>
      <c r="AK56" s="165">
        <f t="shared" si="23"/>
        <v>0</v>
      </c>
      <c r="AL56" s="165">
        <f t="shared" si="23"/>
        <v>0</v>
      </c>
      <c r="AM56" s="165">
        <f t="shared" si="23"/>
        <v>0</v>
      </c>
      <c r="AN56" s="165">
        <f t="shared" si="23"/>
        <v>0</v>
      </c>
      <c r="AO56" s="165">
        <f t="shared" si="23"/>
        <v>0</v>
      </c>
      <c r="AP56" s="165">
        <f t="shared" si="23"/>
        <v>0</v>
      </c>
      <c r="AQ56" s="165">
        <f t="shared" si="23"/>
        <v>0</v>
      </c>
      <c r="AR56" s="165">
        <f t="shared" si="23"/>
        <v>0</v>
      </c>
      <c r="AS56" s="165">
        <f t="shared" si="23"/>
        <v>0</v>
      </c>
      <c r="AT56" s="165">
        <f t="shared" si="23"/>
        <v>0</v>
      </c>
      <c r="AU56" s="165">
        <f t="shared" si="23"/>
        <v>0</v>
      </c>
      <c r="AV56" s="165">
        <f t="shared" si="23"/>
        <v>0</v>
      </c>
      <c r="AW56" s="165">
        <f t="shared" si="23"/>
        <v>0</v>
      </c>
      <c r="AX56" s="165">
        <f t="shared" si="23"/>
        <v>0</v>
      </c>
      <c r="AY56" s="165">
        <f t="shared" si="23"/>
        <v>0</v>
      </c>
      <c r="AZ56" s="165">
        <f t="shared" si="23"/>
        <v>0</v>
      </c>
      <c r="BA56" s="165">
        <f t="shared" si="23"/>
        <v>0</v>
      </c>
      <c r="BB56" s="165">
        <f t="shared" si="23"/>
        <v>0</v>
      </c>
      <c r="BC56" s="165">
        <f t="shared" si="23"/>
        <v>0</v>
      </c>
      <c r="BD56" s="165">
        <f t="shared" si="23"/>
        <v>0</v>
      </c>
      <c r="BE56" s="165">
        <f t="shared" si="23"/>
        <v>0</v>
      </c>
      <c r="BF56" s="165">
        <f t="shared" si="23"/>
        <v>0</v>
      </c>
      <c r="BG56" s="165">
        <f t="shared" si="23"/>
        <v>0</v>
      </c>
      <c r="BH56" s="165">
        <f t="shared" si="23"/>
        <v>0</v>
      </c>
      <c r="BI56" s="165">
        <f t="shared" si="23"/>
        <v>0</v>
      </c>
      <c r="BJ56" s="165">
        <f t="shared" si="23"/>
        <v>0</v>
      </c>
      <c r="BK56" s="165">
        <f t="shared" si="23"/>
        <v>0</v>
      </c>
      <c r="BL56" s="165">
        <f t="shared" si="23"/>
        <v>0</v>
      </c>
      <c r="BM56" s="165">
        <f t="shared" si="23"/>
        <v>0</v>
      </c>
      <c r="BN56" s="165">
        <f t="shared" si="23"/>
        <v>0</v>
      </c>
      <c r="BO56" s="165">
        <f t="shared" si="23"/>
        <v>0</v>
      </c>
      <c r="BP56" s="165">
        <f t="shared" si="23"/>
        <v>0</v>
      </c>
      <c r="BQ56" s="165">
        <f t="shared" ref="BQ56:BZ56" si="24">BP56</f>
        <v>0</v>
      </c>
      <c r="BR56" s="165">
        <f t="shared" si="24"/>
        <v>0</v>
      </c>
      <c r="BS56" s="165">
        <f t="shared" si="24"/>
        <v>0</v>
      </c>
      <c r="BT56" s="165">
        <f t="shared" si="24"/>
        <v>0</v>
      </c>
      <c r="BU56" s="165">
        <f t="shared" si="24"/>
        <v>0</v>
      </c>
      <c r="BV56" s="165">
        <f t="shared" si="24"/>
        <v>0</v>
      </c>
      <c r="BW56" s="165">
        <f t="shared" si="24"/>
        <v>0</v>
      </c>
      <c r="BX56" s="165">
        <f t="shared" si="24"/>
        <v>0</v>
      </c>
      <c r="BY56" s="165">
        <f t="shared" si="24"/>
        <v>0</v>
      </c>
      <c r="BZ56" s="165">
        <f t="shared" si="24"/>
        <v>0</v>
      </c>
    </row>
    <row r="57" ht="20.75" hidden="1" spans="1:78">
      <c r="A57" s="166" t="s">
        <v>198</v>
      </c>
      <c r="B57" s="167"/>
      <c r="C57" s="168">
        <f>VLOOKUP(B4,Общее_количество_учащихся,3,FALSE)</f>
        <v>0</v>
      </c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4.75" hidden="1" spans="1:78">
      <c r="A58" s="170" t="s">
        <v>195</v>
      </c>
      <c r="B58" s="171"/>
      <c r="C58" s="172"/>
      <c r="D58" s="173">
        <f>D55*D56/1000</f>
        <v>0</v>
      </c>
      <c r="E58" s="212">
        <f>E55*E56/1000</f>
        <v>0</v>
      </c>
      <c r="F58" s="212">
        <f>F55*F56/1000</f>
        <v>0</v>
      </c>
      <c r="G58" s="212">
        <f>G55*G56</f>
        <v>0</v>
      </c>
      <c r="H58" s="212">
        <f>H55*H56/1000</f>
        <v>0</v>
      </c>
      <c r="I58" s="212">
        <f>I55*I56/1000</f>
        <v>0</v>
      </c>
      <c r="J58" s="212">
        <f>J55*J56/1000</f>
        <v>0</v>
      </c>
      <c r="K58" s="212">
        <f>K55*K56/1000</f>
        <v>0</v>
      </c>
      <c r="L58" s="212">
        <f t="shared" ref="L58:BX58" si="25">L55*L56/1000</f>
        <v>0</v>
      </c>
      <c r="M58" s="212">
        <f t="shared" si="25"/>
        <v>0</v>
      </c>
      <c r="N58" s="212">
        <f t="shared" si="25"/>
        <v>0</v>
      </c>
      <c r="O58" s="212">
        <f t="shared" si="25"/>
        <v>0</v>
      </c>
      <c r="P58" s="212">
        <f t="shared" si="25"/>
        <v>0</v>
      </c>
      <c r="Q58" s="212">
        <f>Q55*Q56</f>
        <v>0</v>
      </c>
      <c r="R58" s="212">
        <f t="shared" si="25"/>
        <v>0</v>
      </c>
      <c r="S58" s="212">
        <f t="shared" si="25"/>
        <v>0</v>
      </c>
      <c r="T58" s="212">
        <f t="shared" si="25"/>
        <v>0</v>
      </c>
      <c r="U58" s="212">
        <f t="shared" si="25"/>
        <v>0</v>
      </c>
      <c r="V58" s="212">
        <f t="shared" si="25"/>
        <v>0</v>
      </c>
      <c r="W58" s="212">
        <f t="shared" si="25"/>
        <v>0</v>
      </c>
      <c r="X58" s="212">
        <f t="shared" si="25"/>
        <v>0</v>
      </c>
      <c r="Y58" s="212">
        <f t="shared" si="25"/>
        <v>0</v>
      </c>
      <c r="Z58" s="212">
        <f t="shared" si="25"/>
        <v>0</v>
      </c>
      <c r="AA58" s="212">
        <f t="shared" si="25"/>
        <v>0</v>
      </c>
      <c r="AB58" s="212">
        <f t="shared" si="25"/>
        <v>0</v>
      </c>
      <c r="AC58" s="212">
        <f t="shared" si="25"/>
        <v>0</v>
      </c>
      <c r="AD58" s="212">
        <f t="shared" si="25"/>
        <v>0</v>
      </c>
      <c r="AE58" s="212">
        <f t="shared" si="25"/>
        <v>0</v>
      </c>
      <c r="AF58" s="212">
        <f t="shared" si="25"/>
        <v>0</v>
      </c>
      <c r="AG58" s="212">
        <f t="shared" si="25"/>
        <v>0</v>
      </c>
      <c r="AH58" s="212">
        <f t="shared" si="25"/>
        <v>0</v>
      </c>
      <c r="AI58" s="212">
        <f t="shared" si="25"/>
        <v>0</v>
      </c>
      <c r="AJ58" s="212">
        <f t="shared" si="25"/>
        <v>0</v>
      </c>
      <c r="AK58" s="212">
        <f t="shared" si="25"/>
        <v>0</v>
      </c>
      <c r="AL58" s="212">
        <f t="shared" si="25"/>
        <v>0</v>
      </c>
      <c r="AM58" s="212">
        <f t="shared" si="25"/>
        <v>0</v>
      </c>
      <c r="AN58" s="212">
        <f t="shared" si="25"/>
        <v>0</v>
      </c>
      <c r="AO58" s="212">
        <f t="shared" si="25"/>
        <v>0</v>
      </c>
      <c r="AP58" s="212">
        <f t="shared" si="25"/>
        <v>0</v>
      </c>
      <c r="AQ58" s="212">
        <f t="shared" si="25"/>
        <v>0</v>
      </c>
      <c r="AR58" s="212">
        <f t="shared" si="25"/>
        <v>0</v>
      </c>
      <c r="AS58" s="212">
        <f t="shared" si="25"/>
        <v>0</v>
      </c>
      <c r="AT58" s="212">
        <f t="shared" si="25"/>
        <v>0</v>
      </c>
      <c r="AU58" s="212">
        <f t="shared" si="25"/>
        <v>0</v>
      </c>
      <c r="AV58" s="212">
        <f t="shared" si="25"/>
        <v>0</v>
      </c>
      <c r="AW58" s="212">
        <f t="shared" si="25"/>
        <v>0</v>
      </c>
      <c r="AX58" s="212">
        <f t="shared" si="25"/>
        <v>0</v>
      </c>
      <c r="AY58" s="212">
        <f t="shared" si="25"/>
        <v>0</v>
      </c>
      <c r="AZ58" s="212">
        <f t="shared" si="25"/>
        <v>0</v>
      </c>
      <c r="BA58" s="212">
        <f t="shared" si="25"/>
        <v>0</v>
      </c>
      <c r="BB58" s="212">
        <f t="shared" si="25"/>
        <v>0</v>
      </c>
      <c r="BC58" s="212">
        <f t="shared" si="25"/>
        <v>0</v>
      </c>
      <c r="BD58" s="212">
        <f t="shared" si="25"/>
        <v>0</v>
      </c>
      <c r="BE58" s="212">
        <f t="shared" si="25"/>
        <v>0</v>
      </c>
      <c r="BF58" s="212">
        <f t="shared" si="25"/>
        <v>0</v>
      </c>
      <c r="BG58" s="212">
        <f t="shared" si="25"/>
        <v>0</v>
      </c>
      <c r="BH58" s="212">
        <f t="shared" si="25"/>
        <v>0</v>
      </c>
      <c r="BI58" s="212">
        <f t="shared" si="25"/>
        <v>0</v>
      </c>
      <c r="BJ58" s="212">
        <f t="shared" si="25"/>
        <v>0</v>
      </c>
      <c r="BK58" s="212">
        <f t="shared" si="25"/>
        <v>0</v>
      </c>
      <c r="BL58" s="212">
        <f t="shared" si="25"/>
        <v>0</v>
      </c>
      <c r="BM58" s="212">
        <f t="shared" si="25"/>
        <v>0</v>
      </c>
      <c r="BN58" s="212">
        <f t="shared" si="25"/>
        <v>0</v>
      </c>
      <c r="BO58" s="212">
        <f t="shared" si="25"/>
        <v>0</v>
      </c>
      <c r="BP58" s="212">
        <f t="shared" si="25"/>
        <v>0</v>
      </c>
      <c r="BQ58" s="212">
        <f t="shared" si="25"/>
        <v>0</v>
      </c>
      <c r="BR58" s="212">
        <f t="shared" si="25"/>
        <v>0</v>
      </c>
      <c r="BS58" s="212">
        <f t="shared" si="25"/>
        <v>0</v>
      </c>
      <c r="BT58" s="212">
        <f t="shared" si="25"/>
        <v>0</v>
      </c>
      <c r="BU58" s="212">
        <f t="shared" si="25"/>
        <v>0</v>
      </c>
      <c r="BV58" s="212">
        <f t="shared" si="25"/>
        <v>0</v>
      </c>
      <c r="BW58" s="212">
        <f t="shared" si="25"/>
        <v>0</v>
      </c>
      <c r="BX58" s="212">
        <f t="shared" si="25"/>
        <v>0</v>
      </c>
      <c r="BY58" s="212">
        <f>BY55*BY56/1000</f>
        <v>0</v>
      </c>
      <c r="BZ58" s="212">
        <f>BZ55*BZ56/1000</f>
        <v>0</v>
      </c>
    </row>
    <row r="59" ht="14" hidden="1" spans="1:78">
      <c r="A59" s="170" t="s">
        <v>170</v>
      </c>
      <c r="B59" s="171"/>
      <c r="C59" s="172"/>
      <c r="D59" s="174">
        <f>ССЫЛКИ!B3</f>
        <v>105</v>
      </c>
      <c r="E59" s="174">
        <f>ССЫЛКИ!C3</f>
        <v>590</v>
      </c>
      <c r="F59" s="174">
        <f>ССЫЛКИ!D3</f>
        <v>590</v>
      </c>
      <c r="G59" s="174">
        <f>ССЫЛКИ!E3</f>
        <v>11</v>
      </c>
      <c r="H59" s="174">
        <f>ССЫЛКИ!F3</f>
        <v>400</v>
      </c>
      <c r="I59" s="174">
        <f>ССЫЛКИ!G3</f>
        <v>200</v>
      </c>
      <c r="J59" s="174">
        <f>ССЫЛКИ!H3</f>
        <v>105</v>
      </c>
      <c r="K59" s="174">
        <f>ССЫЛКИ!I3</f>
        <v>590</v>
      </c>
      <c r="L59" s="174">
        <f>ССЫЛКИ!J3</f>
        <v>150</v>
      </c>
      <c r="M59" s="174">
        <f>ССЫЛКИ!K3</f>
        <v>78</v>
      </c>
      <c r="N59" s="174">
        <f>ССЫЛКИ!L3</f>
        <v>10</v>
      </c>
      <c r="O59" s="174">
        <f>ССЫЛКИ!M3</f>
        <v>300</v>
      </c>
      <c r="P59" s="174">
        <f>ССЫЛКИ!N3</f>
        <v>990</v>
      </c>
      <c r="Q59" s="174">
        <f>ССЫЛКИ!O3</f>
        <v>12</v>
      </c>
      <c r="R59" s="174">
        <f>ССЫЛКИ!P3</f>
        <v>330</v>
      </c>
      <c r="S59" s="174">
        <f>ССЫЛКИ!Q3</f>
        <v>420</v>
      </c>
      <c r="T59" s="174">
        <f>ССЫЛКИ!R3</f>
        <v>260</v>
      </c>
      <c r="U59" s="174">
        <f>ССЫЛКИ!S3</f>
        <v>165</v>
      </c>
      <c r="V59" s="174">
        <f>ССЫЛКИ!T3</f>
        <v>300</v>
      </c>
      <c r="W59" s="174">
        <f>ССЫЛКИ!U3</f>
        <v>300</v>
      </c>
      <c r="X59" s="174">
        <f>ССЫЛКИ!V3</f>
        <v>400</v>
      </c>
      <c r="Y59" s="174">
        <f>ССЫЛКИ!W3</f>
        <v>50</v>
      </c>
      <c r="Z59" s="174">
        <f>ССЫЛКИ!X3</f>
        <v>210</v>
      </c>
      <c r="AA59" s="174">
        <f>ССЫЛКИ!Y3</f>
        <v>90</v>
      </c>
      <c r="AB59" s="174">
        <f>ССЫЛКИ!Z3</f>
        <v>100</v>
      </c>
      <c r="AC59" s="174">
        <f>ССЫЛКИ!AA3</f>
        <v>190</v>
      </c>
      <c r="AD59" s="174">
        <f>ССЫЛКИ!AB3</f>
        <v>440</v>
      </c>
      <c r="AE59" s="174">
        <f>ССЫЛКИ!AC3</f>
        <v>12.5</v>
      </c>
      <c r="AF59" s="174">
        <f>ССЫЛКИ!AD3</f>
        <v>70</v>
      </c>
      <c r="AG59" s="174">
        <f>ССЫЛКИ!AE3</f>
        <v>92</v>
      </c>
      <c r="AH59" s="174">
        <f>ССЫЛКИ!AF3</f>
        <v>70</v>
      </c>
      <c r="AI59" s="174">
        <f>ССЫЛКИ!AG3</f>
        <v>62</v>
      </c>
      <c r="AJ59" s="174">
        <f>ССЫЛКИ!AH3</f>
        <v>65</v>
      </c>
      <c r="AK59" s="174">
        <f>ССЫЛКИ!AI3</f>
        <v>70</v>
      </c>
      <c r="AL59" s="174">
        <f>ССЫЛКИ!AJ3</f>
        <v>75</v>
      </c>
      <c r="AM59" s="174">
        <f>ССЫЛКИ!AK3</f>
        <v>68</v>
      </c>
      <c r="AN59" s="174">
        <f>ССЫЛКИ!AL3</f>
        <v>120</v>
      </c>
      <c r="AO59" s="174">
        <f>ССЫЛКИ!AM3</f>
        <v>70</v>
      </c>
      <c r="AP59" s="174">
        <f>ССЫЛКИ!AN3</f>
        <v>190</v>
      </c>
      <c r="AQ59" s="174">
        <f>ССЫЛКИ!AO3</f>
        <v>420</v>
      </c>
      <c r="AR59" s="174">
        <f>ССЫЛКИ!AP3</f>
        <v>195</v>
      </c>
      <c r="AS59" s="174">
        <f>ССЫЛКИ!AQ3</f>
        <v>95</v>
      </c>
      <c r="AT59" s="174">
        <f>ССЫЛКИ!AR3</f>
        <v>1100</v>
      </c>
      <c r="AU59" s="174">
        <f>ССЫЛКИ!AS3</f>
        <v>85</v>
      </c>
      <c r="AV59" s="174">
        <f>ССЫЛКИ!AT3</f>
        <v>100</v>
      </c>
      <c r="AW59" s="174">
        <f>ССЫЛКИ!AU3</f>
        <v>290</v>
      </c>
      <c r="AX59" s="174">
        <f>ССЫЛКИ!AV3</f>
        <v>370</v>
      </c>
      <c r="AY59" s="174">
        <f>ССЫЛКИ!AW3</f>
        <v>700</v>
      </c>
      <c r="AZ59" s="174">
        <f>ССЫЛКИ!AX3</f>
        <v>440</v>
      </c>
      <c r="BA59" s="174">
        <f>ССЫЛКИ!AY3</f>
        <v>240</v>
      </c>
      <c r="BB59" s="174">
        <f>ССЫЛКИ!AZ3</f>
        <v>260</v>
      </c>
      <c r="BC59" s="174">
        <f>ССЫЛКИ!BA3</f>
        <v>350</v>
      </c>
      <c r="BD59" s="174">
        <f>ССЫЛКИ!BB3</f>
        <v>50</v>
      </c>
      <c r="BE59" s="174">
        <f>ССЫЛКИ!BC3</f>
        <v>370</v>
      </c>
      <c r="BF59" s="174">
        <f>ССЫЛКИ!BD3</f>
        <v>55</v>
      </c>
      <c r="BG59" s="174">
        <f>ССЫЛКИ!BE3</f>
        <v>450</v>
      </c>
      <c r="BH59" s="174">
        <f>ССЫЛКИ!BF3</f>
        <v>440</v>
      </c>
      <c r="BI59" s="174">
        <f>ССЫЛКИ!BG3</f>
        <v>48</v>
      </c>
      <c r="BJ59" s="174">
        <f>ССЫЛКИ!BH3</f>
        <v>59</v>
      </c>
      <c r="BK59" s="174">
        <f>ССЫЛКИ!BI3</f>
        <v>48</v>
      </c>
      <c r="BL59" s="174">
        <f>ССЫЛКИ!BJ3</f>
        <v>49</v>
      </c>
      <c r="BM59" s="174">
        <f>ССЫЛКИ!BK3</f>
        <v>78</v>
      </c>
      <c r="BN59" s="174">
        <f>ССЫЛКИ!BL3</f>
        <v>110</v>
      </c>
      <c r="BO59" s="174">
        <f>ССЫЛКИ!BM3</f>
        <v>61</v>
      </c>
      <c r="BP59" s="174">
        <f>ССЫЛКИ!BN3</f>
        <v>220</v>
      </c>
      <c r="BQ59" s="174">
        <f>ССЫЛКИ!BO3</f>
        <v>200</v>
      </c>
      <c r="BR59" s="174">
        <f>ССЫЛКИ!BP3</f>
        <v>164</v>
      </c>
      <c r="BS59" s="174">
        <f>ССЫЛКИ!BQ3</f>
        <v>190</v>
      </c>
      <c r="BT59" s="174">
        <f>ССЫЛКИ!BR3</f>
        <v>300</v>
      </c>
      <c r="BU59" s="174">
        <f>ССЫЛКИ!BS3</f>
        <v>195</v>
      </c>
      <c r="BV59" s="174">
        <f>ССЫЛКИ!BT3</f>
        <v>105</v>
      </c>
      <c r="BW59" s="174">
        <f>ССЫЛКИ!BU3</f>
        <v>440</v>
      </c>
      <c r="BX59" s="174">
        <f>ССЫЛКИ!BV3</f>
        <v>66</v>
      </c>
      <c r="BY59" s="174">
        <f>ССЫЛКИ!BW3</f>
        <v>510</v>
      </c>
      <c r="BZ59" s="174">
        <f>ССЫЛКИ!BX3</f>
        <v>580</v>
      </c>
    </row>
    <row r="60" ht="14" hidden="1" spans="1:78">
      <c r="A60" s="170" t="s">
        <v>196</v>
      </c>
      <c r="B60" s="171"/>
      <c r="C60" s="175">
        <f>SUM(D60:BZ60)</f>
        <v>0</v>
      </c>
      <c r="D60" s="176">
        <f>D58*D59</f>
        <v>0</v>
      </c>
      <c r="E60" s="176">
        <f t="shared" ref="E60:BP60" si="26">E58*E59</f>
        <v>0</v>
      </c>
      <c r="F60" s="177">
        <f t="shared" si="26"/>
        <v>0</v>
      </c>
      <c r="G60" s="177">
        <f t="shared" si="26"/>
        <v>0</v>
      </c>
      <c r="H60" s="177">
        <f t="shared" si="26"/>
        <v>0</v>
      </c>
      <c r="I60" s="177">
        <f t="shared" si="26"/>
        <v>0</v>
      </c>
      <c r="J60" s="177">
        <f t="shared" si="26"/>
        <v>0</v>
      </c>
      <c r="K60" s="213">
        <f t="shared" si="26"/>
        <v>0</v>
      </c>
      <c r="L60" s="213">
        <f t="shared" si="26"/>
        <v>0</v>
      </c>
      <c r="M60" s="213">
        <f t="shared" si="26"/>
        <v>0</v>
      </c>
      <c r="N60" s="213">
        <f t="shared" si="26"/>
        <v>0</v>
      </c>
      <c r="O60" s="213">
        <f t="shared" si="26"/>
        <v>0</v>
      </c>
      <c r="P60" s="213">
        <f t="shared" si="26"/>
        <v>0</v>
      </c>
      <c r="Q60" s="213">
        <f t="shared" si="26"/>
        <v>0</v>
      </c>
      <c r="R60" s="213">
        <f t="shared" si="26"/>
        <v>0</v>
      </c>
      <c r="S60" s="213">
        <f t="shared" si="26"/>
        <v>0</v>
      </c>
      <c r="T60" s="213">
        <f t="shared" si="26"/>
        <v>0</v>
      </c>
      <c r="U60" s="213">
        <f t="shared" si="26"/>
        <v>0</v>
      </c>
      <c r="V60" s="213">
        <f t="shared" si="26"/>
        <v>0</v>
      </c>
      <c r="W60" s="213">
        <f t="shared" si="26"/>
        <v>0</v>
      </c>
      <c r="X60" s="213">
        <f t="shared" si="26"/>
        <v>0</v>
      </c>
      <c r="Y60" s="213">
        <f t="shared" si="26"/>
        <v>0</v>
      </c>
      <c r="Z60" s="213">
        <f t="shared" si="26"/>
        <v>0</v>
      </c>
      <c r="AA60" s="213">
        <f t="shared" si="26"/>
        <v>0</v>
      </c>
      <c r="AB60" s="213">
        <f t="shared" si="26"/>
        <v>0</v>
      </c>
      <c r="AC60" s="213">
        <f t="shared" si="26"/>
        <v>0</v>
      </c>
      <c r="AD60" s="213">
        <f t="shared" si="26"/>
        <v>0</v>
      </c>
      <c r="AE60" s="213">
        <f t="shared" si="26"/>
        <v>0</v>
      </c>
      <c r="AF60" s="213">
        <f t="shared" si="26"/>
        <v>0</v>
      </c>
      <c r="AG60" s="213">
        <f t="shared" si="26"/>
        <v>0</v>
      </c>
      <c r="AH60" s="213">
        <f t="shared" si="26"/>
        <v>0</v>
      </c>
      <c r="AI60" s="213">
        <f t="shared" si="26"/>
        <v>0</v>
      </c>
      <c r="AJ60" s="213">
        <f t="shared" si="26"/>
        <v>0</v>
      </c>
      <c r="AK60" s="213">
        <f t="shared" si="26"/>
        <v>0</v>
      </c>
      <c r="AL60" s="213">
        <f t="shared" si="26"/>
        <v>0</v>
      </c>
      <c r="AM60" s="213">
        <f t="shared" si="26"/>
        <v>0</v>
      </c>
      <c r="AN60" s="213">
        <f t="shared" si="26"/>
        <v>0</v>
      </c>
      <c r="AO60" s="213">
        <f t="shared" si="26"/>
        <v>0</v>
      </c>
      <c r="AP60" s="213">
        <f t="shared" si="26"/>
        <v>0</v>
      </c>
      <c r="AQ60" s="213">
        <f t="shared" si="26"/>
        <v>0</v>
      </c>
      <c r="AR60" s="213">
        <f t="shared" si="26"/>
        <v>0</v>
      </c>
      <c r="AS60" s="213">
        <f t="shared" si="26"/>
        <v>0</v>
      </c>
      <c r="AT60" s="213">
        <f t="shared" si="26"/>
        <v>0</v>
      </c>
      <c r="AU60" s="213">
        <f t="shared" si="26"/>
        <v>0</v>
      </c>
      <c r="AV60" s="213">
        <f t="shared" si="26"/>
        <v>0</v>
      </c>
      <c r="AW60" s="213">
        <f t="shared" si="26"/>
        <v>0</v>
      </c>
      <c r="AX60" s="213">
        <f t="shared" si="26"/>
        <v>0</v>
      </c>
      <c r="AY60" s="213">
        <f t="shared" si="26"/>
        <v>0</v>
      </c>
      <c r="AZ60" s="213">
        <f t="shared" si="26"/>
        <v>0</v>
      </c>
      <c r="BA60" s="213">
        <f t="shared" si="26"/>
        <v>0</v>
      </c>
      <c r="BB60" s="213">
        <f t="shared" si="26"/>
        <v>0</v>
      </c>
      <c r="BC60" s="213">
        <f t="shared" si="26"/>
        <v>0</v>
      </c>
      <c r="BD60" s="213">
        <f t="shared" si="26"/>
        <v>0</v>
      </c>
      <c r="BE60" s="213">
        <f t="shared" si="26"/>
        <v>0</v>
      </c>
      <c r="BF60" s="213">
        <f t="shared" si="26"/>
        <v>0</v>
      </c>
      <c r="BG60" s="213">
        <f t="shared" si="26"/>
        <v>0</v>
      </c>
      <c r="BH60" s="213">
        <f t="shared" si="26"/>
        <v>0</v>
      </c>
      <c r="BI60" s="213">
        <f t="shared" si="26"/>
        <v>0</v>
      </c>
      <c r="BJ60" s="213">
        <f t="shared" si="26"/>
        <v>0</v>
      </c>
      <c r="BK60" s="213">
        <f t="shared" si="26"/>
        <v>0</v>
      </c>
      <c r="BL60" s="213">
        <f t="shared" si="26"/>
        <v>0</v>
      </c>
      <c r="BM60" s="213">
        <f t="shared" si="26"/>
        <v>0</v>
      </c>
      <c r="BN60" s="213">
        <f t="shared" si="26"/>
        <v>0</v>
      </c>
      <c r="BO60" s="213">
        <f t="shared" si="26"/>
        <v>0</v>
      </c>
      <c r="BP60" s="213">
        <f t="shared" si="26"/>
        <v>0</v>
      </c>
      <c r="BQ60" s="213">
        <f t="shared" ref="BQ60:BZ60" si="27">BQ58*BQ59</f>
        <v>0</v>
      </c>
      <c r="BR60" s="213">
        <f t="shared" si="27"/>
        <v>0</v>
      </c>
      <c r="BS60" s="213">
        <f t="shared" si="27"/>
        <v>0</v>
      </c>
      <c r="BT60" s="213">
        <f t="shared" si="27"/>
        <v>0</v>
      </c>
      <c r="BU60" s="213">
        <f t="shared" si="27"/>
        <v>0</v>
      </c>
      <c r="BV60" s="213">
        <f t="shared" si="27"/>
        <v>0</v>
      </c>
      <c r="BW60" s="213">
        <f t="shared" si="27"/>
        <v>0</v>
      </c>
      <c r="BX60" s="213">
        <f t="shared" si="27"/>
        <v>0</v>
      </c>
      <c r="BY60" s="213">
        <f t="shared" si="27"/>
        <v>0</v>
      </c>
      <c r="BZ60" s="213">
        <f t="shared" si="27"/>
        <v>0</v>
      </c>
    </row>
    <row r="61" ht="14" hidden="1" spans="1:76">
      <c r="A61" s="170" t="s">
        <v>197</v>
      </c>
      <c r="B61" s="178"/>
      <c r="C61" s="179" t="e">
        <f>C60/C57</f>
        <v>#DIV/0!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t="14" hidden="1" spans="2:76">
      <c r="B62" s="180"/>
      <c r="D62" s="180"/>
      <c r="E62" s="180"/>
      <c r="F62" s="180"/>
      <c r="G62" s="180">
        <f ca="1">SUMPRODUCT(SIGN(CELL("width",OFFSET(D52,,N(INDEX(COLUMN(D52:BZ52)-COLUMN(D52),))))),D52:BZ52)</f>
        <v>0</v>
      </c>
      <c r="H62" s="180"/>
      <c r="I62" s="180"/>
      <c r="J62" s="180" t="e">
        <f>ROUND((((71.71-C53))*100+SUM(N39:N41)),4)</f>
        <v>#DIV/0!</v>
      </c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4" spans="1:76">
      <c r="A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5.75" customHeight="1" spans="1:76">
      <c r="A64" s="159" t="s">
        <v>199</v>
      </c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1:11">
      <c r="A66" s="159" t="s">
        <v>200</v>
      </c>
      <c r="B66" s="159"/>
      <c r="C66" s="159"/>
      <c r="D66" s="159"/>
      <c r="E66" s="159"/>
      <c r="F66" s="159"/>
      <c r="G66" s="159"/>
      <c r="H66" s="159"/>
      <c r="I66" s="159"/>
      <c r="J66" s="159"/>
      <c r="K66" s="15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customFormat="1" ht="15.75" customHeight="1"/>
    <row r="82" customFormat="1" ht="15.75" customHeight="1"/>
    <row r="83" customFormat="1" ht="15.75" customHeight="1"/>
    <row r="84" customFormat="1" ht="15.75" customHeight="1"/>
    <row r="85" customFormat="1" ht="15.75" customHeight="1"/>
    <row r="86" customFormat="1" ht="15.75" customHeight="1"/>
    <row r="87" customFormat="1" ht="15.75" customHeight="1"/>
    <row r="88" customFormat="1" ht="15.75" customHeight="1"/>
    <row r="89" customFormat="1" ht="15.75" customHeight="1"/>
    <row r="90" customFormat="1" ht="15.75" customHeight="1"/>
    <row r="91" customFormat="1" ht="15.75" customHeight="1"/>
    <row r="92" customFormat="1" ht="15.75" customHeight="1"/>
    <row r="93" customFormat="1" ht="15.75" customHeight="1"/>
    <row r="94" customFormat="1" ht="15.75" customHeight="1"/>
    <row r="95" customFormat="1" ht="15.75" customHeight="1"/>
    <row r="96" customFormat="1" ht="15.75" customHeight="1"/>
    <row r="97" customFormat="1" ht="15.75" customHeight="1"/>
    <row r="98" customFormat="1" ht="15.75" customHeight="1"/>
    <row r="99" customFormat="1" ht="15.75" customHeight="1"/>
    <row r="100" customFormat="1" ht="15.75" customHeight="1"/>
    <row r="101" customFormat="1" ht="15.75" customHeight="1"/>
    <row r="102" customFormat="1" ht="15.75" customHeight="1"/>
    <row r="103" customFormat="1" ht="15.75" customHeight="1"/>
    <row r="104" customFormat="1" ht="15.75" customHeight="1"/>
    <row r="105" customFormat="1" ht="15.75" customHeight="1"/>
    <row r="106" customFormat="1" ht="15.75" customHeight="1"/>
    <row r="107" customFormat="1" ht="15.75" customHeight="1"/>
    <row r="108" customFormat="1" ht="15.75" customHeight="1"/>
    <row r="109" customFormat="1" ht="15.75" customHeight="1"/>
    <row r="110" customFormat="1" ht="15.75" customHeight="1"/>
    <row r="111" customFormat="1" ht="15.75" customHeight="1"/>
    <row r="112" customFormat="1" ht="15.75" customHeight="1"/>
    <row r="113" customFormat="1" ht="15.75" customHeight="1"/>
    <row r="114" customFormat="1" ht="15.75" customHeight="1"/>
    <row r="115" customFormat="1" ht="15.75" customHeight="1"/>
    <row r="116" customFormat="1" ht="15.75" customHeight="1"/>
    <row r="117" customFormat="1" ht="15.75" customHeight="1"/>
    <row r="118" customFormat="1" ht="15.75" customHeight="1"/>
    <row r="119" customFormat="1" ht="15.75" customHeight="1"/>
    <row r="120" customFormat="1" ht="15.75" customHeight="1"/>
    <row r="121" customFormat="1" ht="15.75" customHeight="1"/>
    <row r="122" customFormat="1" ht="15.75" customHeight="1"/>
    <row r="123" customFormat="1" ht="15.75" customHeight="1"/>
    <row r="124" customFormat="1" ht="15.75" customHeight="1"/>
    <row r="125" customFormat="1" ht="15.75" customHeight="1"/>
    <row r="126" customFormat="1" ht="15.75" customHeight="1"/>
    <row r="127" customFormat="1" ht="15.75" customHeight="1"/>
    <row r="128" customFormat="1" ht="15.75" customHeight="1"/>
    <row r="129" customFormat="1" ht="15.75" customHeight="1"/>
    <row r="130" customFormat="1" ht="15.75" customHeight="1"/>
    <row r="131" customFormat="1" ht="15.75" customHeight="1"/>
    <row r="132" customFormat="1" ht="15.75" customHeight="1"/>
    <row r="133" customFormat="1" ht="15.75" customHeight="1"/>
    <row r="134" customFormat="1" ht="15.75" customHeight="1"/>
    <row r="135" customFormat="1" ht="15.75" customHeight="1"/>
    <row r="136" customFormat="1" ht="15.75" customHeight="1"/>
    <row r="137" customFormat="1" ht="15.75" customHeight="1"/>
    <row r="138" customFormat="1" ht="15.75" customHeight="1"/>
    <row r="139" customFormat="1" ht="15.75" customHeight="1"/>
    <row r="140" customFormat="1" ht="15.75" customHeight="1"/>
    <row r="141" customFormat="1" ht="15.75" customHeight="1"/>
    <row r="142" customFormat="1" ht="15.75" customHeight="1"/>
    <row r="143" customFormat="1" ht="15.75" customHeight="1"/>
    <row r="144" customFormat="1" ht="15.75" customHeight="1"/>
    <row r="145" customFormat="1" ht="15.75" customHeight="1"/>
    <row r="146" customFormat="1" ht="15.75" customHeight="1"/>
    <row r="147" customFormat="1" ht="15.75" customHeight="1"/>
    <row r="148" customFormat="1" ht="15.75" customHeight="1"/>
    <row r="149" customFormat="1" ht="15.75" customHeight="1"/>
    <row r="150" customFormat="1" ht="15.75" customHeight="1"/>
    <row r="151" customFormat="1" ht="15.75" customHeight="1"/>
    <row r="152" customFormat="1" ht="15.75" customHeight="1"/>
    <row r="153" customFormat="1" ht="15.75" customHeight="1"/>
    <row r="154" customFormat="1" ht="15.75" customHeight="1"/>
    <row r="155" customFormat="1" ht="15.75" customHeight="1"/>
    <row r="156" customFormat="1" ht="15.75" customHeight="1"/>
    <row r="157" customFormat="1" ht="15.75" customHeight="1"/>
    <row r="158" customFormat="1" ht="15.75" customHeight="1"/>
    <row r="159" customFormat="1" ht="15.75" customHeight="1"/>
    <row r="160" customFormat="1" ht="15.75" customHeight="1"/>
    <row r="161" customFormat="1" ht="15.75" customHeight="1"/>
    <row r="162" customFormat="1" ht="15.75" customHeight="1"/>
    <row r="163" customFormat="1" ht="15.75" customHeight="1"/>
    <row r="164" customFormat="1" ht="15.75" customHeight="1"/>
    <row r="165" customFormat="1" ht="15.75" customHeight="1"/>
    <row r="166" customFormat="1" ht="15.75" customHeight="1"/>
    <row r="167" customFormat="1" ht="15.75" customHeight="1"/>
    <row r="168" customFormat="1" ht="15.75" customHeight="1"/>
    <row r="169" customFormat="1" ht="15.75" customHeight="1"/>
    <row r="170" customFormat="1" ht="15.75" customHeight="1"/>
    <row r="171" customFormat="1" ht="15.75" customHeight="1"/>
    <row r="172" customFormat="1" ht="15.75" customHeight="1"/>
    <row r="173" customFormat="1" ht="15.75" customHeight="1"/>
    <row r="174" customFormat="1" ht="15.75" customHeight="1"/>
    <row r="175" customFormat="1" ht="15.75" customHeight="1"/>
    <row r="176" customFormat="1" ht="15.75" customHeight="1"/>
    <row r="177" customFormat="1" ht="15.75" customHeight="1"/>
    <row r="178" customFormat="1" ht="15.75" customHeight="1"/>
    <row r="179" customFormat="1" ht="15.75" customHeight="1"/>
    <row r="180" customFormat="1" ht="15.75" customHeight="1"/>
    <row r="181" customFormat="1" ht="15.75" customHeight="1"/>
    <row r="182" customFormat="1" ht="15.75" customHeight="1"/>
    <row r="183" customFormat="1" ht="15.75" customHeight="1"/>
    <row r="184" customFormat="1" ht="15.75" customHeight="1"/>
    <row r="185" customFormat="1" ht="15.75" customHeight="1"/>
    <row r="186" customFormat="1" ht="15.75" customHeight="1"/>
    <row r="187" customFormat="1" ht="15.75" customHeight="1"/>
    <row r="188" customFormat="1" ht="15.75" customHeight="1"/>
    <row r="189" customFormat="1" ht="15.75" customHeight="1"/>
    <row r="190" customFormat="1" ht="15.75" customHeight="1"/>
    <row r="191" customFormat="1" ht="15.75" customHeight="1"/>
    <row r="192" customFormat="1" ht="15.75" customHeight="1"/>
    <row r="193" customFormat="1" ht="15.75" customHeight="1"/>
    <row r="194" customFormat="1" ht="15.75" customHeight="1"/>
    <row r="195" customFormat="1" ht="15.75" customHeight="1"/>
    <row r="196" customFormat="1" ht="15.75" customHeight="1"/>
    <row r="197" customFormat="1" ht="15.75" customHeight="1"/>
    <row r="198" customFormat="1" ht="15.75" customHeight="1"/>
    <row r="199" customFormat="1" ht="15.75" customHeight="1"/>
    <row r="200" customFormat="1" ht="15.75" customHeight="1"/>
    <row r="201" customFormat="1" ht="15.75" customHeight="1"/>
    <row r="202" customFormat="1" ht="15.75" customHeight="1"/>
    <row r="203" customFormat="1" ht="15.75" customHeight="1"/>
    <row r="204" customFormat="1" ht="15.75" customHeight="1"/>
    <row r="205" customFormat="1" ht="15.75" customHeight="1"/>
    <row r="206" customFormat="1" ht="15.75" customHeight="1"/>
    <row r="207" customFormat="1" ht="15.75" customHeight="1"/>
    <row r="208" customFormat="1" ht="15.75" customHeight="1"/>
    <row r="209" customFormat="1" ht="15.75" customHeight="1"/>
    <row r="210" customFormat="1" ht="15.75" customHeight="1"/>
    <row r="211" customFormat="1" ht="15.75" customHeight="1"/>
    <row r="212" customFormat="1" ht="15.75" customHeight="1"/>
    <row r="213" customFormat="1" ht="15.75" customHeight="1"/>
    <row r="214" customFormat="1" ht="15.75" customHeight="1"/>
    <row r="215" customFormat="1" ht="15.75" customHeight="1"/>
    <row r="216" customFormat="1" ht="15.75" customHeight="1"/>
    <row r="217" customFormat="1" ht="15.75" customHeight="1"/>
    <row r="218" customFormat="1" ht="15.75" customHeight="1"/>
    <row r="219" customFormat="1" ht="15.75" customHeight="1"/>
    <row r="220" customFormat="1" ht="15.75" customHeight="1"/>
    <row r="221" customFormat="1" ht="15.75" customHeight="1"/>
    <row r="222" customFormat="1" ht="15.75" customHeight="1"/>
    <row r="223" customFormat="1" ht="15.75" customHeight="1"/>
    <row r="224" customFormat="1" ht="15.75" customHeight="1"/>
    <row r="225" customFormat="1" ht="15.75" customHeight="1"/>
    <row r="226" customFormat="1" ht="15.75" customHeight="1"/>
    <row r="227" customFormat="1" ht="15.75" customHeight="1"/>
    <row r="228" customFormat="1" ht="15.75" customHeight="1"/>
    <row r="229" customFormat="1" ht="15.75" customHeight="1"/>
    <row r="230" customFormat="1" ht="15.75" customHeight="1"/>
    <row r="231" customFormat="1" ht="15.75" customHeight="1"/>
    <row r="232" customFormat="1" ht="15.75" customHeight="1"/>
    <row r="233" customFormat="1" ht="15.75" customHeight="1"/>
    <row r="234" customFormat="1" ht="15.75" customHeight="1"/>
    <row r="235" customFormat="1" ht="15.75" customHeight="1"/>
    <row r="236" customFormat="1" ht="15.75" customHeight="1"/>
    <row r="237" customFormat="1" ht="15.75" customHeight="1"/>
    <row r="238" customFormat="1" ht="15.75" customHeight="1"/>
    <row r="239" customFormat="1" ht="15.75" customHeight="1"/>
    <row r="240" customFormat="1" ht="15.75" customHeight="1"/>
    <row r="241" customFormat="1" ht="15.75" customHeight="1"/>
    <row r="242" customFormat="1" ht="15.75" customHeight="1"/>
    <row r="243" customFormat="1" ht="15.75" customHeight="1"/>
    <row r="244" customFormat="1" ht="15.75" customHeight="1"/>
    <row r="245" customFormat="1" ht="15.75" customHeight="1"/>
    <row r="246" customFormat="1" ht="15.75" customHeight="1"/>
    <row r="247" customFormat="1" ht="15.75" customHeight="1"/>
    <row r="248" customFormat="1" ht="15.75" customHeight="1"/>
    <row r="249" customFormat="1" ht="15.75" customHeight="1"/>
    <row r="250" customFormat="1" ht="15.75" customHeight="1"/>
    <row r="251" customFormat="1" ht="15.75" customHeight="1"/>
    <row r="252" customFormat="1" ht="15.75" customHeight="1"/>
    <row r="253" customFormat="1" ht="15.75" customHeight="1"/>
    <row r="254" customFormat="1" ht="15.75" customHeight="1"/>
    <row r="255" customFormat="1" ht="15.75" customHeight="1"/>
    <row r="256" customFormat="1" ht="15.75" customHeight="1"/>
    <row r="257" customFormat="1" ht="15.75" customHeight="1"/>
    <row r="258" customFormat="1" ht="15.75" customHeight="1"/>
    <row r="259" customFormat="1" ht="15.75" customHeight="1"/>
    <row r="260" customFormat="1" ht="15.75" customHeight="1"/>
    <row r="261" customFormat="1" ht="15.75" customHeight="1"/>
    <row r="262" customFormat="1" ht="15.75" customHeight="1"/>
    <row r="263" customFormat="1" ht="15.75" customHeight="1"/>
    <row r="264" customFormat="1" ht="15.75" customHeight="1"/>
    <row r="265" customFormat="1" ht="15.75" customHeight="1"/>
    <row r="266" customFormat="1" ht="15.75" customHeight="1"/>
    <row r="267" customFormat="1" ht="15.75" customHeight="1"/>
    <row r="268" customFormat="1" ht="15.75" customHeight="1"/>
    <row r="269" customFormat="1" ht="15.75" customHeight="1"/>
    <row r="270" customFormat="1" ht="15.75" customHeight="1"/>
    <row r="271" customFormat="1" ht="15.75" customHeight="1"/>
    <row r="272" customFormat="1" ht="15.75" customHeight="1"/>
    <row r="273" customFormat="1" ht="15.75" customHeight="1"/>
    <row r="274" customFormat="1" ht="15.75" customHeight="1"/>
    <row r="275" customFormat="1" ht="15.75" customHeight="1"/>
    <row r="276" customFormat="1" ht="15.75" customHeight="1"/>
    <row r="277" customFormat="1" ht="15.75" customHeight="1"/>
    <row r="278" customFormat="1" ht="15.75" customHeight="1"/>
    <row r="279" customFormat="1" ht="15.75" customHeight="1"/>
    <row r="280" customFormat="1" ht="15.75" customHeight="1"/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orientation="landscape"/>
  <headerFooter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7">
    <pageSetUpPr fitToPage="1"/>
  </sheetPr>
  <dimension ref="A1:CA1001"/>
  <sheetViews>
    <sheetView zoomScale="80" zoomScaleNormal="80" workbookViewId="0">
      <selection activeCell="N22" sqref="N22"/>
    </sheetView>
  </sheetViews>
  <sheetFormatPr defaultColWidth="12.6" defaultRowHeight="15" customHeight="1"/>
  <cols>
    <col min="1" max="1" width="3.2" customWidth="1"/>
    <col min="2" max="2" width="33.5" customWidth="1"/>
    <col min="3" max="3" width="9.2" customWidth="1"/>
    <col min="4" max="4" width="8.4" hidden="1" customWidth="1"/>
    <col min="5" max="5" width="9.5" hidden="1" customWidth="1"/>
    <col min="6" max="6" width="8.4" hidden="1" customWidth="1"/>
    <col min="7" max="7" width="8.5" hidden="1" customWidth="1"/>
    <col min="8" max="10" width="8.4" hidden="1" customWidth="1"/>
    <col min="11" max="11" width="9.1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8" customWidth="1"/>
    <col min="18" max="19" width="9.1" hidden="1" customWidth="1"/>
    <col min="20" max="20" width="9.1" customWidth="1"/>
    <col min="21" max="21" width="9.1" hidden="1" customWidth="1"/>
    <col min="22" max="22" width="9.1" customWidth="1"/>
    <col min="23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6" hidden="1" customWidth="1"/>
    <col min="31" max="32" width="7.4" hidden="1" customWidth="1"/>
    <col min="33" max="33" width="8.4" hidden="1" customWidth="1"/>
    <col min="34" max="34" width="7.7" hidden="1" customWidth="1"/>
    <col min="35" max="37" width="7.4" hidden="1" customWidth="1"/>
    <col min="38" max="38" width="8.4" customWidth="1"/>
    <col min="39" max="39" width="8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49" width="8.4" hidden="1" customWidth="1"/>
    <col min="50" max="50" width="8.1" hidden="1" customWidth="1"/>
    <col min="51" max="53" width="9.1" hidden="1" customWidth="1"/>
    <col min="54" max="54" width="9.2" customWidth="1"/>
    <col min="55" max="59" width="8.4" hidden="1" customWidth="1"/>
    <col min="60" max="60" width="9.5" customWidth="1"/>
    <col min="61" max="61" width="8" hidden="1" customWidth="1"/>
    <col min="62" max="62" width="8.1" customWidth="1"/>
    <col min="63" max="63" width="8" customWidth="1"/>
    <col min="64" max="64" width="8.4" customWidth="1"/>
    <col min="65" max="65" width="8.4" hidden="1" customWidth="1"/>
    <col min="66" max="66" width="9.1" hidden="1" customWidth="1"/>
    <col min="67" max="67" width="8" customWidth="1"/>
    <col min="68" max="75" width="9.1" hidden="1" customWidth="1"/>
    <col min="76" max="76" width="8.4" customWidth="1"/>
    <col min="77" max="77" width="8.4" hidden="1" customWidth="1"/>
    <col min="78" max="78" width="9.5" hidden="1" customWidth="1"/>
    <col min="79" max="79" width="7.6" hidden="1" customWidth="1"/>
  </cols>
  <sheetData>
    <row r="1" ht="18.5" spans="1:63">
      <c r="A1" s="108" t="str">
        <f>'Автомат. ввод'!N10</f>
        <v>МКОУ " Некрасовская СОШ"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</row>
    <row r="2" ht="15.5" spans="1:75">
      <c r="A2" s="109" t="s">
        <v>191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Q2" s="112"/>
      <c r="BR2" s="112"/>
      <c r="BS2" s="112"/>
      <c r="BT2" s="112"/>
      <c r="BU2" s="112"/>
      <c r="BV2" s="112"/>
      <c r="BW2" s="112"/>
    </row>
    <row r="3" ht="15.5" spans="2:75">
      <c r="B3" s="109" t="s">
        <v>192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Q3" s="112"/>
      <c r="BR3" s="112"/>
      <c r="BS3" s="112"/>
      <c r="BT3" s="112"/>
      <c r="BU3" s="112"/>
      <c r="BV3" s="112"/>
      <c r="BW3" s="112"/>
    </row>
    <row r="4" ht="15.5" spans="2:76">
      <c r="B4" s="110">
        <v>14</v>
      </c>
      <c r="C4" s="111" t="str">
        <f>ССЫЛКИ!A5</f>
        <v>Февраль 2025 г.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</row>
    <row r="5" ht="23" spans="2:79">
      <c r="B5" s="86" t="s">
        <v>1</v>
      </c>
      <c r="C5" s="112"/>
      <c r="D5" s="112"/>
      <c r="E5" s="112"/>
      <c r="F5" s="112"/>
      <c r="G5" s="113"/>
      <c r="H5" s="112"/>
      <c r="I5" s="112"/>
      <c r="J5" s="112"/>
      <c r="K5" s="204"/>
      <c r="L5" s="205" t="str">
        <f>VLOOKUP(B4,Общее_количество_учащихся,2,FALSE)</f>
        <v>Пятница</v>
      </c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ht="14.5" spans="1:76">
      <c r="A6" s="114" t="s">
        <v>3</v>
      </c>
      <c r="B6" s="115"/>
      <c r="C6" s="116"/>
      <c r="D6" s="117" t="s">
        <v>193</v>
      </c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</row>
    <row r="7" ht="198" customHeight="1" spans="1:79">
      <c r="A7" s="119"/>
      <c r="B7" s="120"/>
      <c r="C7" s="116"/>
      <c r="D7" s="121" t="str">
        <f>ССЫЛКИ!B2</f>
        <v>Вермишель</v>
      </c>
      <c r="E7" s="121" t="str">
        <f>ССЫЛКИ!C2</f>
        <v>Люля полуфаб-т (кг)</v>
      </c>
      <c r="F7" s="121" t="str">
        <f>ССЫЛКИ!D2</f>
        <v>Котлета говяжья полуф-т (кг)</v>
      </c>
      <c r="G7" s="121" t="str">
        <f>ССЫЛКИ!E2</f>
        <v>Какао (Фунтик) (шт)</v>
      </c>
      <c r="H7" s="121" t="str">
        <f>ССЫЛКИ!F2</f>
        <v>Какао порошок</v>
      </c>
      <c r="I7" s="121" t="str">
        <f>ССЫЛКИ!G2</f>
        <v>Кисель фруктовый</v>
      </c>
      <c r="J7" s="121" t="str">
        <f>ССЫЛКИ!H2</f>
        <v>Макароны</v>
      </c>
      <c r="K7" s="121" t="str">
        <f>ССЫЛКИ!I2</f>
        <v>Тефтели говяжьи (кг)</v>
      </c>
      <c r="L7" s="121" t="str">
        <f>ССЫЛКИ!J2</f>
        <v>Масло растительное</v>
      </c>
      <c r="M7" s="121" t="str">
        <f>ССЫЛКИ!K2</f>
        <v>Сахар</v>
      </c>
      <c r="N7" s="121" t="str">
        <f>ССЫЛКИ!L2</f>
        <v>Соль иодир.</v>
      </c>
      <c r="O7" s="121" t="str">
        <f>ССЫЛКИ!M2</f>
        <v>Сухофрукты</v>
      </c>
      <c r="P7" s="121" t="str">
        <f>ССЫЛКИ!N2</f>
        <v>Чай</v>
      </c>
      <c r="Q7" s="121" t="str">
        <f>ССЫЛКИ!O2</f>
        <v>Яйцо куриное (штук)</v>
      </c>
      <c r="R7" s="121" t="str">
        <f>ССЫЛКИ!P2</f>
        <v>Вафли</v>
      </c>
      <c r="S7" s="121" t="str">
        <f>ССЫЛКИ!Q2</f>
        <v>Кексы бездрожжевые (кг.)</v>
      </c>
      <c r="T7" s="121" t="str">
        <f>ССЫЛКИ!R2</f>
        <v>Печенье</v>
      </c>
      <c r="U7" s="121" t="str">
        <f>ССЫЛКИ!S2</f>
        <v>Пряники</v>
      </c>
      <c r="V7" s="121" t="str">
        <f>ССЫЛКИ!T2</f>
        <v>Горошек зеленый конс.</v>
      </c>
      <c r="W7" s="121" t="str">
        <f>ССЫЛКИ!U2</f>
        <v>Кукуруза консервы</v>
      </c>
      <c r="X7" s="121" t="str">
        <f>ССЫЛКИ!V2</f>
        <v>Огурцы маринованые</v>
      </c>
      <c r="Y7" s="121" t="str">
        <f>ССЫЛКИ!W2</f>
        <v>Мука высшего сорт</v>
      </c>
      <c r="Z7" s="121" t="str">
        <f>ССЫЛКИ!X2</f>
        <v>Повидло</v>
      </c>
      <c r="AA7" s="121" t="str">
        <f>ССЫЛКИ!Y2</f>
        <v>Сок фруктовый светлый</v>
      </c>
      <c r="AB7" s="121" t="str">
        <f>ССЫЛКИ!Z2</f>
        <v>Сок фруктовый с мякотью</v>
      </c>
      <c r="AC7" s="121" t="str">
        <f>ССЫЛКИ!AA2</f>
        <v>Томатная паста</v>
      </c>
      <c r="AD7" s="121" t="str">
        <f>ССЫЛКИ!AB2</f>
        <v>Котлета рыбная полуф-т (кг)</v>
      </c>
      <c r="AE7" s="121" t="str">
        <f>ССЫЛКИ!AC2</f>
        <v>Фрикадельки рыбные  полуф-т (кг)</v>
      </c>
      <c r="AF7" s="121" t="str">
        <f>ССЫЛКИ!AD2</f>
        <v>Крупа гороховая</v>
      </c>
      <c r="AG7" s="121" t="str">
        <f>ССЫЛКИ!AE2</f>
        <v>Крупа гречневая</v>
      </c>
      <c r="AH7" s="121" t="str">
        <f>ССЫЛКИ!AF2</f>
        <v>Крупа кукурузная</v>
      </c>
      <c r="AI7" s="121" t="str">
        <f>ССЫЛКИ!AG2</f>
        <v>Крупа манная</v>
      </c>
      <c r="AJ7" s="121" t="str">
        <f>ССЫЛКИ!AH2</f>
        <v>Крупа овсяная</v>
      </c>
      <c r="AK7" s="121" t="str">
        <f>ССЫЛКИ!AI2</f>
        <v>Крупа перловая</v>
      </c>
      <c r="AL7" s="121" t="str">
        <f>ССЫЛКИ!AJ2</f>
        <v>Крупа пшеничная</v>
      </c>
      <c r="AM7" s="121" t="str">
        <f>ССЫЛКИ!AK2</f>
        <v>Крупа пшено шлифованное</v>
      </c>
      <c r="AN7" s="121" t="str">
        <f>ССЫЛКИ!AL2</f>
        <v>Крупа рисовая</v>
      </c>
      <c r="AO7" s="121" t="str">
        <f>ССЫЛКИ!AM2</f>
        <v>Крупа ячневая</v>
      </c>
      <c r="AP7" s="121" t="str">
        <f>ССЫЛКИ!AN2</f>
        <v>Фасоль</v>
      </c>
      <c r="AQ7" s="121" t="str">
        <f>ССЫЛКИ!AO2</f>
        <v>Курага сушеная</v>
      </c>
      <c r="AR7" s="121" t="str">
        <f>ССЫЛКИ!AP2</f>
        <v>БИО йогурт 2.5</v>
      </c>
      <c r="AS7" s="121" t="str">
        <f>ССЫЛКИ!AQ2</f>
        <v>Кефир</v>
      </c>
      <c r="AT7" s="121" t="str">
        <f>ССЫЛКИ!AR2</f>
        <v>Масло сливочное</v>
      </c>
      <c r="AU7" s="121" t="str">
        <f>ССЫЛКИ!AS2</f>
        <v>Молоко разливное</v>
      </c>
      <c r="AV7" s="52" t="str">
        <f>ССЫЛКИ!AT2</f>
        <v>Молоко пастеризованное  2,5</v>
      </c>
      <c r="AW7" s="121" t="str">
        <f>ССЫЛКИ!AU2</f>
        <v>Сгущенное молоко</v>
      </c>
      <c r="AX7" s="121" t="str">
        <f>ССЫЛКИ!AV2</f>
        <v>Сметана</v>
      </c>
      <c r="AY7" s="121" t="str">
        <f>ССЫЛКИ!AW2</f>
        <v>Сыр Российский</v>
      </c>
      <c r="AZ7" s="121" t="str">
        <f>ССЫЛКИ!AX2</f>
        <v>Биточки куриные (кг)</v>
      </c>
      <c r="BA7" s="121" t="str">
        <f>ССЫЛКИ!AY2</f>
        <v>Тушка куринная</v>
      </c>
      <c r="BB7" s="121" t="str">
        <f>ССЫЛКИ!AZ2</f>
        <v>Бедро куриное</v>
      </c>
      <c r="BC7" s="121" t="str">
        <f>ССЫЛКИ!BA2</f>
        <v>Фарш говяжий</v>
      </c>
      <c r="BD7" s="121" t="str">
        <f>ССЫЛКИ!BB2</f>
        <v>Баклажаны свежие</v>
      </c>
      <c r="BE7" s="121" t="str">
        <f>ССЫЛКИ!BC2</f>
        <v>Грудка куриная</v>
      </c>
      <c r="BF7" s="121" t="str">
        <f>ССЫЛКИ!BD2</f>
        <v>Перец болгарский </v>
      </c>
      <c r="BG7" s="121" t="str">
        <f>ССЫЛКИ!BE2</f>
        <v>Зелень разная </v>
      </c>
      <c r="BH7" s="121" t="str">
        <f>ССЫЛКИ!BF2</f>
        <v>Котлета куриная полуфаб-т (кг)</v>
      </c>
      <c r="BI7" s="121" t="str">
        <f>ССЫЛКИ!BG2</f>
        <v>Капуста</v>
      </c>
      <c r="BJ7" s="121" t="str">
        <f>ССЫЛКИ!BH2</f>
        <v>Картофель</v>
      </c>
      <c r="BK7" s="121" t="str">
        <f>ССЫЛКИ!BI2</f>
        <v>Лук репчатый</v>
      </c>
      <c r="BL7" s="121" t="str">
        <f>ССЫЛКИ!BJ2</f>
        <v>Морковь</v>
      </c>
      <c r="BM7" s="121" t="str">
        <f>ССЫЛКИ!BK2</f>
        <v>Огурцы свежие</v>
      </c>
      <c r="BN7" s="121" t="str">
        <f>ССЫЛКИ!BL2</f>
        <v>Помидоры свежие </v>
      </c>
      <c r="BO7" s="121" t="str">
        <f>ССЫЛКИ!BM2</f>
        <v>Свекла столовая</v>
      </c>
      <c r="BP7" s="121" t="str">
        <f>ССЫЛКИ!BN2</f>
        <v>Вареники полуфаб-т (кг)</v>
      </c>
      <c r="BQ7" s="121" t="str">
        <f>ССЫЛКИ!BO2</f>
        <v>Мандарины</v>
      </c>
      <c r="BR7" s="121" t="str">
        <f>ССЫЛКИ!BP2</f>
        <v>Бананы</v>
      </c>
      <c r="BS7" s="121" t="str">
        <f>ССЫЛКИ!BQ2</f>
        <v>Груши</v>
      </c>
      <c r="BT7" s="121" t="str">
        <f>ССЫЛКИ!BR2</f>
        <v>Лимонная кислота</v>
      </c>
      <c r="BU7" s="121" t="str">
        <f>ССЫЛКИ!BS2</f>
        <v>Апельсины</v>
      </c>
      <c r="BV7" s="121" t="str">
        <f>ССЫЛКИ!BT2</f>
        <v>Яблоки</v>
      </c>
      <c r="BW7" s="121" t="str">
        <f>ССЫЛКИ!BU2</f>
        <v>Тефтели куриные</v>
      </c>
      <c r="BX7" s="121" t="str">
        <f>ССЫЛКИ!BV2</f>
        <v>Хлеб пшеничный</v>
      </c>
      <c r="BY7" s="121" t="str">
        <f>ССЫЛКИ!BW2</f>
        <v>Мини рулеты (бисквитные)</v>
      </c>
      <c r="BZ7" s="121" t="str">
        <f>ССЫЛКИ!BX2</f>
        <v>Зефир в шоколаде (кг)</v>
      </c>
      <c r="CA7" s="215"/>
    </row>
    <row r="8" ht="14.5" spans="1:79">
      <c r="A8" s="122" t="s">
        <v>55</v>
      </c>
      <c r="B8" s="123"/>
      <c r="C8" s="8"/>
      <c r="D8" s="8"/>
      <c r="E8" s="124"/>
      <c r="F8" s="124"/>
      <c r="G8" s="124"/>
      <c r="H8" s="124"/>
      <c r="I8" s="124"/>
      <c r="J8" s="124"/>
      <c r="K8" s="124"/>
      <c r="L8" s="124">
        <v>3</v>
      </c>
      <c r="M8" s="124"/>
      <c r="N8" s="124">
        <v>1.3</v>
      </c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>
        <v>4</v>
      </c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>
        <v>60</v>
      </c>
      <c r="BI8" s="124"/>
      <c r="BJ8" s="124"/>
      <c r="BK8" s="124">
        <v>8</v>
      </c>
      <c r="BL8" s="124">
        <v>10</v>
      </c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8"/>
      <c r="BZ8" s="8"/>
      <c r="CA8" s="220">
        <f t="shared" ref="CA8:CA14" si="0">SUMPRODUCT($E8:$BZ8,$E$51:$BZ$51)/1000</f>
        <v>28.497</v>
      </c>
    </row>
    <row r="9" ht="14.5" spans="1:79">
      <c r="A9" s="125" t="s">
        <v>56</v>
      </c>
      <c r="B9" s="126"/>
      <c r="C9" s="8"/>
      <c r="D9" s="8"/>
      <c r="E9" s="124"/>
      <c r="F9" s="124"/>
      <c r="G9" s="124"/>
      <c r="H9" s="124"/>
      <c r="I9" s="124"/>
      <c r="J9" s="124"/>
      <c r="K9" s="124"/>
      <c r="L9" s="124">
        <v>3.1</v>
      </c>
      <c r="M9" s="124"/>
      <c r="N9" s="124">
        <v>1.4</v>
      </c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>
        <v>2</v>
      </c>
      <c r="AU9" s="124"/>
      <c r="AV9" s="124">
        <v>38</v>
      </c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>
        <v>198</v>
      </c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8"/>
      <c r="BZ9" s="8"/>
      <c r="CA9" s="220">
        <f t="shared" si="0"/>
        <v>18.161</v>
      </c>
    </row>
    <row r="10" ht="14.5" spans="1:79">
      <c r="A10" s="122" t="s">
        <v>10</v>
      </c>
      <c r="B10" s="123"/>
      <c r="C10" s="8"/>
      <c r="D10" s="8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>
        <v>200</v>
      </c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8"/>
      <c r="BZ10" s="8"/>
      <c r="CA10" s="220">
        <f t="shared" si="0"/>
        <v>18</v>
      </c>
    </row>
    <row r="11" ht="14.5" spans="1:79">
      <c r="A11" s="127" t="s">
        <v>42</v>
      </c>
      <c r="B11" s="128"/>
      <c r="C11" s="129"/>
      <c r="D11" s="129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>
        <v>40</v>
      </c>
      <c r="BY11" s="8"/>
      <c r="BZ11" s="8"/>
      <c r="CA11" s="220">
        <f t="shared" si="0"/>
        <v>2.64</v>
      </c>
    </row>
    <row r="12" ht="14.5" spans="1:79">
      <c r="A12" s="131" t="s">
        <v>57</v>
      </c>
      <c r="B12" s="132"/>
      <c r="C12" s="133"/>
      <c r="D12" s="133"/>
      <c r="E12" s="134"/>
      <c r="F12" s="134"/>
      <c r="G12" s="134"/>
      <c r="H12" s="134"/>
      <c r="I12" s="134"/>
      <c r="J12" s="134"/>
      <c r="K12" s="134"/>
      <c r="L12" s="206">
        <v>1</v>
      </c>
      <c r="M12" s="206"/>
      <c r="N12" s="206"/>
      <c r="O12" s="206"/>
      <c r="P12" s="206"/>
      <c r="Q12" s="206"/>
      <c r="R12" s="206"/>
      <c r="S12" s="206"/>
      <c r="T12" s="206"/>
      <c r="U12" s="206"/>
      <c r="V12" s="206">
        <v>20</v>
      </c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>
        <v>5</v>
      </c>
      <c r="BL12" s="206"/>
      <c r="BM12" s="206"/>
      <c r="BN12" s="206"/>
      <c r="BO12" s="206">
        <v>32</v>
      </c>
      <c r="BP12" s="206"/>
      <c r="BQ12" s="206"/>
      <c r="BR12" s="206"/>
      <c r="BS12" s="206"/>
      <c r="BT12" s="206"/>
      <c r="BU12" s="206"/>
      <c r="BV12" s="206"/>
      <c r="BW12" s="206"/>
      <c r="BX12" s="206"/>
      <c r="BZ12" s="8"/>
      <c r="CA12" s="220">
        <f t="shared" si="0"/>
        <v>8.342</v>
      </c>
    </row>
    <row r="13" ht="14.5" spans="1:79">
      <c r="A13" s="135"/>
      <c r="B13" s="136"/>
      <c r="C13" s="4"/>
      <c r="D13" s="4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217"/>
      <c r="BR13" s="217"/>
      <c r="BS13" s="217"/>
      <c r="BT13" s="217"/>
      <c r="BU13" s="221"/>
      <c r="BV13" s="134"/>
      <c r="BW13" s="219"/>
      <c r="BX13" s="133"/>
      <c r="BY13" s="222"/>
      <c r="BZ13" s="8"/>
      <c r="CA13" s="220">
        <f t="shared" si="0"/>
        <v>0</v>
      </c>
    </row>
    <row r="14" ht="14.5" spans="1:79">
      <c r="A14" s="138"/>
      <c r="B14" s="139"/>
      <c r="C14" s="8"/>
      <c r="D14" s="8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218"/>
      <c r="BQ14" s="219"/>
      <c r="BR14" s="219"/>
      <c r="BS14" s="219"/>
      <c r="BT14" s="219"/>
      <c r="BU14" s="219"/>
      <c r="BV14" s="219"/>
      <c r="BW14" s="219"/>
      <c r="BX14" s="133"/>
      <c r="BY14" s="222"/>
      <c r="BZ14" s="8"/>
      <c r="CA14" s="220">
        <f t="shared" si="0"/>
        <v>0</v>
      </c>
    </row>
    <row r="15" ht="14.5" spans="1:79">
      <c r="A15" s="122"/>
      <c r="B15" s="123"/>
      <c r="C15" s="8"/>
      <c r="D15" s="8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37"/>
      <c r="BR15" s="137"/>
      <c r="BS15" s="137"/>
      <c r="BT15" s="137"/>
      <c r="BU15" s="137"/>
      <c r="BV15" s="137"/>
      <c r="BW15" s="137"/>
      <c r="BX15" s="137"/>
      <c r="BY15" s="8"/>
      <c r="BZ15" s="8"/>
      <c r="CA15" s="220"/>
    </row>
    <row r="16" ht="14.5" hidden="1" spans="1:78">
      <c r="A16" s="122"/>
      <c r="B16" s="123"/>
      <c r="C16" s="8"/>
      <c r="D16" s="8">
        <f t="shared" ref="D16:BZ16" si="1">SUM(D8:D15)</f>
        <v>0</v>
      </c>
      <c r="E16" s="124">
        <f t="shared" si="1"/>
        <v>0</v>
      </c>
      <c r="F16" s="124">
        <f t="shared" si="1"/>
        <v>0</v>
      </c>
      <c r="G16" s="124">
        <f t="shared" si="1"/>
        <v>0</v>
      </c>
      <c r="H16" s="124">
        <f t="shared" si="1"/>
        <v>0</v>
      </c>
      <c r="I16" s="124">
        <f t="shared" si="1"/>
        <v>0</v>
      </c>
      <c r="J16" s="124">
        <f t="shared" si="1"/>
        <v>0</v>
      </c>
      <c r="K16" s="124">
        <f t="shared" si="1"/>
        <v>0</v>
      </c>
      <c r="L16" s="124">
        <f t="shared" si="1"/>
        <v>7.1</v>
      </c>
      <c r="M16" s="124">
        <f t="shared" si="1"/>
        <v>0</v>
      </c>
      <c r="N16" s="124">
        <f t="shared" si="1"/>
        <v>2.7</v>
      </c>
      <c r="O16" s="124">
        <f t="shared" si="1"/>
        <v>0</v>
      </c>
      <c r="P16" s="124">
        <f t="shared" si="1"/>
        <v>0</v>
      </c>
      <c r="Q16" s="124">
        <f t="shared" si="1"/>
        <v>0</v>
      </c>
      <c r="R16" s="124">
        <f t="shared" si="1"/>
        <v>0</v>
      </c>
      <c r="S16" s="124">
        <f t="shared" si="1"/>
        <v>0</v>
      </c>
      <c r="T16" s="124">
        <f t="shared" si="1"/>
        <v>0</v>
      </c>
      <c r="U16" s="124">
        <f t="shared" si="1"/>
        <v>0</v>
      </c>
      <c r="V16" s="124">
        <f t="shared" si="1"/>
        <v>20</v>
      </c>
      <c r="W16" s="124">
        <f t="shared" si="1"/>
        <v>0</v>
      </c>
      <c r="X16" s="124">
        <f t="shared" si="1"/>
        <v>0</v>
      </c>
      <c r="Y16" s="124">
        <f t="shared" si="1"/>
        <v>0</v>
      </c>
      <c r="Z16" s="124">
        <f t="shared" si="1"/>
        <v>0</v>
      </c>
      <c r="AA16" s="124">
        <f t="shared" si="1"/>
        <v>200</v>
      </c>
      <c r="AB16" s="124">
        <f t="shared" si="1"/>
        <v>0</v>
      </c>
      <c r="AC16" s="124">
        <f t="shared" si="1"/>
        <v>4</v>
      </c>
      <c r="AD16" s="124">
        <f t="shared" si="1"/>
        <v>0</v>
      </c>
      <c r="AE16" s="124">
        <f t="shared" si="1"/>
        <v>0</v>
      </c>
      <c r="AF16" s="124">
        <f t="shared" si="1"/>
        <v>0</v>
      </c>
      <c r="AG16" s="124">
        <f t="shared" si="1"/>
        <v>0</v>
      </c>
      <c r="AH16" s="124">
        <f t="shared" si="1"/>
        <v>0</v>
      </c>
      <c r="AI16" s="124">
        <f t="shared" si="1"/>
        <v>0</v>
      </c>
      <c r="AJ16" s="124">
        <f t="shared" si="1"/>
        <v>0</v>
      </c>
      <c r="AK16" s="124">
        <f t="shared" si="1"/>
        <v>0</v>
      </c>
      <c r="AL16" s="124">
        <f t="shared" si="1"/>
        <v>0</v>
      </c>
      <c r="AM16" s="124">
        <f t="shared" si="1"/>
        <v>0</v>
      </c>
      <c r="AN16" s="124">
        <f t="shared" si="1"/>
        <v>0</v>
      </c>
      <c r="AO16" s="124">
        <f t="shared" si="1"/>
        <v>0</v>
      </c>
      <c r="AP16" s="124">
        <f t="shared" si="1"/>
        <v>0</v>
      </c>
      <c r="AQ16" s="124">
        <f t="shared" si="1"/>
        <v>0</v>
      </c>
      <c r="AR16" s="124">
        <f t="shared" si="1"/>
        <v>0</v>
      </c>
      <c r="AS16" s="124">
        <f t="shared" si="1"/>
        <v>0</v>
      </c>
      <c r="AT16" s="124">
        <f t="shared" si="1"/>
        <v>2</v>
      </c>
      <c r="AU16" s="124">
        <f t="shared" si="1"/>
        <v>0</v>
      </c>
      <c r="AV16" s="124">
        <f t="shared" si="1"/>
        <v>38</v>
      </c>
      <c r="AW16" s="124">
        <f t="shared" si="1"/>
        <v>0</v>
      </c>
      <c r="AX16" s="124">
        <f t="shared" si="1"/>
        <v>0</v>
      </c>
      <c r="AY16" s="124">
        <f t="shared" si="1"/>
        <v>0</v>
      </c>
      <c r="AZ16" s="124">
        <f t="shared" si="1"/>
        <v>0</v>
      </c>
      <c r="BA16" s="124">
        <f t="shared" si="1"/>
        <v>0</v>
      </c>
      <c r="BB16" s="124">
        <f t="shared" si="1"/>
        <v>0</v>
      </c>
      <c r="BC16" s="124">
        <f t="shared" si="1"/>
        <v>0</v>
      </c>
      <c r="BD16" s="124">
        <f t="shared" si="1"/>
        <v>0</v>
      </c>
      <c r="BE16" s="124">
        <f t="shared" si="1"/>
        <v>0</v>
      </c>
      <c r="BF16" s="124">
        <f t="shared" si="1"/>
        <v>0</v>
      </c>
      <c r="BG16" s="124">
        <f t="shared" si="1"/>
        <v>0</v>
      </c>
      <c r="BH16" s="124">
        <f t="shared" si="1"/>
        <v>60</v>
      </c>
      <c r="BI16" s="124">
        <f t="shared" si="1"/>
        <v>0</v>
      </c>
      <c r="BJ16" s="124">
        <f t="shared" si="1"/>
        <v>198</v>
      </c>
      <c r="BK16" s="124">
        <f t="shared" si="1"/>
        <v>13</v>
      </c>
      <c r="BL16" s="124">
        <f t="shared" si="1"/>
        <v>10</v>
      </c>
      <c r="BM16" s="124">
        <f t="shared" si="1"/>
        <v>0</v>
      </c>
      <c r="BN16" s="124">
        <f t="shared" si="1"/>
        <v>0</v>
      </c>
      <c r="BO16" s="124">
        <f t="shared" si="1"/>
        <v>32</v>
      </c>
      <c r="BP16" s="124">
        <f t="shared" si="1"/>
        <v>0</v>
      </c>
      <c r="BQ16" s="124">
        <f t="shared" si="1"/>
        <v>0</v>
      </c>
      <c r="BR16" s="124">
        <f t="shared" si="1"/>
        <v>0</v>
      </c>
      <c r="BS16" s="124">
        <f t="shared" si="1"/>
        <v>0</v>
      </c>
      <c r="BT16" s="124">
        <f t="shared" si="1"/>
        <v>0</v>
      </c>
      <c r="BU16" s="124">
        <f t="shared" si="1"/>
        <v>0</v>
      </c>
      <c r="BV16" s="124">
        <f t="shared" si="1"/>
        <v>0</v>
      </c>
      <c r="BW16" s="124">
        <f t="shared" si="1"/>
        <v>0</v>
      </c>
      <c r="BX16" s="124">
        <f t="shared" si="1"/>
        <v>40</v>
      </c>
      <c r="BY16" s="8">
        <f t="shared" si="1"/>
        <v>0</v>
      </c>
      <c r="BZ16" s="8">
        <f t="shared" si="1"/>
        <v>0</v>
      </c>
    </row>
    <row r="17" ht="14.5" hidden="1" spans="1:78">
      <c r="A17" s="140" t="s">
        <v>194</v>
      </c>
      <c r="B17" s="141"/>
      <c r="C17" s="142">
        <f>C18</f>
        <v>94</v>
      </c>
      <c r="D17" s="142">
        <f t="shared" ref="D17:BO17" si="2">C17</f>
        <v>94</v>
      </c>
      <c r="E17" s="124">
        <f t="shared" si="2"/>
        <v>94</v>
      </c>
      <c r="F17" s="124">
        <f t="shared" si="2"/>
        <v>94</v>
      </c>
      <c r="G17" s="124">
        <f t="shared" si="2"/>
        <v>94</v>
      </c>
      <c r="H17" s="124">
        <f t="shared" si="2"/>
        <v>94</v>
      </c>
      <c r="I17" s="124">
        <f t="shared" si="2"/>
        <v>94</v>
      </c>
      <c r="J17" s="124">
        <f t="shared" si="2"/>
        <v>94</v>
      </c>
      <c r="K17" s="124">
        <f t="shared" si="2"/>
        <v>94</v>
      </c>
      <c r="L17" s="124">
        <f t="shared" si="2"/>
        <v>94</v>
      </c>
      <c r="M17" s="124">
        <f t="shared" si="2"/>
        <v>94</v>
      </c>
      <c r="N17" s="124">
        <f t="shared" si="2"/>
        <v>94</v>
      </c>
      <c r="O17" s="124">
        <f t="shared" si="2"/>
        <v>94</v>
      </c>
      <c r="P17" s="124">
        <f t="shared" si="2"/>
        <v>94</v>
      </c>
      <c r="Q17" s="124">
        <f t="shared" si="2"/>
        <v>94</v>
      </c>
      <c r="R17" s="124">
        <f t="shared" si="2"/>
        <v>94</v>
      </c>
      <c r="S17" s="124">
        <f t="shared" si="2"/>
        <v>94</v>
      </c>
      <c r="T17" s="124">
        <f t="shared" si="2"/>
        <v>94</v>
      </c>
      <c r="U17" s="124">
        <f t="shared" si="2"/>
        <v>94</v>
      </c>
      <c r="V17" s="124">
        <f t="shared" si="2"/>
        <v>94</v>
      </c>
      <c r="W17" s="124">
        <f t="shared" si="2"/>
        <v>94</v>
      </c>
      <c r="X17" s="124">
        <f t="shared" si="2"/>
        <v>94</v>
      </c>
      <c r="Y17" s="124">
        <f t="shared" si="2"/>
        <v>94</v>
      </c>
      <c r="Z17" s="124">
        <f t="shared" si="2"/>
        <v>94</v>
      </c>
      <c r="AA17" s="124">
        <f t="shared" si="2"/>
        <v>94</v>
      </c>
      <c r="AB17" s="124">
        <f t="shared" si="2"/>
        <v>94</v>
      </c>
      <c r="AC17" s="124">
        <f t="shared" si="2"/>
        <v>94</v>
      </c>
      <c r="AD17" s="124">
        <f t="shared" si="2"/>
        <v>94</v>
      </c>
      <c r="AE17" s="124">
        <f t="shared" si="2"/>
        <v>94</v>
      </c>
      <c r="AF17" s="124">
        <f t="shared" si="2"/>
        <v>94</v>
      </c>
      <c r="AG17" s="124">
        <f t="shared" si="2"/>
        <v>94</v>
      </c>
      <c r="AH17" s="124">
        <f t="shared" si="2"/>
        <v>94</v>
      </c>
      <c r="AI17" s="124">
        <f t="shared" si="2"/>
        <v>94</v>
      </c>
      <c r="AJ17" s="124">
        <f t="shared" si="2"/>
        <v>94</v>
      </c>
      <c r="AK17" s="124">
        <f t="shared" si="2"/>
        <v>94</v>
      </c>
      <c r="AL17" s="124">
        <f t="shared" si="2"/>
        <v>94</v>
      </c>
      <c r="AM17" s="124">
        <f t="shared" si="2"/>
        <v>94</v>
      </c>
      <c r="AN17" s="124">
        <f t="shared" si="2"/>
        <v>94</v>
      </c>
      <c r="AO17" s="124">
        <f t="shared" si="2"/>
        <v>94</v>
      </c>
      <c r="AP17" s="124">
        <f t="shared" si="2"/>
        <v>94</v>
      </c>
      <c r="AQ17" s="124">
        <f t="shared" si="2"/>
        <v>94</v>
      </c>
      <c r="AR17" s="124">
        <f t="shared" si="2"/>
        <v>94</v>
      </c>
      <c r="AS17" s="124">
        <f t="shared" si="2"/>
        <v>94</v>
      </c>
      <c r="AT17" s="124">
        <f t="shared" si="2"/>
        <v>94</v>
      </c>
      <c r="AU17" s="124">
        <f t="shared" si="2"/>
        <v>94</v>
      </c>
      <c r="AV17" s="124">
        <f t="shared" si="2"/>
        <v>94</v>
      </c>
      <c r="AW17" s="124">
        <f t="shared" si="2"/>
        <v>94</v>
      </c>
      <c r="AX17" s="124">
        <f t="shared" si="2"/>
        <v>94</v>
      </c>
      <c r="AY17" s="124">
        <f t="shared" si="2"/>
        <v>94</v>
      </c>
      <c r="AZ17" s="124">
        <f t="shared" si="2"/>
        <v>94</v>
      </c>
      <c r="BA17" s="124">
        <f t="shared" si="2"/>
        <v>94</v>
      </c>
      <c r="BB17" s="124">
        <f t="shared" si="2"/>
        <v>94</v>
      </c>
      <c r="BC17" s="124">
        <f t="shared" si="2"/>
        <v>94</v>
      </c>
      <c r="BD17" s="124">
        <f t="shared" si="2"/>
        <v>94</v>
      </c>
      <c r="BE17" s="124">
        <f t="shared" si="2"/>
        <v>94</v>
      </c>
      <c r="BF17" s="124">
        <f t="shared" si="2"/>
        <v>94</v>
      </c>
      <c r="BG17" s="124">
        <f t="shared" si="2"/>
        <v>94</v>
      </c>
      <c r="BH17" s="124">
        <f t="shared" si="2"/>
        <v>94</v>
      </c>
      <c r="BI17" s="124">
        <f t="shared" si="2"/>
        <v>94</v>
      </c>
      <c r="BJ17" s="124">
        <f t="shared" si="2"/>
        <v>94</v>
      </c>
      <c r="BK17" s="124">
        <f t="shared" si="2"/>
        <v>94</v>
      </c>
      <c r="BL17" s="124">
        <f t="shared" si="2"/>
        <v>94</v>
      </c>
      <c r="BM17" s="124">
        <f t="shared" si="2"/>
        <v>94</v>
      </c>
      <c r="BN17" s="124">
        <f t="shared" si="2"/>
        <v>94</v>
      </c>
      <c r="BO17" s="124">
        <f t="shared" si="2"/>
        <v>94</v>
      </c>
      <c r="BP17" s="124">
        <f t="shared" ref="BP17:BZ17" si="3">BO17</f>
        <v>94</v>
      </c>
      <c r="BQ17" s="124">
        <f t="shared" si="3"/>
        <v>94</v>
      </c>
      <c r="BR17" s="124">
        <f t="shared" si="3"/>
        <v>94</v>
      </c>
      <c r="BS17" s="124">
        <f t="shared" si="3"/>
        <v>94</v>
      </c>
      <c r="BT17" s="124">
        <f t="shared" si="3"/>
        <v>94</v>
      </c>
      <c r="BU17" s="124">
        <f t="shared" si="3"/>
        <v>94</v>
      </c>
      <c r="BV17" s="124">
        <f t="shared" si="3"/>
        <v>94</v>
      </c>
      <c r="BW17" s="124">
        <f t="shared" si="3"/>
        <v>94</v>
      </c>
      <c r="BX17" s="124">
        <f t="shared" si="3"/>
        <v>94</v>
      </c>
      <c r="BY17" s="142">
        <f t="shared" si="3"/>
        <v>94</v>
      </c>
      <c r="BZ17" s="142">
        <f t="shared" si="3"/>
        <v>94</v>
      </c>
    </row>
    <row r="18" ht="19.75" spans="1:78">
      <c r="A18" s="143" t="s">
        <v>194</v>
      </c>
      <c r="B18" s="144"/>
      <c r="C18" s="145">
        <f>VLOOKUP(B4,завтрак_факт,3,FALSE)</f>
        <v>94</v>
      </c>
      <c r="D18" s="8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8"/>
      <c r="BZ18" s="8"/>
    </row>
    <row r="19" ht="16.25" spans="1:78">
      <c r="A19" s="146" t="s">
        <v>195</v>
      </c>
      <c r="B19" s="147"/>
      <c r="C19" s="148"/>
      <c r="D19" s="32">
        <f t="shared" ref="D19:BO19" si="4">D16*D17/1000</f>
        <v>0</v>
      </c>
      <c r="E19" s="149">
        <f t="shared" si="4"/>
        <v>0</v>
      </c>
      <c r="F19" s="149">
        <f t="shared" si="4"/>
        <v>0</v>
      </c>
      <c r="G19" s="149">
        <f>G16*G17</f>
        <v>0</v>
      </c>
      <c r="H19" s="149">
        <f t="shared" si="4"/>
        <v>0</v>
      </c>
      <c r="I19" s="149">
        <f t="shared" si="4"/>
        <v>0</v>
      </c>
      <c r="J19" s="149">
        <f t="shared" si="4"/>
        <v>0</v>
      </c>
      <c r="K19" s="149">
        <f t="shared" si="4"/>
        <v>0</v>
      </c>
      <c r="L19" s="207">
        <f t="shared" si="4"/>
        <v>0.6674</v>
      </c>
      <c r="M19" s="207">
        <f t="shared" si="4"/>
        <v>0</v>
      </c>
      <c r="N19" s="207">
        <f t="shared" si="4"/>
        <v>0.2538</v>
      </c>
      <c r="O19" s="207">
        <f t="shared" si="4"/>
        <v>0</v>
      </c>
      <c r="P19" s="207">
        <f t="shared" si="4"/>
        <v>0</v>
      </c>
      <c r="Q19" s="207">
        <f>Q16*Q17</f>
        <v>0</v>
      </c>
      <c r="R19" s="207">
        <f t="shared" si="4"/>
        <v>0</v>
      </c>
      <c r="S19" s="207">
        <f t="shared" si="4"/>
        <v>0</v>
      </c>
      <c r="T19" s="207">
        <f t="shared" si="4"/>
        <v>0</v>
      </c>
      <c r="U19" s="207">
        <f t="shared" si="4"/>
        <v>0</v>
      </c>
      <c r="V19" s="207">
        <f t="shared" si="4"/>
        <v>1.88</v>
      </c>
      <c r="W19" s="207">
        <f t="shared" si="4"/>
        <v>0</v>
      </c>
      <c r="X19" s="207">
        <f t="shared" si="4"/>
        <v>0</v>
      </c>
      <c r="Y19" s="207">
        <f t="shared" si="4"/>
        <v>0</v>
      </c>
      <c r="Z19" s="207">
        <f t="shared" si="4"/>
        <v>0</v>
      </c>
      <c r="AA19" s="207">
        <f t="shared" si="4"/>
        <v>18.8</v>
      </c>
      <c r="AB19" s="207">
        <f t="shared" si="4"/>
        <v>0</v>
      </c>
      <c r="AC19" s="207">
        <f t="shared" si="4"/>
        <v>0.376</v>
      </c>
      <c r="AD19" s="207">
        <f t="shared" si="4"/>
        <v>0</v>
      </c>
      <c r="AE19" s="207">
        <f t="shared" si="4"/>
        <v>0</v>
      </c>
      <c r="AF19" s="207">
        <f t="shared" si="4"/>
        <v>0</v>
      </c>
      <c r="AG19" s="207">
        <f t="shared" si="4"/>
        <v>0</v>
      </c>
      <c r="AH19" s="207">
        <f t="shared" si="4"/>
        <v>0</v>
      </c>
      <c r="AI19" s="207">
        <f t="shared" si="4"/>
        <v>0</v>
      </c>
      <c r="AJ19" s="207">
        <f t="shared" si="4"/>
        <v>0</v>
      </c>
      <c r="AK19" s="207">
        <f t="shared" si="4"/>
        <v>0</v>
      </c>
      <c r="AL19" s="207">
        <f t="shared" si="4"/>
        <v>0</v>
      </c>
      <c r="AM19" s="207">
        <f t="shared" si="4"/>
        <v>0</v>
      </c>
      <c r="AN19" s="207">
        <f t="shared" si="4"/>
        <v>0</v>
      </c>
      <c r="AO19" s="207">
        <f t="shared" si="4"/>
        <v>0</v>
      </c>
      <c r="AP19" s="207">
        <f t="shared" si="4"/>
        <v>0</v>
      </c>
      <c r="AQ19" s="207">
        <f t="shared" si="4"/>
        <v>0</v>
      </c>
      <c r="AR19" s="207">
        <f t="shared" si="4"/>
        <v>0</v>
      </c>
      <c r="AS19" s="207">
        <f t="shared" si="4"/>
        <v>0</v>
      </c>
      <c r="AT19" s="207">
        <f t="shared" si="4"/>
        <v>0.188</v>
      </c>
      <c r="AU19" s="207">
        <f t="shared" si="4"/>
        <v>0</v>
      </c>
      <c r="AV19" s="207">
        <f t="shared" si="4"/>
        <v>3.572</v>
      </c>
      <c r="AW19" s="207">
        <f t="shared" si="4"/>
        <v>0</v>
      </c>
      <c r="AX19" s="207">
        <f t="shared" si="4"/>
        <v>0</v>
      </c>
      <c r="AY19" s="207">
        <f t="shared" si="4"/>
        <v>0</v>
      </c>
      <c r="AZ19" s="207">
        <f t="shared" si="4"/>
        <v>0</v>
      </c>
      <c r="BA19" s="207">
        <f t="shared" si="4"/>
        <v>0</v>
      </c>
      <c r="BB19" s="207">
        <f t="shared" si="4"/>
        <v>0</v>
      </c>
      <c r="BC19" s="207">
        <f t="shared" si="4"/>
        <v>0</v>
      </c>
      <c r="BD19" s="207">
        <f t="shared" si="4"/>
        <v>0</v>
      </c>
      <c r="BE19" s="207">
        <f t="shared" si="4"/>
        <v>0</v>
      </c>
      <c r="BF19" s="207">
        <f t="shared" si="4"/>
        <v>0</v>
      </c>
      <c r="BG19" s="207">
        <f t="shared" si="4"/>
        <v>0</v>
      </c>
      <c r="BH19" s="207">
        <f t="shared" si="4"/>
        <v>5.64</v>
      </c>
      <c r="BI19" s="207">
        <f t="shared" si="4"/>
        <v>0</v>
      </c>
      <c r="BJ19" s="207">
        <f t="shared" si="4"/>
        <v>18.612</v>
      </c>
      <c r="BK19" s="207">
        <f t="shared" si="4"/>
        <v>1.222</v>
      </c>
      <c r="BL19" s="207">
        <f t="shared" si="4"/>
        <v>0.94</v>
      </c>
      <c r="BM19" s="207">
        <f t="shared" si="4"/>
        <v>0</v>
      </c>
      <c r="BN19" s="207">
        <f t="shared" si="4"/>
        <v>0</v>
      </c>
      <c r="BO19" s="207">
        <f t="shared" si="4"/>
        <v>3.008</v>
      </c>
      <c r="BP19" s="207">
        <f t="shared" ref="BP19:BZ19" si="5">BP16*BP17/1000</f>
        <v>0</v>
      </c>
      <c r="BQ19" s="207">
        <f t="shared" si="5"/>
        <v>0</v>
      </c>
      <c r="BR19" s="207">
        <f t="shared" si="5"/>
        <v>0</v>
      </c>
      <c r="BS19" s="207">
        <f t="shared" si="5"/>
        <v>0</v>
      </c>
      <c r="BT19" s="207">
        <f t="shared" si="5"/>
        <v>0</v>
      </c>
      <c r="BU19" s="207">
        <f t="shared" si="5"/>
        <v>0</v>
      </c>
      <c r="BV19" s="207">
        <f t="shared" si="5"/>
        <v>0</v>
      </c>
      <c r="BW19" s="207">
        <f t="shared" si="5"/>
        <v>0</v>
      </c>
      <c r="BX19" s="207">
        <f t="shared" si="5"/>
        <v>3.76</v>
      </c>
      <c r="BY19" s="223">
        <f t="shared" si="5"/>
        <v>0</v>
      </c>
      <c r="BZ19" s="224">
        <f t="shared" si="5"/>
        <v>0</v>
      </c>
    </row>
    <row r="20" ht="15.5" spans="1:78">
      <c r="A20" s="146" t="s">
        <v>170</v>
      </c>
      <c r="B20" s="147"/>
      <c r="C20" s="148"/>
      <c r="D20" s="150">
        <f>ССЫЛКИ!B3</f>
        <v>105</v>
      </c>
      <c r="E20" s="151">
        <f>ССЫЛКИ!C3</f>
        <v>590</v>
      </c>
      <c r="F20" s="151">
        <f>ССЫЛКИ!D3</f>
        <v>590</v>
      </c>
      <c r="G20" s="151">
        <f>ССЫЛКИ!E3</f>
        <v>11</v>
      </c>
      <c r="H20" s="151">
        <f>ССЫЛКИ!F3</f>
        <v>400</v>
      </c>
      <c r="I20" s="151">
        <f>ССЫЛКИ!G3</f>
        <v>200</v>
      </c>
      <c r="J20" s="151">
        <f>ССЫЛКИ!H3</f>
        <v>105</v>
      </c>
      <c r="K20" s="151">
        <f>ССЫЛКИ!I3</f>
        <v>590</v>
      </c>
      <c r="L20" s="208">
        <f>ССЫЛКИ!J3</f>
        <v>150</v>
      </c>
      <c r="M20" s="208">
        <f>ССЫЛКИ!K3</f>
        <v>78</v>
      </c>
      <c r="N20" s="208">
        <f>ССЫЛКИ!L3</f>
        <v>10</v>
      </c>
      <c r="O20" s="208">
        <f>ССЫЛКИ!M3</f>
        <v>300</v>
      </c>
      <c r="P20" s="208">
        <f>ССЫЛКИ!N3</f>
        <v>990</v>
      </c>
      <c r="Q20" s="208">
        <f>ССЫЛКИ!O3</f>
        <v>12</v>
      </c>
      <c r="R20" s="208">
        <f>ССЫЛКИ!P3</f>
        <v>330</v>
      </c>
      <c r="S20" s="208">
        <f>ССЫЛКИ!Q3</f>
        <v>420</v>
      </c>
      <c r="T20" s="208">
        <f>ССЫЛКИ!R3</f>
        <v>260</v>
      </c>
      <c r="U20" s="208">
        <f>ССЫЛКИ!S3</f>
        <v>165</v>
      </c>
      <c r="V20" s="208">
        <f>ССЫЛКИ!T3</f>
        <v>300</v>
      </c>
      <c r="W20" s="208">
        <f>ССЫЛКИ!U3</f>
        <v>300</v>
      </c>
      <c r="X20" s="208">
        <f>ССЫЛКИ!V3</f>
        <v>400</v>
      </c>
      <c r="Y20" s="208">
        <f>ССЫЛКИ!W3</f>
        <v>50</v>
      </c>
      <c r="Z20" s="208">
        <f>ССЫЛКИ!X3</f>
        <v>210</v>
      </c>
      <c r="AA20" s="208">
        <f>ССЫЛКИ!Y3</f>
        <v>90</v>
      </c>
      <c r="AB20" s="208">
        <f>ССЫЛКИ!Z3</f>
        <v>100</v>
      </c>
      <c r="AC20" s="208">
        <f>ССЫЛКИ!AA3</f>
        <v>190</v>
      </c>
      <c r="AD20" s="208">
        <f>ССЫЛКИ!AB3</f>
        <v>440</v>
      </c>
      <c r="AE20" s="208">
        <f>ССЫЛКИ!AC3</f>
        <v>12.5</v>
      </c>
      <c r="AF20" s="208">
        <f>ССЫЛКИ!AD3</f>
        <v>70</v>
      </c>
      <c r="AG20" s="208">
        <f>ССЫЛКИ!AE3</f>
        <v>92</v>
      </c>
      <c r="AH20" s="208">
        <f>ССЫЛКИ!AF3</f>
        <v>70</v>
      </c>
      <c r="AI20" s="208">
        <f>ССЫЛКИ!AG3</f>
        <v>62</v>
      </c>
      <c r="AJ20" s="208">
        <f>ССЫЛКИ!AH3</f>
        <v>65</v>
      </c>
      <c r="AK20" s="208">
        <f>ССЫЛКИ!AI3</f>
        <v>70</v>
      </c>
      <c r="AL20" s="208">
        <f>ССЫЛКИ!AJ3</f>
        <v>75</v>
      </c>
      <c r="AM20" s="208">
        <f>ССЫЛКИ!AK3</f>
        <v>68</v>
      </c>
      <c r="AN20" s="208">
        <f>ССЫЛКИ!AL3</f>
        <v>120</v>
      </c>
      <c r="AO20" s="208">
        <f>ССЫЛКИ!AM3</f>
        <v>70</v>
      </c>
      <c r="AP20" s="208">
        <f>ССЫЛКИ!AN3</f>
        <v>190</v>
      </c>
      <c r="AQ20" s="208">
        <f>ССЫЛКИ!AO3</f>
        <v>420</v>
      </c>
      <c r="AR20" s="208">
        <f>ССЫЛКИ!AP3</f>
        <v>195</v>
      </c>
      <c r="AS20" s="208">
        <f>ССЫЛКИ!AQ3</f>
        <v>95</v>
      </c>
      <c r="AT20" s="208">
        <f>ССЫЛКИ!AR3</f>
        <v>1100</v>
      </c>
      <c r="AU20" s="208">
        <f>ССЫЛКИ!AS3</f>
        <v>85</v>
      </c>
      <c r="AV20" s="208">
        <f>ССЫЛКИ!AT3</f>
        <v>100</v>
      </c>
      <c r="AW20" s="208">
        <f>ССЫЛКИ!AU3</f>
        <v>290</v>
      </c>
      <c r="AX20" s="208">
        <f>ССЫЛКИ!AV3</f>
        <v>370</v>
      </c>
      <c r="AY20" s="208">
        <f>ССЫЛКИ!AW3</f>
        <v>700</v>
      </c>
      <c r="AZ20" s="208">
        <f>ССЫЛКИ!AX3</f>
        <v>440</v>
      </c>
      <c r="BA20" s="208">
        <f>ССЫЛКИ!AY3</f>
        <v>240</v>
      </c>
      <c r="BB20" s="208">
        <f>ССЫЛКИ!AZ3</f>
        <v>260</v>
      </c>
      <c r="BC20" s="208">
        <f>ССЫЛКИ!BA3</f>
        <v>350</v>
      </c>
      <c r="BD20" s="208">
        <f>ССЫЛКИ!BB3</f>
        <v>50</v>
      </c>
      <c r="BE20" s="208">
        <f>ССЫЛКИ!BC3</f>
        <v>370</v>
      </c>
      <c r="BF20" s="208">
        <f>ССЫЛКИ!BD3</f>
        <v>55</v>
      </c>
      <c r="BG20" s="208">
        <f>ССЫЛКИ!BE3</f>
        <v>450</v>
      </c>
      <c r="BH20" s="208">
        <f>ССЫЛКИ!BF3</f>
        <v>440</v>
      </c>
      <c r="BI20" s="208">
        <f>ССЫЛКИ!BG3</f>
        <v>48</v>
      </c>
      <c r="BJ20" s="208">
        <f>ССЫЛКИ!BH3</f>
        <v>59</v>
      </c>
      <c r="BK20" s="208">
        <f>ССЫЛКИ!BI3</f>
        <v>48</v>
      </c>
      <c r="BL20" s="208">
        <f>ССЫЛКИ!BJ3</f>
        <v>49</v>
      </c>
      <c r="BM20" s="208">
        <f>ССЫЛКИ!BK3</f>
        <v>78</v>
      </c>
      <c r="BN20" s="208">
        <f>ССЫЛКИ!BL3</f>
        <v>110</v>
      </c>
      <c r="BO20" s="208">
        <f>ССЫЛКИ!BM3</f>
        <v>61</v>
      </c>
      <c r="BP20" s="208">
        <f>ССЫЛКИ!BN3</f>
        <v>220</v>
      </c>
      <c r="BQ20" s="208">
        <f>ССЫЛКИ!BO3</f>
        <v>200</v>
      </c>
      <c r="BR20" s="208">
        <f>ССЫЛКИ!BP3</f>
        <v>164</v>
      </c>
      <c r="BS20" s="208">
        <f>ССЫЛКИ!BQ3</f>
        <v>190</v>
      </c>
      <c r="BT20" s="208">
        <f>ССЫЛКИ!BR3</f>
        <v>300</v>
      </c>
      <c r="BU20" s="208">
        <f>ССЫЛКИ!BS3</f>
        <v>195</v>
      </c>
      <c r="BV20" s="208">
        <f>ССЫЛКИ!BT3</f>
        <v>105</v>
      </c>
      <c r="BW20" s="208">
        <f>ССЫЛКИ!BU3</f>
        <v>440</v>
      </c>
      <c r="BX20" s="208">
        <f>ССЫЛКИ!BV3</f>
        <v>66</v>
      </c>
      <c r="BY20" s="225">
        <f>ССЫЛКИ!BW3</f>
        <v>510</v>
      </c>
      <c r="BZ20" s="225">
        <f>ССЫЛКИ!BX3</f>
        <v>580</v>
      </c>
    </row>
    <row r="21" ht="15.75" customHeight="1" spans="1:78">
      <c r="A21" s="146" t="s">
        <v>196</v>
      </c>
      <c r="B21" s="147"/>
      <c r="C21" s="152">
        <f>SUM(D21:BZ21)</f>
        <v>7110.16</v>
      </c>
      <c r="D21" s="153">
        <f t="shared" ref="D21:BZ21" si="6">D19*D20</f>
        <v>0</v>
      </c>
      <c r="E21" s="154">
        <f t="shared" si="6"/>
        <v>0</v>
      </c>
      <c r="F21" s="155">
        <f t="shared" si="6"/>
        <v>0</v>
      </c>
      <c r="G21" s="149">
        <f t="shared" si="6"/>
        <v>0</v>
      </c>
      <c r="H21" s="149">
        <f t="shared" si="6"/>
        <v>0</v>
      </c>
      <c r="I21" s="149">
        <f t="shared" si="6"/>
        <v>0</v>
      </c>
      <c r="J21" s="149">
        <f t="shared" si="6"/>
        <v>0</v>
      </c>
      <c r="K21" s="149">
        <f t="shared" si="6"/>
        <v>0</v>
      </c>
      <c r="L21" s="207">
        <f t="shared" si="6"/>
        <v>100.11</v>
      </c>
      <c r="M21" s="207">
        <f t="shared" si="6"/>
        <v>0</v>
      </c>
      <c r="N21" s="207">
        <f t="shared" si="6"/>
        <v>2.538</v>
      </c>
      <c r="O21" s="207">
        <f t="shared" si="6"/>
        <v>0</v>
      </c>
      <c r="P21" s="207">
        <f t="shared" si="6"/>
        <v>0</v>
      </c>
      <c r="Q21" s="207">
        <f t="shared" si="6"/>
        <v>0</v>
      </c>
      <c r="R21" s="207">
        <f t="shared" si="6"/>
        <v>0</v>
      </c>
      <c r="S21" s="207">
        <f t="shared" si="6"/>
        <v>0</v>
      </c>
      <c r="T21" s="207">
        <f t="shared" si="6"/>
        <v>0</v>
      </c>
      <c r="U21" s="207">
        <f t="shared" si="6"/>
        <v>0</v>
      </c>
      <c r="V21" s="207">
        <f t="shared" si="6"/>
        <v>564</v>
      </c>
      <c r="W21" s="207">
        <f t="shared" si="6"/>
        <v>0</v>
      </c>
      <c r="X21" s="207">
        <f t="shared" si="6"/>
        <v>0</v>
      </c>
      <c r="Y21" s="207">
        <f t="shared" si="6"/>
        <v>0</v>
      </c>
      <c r="Z21" s="207">
        <f t="shared" si="6"/>
        <v>0</v>
      </c>
      <c r="AA21" s="207">
        <f t="shared" si="6"/>
        <v>1692</v>
      </c>
      <c r="AB21" s="207">
        <f t="shared" si="6"/>
        <v>0</v>
      </c>
      <c r="AC21" s="207">
        <f t="shared" si="6"/>
        <v>71.44</v>
      </c>
      <c r="AD21" s="207">
        <f t="shared" si="6"/>
        <v>0</v>
      </c>
      <c r="AE21" s="207">
        <f t="shared" si="6"/>
        <v>0</v>
      </c>
      <c r="AF21" s="207">
        <f t="shared" si="6"/>
        <v>0</v>
      </c>
      <c r="AG21" s="207">
        <f t="shared" si="6"/>
        <v>0</v>
      </c>
      <c r="AH21" s="207">
        <f t="shared" si="6"/>
        <v>0</v>
      </c>
      <c r="AI21" s="207">
        <f t="shared" si="6"/>
        <v>0</v>
      </c>
      <c r="AJ21" s="207">
        <f t="shared" si="6"/>
        <v>0</v>
      </c>
      <c r="AK21" s="207">
        <f t="shared" si="6"/>
        <v>0</v>
      </c>
      <c r="AL21" s="207">
        <f t="shared" si="6"/>
        <v>0</v>
      </c>
      <c r="AM21" s="207">
        <f t="shared" si="6"/>
        <v>0</v>
      </c>
      <c r="AN21" s="207">
        <f t="shared" si="6"/>
        <v>0</v>
      </c>
      <c r="AO21" s="207">
        <f t="shared" si="6"/>
        <v>0</v>
      </c>
      <c r="AP21" s="207">
        <f t="shared" si="6"/>
        <v>0</v>
      </c>
      <c r="AQ21" s="207">
        <f t="shared" si="6"/>
        <v>0</v>
      </c>
      <c r="AR21" s="207">
        <f t="shared" si="6"/>
        <v>0</v>
      </c>
      <c r="AS21" s="207">
        <f t="shared" si="6"/>
        <v>0</v>
      </c>
      <c r="AT21" s="207">
        <f t="shared" si="6"/>
        <v>206.8</v>
      </c>
      <c r="AU21" s="207">
        <f t="shared" si="6"/>
        <v>0</v>
      </c>
      <c r="AV21" s="207">
        <f t="shared" si="6"/>
        <v>357.2</v>
      </c>
      <c r="AW21" s="207">
        <f t="shared" si="6"/>
        <v>0</v>
      </c>
      <c r="AX21" s="207">
        <f t="shared" si="6"/>
        <v>0</v>
      </c>
      <c r="AY21" s="207">
        <f t="shared" si="6"/>
        <v>0</v>
      </c>
      <c r="AZ21" s="207">
        <f t="shared" si="6"/>
        <v>0</v>
      </c>
      <c r="BA21" s="207">
        <f t="shared" si="6"/>
        <v>0</v>
      </c>
      <c r="BB21" s="207">
        <f t="shared" si="6"/>
        <v>0</v>
      </c>
      <c r="BC21" s="207">
        <f t="shared" si="6"/>
        <v>0</v>
      </c>
      <c r="BD21" s="207">
        <f t="shared" si="6"/>
        <v>0</v>
      </c>
      <c r="BE21" s="207">
        <f t="shared" si="6"/>
        <v>0</v>
      </c>
      <c r="BF21" s="207">
        <f t="shared" si="6"/>
        <v>0</v>
      </c>
      <c r="BG21" s="207">
        <f t="shared" si="6"/>
        <v>0</v>
      </c>
      <c r="BH21" s="207">
        <f t="shared" si="6"/>
        <v>2481.6</v>
      </c>
      <c r="BI21" s="207">
        <f t="shared" si="6"/>
        <v>0</v>
      </c>
      <c r="BJ21" s="207">
        <f t="shared" si="6"/>
        <v>1098.108</v>
      </c>
      <c r="BK21" s="207">
        <f t="shared" si="6"/>
        <v>58.656</v>
      </c>
      <c r="BL21" s="207">
        <f t="shared" si="6"/>
        <v>46.06</v>
      </c>
      <c r="BM21" s="207">
        <f t="shared" si="6"/>
        <v>0</v>
      </c>
      <c r="BN21" s="207">
        <f t="shared" si="6"/>
        <v>0</v>
      </c>
      <c r="BO21" s="207">
        <f t="shared" si="6"/>
        <v>183.488</v>
      </c>
      <c r="BP21" s="207">
        <f t="shared" si="6"/>
        <v>0</v>
      </c>
      <c r="BQ21" s="207">
        <f t="shared" si="6"/>
        <v>0</v>
      </c>
      <c r="BR21" s="207">
        <f t="shared" si="6"/>
        <v>0</v>
      </c>
      <c r="BS21" s="207">
        <f t="shared" si="6"/>
        <v>0</v>
      </c>
      <c r="BT21" s="207">
        <f t="shared" si="6"/>
        <v>0</v>
      </c>
      <c r="BU21" s="207">
        <f t="shared" si="6"/>
        <v>0</v>
      </c>
      <c r="BV21" s="207">
        <f t="shared" si="6"/>
        <v>0</v>
      </c>
      <c r="BW21" s="207">
        <f t="shared" si="6"/>
        <v>0</v>
      </c>
      <c r="BX21" s="207">
        <f t="shared" si="6"/>
        <v>248.16</v>
      </c>
      <c r="BY21" s="223">
        <f t="shared" si="6"/>
        <v>0</v>
      </c>
      <c r="BZ21" s="224">
        <f t="shared" si="6"/>
        <v>0</v>
      </c>
    </row>
    <row r="22" ht="15.75" customHeight="1" spans="1:76">
      <c r="A22" s="146" t="s">
        <v>197</v>
      </c>
      <c r="B22" s="147"/>
      <c r="C22" s="156">
        <f>C21/C18</f>
        <v>75.64</v>
      </c>
      <c r="D22" s="157"/>
      <c r="E22" s="157"/>
      <c r="F22" s="157"/>
      <c r="G22" s="157"/>
      <c r="H22" s="157"/>
      <c r="I22" s="157"/>
      <c r="J22" s="157"/>
      <c r="K22" s="157"/>
      <c r="L22" s="157"/>
      <c r="M22" s="202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</row>
    <row r="23" ht="13.95" hidden="1" customHeight="1" spans="2:12">
      <c r="B23">
        <f ca="1">SUMPRODUCT(SIGN(CELL("width",OFFSET(D21,,N(INDEX(COLUMN(D21:BZ21)-COLUMN(D21),))))),D21:BZ21)</f>
        <v>7110.16</v>
      </c>
      <c r="G23">
        <f>ROUND((((71.71-C22))*100+SUM(N8:O14)),4)</f>
        <v>-390.3</v>
      </c>
      <c r="L23">
        <f>ROUND((((71.71-C22))*100+SUM(N8:O14)),4)</f>
        <v>-390.3</v>
      </c>
    </row>
    <row r="24" ht="15.6" hidden="1" customHeight="1" spans="2:78">
      <c r="B24" s="158"/>
      <c r="BY24" t="str">
        <f>IF(BY21=BY52,"х",FALSE)</f>
        <v>х</v>
      </c>
      <c r="BZ24" t="str">
        <f>IF(BZ21=BZ52,"х",FALSE)</f>
        <v>х</v>
      </c>
    </row>
    <row r="25" ht="13.95" hidden="1" customHeight="1"/>
    <row r="26" ht="15.6" hidden="1" customHeight="1" spans="2:76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</row>
    <row r="27" ht="14.25" hidden="1" customHeight="1"/>
    <row r="28" hidden="1" customHeight="1" spans="1:78">
      <c r="A28" s="160"/>
      <c r="B28" s="161"/>
      <c r="C28" s="162"/>
      <c r="D28" s="162">
        <f t="shared" ref="D28:BO28" si="7">SUM(D8:D15)</f>
        <v>0</v>
      </c>
      <c r="E28" s="162">
        <f t="shared" si="7"/>
        <v>0</v>
      </c>
      <c r="F28" s="162">
        <f t="shared" si="7"/>
        <v>0</v>
      </c>
      <c r="G28" s="162">
        <f t="shared" si="7"/>
        <v>0</v>
      </c>
      <c r="H28" s="162">
        <f t="shared" si="7"/>
        <v>0</v>
      </c>
      <c r="I28" s="162">
        <f t="shared" si="7"/>
        <v>0</v>
      </c>
      <c r="J28" s="162">
        <f t="shared" si="7"/>
        <v>0</v>
      </c>
      <c r="K28" s="162">
        <f t="shared" si="7"/>
        <v>0</v>
      </c>
      <c r="L28" s="162">
        <f t="shared" si="7"/>
        <v>7.1</v>
      </c>
      <c r="M28" s="162">
        <f t="shared" si="7"/>
        <v>0</v>
      </c>
      <c r="N28" s="162">
        <f t="shared" si="7"/>
        <v>2.7</v>
      </c>
      <c r="O28" s="162">
        <f t="shared" si="7"/>
        <v>0</v>
      </c>
      <c r="P28" s="162">
        <f t="shared" si="7"/>
        <v>0</v>
      </c>
      <c r="Q28" s="162">
        <f t="shared" si="7"/>
        <v>0</v>
      </c>
      <c r="R28" s="162">
        <f t="shared" si="7"/>
        <v>0</v>
      </c>
      <c r="S28" s="162">
        <f t="shared" si="7"/>
        <v>0</v>
      </c>
      <c r="T28" s="162">
        <f t="shared" si="7"/>
        <v>0</v>
      </c>
      <c r="U28" s="162">
        <f t="shared" si="7"/>
        <v>0</v>
      </c>
      <c r="V28" s="162">
        <f t="shared" si="7"/>
        <v>20</v>
      </c>
      <c r="W28" s="162">
        <f t="shared" si="7"/>
        <v>0</v>
      </c>
      <c r="X28" s="162">
        <f t="shared" si="7"/>
        <v>0</v>
      </c>
      <c r="Y28" s="162">
        <f t="shared" si="7"/>
        <v>0</v>
      </c>
      <c r="Z28" s="162">
        <f t="shared" si="7"/>
        <v>0</v>
      </c>
      <c r="AA28" s="162">
        <f t="shared" si="7"/>
        <v>200</v>
      </c>
      <c r="AB28" s="162">
        <f t="shared" si="7"/>
        <v>0</v>
      </c>
      <c r="AC28" s="162">
        <f t="shared" si="7"/>
        <v>4</v>
      </c>
      <c r="AD28" s="162">
        <f t="shared" si="7"/>
        <v>0</v>
      </c>
      <c r="AE28" s="162">
        <f t="shared" si="7"/>
        <v>0</v>
      </c>
      <c r="AF28" s="162">
        <f t="shared" si="7"/>
        <v>0</v>
      </c>
      <c r="AG28" s="162">
        <f t="shared" si="7"/>
        <v>0</v>
      </c>
      <c r="AH28" s="162">
        <f t="shared" si="7"/>
        <v>0</v>
      </c>
      <c r="AI28" s="162">
        <f t="shared" si="7"/>
        <v>0</v>
      </c>
      <c r="AJ28" s="162">
        <f t="shared" si="7"/>
        <v>0</v>
      </c>
      <c r="AK28" s="162">
        <f t="shared" si="7"/>
        <v>0</v>
      </c>
      <c r="AL28" s="162">
        <f t="shared" si="7"/>
        <v>0</v>
      </c>
      <c r="AM28" s="162">
        <f t="shared" si="7"/>
        <v>0</v>
      </c>
      <c r="AN28" s="162">
        <f t="shared" si="7"/>
        <v>0</v>
      </c>
      <c r="AO28" s="162">
        <f t="shared" si="7"/>
        <v>0</v>
      </c>
      <c r="AP28" s="162">
        <f t="shared" si="7"/>
        <v>0</v>
      </c>
      <c r="AQ28" s="162">
        <f t="shared" si="7"/>
        <v>0</v>
      </c>
      <c r="AR28" s="162">
        <f t="shared" si="7"/>
        <v>0</v>
      </c>
      <c r="AS28" s="162">
        <f t="shared" si="7"/>
        <v>0</v>
      </c>
      <c r="AT28" s="162">
        <f t="shared" si="7"/>
        <v>2</v>
      </c>
      <c r="AU28" s="162">
        <f t="shared" si="7"/>
        <v>0</v>
      </c>
      <c r="AV28" s="162">
        <f t="shared" si="7"/>
        <v>38</v>
      </c>
      <c r="AW28" s="162">
        <f t="shared" si="7"/>
        <v>0</v>
      </c>
      <c r="AX28" s="162">
        <f t="shared" si="7"/>
        <v>0</v>
      </c>
      <c r="AY28" s="162">
        <f t="shared" si="7"/>
        <v>0</v>
      </c>
      <c r="AZ28" s="162">
        <f t="shared" si="7"/>
        <v>0</v>
      </c>
      <c r="BA28" s="162">
        <f t="shared" si="7"/>
        <v>0</v>
      </c>
      <c r="BB28" s="162">
        <f t="shared" si="7"/>
        <v>0</v>
      </c>
      <c r="BC28" s="162">
        <f t="shared" si="7"/>
        <v>0</v>
      </c>
      <c r="BD28" s="162">
        <f t="shared" si="7"/>
        <v>0</v>
      </c>
      <c r="BE28" s="162">
        <f t="shared" si="7"/>
        <v>0</v>
      </c>
      <c r="BF28" s="162">
        <f t="shared" si="7"/>
        <v>0</v>
      </c>
      <c r="BG28" s="162">
        <f t="shared" si="7"/>
        <v>0</v>
      </c>
      <c r="BH28" s="162">
        <f t="shared" si="7"/>
        <v>60</v>
      </c>
      <c r="BI28" s="162">
        <f t="shared" si="7"/>
        <v>0</v>
      </c>
      <c r="BJ28" s="162">
        <f t="shared" si="7"/>
        <v>198</v>
      </c>
      <c r="BK28" s="162">
        <f t="shared" si="7"/>
        <v>13</v>
      </c>
      <c r="BL28" s="162">
        <f t="shared" si="7"/>
        <v>10</v>
      </c>
      <c r="BM28" s="162">
        <f t="shared" si="7"/>
        <v>0</v>
      </c>
      <c r="BN28" s="162">
        <f t="shared" si="7"/>
        <v>0</v>
      </c>
      <c r="BO28" s="162">
        <f t="shared" si="7"/>
        <v>32</v>
      </c>
      <c r="BP28" s="162">
        <f t="shared" ref="BP28:BZ28" si="8">SUM(BP8:BP15)</f>
        <v>0</v>
      </c>
      <c r="BQ28" s="162">
        <f t="shared" si="8"/>
        <v>0</v>
      </c>
      <c r="BR28" s="162">
        <f t="shared" si="8"/>
        <v>0</v>
      </c>
      <c r="BS28" s="162">
        <f t="shared" si="8"/>
        <v>0</v>
      </c>
      <c r="BT28" s="162">
        <f t="shared" si="8"/>
        <v>0</v>
      </c>
      <c r="BU28" s="162">
        <f t="shared" si="8"/>
        <v>0</v>
      </c>
      <c r="BV28" s="162">
        <f t="shared" si="8"/>
        <v>0</v>
      </c>
      <c r="BW28" s="162">
        <f t="shared" si="8"/>
        <v>0</v>
      </c>
      <c r="BX28" s="162">
        <f t="shared" si="8"/>
        <v>40</v>
      </c>
      <c r="BY28" s="226">
        <f t="shared" si="8"/>
        <v>0</v>
      </c>
      <c r="BZ28" s="226">
        <f t="shared" si="8"/>
        <v>0</v>
      </c>
    </row>
    <row r="29" hidden="1" customHeight="1" spans="1:79">
      <c r="A29" s="163" t="s">
        <v>194</v>
      </c>
      <c r="B29" s="164"/>
      <c r="C29" s="162">
        <f>C30</f>
        <v>94</v>
      </c>
      <c r="D29" s="165">
        <f>C29</f>
        <v>94</v>
      </c>
      <c r="E29" s="165">
        <f t="shared" ref="E29:BP29" si="9">D29</f>
        <v>94</v>
      </c>
      <c r="F29" s="165">
        <f t="shared" si="9"/>
        <v>94</v>
      </c>
      <c r="G29" s="165">
        <f t="shared" si="9"/>
        <v>94</v>
      </c>
      <c r="H29" s="165">
        <f t="shared" si="9"/>
        <v>94</v>
      </c>
      <c r="I29" s="165">
        <f t="shared" si="9"/>
        <v>94</v>
      </c>
      <c r="J29" s="165">
        <f t="shared" si="9"/>
        <v>94</v>
      </c>
      <c r="K29" s="165">
        <f t="shared" si="9"/>
        <v>94</v>
      </c>
      <c r="L29" s="165">
        <f t="shared" si="9"/>
        <v>94</v>
      </c>
      <c r="M29" s="165">
        <f t="shared" si="9"/>
        <v>94</v>
      </c>
      <c r="N29" s="165">
        <f t="shared" si="9"/>
        <v>94</v>
      </c>
      <c r="O29" s="165">
        <f t="shared" si="9"/>
        <v>94</v>
      </c>
      <c r="P29" s="165">
        <f t="shared" si="9"/>
        <v>94</v>
      </c>
      <c r="Q29" s="165">
        <f t="shared" si="9"/>
        <v>94</v>
      </c>
      <c r="R29" s="165">
        <f t="shared" si="9"/>
        <v>94</v>
      </c>
      <c r="S29" s="165">
        <f t="shared" si="9"/>
        <v>94</v>
      </c>
      <c r="T29" s="165">
        <f t="shared" si="9"/>
        <v>94</v>
      </c>
      <c r="U29" s="165">
        <f t="shared" si="9"/>
        <v>94</v>
      </c>
      <c r="V29" s="165">
        <f t="shared" si="9"/>
        <v>94</v>
      </c>
      <c r="W29" s="165">
        <f t="shared" si="9"/>
        <v>94</v>
      </c>
      <c r="X29" s="165">
        <f t="shared" si="9"/>
        <v>94</v>
      </c>
      <c r="Y29" s="165">
        <f t="shared" si="9"/>
        <v>94</v>
      </c>
      <c r="Z29" s="165">
        <f t="shared" si="9"/>
        <v>94</v>
      </c>
      <c r="AA29" s="165">
        <f t="shared" si="9"/>
        <v>94</v>
      </c>
      <c r="AB29" s="165">
        <f t="shared" si="9"/>
        <v>94</v>
      </c>
      <c r="AC29" s="165">
        <f t="shared" si="9"/>
        <v>94</v>
      </c>
      <c r="AD29" s="165">
        <f t="shared" si="9"/>
        <v>94</v>
      </c>
      <c r="AE29" s="165">
        <f t="shared" si="9"/>
        <v>94</v>
      </c>
      <c r="AF29" s="165">
        <f t="shared" si="9"/>
        <v>94</v>
      </c>
      <c r="AG29" s="165">
        <f t="shared" si="9"/>
        <v>94</v>
      </c>
      <c r="AH29" s="165">
        <f t="shared" si="9"/>
        <v>94</v>
      </c>
      <c r="AI29" s="165">
        <f t="shared" si="9"/>
        <v>94</v>
      </c>
      <c r="AJ29" s="165">
        <f t="shared" si="9"/>
        <v>94</v>
      </c>
      <c r="AK29" s="165">
        <f t="shared" si="9"/>
        <v>94</v>
      </c>
      <c r="AL29" s="165">
        <f t="shared" si="9"/>
        <v>94</v>
      </c>
      <c r="AM29" s="165">
        <f t="shared" si="9"/>
        <v>94</v>
      </c>
      <c r="AN29" s="165">
        <f t="shared" si="9"/>
        <v>94</v>
      </c>
      <c r="AO29" s="165">
        <f t="shared" si="9"/>
        <v>94</v>
      </c>
      <c r="AP29" s="165">
        <f t="shared" si="9"/>
        <v>94</v>
      </c>
      <c r="AQ29" s="165">
        <f t="shared" si="9"/>
        <v>94</v>
      </c>
      <c r="AR29" s="165">
        <f t="shared" si="9"/>
        <v>94</v>
      </c>
      <c r="AS29" s="165">
        <f t="shared" si="9"/>
        <v>94</v>
      </c>
      <c r="AT29" s="165">
        <f t="shared" si="9"/>
        <v>94</v>
      </c>
      <c r="AU29" s="165">
        <f t="shared" si="9"/>
        <v>94</v>
      </c>
      <c r="AV29" s="165">
        <f t="shared" si="9"/>
        <v>94</v>
      </c>
      <c r="AW29" s="165">
        <f t="shared" si="9"/>
        <v>94</v>
      </c>
      <c r="AX29" s="165">
        <f t="shared" si="9"/>
        <v>94</v>
      </c>
      <c r="AY29" s="165">
        <f t="shared" si="9"/>
        <v>94</v>
      </c>
      <c r="AZ29" s="165">
        <f t="shared" si="9"/>
        <v>94</v>
      </c>
      <c r="BA29" s="165">
        <f t="shared" si="9"/>
        <v>94</v>
      </c>
      <c r="BB29" s="165">
        <f t="shared" si="9"/>
        <v>94</v>
      </c>
      <c r="BC29" s="165">
        <f t="shared" si="9"/>
        <v>94</v>
      </c>
      <c r="BD29" s="165">
        <f t="shared" si="9"/>
        <v>94</v>
      </c>
      <c r="BE29" s="165">
        <f t="shared" si="9"/>
        <v>94</v>
      </c>
      <c r="BF29" s="165">
        <f t="shared" si="9"/>
        <v>94</v>
      </c>
      <c r="BG29" s="165">
        <f t="shared" si="9"/>
        <v>94</v>
      </c>
      <c r="BH29" s="165">
        <f t="shared" si="9"/>
        <v>94</v>
      </c>
      <c r="BI29" s="165">
        <f t="shared" si="9"/>
        <v>94</v>
      </c>
      <c r="BJ29" s="165">
        <f t="shared" si="9"/>
        <v>94</v>
      </c>
      <c r="BK29" s="165">
        <f t="shared" si="9"/>
        <v>94</v>
      </c>
      <c r="BL29" s="165">
        <f t="shared" si="9"/>
        <v>94</v>
      </c>
      <c r="BM29" s="165">
        <f t="shared" si="9"/>
        <v>94</v>
      </c>
      <c r="BN29" s="165">
        <f t="shared" si="9"/>
        <v>94</v>
      </c>
      <c r="BO29" s="165">
        <f t="shared" si="9"/>
        <v>94</v>
      </c>
      <c r="BP29" s="165">
        <f t="shared" si="9"/>
        <v>94</v>
      </c>
      <c r="BQ29" s="165">
        <f t="shared" ref="BQ29:BZ29" si="10">BP29</f>
        <v>94</v>
      </c>
      <c r="BR29" s="165">
        <f t="shared" si="10"/>
        <v>94</v>
      </c>
      <c r="BS29" s="165">
        <f t="shared" si="10"/>
        <v>94</v>
      </c>
      <c r="BT29" s="165">
        <f t="shared" si="10"/>
        <v>94</v>
      </c>
      <c r="BU29" s="165">
        <f t="shared" si="10"/>
        <v>94</v>
      </c>
      <c r="BV29" s="165">
        <f t="shared" si="10"/>
        <v>94</v>
      </c>
      <c r="BW29" s="165">
        <f t="shared" si="10"/>
        <v>94</v>
      </c>
      <c r="BX29" s="165">
        <f t="shared" si="10"/>
        <v>94</v>
      </c>
      <c r="BY29" s="227">
        <f t="shared" si="10"/>
        <v>94</v>
      </c>
      <c r="BZ29" s="227">
        <f t="shared" si="10"/>
        <v>94</v>
      </c>
      <c r="CA29" s="180"/>
    </row>
    <row r="30" ht="21" hidden="1" customHeight="1" spans="1:79">
      <c r="A30" s="166" t="s">
        <v>198</v>
      </c>
      <c r="B30" s="167"/>
      <c r="C30" s="168">
        <f>VLOOKUP(B4,завтрак_общ,3,FALSE)</f>
        <v>94</v>
      </c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idden="1" customHeight="1" spans="1:79">
      <c r="A31" s="170" t="s">
        <v>195</v>
      </c>
      <c r="B31" s="171"/>
      <c r="C31" s="172"/>
      <c r="D31" s="173">
        <f>D28*D29/1000</f>
        <v>0</v>
      </c>
      <c r="E31" s="173">
        <f t="shared" ref="E31:J31" si="11">E28*E29/1000</f>
        <v>0</v>
      </c>
      <c r="F31" s="173">
        <f t="shared" si="11"/>
        <v>0</v>
      </c>
      <c r="G31" s="173">
        <f>G28*G29</f>
        <v>0</v>
      </c>
      <c r="H31" s="173">
        <f t="shared" si="11"/>
        <v>0</v>
      </c>
      <c r="I31" s="173">
        <f t="shared" si="11"/>
        <v>0</v>
      </c>
      <c r="J31" s="173">
        <f t="shared" si="11"/>
        <v>0</v>
      </c>
      <c r="K31" s="209">
        <f>K28*K29</f>
        <v>0</v>
      </c>
      <c r="L31" s="210">
        <f t="shared" ref="L31:BX31" si="12">L28*L29/1000</f>
        <v>0.6674</v>
      </c>
      <c r="M31" s="210">
        <f t="shared" si="12"/>
        <v>0</v>
      </c>
      <c r="N31" s="210">
        <f t="shared" si="12"/>
        <v>0.2538</v>
      </c>
      <c r="O31" s="210">
        <f t="shared" si="12"/>
        <v>0</v>
      </c>
      <c r="P31" s="210">
        <f t="shared" si="12"/>
        <v>0</v>
      </c>
      <c r="Q31" s="210">
        <f>Q28*Q29</f>
        <v>0</v>
      </c>
      <c r="R31" s="210">
        <f t="shared" si="12"/>
        <v>0</v>
      </c>
      <c r="S31" s="210">
        <f t="shared" si="12"/>
        <v>0</v>
      </c>
      <c r="T31" s="210">
        <f t="shared" si="12"/>
        <v>0</v>
      </c>
      <c r="U31" s="210">
        <f t="shared" si="12"/>
        <v>0</v>
      </c>
      <c r="V31" s="210">
        <f t="shared" si="12"/>
        <v>1.88</v>
      </c>
      <c r="W31" s="210">
        <f t="shared" si="12"/>
        <v>0</v>
      </c>
      <c r="X31" s="210">
        <f t="shared" si="12"/>
        <v>0</v>
      </c>
      <c r="Y31" s="210">
        <f t="shared" si="12"/>
        <v>0</v>
      </c>
      <c r="Z31" s="210">
        <f t="shared" si="12"/>
        <v>0</v>
      </c>
      <c r="AA31" s="210">
        <f t="shared" si="12"/>
        <v>18.8</v>
      </c>
      <c r="AB31" s="210">
        <f t="shared" si="12"/>
        <v>0</v>
      </c>
      <c r="AC31" s="210">
        <f t="shared" si="12"/>
        <v>0.376</v>
      </c>
      <c r="AD31" s="210">
        <f t="shared" si="12"/>
        <v>0</v>
      </c>
      <c r="AE31" s="210">
        <f t="shared" si="12"/>
        <v>0</v>
      </c>
      <c r="AF31" s="210">
        <f t="shared" si="12"/>
        <v>0</v>
      </c>
      <c r="AG31" s="210">
        <f t="shared" si="12"/>
        <v>0</v>
      </c>
      <c r="AH31" s="210">
        <f t="shared" si="12"/>
        <v>0</v>
      </c>
      <c r="AI31" s="210">
        <f t="shared" si="12"/>
        <v>0</v>
      </c>
      <c r="AJ31" s="210">
        <f t="shared" si="12"/>
        <v>0</v>
      </c>
      <c r="AK31" s="210">
        <f t="shared" si="12"/>
        <v>0</v>
      </c>
      <c r="AL31" s="210">
        <f t="shared" si="12"/>
        <v>0</v>
      </c>
      <c r="AM31" s="210">
        <f t="shared" si="12"/>
        <v>0</v>
      </c>
      <c r="AN31" s="210">
        <f t="shared" si="12"/>
        <v>0</v>
      </c>
      <c r="AO31" s="210">
        <f t="shared" si="12"/>
        <v>0</v>
      </c>
      <c r="AP31" s="210">
        <f t="shared" si="12"/>
        <v>0</v>
      </c>
      <c r="AQ31" s="210">
        <f t="shared" si="12"/>
        <v>0</v>
      </c>
      <c r="AR31" s="210">
        <f t="shared" si="12"/>
        <v>0</v>
      </c>
      <c r="AS31" s="210">
        <f t="shared" si="12"/>
        <v>0</v>
      </c>
      <c r="AT31" s="210">
        <f t="shared" si="12"/>
        <v>0.188</v>
      </c>
      <c r="AU31" s="210">
        <f t="shared" si="12"/>
        <v>0</v>
      </c>
      <c r="AV31" s="210">
        <f t="shared" si="12"/>
        <v>3.572</v>
      </c>
      <c r="AW31" s="210">
        <f t="shared" si="12"/>
        <v>0</v>
      </c>
      <c r="AX31" s="210">
        <f t="shared" si="12"/>
        <v>0</v>
      </c>
      <c r="AY31" s="210">
        <f t="shared" si="12"/>
        <v>0</v>
      </c>
      <c r="AZ31" s="210">
        <f t="shared" si="12"/>
        <v>0</v>
      </c>
      <c r="BA31" s="210">
        <f t="shared" si="12"/>
        <v>0</v>
      </c>
      <c r="BB31" s="210">
        <f t="shared" si="12"/>
        <v>0</v>
      </c>
      <c r="BC31" s="210">
        <f t="shared" si="12"/>
        <v>0</v>
      </c>
      <c r="BD31" s="210">
        <f t="shared" si="12"/>
        <v>0</v>
      </c>
      <c r="BE31" s="210">
        <f t="shared" si="12"/>
        <v>0</v>
      </c>
      <c r="BF31" s="210">
        <f t="shared" si="12"/>
        <v>0</v>
      </c>
      <c r="BG31" s="210">
        <f t="shared" si="12"/>
        <v>0</v>
      </c>
      <c r="BH31" s="210">
        <f t="shared" si="12"/>
        <v>5.64</v>
      </c>
      <c r="BI31" s="210">
        <f t="shared" si="12"/>
        <v>0</v>
      </c>
      <c r="BJ31" s="210">
        <f t="shared" si="12"/>
        <v>18.612</v>
      </c>
      <c r="BK31" s="210">
        <f t="shared" si="12"/>
        <v>1.222</v>
      </c>
      <c r="BL31" s="210">
        <f t="shared" si="12"/>
        <v>0.94</v>
      </c>
      <c r="BM31" s="210">
        <f t="shared" si="12"/>
        <v>0</v>
      </c>
      <c r="BN31" s="210">
        <f t="shared" si="12"/>
        <v>0</v>
      </c>
      <c r="BO31" s="210">
        <f t="shared" si="12"/>
        <v>3.008</v>
      </c>
      <c r="BP31" s="210">
        <f t="shared" si="12"/>
        <v>0</v>
      </c>
      <c r="BQ31" s="210">
        <f t="shared" si="12"/>
        <v>0</v>
      </c>
      <c r="BR31" s="210">
        <f t="shared" si="12"/>
        <v>0</v>
      </c>
      <c r="BS31" s="210">
        <f t="shared" si="12"/>
        <v>0</v>
      </c>
      <c r="BT31" s="210">
        <f t="shared" si="12"/>
        <v>0</v>
      </c>
      <c r="BU31" s="210">
        <f t="shared" si="12"/>
        <v>0</v>
      </c>
      <c r="BV31" s="210">
        <f t="shared" si="12"/>
        <v>0</v>
      </c>
      <c r="BW31" s="210">
        <f t="shared" si="12"/>
        <v>0</v>
      </c>
      <c r="BX31" s="210">
        <f t="shared" si="12"/>
        <v>3.76</v>
      </c>
      <c r="BY31" s="209">
        <f>BY28*BY29/1000</f>
        <v>0</v>
      </c>
      <c r="BZ31" s="209">
        <f>BZ28*BZ29</f>
        <v>0</v>
      </c>
      <c r="CA31" s="180"/>
    </row>
    <row r="32" hidden="1" customHeight="1" spans="1:79">
      <c r="A32" s="170" t="s">
        <v>170</v>
      </c>
      <c r="B32" s="171"/>
      <c r="C32" s="172"/>
      <c r="D32" s="174">
        <f>ССЫЛКИ!B3</f>
        <v>105</v>
      </c>
      <c r="E32" s="174">
        <f>ССЫЛКИ!C3</f>
        <v>590</v>
      </c>
      <c r="F32" s="174">
        <f>ССЫЛКИ!D3</f>
        <v>590</v>
      </c>
      <c r="G32" s="174">
        <f>ССЫЛКИ!E3</f>
        <v>11</v>
      </c>
      <c r="H32" s="174">
        <f>ССЫЛКИ!F3</f>
        <v>400</v>
      </c>
      <c r="I32" s="174">
        <f>ССЫЛКИ!G3</f>
        <v>200</v>
      </c>
      <c r="J32" s="174">
        <f>ССЫЛКИ!H3</f>
        <v>105</v>
      </c>
      <c r="K32" s="174">
        <f>ССЫЛКИ!I3</f>
        <v>590</v>
      </c>
      <c r="L32" s="174">
        <f>ССЫЛКИ!J3</f>
        <v>150</v>
      </c>
      <c r="M32" s="174">
        <f>ССЫЛКИ!K3</f>
        <v>78</v>
      </c>
      <c r="N32" s="174">
        <f>ССЫЛКИ!L3</f>
        <v>10</v>
      </c>
      <c r="O32" s="174">
        <f>ССЫЛКИ!M3</f>
        <v>300</v>
      </c>
      <c r="P32" s="174">
        <f>ССЫЛКИ!N3</f>
        <v>990</v>
      </c>
      <c r="Q32" s="174">
        <f>ССЫЛКИ!O3</f>
        <v>12</v>
      </c>
      <c r="R32" s="174">
        <f>ССЫЛКИ!P3</f>
        <v>330</v>
      </c>
      <c r="S32" s="174">
        <f>ССЫЛКИ!Q3</f>
        <v>420</v>
      </c>
      <c r="T32" s="174">
        <f>ССЫЛКИ!R3</f>
        <v>260</v>
      </c>
      <c r="U32" s="174">
        <f>ССЫЛКИ!S3</f>
        <v>165</v>
      </c>
      <c r="V32" s="174">
        <f>ССЫЛКИ!T3</f>
        <v>300</v>
      </c>
      <c r="W32" s="174">
        <f>ССЫЛКИ!U3</f>
        <v>300</v>
      </c>
      <c r="X32" s="174">
        <f>ССЫЛКИ!V3</f>
        <v>400</v>
      </c>
      <c r="Y32" s="174">
        <f>ССЫЛКИ!W3</f>
        <v>50</v>
      </c>
      <c r="Z32" s="174">
        <f>ССЫЛКИ!X3</f>
        <v>210</v>
      </c>
      <c r="AA32" s="174">
        <f>ССЫЛКИ!Y3</f>
        <v>90</v>
      </c>
      <c r="AB32" s="174">
        <f>ССЫЛКИ!Z3</f>
        <v>100</v>
      </c>
      <c r="AC32" s="174">
        <f>ССЫЛКИ!AA3</f>
        <v>190</v>
      </c>
      <c r="AD32" s="174">
        <f>ССЫЛКИ!AB3</f>
        <v>440</v>
      </c>
      <c r="AE32" s="174">
        <f>ССЫЛКИ!AC3</f>
        <v>12.5</v>
      </c>
      <c r="AF32" s="174">
        <f>ССЫЛКИ!AD3</f>
        <v>70</v>
      </c>
      <c r="AG32" s="174">
        <f>ССЫЛКИ!AE3</f>
        <v>92</v>
      </c>
      <c r="AH32" s="174">
        <f>ССЫЛКИ!AF3</f>
        <v>70</v>
      </c>
      <c r="AI32" s="174">
        <f>ССЫЛКИ!AG3</f>
        <v>62</v>
      </c>
      <c r="AJ32" s="174">
        <f>ССЫЛКИ!AH3</f>
        <v>65</v>
      </c>
      <c r="AK32" s="174">
        <f>ССЫЛКИ!AI3</f>
        <v>70</v>
      </c>
      <c r="AL32" s="174">
        <f>ССЫЛКИ!AJ3</f>
        <v>75</v>
      </c>
      <c r="AM32" s="174">
        <f>ССЫЛКИ!AK3</f>
        <v>68</v>
      </c>
      <c r="AN32" s="174">
        <f>ССЫЛКИ!AL3</f>
        <v>120</v>
      </c>
      <c r="AO32" s="174">
        <f>ССЫЛКИ!AM3</f>
        <v>70</v>
      </c>
      <c r="AP32" s="174">
        <f>ССЫЛКИ!AN3</f>
        <v>190</v>
      </c>
      <c r="AQ32" s="174">
        <f>ССЫЛКИ!AO3</f>
        <v>420</v>
      </c>
      <c r="AR32" s="174">
        <f>ССЫЛКИ!AP3</f>
        <v>195</v>
      </c>
      <c r="AS32" s="174">
        <f>ССЫЛКИ!AQ3</f>
        <v>95</v>
      </c>
      <c r="AT32" s="174">
        <f>ССЫЛКИ!AR3</f>
        <v>1100</v>
      </c>
      <c r="AU32" s="174">
        <f>ССЫЛКИ!AS3</f>
        <v>85</v>
      </c>
      <c r="AV32" s="174">
        <f>ССЫЛКИ!AT3</f>
        <v>100</v>
      </c>
      <c r="AW32" s="174">
        <f>ССЫЛКИ!AU3</f>
        <v>290</v>
      </c>
      <c r="AX32" s="174">
        <f>ССЫЛКИ!AV3</f>
        <v>370</v>
      </c>
      <c r="AY32" s="174">
        <f>ССЫЛКИ!AW3</f>
        <v>700</v>
      </c>
      <c r="AZ32" s="174">
        <f>ССЫЛКИ!AX3</f>
        <v>440</v>
      </c>
      <c r="BA32" s="174">
        <f>ССЫЛКИ!AY3</f>
        <v>240</v>
      </c>
      <c r="BB32" s="174">
        <f>ССЫЛКИ!AZ3</f>
        <v>260</v>
      </c>
      <c r="BC32" s="174">
        <f>ССЫЛКИ!BA3</f>
        <v>350</v>
      </c>
      <c r="BD32" s="174">
        <f>ССЫЛКИ!BB3</f>
        <v>50</v>
      </c>
      <c r="BE32" s="174">
        <f>ССЫЛКИ!BC3</f>
        <v>370</v>
      </c>
      <c r="BF32" s="174">
        <f>ССЫЛКИ!BD3</f>
        <v>55</v>
      </c>
      <c r="BG32" s="174">
        <f>ССЫЛКИ!BE3</f>
        <v>450</v>
      </c>
      <c r="BH32" s="174">
        <f>ССЫЛКИ!BF3</f>
        <v>440</v>
      </c>
      <c r="BI32" s="174">
        <f>ССЫЛКИ!BG3</f>
        <v>48</v>
      </c>
      <c r="BJ32" s="174">
        <f>ССЫЛКИ!BH3</f>
        <v>59</v>
      </c>
      <c r="BK32" s="174">
        <f>ССЫЛКИ!BI3</f>
        <v>48</v>
      </c>
      <c r="BL32" s="174">
        <f>ССЫЛКИ!BJ3</f>
        <v>49</v>
      </c>
      <c r="BM32" s="174">
        <f>ССЫЛКИ!BK3</f>
        <v>78</v>
      </c>
      <c r="BN32" s="174">
        <f>ССЫЛКИ!BL3</f>
        <v>110</v>
      </c>
      <c r="BO32" s="174">
        <f>ССЫЛКИ!BM3</f>
        <v>61</v>
      </c>
      <c r="BP32" s="174">
        <f>ССЫЛКИ!BN3</f>
        <v>220</v>
      </c>
      <c r="BQ32" s="174">
        <f>ССЫЛКИ!BO3</f>
        <v>200</v>
      </c>
      <c r="BR32" s="174">
        <f>ССЫЛКИ!BP3</f>
        <v>164</v>
      </c>
      <c r="BS32" s="174">
        <f>ССЫЛКИ!BQ3</f>
        <v>190</v>
      </c>
      <c r="BT32" s="174">
        <f>ССЫЛКИ!BR3</f>
        <v>300</v>
      </c>
      <c r="BU32" s="174">
        <f>ССЫЛКИ!BS3</f>
        <v>195</v>
      </c>
      <c r="BV32" s="174">
        <f>ССЫЛКИ!BT3</f>
        <v>105</v>
      </c>
      <c r="BW32" s="174">
        <f>ССЫЛКИ!BU3</f>
        <v>440</v>
      </c>
      <c r="BX32" s="174">
        <f>ССЫЛКИ!BV3</f>
        <v>66</v>
      </c>
      <c r="BY32" s="174">
        <f>ССЫЛКИ!BW3</f>
        <v>510</v>
      </c>
      <c r="BZ32" s="174">
        <f>ССЫЛКИ!BX3</f>
        <v>580</v>
      </c>
      <c r="CA32" s="180"/>
    </row>
    <row r="33" ht="14" hidden="1" spans="1:79">
      <c r="A33" s="170" t="s">
        <v>196</v>
      </c>
      <c r="B33" s="171"/>
      <c r="C33" s="175">
        <f>SUM(D33:BZ33)</f>
        <v>7110.16</v>
      </c>
      <c r="D33" s="176">
        <f>D31*D32</f>
        <v>0</v>
      </c>
      <c r="E33" s="176">
        <f t="shared" ref="E33:BP33" si="13">E31*E32</f>
        <v>0</v>
      </c>
      <c r="F33" s="176">
        <f t="shared" si="13"/>
        <v>0</v>
      </c>
      <c r="G33" s="177">
        <f t="shared" si="13"/>
        <v>0</v>
      </c>
      <c r="H33" s="177">
        <f t="shared" si="13"/>
        <v>0</v>
      </c>
      <c r="I33" s="177">
        <f t="shared" si="13"/>
        <v>0</v>
      </c>
      <c r="J33" s="177">
        <f t="shared" si="13"/>
        <v>0</v>
      </c>
      <c r="K33" s="211">
        <f t="shared" si="13"/>
        <v>0</v>
      </c>
      <c r="L33" s="211">
        <f t="shared" si="13"/>
        <v>100.11</v>
      </c>
      <c r="M33" s="211">
        <f t="shared" si="13"/>
        <v>0</v>
      </c>
      <c r="N33" s="211">
        <f t="shared" si="13"/>
        <v>2.538</v>
      </c>
      <c r="O33" s="211">
        <f t="shared" si="13"/>
        <v>0</v>
      </c>
      <c r="P33" s="211">
        <f t="shared" si="13"/>
        <v>0</v>
      </c>
      <c r="Q33" s="211">
        <f t="shared" si="13"/>
        <v>0</v>
      </c>
      <c r="R33" s="211">
        <f t="shared" si="13"/>
        <v>0</v>
      </c>
      <c r="S33" s="211">
        <f t="shared" si="13"/>
        <v>0</v>
      </c>
      <c r="T33" s="211">
        <f t="shared" si="13"/>
        <v>0</v>
      </c>
      <c r="U33" s="211">
        <f t="shared" si="13"/>
        <v>0</v>
      </c>
      <c r="V33" s="211">
        <f t="shared" si="13"/>
        <v>564</v>
      </c>
      <c r="W33" s="211">
        <f t="shared" si="13"/>
        <v>0</v>
      </c>
      <c r="X33" s="211">
        <f t="shared" si="13"/>
        <v>0</v>
      </c>
      <c r="Y33" s="211">
        <f t="shared" si="13"/>
        <v>0</v>
      </c>
      <c r="Z33" s="211">
        <f t="shared" si="13"/>
        <v>0</v>
      </c>
      <c r="AA33" s="211">
        <f t="shared" si="13"/>
        <v>1692</v>
      </c>
      <c r="AB33" s="211">
        <f t="shared" si="13"/>
        <v>0</v>
      </c>
      <c r="AC33" s="211">
        <f t="shared" si="13"/>
        <v>71.44</v>
      </c>
      <c r="AD33" s="211">
        <f t="shared" si="13"/>
        <v>0</v>
      </c>
      <c r="AE33" s="211">
        <f t="shared" si="13"/>
        <v>0</v>
      </c>
      <c r="AF33" s="211">
        <f t="shared" si="13"/>
        <v>0</v>
      </c>
      <c r="AG33" s="211">
        <f t="shared" si="13"/>
        <v>0</v>
      </c>
      <c r="AH33" s="211">
        <f t="shared" si="13"/>
        <v>0</v>
      </c>
      <c r="AI33" s="211">
        <f t="shared" si="13"/>
        <v>0</v>
      </c>
      <c r="AJ33" s="211">
        <f t="shared" si="13"/>
        <v>0</v>
      </c>
      <c r="AK33" s="211">
        <f t="shared" si="13"/>
        <v>0</v>
      </c>
      <c r="AL33" s="211">
        <f t="shared" si="13"/>
        <v>0</v>
      </c>
      <c r="AM33" s="211">
        <f t="shared" si="13"/>
        <v>0</v>
      </c>
      <c r="AN33" s="211">
        <f t="shared" si="13"/>
        <v>0</v>
      </c>
      <c r="AO33" s="211">
        <f t="shared" si="13"/>
        <v>0</v>
      </c>
      <c r="AP33" s="211">
        <f t="shared" si="13"/>
        <v>0</v>
      </c>
      <c r="AQ33" s="211">
        <f t="shared" si="13"/>
        <v>0</v>
      </c>
      <c r="AR33" s="211">
        <f t="shared" si="13"/>
        <v>0</v>
      </c>
      <c r="AS33" s="211">
        <f t="shared" si="13"/>
        <v>0</v>
      </c>
      <c r="AT33" s="211">
        <f t="shared" si="13"/>
        <v>206.8</v>
      </c>
      <c r="AU33" s="211">
        <f t="shared" si="13"/>
        <v>0</v>
      </c>
      <c r="AV33" s="211">
        <f t="shared" si="13"/>
        <v>357.2</v>
      </c>
      <c r="AW33" s="211">
        <f t="shared" si="13"/>
        <v>0</v>
      </c>
      <c r="AX33" s="211">
        <f t="shared" si="13"/>
        <v>0</v>
      </c>
      <c r="AY33" s="211">
        <f t="shared" si="13"/>
        <v>0</v>
      </c>
      <c r="AZ33" s="211">
        <f t="shared" si="13"/>
        <v>0</v>
      </c>
      <c r="BA33" s="211">
        <f t="shared" si="13"/>
        <v>0</v>
      </c>
      <c r="BB33" s="211">
        <f t="shared" si="13"/>
        <v>0</v>
      </c>
      <c r="BC33" s="211">
        <f t="shared" si="13"/>
        <v>0</v>
      </c>
      <c r="BD33" s="211">
        <f t="shared" si="13"/>
        <v>0</v>
      </c>
      <c r="BE33" s="211">
        <f t="shared" si="13"/>
        <v>0</v>
      </c>
      <c r="BF33" s="211">
        <f t="shared" si="13"/>
        <v>0</v>
      </c>
      <c r="BG33" s="211">
        <f t="shared" si="13"/>
        <v>0</v>
      </c>
      <c r="BH33" s="211">
        <f t="shared" si="13"/>
        <v>2481.6</v>
      </c>
      <c r="BI33" s="211">
        <f t="shared" si="13"/>
        <v>0</v>
      </c>
      <c r="BJ33" s="211">
        <f t="shared" si="13"/>
        <v>1098.108</v>
      </c>
      <c r="BK33" s="211">
        <f t="shared" si="13"/>
        <v>58.656</v>
      </c>
      <c r="BL33" s="211">
        <f t="shared" si="13"/>
        <v>46.06</v>
      </c>
      <c r="BM33" s="211">
        <f t="shared" si="13"/>
        <v>0</v>
      </c>
      <c r="BN33" s="211">
        <f t="shared" si="13"/>
        <v>0</v>
      </c>
      <c r="BO33" s="211">
        <f t="shared" si="13"/>
        <v>183.488</v>
      </c>
      <c r="BP33" s="211">
        <f t="shared" si="13"/>
        <v>0</v>
      </c>
      <c r="BQ33" s="211">
        <f t="shared" ref="BQ33:BZ33" si="14">BQ31*BQ32</f>
        <v>0</v>
      </c>
      <c r="BR33" s="211">
        <f t="shared" si="14"/>
        <v>0</v>
      </c>
      <c r="BS33" s="211">
        <f t="shared" si="14"/>
        <v>0</v>
      </c>
      <c r="BT33" s="211">
        <f t="shared" si="14"/>
        <v>0</v>
      </c>
      <c r="BU33" s="211">
        <f t="shared" si="14"/>
        <v>0</v>
      </c>
      <c r="BV33" s="211">
        <f t="shared" si="14"/>
        <v>0</v>
      </c>
      <c r="BW33" s="211">
        <f t="shared" si="14"/>
        <v>0</v>
      </c>
      <c r="BX33" s="211">
        <f t="shared" si="14"/>
        <v>248.16</v>
      </c>
      <c r="BY33" s="211">
        <f t="shared" si="14"/>
        <v>0</v>
      </c>
      <c r="BZ33" s="211">
        <f t="shared" si="14"/>
        <v>0</v>
      </c>
      <c r="CA33" s="180"/>
    </row>
    <row r="34" ht="14" hidden="1" spans="1:79">
      <c r="A34" s="170" t="s">
        <v>197</v>
      </c>
      <c r="B34" s="178"/>
      <c r="C34" s="179">
        <f>C33/C30</f>
        <v>75.64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/>
    <row r="36" ht="15.75" customHeight="1" spans="1:78">
      <c r="A36" s="180"/>
      <c r="B36" s="181" t="s">
        <v>14</v>
      </c>
      <c r="C36" s="182"/>
      <c r="D36" s="182" t="str">
        <f>IF(D33=D50,"x")</f>
        <v>x</v>
      </c>
      <c r="E36" s="182"/>
      <c r="F36" s="182" t="str">
        <f>IF(F33=F50,"x")</f>
        <v>x</v>
      </c>
      <c r="G36" s="182"/>
      <c r="H36" s="182" t="str">
        <f>IF(H33=H50,"x")</f>
        <v>x</v>
      </c>
      <c r="I36" s="182" t="str">
        <f>IF(I33=I50,"x")</f>
        <v>x</v>
      </c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0"/>
      <c r="BZ36" s="180"/>
    </row>
    <row r="37" ht="14" spans="1:76">
      <c r="A37" s="183" t="s">
        <v>3</v>
      </c>
      <c r="B37" s="184"/>
      <c r="C37" s="185"/>
      <c r="D37" s="186" t="s">
        <v>193</v>
      </c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203.25" customHeight="1" spans="1:78">
      <c r="A38" s="188"/>
      <c r="B38" s="189"/>
      <c r="C38" s="185"/>
      <c r="D38" s="121" t="str">
        <f>ССЫЛКИ!B2</f>
        <v>Вермишель</v>
      </c>
      <c r="E38" s="121" t="str">
        <f>ССЫЛКИ!C2</f>
        <v>Люля полуфаб-т (кг)</v>
      </c>
      <c r="F38" s="121" t="str">
        <f>ССЫЛКИ!D2</f>
        <v>Котлета говяжья полуф-т (кг)</v>
      </c>
      <c r="G38" s="121" t="str">
        <f>ССЫЛКИ!E2</f>
        <v>Какао (Фунтик) (шт)</v>
      </c>
      <c r="H38" s="121" t="str">
        <f>ССЫЛКИ!F2</f>
        <v>Какао порошок</v>
      </c>
      <c r="I38" s="121" t="str">
        <f>ССЫЛКИ!G2</f>
        <v>Кисель фруктовый</v>
      </c>
      <c r="J38" s="121" t="str">
        <f>ССЫЛКИ!H2</f>
        <v>Макароны</v>
      </c>
      <c r="K38" s="121" t="str">
        <f>ССЫЛКИ!I2</f>
        <v>Тефтели говяжьи (кг)</v>
      </c>
      <c r="L38" s="121" t="str">
        <f>ССЫЛКИ!J2</f>
        <v>Масло растительное</v>
      </c>
      <c r="M38" s="121" t="str">
        <f>ССЫЛКИ!K2</f>
        <v>Сахар</v>
      </c>
      <c r="N38" s="121" t="str">
        <f>ССЫЛКИ!L2</f>
        <v>Соль иодир.</v>
      </c>
      <c r="O38" s="121" t="str">
        <f>ССЫЛКИ!M2</f>
        <v>Сухофрукты</v>
      </c>
      <c r="P38" s="121" t="str">
        <f>ССЫЛКИ!N2</f>
        <v>Чай</v>
      </c>
      <c r="Q38" s="121" t="str">
        <f>ССЫЛКИ!O2</f>
        <v>Яйцо куриное (штук)</v>
      </c>
      <c r="R38" s="121" t="str">
        <f>ССЫЛКИ!P2</f>
        <v>Вафли</v>
      </c>
      <c r="S38" s="121" t="str">
        <f>ССЫЛКИ!Q2</f>
        <v>Кексы бездрожжевые (кг.)</v>
      </c>
      <c r="T38" s="121" t="str">
        <f>ССЫЛКИ!R2</f>
        <v>Печенье</v>
      </c>
      <c r="U38" s="121" t="str">
        <f>ССЫЛКИ!S2</f>
        <v>Пряники</v>
      </c>
      <c r="V38" s="121" t="str">
        <f>ССЫЛКИ!T2</f>
        <v>Горошек зеленый конс.</v>
      </c>
      <c r="W38" s="121" t="str">
        <f>ССЫЛКИ!U2</f>
        <v>Кукуруза консервы</v>
      </c>
      <c r="X38" s="121" t="str">
        <f>ССЫЛКИ!V2</f>
        <v>Огурцы маринованые</v>
      </c>
      <c r="Y38" s="121" t="str">
        <f>ССЫЛКИ!W2</f>
        <v>Мука высшего сорт</v>
      </c>
      <c r="Z38" s="121" t="str">
        <f>ССЫЛКИ!X2</f>
        <v>Повидло</v>
      </c>
      <c r="AA38" s="121" t="str">
        <f>ССЫЛКИ!Y2</f>
        <v>Сок фруктовый светлый</v>
      </c>
      <c r="AB38" s="121" t="str">
        <f>ССЫЛКИ!Z2</f>
        <v>Сок фруктовый с мякотью</v>
      </c>
      <c r="AC38" s="121" t="str">
        <f>ССЫЛКИ!AA2</f>
        <v>Томатная паста</v>
      </c>
      <c r="AD38" s="121" t="str">
        <f>ССЫЛКИ!AB2</f>
        <v>Котлета рыбная полуф-т (кг)</v>
      </c>
      <c r="AE38" s="121" t="str">
        <f>ССЫЛКИ!AC2</f>
        <v>Фрикадельки рыбные  полуф-т (кг)</v>
      </c>
      <c r="AF38" s="121" t="str">
        <f>ССЫЛКИ!AD2</f>
        <v>Крупа гороховая</v>
      </c>
      <c r="AG38" s="121" t="str">
        <f>ССЫЛКИ!AE2</f>
        <v>Крупа гречневая</v>
      </c>
      <c r="AH38" s="121" t="str">
        <f>ССЫЛКИ!AF2</f>
        <v>Крупа кукурузная</v>
      </c>
      <c r="AI38" s="121" t="str">
        <f>ССЫЛКИ!AG2</f>
        <v>Крупа манная</v>
      </c>
      <c r="AJ38" s="121" t="str">
        <f>ССЫЛКИ!AH2</f>
        <v>Крупа овсяная</v>
      </c>
      <c r="AK38" s="121" t="str">
        <f>ССЫЛКИ!AI2</f>
        <v>Крупа перловая</v>
      </c>
      <c r="AL38" s="121" t="str">
        <f>ССЫЛКИ!AJ2</f>
        <v>Крупа пшеничная</v>
      </c>
      <c r="AM38" s="121" t="str">
        <f>ССЫЛКИ!AK2</f>
        <v>Крупа пшено шлифованное</v>
      </c>
      <c r="AN38" s="121" t="str">
        <f>ССЫЛКИ!AL2</f>
        <v>Крупа рисовая</v>
      </c>
      <c r="AO38" s="121" t="str">
        <f>ССЫЛКИ!AM2</f>
        <v>Крупа ячневая</v>
      </c>
      <c r="AP38" s="121" t="str">
        <f>ССЫЛКИ!AN2</f>
        <v>Фасоль</v>
      </c>
      <c r="AQ38" s="121" t="str">
        <f>ССЫЛКИ!AO2</f>
        <v>Курага сушеная</v>
      </c>
      <c r="AR38" s="121" t="str">
        <f>ССЫЛКИ!AP2</f>
        <v>БИО йогурт 2.5</v>
      </c>
      <c r="AS38" s="121" t="str">
        <f>ССЫЛКИ!AQ2</f>
        <v>Кефир</v>
      </c>
      <c r="AT38" s="121" t="str">
        <f>ССЫЛКИ!AR2</f>
        <v>Масло сливочное</v>
      </c>
      <c r="AU38" s="121" t="str">
        <f>ССЫЛКИ!AS2</f>
        <v>Молоко разливное</v>
      </c>
      <c r="AV38" s="52" t="str">
        <f>ССЫЛКИ!AT2</f>
        <v>Молоко пастеризованное  2,5</v>
      </c>
      <c r="AW38" s="121" t="str">
        <f>ССЫЛКИ!AU2</f>
        <v>Сгущенное молоко</v>
      </c>
      <c r="AX38" s="121" t="str">
        <f>ССЫЛКИ!AV2</f>
        <v>Сметана</v>
      </c>
      <c r="AY38" s="121" t="str">
        <f>ССЫЛКИ!AW2</f>
        <v>Сыр Российский</v>
      </c>
      <c r="AZ38" s="121" t="str">
        <f>ССЫЛКИ!AX2</f>
        <v>Биточки куриные (кг)</v>
      </c>
      <c r="BA38" s="121" t="str">
        <f>ССЫЛКИ!AY2</f>
        <v>Тушка куринная</v>
      </c>
      <c r="BB38" s="121" t="str">
        <f>ССЫЛКИ!AZ2</f>
        <v>Бедро куриное</v>
      </c>
      <c r="BC38" s="121" t="str">
        <f>ССЫЛКИ!BA2</f>
        <v>Фарш говяжий</v>
      </c>
      <c r="BD38" s="121" t="str">
        <f>ССЫЛКИ!BB2</f>
        <v>Баклажаны свежие</v>
      </c>
      <c r="BE38" s="121" t="str">
        <f>ССЫЛКИ!BC2</f>
        <v>Грудка куриная</v>
      </c>
      <c r="BF38" s="121" t="str">
        <f>ССЫЛКИ!BD2</f>
        <v>Перец болгарский </v>
      </c>
      <c r="BG38" s="121" t="str">
        <f>ССЫЛКИ!BE2</f>
        <v>Зелень разная </v>
      </c>
      <c r="BH38" s="121" t="str">
        <f>ССЫЛКИ!BF2</f>
        <v>Котлета куриная полуфаб-т (кг)</v>
      </c>
      <c r="BI38" s="121" t="str">
        <f>ССЫЛКИ!BG2</f>
        <v>Капуста</v>
      </c>
      <c r="BJ38" s="121" t="str">
        <f>ССЫЛКИ!BH2</f>
        <v>Картофель</v>
      </c>
      <c r="BK38" s="121" t="str">
        <f>ССЫЛКИ!BI2</f>
        <v>Лук репчатый</v>
      </c>
      <c r="BL38" s="121" t="str">
        <f>ССЫЛКИ!BJ2</f>
        <v>Морковь</v>
      </c>
      <c r="BM38" s="121" t="str">
        <f>ССЫЛКИ!BK2</f>
        <v>Огурцы свежие</v>
      </c>
      <c r="BN38" s="121" t="str">
        <f>ССЫЛКИ!BL2</f>
        <v>Помидоры свежие </v>
      </c>
      <c r="BO38" s="121" t="str">
        <f>ССЫЛКИ!BM2</f>
        <v>Свекла столовая</v>
      </c>
      <c r="BP38" s="121" t="str">
        <f>ССЫЛКИ!BN2</f>
        <v>Вареники полуфаб-т (кг)</v>
      </c>
      <c r="BQ38" s="121" t="str">
        <f>ССЫЛКИ!BO2</f>
        <v>Мандарины</v>
      </c>
      <c r="BR38" s="121" t="str">
        <f>ССЫЛКИ!BP2</f>
        <v>Бананы</v>
      </c>
      <c r="BS38" s="121" t="str">
        <f>ССЫЛКИ!BQ2</f>
        <v>Груши</v>
      </c>
      <c r="BT38" s="121" t="str">
        <f>ССЫЛКИ!BR2</f>
        <v>Лимонная кислота</v>
      </c>
      <c r="BU38" s="121" t="str">
        <f>ССЫЛКИ!BS2</f>
        <v>Апельсины</v>
      </c>
      <c r="BV38" s="121" t="str">
        <f>ССЫЛКИ!BT2</f>
        <v>Яблоки</v>
      </c>
      <c r="BW38" s="121" t="str">
        <f>ССЫЛКИ!BU2</f>
        <v>Тефтели куриные</v>
      </c>
      <c r="BX38" s="121" t="str">
        <f>ССЫЛКИ!BV2</f>
        <v>Хлеб пшеничный</v>
      </c>
      <c r="BY38" s="121" t="str">
        <f>ССЫЛКИ!BW2</f>
        <v>Мини рулеты (бисквитные)</v>
      </c>
      <c r="BZ38" s="121" t="str">
        <f>ССЫЛКИ!BX2</f>
        <v>Зефир в шоколаде (кг)</v>
      </c>
    </row>
    <row r="39" ht="14.5" spans="1:79">
      <c r="A39" s="190" t="s">
        <v>58</v>
      </c>
      <c r="B39" s="191"/>
      <c r="C39" s="8"/>
      <c r="D39" s="8"/>
      <c r="E39" s="192"/>
      <c r="F39" s="192"/>
      <c r="G39" s="192"/>
      <c r="H39" s="192"/>
      <c r="I39" s="192"/>
      <c r="J39" s="192"/>
      <c r="K39" s="192"/>
      <c r="L39" s="192">
        <v>4.3</v>
      </c>
      <c r="M39" s="192"/>
      <c r="N39" s="192">
        <v>1.1</v>
      </c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>
        <v>4</v>
      </c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>
        <v>18</v>
      </c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>
        <v>56</v>
      </c>
      <c r="BC39" s="192"/>
      <c r="BD39" s="192"/>
      <c r="BE39" s="192"/>
      <c r="BF39" s="192"/>
      <c r="BG39" s="192"/>
      <c r="BH39" s="192"/>
      <c r="BI39" s="192"/>
      <c r="BJ39" s="192">
        <v>26</v>
      </c>
      <c r="BK39" s="192">
        <v>13</v>
      </c>
      <c r="BL39" s="192">
        <v>16</v>
      </c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  <c r="CA39" s="220">
        <f t="shared" ref="CA39:CA43" si="15">SUMPRODUCT($E39:$BZ39,$E$51:$BZ$51)/1000</f>
        <v>21.078</v>
      </c>
    </row>
    <row r="40" ht="14.5" spans="1:79">
      <c r="A40" s="122" t="s">
        <v>59</v>
      </c>
      <c r="B40" s="123"/>
      <c r="C40" s="8"/>
      <c r="D40" s="8"/>
      <c r="E40" s="192"/>
      <c r="F40" s="192"/>
      <c r="G40" s="192"/>
      <c r="H40" s="192"/>
      <c r="I40" s="192"/>
      <c r="J40" s="192"/>
      <c r="K40" s="192"/>
      <c r="L40" s="192">
        <v>3.8</v>
      </c>
      <c r="M40" s="192"/>
      <c r="N40" s="192">
        <v>1</v>
      </c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>
        <v>60</v>
      </c>
      <c r="AM40" s="192"/>
      <c r="AN40" s="192"/>
      <c r="AO40" s="192"/>
      <c r="AP40" s="192"/>
      <c r="AQ40" s="192"/>
      <c r="AR40" s="192"/>
      <c r="AS40" s="192"/>
      <c r="AT40" s="192">
        <v>2</v>
      </c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>
        <v>60</v>
      </c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220">
        <f t="shared" si="15"/>
        <v>33.68</v>
      </c>
    </row>
    <row r="41" ht="14.5" spans="1:79">
      <c r="A41" s="122" t="s">
        <v>60</v>
      </c>
      <c r="B41" s="123"/>
      <c r="C41" s="8"/>
      <c r="D41" s="8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>
        <v>16</v>
      </c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2"/>
      <c r="AX41" s="192"/>
      <c r="AY41" s="192"/>
      <c r="AZ41" s="192"/>
      <c r="BA41" s="192"/>
      <c r="BB41" s="192"/>
      <c r="BC41" s="192"/>
      <c r="BD41" s="192"/>
      <c r="BE41" s="192"/>
      <c r="BF41" s="192"/>
      <c r="BG41" s="192"/>
      <c r="BH41" s="192"/>
      <c r="BI41" s="192"/>
      <c r="BJ41" s="192"/>
      <c r="BK41" s="192"/>
      <c r="BL41" s="192"/>
      <c r="BM41" s="192"/>
      <c r="BN41" s="192"/>
      <c r="BO41" s="192"/>
      <c r="BP41" s="192"/>
      <c r="BQ41" s="192"/>
      <c r="BR41" s="192"/>
      <c r="BS41" s="192"/>
      <c r="BT41" s="192"/>
      <c r="BU41" s="192"/>
      <c r="BV41" s="192"/>
      <c r="BW41" s="192"/>
      <c r="BX41" s="192"/>
      <c r="BY41" s="192"/>
      <c r="BZ41" s="192"/>
      <c r="CA41" s="220">
        <f t="shared" si="15"/>
        <v>4.16</v>
      </c>
    </row>
    <row r="42" ht="14.5" spans="1:79">
      <c r="A42" s="122" t="s">
        <v>40</v>
      </c>
      <c r="B42" s="123"/>
      <c r="C42" s="8"/>
      <c r="D42" s="8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>
        <v>40</v>
      </c>
      <c r="BY42" s="192"/>
      <c r="BZ42" s="192"/>
      <c r="CA42" s="220">
        <f t="shared" si="15"/>
        <v>2.64</v>
      </c>
    </row>
    <row r="43" ht="14.5" spans="1:79">
      <c r="A43" s="193" t="s">
        <v>18</v>
      </c>
      <c r="B43" s="194"/>
      <c r="C43" s="8"/>
      <c r="D43" s="8"/>
      <c r="E43" s="192"/>
      <c r="F43" s="192"/>
      <c r="G43" s="192"/>
      <c r="H43" s="192"/>
      <c r="I43" s="192"/>
      <c r="J43" s="192"/>
      <c r="K43" s="192"/>
      <c r="L43" s="192"/>
      <c r="M43" s="192">
        <v>14</v>
      </c>
      <c r="N43" s="192"/>
      <c r="O43" s="192"/>
      <c r="P43" s="192">
        <v>1</v>
      </c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214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192"/>
      <c r="BZ43" s="192"/>
      <c r="CA43" s="220">
        <f t="shared" si="15"/>
        <v>2.082</v>
      </c>
    </row>
    <row r="44" ht="14.5" spans="1:79">
      <c r="A44" s="122" t="s">
        <v>21</v>
      </c>
      <c r="B44" s="123"/>
      <c r="C44" s="8"/>
      <c r="D44" s="8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>
        <v>1</v>
      </c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220">
        <f>SUMPRODUCT(K44:BZ44,K20:BZ20)/1000-SUMPRODUCT(Q44,Q20)/1000+Q20*Q44</f>
        <v>12</v>
      </c>
    </row>
    <row r="45" ht="14" spans="1:79">
      <c r="A45" s="160"/>
      <c r="B45" s="161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2"/>
      <c r="BN45" s="162"/>
      <c r="BO45" s="162"/>
      <c r="BP45" s="162"/>
      <c r="BQ45" s="162"/>
      <c r="BR45" s="162"/>
      <c r="BS45" s="162"/>
      <c r="BT45" s="162"/>
      <c r="BU45" s="162"/>
      <c r="BV45" s="162"/>
      <c r="BW45" s="162"/>
      <c r="BX45" s="162"/>
      <c r="BY45" s="162"/>
      <c r="BZ45" s="162"/>
      <c r="CA45" s="180"/>
    </row>
    <row r="46" ht="14" hidden="1" spans="1:78">
      <c r="A46" s="160"/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</row>
    <row r="47" ht="14" hidden="1" spans="1:78">
      <c r="A47" s="160"/>
      <c r="B47" s="161"/>
      <c r="C47" s="162"/>
      <c r="D47" s="162">
        <f t="shared" ref="D47:BO47" si="16">SUM(D39:D45)</f>
        <v>0</v>
      </c>
      <c r="E47" s="162">
        <f t="shared" si="16"/>
        <v>0</v>
      </c>
      <c r="F47" s="162">
        <f t="shared" si="16"/>
        <v>0</v>
      </c>
      <c r="G47" s="162">
        <f t="shared" si="16"/>
        <v>0</v>
      </c>
      <c r="H47" s="162">
        <f t="shared" si="16"/>
        <v>0</v>
      </c>
      <c r="I47" s="162">
        <f t="shared" si="16"/>
        <v>0</v>
      </c>
      <c r="J47" s="162">
        <f t="shared" si="16"/>
        <v>0</v>
      </c>
      <c r="K47" s="162">
        <f t="shared" si="16"/>
        <v>0</v>
      </c>
      <c r="L47" s="162">
        <f t="shared" si="16"/>
        <v>8.1</v>
      </c>
      <c r="M47" s="162">
        <f t="shared" si="16"/>
        <v>14</v>
      </c>
      <c r="N47" s="162">
        <f t="shared" si="16"/>
        <v>2.1</v>
      </c>
      <c r="O47" s="162">
        <f t="shared" si="16"/>
        <v>0</v>
      </c>
      <c r="P47" s="162">
        <f t="shared" si="16"/>
        <v>1</v>
      </c>
      <c r="Q47" s="162">
        <f t="shared" si="16"/>
        <v>1</v>
      </c>
      <c r="R47" s="162">
        <f t="shared" si="16"/>
        <v>0</v>
      </c>
      <c r="S47" s="162">
        <f t="shared" si="16"/>
        <v>0</v>
      </c>
      <c r="T47" s="162">
        <f t="shared" si="16"/>
        <v>16</v>
      </c>
      <c r="U47" s="162">
        <f t="shared" si="16"/>
        <v>0</v>
      </c>
      <c r="V47" s="162">
        <f t="shared" si="16"/>
        <v>0</v>
      </c>
      <c r="W47" s="162">
        <f t="shared" si="16"/>
        <v>0</v>
      </c>
      <c r="X47" s="162">
        <f t="shared" si="16"/>
        <v>0</v>
      </c>
      <c r="Y47" s="162">
        <f t="shared" si="16"/>
        <v>0</v>
      </c>
      <c r="Z47" s="162">
        <f t="shared" si="16"/>
        <v>0</v>
      </c>
      <c r="AA47" s="162">
        <f t="shared" si="16"/>
        <v>0</v>
      </c>
      <c r="AB47" s="162">
        <f t="shared" si="16"/>
        <v>0</v>
      </c>
      <c r="AC47" s="162">
        <f t="shared" si="16"/>
        <v>4</v>
      </c>
      <c r="AD47" s="162">
        <f t="shared" si="16"/>
        <v>0</v>
      </c>
      <c r="AE47" s="162">
        <f t="shared" si="16"/>
        <v>0</v>
      </c>
      <c r="AF47" s="162">
        <f t="shared" si="16"/>
        <v>0</v>
      </c>
      <c r="AG47" s="162">
        <f t="shared" si="16"/>
        <v>0</v>
      </c>
      <c r="AH47" s="162">
        <f t="shared" si="16"/>
        <v>0</v>
      </c>
      <c r="AI47" s="162">
        <f t="shared" si="16"/>
        <v>0</v>
      </c>
      <c r="AJ47" s="162">
        <f t="shared" si="16"/>
        <v>0</v>
      </c>
      <c r="AK47" s="162">
        <f t="shared" si="16"/>
        <v>0</v>
      </c>
      <c r="AL47" s="162">
        <f t="shared" si="16"/>
        <v>60</v>
      </c>
      <c r="AM47" s="162">
        <f t="shared" si="16"/>
        <v>0</v>
      </c>
      <c r="AN47" s="162">
        <f t="shared" si="16"/>
        <v>18</v>
      </c>
      <c r="AO47" s="162">
        <f t="shared" si="16"/>
        <v>0</v>
      </c>
      <c r="AP47" s="162">
        <f t="shared" si="16"/>
        <v>0</v>
      </c>
      <c r="AQ47" s="162">
        <f t="shared" si="16"/>
        <v>0</v>
      </c>
      <c r="AR47" s="162">
        <f t="shared" si="16"/>
        <v>0</v>
      </c>
      <c r="AS47" s="162">
        <f t="shared" si="16"/>
        <v>0</v>
      </c>
      <c r="AT47" s="162">
        <f t="shared" si="16"/>
        <v>2</v>
      </c>
      <c r="AU47" s="162">
        <f t="shared" si="16"/>
        <v>0</v>
      </c>
      <c r="AV47" s="162">
        <f t="shared" si="16"/>
        <v>0</v>
      </c>
      <c r="AW47" s="162">
        <f t="shared" si="16"/>
        <v>0</v>
      </c>
      <c r="AX47" s="162">
        <f t="shared" si="16"/>
        <v>0</v>
      </c>
      <c r="AY47" s="162">
        <f t="shared" si="16"/>
        <v>0</v>
      </c>
      <c r="AZ47" s="162">
        <f t="shared" si="16"/>
        <v>0</v>
      </c>
      <c r="BA47" s="162">
        <f t="shared" si="16"/>
        <v>0</v>
      </c>
      <c r="BB47" s="162">
        <f t="shared" si="16"/>
        <v>56</v>
      </c>
      <c r="BC47" s="162">
        <f t="shared" si="16"/>
        <v>0</v>
      </c>
      <c r="BD47" s="162">
        <f t="shared" si="16"/>
        <v>0</v>
      </c>
      <c r="BE47" s="162">
        <f t="shared" si="16"/>
        <v>0</v>
      </c>
      <c r="BF47" s="162">
        <f t="shared" si="16"/>
        <v>0</v>
      </c>
      <c r="BG47" s="162">
        <f t="shared" si="16"/>
        <v>0</v>
      </c>
      <c r="BH47" s="162">
        <f t="shared" si="16"/>
        <v>60</v>
      </c>
      <c r="BI47" s="162">
        <f t="shared" si="16"/>
        <v>0</v>
      </c>
      <c r="BJ47" s="162">
        <f t="shared" si="16"/>
        <v>26</v>
      </c>
      <c r="BK47" s="162">
        <f t="shared" si="16"/>
        <v>13</v>
      </c>
      <c r="BL47" s="162">
        <f t="shared" si="16"/>
        <v>16</v>
      </c>
      <c r="BM47" s="162">
        <f t="shared" si="16"/>
        <v>0</v>
      </c>
      <c r="BN47" s="162">
        <f t="shared" si="16"/>
        <v>0</v>
      </c>
      <c r="BO47" s="162">
        <f t="shared" si="16"/>
        <v>0</v>
      </c>
      <c r="BP47" s="162">
        <f t="shared" ref="BP47:BZ47" si="17">SUM(BP39:BP45)</f>
        <v>0</v>
      </c>
      <c r="BQ47" s="162">
        <f t="shared" si="17"/>
        <v>0</v>
      </c>
      <c r="BR47" s="162">
        <f t="shared" si="17"/>
        <v>0</v>
      </c>
      <c r="BS47" s="162">
        <f t="shared" si="17"/>
        <v>0</v>
      </c>
      <c r="BT47" s="162">
        <f t="shared" si="17"/>
        <v>0</v>
      </c>
      <c r="BU47" s="162">
        <f t="shared" si="17"/>
        <v>0</v>
      </c>
      <c r="BV47" s="162">
        <f t="shared" si="17"/>
        <v>0</v>
      </c>
      <c r="BW47" s="162">
        <f t="shared" si="17"/>
        <v>0</v>
      </c>
      <c r="BX47" s="162">
        <f t="shared" si="17"/>
        <v>40</v>
      </c>
      <c r="BY47" s="162">
        <f t="shared" si="17"/>
        <v>0</v>
      </c>
      <c r="BZ47" s="162">
        <f t="shared" si="17"/>
        <v>0</v>
      </c>
    </row>
    <row r="48" ht="14" hidden="1" spans="1:78">
      <c r="A48" s="163" t="s">
        <v>194</v>
      </c>
      <c r="B48" s="164"/>
      <c r="C48" s="162">
        <f>C49</f>
        <v>0</v>
      </c>
      <c r="D48" s="162">
        <f t="shared" ref="D48:BO48" si="18">C48</f>
        <v>0</v>
      </c>
      <c r="E48" s="162">
        <f t="shared" si="18"/>
        <v>0</v>
      </c>
      <c r="F48" s="162">
        <f t="shared" si="18"/>
        <v>0</v>
      </c>
      <c r="G48" s="162">
        <f t="shared" si="18"/>
        <v>0</v>
      </c>
      <c r="H48" s="162">
        <f t="shared" si="18"/>
        <v>0</v>
      </c>
      <c r="I48" s="162">
        <f t="shared" si="18"/>
        <v>0</v>
      </c>
      <c r="J48" s="162">
        <f t="shared" si="18"/>
        <v>0</v>
      </c>
      <c r="K48" s="162">
        <f t="shared" si="18"/>
        <v>0</v>
      </c>
      <c r="L48" s="162">
        <f t="shared" si="18"/>
        <v>0</v>
      </c>
      <c r="M48" s="162">
        <f t="shared" si="18"/>
        <v>0</v>
      </c>
      <c r="N48" s="162">
        <f t="shared" si="18"/>
        <v>0</v>
      </c>
      <c r="O48" s="162">
        <f t="shared" si="18"/>
        <v>0</v>
      </c>
      <c r="P48" s="162">
        <f t="shared" si="18"/>
        <v>0</v>
      </c>
      <c r="Q48" s="162">
        <f t="shared" si="18"/>
        <v>0</v>
      </c>
      <c r="R48" s="162">
        <f t="shared" si="18"/>
        <v>0</v>
      </c>
      <c r="S48" s="162">
        <f t="shared" si="18"/>
        <v>0</v>
      </c>
      <c r="T48" s="162">
        <f t="shared" si="18"/>
        <v>0</v>
      </c>
      <c r="U48" s="162">
        <f t="shared" si="18"/>
        <v>0</v>
      </c>
      <c r="V48" s="162">
        <f t="shared" si="18"/>
        <v>0</v>
      </c>
      <c r="W48" s="162">
        <f t="shared" si="18"/>
        <v>0</v>
      </c>
      <c r="X48" s="162">
        <f t="shared" si="18"/>
        <v>0</v>
      </c>
      <c r="Y48" s="162">
        <f t="shared" si="18"/>
        <v>0</v>
      </c>
      <c r="Z48" s="162">
        <f t="shared" si="18"/>
        <v>0</v>
      </c>
      <c r="AA48" s="162">
        <f t="shared" si="18"/>
        <v>0</v>
      </c>
      <c r="AB48" s="162">
        <f t="shared" si="18"/>
        <v>0</v>
      </c>
      <c r="AC48" s="162">
        <f t="shared" si="18"/>
        <v>0</v>
      </c>
      <c r="AD48" s="162">
        <f t="shared" si="18"/>
        <v>0</v>
      </c>
      <c r="AE48" s="162">
        <f t="shared" si="18"/>
        <v>0</v>
      </c>
      <c r="AF48" s="162">
        <f t="shared" si="18"/>
        <v>0</v>
      </c>
      <c r="AG48" s="162">
        <f t="shared" si="18"/>
        <v>0</v>
      </c>
      <c r="AH48" s="162">
        <f t="shared" si="18"/>
        <v>0</v>
      </c>
      <c r="AI48" s="162">
        <f t="shared" si="18"/>
        <v>0</v>
      </c>
      <c r="AJ48" s="162">
        <f t="shared" si="18"/>
        <v>0</v>
      </c>
      <c r="AK48" s="162">
        <f t="shared" si="18"/>
        <v>0</v>
      </c>
      <c r="AL48" s="162">
        <f t="shared" si="18"/>
        <v>0</v>
      </c>
      <c r="AM48" s="162">
        <f t="shared" si="18"/>
        <v>0</v>
      </c>
      <c r="AN48" s="162">
        <f t="shared" si="18"/>
        <v>0</v>
      </c>
      <c r="AO48" s="162">
        <f t="shared" si="18"/>
        <v>0</v>
      </c>
      <c r="AP48" s="162">
        <f t="shared" si="18"/>
        <v>0</v>
      </c>
      <c r="AQ48" s="162">
        <f t="shared" si="18"/>
        <v>0</v>
      </c>
      <c r="AR48" s="162">
        <f t="shared" si="18"/>
        <v>0</v>
      </c>
      <c r="AS48" s="162">
        <f t="shared" si="18"/>
        <v>0</v>
      </c>
      <c r="AT48" s="162">
        <f t="shared" si="18"/>
        <v>0</v>
      </c>
      <c r="AU48" s="162">
        <f t="shared" si="18"/>
        <v>0</v>
      </c>
      <c r="AV48" s="162">
        <f t="shared" si="18"/>
        <v>0</v>
      </c>
      <c r="AW48" s="162">
        <f t="shared" si="18"/>
        <v>0</v>
      </c>
      <c r="AX48" s="162">
        <f t="shared" si="18"/>
        <v>0</v>
      </c>
      <c r="AY48" s="162">
        <f t="shared" si="18"/>
        <v>0</v>
      </c>
      <c r="AZ48" s="162">
        <f t="shared" si="18"/>
        <v>0</v>
      </c>
      <c r="BA48" s="162">
        <f t="shared" si="18"/>
        <v>0</v>
      </c>
      <c r="BB48" s="162">
        <f t="shared" si="18"/>
        <v>0</v>
      </c>
      <c r="BC48" s="162">
        <f t="shared" si="18"/>
        <v>0</v>
      </c>
      <c r="BD48" s="162">
        <f t="shared" si="18"/>
        <v>0</v>
      </c>
      <c r="BE48" s="162">
        <f t="shared" si="18"/>
        <v>0</v>
      </c>
      <c r="BF48" s="162">
        <f t="shared" si="18"/>
        <v>0</v>
      </c>
      <c r="BG48" s="162">
        <f t="shared" si="18"/>
        <v>0</v>
      </c>
      <c r="BH48" s="162">
        <f t="shared" si="18"/>
        <v>0</v>
      </c>
      <c r="BI48" s="162">
        <f t="shared" si="18"/>
        <v>0</v>
      </c>
      <c r="BJ48" s="162">
        <f t="shared" si="18"/>
        <v>0</v>
      </c>
      <c r="BK48" s="162">
        <f t="shared" si="18"/>
        <v>0</v>
      </c>
      <c r="BL48" s="162">
        <f t="shared" si="18"/>
        <v>0</v>
      </c>
      <c r="BM48" s="162">
        <f t="shared" si="18"/>
        <v>0</v>
      </c>
      <c r="BN48" s="162">
        <f t="shared" si="18"/>
        <v>0</v>
      </c>
      <c r="BO48" s="162">
        <f t="shared" si="18"/>
        <v>0</v>
      </c>
      <c r="BP48" s="162">
        <f t="shared" ref="BP48:BZ48" si="19">BO48</f>
        <v>0</v>
      </c>
      <c r="BQ48" s="162">
        <f t="shared" si="19"/>
        <v>0</v>
      </c>
      <c r="BR48" s="162">
        <f t="shared" si="19"/>
        <v>0</v>
      </c>
      <c r="BS48" s="162">
        <f t="shared" si="19"/>
        <v>0</v>
      </c>
      <c r="BT48" s="162">
        <f t="shared" si="19"/>
        <v>0</v>
      </c>
      <c r="BU48" s="162">
        <f t="shared" si="19"/>
        <v>0</v>
      </c>
      <c r="BV48" s="162">
        <f t="shared" si="19"/>
        <v>0</v>
      </c>
      <c r="BW48" s="162">
        <f t="shared" si="19"/>
        <v>0</v>
      </c>
      <c r="BX48" s="162">
        <f t="shared" si="19"/>
        <v>0</v>
      </c>
      <c r="BY48" s="162">
        <f t="shared" si="19"/>
        <v>0</v>
      </c>
      <c r="BZ48" s="162">
        <f t="shared" si="19"/>
        <v>0</v>
      </c>
    </row>
    <row r="49" ht="15.75" customHeight="1" spans="1:78">
      <c r="A49" s="195" t="s">
        <v>194</v>
      </c>
      <c r="B49" s="196"/>
      <c r="C49" s="197">
        <f>VLOOKUP(B4,Фактически_присутствующих,3,FALSE)</f>
        <v>0</v>
      </c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5.75" customHeight="1" spans="1:78">
      <c r="A50" s="146" t="s">
        <v>195</v>
      </c>
      <c r="B50" s="147"/>
      <c r="C50" s="198"/>
      <c r="D50" s="199">
        <f>D47*D48/1000</f>
        <v>0</v>
      </c>
      <c r="E50" s="149">
        <f>E47*E48/1000</f>
        <v>0</v>
      </c>
      <c r="F50" s="149">
        <f>F47*F48/1000</f>
        <v>0</v>
      </c>
      <c r="G50" s="149">
        <f>G47*G48</f>
        <v>0</v>
      </c>
      <c r="H50" s="149">
        <f>H47*H48/1000</f>
        <v>0</v>
      </c>
      <c r="I50" s="149">
        <f>I47*I48/1000</f>
        <v>0</v>
      </c>
      <c r="J50" s="149">
        <f>J47*J48/1000</f>
        <v>0</v>
      </c>
      <c r="K50" s="149">
        <f>K47*K48/1000</f>
        <v>0</v>
      </c>
      <c r="L50" s="207">
        <f t="shared" ref="L50:BX50" si="20">L47*L48/1000</f>
        <v>0</v>
      </c>
      <c r="M50" s="207">
        <f t="shared" si="20"/>
        <v>0</v>
      </c>
      <c r="N50" s="207">
        <f t="shared" si="20"/>
        <v>0</v>
      </c>
      <c r="O50" s="207">
        <f t="shared" si="20"/>
        <v>0</v>
      </c>
      <c r="P50" s="207">
        <f t="shared" si="20"/>
        <v>0</v>
      </c>
      <c r="Q50" s="207">
        <f>Q47*Q48</f>
        <v>0</v>
      </c>
      <c r="R50" s="207">
        <f t="shared" si="20"/>
        <v>0</v>
      </c>
      <c r="S50" s="207">
        <f t="shared" si="20"/>
        <v>0</v>
      </c>
      <c r="T50" s="207">
        <f t="shared" si="20"/>
        <v>0</v>
      </c>
      <c r="U50" s="207">
        <f t="shared" si="20"/>
        <v>0</v>
      </c>
      <c r="V50" s="207">
        <f t="shared" si="20"/>
        <v>0</v>
      </c>
      <c r="W50" s="207">
        <f t="shared" si="20"/>
        <v>0</v>
      </c>
      <c r="X50" s="207">
        <f t="shared" si="20"/>
        <v>0</v>
      </c>
      <c r="Y50" s="207">
        <f t="shared" si="20"/>
        <v>0</v>
      </c>
      <c r="Z50" s="207">
        <f t="shared" si="20"/>
        <v>0</v>
      </c>
      <c r="AA50" s="207">
        <f t="shared" si="20"/>
        <v>0</v>
      </c>
      <c r="AB50" s="207">
        <f t="shared" si="20"/>
        <v>0</v>
      </c>
      <c r="AC50" s="207">
        <f t="shared" si="20"/>
        <v>0</v>
      </c>
      <c r="AD50" s="207">
        <f t="shared" si="20"/>
        <v>0</v>
      </c>
      <c r="AE50" s="207">
        <f t="shared" si="20"/>
        <v>0</v>
      </c>
      <c r="AF50" s="207">
        <f t="shared" si="20"/>
        <v>0</v>
      </c>
      <c r="AG50" s="207">
        <f t="shared" si="20"/>
        <v>0</v>
      </c>
      <c r="AH50" s="207">
        <f t="shared" si="20"/>
        <v>0</v>
      </c>
      <c r="AI50" s="207">
        <f t="shared" si="20"/>
        <v>0</v>
      </c>
      <c r="AJ50" s="207">
        <f t="shared" si="20"/>
        <v>0</v>
      </c>
      <c r="AK50" s="207">
        <f t="shared" si="20"/>
        <v>0</v>
      </c>
      <c r="AL50" s="207">
        <f t="shared" si="20"/>
        <v>0</v>
      </c>
      <c r="AM50" s="207">
        <f t="shared" si="20"/>
        <v>0</v>
      </c>
      <c r="AN50" s="207">
        <f t="shared" si="20"/>
        <v>0</v>
      </c>
      <c r="AO50" s="207">
        <f t="shared" si="20"/>
        <v>0</v>
      </c>
      <c r="AP50" s="207">
        <f t="shared" si="20"/>
        <v>0</v>
      </c>
      <c r="AQ50" s="207">
        <f t="shared" si="20"/>
        <v>0</v>
      </c>
      <c r="AR50" s="207">
        <f t="shared" si="20"/>
        <v>0</v>
      </c>
      <c r="AS50" s="207">
        <f t="shared" si="20"/>
        <v>0</v>
      </c>
      <c r="AT50" s="207">
        <f t="shared" si="20"/>
        <v>0</v>
      </c>
      <c r="AU50" s="207">
        <f t="shared" si="20"/>
        <v>0</v>
      </c>
      <c r="AV50" s="207">
        <f t="shared" si="20"/>
        <v>0</v>
      </c>
      <c r="AW50" s="207">
        <f t="shared" si="20"/>
        <v>0</v>
      </c>
      <c r="AX50" s="207">
        <f t="shared" si="20"/>
        <v>0</v>
      </c>
      <c r="AY50" s="207">
        <f t="shared" si="20"/>
        <v>0</v>
      </c>
      <c r="AZ50" s="207">
        <f t="shared" si="20"/>
        <v>0</v>
      </c>
      <c r="BA50" s="207">
        <f t="shared" si="20"/>
        <v>0</v>
      </c>
      <c r="BB50" s="207">
        <f t="shared" si="20"/>
        <v>0</v>
      </c>
      <c r="BC50" s="207">
        <f t="shared" si="20"/>
        <v>0</v>
      </c>
      <c r="BD50" s="207">
        <f t="shared" si="20"/>
        <v>0</v>
      </c>
      <c r="BE50" s="207">
        <f t="shared" si="20"/>
        <v>0</v>
      </c>
      <c r="BF50" s="207">
        <f t="shared" si="20"/>
        <v>0</v>
      </c>
      <c r="BG50" s="207">
        <f t="shared" si="20"/>
        <v>0</v>
      </c>
      <c r="BH50" s="207">
        <f t="shared" si="20"/>
        <v>0</v>
      </c>
      <c r="BI50" s="207">
        <f t="shared" si="20"/>
        <v>0</v>
      </c>
      <c r="BJ50" s="207">
        <f t="shared" si="20"/>
        <v>0</v>
      </c>
      <c r="BK50" s="207">
        <f t="shared" si="20"/>
        <v>0</v>
      </c>
      <c r="BL50" s="207">
        <f t="shared" si="20"/>
        <v>0</v>
      </c>
      <c r="BM50" s="207">
        <f t="shared" si="20"/>
        <v>0</v>
      </c>
      <c r="BN50" s="207">
        <f t="shared" si="20"/>
        <v>0</v>
      </c>
      <c r="BO50" s="207">
        <f t="shared" si="20"/>
        <v>0</v>
      </c>
      <c r="BP50" s="207">
        <f t="shared" si="20"/>
        <v>0</v>
      </c>
      <c r="BQ50" s="207">
        <f t="shared" si="20"/>
        <v>0</v>
      </c>
      <c r="BR50" s="207">
        <f t="shared" si="20"/>
        <v>0</v>
      </c>
      <c r="BS50" s="207">
        <f t="shared" si="20"/>
        <v>0</v>
      </c>
      <c r="BT50" s="207">
        <f t="shared" si="20"/>
        <v>0</v>
      </c>
      <c r="BU50" s="207">
        <f t="shared" si="20"/>
        <v>0</v>
      </c>
      <c r="BV50" s="207">
        <f t="shared" si="20"/>
        <v>0</v>
      </c>
      <c r="BW50" s="207">
        <f t="shared" si="20"/>
        <v>0</v>
      </c>
      <c r="BX50" s="207">
        <f t="shared" si="20"/>
        <v>0</v>
      </c>
      <c r="BY50" s="229">
        <f>BY47*BY48/1000</f>
        <v>0</v>
      </c>
      <c r="BZ50" s="229">
        <f>BZ47*BZ48/1000</f>
        <v>0</v>
      </c>
    </row>
    <row r="51" ht="15.75" customHeight="1" spans="1:78">
      <c r="A51" s="146" t="s">
        <v>170</v>
      </c>
      <c r="B51" s="147"/>
      <c r="C51" s="198"/>
      <c r="D51" s="200">
        <f>ССЫЛКИ!B3</f>
        <v>105</v>
      </c>
      <c r="E51" s="151">
        <f>ССЫЛКИ!C3</f>
        <v>590</v>
      </c>
      <c r="F51" s="151">
        <f>ССЫЛКИ!D3</f>
        <v>590</v>
      </c>
      <c r="G51" s="151">
        <f>ССЫЛКИ!E3</f>
        <v>11</v>
      </c>
      <c r="H51" s="151">
        <f>ССЫЛКИ!F3</f>
        <v>400</v>
      </c>
      <c r="I51" s="151">
        <f>ССЫЛКИ!G3</f>
        <v>200</v>
      </c>
      <c r="J51" s="151">
        <f>ССЫЛКИ!H3</f>
        <v>105</v>
      </c>
      <c r="K51" s="151">
        <f>ССЫЛКИ!I3</f>
        <v>590</v>
      </c>
      <c r="L51" s="208">
        <f>ССЫЛКИ!J3</f>
        <v>150</v>
      </c>
      <c r="M51" s="208">
        <f>ССЫЛКИ!K3</f>
        <v>78</v>
      </c>
      <c r="N51" s="208">
        <f>ССЫЛКИ!L3</f>
        <v>10</v>
      </c>
      <c r="O51" s="208">
        <f>ССЫЛКИ!M3</f>
        <v>300</v>
      </c>
      <c r="P51" s="208">
        <f>ССЫЛКИ!N3</f>
        <v>990</v>
      </c>
      <c r="Q51" s="208">
        <f>ССЫЛКИ!O3</f>
        <v>12</v>
      </c>
      <c r="R51" s="208">
        <f>ССЫЛКИ!P3</f>
        <v>330</v>
      </c>
      <c r="S51" s="208">
        <f>ССЫЛКИ!Q3</f>
        <v>420</v>
      </c>
      <c r="T51" s="208">
        <f>ССЫЛКИ!R3</f>
        <v>260</v>
      </c>
      <c r="U51" s="208">
        <f>ССЫЛКИ!S3</f>
        <v>165</v>
      </c>
      <c r="V51" s="208">
        <f>ССЫЛКИ!T3</f>
        <v>300</v>
      </c>
      <c r="W51" s="208">
        <f>ССЫЛКИ!U3</f>
        <v>300</v>
      </c>
      <c r="X51" s="208">
        <f>ССЫЛКИ!V3</f>
        <v>400</v>
      </c>
      <c r="Y51" s="208">
        <f>ССЫЛКИ!W3</f>
        <v>50</v>
      </c>
      <c r="Z51" s="208">
        <f>ССЫЛКИ!X3</f>
        <v>210</v>
      </c>
      <c r="AA51" s="208">
        <f>ССЫЛКИ!Y3</f>
        <v>90</v>
      </c>
      <c r="AB51" s="208">
        <f>ССЫЛКИ!Z3</f>
        <v>100</v>
      </c>
      <c r="AC51" s="208">
        <f>ССЫЛКИ!AA3</f>
        <v>190</v>
      </c>
      <c r="AD51" s="208">
        <f>ССЫЛКИ!AB3</f>
        <v>440</v>
      </c>
      <c r="AE51" s="208">
        <f>ССЫЛКИ!AC3</f>
        <v>12.5</v>
      </c>
      <c r="AF51" s="208">
        <f>ССЫЛКИ!AD3</f>
        <v>70</v>
      </c>
      <c r="AG51" s="208">
        <f>ССЫЛКИ!AE3</f>
        <v>92</v>
      </c>
      <c r="AH51" s="208">
        <f>ССЫЛКИ!AF3</f>
        <v>70</v>
      </c>
      <c r="AI51" s="208">
        <f>ССЫЛКИ!AG3</f>
        <v>62</v>
      </c>
      <c r="AJ51" s="208">
        <f>ССЫЛКИ!AH3</f>
        <v>65</v>
      </c>
      <c r="AK51" s="208">
        <f>ССЫЛКИ!AI3</f>
        <v>70</v>
      </c>
      <c r="AL51" s="208">
        <f>ССЫЛКИ!AJ3</f>
        <v>75</v>
      </c>
      <c r="AM51" s="208">
        <f>ССЫЛКИ!AK3</f>
        <v>68</v>
      </c>
      <c r="AN51" s="208">
        <f>ССЫЛКИ!AL3</f>
        <v>120</v>
      </c>
      <c r="AO51" s="208">
        <f>ССЫЛКИ!AM3</f>
        <v>70</v>
      </c>
      <c r="AP51" s="208">
        <f>ССЫЛКИ!AN3</f>
        <v>190</v>
      </c>
      <c r="AQ51" s="208">
        <f>ССЫЛКИ!AO3</f>
        <v>420</v>
      </c>
      <c r="AR51" s="208">
        <f>ССЫЛКИ!AP3</f>
        <v>195</v>
      </c>
      <c r="AS51" s="208">
        <f>ССЫЛКИ!AQ3</f>
        <v>95</v>
      </c>
      <c r="AT51" s="208">
        <f>ССЫЛКИ!AR3</f>
        <v>1100</v>
      </c>
      <c r="AU51" s="208">
        <f>ССЫЛКИ!AS3</f>
        <v>85</v>
      </c>
      <c r="AV51" s="208">
        <f>ССЫЛКИ!AT3</f>
        <v>100</v>
      </c>
      <c r="AW51" s="208">
        <f>ССЫЛКИ!AU3</f>
        <v>290</v>
      </c>
      <c r="AX51" s="208">
        <f>ССЫЛКИ!AV3</f>
        <v>370</v>
      </c>
      <c r="AY51" s="208">
        <f>ССЫЛКИ!AW3</f>
        <v>700</v>
      </c>
      <c r="AZ51" s="208">
        <f>ССЫЛКИ!AX3</f>
        <v>440</v>
      </c>
      <c r="BA51" s="208">
        <f>ССЫЛКИ!AY3</f>
        <v>240</v>
      </c>
      <c r="BB51" s="208">
        <f>ССЫЛКИ!AZ3</f>
        <v>260</v>
      </c>
      <c r="BC51" s="208">
        <f>ССЫЛКИ!BA3</f>
        <v>350</v>
      </c>
      <c r="BD51" s="208">
        <f>ССЫЛКИ!BB3</f>
        <v>50</v>
      </c>
      <c r="BE51" s="208">
        <f>ССЫЛКИ!BC3</f>
        <v>370</v>
      </c>
      <c r="BF51" s="208">
        <f>ССЫЛКИ!BD3</f>
        <v>55</v>
      </c>
      <c r="BG51" s="208">
        <f>ССЫЛКИ!BE3</f>
        <v>450</v>
      </c>
      <c r="BH51" s="208">
        <f>ССЫЛКИ!BF3</f>
        <v>440</v>
      </c>
      <c r="BI51" s="208">
        <f>ССЫЛКИ!BG3</f>
        <v>48</v>
      </c>
      <c r="BJ51" s="208">
        <f>ССЫЛКИ!BH3</f>
        <v>59</v>
      </c>
      <c r="BK51" s="208">
        <f>ССЫЛКИ!BI3</f>
        <v>48</v>
      </c>
      <c r="BL51" s="208">
        <f>ССЫЛКИ!BJ3</f>
        <v>49</v>
      </c>
      <c r="BM51" s="208">
        <f>ССЫЛКИ!BK3</f>
        <v>78</v>
      </c>
      <c r="BN51" s="208">
        <f>ССЫЛКИ!BL3</f>
        <v>110</v>
      </c>
      <c r="BO51" s="208">
        <f>ССЫЛКИ!BM3</f>
        <v>61</v>
      </c>
      <c r="BP51" s="208">
        <f>ССЫЛКИ!BN3</f>
        <v>220</v>
      </c>
      <c r="BQ51" s="208">
        <f>ССЫЛКИ!BO3</f>
        <v>200</v>
      </c>
      <c r="BR51" s="208">
        <f>ССЫЛКИ!BP3</f>
        <v>164</v>
      </c>
      <c r="BS51" s="208">
        <f>ССЫЛКИ!BQ3</f>
        <v>190</v>
      </c>
      <c r="BT51" s="208">
        <f>ССЫЛКИ!BR3</f>
        <v>300</v>
      </c>
      <c r="BU51" s="208">
        <f>ССЫЛКИ!BS3</f>
        <v>195</v>
      </c>
      <c r="BV51" s="208">
        <f>ССЫЛКИ!BT3</f>
        <v>105</v>
      </c>
      <c r="BW51" s="208">
        <f>ССЫЛКИ!BU3</f>
        <v>440</v>
      </c>
      <c r="BX51" s="208">
        <f>ССЫЛКИ!BV3</f>
        <v>66</v>
      </c>
      <c r="BY51" s="225">
        <f>ССЫЛКИ!BW3</f>
        <v>510</v>
      </c>
      <c r="BZ51" s="225">
        <f>ССЫЛКИ!BX3</f>
        <v>580</v>
      </c>
    </row>
    <row r="52" ht="15.75" customHeight="1" spans="1:78">
      <c r="A52" s="146" t="s">
        <v>196</v>
      </c>
      <c r="B52" s="147"/>
      <c r="C52" s="152">
        <f>SUM(D52:BZ52)</f>
        <v>0</v>
      </c>
      <c r="D52" s="201">
        <f t="shared" ref="D52:BX52" si="21">D50*D51</f>
        <v>0</v>
      </c>
      <c r="E52" s="154">
        <f t="shared" si="21"/>
        <v>0</v>
      </c>
      <c r="F52" s="155">
        <f t="shared" si="21"/>
        <v>0</v>
      </c>
      <c r="G52" s="149">
        <f t="shared" si="21"/>
        <v>0</v>
      </c>
      <c r="H52" s="149">
        <f t="shared" si="21"/>
        <v>0</v>
      </c>
      <c r="I52" s="149">
        <f t="shared" si="21"/>
        <v>0</v>
      </c>
      <c r="J52" s="149">
        <f t="shared" si="21"/>
        <v>0</v>
      </c>
      <c r="K52" s="149">
        <f t="shared" si="21"/>
        <v>0</v>
      </c>
      <c r="L52" s="207">
        <f t="shared" si="21"/>
        <v>0</v>
      </c>
      <c r="M52" s="207">
        <f t="shared" si="21"/>
        <v>0</v>
      </c>
      <c r="N52" s="207">
        <f t="shared" si="21"/>
        <v>0</v>
      </c>
      <c r="O52" s="207">
        <f t="shared" si="21"/>
        <v>0</v>
      </c>
      <c r="P52" s="207">
        <f t="shared" si="21"/>
        <v>0</v>
      </c>
      <c r="Q52" s="207">
        <f t="shared" si="21"/>
        <v>0</v>
      </c>
      <c r="R52" s="207">
        <f t="shared" si="21"/>
        <v>0</v>
      </c>
      <c r="S52" s="207">
        <f t="shared" si="21"/>
        <v>0</v>
      </c>
      <c r="T52" s="207">
        <f t="shared" si="21"/>
        <v>0</v>
      </c>
      <c r="U52" s="207">
        <f t="shared" si="21"/>
        <v>0</v>
      </c>
      <c r="V52" s="207">
        <f t="shared" si="21"/>
        <v>0</v>
      </c>
      <c r="W52" s="207">
        <f t="shared" si="21"/>
        <v>0</v>
      </c>
      <c r="X52" s="207">
        <f t="shared" si="21"/>
        <v>0</v>
      </c>
      <c r="Y52" s="207">
        <f t="shared" si="21"/>
        <v>0</v>
      </c>
      <c r="Z52" s="207">
        <f t="shared" si="21"/>
        <v>0</v>
      </c>
      <c r="AA52" s="207">
        <f t="shared" si="21"/>
        <v>0</v>
      </c>
      <c r="AB52" s="207">
        <f t="shared" si="21"/>
        <v>0</v>
      </c>
      <c r="AC52" s="207">
        <f t="shared" si="21"/>
        <v>0</v>
      </c>
      <c r="AD52" s="207">
        <f t="shared" si="21"/>
        <v>0</v>
      </c>
      <c r="AE52" s="207">
        <f t="shared" si="21"/>
        <v>0</v>
      </c>
      <c r="AF52" s="207">
        <f t="shared" si="21"/>
        <v>0</v>
      </c>
      <c r="AG52" s="207">
        <f t="shared" si="21"/>
        <v>0</v>
      </c>
      <c r="AH52" s="207">
        <f t="shared" si="21"/>
        <v>0</v>
      </c>
      <c r="AI52" s="207">
        <f t="shared" si="21"/>
        <v>0</v>
      </c>
      <c r="AJ52" s="207">
        <f t="shared" si="21"/>
        <v>0</v>
      </c>
      <c r="AK52" s="207">
        <f t="shared" si="21"/>
        <v>0</v>
      </c>
      <c r="AL52" s="207">
        <f t="shared" si="21"/>
        <v>0</v>
      </c>
      <c r="AM52" s="207">
        <f t="shared" si="21"/>
        <v>0</v>
      </c>
      <c r="AN52" s="207">
        <f t="shared" si="21"/>
        <v>0</v>
      </c>
      <c r="AO52" s="207">
        <f t="shared" si="21"/>
        <v>0</v>
      </c>
      <c r="AP52" s="207">
        <f t="shared" si="21"/>
        <v>0</v>
      </c>
      <c r="AQ52" s="207">
        <f t="shared" si="21"/>
        <v>0</v>
      </c>
      <c r="AR52" s="207">
        <f t="shared" si="21"/>
        <v>0</v>
      </c>
      <c r="AS52" s="207">
        <f t="shared" si="21"/>
        <v>0</v>
      </c>
      <c r="AT52" s="207">
        <f t="shared" si="21"/>
        <v>0</v>
      </c>
      <c r="AU52" s="207">
        <f t="shared" si="21"/>
        <v>0</v>
      </c>
      <c r="AV52" s="207">
        <f t="shared" si="21"/>
        <v>0</v>
      </c>
      <c r="AW52" s="207">
        <f t="shared" si="21"/>
        <v>0</v>
      </c>
      <c r="AX52" s="207">
        <f t="shared" si="21"/>
        <v>0</v>
      </c>
      <c r="AY52" s="207">
        <f t="shared" si="21"/>
        <v>0</v>
      </c>
      <c r="AZ52" s="207">
        <f t="shared" si="21"/>
        <v>0</v>
      </c>
      <c r="BA52" s="207">
        <f t="shared" si="21"/>
        <v>0</v>
      </c>
      <c r="BB52" s="207">
        <f t="shared" si="21"/>
        <v>0</v>
      </c>
      <c r="BC52" s="207">
        <f t="shared" si="21"/>
        <v>0</v>
      </c>
      <c r="BD52" s="207">
        <f t="shared" si="21"/>
        <v>0</v>
      </c>
      <c r="BE52" s="207">
        <f t="shared" si="21"/>
        <v>0</v>
      </c>
      <c r="BF52" s="207">
        <f t="shared" si="21"/>
        <v>0</v>
      </c>
      <c r="BG52" s="207">
        <f t="shared" si="21"/>
        <v>0</v>
      </c>
      <c r="BH52" s="207">
        <f t="shared" si="21"/>
        <v>0</v>
      </c>
      <c r="BI52" s="207">
        <f t="shared" si="21"/>
        <v>0</v>
      </c>
      <c r="BJ52" s="207">
        <f t="shared" si="21"/>
        <v>0</v>
      </c>
      <c r="BK52" s="207">
        <f t="shared" si="21"/>
        <v>0</v>
      </c>
      <c r="BL52" s="207">
        <f t="shared" si="21"/>
        <v>0</v>
      </c>
      <c r="BM52" s="207">
        <f t="shared" si="21"/>
        <v>0</v>
      </c>
      <c r="BN52" s="207">
        <f t="shared" si="21"/>
        <v>0</v>
      </c>
      <c r="BO52" s="207">
        <f t="shared" si="21"/>
        <v>0</v>
      </c>
      <c r="BP52" s="207">
        <f t="shared" si="21"/>
        <v>0</v>
      </c>
      <c r="BQ52" s="207">
        <f t="shared" si="21"/>
        <v>0</v>
      </c>
      <c r="BR52" s="207">
        <f t="shared" si="21"/>
        <v>0</v>
      </c>
      <c r="BS52" s="207">
        <f t="shared" si="21"/>
        <v>0</v>
      </c>
      <c r="BT52" s="207">
        <f t="shared" si="21"/>
        <v>0</v>
      </c>
      <c r="BU52" s="207">
        <f t="shared" si="21"/>
        <v>0</v>
      </c>
      <c r="BV52" s="207">
        <f t="shared" si="21"/>
        <v>0</v>
      </c>
      <c r="BW52" s="207">
        <f t="shared" si="21"/>
        <v>0</v>
      </c>
      <c r="BX52" s="207">
        <f t="shared" si="21"/>
        <v>0</v>
      </c>
      <c r="BY52" s="229">
        <f>BY50*BY51</f>
        <v>0</v>
      </c>
      <c r="BZ52" s="229">
        <f>BZ50*BZ51</f>
        <v>0</v>
      </c>
    </row>
    <row r="53" ht="15.75" customHeight="1" spans="1:76">
      <c r="A53" s="146" t="s">
        <v>197</v>
      </c>
      <c r="B53" s="147"/>
      <c r="C53" s="156" t="e">
        <f>C52/C49</f>
        <v>#DIV/0!</v>
      </c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</row>
    <row r="54" ht="13.95" hidden="1" customHeight="1" spans="1:76">
      <c r="A54" s="180"/>
      <c r="B54" s="203" t="s">
        <v>14</v>
      </c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</row>
    <row r="55" ht="13.95" hidden="1" customHeight="1" spans="1:78">
      <c r="A55" s="160"/>
      <c r="B55" s="161"/>
      <c r="C55" s="162"/>
      <c r="D55" s="162">
        <f t="shared" ref="D55:L55" si="22">SUM(D39:D45)</f>
        <v>0</v>
      </c>
      <c r="E55" s="162">
        <f t="shared" si="22"/>
        <v>0</v>
      </c>
      <c r="F55" s="162">
        <f t="shared" si="22"/>
        <v>0</v>
      </c>
      <c r="G55" s="162">
        <f t="shared" si="22"/>
        <v>0</v>
      </c>
      <c r="H55" s="162">
        <f t="shared" si="22"/>
        <v>0</v>
      </c>
      <c r="I55" s="162">
        <f t="shared" si="22"/>
        <v>0</v>
      </c>
      <c r="J55" s="162">
        <f t="shared" si="22"/>
        <v>0</v>
      </c>
      <c r="K55" s="162">
        <f t="shared" si="22"/>
        <v>0</v>
      </c>
      <c r="L55" s="162">
        <f t="shared" si="22"/>
        <v>8.1</v>
      </c>
      <c r="M55" s="162">
        <f t="shared" ref="M55:BX55" si="23">SUM(M39:M45)</f>
        <v>14</v>
      </c>
      <c r="N55" s="162">
        <f t="shared" si="23"/>
        <v>2.1</v>
      </c>
      <c r="O55" s="162">
        <f t="shared" si="23"/>
        <v>0</v>
      </c>
      <c r="P55" s="162">
        <f t="shared" si="23"/>
        <v>1</v>
      </c>
      <c r="Q55" s="162">
        <f t="shared" si="23"/>
        <v>1</v>
      </c>
      <c r="R55" s="162">
        <f t="shared" si="23"/>
        <v>0</v>
      </c>
      <c r="S55" s="162">
        <f t="shared" si="23"/>
        <v>0</v>
      </c>
      <c r="T55" s="162">
        <f t="shared" si="23"/>
        <v>16</v>
      </c>
      <c r="U55" s="162">
        <f t="shared" si="23"/>
        <v>0</v>
      </c>
      <c r="V55" s="162">
        <f t="shared" si="23"/>
        <v>0</v>
      </c>
      <c r="W55" s="162">
        <f t="shared" si="23"/>
        <v>0</v>
      </c>
      <c r="X55" s="162">
        <f t="shared" si="23"/>
        <v>0</v>
      </c>
      <c r="Y55" s="162">
        <f t="shared" si="23"/>
        <v>0</v>
      </c>
      <c r="Z55" s="162">
        <f t="shared" si="23"/>
        <v>0</v>
      </c>
      <c r="AA55" s="162">
        <f t="shared" si="23"/>
        <v>0</v>
      </c>
      <c r="AB55" s="162">
        <f t="shared" si="23"/>
        <v>0</v>
      </c>
      <c r="AC55" s="162">
        <f t="shared" si="23"/>
        <v>4</v>
      </c>
      <c r="AD55" s="162">
        <f t="shared" si="23"/>
        <v>0</v>
      </c>
      <c r="AE55" s="162">
        <f t="shared" si="23"/>
        <v>0</v>
      </c>
      <c r="AF55" s="162">
        <f t="shared" si="23"/>
        <v>0</v>
      </c>
      <c r="AG55" s="162">
        <f t="shared" si="23"/>
        <v>0</v>
      </c>
      <c r="AH55" s="162">
        <f t="shared" si="23"/>
        <v>0</v>
      </c>
      <c r="AI55" s="162">
        <f t="shared" si="23"/>
        <v>0</v>
      </c>
      <c r="AJ55" s="162">
        <f t="shared" si="23"/>
        <v>0</v>
      </c>
      <c r="AK55" s="162">
        <f t="shared" si="23"/>
        <v>0</v>
      </c>
      <c r="AL55" s="162">
        <f t="shared" si="23"/>
        <v>60</v>
      </c>
      <c r="AM55" s="162">
        <f t="shared" si="23"/>
        <v>0</v>
      </c>
      <c r="AN55" s="162">
        <f t="shared" si="23"/>
        <v>18</v>
      </c>
      <c r="AO55" s="162">
        <f t="shared" si="23"/>
        <v>0</v>
      </c>
      <c r="AP55" s="162">
        <f t="shared" si="23"/>
        <v>0</v>
      </c>
      <c r="AQ55" s="162">
        <f t="shared" si="23"/>
        <v>0</v>
      </c>
      <c r="AR55" s="162">
        <f t="shared" si="23"/>
        <v>0</v>
      </c>
      <c r="AS55" s="162">
        <f t="shared" si="23"/>
        <v>0</v>
      </c>
      <c r="AT55" s="162">
        <f t="shared" si="23"/>
        <v>2</v>
      </c>
      <c r="AU55" s="162">
        <f t="shared" si="23"/>
        <v>0</v>
      </c>
      <c r="AV55" s="162">
        <f t="shared" si="23"/>
        <v>0</v>
      </c>
      <c r="AW55" s="162">
        <f t="shared" si="23"/>
        <v>0</v>
      </c>
      <c r="AX55" s="162">
        <f t="shared" si="23"/>
        <v>0</v>
      </c>
      <c r="AY55" s="162">
        <f t="shared" si="23"/>
        <v>0</v>
      </c>
      <c r="AZ55" s="162">
        <f t="shared" si="23"/>
        <v>0</v>
      </c>
      <c r="BA55" s="162">
        <f t="shared" si="23"/>
        <v>0</v>
      </c>
      <c r="BB55" s="162">
        <f t="shared" si="23"/>
        <v>56</v>
      </c>
      <c r="BC55" s="162">
        <f t="shared" si="23"/>
        <v>0</v>
      </c>
      <c r="BD55" s="162">
        <f t="shared" si="23"/>
        <v>0</v>
      </c>
      <c r="BE55" s="162">
        <f t="shared" si="23"/>
        <v>0</v>
      </c>
      <c r="BF55" s="162">
        <f t="shared" si="23"/>
        <v>0</v>
      </c>
      <c r="BG55" s="162">
        <f t="shared" si="23"/>
        <v>0</v>
      </c>
      <c r="BH55" s="162">
        <f t="shared" si="23"/>
        <v>60</v>
      </c>
      <c r="BI55" s="162">
        <f t="shared" si="23"/>
        <v>0</v>
      </c>
      <c r="BJ55" s="162">
        <f t="shared" si="23"/>
        <v>26</v>
      </c>
      <c r="BK55" s="162">
        <f t="shared" si="23"/>
        <v>13</v>
      </c>
      <c r="BL55" s="162">
        <f t="shared" si="23"/>
        <v>16</v>
      </c>
      <c r="BM55" s="162">
        <f t="shared" si="23"/>
        <v>0</v>
      </c>
      <c r="BN55" s="162">
        <f t="shared" si="23"/>
        <v>0</v>
      </c>
      <c r="BO55" s="162">
        <f t="shared" si="23"/>
        <v>0</v>
      </c>
      <c r="BP55" s="162">
        <f t="shared" si="23"/>
        <v>0</v>
      </c>
      <c r="BQ55" s="162">
        <f t="shared" si="23"/>
        <v>0</v>
      </c>
      <c r="BR55" s="162">
        <f t="shared" si="23"/>
        <v>0</v>
      </c>
      <c r="BS55" s="162">
        <f t="shared" si="23"/>
        <v>0</v>
      </c>
      <c r="BT55" s="162">
        <f t="shared" si="23"/>
        <v>0</v>
      </c>
      <c r="BU55" s="162">
        <f t="shared" si="23"/>
        <v>0</v>
      </c>
      <c r="BV55" s="162">
        <f t="shared" si="23"/>
        <v>0</v>
      </c>
      <c r="BW55" s="162">
        <f t="shared" si="23"/>
        <v>0</v>
      </c>
      <c r="BX55" s="162">
        <f t="shared" si="23"/>
        <v>40</v>
      </c>
      <c r="BY55" s="162">
        <f>SUM(BY39:BY45)</f>
        <v>0</v>
      </c>
      <c r="BZ55" s="162">
        <f>SUM(BZ39:BZ45)</f>
        <v>0</v>
      </c>
    </row>
    <row r="56" ht="13.95" hidden="1" customHeight="1" spans="1:78">
      <c r="A56" s="163" t="s">
        <v>194</v>
      </c>
      <c r="B56" s="164"/>
      <c r="C56" s="162">
        <f>C57</f>
        <v>0</v>
      </c>
      <c r="D56" s="165">
        <f>C56</f>
        <v>0</v>
      </c>
      <c r="E56" s="165">
        <f t="shared" ref="E56:BP56" si="24">D56</f>
        <v>0</v>
      </c>
      <c r="F56" s="165">
        <f t="shared" si="24"/>
        <v>0</v>
      </c>
      <c r="G56" s="165">
        <f t="shared" si="24"/>
        <v>0</v>
      </c>
      <c r="H56" s="165">
        <f t="shared" si="24"/>
        <v>0</v>
      </c>
      <c r="I56" s="165">
        <f t="shared" si="24"/>
        <v>0</v>
      </c>
      <c r="J56" s="165">
        <f t="shared" si="24"/>
        <v>0</v>
      </c>
      <c r="K56" s="165">
        <f t="shared" si="24"/>
        <v>0</v>
      </c>
      <c r="L56" s="165">
        <f t="shared" si="24"/>
        <v>0</v>
      </c>
      <c r="M56" s="165">
        <f t="shared" si="24"/>
        <v>0</v>
      </c>
      <c r="N56" s="165">
        <f t="shared" si="24"/>
        <v>0</v>
      </c>
      <c r="O56" s="165">
        <f t="shared" si="24"/>
        <v>0</v>
      </c>
      <c r="P56" s="165">
        <f t="shared" si="24"/>
        <v>0</v>
      </c>
      <c r="Q56" s="165">
        <f t="shared" si="24"/>
        <v>0</v>
      </c>
      <c r="R56" s="165">
        <f t="shared" si="24"/>
        <v>0</v>
      </c>
      <c r="S56" s="165">
        <f t="shared" si="24"/>
        <v>0</v>
      </c>
      <c r="T56" s="165">
        <f t="shared" si="24"/>
        <v>0</v>
      </c>
      <c r="U56" s="165">
        <f t="shared" si="24"/>
        <v>0</v>
      </c>
      <c r="V56" s="165">
        <f t="shared" si="24"/>
        <v>0</v>
      </c>
      <c r="W56" s="165">
        <f t="shared" si="24"/>
        <v>0</v>
      </c>
      <c r="X56" s="165">
        <f t="shared" si="24"/>
        <v>0</v>
      </c>
      <c r="Y56" s="165">
        <f t="shared" si="24"/>
        <v>0</v>
      </c>
      <c r="Z56" s="165">
        <f t="shared" si="24"/>
        <v>0</v>
      </c>
      <c r="AA56" s="165">
        <f t="shared" si="24"/>
        <v>0</v>
      </c>
      <c r="AB56" s="165">
        <f t="shared" si="24"/>
        <v>0</v>
      </c>
      <c r="AC56" s="165">
        <f t="shared" si="24"/>
        <v>0</v>
      </c>
      <c r="AD56" s="165">
        <f t="shared" si="24"/>
        <v>0</v>
      </c>
      <c r="AE56" s="165">
        <f t="shared" si="24"/>
        <v>0</v>
      </c>
      <c r="AF56" s="165">
        <f t="shared" si="24"/>
        <v>0</v>
      </c>
      <c r="AG56" s="165">
        <f t="shared" si="24"/>
        <v>0</v>
      </c>
      <c r="AH56" s="165">
        <f t="shared" si="24"/>
        <v>0</v>
      </c>
      <c r="AI56" s="165">
        <f t="shared" si="24"/>
        <v>0</v>
      </c>
      <c r="AJ56" s="165">
        <f t="shared" si="24"/>
        <v>0</v>
      </c>
      <c r="AK56" s="165">
        <f t="shared" si="24"/>
        <v>0</v>
      </c>
      <c r="AL56" s="165">
        <f t="shared" si="24"/>
        <v>0</v>
      </c>
      <c r="AM56" s="165">
        <f t="shared" si="24"/>
        <v>0</v>
      </c>
      <c r="AN56" s="165">
        <f t="shared" si="24"/>
        <v>0</v>
      </c>
      <c r="AO56" s="165">
        <f t="shared" si="24"/>
        <v>0</v>
      </c>
      <c r="AP56" s="165">
        <f t="shared" si="24"/>
        <v>0</v>
      </c>
      <c r="AQ56" s="165">
        <f t="shared" si="24"/>
        <v>0</v>
      </c>
      <c r="AR56" s="165">
        <f t="shared" si="24"/>
        <v>0</v>
      </c>
      <c r="AS56" s="165">
        <f t="shared" si="24"/>
        <v>0</v>
      </c>
      <c r="AT56" s="165">
        <f t="shared" si="24"/>
        <v>0</v>
      </c>
      <c r="AU56" s="165">
        <f t="shared" si="24"/>
        <v>0</v>
      </c>
      <c r="AV56" s="165">
        <f t="shared" si="24"/>
        <v>0</v>
      </c>
      <c r="AW56" s="165">
        <f t="shared" si="24"/>
        <v>0</v>
      </c>
      <c r="AX56" s="165">
        <f t="shared" si="24"/>
        <v>0</v>
      </c>
      <c r="AY56" s="165">
        <f t="shared" si="24"/>
        <v>0</v>
      </c>
      <c r="AZ56" s="165">
        <f t="shared" si="24"/>
        <v>0</v>
      </c>
      <c r="BA56" s="165">
        <f t="shared" si="24"/>
        <v>0</v>
      </c>
      <c r="BB56" s="165">
        <f t="shared" si="24"/>
        <v>0</v>
      </c>
      <c r="BC56" s="165">
        <f t="shared" si="24"/>
        <v>0</v>
      </c>
      <c r="BD56" s="165">
        <f t="shared" si="24"/>
        <v>0</v>
      </c>
      <c r="BE56" s="165">
        <f t="shared" si="24"/>
        <v>0</v>
      </c>
      <c r="BF56" s="165">
        <f t="shared" si="24"/>
        <v>0</v>
      </c>
      <c r="BG56" s="165">
        <f t="shared" si="24"/>
        <v>0</v>
      </c>
      <c r="BH56" s="165">
        <f t="shared" si="24"/>
        <v>0</v>
      </c>
      <c r="BI56" s="165">
        <f t="shared" si="24"/>
        <v>0</v>
      </c>
      <c r="BJ56" s="165">
        <f t="shared" si="24"/>
        <v>0</v>
      </c>
      <c r="BK56" s="165">
        <f t="shared" si="24"/>
        <v>0</v>
      </c>
      <c r="BL56" s="165">
        <f t="shared" si="24"/>
        <v>0</v>
      </c>
      <c r="BM56" s="165">
        <f t="shared" si="24"/>
        <v>0</v>
      </c>
      <c r="BN56" s="165">
        <f t="shared" si="24"/>
        <v>0</v>
      </c>
      <c r="BO56" s="165">
        <f t="shared" si="24"/>
        <v>0</v>
      </c>
      <c r="BP56" s="165">
        <f t="shared" si="24"/>
        <v>0</v>
      </c>
      <c r="BQ56" s="165">
        <f t="shared" ref="BQ56:BZ56" si="25">BP56</f>
        <v>0</v>
      </c>
      <c r="BR56" s="165">
        <f t="shared" si="25"/>
        <v>0</v>
      </c>
      <c r="BS56" s="165">
        <f t="shared" si="25"/>
        <v>0</v>
      </c>
      <c r="BT56" s="165">
        <f t="shared" si="25"/>
        <v>0</v>
      </c>
      <c r="BU56" s="165">
        <f t="shared" si="25"/>
        <v>0</v>
      </c>
      <c r="BV56" s="165">
        <f t="shared" si="25"/>
        <v>0</v>
      </c>
      <c r="BW56" s="165">
        <f t="shared" si="25"/>
        <v>0</v>
      </c>
      <c r="BX56" s="165">
        <f t="shared" si="25"/>
        <v>0</v>
      </c>
      <c r="BY56" s="165">
        <f t="shared" si="25"/>
        <v>0</v>
      </c>
      <c r="BZ56" s="165">
        <f t="shared" si="25"/>
        <v>0</v>
      </c>
    </row>
    <row r="57" ht="21" hidden="1" customHeight="1" spans="1:78">
      <c r="A57" s="166" t="s">
        <v>198</v>
      </c>
      <c r="B57" s="167"/>
      <c r="C57" s="168">
        <f>VLOOKUP(B4,Общее_количество_учащихся,3,FALSE)</f>
        <v>0</v>
      </c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4.4" hidden="1" customHeight="1" spans="1:78">
      <c r="A58" s="170" t="s">
        <v>195</v>
      </c>
      <c r="B58" s="171"/>
      <c r="C58" s="172"/>
      <c r="D58" s="173">
        <f>D55*D56/1000</f>
        <v>0</v>
      </c>
      <c r="E58" s="173">
        <f>E55*E56</f>
        <v>0</v>
      </c>
      <c r="F58" s="173">
        <f>F55*F56</f>
        <v>0</v>
      </c>
      <c r="G58" s="173">
        <f>G55*G56</f>
        <v>0</v>
      </c>
      <c r="H58" s="173">
        <f>H55*H56/1000</f>
        <v>0</v>
      </c>
      <c r="I58" s="173">
        <f>I55*I56/1000</f>
        <v>0</v>
      </c>
      <c r="J58" s="209">
        <f>J55*J56/1000</f>
        <v>0</v>
      </c>
      <c r="K58" s="209">
        <f>K55*K56</f>
        <v>0</v>
      </c>
      <c r="L58" s="212">
        <f t="shared" ref="L58:BX58" si="26">L55*L56/1000</f>
        <v>0</v>
      </c>
      <c r="M58" s="212">
        <f t="shared" si="26"/>
        <v>0</v>
      </c>
      <c r="N58" s="212">
        <f t="shared" si="26"/>
        <v>0</v>
      </c>
      <c r="O58" s="212">
        <f t="shared" si="26"/>
        <v>0</v>
      </c>
      <c r="P58" s="212">
        <f t="shared" si="26"/>
        <v>0</v>
      </c>
      <c r="Q58" s="212">
        <f>Q55*Q56</f>
        <v>0</v>
      </c>
      <c r="R58" s="212">
        <f t="shared" si="26"/>
        <v>0</v>
      </c>
      <c r="S58" s="212">
        <f t="shared" si="26"/>
        <v>0</v>
      </c>
      <c r="T58" s="212">
        <f t="shared" si="26"/>
        <v>0</v>
      </c>
      <c r="U58" s="212">
        <f t="shared" si="26"/>
        <v>0</v>
      </c>
      <c r="V58" s="212">
        <f t="shared" si="26"/>
        <v>0</v>
      </c>
      <c r="W58" s="212">
        <f t="shared" si="26"/>
        <v>0</v>
      </c>
      <c r="X58" s="212">
        <f t="shared" si="26"/>
        <v>0</v>
      </c>
      <c r="Y58" s="212">
        <f t="shared" si="26"/>
        <v>0</v>
      </c>
      <c r="Z58" s="212">
        <f t="shared" si="26"/>
        <v>0</v>
      </c>
      <c r="AA58" s="212">
        <f t="shared" si="26"/>
        <v>0</v>
      </c>
      <c r="AB58" s="212">
        <f t="shared" si="26"/>
        <v>0</v>
      </c>
      <c r="AC58" s="212">
        <f t="shared" si="26"/>
        <v>0</v>
      </c>
      <c r="AD58" s="212">
        <f t="shared" si="26"/>
        <v>0</v>
      </c>
      <c r="AE58" s="212">
        <f t="shared" si="26"/>
        <v>0</v>
      </c>
      <c r="AF58" s="212">
        <f t="shared" si="26"/>
        <v>0</v>
      </c>
      <c r="AG58" s="212">
        <f t="shared" si="26"/>
        <v>0</v>
      </c>
      <c r="AH58" s="212">
        <f t="shared" si="26"/>
        <v>0</v>
      </c>
      <c r="AI58" s="212">
        <f t="shared" si="26"/>
        <v>0</v>
      </c>
      <c r="AJ58" s="212">
        <f t="shared" si="26"/>
        <v>0</v>
      </c>
      <c r="AK58" s="212">
        <f t="shared" si="26"/>
        <v>0</v>
      </c>
      <c r="AL58" s="212">
        <f t="shared" si="26"/>
        <v>0</v>
      </c>
      <c r="AM58" s="212">
        <f t="shared" si="26"/>
        <v>0</v>
      </c>
      <c r="AN58" s="212">
        <f t="shared" si="26"/>
        <v>0</v>
      </c>
      <c r="AO58" s="212">
        <f t="shared" si="26"/>
        <v>0</v>
      </c>
      <c r="AP58" s="212">
        <f t="shared" si="26"/>
        <v>0</v>
      </c>
      <c r="AQ58" s="212">
        <f t="shared" si="26"/>
        <v>0</v>
      </c>
      <c r="AR58" s="212">
        <f t="shared" si="26"/>
        <v>0</v>
      </c>
      <c r="AS58" s="212">
        <f t="shared" si="26"/>
        <v>0</v>
      </c>
      <c r="AT58" s="212">
        <f t="shared" si="26"/>
        <v>0</v>
      </c>
      <c r="AU58" s="212">
        <f t="shared" si="26"/>
        <v>0</v>
      </c>
      <c r="AV58" s="212">
        <f t="shared" si="26"/>
        <v>0</v>
      </c>
      <c r="AW58" s="212">
        <f t="shared" si="26"/>
        <v>0</v>
      </c>
      <c r="AX58" s="212">
        <f t="shared" si="26"/>
        <v>0</v>
      </c>
      <c r="AY58" s="212">
        <f t="shared" si="26"/>
        <v>0</v>
      </c>
      <c r="AZ58" s="212">
        <f t="shared" si="26"/>
        <v>0</v>
      </c>
      <c r="BA58" s="212">
        <f t="shared" si="26"/>
        <v>0</v>
      </c>
      <c r="BB58" s="212">
        <f t="shared" si="26"/>
        <v>0</v>
      </c>
      <c r="BC58" s="212">
        <f t="shared" si="26"/>
        <v>0</v>
      </c>
      <c r="BD58" s="212">
        <f t="shared" si="26"/>
        <v>0</v>
      </c>
      <c r="BE58" s="212">
        <f t="shared" si="26"/>
        <v>0</v>
      </c>
      <c r="BF58" s="212">
        <f t="shared" si="26"/>
        <v>0</v>
      </c>
      <c r="BG58" s="212">
        <f t="shared" si="26"/>
        <v>0</v>
      </c>
      <c r="BH58" s="212">
        <f t="shared" si="26"/>
        <v>0</v>
      </c>
      <c r="BI58" s="212">
        <f t="shared" si="26"/>
        <v>0</v>
      </c>
      <c r="BJ58" s="212">
        <f t="shared" si="26"/>
        <v>0</v>
      </c>
      <c r="BK58" s="212">
        <f t="shared" si="26"/>
        <v>0</v>
      </c>
      <c r="BL58" s="212">
        <f t="shared" si="26"/>
        <v>0</v>
      </c>
      <c r="BM58" s="212">
        <f t="shared" si="26"/>
        <v>0</v>
      </c>
      <c r="BN58" s="212">
        <f t="shared" si="26"/>
        <v>0</v>
      </c>
      <c r="BO58" s="212">
        <f t="shared" si="26"/>
        <v>0</v>
      </c>
      <c r="BP58" s="212">
        <f t="shared" si="26"/>
        <v>0</v>
      </c>
      <c r="BQ58" s="212">
        <f t="shared" si="26"/>
        <v>0</v>
      </c>
      <c r="BR58" s="212">
        <f t="shared" si="26"/>
        <v>0</v>
      </c>
      <c r="BS58" s="212">
        <f t="shared" si="26"/>
        <v>0</v>
      </c>
      <c r="BT58" s="212">
        <f t="shared" si="26"/>
        <v>0</v>
      </c>
      <c r="BU58" s="212">
        <f t="shared" si="26"/>
        <v>0</v>
      </c>
      <c r="BV58" s="212">
        <f t="shared" si="26"/>
        <v>0</v>
      </c>
      <c r="BW58" s="212">
        <f t="shared" si="26"/>
        <v>0</v>
      </c>
      <c r="BX58" s="212">
        <f t="shared" si="26"/>
        <v>0</v>
      </c>
      <c r="BY58" s="212">
        <f>BY55*BY56/1000</f>
        <v>0</v>
      </c>
      <c r="BZ58" s="212">
        <f>BZ55*BZ56/1000</f>
        <v>0</v>
      </c>
    </row>
    <row r="59" ht="13.95" hidden="1" customHeight="1" spans="1:78">
      <c r="A59" s="170" t="s">
        <v>170</v>
      </c>
      <c r="B59" s="171"/>
      <c r="C59" s="172"/>
      <c r="D59" s="174">
        <f>ССЫЛКИ!B3</f>
        <v>105</v>
      </c>
      <c r="E59" s="174">
        <f>ССЫЛКИ!C3</f>
        <v>590</v>
      </c>
      <c r="F59" s="174">
        <f>ССЫЛКИ!D3</f>
        <v>590</v>
      </c>
      <c r="G59" s="174">
        <f>ССЫЛКИ!E3</f>
        <v>11</v>
      </c>
      <c r="H59" s="174">
        <f>ССЫЛКИ!F3</f>
        <v>400</v>
      </c>
      <c r="I59" s="174">
        <f>ССЫЛКИ!G3</f>
        <v>200</v>
      </c>
      <c r="J59" s="174">
        <f>ССЫЛКИ!H3</f>
        <v>105</v>
      </c>
      <c r="K59" s="174">
        <f>ССЫЛКИ!I3</f>
        <v>590</v>
      </c>
      <c r="L59" s="174">
        <f>ССЫЛКИ!J3</f>
        <v>150</v>
      </c>
      <c r="M59" s="174">
        <f>ССЫЛКИ!K3</f>
        <v>78</v>
      </c>
      <c r="N59" s="174">
        <f>ССЫЛКИ!L3</f>
        <v>10</v>
      </c>
      <c r="O59" s="174">
        <f>ССЫЛКИ!M3</f>
        <v>300</v>
      </c>
      <c r="P59" s="174">
        <f>ССЫЛКИ!N3</f>
        <v>990</v>
      </c>
      <c r="Q59" s="174">
        <f>ССЫЛКИ!O3</f>
        <v>12</v>
      </c>
      <c r="R59" s="174">
        <f>ССЫЛКИ!P3</f>
        <v>330</v>
      </c>
      <c r="S59" s="174">
        <f>ССЫЛКИ!Q3</f>
        <v>420</v>
      </c>
      <c r="T59" s="174">
        <f>ССЫЛКИ!R3</f>
        <v>260</v>
      </c>
      <c r="U59" s="174">
        <f>ССЫЛКИ!S3</f>
        <v>165</v>
      </c>
      <c r="V59" s="174">
        <f>ССЫЛКИ!T3</f>
        <v>300</v>
      </c>
      <c r="W59" s="174">
        <f>ССЫЛКИ!U3</f>
        <v>300</v>
      </c>
      <c r="X59" s="174">
        <f>ССЫЛКИ!V3</f>
        <v>400</v>
      </c>
      <c r="Y59" s="174">
        <f>ССЫЛКИ!W3</f>
        <v>50</v>
      </c>
      <c r="Z59" s="174">
        <f>ССЫЛКИ!X3</f>
        <v>210</v>
      </c>
      <c r="AA59" s="174">
        <f>ССЫЛКИ!Y3</f>
        <v>90</v>
      </c>
      <c r="AB59" s="174">
        <f>ССЫЛКИ!Z3</f>
        <v>100</v>
      </c>
      <c r="AC59" s="174">
        <f>ССЫЛКИ!AA3</f>
        <v>190</v>
      </c>
      <c r="AD59" s="174">
        <f>ССЫЛКИ!AB3</f>
        <v>440</v>
      </c>
      <c r="AE59" s="174">
        <f>ССЫЛКИ!AC3</f>
        <v>12.5</v>
      </c>
      <c r="AF59" s="174">
        <f>ССЫЛКИ!AD3</f>
        <v>70</v>
      </c>
      <c r="AG59" s="174">
        <f>ССЫЛКИ!AE3</f>
        <v>92</v>
      </c>
      <c r="AH59" s="174">
        <f>ССЫЛКИ!AF3</f>
        <v>70</v>
      </c>
      <c r="AI59" s="174">
        <f>ССЫЛКИ!AG3</f>
        <v>62</v>
      </c>
      <c r="AJ59" s="174">
        <f>ССЫЛКИ!AH3</f>
        <v>65</v>
      </c>
      <c r="AK59" s="174">
        <f>ССЫЛКИ!AI3</f>
        <v>70</v>
      </c>
      <c r="AL59" s="174">
        <f>ССЫЛКИ!AJ3</f>
        <v>75</v>
      </c>
      <c r="AM59" s="174">
        <f>ССЫЛКИ!AK3</f>
        <v>68</v>
      </c>
      <c r="AN59" s="174">
        <f>ССЫЛКИ!AL3</f>
        <v>120</v>
      </c>
      <c r="AO59" s="174">
        <f>ССЫЛКИ!AM3</f>
        <v>70</v>
      </c>
      <c r="AP59" s="174">
        <f>ССЫЛКИ!AN3</f>
        <v>190</v>
      </c>
      <c r="AQ59" s="174">
        <f>ССЫЛКИ!AO3</f>
        <v>420</v>
      </c>
      <c r="AR59" s="174">
        <f>ССЫЛКИ!AP3</f>
        <v>195</v>
      </c>
      <c r="AS59" s="174">
        <f>ССЫЛКИ!AQ3</f>
        <v>95</v>
      </c>
      <c r="AT59" s="174">
        <f>ССЫЛКИ!AR3</f>
        <v>1100</v>
      </c>
      <c r="AU59" s="174">
        <f>ССЫЛКИ!AS3</f>
        <v>85</v>
      </c>
      <c r="AV59" s="174">
        <f>ССЫЛКИ!AT3</f>
        <v>100</v>
      </c>
      <c r="AW59" s="174">
        <f>ССЫЛКИ!AU3</f>
        <v>290</v>
      </c>
      <c r="AX59" s="174">
        <f>ССЫЛКИ!AV3</f>
        <v>370</v>
      </c>
      <c r="AY59" s="174">
        <f>ССЫЛКИ!AW3</f>
        <v>700</v>
      </c>
      <c r="AZ59" s="174">
        <f>ССЫЛКИ!AX3</f>
        <v>440</v>
      </c>
      <c r="BA59" s="174">
        <f>ССЫЛКИ!AY3</f>
        <v>240</v>
      </c>
      <c r="BB59" s="174">
        <f>ССЫЛКИ!AZ3</f>
        <v>260</v>
      </c>
      <c r="BC59" s="174">
        <f>ССЫЛКИ!BA3</f>
        <v>350</v>
      </c>
      <c r="BD59" s="174">
        <f>ССЫЛКИ!BB3</f>
        <v>50</v>
      </c>
      <c r="BE59" s="174">
        <f>ССЫЛКИ!BC3</f>
        <v>370</v>
      </c>
      <c r="BF59" s="174">
        <f>ССЫЛКИ!BD3</f>
        <v>55</v>
      </c>
      <c r="BG59" s="174">
        <f>ССЫЛКИ!BE3</f>
        <v>450</v>
      </c>
      <c r="BH59" s="174">
        <f>ССЫЛКИ!BF3</f>
        <v>440</v>
      </c>
      <c r="BI59" s="174">
        <f>ССЫЛКИ!BG3</f>
        <v>48</v>
      </c>
      <c r="BJ59" s="174">
        <f>ССЫЛКИ!BH3</f>
        <v>59</v>
      </c>
      <c r="BK59" s="174">
        <f>ССЫЛКИ!BI3</f>
        <v>48</v>
      </c>
      <c r="BL59" s="174">
        <f>ССЫЛКИ!BJ3</f>
        <v>49</v>
      </c>
      <c r="BM59" s="174">
        <f>ССЫЛКИ!BK3</f>
        <v>78</v>
      </c>
      <c r="BN59" s="174">
        <f>ССЫЛКИ!BL3</f>
        <v>110</v>
      </c>
      <c r="BO59" s="174">
        <f>ССЫЛКИ!BM3</f>
        <v>61</v>
      </c>
      <c r="BP59" s="174">
        <f>ССЫЛКИ!BN3</f>
        <v>220</v>
      </c>
      <c r="BQ59" s="174">
        <f>ССЫЛКИ!BO3</f>
        <v>200</v>
      </c>
      <c r="BR59" s="174">
        <f>ССЫЛКИ!BP3</f>
        <v>164</v>
      </c>
      <c r="BS59" s="174">
        <f>ССЫЛКИ!BQ3</f>
        <v>190</v>
      </c>
      <c r="BT59" s="174">
        <f>ССЫЛКИ!BR3</f>
        <v>300</v>
      </c>
      <c r="BU59" s="174">
        <f>ССЫЛКИ!BS3</f>
        <v>195</v>
      </c>
      <c r="BV59" s="174">
        <f>ССЫЛКИ!BT3</f>
        <v>105</v>
      </c>
      <c r="BW59" s="174">
        <f>ССЫЛКИ!BU3</f>
        <v>440</v>
      </c>
      <c r="BX59" s="174">
        <f>ССЫЛКИ!BV3</f>
        <v>66</v>
      </c>
      <c r="BY59" s="174">
        <f>ССЫЛКИ!BW3</f>
        <v>510</v>
      </c>
      <c r="BZ59" s="174">
        <f>ССЫЛКИ!BX3</f>
        <v>580</v>
      </c>
    </row>
    <row r="60" ht="13.95" hidden="1" customHeight="1" spans="1:78">
      <c r="A60" s="170" t="s">
        <v>196</v>
      </c>
      <c r="B60" s="171"/>
      <c r="C60" s="175">
        <f>SUM(D60:BZ60)</f>
        <v>0</v>
      </c>
      <c r="D60" s="176">
        <f>D58*D59</f>
        <v>0</v>
      </c>
      <c r="E60" s="176">
        <f t="shared" ref="E60:BP60" si="27">E58*E59</f>
        <v>0</v>
      </c>
      <c r="F60" s="177">
        <f t="shared" si="27"/>
        <v>0</v>
      </c>
      <c r="G60" s="177">
        <f t="shared" si="27"/>
        <v>0</v>
      </c>
      <c r="H60" s="177">
        <f t="shared" si="27"/>
        <v>0</v>
      </c>
      <c r="I60" s="177">
        <f t="shared" si="27"/>
        <v>0</v>
      </c>
      <c r="J60" s="177">
        <f t="shared" si="27"/>
        <v>0</v>
      </c>
      <c r="K60" s="213">
        <f t="shared" si="27"/>
        <v>0</v>
      </c>
      <c r="L60" s="213">
        <f t="shared" si="27"/>
        <v>0</v>
      </c>
      <c r="M60" s="213">
        <f t="shared" si="27"/>
        <v>0</v>
      </c>
      <c r="N60" s="213">
        <f t="shared" si="27"/>
        <v>0</v>
      </c>
      <c r="O60" s="213">
        <f t="shared" si="27"/>
        <v>0</v>
      </c>
      <c r="P60" s="213">
        <f t="shared" si="27"/>
        <v>0</v>
      </c>
      <c r="Q60" s="213">
        <f t="shared" si="27"/>
        <v>0</v>
      </c>
      <c r="R60" s="213">
        <f t="shared" si="27"/>
        <v>0</v>
      </c>
      <c r="S60" s="213">
        <f t="shared" si="27"/>
        <v>0</v>
      </c>
      <c r="T60" s="213">
        <f t="shared" si="27"/>
        <v>0</v>
      </c>
      <c r="U60" s="213">
        <f t="shared" si="27"/>
        <v>0</v>
      </c>
      <c r="V60" s="213">
        <f t="shared" si="27"/>
        <v>0</v>
      </c>
      <c r="W60" s="213">
        <f t="shared" si="27"/>
        <v>0</v>
      </c>
      <c r="X60" s="213">
        <f t="shared" si="27"/>
        <v>0</v>
      </c>
      <c r="Y60" s="213">
        <f t="shared" si="27"/>
        <v>0</v>
      </c>
      <c r="Z60" s="213">
        <f t="shared" si="27"/>
        <v>0</v>
      </c>
      <c r="AA60" s="213">
        <f t="shared" si="27"/>
        <v>0</v>
      </c>
      <c r="AB60" s="213">
        <f t="shared" si="27"/>
        <v>0</v>
      </c>
      <c r="AC60" s="213">
        <f t="shared" si="27"/>
        <v>0</v>
      </c>
      <c r="AD60" s="213">
        <f t="shared" si="27"/>
        <v>0</v>
      </c>
      <c r="AE60" s="213">
        <f t="shared" si="27"/>
        <v>0</v>
      </c>
      <c r="AF60" s="213">
        <f t="shared" si="27"/>
        <v>0</v>
      </c>
      <c r="AG60" s="213">
        <f t="shared" si="27"/>
        <v>0</v>
      </c>
      <c r="AH60" s="213">
        <f t="shared" si="27"/>
        <v>0</v>
      </c>
      <c r="AI60" s="213">
        <f t="shared" si="27"/>
        <v>0</v>
      </c>
      <c r="AJ60" s="213">
        <f t="shared" si="27"/>
        <v>0</v>
      </c>
      <c r="AK60" s="213">
        <f t="shared" si="27"/>
        <v>0</v>
      </c>
      <c r="AL60" s="213">
        <f t="shared" si="27"/>
        <v>0</v>
      </c>
      <c r="AM60" s="213">
        <f t="shared" si="27"/>
        <v>0</v>
      </c>
      <c r="AN60" s="213">
        <f t="shared" si="27"/>
        <v>0</v>
      </c>
      <c r="AO60" s="213">
        <f t="shared" si="27"/>
        <v>0</v>
      </c>
      <c r="AP60" s="213">
        <f t="shared" si="27"/>
        <v>0</v>
      </c>
      <c r="AQ60" s="213">
        <f t="shared" si="27"/>
        <v>0</v>
      </c>
      <c r="AR60" s="213">
        <f t="shared" si="27"/>
        <v>0</v>
      </c>
      <c r="AS60" s="213">
        <f t="shared" si="27"/>
        <v>0</v>
      </c>
      <c r="AT60" s="213">
        <f t="shared" si="27"/>
        <v>0</v>
      </c>
      <c r="AU60" s="213">
        <f t="shared" si="27"/>
        <v>0</v>
      </c>
      <c r="AV60" s="213">
        <f t="shared" si="27"/>
        <v>0</v>
      </c>
      <c r="AW60" s="213">
        <f t="shared" si="27"/>
        <v>0</v>
      </c>
      <c r="AX60" s="213">
        <f t="shared" si="27"/>
        <v>0</v>
      </c>
      <c r="AY60" s="213">
        <f t="shared" si="27"/>
        <v>0</v>
      </c>
      <c r="AZ60" s="213">
        <f t="shared" si="27"/>
        <v>0</v>
      </c>
      <c r="BA60" s="213">
        <f t="shared" si="27"/>
        <v>0</v>
      </c>
      <c r="BB60" s="213">
        <f t="shared" si="27"/>
        <v>0</v>
      </c>
      <c r="BC60" s="213">
        <f t="shared" si="27"/>
        <v>0</v>
      </c>
      <c r="BD60" s="213">
        <f t="shared" si="27"/>
        <v>0</v>
      </c>
      <c r="BE60" s="213">
        <f t="shared" si="27"/>
        <v>0</v>
      </c>
      <c r="BF60" s="213">
        <f t="shared" si="27"/>
        <v>0</v>
      </c>
      <c r="BG60" s="213">
        <f t="shared" si="27"/>
        <v>0</v>
      </c>
      <c r="BH60" s="213">
        <f t="shared" si="27"/>
        <v>0</v>
      </c>
      <c r="BI60" s="213">
        <f t="shared" si="27"/>
        <v>0</v>
      </c>
      <c r="BJ60" s="213">
        <f t="shared" si="27"/>
        <v>0</v>
      </c>
      <c r="BK60" s="213">
        <f t="shared" si="27"/>
        <v>0</v>
      </c>
      <c r="BL60" s="213">
        <f t="shared" si="27"/>
        <v>0</v>
      </c>
      <c r="BM60" s="213">
        <f t="shared" si="27"/>
        <v>0</v>
      </c>
      <c r="BN60" s="213">
        <f t="shared" si="27"/>
        <v>0</v>
      </c>
      <c r="BO60" s="213">
        <f t="shared" si="27"/>
        <v>0</v>
      </c>
      <c r="BP60" s="213">
        <f t="shared" si="27"/>
        <v>0</v>
      </c>
      <c r="BQ60" s="213">
        <f t="shared" ref="BQ60:BZ60" si="28">BQ58*BQ59</f>
        <v>0</v>
      </c>
      <c r="BR60" s="213">
        <f t="shared" si="28"/>
        <v>0</v>
      </c>
      <c r="BS60" s="213">
        <f t="shared" si="28"/>
        <v>0</v>
      </c>
      <c r="BT60" s="213">
        <f t="shared" si="28"/>
        <v>0</v>
      </c>
      <c r="BU60" s="213">
        <f t="shared" si="28"/>
        <v>0</v>
      </c>
      <c r="BV60" s="213">
        <f t="shared" si="28"/>
        <v>0</v>
      </c>
      <c r="BW60" s="213">
        <f t="shared" si="28"/>
        <v>0</v>
      </c>
      <c r="BX60" s="213">
        <f t="shared" si="28"/>
        <v>0</v>
      </c>
      <c r="BY60" s="213">
        <f t="shared" si="28"/>
        <v>0</v>
      </c>
      <c r="BZ60" s="213">
        <f t="shared" si="28"/>
        <v>0</v>
      </c>
    </row>
    <row r="61" ht="13.95" hidden="1" customHeight="1" spans="1:76">
      <c r="A61" s="170" t="s">
        <v>197</v>
      </c>
      <c r="B61" s="178"/>
      <c r="C61" s="179" t="e">
        <f>C60/C57</f>
        <v>#DIV/0!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t="13.95" hidden="1" customHeight="1" spans="1:76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3.95" hidden="1" customHeight="1" spans="1:76">
      <c r="A63" s="180"/>
      <c r="C63" s="180"/>
      <c r="D63" s="180"/>
      <c r="E63" s="180"/>
      <c r="F63" s="180"/>
      <c r="G63" s="180"/>
      <c r="H63" s="180"/>
      <c r="I63" s="180"/>
      <c r="J63" s="180"/>
      <c r="K63" s="180"/>
      <c r="L63">
        <f ca="1">SUMPRODUCT(SIGN(CELL("width",OFFSET(L52,,N(INDEX(COLUMN(L52:CH52)-COLUMN(L52),))))),L52:CH52)</f>
        <v>0</v>
      </c>
      <c r="M63" s="180" t="e">
        <f>ROUND((((71.71-C53))*100+SUM(N39:N40)),4)</f>
        <v>#DIV/0!</v>
      </c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5.75" customHeight="1" spans="1:76">
      <c r="A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59" t="s">
        <v>199</v>
      </c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2:2">
      <c r="B66" s="180"/>
    </row>
    <row r="67" ht="15.75" customHeight="1" spans="2:2">
      <c r="B67" s="159" t="s">
        <v>200</v>
      </c>
    </row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customFormat="1" ht="15.75" customHeight="1"/>
    <row r="82" customFormat="1" ht="15.75" customHeight="1"/>
    <row r="83" customFormat="1" ht="15.75" customHeight="1"/>
    <row r="84" customFormat="1" ht="15.75" customHeight="1"/>
    <row r="85" customFormat="1" ht="15.75" customHeight="1"/>
    <row r="86" customFormat="1" ht="15.75" customHeight="1"/>
    <row r="87" customFormat="1" ht="15.75" customHeight="1"/>
    <row r="88" customFormat="1" ht="15.75" customHeight="1"/>
    <row r="89" customFormat="1" ht="15.75" customHeight="1"/>
    <row r="90" customFormat="1" ht="15.75" customHeight="1"/>
    <row r="91" customFormat="1" ht="15.75" customHeight="1"/>
    <row r="92" customFormat="1" ht="15.75" customHeight="1"/>
    <row r="93" customFormat="1" ht="15.75" customHeight="1"/>
    <row r="94" customFormat="1" ht="15.75" customHeight="1"/>
    <row r="95" customFormat="1" ht="15.75" customHeight="1"/>
    <row r="96" customFormat="1" ht="15.75" customHeight="1"/>
    <row r="97" customFormat="1" ht="15.75" customHeight="1"/>
    <row r="98" customFormat="1" ht="15.75" customHeight="1"/>
    <row r="99" customFormat="1" ht="15.75" customHeight="1"/>
    <row r="100" customFormat="1" ht="15.75" customHeight="1"/>
    <row r="101" customFormat="1" ht="15.75" customHeight="1"/>
    <row r="102" customFormat="1" ht="15.75" customHeight="1"/>
    <row r="103" customFormat="1" ht="15.75" customHeight="1"/>
    <row r="104" customFormat="1" ht="15.75" customHeight="1"/>
    <row r="105" customFormat="1" ht="15.75" customHeight="1"/>
    <row r="106" customFormat="1" ht="15.75" customHeight="1"/>
    <row r="107" customFormat="1" ht="15.75" customHeight="1"/>
    <row r="108" customFormat="1" ht="15.75" customHeight="1"/>
    <row r="109" customFormat="1" ht="15.75" customHeight="1"/>
    <row r="110" customFormat="1" ht="15.75" customHeight="1"/>
    <row r="111" customFormat="1" ht="15.75" customHeight="1"/>
    <row r="112" customFormat="1" ht="15.75" customHeight="1"/>
    <row r="113" customFormat="1" ht="15.75" customHeight="1"/>
    <row r="114" customFormat="1" ht="15.75" customHeight="1"/>
    <row r="115" customFormat="1" ht="15.75" customHeight="1"/>
    <row r="116" customFormat="1" ht="15.75" customHeight="1"/>
    <row r="117" customFormat="1" ht="15.75" customHeight="1"/>
    <row r="118" customFormat="1" ht="15.75" customHeight="1"/>
    <row r="119" customFormat="1" ht="15.75" customHeight="1"/>
    <row r="120" customFormat="1" ht="15.75" customHeight="1"/>
    <row r="121" customFormat="1" ht="15.75" customHeight="1"/>
    <row r="122" customFormat="1" ht="15.75" customHeight="1"/>
    <row r="123" customFormat="1" ht="15.75" customHeight="1"/>
    <row r="124" customFormat="1" ht="15.75" customHeight="1"/>
    <row r="125" customFormat="1" ht="15.75" customHeight="1"/>
    <row r="126" customFormat="1" ht="15.75" customHeight="1"/>
    <row r="127" customFormat="1" ht="15.75" customHeight="1"/>
    <row r="128" customFormat="1" ht="15.75" customHeight="1"/>
    <row r="129" customFormat="1" ht="15.75" customHeight="1"/>
    <row r="130" customFormat="1" ht="15.75" customHeight="1"/>
    <row r="131" customFormat="1" ht="15.75" customHeight="1"/>
    <row r="132" customFormat="1" ht="15.75" customHeight="1"/>
    <row r="133" customFormat="1" ht="15.75" customHeight="1"/>
    <row r="134" customFormat="1" ht="15.75" customHeight="1"/>
    <row r="135" customFormat="1" ht="15.75" customHeight="1"/>
    <row r="136" customFormat="1" ht="15.75" customHeight="1"/>
    <row r="137" customFormat="1" ht="15.75" customHeight="1"/>
    <row r="138" customFormat="1" ht="15.75" customHeight="1"/>
    <row r="139" customFormat="1" ht="15.75" customHeight="1"/>
    <row r="140" customFormat="1" ht="15.75" customHeight="1"/>
    <row r="141" customFormat="1" ht="15.75" customHeight="1"/>
    <row r="142" customFormat="1" ht="15.75" customHeight="1"/>
    <row r="143" customFormat="1" ht="15.75" customHeight="1"/>
    <row r="144" customFormat="1" ht="15.75" customHeight="1"/>
    <row r="145" customFormat="1" ht="15.75" customHeight="1"/>
    <row r="146" customFormat="1" ht="15.75" customHeight="1"/>
    <row r="147" customFormat="1" ht="15.75" customHeight="1"/>
    <row r="148" customFormat="1" ht="15.75" customHeight="1"/>
    <row r="149" customFormat="1" ht="15.75" customHeight="1"/>
    <row r="150" customFormat="1" ht="15.75" customHeight="1"/>
    <row r="151" customFormat="1" ht="15.75" customHeight="1"/>
    <row r="152" customFormat="1" ht="15.75" customHeight="1"/>
    <row r="153" customFormat="1" ht="15.75" customHeight="1"/>
    <row r="154" customFormat="1" ht="15.75" customHeight="1"/>
    <row r="155" customFormat="1" ht="15.75" customHeight="1"/>
    <row r="156" customFormat="1" ht="15.75" customHeight="1"/>
    <row r="157" customFormat="1" ht="15.75" customHeight="1"/>
    <row r="158" customFormat="1" ht="15.75" customHeight="1"/>
    <row r="159" customFormat="1" ht="15.75" customHeight="1"/>
    <row r="160" customFormat="1" ht="15.75" customHeight="1"/>
    <row r="161" customFormat="1" ht="15.75" customHeight="1"/>
    <row r="162" customFormat="1" ht="15.75" customHeight="1"/>
    <row r="163" customFormat="1" ht="15.75" customHeight="1"/>
    <row r="164" customFormat="1" ht="15.75" customHeight="1"/>
    <row r="165" customFormat="1" ht="15.75" customHeight="1"/>
    <row r="166" customFormat="1" ht="15.75" customHeight="1"/>
    <row r="167" customFormat="1" ht="15.75" customHeight="1"/>
    <row r="168" customFormat="1" ht="15.75" customHeight="1"/>
    <row r="169" customFormat="1" ht="15.75" customHeight="1"/>
    <row r="170" customFormat="1" ht="15.75" customHeight="1"/>
    <row r="171" customFormat="1" ht="15.75" customHeight="1"/>
    <row r="172" customFormat="1" ht="15.75" customHeight="1"/>
    <row r="173" customFormat="1" ht="15.75" customHeight="1"/>
    <row r="174" customFormat="1" ht="15.75" customHeight="1"/>
    <row r="175" customFormat="1" ht="15.75" customHeight="1"/>
    <row r="176" customFormat="1" ht="15.75" customHeight="1"/>
    <row r="177" customFormat="1" ht="15.75" customHeight="1"/>
    <row r="178" customFormat="1" ht="15.75" customHeight="1"/>
    <row r="179" customFormat="1" ht="15.75" customHeight="1"/>
    <row r="180" customFormat="1" ht="15.75" customHeight="1"/>
    <row r="181" customFormat="1" ht="15.75" customHeight="1"/>
    <row r="182" customFormat="1" ht="15.75" customHeight="1"/>
    <row r="183" customFormat="1" ht="15.75" customHeight="1"/>
    <row r="184" customFormat="1" ht="15.75" customHeight="1"/>
    <row r="185" customFormat="1" ht="15.75" customHeight="1"/>
    <row r="186" customFormat="1" ht="15.75" customHeight="1"/>
    <row r="187" customFormat="1" ht="15.75" customHeight="1"/>
    <row r="188" customFormat="1" ht="15.75" customHeight="1"/>
    <row r="189" customFormat="1" ht="15.75" customHeight="1"/>
    <row r="190" customFormat="1" ht="15.75" customHeight="1"/>
    <row r="191" customFormat="1" ht="15.75" customHeight="1"/>
    <row r="192" customFormat="1" ht="15.75" customHeight="1"/>
    <row r="193" customFormat="1" ht="15.75" customHeight="1"/>
    <row r="194" customFormat="1" ht="15.75" customHeight="1"/>
    <row r="195" customFormat="1" ht="15.75" customHeight="1"/>
    <row r="196" customFormat="1" ht="15.75" customHeight="1"/>
    <row r="197" customFormat="1" ht="15.75" customHeight="1"/>
    <row r="198" customFormat="1" ht="15.75" customHeight="1"/>
    <row r="199" customFormat="1" ht="15.75" customHeight="1"/>
    <row r="200" customFormat="1" ht="15.75" customHeight="1"/>
    <row r="201" customFormat="1" ht="15.75" customHeight="1"/>
    <row r="202" customFormat="1" ht="15.75" customHeight="1"/>
    <row r="203" customFormat="1" ht="15.75" customHeight="1"/>
    <row r="204" customFormat="1" ht="15.75" customHeight="1"/>
    <row r="205" customFormat="1" ht="15.75" customHeight="1"/>
    <row r="206" customFormat="1" ht="15.75" customHeight="1"/>
    <row r="207" customFormat="1" ht="15.75" customHeight="1"/>
    <row r="208" customFormat="1" ht="15.75" customHeight="1"/>
    <row r="209" customFormat="1" ht="15.75" customHeight="1"/>
    <row r="210" customFormat="1" ht="15.75" customHeight="1"/>
    <row r="211" customFormat="1" ht="15.75" customHeight="1"/>
    <row r="212" customFormat="1" ht="15.75" customHeight="1"/>
    <row r="213" customFormat="1" ht="15.75" customHeight="1"/>
    <row r="214" customFormat="1" ht="15.75" customHeight="1"/>
    <row r="215" customFormat="1" ht="15.75" customHeight="1"/>
    <row r="216" customFormat="1" ht="15.75" customHeight="1"/>
    <row r="217" customFormat="1" ht="15.75" customHeight="1"/>
    <row r="218" customFormat="1" ht="15.75" customHeight="1"/>
    <row r="219" customFormat="1" ht="15.75" customHeight="1"/>
    <row r="220" customFormat="1" ht="15.75" customHeight="1"/>
    <row r="221" customFormat="1" ht="15.75" customHeight="1"/>
    <row r="222" customFormat="1" ht="15.75" customHeight="1"/>
    <row r="223" customFormat="1" ht="15.75" customHeight="1"/>
    <row r="224" customFormat="1" ht="15.75" customHeight="1"/>
    <row r="225" customFormat="1" ht="15.75" customHeight="1"/>
    <row r="226" customFormat="1" ht="15.75" customHeight="1"/>
    <row r="227" customFormat="1" ht="15.75" customHeight="1"/>
    <row r="228" customFormat="1" ht="15.75" customHeight="1"/>
    <row r="229" customFormat="1" ht="15.75" customHeight="1"/>
    <row r="230" customFormat="1" ht="15.75" customHeight="1"/>
    <row r="231" customFormat="1" ht="15.75" customHeight="1"/>
    <row r="232" customFormat="1" ht="15.75" customHeight="1"/>
    <row r="233" customFormat="1" ht="15.75" customHeight="1"/>
    <row r="234" customFormat="1" ht="15.75" customHeight="1"/>
    <row r="235" customFormat="1" ht="15.75" customHeight="1"/>
    <row r="236" customFormat="1" ht="15.75" customHeight="1"/>
    <row r="237" customFormat="1" ht="15.75" customHeight="1"/>
    <row r="238" customFormat="1" ht="15.75" customHeight="1"/>
    <row r="239" customFormat="1" ht="15.75" customHeight="1"/>
    <row r="240" customFormat="1" ht="15.75" customHeight="1"/>
    <row r="241" customFormat="1" ht="15.75" customHeight="1"/>
    <row r="242" customFormat="1" ht="15.75" customHeight="1"/>
    <row r="243" customFormat="1" ht="15.75" customHeight="1"/>
    <row r="244" customFormat="1" ht="15.75" customHeight="1"/>
    <row r="245" customFormat="1" ht="15.75" customHeight="1"/>
    <row r="246" customFormat="1" ht="15.75" customHeight="1"/>
    <row r="247" customFormat="1" ht="15.75" customHeight="1"/>
    <row r="248" customFormat="1" ht="15.75" customHeight="1"/>
    <row r="249" customFormat="1" ht="15.75" customHeight="1"/>
    <row r="250" customFormat="1" ht="15.75" customHeight="1"/>
    <row r="251" customFormat="1" ht="15.75" customHeight="1"/>
    <row r="252" customFormat="1" ht="15.75" customHeight="1"/>
    <row r="253" customFormat="1" ht="15.75" customHeight="1"/>
    <row r="254" customFormat="1" ht="15.75" customHeight="1"/>
    <row r="255" customFormat="1" ht="15.75" customHeight="1"/>
    <row r="256" customFormat="1" ht="15.75" customHeight="1"/>
    <row r="257" customFormat="1" ht="15.75" customHeight="1"/>
    <row r="258" customFormat="1" ht="15.75" customHeight="1"/>
    <row r="259" customFormat="1" ht="15.75" customHeight="1"/>
    <row r="260" customFormat="1" ht="15.75" customHeight="1"/>
    <row r="261" customFormat="1" ht="15.75" customHeight="1"/>
    <row r="262" customFormat="1" ht="15.75" customHeight="1"/>
    <row r="263" customFormat="1" ht="15.75" customHeight="1"/>
    <row r="264" customFormat="1" ht="15.75" customHeight="1"/>
    <row r="265" customFormat="1" ht="15.75" customHeight="1"/>
    <row r="266" customFormat="1" ht="15.75" customHeight="1"/>
    <row r="267" customFormat="1" ht="15.75" customHeight="1"/>
    <row r="268" customFormat="1" ht="15.75" customHeight="1"/>
    <row r="269" customFormat="1" ht="15.75" customHeight="1"/>
    <row r="270" customFormat="1" ht="15.75" customHeight="1"/>
    <row r="271" customFormat="1" ht="15.75" customHeight="1"/>
    <row r="272" customFormat="1" ht="15.75" customHeight="1"/>
    <row r="273" customFormat="1" ht="15.75" customHeight="1"/>
    <row r="274" customFormat="1" ht="15.75" customHeight="1"/>
    <row r="275" customFormat="1" ht="15.75" customHeight="1"/>
    <row r="276" customFormat="1" ht="15.75" customHeight="1"/>
    <row r="277" customFormat="1" ht="15.75" customHeight="1"/>
    <row r="278" customFormat="1" ht="15.75" customHeight="1"/>
    <row r="279" customFormat="1" ht="15.75" customHeight="1"/>
    <row r="280" customFormat="1" ht="15.75" customHeight="1"/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  <row r="1001" customFormat="1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52" orientation="landscape"/>
  <headerFooter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8">
    <pageSetUpPr fitToPage="1"/>
  </sheetPr>
  <dimension ref="A1:CB1000"/>
  <sheetViews>
    <sheetView zoomScale="80" zoomScaleNormal="80" workbookViewId="0">
      <selection activeCell="A1" sqref="$A1:$XFD1048576"/>
    </sheetView>
  </sheetViews>
  <sheetFormatPr defaultColWidth="12.6" defaultRowHeight="15" customHeight="1"/>
  <cols>
    <col min="1" max="1" width="27" customWidth="1"/>
    <col min="2" max="2" width="5.9" customWidth="1"/>
    <col min="3" max="3" width="9.5" customWidth="1"/>
    <col min="4" max="6" width="8.4" hidden="1" customWidth="1"/>
    <col min="7" max="7" width="7.9" hidden="1" customWidth="1"/>
    <col min="8" max="9" width="8.4" hidden="1" customWidth="1"/>
    <col min="10" max="10" width="9.1" customWidth="1"/>
    <col min="11" max="11" width="9.5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9.5" customWidth="1"/>
    <col min="18" max="19" width="9.1" customWidth="1"/>
    <col min="20" max="22" width="9.1" hidden="1" customWidth="1"/>
    <col min="23" max="23" width="9.1" customWidth="1"/>
    <col min="24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5" customWidth="1"/>
    <col min="34" max="39" width="7.4" hidden="1" customWidth="1"/>
    <col min="40" max="40" width="8.4" hidden="1" customWidth="1"/>
    <col min="41" max="41" width="7.4" hidden="1" customWidth="1"/>
    <col min="42" max="43" width="8.4" hidden="1" customWidth="1"/>
    <col min="44" max="44" width="8.6" hidden="1" customWidth="1"/>
    <col min="45" max="45" width="7.4" hidden="1" customWidth="1"/>
    <col min="46" max="46" width="9.1" customWidth="1"/>
    <col min="47" max="48" width="7.4" hidden="1" customWidth="1"/>
    <col min="49" max="53" width="8.4" hidden="1" customWidth="1"/>
    <col min="54" max="54" width="9.5" customWidth="1"/>
    <col min="55" max="55" width="8.4" hidden="1" customWidth="1"/>
    <col min="56" max="56" width="8.6" hidden="1" customWidth="1"/>
    <col min="57" max="59" width="8.4" hidden="1" customWidth="1"/>
    <col min="60" max="60" width="8.6" hidden="1" customWidth="1"/>
    <col min="61" max="61" width="7.4" hidden="1" customWidth="1"/>
    <col min="62" max="62" width="8.4" customWidth="1"/>
    <col min="63" max="64" width="8" customWidth="1"/>
    <col min="65" max="66" width="8.4" hidden="1" customWidth="1"/>
    <col min="67" max="67" width="7.4" hidden="1" customWidth="1"/>
    <col min="68" max="68" width="8.4" hidden="1" customWidth="1"/>
    <col min="69" max="69" width="9.5" hidden="1" customWidth="1"/>
    <col min="70" max="70" width="8.4" hidden="1" customWidth="1"/>
    <col min="71" max="73" width="9.1" hidden="1" customWidth="1"/>
    <col min="74" max="74" width="9.5" hidden="1" customWidth="1"/>
    <col min="75" max="75" width="9.1" customWidth="1"/>
    <col min="76" max="76" width="8.4" customWidth="1"/>
    <col min="77" max="77" width="8.4" hidden="1" customWidth="1"/>
    <col min="78" max="78" width="9.6" customWidth="1"/>
    <col min="79" max="79" width="5.9" hidden="1" customWidth="1"/>
  </cols>
  <sheetData>
    <row r="1" ht="18.5" spans="1:63">
      <c r="A1" s="108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</row>
    <row r="2" ht="15.5" spans="1:75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Q2" s="112"/>
      <c r="BR2" s="112"/>
      <c r="BS2" s="112"/>
      <c r="BT2" s="112"/>
      <c r="BU2" s="112"/>
      <c r="BV2" s="112"/>
      <c r="BW2" s="112"/>
    </row>
    <row r="3" ht="15.5" spans="2:7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Q3" s="112"/>
      <c r="BR3" s="112"/>
      <c r="BS3" s="112"/>
      <c r="BT3" s="112"/>
      <c r="BU3" s="112"/>
      <c r="BV3" s="112"/>
      <c r="BW3" s="112"/>
    </row>
    <row r="4" ht="25.5" customHeight="1" spans="2:76">
      <c r="B4" s="110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</row>
    <row r="5" ht="24" customHeight="1" spans="1:79">
      <c r="A5" s="86"/>
      <c r="B5" s="112"/>
      <c r="C5" s="112"/>
      <c r="D5" s="112"/>
      <c r="E5" s="112"/>
      <c r="F5" s="112"/>
      <c r="G5" s="112"/>
      <c r="H5" s="112"/>
      <c r="I5" s="112"/>
      <c r="J5" s="112"/>
      <c r="K5" s="204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customHeight="1" spans="1:76">
      <c r="A6" s="114"/>
      <c r="B6" s="115"/>
      <c r="C6" s="116"/>
      <c r="D6" s="117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</row>
    <row r="7" ht="145.5" customHeight="1" spans="1:79">
      <c r="A7" s="119"/>
      <c r="B7" s="120"/>
      <c r="C7" s="116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52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215"/>
    </row>
    <row r="8" ht="14.5" spans="1:79">
      <c r="A8" s="160"/>
      <c r="B8" s="161"/>
      <c r="C8" s="230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/>
      <c r="AY8" s="162"/>
      <c r="AZ8" s="162"/>
      <c r="BA8" s="162"/>
      <c r="BB8" s="162"/>
      <c r="BC8" s="162"/>
      <c r="BD8" s="162"/>
      <c r="BE8" s="162"/>
      <c r="BF8" s="162"/>
      <c r="BG8" s="162"/>
      <c r="BH8" s="162"/>
      <c r="BI8" s="162"/>
      <c r="BJ8" s="162"/>
      <c r="BK8" s="162"/>
      <c r="BL8" s="162"/>
      <c r="BM8" s="162"/>
      <c r="BN8" s="162"/>
      <c r="BO8" s="162"/>
      <c r="BP8" s="162"/>
      <c r="BQ8" s="162"/>
      <c r="BR8" s="162"/>
      <c r="BS8" s="162"/>
      <c r="BT8" s="162"/>
      <c r="BU8" s="162"/>
      <c r="BV8" s="162"/>
      <c r="BW8" s="162"/>
      <c r="BX8" s="165"/>
      <c r="BY8" s="8"/>
      <c r="BZ8" s="8"/>
      <c r="CA8" s="79"/>
    </row>
    <row r="9" ht="14.5" spans="1:78">
      <c r="A9" s="231"/>
      <c r="B9" s="171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239"/>
      <c r="BX9" s="133"/>
      <c r="BY9" s="222"/>
      <c r="BZ9" s="192"/>
    </row>
    <row r="10" ht="14.5" spans="1:78">
      <c r="A10" s="160"/>
      <c r="B10" s="161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236"/>
      <c r="BY10" s="8"/>
      <c r="BZ10" s="8"/>
    </row>
    <row r="11" ht="14.5" spans="1:80">
      <c r="A11" s="160"/>
      <c r="B11" s="161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8"/>
      <c r="BZ11" s="8"/>
      <c r="CB11" s="241"/>
    </row>
    <row r="12" ht="14.5" spans="1:78">
      <c r="A12" s="160"/>
      <c r="B12" s="161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2"/>
      <c r="BS12" s="162"/>
      <c r="BT12" s="162"/>
      <c r="BU12" s="162"/>
      <c r="BV12" s="162"/>
      <c r="BW12" s="162"/>
      <c r="BX12" s="162"/>
      <c r="BY12" s="8"/>
      <c r="BZ12" s="8"/>
    </row>
    <row r="13" ht="14.5" spans="1:78">
      <c r="A13" s="160"/>
      <c r="B13" s="161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124"/>
      <c r="S13" s="8"/>
      <c r="T13" s="192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162"/>
      <c r="BW13" s="8"/>
      <c r="BX13" s="8"/>
      <c r="BY13" s="8"/>
      <c r="BZ13" s="8"/>
    </row>
    <row r="14" ht="14.5" spans="1:78">
      <c r="A14" s="122"/>
      <c r="B14" s="123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hidden="1" customHeight="1" spans="1:78">
      <c r="A15" s="122"/>
      <c r="B15" s="123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</row>
    <row r="16" hidden="1" customHeight="1" spans="1:78">
      <c r="A16" s="122"/>
      <c r="B16" s="123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</row>
    <row r="17" ht="13.95" hidden="1" customHeight="1" spans="1:78">
      <c r="A17" s="140"/>
      <c r="B17" s="141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  <c r="BZ17" s="142"/>
    </row>
    <row r="18" ht="19.75" spans="1:78">
      <c r="A18" s="143"/>
      <c r="B18" s="144"/>
      <c r="C18" s="145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6"/>
      <c r="B19" s="147"/>
      <c r="C19" s="148"/>
      <c r="D19" s="32"/>
      <c r="E19" s="243"/>
      <c r="F19" s="243"/>
      <c r="G19" s="243"/>
      <c r="H19" s="243"/>
      <c r="I19" s="243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207"/>
      <c r="BN19" s="207"/>
      <c r="BO19" s="207"/>
      <c r="BP19" s="207"/>
      <c r="BQ19" s="207"/>
      <c r="BR19" s="207"/>
      <c r="BS19" s="207"/>
      <c r="BT19" s="207"/>
      <c r="BU19" s="207"/>
      <c r="BV19" s="207"/>
      <c r="BW19" s="207"/>
      <c r="BX19" s="207"/>
      <c r="BY19" s="39"/>
      <c r="BZ19" s="256"/>
    </row>
    <row r="20" ht="15.5" spans="1:78">
      <c r="A20" s="146"/>
      <c r="B20" s="147"/>
      <c r="C20" s="148"/>
      <c r="D20" s="150"/>
      <c r="E20" s="150"/>
      <c r="F20" s="150"/>
      <c r="G20" s="150"/>
      <c r="H20" s="150"/>
      <c r="I20" s="150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8"/>
      <c r="BN20" s="208"/>
      <c r="BO20" s="208"/>
      <c r="BP20" s="208"/>
      <c r="BQ20" s="208"/>
      <c r="BR20" s="208"/>
      <c r="BS20" s="208"/>
      <c r="BT20" s="208"/>
      <c r="BU20" s="208"/>
      <c r="BV20" s="208"/>
      <c r="BW20" s="208"/>
      <c r="BX20" s="208"/>
      <c r="BY20" s="257"/>
      <c r="BZ20" s="258"/>
    </row>
    <row r="21" ht="15.75" customHeight="1" spans="1:78">
      <c r="A21" s="146"/>
      <c r="B21" s="147"/>
      <c r="C21" s="244"/>
      <c r="D21" s="153"/>
      <c r="E21" s="245"/>
      <c r="F21" s="246"/>
      <c r="G21" s="243"/>
      <c r="H21" s="243"/>
      <c r="I21" s="243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7"/>
      <c r="BN21" s="207"/>
      <c r="BO21" s="207"/>
      <c r="BP21" s="207"/>
      <c r="BQ21" s="207"/>
      <c r="BR21" s="207"/>
      <c r="BS21" s="207"/>
      <c r="BT21" s="207"/>
      <c r="BU21" s="207"/>
      <c r="BV21" s="207"/>
      <c r="BW21" s="207"/>
      <c r="BX21" s="207"/>
      <c r="BY21" s="259"/>
      <c r="BZ21" s="260"/>
    </row>
    <row r="22" ht="15.5" spans="1:3">
      <c r="A22" s="146"/>
      <c r="B22" s="147"/>
      <c r="C22" s="247"/>
    </row>
    <row r="23" ht="15.6" hidden="1" customHeight="1"/>
    <row r="24" ht="15.6" hidden="1" customHeight="1" spans="2:2">
      <c r="B24" s="159"/>
    </row>
    <row r="25" ht="15.6" hidden="1" customHeight="1"/>
    <row r="26" ht="15.6" hidden="1" customHeight="1" spans="2:40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</row>
    <row r="27" ht="13.95" hidden="1" customHeight="1"/>
    <row r="28" ht="13.95" hidden="1" customHeight="1" spans="1:79">
      <c r="A28" s="160"/>
      <c r="B28" s="161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226"/>
      <c r="BZ28" s="226"/>
      <c r="CA28" s="180"/>
    </row>
    <row r="29" ht="13.95" hidden="1" customHeight="1" spans="1:79">
      <c r="A29" s="163"/>
      <c r="B29" s="164"/>
      <c r="C29" s="162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227"/>
      <c r="BZ29" s="227"/>
      <c r="CA29" s="180"/>
    </row>
    <row r="30" ht="21" hidden="1" customHeight="1" spans="1:79">
      <c r="A30" s="166"/>
      <c r="B30" s="167"/>
      <c r="C30" s="168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t="13.95" hidden="1" customHeight="1" spans="1:79">
      <c r="A31" s="170"/>
      <c r="B31" s="171"/>
      <c r="C31" s="172"/>
      <c r="D31" s="173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39"/>
      <c r="BZ31" s="39"/>
      <c r="CA31" s="180"/>
    </row>
    <row r="32" ht="13.95" hidden="1" customHeight="1" spans="1:79">
      <c r="A32" s="170"/>
      <c r="B32" s="171"/>
      <c r="C32" s="172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80"/>
    </row>
    <row r="33" ht="13.95" hidden="1" customHeight="1" spans="1:79">
      <c r="A33" s="170"/>
      <c r="B33" s="171"/>
      <c r="C33" s="175"/>
      <c r="D33" s="176"/>
      <c r="E33" s="176"/>
      <c r="F33" s="176"/>
      <c r="G33" s="177"/>
      <c r="H33" s="177"/>
      <c r="I33" s="177"/>
      <c r="J33" s="177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  <c r="BU33" s="211"/>
      <c r="BV33" s="211"/>
      <c r="BW33" s="211"/>
      <c r="BX33" s="211"/>
      <c r="BY33" s="211"/>
      <c r="BZ33" s="211"/>
      <c r="CA33" s="180"/>
    </row>
    <row r="34" ht="13.95" hidden="1" customHeight="1" spans="1:79">
      <c r="A34" s="170"/>
      <c r="B34" s="178"/>
      <c r="C34" s="179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/>
    <row r="36" ht="24" customHeight="1" spans="1:78">
      <c r="A36" s="180"/>
      <c r="B36" s="181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0"/>
      <c r="BZ36" s="180"/>
    </row>
    <row r="37" customHeight="1" spans="1:76">
      <c r="A37" s="183"/>
      <c r="B37" s="184"/>
      <c r="C37" s="185"/>
      <c r="D37" s="186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159.75" customHeight="1" spans="1:78">
      <c r="A38" s="188"/>
      <c r="B38" s="189"/>
      <c r="C38" s="248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49"/>
      <c r="X38" s="249"/>
      <c r="Y38" s="249"/>
      <c r="Z38" s="249"/>
      <c r="AA38" s="249"/>
      <c r="AB38" s="249"/>
      <c r="AC38" s="249"/>
      <c r="AD38" s="249"/>
      <c r="AE38" s="249"/>
      <c r="AF38" s="249"/>
      <c r="AG38" s="249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49"/>
      <c r="AU38" s="249"/>
      <c r="AV38" s="255"/>
      <c r="AW38" s="249"/>
      <c r="AX38" s="249"/>
      <c r="AY38" s="249"/>
      <c r="AZ38" s="249"/>
      <c r="BA38" s="249"/>
      <c r="BB38" s="249"/>
      <c r="BC38" s="249"/>
      <c r="BD38" s="249"/>
      <c r="BE38" s="249"/>
      <c r="BF38" s="249"/>
      <c r="BG38" s="249"/>
      <c r="BH38" s="249"/>
      <c r="BI38" s="249"/>
      <c r="BJ38" s="249"/>
      <c r="BK38" s="249"/>
      <c r="BL38" s="249"/>
      <c r="BM38" s="249"/>
      <c r="BN38" s="249"/>
      <c r="BO38" s="249"/>
      <c r="BP38" s="249"/>
      <c r="BQ38" s="249"/>
      <c r="BR38" s="249"/>
      <c r="BS38" s="249"/>
      <c r="BT38" s="249"/>
      <c r="BU38" s="249"/>
      <c r="BV38" s="249"/>
      <c r="BW38" s="249"/>
      <c r="BX38" s="249"/>
      <c r="BY38" s="121"/>
      <c r="BZ38" s="121"/>
    </row>
    <row r="39" ht="14.5" spans="1:79">
      <c r="A39" s="190"/>
      <c r="B39" s="250"/>
      <c r="C39" s="251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222"/>
      <c r="BZ39" s="8"/>
      <c r="CA39" s="79"/>
    </row>
    <row r="40" ht="14.5" spans="1:79">
      <c r="A40" s="160"/>
      <c r="B40" s="16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8"/>
      <c r="BZ40" s="8"/>
      <c r="CA40" s="79"/>
    </row>
    <row r="41" ht="14.5" spans="1:78">
      <c r="A41" s="160"/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/>
      <c r="BX41" s="162"/>
      <c r="BY41" s="8"/>
      <c r="BZ41" s="8"/>
    </row>
    <row r="42" ht="14.5" spans="1:78">
      <c r="A42" s="160"/>
      <c r="B42" s="161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/>
      <c r="BX42" s="162"/>
      <c r="BY42" s="8"/>
      <c r="BZ42" s="8"/>
    </row>
    <row r="43" ht="14" spans="1:78">
      <c r="A43" s="160"/>
      <c r="B43" s="161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2"/>
      <c r="BZ43" s="162"/>
    </row>
    <row r="44" ht="14" spans="1:78">
      <c r="A44" s="231"/>
      <c r="B44" s="178"/>
      <c r="C44" s="133"/>
      <c r="D44" s="133"/>
      <c r="E44" s="133"/>
      <c r="F44" s="133"/>
      <c r="G44" s="133"/>
      <c r="H44" s="133"/>
      <c r="I44" s="133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242"/>
      <c r="BZ44" s="162"/>
    </row>
    <row r="45" ht="14" spans="1:78">
      <c r="A45" s="231"/>
      <c r="B45" s="17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162"/>
      <c r="BZ45" s="162"/>
    </row>
    <row r="46" ht="13.95" hidden="1" customHeight="1" spans="1:78">
      <c r="A46" s="160"/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</row>
    <row r="47" ht="13.95" hidden="1" customHeight="1" spans="1:78">
      <c r="A47" s="160"/>
      <c r="B47" s="161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162"/>
      <c r="BN47" s="162"/>
      <c r="BO47" s="162"/>
      <c r="BP47" s="162"/>
      <c r="BQ47" s="162"/>
      <c r="BR47" s="162"/>
      <c r="BS47" s="162"/>
      <c r="BT47" s="162"/>
      <c r="BU47" s="162"/>
      <c r="BV47" s="162"/>
      <c r="BW47" s="162"/>
      <c r="BX47" s="162"/>
      <c r="BY47" s="162"/>
      <c r="BZ47" s="162"/>
    </row>
    <row r="48" ht="13.95" hidden="1" customHeight="1" spans="1:78">
      <c r="A48" s="163"/>
      <c r="B48" s="164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2"/>
      <c r="BZ48" s="162"/>
    </row>
    <row r="49" ht="15.75" customHeight="1" spans="1:78">
      <c r="A49" s="195"/>
      <c r="B49" s="196"/>
      <c r="C49" s="197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5.75" customHeight="1" spans="1:78">
      <c r="A50" s="146"/>
      <c r="B50" s="147"/>
      <c r="C50" s="198"/>
      <c r="D50" s="199"/>
      <c r="E50" s="252"/>
      <c r="F50" s="252"/>
      <c r="G50" s="252"/>
      <c r="H50" s="252"/>
      <c r="I50" s="252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  <c r="BI50" s="207"/>
      <c r="BJ50" s="207"/>
      <c r="BK50" s="207"/>
      <c r="BL50" s="207"/>
      <c r="BM50" s="207"/>
      <c r="BN50" s="207"/>
      <c r="BO50" s="207"/>
      <c r="BP50" s="207"/>
      <c r="BQ50" s="207"/>
      <c r="BR50" s="207"/>
      <c r="BS50" s="207"/>
      <c r="BT50" s="207"/>
      <c r="BU50" s="207"/>
      <c r="BV50" s="207"/>
      <c r="BW50" s="207"/>
      <c r="BX50" s="207"/>
      <c r="BY50" s="212"/>
      <c r="BZ50" s="261"/>
    </row>
    <row r="51" ht="15.75" customHeight="1" spans="1:78">
      <c r="A51" s="146"/>
      <c r="B51" s="147"/>
      <c r="C51" s="198"/>
      <c r="D51" s="200"/>
      <c r="E51" s="200"/>
      <c r="F51" s="200"/>
      <c r="G51" s="200"/>
      <c r="H51" s="200"/>
      <c r="I51" s="200"/>
      <c r="J51" s="208"/>
      <c r="K51" s="208"/>
      <c r="L51" s="208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  <c r="BI51" s="208"/>
      <c r="BJ51" s="208"/>
      <c r="BK51" s="208"/>
      <c r="BL51" s="208"/>
      <c r="BM51" s="208"/>
      <c r="BN51" s="208"/>
      <c r="BO51" s="208"/>
      <c r="BP51" s="208"/>
      <c r="BQ51" s="208"/>
      <c r="BR51" s="208"/>
      <c r="BS51" s="208"/>
      <c r="BT51" s="208"/>
      <c r="BU51" s="208"/>
      <c r="BV51" s="208"/>
      <c r="BW51" s="208"/>
      <c r="BX51" s="208"/>
      <c r="BY51" s="174"/>
      <c r="BZ51" s="258"/>
    </row>
    <row r="52" ht="15.75" customHeight="1" spans="1:78">
      <c r="A52" s="146"/>
      <c r="B52" s="147"/>
      <c r="C52" s="152"/>
      <c r="D52" s="201"/>
      <c r="E52" s="253"/>
      <c r="F52" s="254"/>
      <c r="G52" s="252"/>
      <c r="H52" s="252"/>
      <c r="I52" s="252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7"/>
      <c r="BN52" s="207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12"/>
      <c r="BZ52" s="261"/>
    </row>
    <row r="53" ht="15.5" spans="1:76">
      <c r="A53" s="146"/>
      <c r="B53" s="147"/>
      <c r="C53" s="233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</row>
    <row r="54" ht="13.95" hidden="1" customHeight="1" spans="1:76">
      <c r="A54" s="180"/>
      <c r="B54" s="203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</row>
    <row r="55" ht="13.95" hidden="1" customHeight="1" spans="1:78">
      <c r="A55" s="160"/>
      <c r="B55" s="161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  <c r="BI55" s="162"/>
      <c r="BJ55" s="162"/>
      <c r="BK55" s="162"/>
      <c r="BL55" s="162"/>
      <c r="BM55" s="162"/>
      <c r="BN55" s="162"/>
      <c r="BO55" s="162"/>
      <c r="BP55" s="162"/>
      <c r="BQ55" s="162"/>
      <c r="BR55" s="162"/>
      <c r="BS55" s="162"/>
      <c r="BT55" s="162"/>
      <c r="BU55" s="162"/>
      <c r="BV55" s="162"/>
      <c r="BW55" s="162"/>
      <c r="BX55" s="162"/>
      <c r="BY55" s="162"/>
      <c r="BZ55" s="162"/>
    </row>
    <row r="56" ht="13.95" hidden="1" customHeight="1" spans="1:78">
      <c r="A56" s="163"/>
      <c r="B56" s="164"/>
      <c r="C56" s="162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</row>
    <row r="57" ht="21" hidden="1" customHeight="1" spans="1:78">
      <c r="A57" s="166"/>
      <c r="B57" s="167"/>
      <c r="C57" s="168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3.95" hidden="1" customHeight="1" spans="1:78">
      <c r="A58" s="170"/>
      <c r="B58" s="171"/>
      <c r="C58" s="172"/>
      <c r="D58" s="173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  <c r="BZ58" s="212"/>
    </row>
    <row r="59" ht="13.95" hidden="1" customHeight="1" spans="1:78">
      <c r="A59" s="170"/>
      <c r="B59" s="171"/>
      <c r="C59" s="172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</row>
    <row r="60" ht="13.95" hidden="1" customHeight="1" spans="1:78">
      <c r="A60" s="170"/>
      <c r="B60" s="171"/>
      <c r="C60" s="175"/>
      <c r="D60" s="176"/>
      <c r="E60" s="176"/>
      <c r="F60" s="177"/>
      <c r="G60" s="177"/>
      <c r="H60" s="177"/>
      <c r="I60" s="177"/>
      <c r="J60" s="177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3"/>
      <c r="BN60" s="213"/>
      <c r="BO60" s="213"/>
      <c r="BP60" s="213"/>
      <c r="BQ60" s="213"/>
      <c r="BR60" s="213"/>
      <c r="BS60" s="213"/>
      <c r="BT60" s="213"/>
      <c r="BU60" s="213"/>
      <c r="BV60" s="213"/>
      <c r="BW60" s="213"/>
      <c r="BX60" s="213"/>
      <c r="BY60" s="213"/>
      <c r="BZ60" s="213"/>
    </row>
    <row r="61" ht="13.95" hidden="1" customHeight="1" spans="1:76">
      <c r="A61" s="170"/>
      <c r="B61" s="178"/>
      <c r="C61" s="179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t="14" spans="2:76">
      <c r="B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4" spans="1:76">
      <c r="A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5.75" customHeight="1" spans="1:76">
      <c r="A64" s="159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1:11">
      <c r="A66" s="159"/>
      <c r="B66" s="159"/>
      <c r="C66" s="159"/>
      <c r="D66" s="159"/>
      <c r="E66" s="159"/>
      <c r="F66" s="159"/>
      <c r="G66" s="159"/>
      <c r="H66" s="159"/>
      <c r="I66" s="159"/>
      <c r="J66" s="159"/>
      <c r="K66" s="15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customFormat="1" ht="15.75" customHeight="1"/>
    <row r="82" customFormat="1" ht="15.75" customHeight="1"/>
    <row r="83" customFormat="1" ht="15.75" customHeight="1"/>
    <row r="84" customFormat="1" ht="15.75" customHeight="1"/>
    <row r="85" customFormat="1" ht="15.75" customHeight="1"/>
    <row r="86" customFormat="1" ht="15.75" customHeight="1"/>
    <row r="87" customFormat="1" ht="15.75" customHeight="1"/>
    <row r="88" customFormat="1" ht="15.75" customHeight="1"/>
    <row r="89" customFormat="1" ht="15.75" customHeight="1"/>
    <row r="90" customFormat="1" ht="15.75" customHeight="1"/>
    <row r="91" customFormat="1" ht="15.75" customHeight="1"/>
    <row r="92" customFormat="1" ht="15.75" customHeight="1"/>
    <row r="93" customFormat="1" ht="15.75" customHeight="1"/>
    <row r="94" customFormat="1" ht="15.75" customHeight="1"/>
    <row r="95" customFormat="1" ht="15.75" customHeight="1"/>
    <row r="96" customFormat="1" ht="15.75" customHeight="1"/>
    <row r="97" customFormat="1" ht="15.75" customHeight="1"/>
    <row r="98" customFormat="1" ht="15.75" customHeight="1"/>
    <row r="99" customFormat="1" ht="15.75" customHeight="1"/>
    <row r="100" customFormat="1" ht="15.75" customHeight="1"/>
    <row r="101" customFormat="1" ht="15.75" customHeight="1"/>
    <row r="102" customFormat="1" ht="15.75" customHeight="1"/>
    <row r="103" customFormat="1" ht="15.75" customHeight="1"/>
    <row r="104" customFormat="1" ht="15.75" customHeight="1"/>
    <row r="105" customFormat="1" ht="15.75" customHeight="1"/>
    <row r="106" customFormat="1" ht="15.75" customHeight="1"/>
    <row r="107" customFormat="1" ht="15.75" customHeight="1"/>
    <row r="108" customFormat="1" ht="15.75" customHeight="1"/>
    <row r="109" customFormat="1" ht="15.75" customHeight="1"/>
    <row r="110" customFormat="1" ht="15.75" customHeight="1"/>
    <row r="111" customFormat="1" ht="15.75" customHeight="1"/>
    <row r="112" customFormat="1" ht="15.75" customHeight="1"/>
    <row r="113" customFormat="1" ht="15.75" customHeight="1"/>
    <row r="114" customFormat="1" ht="15.75" customHeight="1"/>
    <row r="115" customFormat="1" ht="15.75" customHeight="1"/>
    <row r="116" customFormat="1" ht="15.75" customHeight="1"/>
    <row r="117" customFormat="1" ht="15.75" customHeight="1"/>
    <row r="118" customFormat="1" ht="15.75" customHeight="1"/>
    <row r="119" customFormat="1" ht="15.75" customHeight="1"/>
    <row r="120" customFormat="1" ht="15.75" customHeight="1"/>
    <row r="121" customFormat="1" ht="15.75" customHeight="1"/>
    <row r="122" customFormat="1" ht="15.75" customHeight="1"/>
    <row r="123" customFormat="1" ht="15.75" customHeight="1"/>
    <row r="124" customFormat="1" ht="15.75" customHeight="1"/>
    <row r="125" customFormat="1" ht="15.75" customHeight="1"/>
    <row r="126" customFormat="1" ht="15.75" customHeight="1"/>
    <row r="127" customFormat="1" ht="15.75" customHeight="1"/>
    <row r="128" customFormat="1" ht="15.75" customHeight="1"/>
    <row r="129" customFormat="1" ht="15.75" customHeight="1"/>
    <row r="130" customFormat="1" ht="15.75" customHeight="1"/>
    <row r="131" customFormat="1" ht="15.75" customHeight="1"/>
    <row r="132" customFormat="1" ht="15.75" customHeight="1"/>
    <row r="133" customFormat="1" ht="15.75" customHeight="1"/>
    <row r="134" customFormat="1" ht="15.75" customHeight="1"/>
    <row r="135" customFormat="1" ht="15.75" customHeight="1"/>
    <row r="136" customFormat="1" ht="15.75" customHeight="1"/>
    <row r="137" customFormat="1" ht="15.75" customHeight="1"/>
    <row r="138" customFormat="1" ht="15.75" customHeight="1"/>
    <row r="139" customFormat="1" ht="15.75" customHeight="1"/>
    <row r="140" customFormat="1" ht="15.75" customHeight="1"/>
    <row r="141" customFormat="1" ht="15.75" customHeight="1"/>
    <row r="142" customFormat="1" ht="15.75" customHeight="1"/>
    <row r="143" customFormat="1" ht="15.75" customHeight="1"/>
    <row r="144" customFormat="1" ht="15.75" customHeight="1"/>
    <row r="145" customFormat="1" ht="15.75" customHeight="1"/>
    <row r="146" customFormat="1" ht="15.75" customHeight="1"/>
    <row r="147" customFormat="1" ht="15.75" customHeight="1"/>
    <row r="148" customFormat="1" ht="15.75" customHeight="1"/>
    <row r="149" customFormat="1" ht="15.75" customHeight="1"/>
    <row r="150" customFormat="1" ht="15.75" customHeight="1"/>
    <row r="151" customFormat="1" ht="15.75" customHeight="1"/>
    <row r="152" customFormat="1" ht="15.75" customHeight="1"/>
    <row r="153" customFormat="1" ht="15.75" customHeight="1"/>
    <row r="154" customFormat="1" ht="15.75" customHeight="1"/>
    <row r="155" customFormat="1" ht="15.75" customHeight="1"/>
    <row r="156" customFormat="1" ht="15.75" customHeight="1"/>
    <row r="157" customFormat="1" ht="15.75" customHeight="1"/>
    <row r="158" customFormat="1" ht="15.75" customHeight="1"/>
    <row r="159" customFormat="1" ht="15.75" customHeight="1"/>
    <row r="160" customFormat="1" ht="15.75" customHeight="1"/>
    <row r="161" customFormat="1" ht="15.75" customHeight="1"/>
    <row r="162" customFormat="1" ht="15.75" customHeight="1"/>
    <row r="163" customFormat="1" ht="15.75" customHeight="1"/>
    <row r="164" customFormat="1" ht="15.75" customHeight="1"/>
    <row r="165" customFormat="1" ht="15.75" customHeight="1"/>
    <row r="166" customFormat="1" ht="15.75" customHeight="1"/>
    <row r="167" customFormat="1" ht="15.75" customHeight="1"/>
    <row r="168" customFormat="1" ht="15.75" customHeight="1"/>
    <row r="169" customFormat="1" ht="15.75" customHeight="1"/>
    <row r="170" customFormat="1" ht="15.75" customHeight="1"/>
    <row r="171" customFormat="1" ht="15.75" customHeight="1"/>
    <row r="172" customFormat="1" ht="15.75" customHeight="1"/>
    <row r="173" customFormat="1" ht="15.75" customHeight="1"/>
    <row r="174" customFormat="1" ht="15.75" customHeight="1"/>
    <row r="175" customFormat="1" ht="15.75" customHeight="1"/>
    <row r="176" customFormat="1" ht="15.75" customHeight="1"/>
    <row r="177" customFormat="1" ht="15.75" customHeight="1"/>
    <row r="178" customFormat="1" ht="15.75" customHeight="1"/>
    <row r="179" customFormat="1" ht="15.75" customHeight="1"/>
    <row r="180" customFormat="1" ht="15.75" customHeight="1"/>
    <row r="181" customFormat="1" ht="15.75" customHeight="1"/>
    <row r="182" customFormat="1" ht="15.75" customHeight="1"/>
    <row r="183" customFormat="1" ht="15.75" customHeight="1"/>
    <row r="184" customFormat="1" ht="15.75" customHeight="1"/>
    <row r="185" customFormat="1" ht="15.75" customHeight="1"/>
    <row r="186" customFormat="1" ht="15.75" customHeight="1"/>
    <row r="187" customFormat="1" ht="15.75" customHeight="1"/>
    <row r="188" customFormat="1" ht="15.75" customHeight="1"/>
    <row r="189" customFormat="1" ht="15.75" customHeight="1"/>
    <row r="190" customFormat="1" ht="15.75" customHeight="1"/>
    <row r="191" customFormat="1" ht="15.75" customHeight="1"/>
    <row r="192" customFormat="1" ht="15.75" customHeight="1"/>
    <row r="193" customFormat="1" ht="15.75" customHeight="1"/>
    <row r="194" customFormat="1" ht="15.75" customHeight="1"/>
    <row r="195" customFormat="1" ht="15.75" customHeight="1"/>
    <row r="196" customFormat="1" ht="15.75" customHeight="1"/>
    <row r="197" customFormat="1" ht="15.75" customHeight="1"/>
    <row r="198" customFormat="1" ht="15.75" customHeight="1"/>
    <row r="199" customFormat="1" ht="15.75" customHeight="1"/>
    <row r="200" customFormat="1" ht="15.75" customHeight="1"/>
    <row r="201" customFormat="1" ht="15.75" customHeight="1"/>
    <row r="202" customFormat="1" ht="15.75" customHeight="1"/>
    <row r="203" customFormat="1" ht="15.75" customHeight="1"/>
    <row r="204" customFormat="1" ht="15.75" customHeight="1"/>
    <row r="205" customFormat="1" ht="15.75" customHeight="1"/>
    <row r="206" customFormat="1" ht="15.75" customHeight="1"/>
    <row r="207" customFormat="1" ht="15.75" customHeight="1"/>
    <row r="208" customFormat="1" ht="15.75" customHeight="1"/>
    <row r="209" customFormat="1" ht="15.75" customHeight="1"/>
    <row r="210" customFormat="1" ht="15.75" customHeight="1"/>
    <row r="211" customFormat="1" ht="15.75" customHeight="1"/>
    <row r="212" customFormat="1" ht="15.75" customHeight="1"/>
    <row r="213" customFormat="1" ht="15.75" customHeight="1"/>
    <row r="214" customFormat="1" ht="15.75" customHeight="1"/>
    <row r="215" customFormat="1" ht="15.75" customHeight="1"/>
    <row r="216" customFormat="1" ht="15.75" customHeight="1"/>
    <row r="217" customFormat="1" ht="15.75" customHeight="1"/>
    <row r="218" customFormat="1" ht="15.75" customHeight="1"/>
    <row r="219" customFormat="1" ht="15.75" customHeight="1"/>
    <row r="220" customFormat="1" ht="15.75" customHeight="1"/>
    <row r="221" customFormat="1" ht="15.75" customHeight="1"/>
    <row r="222" customFormat="1" ht="15.75" customHeight="1"/>
    <row r="223" customFormat="1" ht="15.75" customHeight="1"/>
    <row r="224" customFormat="1" ht="15.75" customHeight="1"/>
    <row r="225" customFormat="1" ht="15.75" customHeight="1"/>
    <row r="226" customFormat="1" ht="15.75" customHeight="1"/>
    <row r="227" customFormat="1" ht="15.75" customHeight="1"/>
    <row r="228" customFormat="1" ht="15.75" customHeight="1"/>
    <row r="229" customFormat="1" ht="15.75" customHeight="1"/>
    <row r="230" customFormat="1" ht="15.75" customHeight="1"/>
    <row r="231" customFormat="1" ht="15.75" customHeight="1"/>
    <row r="232" customFormat="1" ht="15.75" customHeight="1"/>
    <row r="233" customFormat="1" ht="15.75" customHeight="1"/>
    <row r="234" customFormat="1" ht="15.75" customHeight="1"/>
    <row r="235" customFormat="1" ht="15.75" customHeight="1"/>
    <row r="236" customFormat="1" ht="15.75" customHeight="1"/>
    <row r="237" customFormat="1" ht="15.75" customHeight="1"/>
    <row r="238" customFormat="1" ht="15.75" customHeight="1"/>
    <row r="239" customFormat="1" ht="15.75" customHeight="1"/>
    <row r="240" customFormat="1" ht="15.75" customHeight="1"/>
    <row r="241" customFormat="1" ht="15.75" customHeight="1"/>
    <row r="242" customFormat="1" ht="15.75" customHeight="1"/>
    <row r="243" customFormat="1" ht="15.75" customHeight="1"/>
    <row r="244" customFormat="1" ht="15.75" customHeight="1"/>
    <row r="245" customFormat="1" ht="15.75" customHeight="1"/>
    <row r="246" customFormat="1" ht="15.75" customHeight="1"/>
    <row r="247" customFormat="1" ht="15.75" customHeight="1"/>
    <row r="248" customFormat="1" ht="15.75" customHeight="1"/>
    <row r="249" customFormat="1" ht="15.75" customHeight="1"/>
    <row r="250" customFormat="1" ht="15.75" customHeight="1"/>
    <row r="251" customFormat="1" ht="15.75" customHeight="1"/>
    <row r="252" customFormat="1" ht="15.75" customHeight="1"/>
    <row r="253" customFormat="1" ht="15.75" customHeight="1"/>
    <row r="254" customFormat="1" ht="15.75" customHeight="1"/>
    <row r="255" customFormat="1" ht="15.75" customHeight="1"/>
    <row r="256" customFormat="1" ht="15.75" customHeight="1"/>
    <row r="257" customFormat="1" ht="15.75" customHeight="1"/>
    <row r="258" customFormat="1" ht="15.75" customHeight="1"/>
    <row r="259" customFormat="1" ht="15.75" customHeight="1"/>
    <row r="260" customFormat="1" ht="15.75" customHeight="1"/>
    <row r="261" customFormat="1" ht="15.75" customHeight="1"/>
    <row r="262" customFormat="1" ht="15.75" customHeight="1"/>
    <row r="263" customFormat="1" ht="15.75" customHeight="1"/>
    <row r="264" customFormat="1" ht="15.75" customHeight="1"/>
    <row r="265" customFormat="1" ht="15.75" customHeight="1"/>
    <row r="266" customFormat="1" ht="15.75" customHeight="1"/>
    <row r="267" customFormat="1" ht="15.75" customHeight="1"/>
    <row r="268" customFormat="1" ht="15.75" customHeight="1"/>
    <row r="269" customFormat="1" ht="15.75" customHeight="1"/>
    <row r="270" customFormat="1" ht="15.75" customHeight="1"/>
    <row r="271" customFormat="1" ht="15.75" customHeight="1"/>
    <row r="272" customFormat="1" ht="15.75" customHeight="1"/>
    <row r="273" customFormat="1" ht="15.75" customHeight="1"/>
    <row r="274" customFormat="1" ht="15.75" customHeight="1"/>
    <row r="275" customFormat="1" ht="15.75" customHeight="1"/>
    <row r="276" customFormat="1" ht="15.75" customHeight="1"/>
    <row r="277" customFormat="1" ht="15.75" customHeight="1"/>
    <row r="278" customFormat="1" ht="15.75" customHeight="1"/>
    <row r="279" customFormat="1" ht="15.75" customHeight="1"/>
    <row r="280" customFormat="1" ht="15.75" customHeight="1"/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68" orientation="landscape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9">
    <pageSetUpPr fitToPage="1"/>
  </sheetPr>
  <dimension ref="A1:CB1000"/>
  <sheetViews>
    <sheetView zoomScale="80" zoomScaleNormal="80" workbookViewId="0">
      <selection activeCell="A1" sqref="$A1:$XFD1048576"/>
    </sheetView>
  </sheetViews>
  <sheetFormatPr defaultColWidth="12.6" defaultRowHeight="15" customHeight="1"/>
  <cols>
    <col min="1" max="1" width="27" customWidth="1"/>
    <col min="2" max="2" width="9.2" customWidth="1"/>
    <col min="3" max="3" width="8.4" customWidth="1"/>
    <col min="4" max="4" width="8.4" hidden="1" customWidth="1"/>
    <col min="5" max="5" width="9.5" customWidth="1"/>
    <col min="6" max="6" width="8.4" hidden="1" customWidth="1"/>
    <col min="7" max="7" width="9" hidden="1" customWidth="1"/>
    <col min="8" max="9" width="8.4" hidden="1" customWidth="1"/>
    <col min="10" max="10" width="9.1" customWidth="1"/>
    <col min="11" max="11" width="9.1" hidden="1" customWidth="1"/>
    <col min="12" max="12" width="9.2" customWidth="1"/>
    <col min="13" max="13" width="8.5" customWidth="1"/>
    <col min="14" max="14" width="8" customWidth="1"/>
    <col min="15" max="15" width="9.1" hidden="1" customWidth="1"/>
    <col min="16" max="16" width="9.2" customWidth="1"/>
    <col min="17" max="17" width="9.5" customWidth="1"/>
    <col min="18" max="21" width="9.1" hidden="1" customWidth="1"/>
    <col min="22" max="22" width="9.2" hidden="1" customWidth="1"/>
    <col min="23" max="23" width="9.1" customWidth="1"/>
    <col min="24" max="24" width="9.1" hidden="1" customWidth="1"/>
    <col min="25" max="25" width="8" hidden="1" customWidth="1"/>
    <col min="26" max="26" width="9.1" hidden="1" customWidth="1"/>
    <col min="27" max="27" width="8" hidden="1" customWidth="1"/>
    <col min="28" max="28" width="9.1" hidden="1" customWidth="1"/>
    <col min="29" max="29" width="9.2" hidden="1" customWidth="1"/>
    <col min="30" max="30" width="8.4" hidden="1" customWidth="1"/>
    <col min="31" max="31" width="7.4" hidden="1" customWidth="1"/>
    <col min="32" max="33" width="8.4" hidden="1" customWidth="1"/>
    <col min="34" max="39" width="7.4" hidden="1" customWidth="1"/>
    <col min="40" max="40" width="9.1" customWidth="1"/>
    <col min="41" max="41" width="8" hidden="1" customWidth="1"/>
    <col min="42" max="44" width="9.1" hidden="1" customWidth="1"/>
    <col min="45" max="45" width="8" hidden="1" customWidth="1"/>
    <col min="46" max="46" width="9.2" customWidth="1"/>
    <col min="47" max="47" width="7.4" hidden="1" customWidth="1"/>
    <col min="48" max="48" width="8.4" customWidth="1"/>
    <col min="49" max="51" width="9.1" hidden="1" customWidth="1"/>
    <col min="52" max="52" width="9.6" customWidth="1"/>
    <col min="53" max="53" width="8.4" hidden="1" customWidth="1"/>
    <col min="54" max="55" width="9.1" hidden="1" customWidth="1"/>
    <col min="56" max="56" width="8" hidden="1" customWidth="1"/>
    <col min="57" max="57" width="9.1" hidden="1" customWidth="1"/>
    <col min="58" max="58" width="8" hidden="1" customWidth="1"/>
    <col min="59" max="60" width="9.1" hidden="1" customWidth="1"/>
    <col min="61" max="61" width="8" hidden="1" customWidth="1"/>
    <col min="62" max="62" width="9.5" customWidth="1"/>
    <col min="63" max="64" width="8.1" hidden="1" customWidth="1"/>
    <col min="65" max="65" width="8.4" hidden="1" customWidth="1"/>
    <col min="66" max="66" width="7.7" hidden="1" customWidth="1"/>
    <col min="67" max="67" width="7.4" hidden="1" customWidth="1"/>
    <col min="68" max="68" width="8.4" hidden="1" customWidth="1"/>
    <col min="69" max="69" width="9.6" hidden="1" customWidth="1"/>
    <col min="70" max="73" width="8.4" hidden="1" customWidth="1"/>
    <col min="74" max="74" width="9.5" customWidth="1"/>
    <col min="75" max="75" width="7.4" hidden="1" customWidth="1"/>
    <col min="76" max="76" width="8.5" customWidth="1"/>
    <col min="77" max="77" width="8.4" hidden="1" customWidth="1"/>
    <col min="78" max="78" width="9.6" hidden="1" customWidth="1"/>
    <col min="79" max="79" width="7.2" hidden="1" customWidth="1"/>
  </cols>
  <sheetData>
    <row r="1" ht="18.5" spans="1:63">
      <c r="A1" s="108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</row>
    <row r="2" ht="15.5" spans="1:75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Q2" s="112"/>
      <c r="BR2" s="112"/>
      <c r="BS2" s="112"/>
      <c r="BT2" s="112"/>
      <c r="BU2" s="112"/>
      <c r="BV2" s="112"/>
      <c r="BW2" s="112"/>
    </row>
    <row r="3" ht="15.5" spans="2:7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Q3" s="112"/>
      <c r="BR3" s="112"/>
      <c r="BS3" s="112"/>
      <c r="BT3" s="112"/>
      <c r="BU3" s="112"/>
      <c r="BV3" s="112"/>
      <c r="BW3" s="112"/>
    </row>
    <row r="4" ht="25.5" customHeight="1" spans="2:76">
      <c r="B4" s="110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</row>
    <row r="5" ht="24" customHeight="1" spans="1:79">
      <c r="A5" s="86"/>
      <c r="B5" s="112"/>
      <c r="C5" s="112"/>
      <c r="D5" s="112"/>
      <c r="E5" s="112"/>
      <c r="F5" s="112"/>
      <c r="G5" s="112"/>
      <c r="H5" s="112"/>
      <c r="I5" s="112"/>
      <c r="J5" s="112"/>
      <c r="K5" s="204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ht="14.5" spans="1:76">
      <c r="A6" s="114"/>
      <c r="B6" s="115"/>
      <c r="C6" s="116"/>
      <c r="D6" s="117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</row>
    <row r="7" ht="172.95" customHeight="1" spans="1:79">
      <c r="A7" s="119"/>
      <c r="B7" s="120"/>
      <c r="C7" s="116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215"/>
    </row>
    <row r="8" ht="14.5" spans="1:79">
      <c r="A8" s="160"/>
      <c r="B8" s="161"/>
      <c r="C8" s="230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/>
      <c r="AY8" s="162"/>
      <c r="AZ8" s="162"/>
      <c r="BA8" s="162"/>
      <c r="BB8" s="162"/>
      <c r="BC8" s="162"/>
      <c r="BD8" s="162"/>
      <c r="BE8" s="162"/>
      <c r="BF8" s="162"/>
      <c r="BG8" s="162"/>
      <c r="BH8" s="162"/>
      <c r="BI8" s="162"/>
      <c r="BJ8" s="162"/>
      <c r="BK8" s="162"/>
      <c r="BL8" s="162"/>
      <c r="BM8" s="162"/>
      <c r="BN8" s="162"/>
      <c r="BO8" s="162"/>
      <c r="BP8" s="162"/>
      <c r="BQ8" s="162"/>
      <c r="BR8" s="162"/>
      <c r="BS8" s="162"/>
      <c r="BT8" s="162"/>
      <c r="BU8" s="162"/>
      <c r="BV8" s="162"/>
      <c r="BW8" s="162"/>
      <c r="BX8" s="165"/>
      <c r="BY8" s="8"/>
      <c r="BZ8" s="8"/>
      <c r="CA8" s="79"/>
    </row>
    <row r="9" ht="14.5" spans="1:79">
      <c r="A9" s="231"/>
      <c r="B9" s="171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239"/>
      <c r="BX9" s="240"/>
      <c r="BY9" s="222"/>
      <c r="BZ9" s="8"/>
      <c r="CA9" s="79"/>
    </row>
    <row r="10" ht="14.5" spans="1:79">
      <c r="A10" s="160"/>
      <c r="B10" s="161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236"/>
      <c r="BY10" s="8"/>
      <c r="BZ10" s="192"/>
      <c r="CA10" s="79"/>
    </row>
    <row r="11" ht="14.5" spans="1:80">
      <c r="A11" s="160"/>
      <c r="B11" s="161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8"/>
      <c r="BZ11" s="8"/>
      <c r="CA11" s="79"/>
      <c r="CB11" s="241"/>
    </row>
    <row r="12" ht="14.5" spans="1:78">
      <c r="A12" s="160"/>
      <c r="B12" s="161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2"/>
      <c r="BS12" s="162"/>
      <c r="BT12" s="162"/>
      <c r="BU12" s="162"/>
      <c r="BV12" s="162"/>
      <c r="BW12" s="162"/>
      <c r="BX12" s="162"/>
      <c r="BY12" s="8"/>
      <c r="BZ12" s="8"/>
    </row>
    <row r="13" ht="14.5" spans="1:78">
      <c r="A13" s="160"/>
      <c r="B13" s="161"/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2"/>
      <c r="BS13" s="162"/>
      <c r="BT13" s="162"/>
      <c r="BU13" s="162"/>
      <c r="BV13" s="162"/>
      <c r="BW13" s="162"/>
      <c r="BX13" s="162"/>
      <c r="BY13" s="8"/>
      <c r="BZ13" s="8"/>
    </row>
    <row r="14" ht="14.5" spans="1:78">
      <c r="A14" s="160"/>
      <c r="B14" s="161"/>
      <c r="C14" s="8"/>
      <c r="D14" s="8"/>
      <c r="E14" s="8"/>
      <c r="F14" s="8"/>
      <c r="G14" s="8"/>
      <c r="H14" s="8"/>
      <c r="I14" s="8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8"/>
      <c r="BZ14" s="8"/>
    </row>
    <row r="15" ht="14.5" spans="1:78">
      <c r="A15" s="122"/>
      <c r="B15" s="123"/>
      <c r="C15" s="8"/>
      <c r="D15" s="8"/>
      <c r="E15" s="8"/>
      <c r="F15" s="8"/>
      <c r="G15" s="8"/>
      <c r="H15" s="8"/>
      <c r="I15" s="8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8"/>
      <c r="BZ15" s="8"/>
    </row>
    <row r="16" ht="14.5" hidden="1" spans="1:78">
      <c r="A16" s="122"/>
      <c r="B16" s="123"/>
      <c r="C16" s="8"/>
      <c r="D16" s="8"/>
      <c r="E16" s="8"/>
      <c r="F16" s="8"/>
      <c r="G16" s="8"/>
      <c r="H16" s="8"/>
      <c r="I16" s="8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8"/>
      <c r="BZ16" s="8"/>
    </row>
    <row r="17" hidden="1" customHeight="1" spans="1:78">
      <c r="A17" s="140"/>
      <c r="B17" s="141"/>
      <c r="C17" s="142"/>
      <c r="D17" s="142"/>
      <c r="E17" s="142"/>
      <c r="F17" s="142"/>
      <c r="G17" s="142"/>
      <c r="H17" s="142"/>
      <c r="I17" s="14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42"/>
      <c r="BZ17" s="142"/>
    </row>
    <row r="18" ht="19.75" spans="1:78">
      <c r="A18" s="143"/>
      <c r="B18" s="144"/>
      <c r="C18" s="145"/>
      <c r="D18" s="8"/>
      <c r="E18" s="8"/>
      <c r="F18" s="8"/>
      <c r="G18" s="8"/>
      <c r="H18" s="8"/>
      <c r="I18" s="8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8"/>
      <c r="BZ18" s="8"/>
    </row>
    <row r="19" ht="16.25" spans="1:78">
      <c r="A19" s="146"/>
      <c r="B19" s="147"/>
      <c r="C19" s="148"/>
      <c r="D19" s="32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207"/>
      <c r="BN19" s="207"/>
      <c r="BO19" s="207"/>
      <c r="BP19" s="207"/>
      <c r="BQ19" s="207"/>
      <c r="BR19" s="207"/>
      <c r="BS19" s="207"/>
      <c r="BT19" s="207"/>
      <c r="BU19" s="207"/>
      <c r="BV19" s="207"/>
      <c r="BW19" s="207"/>
      <c r="BX19" s="207"/>
      <c r="BY19" s="224"/>
      <c r="BZ19" s="224"/>
    </row>
    <row r="20" ht="15.5" spans="1:78">
      <c r="A20" s="146"/>
      <c r="B20" s="147"/>
      <c r="C20" s="148"/>
      <c r="D20" s="150"/>
      <c r="E20" s="208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8"/>
      <c r="BN20" s="208"/>
      <c r="BO20" s="208"/>
      <c r="BP20" s="208"/>
      <c r="BQ20" s="208"/>
      <c r="BR20" s="208"/>
      <c r="BS20" s="208"/>
      <c r="BT20" s="208"/>
      <c r="BU20" s="208"/>
      <c r="BV20" s="208"/>
      <c r="BW20" s="208"/>
      <c r="BX20" s="208"/>
      <c r="BY20" s="225"/>
      <c r="BZ20" s="225"/>
    </row>
    <row r="21" ht="15.5" spans="1:78">
      <c r="A21" s="146"/>
      <c r="B21" s="147"/>
      <c r="C21" s="152"/>
      <c r="D21" s="153"/>
      <c r="E21" s="232"/>
      <c r="F21" s="232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7"/>
      <c r="BN21" s="207"/>
      <c r="BO21" s="207"/>
      <c r="BP21" s="207"/>
      <c r="BQ21" s="207"/>
      <c r="BR21" s="207"/>
      <c r="BS21" s="207"/>
      <c r="BT21" s="207"/>
      <c r="BU21" s="207"/>
      <c r="BV21" s="207"/>
      <c r="BW21" s="207"/>
      <c r="BX21" s="207"/>
      <c r="BY21" s="224"/>
      <c r="BZ21" s="224"/>
    </row>
    <row r="22" ht="15.5" spans="1:3">
      <c r="A22" s="146"/>
      <c r="B22" s="147"/>
      <c r="C22" s="233"/>
    </row>
    <row r="23" ht="14.25" hidden="1" customHeight="1"/>
    <row r="24" ht="15.75" hidden="1" customHeight="1" spans="2:2">
      <c r="B24" s="159"/>
    </row>
    <row r="25" ht="14.25" hidden="1" customHeight="1"/>
    <row r="26" ht="15.75" hidden="1" customHeight="1" spans="2:40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</row>
    <row r="27" ht="14.25" hidden="1" customHeight="1"/>
    <row r="28" hidden="1" customHeight="1" spans="1:79">
      <c r="A28" s="160"/>
      <c r="B28" s="161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226"/>
      <c r="BZ28" s="226"/>
      <c r="CA28" s="180"/>
    </row>
    <row r="29" hidden="1" customHeight="1" spans="1:79">
      <c r="A29" s="163"/>
      <c r="B29" s="164"/>
      <c r="C29" s="162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227"/>
      <c r="BZ29" s="227"/>
      <c r="CA29" s="180"/>
    </row>
    <row r="30" ht="21" hidden="1" customHeight="1" spans="1:79">
      <c r="A30" s="166"/>
      <c r="B30" s="167"/>
      <c r="C30" s="168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t="15.75" hidden="1" customHeight="1" spans="1:79">
      <c r="A31" s="170"/>
      <c r="B31" s="171"/>
      <c r="C31" s="172"/>
      <c r="D31" s="173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39"/>
      <c r="BZ31" s="39"/>
      <c r="CA31" s="180"/>
    </row>
    <row r="32" hidden="1" customHeight="1" spans="1:79">
      <c r="A32" s="170"/>
      <c r="B32" s="171"/>
      <c r="C32" s="172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80"/>
    </row>
    <row r="33" hidden="1" customHeight="1" spans="1:79">
      <c r="A33" s="170"/>
      <c r="B33" s="171"/>
      <c r="C33" s="175"/>
      <c r="D33" s="176"/>
      <c r="E33" s="176"/>
      <c r="F33" s="176"/>
      <c r="G33" s="177"/>
      <c r="H33" s="177"/>
      <c r="I33" s="177"/>
      <c r="J33" s="177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  <c r="BU33" s="211"/>
      <c r="BV33" s="211"/>
      <c r="BW33" s="211"/>
      <c r="BX33" s="211"/>
      <c r="BY33" s="211"/>
      <c r="BZ33" s="211"/>
      <c r="CA33" s="180"/>
    </row>
    <row r="34" hidden="1" customHeight="1" spans="1:79">
      <c r="A34" s="170"/>
      <c r="B34" s="178"/>
      <c r="C34" s="179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/>
    <row r="36" ht="20" spans="1:78">
      <c r="A36" s="180"/>
      <c r="B36" s="181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0"/>
      <c r="BZ36" s="180"/>
    </row>
    <row r="37" customHeight="1" spans="1:76">
      <c r="A37" s="183"/>
      <c r="B37" s="184"/>
      <c r="C37" s="185"/>
      <c r="D37" s="186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210" customHeight="1" spans="1:78">
      <c r="A38" s="188"/>
      <c r="B38" s="189"/>
      <c r="C38" s="185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52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</row>
    <row r="39" ht="14.5" spans="1:79">
      <c r="A39" s="234"/>
      <c r="B39" s="235"/>
      <c r="C39" s="230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  <c r="BI39" s="162"/>
      <c r="BJ39" s="162"/>
      <c r="BK39" s="162"/>
      <c r="BL39" s="162"/>
      <c r="BM39" s="162"/>
      <c r="BN39" s="162"/>
      <c r="BO39" s="162"/>
      <c r="BP39" s="162"/>
      <c r="BQ39" s="162"/>
      <c r="BR39" s="162"/>
      <c r="BS39" s="162"/>
      <c r="BT39" s="162"/>
      <c r="BU39" s="162"/>
      <c r="BV39" s="162"/>
      <c r="BW39" s="162"/>
      <c r="BX39" s="162"/>
      <c r="BY39" s="8"/>
      <c r="BZ39" s="8"/>
      <c r="CA39" s="79"/>
    </row>
    <row r="40" ht="14.5" spans="1:79">
      <c r="A40" s="160"/>
      <c r="B40" s="161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2"/>
      <c r="BY40" s="8"/>
      <c r="BZ40" s="8"/>
      <c r="CA40" s="79"/>
    </row>
    <row r="41" ht="14.5" spans="1:78">
      <c r="A41" s="160"/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/>
      <c r="BX41" s="162"/>
      <c r="BY41" s="8"/>
      <c r="BZ41" s="8"/>
    </row>
    <row r="42" ht="14.5" spans="1:79">
      <c r="A42" s="160"/>
      <c r="B42" s="161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/>
      <c r="BX42" s="162"/>
      <c r="BY42" s="8"/>
      <c r="BZ42" s="8"/>
      <c r="CA42" s="79"/>
    </row>
    <row r="43" ht="14" spans="1:78">
      <c r="A43" s="160"/>
      <c r="B43" s="161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2"/>
      <c r="BZ43" s="162"/>
    </row>
    <row r="44" ht="14.5" spans="1:79">
      <c r="A44" s="231"/>
      <c r="B44" s="178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69"/>
      <c r="O44" s="133"/>
      <c r="P44" s="133"/>
      <c r="Q44" s="169"/>
      <c r="R44" s="237"/>
      <c r="S44" s="133"/>
      <c r="T44" s="133"/>
      <c r="U44" s="133"/>
      <c r="V44" s="133"/>
      <c r="W44" s="133"/>
      <c r="X44" s="133"/>
      <c r="Y44" s="133"/>
      <c r="Z44" s="133"/>
      <c r="AA44" s="238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  <c r="AZ44" s="133"/>
      <c r="BA44" s="133"/>
      <c r="BB44" s="133"/>
      <c r="BC44" s="133"/>
      <c r="BD44" s="133"/>
      <c r="BE44" s="133"/>
      <c r="BF44" s="133"/>
      <c r="BG44" s="133"/>
      <c r="BH44" s="133"/>
      <c r="BI44" s="133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133"/>
      <c r="BU44" s="133"/>
      <c r="BV44" s="133"/>
      <c r="BW44" s="133"/>
      <c r="BX44" s="133"/>
      <c r="BY44" s="242"/>
      <c r="BZ44" s="162"/>
      <c r="CA44" s="78"/>
    </row>
    <row r="45" ht="14" spans="1:78">
      <c r="A45" s="160"/>
      <c r="B45" s="16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162"/>
      <c r="BZ45" s="162"/>
    </row>
    <row r="46" ht="14" spans="1:78">
      <c r="A46" s="160"/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</row>
    <row r="47" hidden="1" customHeight="1" spans="1:78">
      <c r="A47" s="160"/>
      <c r="B47" s="161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162"/>
      <c r="BN47" s="162"/>
      <c r="BO47" s="162"/>
      <c r="BP47" s="162"/>
      <c r="BQ47" s="162"/>
      <c r="BR47" s="162"/>
      <c r="BS47" s="162"/>
      <c r="BT47" s="162"/>
      <c r="BU47" s="162"/>
      <c r="BV47" s="162"/>
      <c r="BW47" s="162"/>
      <c r="BX47" s="162"/>
      <c r="BY47" s="162"/>
      <c r="BZ47" s="162"/>
    </row>
    <row r="48" hidden="1" customHeight="1" spans="1:78">
      <c r="A48" s="163"/>
      <c r="B48" s="164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2"/>
      <c r="BZ48" s="162"/>
    </row>
    <row r="49" ht="19.75" spans="1:78">
      <c r="A49" s="195"/>
      <c r="B49" s="196"/>
      <c r="C49" s="197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6.25" spans="1:78">
      <c r="A50" s="146"/>
      <c r="B50" s="147"/>
      <c r="C50" s="198"/>
      <c r="D50" s="199"/>
      <c r="E50" s="207"/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  <c r="BI50" s="207"/>
      <c r="BJ50" s="207"/>
      <c r="BK50" s="207"/>
      <c r="BL50" s="207"/>
      <c r="BM50" s="207"/>
      <c r="BN50" s="207"/>
      <c r="BO50" s="207"/>
      <c r="BP50" s="207"/>
      <c r="BQ50" s="207"/>
      <c r="BR50" s="207"/>
      <c r="BS50" s="207"/>
      <c r="BT50" s="207"/>
      <c r="BU50" s="207"/>
      <c r="BV50" s="207"/>
      <c r="BW50" s="207"/>
      <c r="BX50" s="207"/>
      <c r="BY50" s="229"/>
      <c r="BZ50" s="229"/>
    </row>
    <row r="51" ht="15.5" spans="1:78">
      <c r="A51" s="146"/>
      <c r="B51" s="147"/>
      <c r="C51" s="198"/>
      <c r="D51" s="200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  <c r="BI51" s="208"/>
      <c r="BJ51" s="208"/>
      <c r="BK51" s="208"/>
      <c r="BL51" s="208"/>
      <c r="BM51" s="208"/>
      <c r="BN51" s="208"/>
      <c r="BO51" s="208"/>
      <c r="BP51" s="208"/>
      <c r="BQ51" s="208"/>
      <c r="BR51" s="208"/>
      <c r="BS51" s="208"/>
      <c r="BT51" s="208"/>
      <c r="BU51" s="208"/>
      <c r="BV51" s="208"/>
      <c r="BW51" s="208"/>
      <c r="BX51" s="208"/>
      <c r="BY51" s="225"/>
      <c r="BZ51" s="225"/>
    </row>
    <row r="52" ht="15.5" spans="1:78">
      <c r="A52" s="146"/>
      <c r="B52" s="147"/>
      <c r="C52" s="152"/>
      <c r="D52" s="201"/>
      <c r="E52" s="232"/>
      <c r="F52" s="232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7"/>
      <c r="BN52" s="207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29"/>
      <c r="BZ52" s="229"/>
    </row>
    <row r="53" ht="15.5" spans="1:76">
      <c r="A53" s="146"/>
      <c r="B53" s="147"/>
      <c r="C53" s="156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</row>
    <row r="54" ht="13.95" hidden="1" customHeight="1" spans="1:76">
      <c r="A54" s="180"/>
      <c r="B54" s="203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</row>
    <row r="55" ht="13.95" hidden="1" customHeight="1" spans="1:78">
      <c r="A55" s="160"/>
      <c r="B55" s="161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  <c r="BI55" s="162"/>
      <c r="BJ55" s="162"/>
      <c r="BK55" s="162"/>
      <c r="BL55" s="162"/>
      <c r="BM55" s="162"/>
      <c r="BN55" s="162"/>
      <c r="BO55" s="162"/>
      <c r="BP55" s="162"/>
      <c r="BQ55" s="162"/>
      <c r="BR55" s="162"/>
      <c r="BS55" s="162"/>
      <c r="BT55" s="162"/>
      <c r="BU55" s="162"/>
      <c r="BV55" s="162"/>
      <c r="BW55" s="162"/>
      <c r="BX55" s="162"/>
      <c r="BY55" s="162"/>
      <c r="BZ55" s="162"/>
    </row>
    <row r="56" ht="13.95" hidden="1" customHeight="1" spans="1:78">
      <c r="A56" s="163"/>
      <c r="B56" s="164"/>
      <c r="C56" s="162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</row>
    <row r="57" ht="21" hidden="1" customHeight="1" spans="1:78">
      <c r="A57" s="166"/>
      <c r="B57" s="167"/>
      <c r="C57" s="168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4.4" hidden="1" customHeight="1" spans="1:78">
      <c r="A58" s="170"/>
      <c r="B58" s="171"/>
      <c r="C58" s="172"/>
      <c r="D58" s="173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  <c r="BZ58" s="212"/>
    </row>
    <row r="59" ht="13.95" hidden="1" customHeight="1" spans="1:78">
      <c r="A59" s="170"/>
      <c r="B59" s="171"/>
      <c r="C59" s="172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</row>
    <row r="60" ht="13.95" hidden="1" customHeight="1" spans="1:78">
      <c r="A60" s="170"/>
      <c r="B60" s="171"/>
      <c r="C60" s="175"/>
      <c r="D60" s="176"/>
      <c r="E60" s="176"/>
      <c r="F60" s="177"/>
      <c r="G60" s="177"/>
      <c r="H60" s="177"/>
      <c r="I60" s="177"/>
      <c r="J60" s="177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3"/>
      <c r="BN60" s="213"/>
      <c r="BO60" s="213"/>
      <c r="BP60" s="213"/>
      <c r="BQ60" s="213"/>
      <c r="BR60" s="213"/>
      <c r="BS60" s="213"/>
      <c r="BT60" s="213"/>
      <c r="BU60" s="213"/>
      <c r="BV60" s="213"/>
      <c r="BW60" s="213"/>
      <c r="BX60" s="213"/>
      <c r="BY60" s="213"/>
      <c r="BZ60" s="213"/>
    </row>
    <row r="61" ht="13.95" hidden="1" customHeight="1" spans="1:76">
      <c r="A61" s="170"/>
      <c r="B61" s="178"/>
      <c r="C61" s="179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idden="1" customHeight="1" spans="2:76">
      <c r="B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4" spans="1:76">
      <c r="A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5.5" spans="1:76">
      <c r="A64" s="159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5" spans="1:76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5" spans="1:11">
      <c r="A66" s="159"/>
      <c r="B66" s="159"/>
      <c r="C66" s="159"/>
      <c r="D66" s="159"/>
      <c r="E66" s="159"/>
      <c r="F66" s="159"/>
      <c r="G66" s="159"/>
      <c r="H66" s="159"/>
      <c r="I66" s="159"/>
      <c r="J66" s="159"/>
      <c r="K66" s="159"/>
    </row>
    <row r="67" ht="14"/>
    <row r="68" ht="14"/>
    <row r="69" ht="14"/>
    <row r="70" ht="14"/>
    <row r="71" ht="14"/>
    <row r="72" ht="14"/>
    <row r="73" ht="14"/>
    <row r="74" ht="14"/>
    <row r="75" ht="14"/>
    <row r="76" ht="14"/>
    <row r="77" ht="14"/>
    <row r="78" ht="14"/>
    <row r="79" ht="14"/>
    <row r="80" ht="14"/>
    <row r="81" customFormat="1" ht="14"/>
    <row r="82" customFormat="1" ht="14"/>
    <row r="83" customFormat="1" ht="14"/>
    <row r="84" customFormat="1" ht="14"/>
    <row r="85" customFormat="1" ht="14"/>
    <row r="86" customFormat="1" ht="14"/>
    <row r="87" customFormat="1" ht="14"/>
    <row r="88" customFormat="1" ht="14"/>
    <row r="89" customFormat="1" ht="14"/>
    <row r="90" customFormat="1" ht="14"/>
    <row r="91" customFormat="1" ht="14"/>
    <row r="92" customFormat="1" ht="14"/>
    <row r="93" customFormat="1" ht="14"/>
    <row r="94" customFormat="1" ht="14"/>
    <row r="95" customFormat="1" ht="14"/>
    <row r="96" customFormat="1" ht="14"/>
    <row r="97" customFormat="1" ht="14"/>
    <row r="98" customFormat="1" ht="14"/>
    <row r="99" customFormat="1" ht="14"/>
    <row r="100" customFormat="1" ht="14"/>
    <row r="101" customFormat="1" ht="14"/>
    <row r="102" customFormat="1" ht="14"/>
    <row r="103" customFormat="1" ht="14"/>
    <row r="104" customFormat="1" ht="14"/>
    <row r="105" customFormat="1" ht="14"/>
    <row r="106" customFormat="1" ht="14"/>
    <row r="107" customFormat="1" ht="14"/>
    <row r="108" customFormat="1" ht="14"/>
    <row r="109" customFormat="1" ht="14"/>
    <row r="110" customFormat="1" ht="14"/>
    <row r="111" customFormat="1" ht="14"/>
    <row r="112" customFormat="1" ht="14"/>
    <row r="113" customFormat="1" ht="14"/>
    <row r="114" customFormat="1" ht="14"/>
    <row r="115" customFormat="1" ht="14"/>
    <row r="116" customFormat="1" ht="14"/>
    <row r="117" customFormat="1" ht="14"/>
    <row r="118" customFormat="1" ht="14"/>
    <row r="119" customFormat="1" ht="14"/>
    <row r="120" customFormat="1" ht="14"/>
    <row r="121" customFormat="1" ht="14"/>
    <row r="122" customFormat="1" ht="14"/>
    <row r="123" customFormat="1" ht="14"/>
    <row r="124" customFormat="1" ht="14"/>
    <row r="125" customFormat="1" ht="14"/>
    <row r="126" customFormat="1" ht="14"/>
    <row r="127" customFormat="1" ht="14"/>
    <row r="128" customFormat="1" ht="14"/>
    <row r="129" customFormat="1" ht="14"/>
    <row r="130" customFormat="1" ht="14"/>
    <row r="131" customFormat="1" ht="14"/>
    <row r="132" customFormat="1" ht="14"/>
    <row r="133" customFormat="1" ht="14"/>
    <row r="134" customFormat="1" ht="14"/>
    <row r="135" customFormat="1" ht="14"/>
    <row r="136" customFormat="1" ht="14"/>
    <row r="137" customFormat="1" ht="14"/>
    <row r="138" customFormat="1" ht="14"/>
    <row r="139" customFormat="1" ht="14"/>
    <row r="140" customFormat="1" ht="14"/>
    <row r="141" customFormat="1" ht="14"/>
    <row r="142" customFormat="1" ht="14"/>
    <row r="143" customFormat="1" ht="14"/>
    <row r="144" customFormat="1" ht="14"/>
    <row r="145" customFormat="1" ht="14"/>
    <row r="146" customFormat="1" ht="14"/>
    <row r="147" customFormat="1" ht="14"/>
    <row r="148" customFormat="1" ht="14"/>
    <row r="149" customFormat="1" ht="14"/>
    <row r="150" customFormat="1" ht="14"/>
    <row r="151" customFormat="1" ht="14"/>
    <row r="152" customFormat="1" ht="14"/>
    <row r="153" customFormat="1" ht="14"/>
    <row r="154" customFormat="1" ht="14"/>
    <row r="155" customFormat="1" ht="14"/>
    <row r="156" customFormat="1" ht="14"/>
    <row r="157" customFormat="1" ht="14"/>
    <row r="158" customFormat="1" ht="14"/>
    <row r="159" customFormat="1" ht="14"/>
    <row r="160" customFormat="1" ht="14"/>
    <row r="161" customFormat="1" ht="14"/>
    <row r="162" customFormat="1" ht="14"/>
    <row r="163" customFormat="1" ht="14"/>
    <row r="164" customFormat="1" ht="14"/>
    <row r="165" customFormat="1" ht="14"/>
    <row r="166" customFormat="1" ht="14"/>
    <row r="167" customFormat="1" ht="14"/>
    <row r="168" customFormat="1" ht="14"/>
    <row r="169" customFormat="1" ht="14"/>
    <row r="170" customFormat="1" ht="14"/>
    <row r="171" customFormat="1" ht="14"/>
    <row r="172" customFormat="1" ht="14"/>
    <row r="173" customFormat="1" ht="14"/>
    <row r="174" customFormat="1" ht="14"/>
    <row r="175" customFormat="1" ht="14"/>
    <row r="176" customFormat="1" ht="14"/>
    <row r="177" customFormat="1" ht="14"/>
    <row r="178" customFormat="1" ht="14"/>
    <row r="179" customFormat="1" ht="14"/>
    <row r="180" customFormat="1" ht="14"/>
    <row r="181" customFormat="1" ht="14"/>
    <row r="182" customFormat="1" ht="14"/>
    <row r="183" customFormat="1" ht="14"/>
    <row r="184" customFormat="1" ht="14"/>
    <row r="185" customFormat="1" ht="14"/>
    <row r="186" customFormat="1" ht="14"/>
    <row r="187" customFormat="1" ht="14"/>
    <row r="188" customFormat="1" ht="14"/>
    <row r="189" customFormat="1" ht="14"/>
    <row r="190" customFormat="1" ht="14"/>
    <row r="191" customFormat="1" ht="14"/>
    <row r="192" customFormat="1" ht="14"/>
    <row r="193" customFormat="1" ht="14"/>
    <row r="194" customFormat="1" ht="14"/>
    <row r="195" customFormat="1" ht="14"/>
    <row r="196" customFormat="1" ht="14"/>
    <row r="197" customFormat="1" ht="14"/>
    <row r="198" customFormat="1" ht="14"/>
    <row r="199" customFormat="1" ht="14"/>
    <row r="200" customFormat="1" ht="14"/>
    <row r="201" customFormat="1" ht="14"/>
    <row r="202" customFormat="1" ht="14"/>
    <row r="203" customFormat="1" ht="14"/>
    <row r="204" customFormat="1" ht="14"/>
    <row r="205" customFormat="1" ht="14"/>
    <row r="206" customFormat="1" ht="14"/>
    <row r="207" customFormat="1" ht="14"/>
    <row r="208" customFormat="1" ht="14"/>
    <row r="209" customFormat="1" ht="14"/>
    <row r="210" customFormat="1" ht="14"/>
    <row r="211" customFormat="1" ht="14"/>
    <row r="212" customFormat="1" ht="14"/>
    <row r="213" customFormat="1" ht="14"/>
    <row r="214" customFormat="1" ht="14"/>
    <row r="215" customFormat="1" ht="14"/>
    <row r="216" customFormat="1" ht="14"/>
    <row r="217" customFormat="1" ht="14"/>
    <row r="218" customFormat="1" ht="14"/>
    <row r="219" customFormat="1" ht="14"/>
    <row r="220" customFormat="1" ht="14"/>
    <row r="221" customFormat="1" ht="14"/>
    <row r="222" customFormat="1" ht="14"/>
    <row r="223" customFormat="1" ht="14"/>
    <row r="224" customFormat="1" ht="14"/>
    <row r="225" customFormat="1" ht="14"/>
    <row r="226" customFormat="1" ht="14"/>
    <row r="227" customFormat="1" ht="14"/>
    <row r="228" customFormat="1" ht="14"/>
    <row r="229" customFormat="1" ht="14"/>
    <row r="230" customFormat="1" ht="14"/>
    <row r="231" customFormat="1" ht="14"/>
    <row r="232" customFormat="1" ht="14"/>
    <row r="233" customFormat="1" ht="14"/>
    <row r="234" customFormat="1" ht="14"/>
    <row r="235" customFormat="1" ht="14"/>
    <row r="236" customFormat="1" ht="14"/>
    <row r="237" customFormat="1" ht="14"/>
    <row r="238" customFormat="1" ht="14"/>
    <row r="239" customFormat="1" ht="14"/>
    <row r="240" customFormat="1" ht="14"/>
    <row r="241" customFormat="1" ht="14"/>
    <row r="242" customFormat="1" ht="14"/>
    <row r="243" customFormat="1" ht="14"/>
    <row r="244" customFormat="1" ht="14"/>
    <row r="245" customFormat="1" ht="14"/>
    <row r="246" customFormat="1" ht="14"/>
    <row r="247" customFormat="1" ht="14"/>
    <row r="248" customFormat="1" ht="14"/>
    <row r="249" customFormat="1" ht="14"/>
    <row r="250" customFormat="1" ht="14"/>
    <row r="251" customFormat="1" ht="14"/>
    <row r="252" customFormat="1" ht="14"/>
    <row r="253" customFormat="1" ht="14"/>
    <row r="254" customFormat="1" ht="14"/>
    <row r="255" customFormat="1" ht="14"/>
    <row r="256" customFormat="1" ht="14"/>
    <row r="257" customFormat="1" ht="14"/>
    <row r="258" customFormat="1" ht="14"/>
    <row r="259" customFormat="1" ht="14"/>
    <row r="260" customFormat="1" ht="14"/>
    <row r="261" customFormat="1" ht="14"/>
    <row r="262" customFormat="1" ht="14"/>
    <row r="263" customFormat="1" ht="14"/>
    <row r="264" customFormat="1" ht="14"/>
    <row r="265" customFormat="1" ht="14"/>
    <row r="266" customFormat="1" ht="14"/>
    <row r="267" customFormat="1" ht="14"/>
    <row r="268" customFormat="1" ht="14"/>
    <row r="269" customFormat="1" ht="14"/>
    <row r="270" customFormat="1" ht="14"/>
    <row r="271" customFormat="1" ht="14"/>
    <row r="272" customFormat="1" ht="14"/>
    <row r="273" customFormat="1" ht="14"/>
    <row r="274" customFormat="1" ht="14"/>
    <row r="275" customFormat="1" ht="14"/>
    <row r="276" customFormat="1" ht="14"/>
    <row r="277" customFormat="1" ht="14"/>
    <row r="278" customFormat="1" ht="14"/>
    <row r="279" customFormat="1" ht="14"/>
    <row r="280" customFormat="1" ht="14"/>
    <row r="281" customFormat="1" ht="14"/>
    <row r="282" customFormat="1" ht="14"/>
    <row r="283" customFormat="1" ht="14"/>
    <row r="284" customFormat="1" ht="14"/>
    <row r="285" customFormat="1" ht="14"/>
    <row r="286" customFormat="1" ht="14"/>
    <row r="287" customFormat="1" ht="14"/>
    <row r="288" customFormat="1" ht="14"/>
    <row r="289" customFormat="1" ht="14"/>
    <row r="290" customFormat="1" ht="14"/>
    <row r="291" customFormat="1" ht="14"/>
    <row r="292" customFormat="1" ht="14"/>
    <row r="293" customFormat="1" ht="14"/>
    <row r="294" customFormat="1" ht="14"/>
    <row r="295" customFormat="1" ht="14"/>
    <row r="296" customFormat="1" ht="14"/>
    <row r="297" customFormat="1" ht="14"/>
    <row r="298" customFormat="1" ht="14"/>
    <row r="299" customFormat="1" ht="14"/>
    <row r="300" customFormat="1" ht="14"/>
    <row r="301" customFormat="1" ht="14"/>
    <row r="302" customFormat="1" ht="14"/>
    <row r="303" customFormat="1" ht="14"/>
    <row r="304" customFormat="1" ht="14"/>
    <row r="305" customFormat="1" ht="14"/>
    <row r="306" customFormat="1" ht="14"/>
    <row r="307" customFormat="1" ht="14"/>
    <row r="308" customFormat="1" ht="14"/>
    <row r="309" customFormat="1" ht="14"/>
    <row r="310" customFormat="1" ht="14"/>
    <row r="311" customFormat="1" ht="14"/>
    <row r="312" customFormat="1" ht="14"/>
    <row r="313" customFormat="1" ht="14"/>
    <row r="314" customFormat="1" ht="14"/>
    <row r="315" customFormat="1" ht="14"/>
    <row r="316" customFormat="1" ht="14"/>
    <row r="317" customFormat="1" ht="14"/>
    <row r="318" customFormat="1" ht="14"/>
    <row r="319" customFormat="1" ht="14"/>
    <row r="320" customFormat="1" ht="14"/>
    <row r="321" customFormat="1" ht="14"/>
    <row r="322" customFormat="1" ht="14"/>
    <row r="323" customFormat="1" ht="14"/>
    <row r="324" customFormat="1" ht="14"/>
    <row r="325" customFormat="1" ht="14"/>
    <row r="326" customFormat="1" ht="14"/>
    <row r="327" customFormat="1" ht="14"/>
    <row r="328" customFormat="1" ht="14"/>
    <row r="329" customFormat="1" ht="14"/>
    <row r="330" customFormat="1" ht="14"/>
    <row r="331" customFormat="1" ht="14"/>
    <row r="332" customFormat="1" ht="14"/>
    <row r="333" customFormat="1" ht="14"/>
    <row r="334" customFormat="1" ht="14"/>
    <row r="335" customFormat="1" ht="14"/>
    <row r="336" customFormat="1" ht="14"/>
    <row r="337" customFormat="1" ht="14"/>
    <row r="338" customFormat="1" ht="14"/>
    <row r="339" customFormat="1" ht="14"/>
    <row r="340" customFormat="1" ht="14"/>
    <row r="341" customFormat="1" ht="14"/>
    <row r="342" customFormat="1" ht="14"/>
    <row r="343" customFormat="1" ht="14"/>
    <row r="344" customFormat="1" ht="14"/>
    <row r="345" customFormat="1" ht="14"/>
    <row r="346" customFormat="1" ht="14"/>
    <row r="347" customFormat="1" ht="14"/>
    <row r="348" customFormat="1" ht="14"/>
    <row r="349" customFormat="1" ht="14"/>
    <row r="350" customFormat="1" ht="14"/>
    <row r="351" customFormat="1" ht="14"/>
    <row r="352" customFormat="1" ht="14"/>
    <row r="353" customFormat="1" ht="14"/>
    <row r="354" customFormat="1" ht="14"/>
    <row r="355" customFormat="1" ht="14"/>
    <row r="356" customFormat="1" ht="14"/>
    <row r="357" customFormat="1" ht="14"/>
    <row r="358" customFormat="1" ht="14"/>
    <row r="359" customFormat="1" ht="14"/>
    <row r="360" customFormat="1" ht="14"/>
    <row r="361" customFormat="1" ht="14"/>
    <row r="362" customFormat="1" ht="14"/>
    <row r="363" customFormat="1" ht="14"/>
    <row r="364" customFormat="1" ht="14"/>
    <row r="365" customFormat="1" ht="14"/>
    <row r="366" customFormat="1" ht="14"/>
    <row r="367" customFormat="1" ht="14"/>
    <row r="368" customFormat="1" ht="14"/>
    <row r="369" customFormat="1" ht="14"/>
    <row r="370" customFormat="1" ht="14"/>
    <row r="371" customFormat="1" ht="14"/>
    <row r="372" customFormat="1" ht="14"/>
    <row r="373" customFormat="1" ht="14"/>
    <row r="374" customFormat="1" ht="14"/>
    <row r="375" customFormat="1" ht="14"/>
    <row r="376" customFormat="1" ht="14"/>
    <row r="377" customFormat="1" ht="14"/>
    <row r="378" customFormat="1" ht="14"/>
    <row r="379" customFormat="1" ht="14"/>
    <row r="380" customFormat="1" ht="14"/>
    <row r="381" customFormat="1" ht="14"/>
    <row r="382" customFormat="1" ht="14"/>
    <row r="383" customFormat="1" ht="14"/>
    <row r="384" customFormat="1" ht="14"/>
    <row r="385" customFormat="1" ht="14"/>
    <row r="386" customFormat="1" ht="14"/>
    <row r="387" customFormat="1" ht="14"/>
    <row r="388" customFormat="1" ht="14"/>
    <row r="389" customFormat="1" ht="14"/>
    <row r="390" customFormat="1" ht="14"/>
    <row r="391" customFormat="1" ht="14"/>
    <row r="392" customFormat="1" ht="14"/>
    <row r="393" customFormat="1" ht="14"/>
    <row r="394" customFormat="1" ht="14"/>
    <row r="395" customFormat="1" ht="14"/>
    <row r="396" customFormat="1" ht="14"/>
    <row r="397" customFormat="1" ht="14"/>
    <row r="398" customFormat="1" ht="14"/>
    <row r="399" customFormat="1" ht="14"/>
    <row r="400" customFormat="1" ht="14"/>
    <row r="401" customFormat="1" ht="14"/>
    <row r="402" customFormat="1" ht="14"/>
    <row r="403" customFormat="1" ht="14"/>
    <row r="404" customFormat="1" ht="14"/>
    <row r="405" customFormat="1" ht="14"/>
    <row r="406" customFormat="1" ht="14"/>
    <row r="407" customFormat="1" ht="14"/>
    <row r="408" customFormat="1" ht="14"/>
    <row r="409" customFormat="1" ht="14"/>
    <row r="410" customFormat="1" ht="14"/>
    <row r="411" customFormat="1" ht="14"/>
    <row r="412" customFormat="1" ht="14"/>
    <row r="413" customFormat="1" ht="14"/>
    <row r="414" customFormat="1" ht="14"/>
    <row r="415" customFormat="1" ht="14"/>
    <row r="416" customFormat="1" ht="14"/>
    <row r="417" customFormat="1" ht="14"/>
    <row r="418" customFormat="1" ht="14"/>
    <row r="419" customFormat="1" ht="14"/>
    <row r="420" customFormat="1" ht="14"/>
    <row r="421" customFormat="1" ht="14"/>
    <row r="422" customFormat="1" ht="14"/>
    <row r="423" customFormat="1" ht="14"/>
    <row r="424" customFormat="1" ht="14"/>
    <row r="425" customFormat="1" ht="14"/>
    <row r="426" customFormat="1" ht="14"/>
    <row r="427" customFormat="1" ht="14"/>
    <row r="428" customFormat="1" ht="14"/>
    <row r="429" customFormat="1" ht="14"/>
    <row r="430" customFormat="1" ht="14"/>
    <row r="431" customFormat="1" ht="14"/>
    <row r="432" customFormat="1" ht="14"/>
    <row r="433" customFormat="1" ht="14"/>
    <row r="434" customFormat="1" ht="14"/>
    <row r="435" customFormat="1" ht="14"/>
    <row r="436" customFormat="1" ht="14"/>
    <row r="437" customFormat="1" ht="14"/>
    <row r="438" customFormat="1" ht="14"/>
    <row r="439" customFormat="1" ht="14"/>
    <row r="440" customFormat="1" ht="14"/>
    <row r="441" customFormat="1" ht="14"/>
    <row r="442" customFormat="1" ht="14"/>
    <row r="443" customFormat="1" ht="14"/>
    <row r="444" customFormat="1" ht="14"/>
    <row r="445" customFormat="1" ht="14"/>
    <row r="446" customFormat="1" ht="14"/>
    <row r="447" customFormat="1" ht="14"/>
    <row r="448" customFormat="1" ht="14"/>
    <row r="449" customFormat="1" ht="14"/>
    <row r="450" customFormat="1" ht="14"/>
    <row r="451" customFormat="1" ht="14"/>
    <row r="452" customFormat="1" ht="14"/>
    <row r="453" customFormat="1" ht="14"/>
    <row r="454" customFormat="1" ht="14"/>
    <row r="455" customFormat="1" ht="14"/>
    <row r="456" customFormat="1" ht="14"/>
    <row r="457" customFormat="1" ht="14"/>
    <row r="458" customFormat="1" ht="14"/>
    <row r="459" customFormat="1" ht="14"/>
    <row r="460" customFormat="1" ht="14"/>
    <row r="461" customFormat="1" ht="14"/>
    <row r="462" customFormat="1" ht="14"/>
    <row r="463" customFormat="1" ht="14"/>
    <row r="464" customFormat="1" ht="14"/>
    <row r="465" customFormat="1" ht="14"/>
    <row r="466" customFormat="1" ht="14"/>
    <row r="467" customFormat="1" ht="14"/>
    <row r="468" customFormat="1" ht="14"/>
    <row r="469" customFormat="1" ht="14"/>
    <row r="470" customFormat="1" ht="14"/>
    <row r="471" customFormat="1" ht="14"/>
    <row r="472" customFormat="1" ht="14"/>
    <row r="473" customFormat="1" ht="14"/>
    <row r="474" customFormat="1" ht="14"/>
    <row r="475" customFormat="1" ht="14"/>
    <row r="476" customFormat="1" ht="14"/>
    <row r="477" customFormat="1" ht="14"/>
    <row r="478" customFormat="1" ht="14"/>
    <row r="479" customFormat="1" ht="14"/>
    <row r="480" customFormat="1" ht="14"/>
    <row r="481" customFormat="1" ht="14"/>
    <row r="482" customFormat="1" ht="14"/>
    <row r="483" customFormat="1" ht="14"/>
    <row r="484" customFormat="1" ht="14"/>
    <row r="485" customFormat="1" ht="14"/>
    <row r="486" customFormat="1" ht="14"/>
    <row r="487" customFormat="1" ht="14"/>
    <row r="488" customFormat="1" ht="14"/>
    <row r="489" customFormat="1" ht="14"/>
    <row r="490" customFormat="1" ht="14"/>
    <row r="491" customFormat="1" ht="14"/>
    <row r="492" customFormat="1" ht="14"/>
    <row r="493" customFormat="1" ht="14"/>
    <row r="494" customFormat="1" ht="14"/>
    <row r="495" customFormat="1" ht="14"/>
    <row r="496" customFormat="1" ht="14"/>
    <row r="497" customFormat="1" ht="14"/>
    <row r="498" customFormat="1" ht="14"/>
    <row r="499" customFormat="1" ht="14"/>
    <row r="500" customFormat="1" ht="14"/>
    <row r="501" customFormat="1" ht="14"/>
    <row r="502" customFormat="1" ht="14"/>
    <row r="503" customFormat="1" ht="14"/>
    <row r="504" customFormat="1" ht="14"/>
    <row r="505" customFormat="1" ht="14"/>
    <row r="506" customFormat="1" ht="14"/>
    <row r="507" customFormat="1" ht="14"/>
    <row r="508" customFormat="1" ht="14"/>
    <row r="509" customFormat="1" ht="14"/>
    <row r="510" customFormat="1" ht="14"/>
    <row r="511" customFormat="1" ht="14"/>
    <row r="512" customFormat="1" ht="14"/>
    <row r="513" customFormat="1" ht="14"/>
    <row r="514" customFormat="1" ht="14"/>
    <row r="515" customFormat="1" ht="14"/>
    <row r="516" customFormat="1" ht="14"/>
    <row r="517" customFormat="1" ht="14"/>
    <row r="518" customFormat="1" ht="14"/>
    <row r="519" customFormat="1" ht="14"/>
    <row r="520" customFormat="1" ht="14"/>
    <row r="521" customFormat="1" ht="14"/>
    <row r="522" customFormat="1" ht="14"/>
    <row r="523" customFormat="1" ht="14"/>
    <row r="524" customFormat="1" ht="14"/>
    <row r="525" customFormat="1" ht="14"/>
    <row r="526" customFormat="1" ht="14"/>
    <row r="527" customFormat="1" ht="14"/>
    <row r="528" customFormat="1" ht="14"/>
    <row r="529" customFormat="1" ht="14"/>
    <row r="530" customFormat="1" ht="14"/>
    <row r="531" customFormat="1" ht="14"/>
    <row r="532" customFormat="1" ht="14"/>
    <row r="533" customFormat="1" ht="14"/>
    <row r="534" customFormat="1" ht="14"/>
    <row r="535" customFormat="1" ht="14"/>
    <row r="536" customFormat="1" ht="14"/>
    <row r="537" customFormat="1" ht="14"/>
    <row r="538" customFormat="1" ht="14"/>
    <row r="539" customFormat="1" ht="14"/>
    <row r="540" customFormat="1" ht="14"/>
    <row r="541" customFormat="1" ht="14"/>
    <row r="542" customFormat="1" ht="14"/>
    <row r="543" customFormat="1" ht="14"/>
    <row r="544" customFormat="1" ht="14"/>
    <row r="545" customFormat="1" ht="14"/>
    <row r="546" customFormat="1" ht="14"/>
    <row r="547" customFormat="1" ht="14"/>
    <row r="548" customFormat="1" ht="14"/>
    <row r="549" customFormat="1" ht="14"/>
    <row r="550" customFormat="1" ht="14"/>
    <row r="551" customFormat="1" ht="14"/>
    <row r="552" customFormat="1" ht="14"/>
    <row r="553" customFormat="1" ht="14"/>
    <row r="554" customFormat="1" ht="14"/>
    <row r="555" customFormat="1" ht="14"/>
    <row r="556" customFormat="1" ht="14"/>
    <row r="557" customFormat="1" ht="14"/>
    <row r="558" customFormat="1" ht="14"/>
    <row r="559" customFormat="1" ht="14"/>
    <row r="560" customFormat="1" ht="14"/>
    <row r="561" customFormat="1" ht="14"/>
    <row r="562" customFormat="1" ht="14"/>
    <row r="563" customFormat="1" ht="14"/>
    <row r="564" customFormat="1" ht="14"/>
    <row r="565" customFormat="1" ht="14"/>
    <row r="566" customFormat="1" ht="14"/>
    <row r="567" customFormat="1" ht="14"/>
    <row r="568" customFormat="1" ht="14"/>
    <row r="569" customFormat="1" ht="14"/>
    <row r="570" customFormat="1" ht="14"/>
    <row r="571" customFormat="1" ht="14"/>
    <row r="572" customFormat="1" ht="14"/>
    <row r="573" customFormat="1" ht="14"/>
    <row r="574" customFormat="1" ht="14"/>
    <row r="575" customFormat="1" ht="14"/>
    <row r="576" customFormat="1" ht="14"/>
    <row r="577" customFormat="1" ht="14"/>
    <row r="578" customFormat="1" ht="14"/>
    <row r="579" customFormat="1" ht="14"/>
    <row r="580" customFormat="1" ht="14"/>
    <row r="581" customFormat="1" ht="14"/>
    <row r="582" customFormat="1" ht="14"/>
    <row r="583" customFormat="1" ht="14"/>
    <row r="584" customFormat="1" ht="14"/>
    <row r="585" customFormat="1" ht="14"/>
    <row r="586" customFormat="1" ht="14"/>
    <row r="587" customFormat="1" ht="14"/>
    <row r="588" customFormat="1" ht="14"/>
    <row r="589" customFormat="1" ht="14"/>
    <row r="590" customFormat="1" ht="14"/>
    <row r="591" customFormat="1" ht="14"/>
    <row r="592" customFormat="1" ht="14"/>
    <row r="593" customFormat="1" ht="14"/>
    <row r="594" customFormat="1" ht="14"/>
    <row r="595" customFormat="1" ht="14"/>
    <row r="596" customFormat="1" ht="14"/>
    <row r="597" customFormat="1" ht="14"/>
    <row r="598" customFormat="1" ht="14"/>
    <row r="599" customFormat="1" ht="14"/>
    <row r="600" customFormat="1" ht="14"/>
    <row r="601" customFormat="1" ht="14"/>
    <row r="602" customFormat="1" ht="14"/>
    <row r="603" customFormat="1" ht="14"/>
    <row r="604" customFormat="1" ht="14"/>
    <row r="605" customFormat="1" ht="14"/>
    <row r="606" customFormat="1" ht="14"/>
    <row r="607" customFormat="1" ht="14"/>
    <row r="608" customFormat="1" ht="14"/>
    <row r="609" customFormat="1" ht="14"/>
    <row r="610" customFormat="1" ht="14"/>
    <row r="611" customFormat="1" ht="14"/>
    <row r="612" customFormat="1" ht="14"/>
    <row r="613" customFormat="1" ht="14"/>
    <row r="614" customFormat="1" ht="14"/>
    <row r="615" customFormat="1" ht="14"/>
    <row r="616" customFormat="1" ht="14"/>
    <row r="617" customFormat="1" ht="14"/>
    <row r="618" customFormat="1" ht="14"/>
    <row r="619" customFormat="1" ht="14"/>
    <row r="620" customFormat="1" ht="14"/>
    <row r="621" customFormat="1" ht="14"/>
    <row r="622" customFormat="1" ht="14"/>
    <row r="623" customFormat="1" ht="14"/>
    <row r="624" customFormat="1" ht="14"/>
    <row r="625" customFormat="1" ht="14"/>
    <row r="626" customFormat="1" ht="14"/>
    <row r="627" customFormat="1" ht="14"/>
    <row r="628" customFormat="1" ht="14"/>
    <row r="629" customFormat="1" ht="14"/>
    <row r="630" customFormat="1" ht="14"/>
    <row r="631" customFormat="1" ht="14"/>
    <row r="632" customFormat="1" ht="14"/>
    <row r="633" customFormat="1" ht="14"/>
    <row r="634" customFormat="1" ht="14"/>
    <row r="635" customFormat="1" ht="14"/>
    <row r="636" customFormat="1" ht="14"/>
    <row r="637" customFormat="1" ht="14"/>
    <row r="638" customFormat="1" ht="14"/>
    <row r="639" customFormat="1" ht="14"/>
    <row r="640" customFormat="1" ht="14"/>
    <row r="641" customFormat="1" ht="14"/>
    <row r="642" customFormat="1" ht="14"/>
    <row r="643" customFormat="1" ht="14"/>
    <row r="644" customFormat="1" ht="14"/>
    <row r="645" customFormat="1" ht="14"/>
    <row r="646" customFormat="1" ht="14"/>
    <row r="647" customFormat="1" ht="14"/>
    <row r="648" customFormat="1" ht="14"/>
    <row r="649" customFormat="1" ht="14"/>
    <row r="650" customFormat="1" ht="14"/>
    <row r="651" customFormat="1" ht="14"/>
    <row r="652" customFormat="1" ht="14"/>
    <row r="653" customFormat="1" ht="14"/>
    <row r="654" customFormat="1" ht="14"/>
    <row r="655" customFormat="1" ht="14"/>
    <row r="656" customFormat="1" ht="14"/>
    <row r="657" customFormat="1" ht="14"/>
    <row r="658" customFormat="1" ht="14"/>
    <row r="659" customFormat="1" ht="14"/>
    <row r="660" customFormat="1" ht="14"/>
    <row r="661" customFormat="1" ht="14"/>
    <row r="662" customFormat="1" ht="14"/>
    <row r="663" customFormat="1" ht="14"/>
    <row r="664" customFormat="1" ht="14"/>
    <row r="665" customFormat="1" ht="14"/>
    <row r="666" customFormat="1" ht="14"/>
    <row r="667" customFormat="1" ht="14"/>
    <row r="668" customFormat="1" ht="14"/>
    <row r="669" customFormat="1" ht="14"/>
    <row r="670" customFormat="1" ht="14"/>
    <row r="671" customFormat="1" ht="14"/>
    <row r="672" customFormat="1" ht="14"/>
    <row r="673" customFormat="1" ht="14"/>
    <row r="674" customFormat="1" ht="14"/>
    <row r="675" customFormat="1" ht="14"/>
    <row r="676" customFormat="1" ht="14"/>
    <row r="677" customFormat="1" ht="14"/>
    <row r="678" customFormat="1" ht="14"/>
    <row r="679" customFormat="1" ht="14"/>
    <row r="680" customFormat="1" ht="14"/>
    <row r="681" customFormat="1" ht="14"/>
    <row r="682" customFormat="1" ht="14"/>
    <row r="683" customFormat="1" ht="14"/>
    <row r="684" customFormat="1" ht="14"/>
    <row r="685" customFormat="1" ht="14"/>
    <row r="686" customFormat="1" ht="14"/>
    <row r="687" customFormat="1" ht="14"/>
    <row r="688" customFormat="1" ht="14"/>
    <row r="689" customFormat="1" ht="14"/>
    <row r="690" customFormat="1" ht="14"/>
    <row r="691" customFormat="1" ht="14"/>
    <row r="692" customFormat="1" ht="14"/>
    <row r="693" customFormat="1" ht="14"/>
    <row r="694" customFormat="1" ht="14"/>
    <row r="695" customFormat="1" ht="14"/>
    <row r="696" customFormat="1" ht="14"/>
    <row r="697" customFormat="1" ht="14"/>
    <row r="698" customFormat="1" ht="14"/>
    <row r="699" customFormat="1" ht="14"/>
    <row r="700" customFormat="1" ht="14"/>
    <row r="701" customFormat="1" ht="14"/>
    <row r="702" customFormat="1" ht="14"/>
    <row r="703" customFormat="1" ht="14"/>
    <row r="704" customFormat="1" ht="14"/>
    <row r="705" customFormat="1" ht="14"/>
    <row r="706" customFormat="1" ht="14"/>
    <row r="707" customFormat="1" ht="14"/>
    <row r="708" customFormat="1" ht="14"/>
    <row r="709" customFormat="1" ht="14"/>
    <row r="710" customFormat="1" ht="14"/>
    <row r="711" customFormat="1" ht="14"/>
    <row r="712" customFormat="1" ht="14"/>
    <row r="713" customFormat="1" ht="14"/>
    <row r="714" customFormat="1" ht="14"/>
    <row r="715" customFormat="1" ht="14"/>
    <row r="716" customFormat="1" ht="14"/>
    <row r="717" customFormat="1" ht="14"/>
    <row r="718" customFormat="1" ht="14"/>
    <row r="719" customFormat="1" ht="14"/>
    <row r="720" customFormat="1" ht="14"/>
    <row r="721" customFormat="1" ht="14"/>
    <row r="722" customFormat="1" ht="14"/>
    <row r="723" customFormat="1" ht="14"/>
    <row r="724" customFormat="1" ht="14"/>
    <row r="725" customFormat="1" ht="14"/>
    <row r="726" customFormat="1" ht="14"/>
    <row r="727" customFormat="1" ht="14"/>
    <row r="728" customFormat="1" ht="14"/>
    <row r="729" customFormat="1" ht="14"/>
    <row r="730" customFormat="1" ht="14"/>
    <row r="731" customFormat="1" ht="14"/>
    <row r="732" customFormat="1" ht="14"/>
    <row r="733" customFormat="1" ht="14"/>
    <row r="734" customFormat="1" ht="14"/>
    <row r="735" customFormat="1" ht="14"/>
    <row r="736" customFormat="1" ht="14"/>
    <row r="737" customFormat="1" ht="14"/>
    <row r="738" customFormat="1" ht="14"/>
    <row r="739" customFormat="1" ht="14"/>
    <row r="740" customFormat="1" ht="14"/>
    <row r="741" customFormat="1" ht="14"/>
    <row r="742" customFormat="1" ht="14"/>
    <row r="743" customFormat="1" ht="14"/>
    <row r="744" customFormat="1" ht="14"/>
    <row r="745" customFormat="1" ht="14"/>
    <row r="746" customFormat="1" ht="14"/>
    <row r="747" customFormat="1" ht="14"/>
    <row r="748" customFormat="1" ht="14"/>
    <row r="749" customFormat="1" ht="14"/>
    <row r="750" customFormat="1" ht="14"/>
    <row r="751" customFormat="1" ht="14"/>
    <row r="752" customFormat="1" ht="14"/>
    <row r="753" customFormat="1" ht="14"/>
    <row r="754" customFormat="1" ht="14"/>
    <row r="755" customFormat="1" ht="14"/>
    <row r="756" customFormat="1" ht="14"/>
    <row r="757" customFormat="1" ht="14"/>
    <row r="758" customFormat="1" ht="14"/>
    <row r="759" customFormat="1" ht="14"/>
    <row r="760" customFormat="1" ht="14"/>
    <row r="761" customFormat="1" ht="14"/>
    <row r="762" customFormat="1" ht="14"/>
    <row r="763" customFormat="1" ht="14"/>
    <row r="764" customFormat="1" ht="14"/>
    <row r="765" customFormat="1" ht="14"/>
    <row r="766" customFormat="1" ht="14"/>
    <row r="767" customFormat="1" ht="14"/>
    <row r="768" customFormat="1" ht="14"/>
    <row r="769" customFormat="1" ht="14"/>
    <row r="770" customFormat="1" ht="14"/>
    <row r="771" customFormat="1" ht="14"/>
    <row r="772" customFormat="1" ht="14"/>
    <row r="773" customFormat="1" ht="14"/>
    <row r="774" customFormat="1" ht="14"/>
    <row r="775" customFormat="1" ht="14"/>
    <row r="776" customFormat="1" ht="14"/>
    <row r="777" customFormat="1" ht="14"/>
    <row r="778" customFormat="1" ht="14"/>
    <row r="779" customFormat="1" ht="14"/>
    <row r="780" customFormat="1" ht="14"/>
    <row r="781" customFormat="1" ht="14"/>
    <row r="782" customFormat="1" ht="14"/>
    <row r="783" customFormat="1" ht="14"/>
    <row r="784" customFormat="1" ht="14"/>
    <row r="785" customFormat="1" ht="14"/>
    <row r="786" customFormat="1" ht="14"/>
    <row r="787" customFormat="1" ht="14"/>
    <row r="788" customFormat="1" ht="14"/>
    <row r="789" customFormat="1" ht="14"/>
    <row r="790" customFormat="1" ht="14"/>
    <row r="791" customFormat="1" ht="14"/>
    <row r="792" customFormat="1" ht="14"/>
    <row r="793" customFormat="1" ht="14"/>
    <row r="794" customFormat="1" ht="14"/>
    <row r="795" customFormat="1" ht="14"/>
    <row r="796" customFormat="1" ht="14"/>
    <row r="797" customFormat="1" ht="14"/>
    <row r="798" customFormat="1" ht="14"/>
    <row r="799" customFormat="1" ht="14"/>
    <row r="800" customFormat="1" ht="14"/>
    <row r="801" customFormat="1" ht="14"/>
    <row r="802" customFormat="1" ht="14"/>
    <row r="803" customFormat="1" ht="14"/>
    <row r="804" customFormat="1" ht="14"/>
    <row r="805" customFormat="1" ht="14"/>
    <row r="806" customFormat="1" ht="14"/>
    <row r="807" customFormat="1" ht="14"/>
    <row r="808" customFormat="1" ht="14"/>
    <row r="809" customFormat="1" ht="14"/>
    <row r="810" customFormat="1" ht="14"/>
    <row r="811" customFormat="1" ht="14"/>
    <row r="812" customFormat="1" ht="14"/>
    <row r="813" customFormat="1" ht="14"/>
    <row r="814" customFormat="1" ht="14"/>
    <row r="815" customFormat="1" ht="14"/>
    <row r="816" customFormat="1" ht="14"/>
    <row r="817" customFormat="1" ht="14"/>
    <row r="818" customFormat="1" ht="14"/>
    <row r="819" customFormat="1" ht="14"/>
    <row r="820" customFormat="1" ht="14"/>
    <row r="821" customFormat="1" ht="14"/>
    <row r="822" customFormat="1" ht="14"/>
    <row r="823" customFormat="1" ht="14"/>
    <row r="824" customFormat="1" ht="14"/>
    <row r="825" customFormat="1" ht="14"/>
    <row r="826" customFormat="1" ht="14"/>
    <row r="827" customFormat="1" ht="14"/>
    <row r="828" customFormat="1" ht="14"/>
    <row r="829" customFormat="1" ht="14"/>
    <row r="830" customFormat="1" ht="14"/>
    <row r="831" customFormat="1" ht="14"/>
    <row r="832" customFormat="1" ht="14"/>
    <row r="833" customFormat="1" ht="14"/>
    <row r="834" customFormat="1" ht="14"/>
    <row r="835" customFormat="1" ht="14"/>
    <row r="836" customFormat="1" ht="14"/>
    <row r="837" customFormat="1" ht="14"/>
    <row r="838" customFormat="1" ht="14"/>
    <row r="839" customFormat="1" ht="14"/>
    <row r="840" customFormat="1" ht="14"/>
    <row r="841" customFormat="1" ht="14"/>
    <row r="842" customFormat="1" ht="14"/>
    <row r="843" customFormat="1" ht="14"/>
    <row r="844" customFormat="1" ht="14"/>
    <row r="845" customFormat="1" ht="14"/>
    <row r="846" customFormat="1" ht="14"/>
    <row r="847" customFormat="1" ht="14"/>
    <row r="848" customFormat="1" ht="14"/>
    <row r="849" customFormat="1" ht="14"/>
    <row r="850" customFormat="1" ht="14"/>
    <row r="851" customFormat="1" ht="14"/>
    <row r="852" customFormat="1" ht="14"/>
    <row r="853" customFormat="1" ht="14"/>
    <row r="854" customFormat="1" ht="14"/>
    <row r="855" customFormat="1" ht="14"/>
    <row r="856" customFormat="1" ht="14"/>
    <row r="857" customFormat="1" ht="14"/>
    <row r="858" customFormat="1" ht="14"/>
    <row r="859" customFormat="1" ht="14"/>
    <row r="860" customFormat="1" ht="14"/>
    <row r="861" customFormat="1" ht="14"/>
    <row r="862" customFormat="1" ht="14"/>
    <row r="863" customFormat="1" ht="14"/>
    <row r="864" customFormat="1" ht="14"/>
    <row r="865" customFormat="1" ht="14"/>
    <row r="866" customFormat="1" ht="14"/>
    <row r="867" customFormat="1" ht="14"/>
    <row r="868" customFormat="1" ht="14"/>
    <row r="869" customFormat="1" ht="14"/>
    <row r="870" customFormat="1" ht="14"/>
    <row r="871" customFormat="1" ht="14"/>
    <row r="872" customFormat="1" ht="14"/>
    <row r="873" customFormat="1" ht="14"/>
    <row r="874" customFormat="1" ht="14"/>
    <row r="875" customFormat="1" ht="14"/>
    <row r="876" customFormat="1" ht="14"/>
    <row r="877" customFormat="1" ht="14"/>
    <row r="878" customFormat="1" ht="14"/>
    <row r="879" customFormat="1" ht="14"/>
    <row r="880" customFormat="1" ht="14"/>
    <row r="881" customFormat="1" ht="14"/>
    <row r="882" customFormat="1" ht="14"/>
    <row r="883" customFormat="1" ht="14"/>
    <row r="884" customFormat="1" ht="14"/>
    <row r="885" customFormat="1" ht="14"/>
    <row r="886" customFormat="1" ht="14"/>
    <row r="887" customFormat="1" ht="14"/>
    <row r="888" customFormat="1" ht="14"/>
    <row r="889" customFormat="1" ht="14"/>
    <row r="890" customFormat="1" ht="14"/>
    <row r="891" customFormat="1" ht="14"/>
    <row r="892" customFormat="1" ht="14"/>
    <row r="893" customFormat="1" ht="14"/>
    <row r="894" customFormat="1" ht="14"/>
    <row r="895" customFormat="1" ht="14"/>
    <row r="896" customFormat="1" ht="14"/>
    <row r="897" customFormat="1" ht="14"/>
    <row r="898" customFormat="1" ht="14"/>
    <row r="899" customFormat="1" ht="14"/>
    <row r="900" customFormat="1" ht="14"/>
    <row r="901" customFormat="1" ht="14"/>
    <row r="902" customFormat="1" ht="14"/>
    <row r="903" customFormat="1" ht="14"/>
    <row r="904" customFormat="1" ht="14"/>
    <row r="905" customFormat="1" ht="14"/>
    <row r="906" customFormat="1" ht="14"/>
    <row r="907" customFormat="1" ht="14"/>
    <row r="908" customFormat="1" ht="14"/>
    <row r="909" customFormat="1" ht="14"/>
    <row r="910" customFormat="1" ht="14"/>
    <row r="911" customFormat="1" ht="14"/>
    <row r="912" customFormat="1" ht="14"/>
    <row r="913" customFormat="1" ht="14"/>
    <row r="914" customFormat="1" ht="14"/>
    <row r="915" customFormat="1" ht="14"/>
    <row r="916" customFormat="1" ht="14"/>
    <row r="917" customFormat="1" ht="14"/>
    <row r="918" customFormat="1" ht="14"/>
    <row r="919" customFormat="1" ht="14"/>
    <row r="920" customFormat="1" ht="14"/>
    <row r="921" customFormat="1" ht="14"/>
    <row r="922" customFormat="1" ht="14"/>
    <row r="923" customFormat="1" ht="14"/>
    <row r="924" customFormat="1" ht="14"/>
    <row r="925" customFormat="1" ht="14"/>
    <row r="926" customFormat="1" ht="14"/>
    <row r="927" customFormat="1" ht="14"/>
    <row r="928" customFormat="1" ht="14"/>
    <row r="929" customFormat="1" ht="14"/>
    <row r="930" customFormat="1" ht="14"/>
    <row r="931" customFormat="1" ht="14"/>
    <row r="932" customFormat="1" ht="14"/>
    <row r="933" customFormat="1" ht="14"/>
    <row r="934" customFormat="1" ht="14"/>
    <row r="935" customFormat="1" ht="14"/>
    <row r="936" customFormat="1" ht="14"/>
    <row r="937" customFormat="1" ht="14"/>
    <row r="938" customFormat="1" ht="14"/>
    <row r="939" customFormat="1" ht="14"/>
    <row r="940" customFormat="1" ht="14"/>
    <row r="941" customFormat="1" ht="14"/>
    <row r="942" customFormat="1" ht="14"/>
    <row r="943" customFormat="1" ht="14"/>
    <row r="944" customFormat="1" ht="14"/>
    <row r="945" customFormat="1" ht="14"/>
    <row r="946" customFormat="1" ht="14"/>
    <row r="947" customFormat="1" ht="14"/>
    <row r="948" customFormat="1" ht="14"/>
    <row r="949" customFormat="1" ht="14"/>
    <row r="950" customFormat="1" ht="14"/>
    <row r="951" customFormat="1" ht="14"/>
    <row r="952" customFormat="1" ht="14"/>
    <row r="953" customFormat="1" ht="14"/>
    <row r="954" customFormat="1" ht="14"/>
    <row r="955" customFormat="1" ht="14"/>
    <row r="956" customFormat="1" ht="14"/>
    <row r="957" customFormat="1" ht="14"/>
    <row r="958" customFormat="1" ht="14"/>
    <row r="959" customFormat="1" ht="14"/>
    <row r="960" customFormat="1" ht="14"/>
    <row r="961" customFormat="1" ht="14"/>
    <row r="962" customFormat="1" ht="14"/>
    <row r="963" customFormat="1" ht="14"/>
    <row r="964" customFormat="1" ht="14"/>
    <row r="965" customFormat="1" ht="14"/>
    <row r="966" customFormat="1" ht="14"/>
    <row r="967" customFormat="1" ht="14"/>
    <row r="968" customFormat="1" ht="14"/>
    <row r="969" customFormat="1" ht="14"/>
    <row r="970" customFormat="1" ht="14"/>
    <row r="971" customFormat="1" ht="14"/>
    <row r="972" customFormat="1" ht="14"/>
    <row r="973" customFormat="1" ht="14"/>
    <row r="974" customFormat="1" ht="14"/>
    <row r="975" customFormat="1" ht="14"/>
    <row r="976" customFormat="1" ht="14"/>
    <row r="977" customFormat="1" ht="14"/>
    <row r="978" customFormat="1" ht="14"/>
    <row r="979" customFormat="1" ht="14"/>
    <row r="980" customFormat="1" ht="14"/>
    <row r="981" customFormat="1" ht="14"/>
    <row r="982" customFormat="1" ht="14"/>
    <row r="983" customFormat="1" ht="14"/>
    <row r="984" customFormat="1" ht="14"/>
    <row r="985" customFormat="1" ht="14"/>
    <row r="986" customFormat="1" ht="14"/>
    <row r="987" customFormat="1" ht="14"/>
    <row r="988" customFormat="1" ht="14"/>
    <row r="989" customFormat="1" ht="14"/>
    <row r="990" customFormat="1" ht="14"/>
    <row r="991" customFormat="1" ht="14"/>
    <row r="992" customFormat="1" ht="14"/>
    <row r="993" customFormat="1" ht="14"/>
    <row r="994" customFormat="1" ht="14"/>
    <row r="995" customFormat="1" ht="14"/>
    <row r="996" customFormat="1" ht="14"/>
    <row r="997" customFormat="1" ht="14"/>
    <row r="998" customFormat="1" ht="14"/>
    <row r="999" customFormat="1" ht="14"/>
    <row r="1000" customFormat="1" ht="14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64" orientation="landscape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0">
    <pageSetUpPr fitToPage="1"/>
  </sheetPr>
  <dimension ref="A1:CC1000"/>
  <sheetViews>
    <sheetView zoomScale="80" zoomScaleNormal="80" workbookViewId="0">
      <selection activeCell="L35" sqref="L35"/>
    </sheetView>
  </sheetViews>
  <sheetFormatPr defaultColWidth="12.6" defaultRowHeight="15" customHeight="1"/>
  <cols>
    <col min="1" max="1" width="3.2" customWidth="1"/>
    <col min="2" max="2" width="35.5" customWidth="1"/>
    <col min="3" max="3" width="9.4" customWidth="1"/>
    <col min="4" max="6" width="8.4" hidden="1" customWidth="1"/>
    <col min="7" max="7" width="7.4" hidden="1" customWidth="1"/>
    <col min="8" max="9" width="8.4" hidden="1" customWidth="1"/>
    <col min="10" max="10" width="9.1" customWidth="1"/>
    <col min="11" max="11" width="9.2" hidden="1" customWidth="1"/>
    <col min="12" max="12" width="9.1" customWidth="1"/>
    <col min="13" max="13" width="8.7" customWidth="1"/>
    <col min="14" max="14" width="8" customWidth="1"/>
    <col min="15" max="15" width="8.4" hidden="1" customWidth="1"/>
    <col min="16" max="16" width="9.1" customWidth="1"/>
    <col min="17" max="17" width="9.5" hidden="1" customWidth="1"/>
    <col min="18" max="18" width="9.1" hidden="1" customWidth="1"/>
    <col min="19" max="19" width="9.7" hidden="1" customWidth="1"/>
    <col min="20" max="21" width="8.4" hidden="1" customWidth="1"/>
    <col min="22" max="22" width="8.5" hidden="1" customWidth="1"/>
    <col min="23" max="23" width="9.1" customWidth="1"/>
    <col min="24" max="24" width="8.4" hidden="1" customWidth="1"/>
    <col min="25" max="25" width="7.4" hidden="1" customWidth="1"/>
    <col min="26" max="26" width="8.4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4" hidden="1" customWidth="1"/>
    <col min="34" max="37" width="7.4" hidden="1" customWidth="1"/>
    <col min="38" max="38" width="8.4" customWidth="1"/>
    <col min="39" max="39" width="7.4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5" customWidth="1"/>
    <col min="47" max="47" width="7.4" hidden="1" customWidth="1"/>
    <col min="48" max="48" width="8.7" customWidth="1"/>
    <col min="49" max="56" width="8.4" hidden="1" customWidth="1"/>
    <col min="57" max="57" width="9.7" customWidth="1"/>
    <col min="58" max="60" width="8.4" hidden="1" customWidth="1"/>
    <col min="61" max="61" width="8.6" hidden="1" customWidth="1"/>
    <col min="62" max="62" width="7.4" hidden="1" customWidth="1"/>
    <col min="63" max="63" width="8" customWidth="1"/>
    <col min="64" max="64" width="8.7" customWidth="1"/>
    <col min="65" max="66" width="8.4" hidden="1" customWidth="1"/>
    <col min="67" max="67" width="7.4" hidden="1" customWidth="1"/>
    <col min="68" max="72" width="8.4" hidden="1" customWidth="1"/>
    <col min="73" max="73" width="9.1" customWidth="1"/>
    <col min="74" max="74" width="8.4" customWidth="1"/>
    <col min="75" max="75" width="9.1" customWidth="1"/>
    <col min="76" max="76" width="8.4" customWidth="1"/>
    <col min="77" max="78" width="8.4" hidden="1" customWidth="1"/>
    <col min="79" max="79" width="4.4" hidden="1" customWidth="1"/>
    <col min="80" max="80" width="6.9" hidden="1" customWidth="1"/>
  </cols>
  <sheetData>
    <row r="1" ht="18.5" spans="1:1">
      <c r="A1" s="108" t="str">
        <f>'Автомат. ввод'!N10</f>
        <v>МКОУ " Некрасовская СОШ"</v>
      </c>
    </row>
    <row r="2" ht="15.5" spans="1:75">
      <c r="A2" s="109" t="s">
        <v>191</v>
      </c>
      <c r="BQ2" s="112"/>
      <c r="BR2" s="112"/>
      <c r="BS2" s="112"/>
      <c r="BT2" s="112"/>
      <c r="BU2" s="112"/>
      <c r="BV2" s="112"/>
      <c r="BW2" s="112"/>
    </row>
    <row r="3" ht="15.5" spans="2:75">
      <c r="B3" s="109" t="s">
        <v>192</v>
      </c>
      <c r="BQ3" s="112"/>
      <c r="BR3" s="112"/>
      <c r="BS3" s="112"/>
      <c r="BT3" s="112"/>
      <c r="BU3" s="112"/>
      <c r="BV3" s="112"/>
      <c r="BW3" s="112"/>
    </row>
    <row r="4" ht="17.25" customHeight="1" spans="2:3">
      <c r="B4" s="110">
        <v>17</v>
      </c>
      <c r="C4" s="111" t="str">
        <f>ССЫЛКИ!A5</f>
        <v>Февраль 2025 г.</v>
      </c>
    </row>
    <row r="5" ht="24" customHeight="1" spans="2:79">
      <c r="B5" s="86" t="s">
        <v>1</v>
      </c>
      <c r="C5" s="112"/>
      <c r="D5" s="112"/>
      <c r="E5" s="112"/>
      <c r="F5" s="112"/>
      <c r="G5" s="112"/>
      <c r="H5" s="112"/>
      <c r="I5" s="112"/>
      <c r="J5" s="112"/>
      <c r="K5" s="403" t="str">
        <f>VLOOKUP(B4,Общее_количество_учащихся,2,FALSE)</f>
        <v>Понедельник</v>
      </c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ht="36" customHeight="1" spans="1:76">
      <c r="A6" s="114" t="s">
        <v>3</v>
      </c>
      <c r="B6" s="262"/>
      <c r="C6" s="116"/>
      <c r="D6" s="117" t="s">
        <v>193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157.95" customHeight="1" spans="1:79">
      <c r="A7" s="263"/>
      <c r="B7" s="7"/>
      <c r="C7" s="116"/>
      <c r="D7" s="121" t="str">
        <f>ССЫЛКИ!B2</f>
        <v>Вермишель</v>
      </c>
      <c r="E7" s="121" t="str">
        <f>ССЫЛКИ!C2</f>
        <v>Люля полуфаб-т (кг)</v>
      </c>
      <c r="F7" s="121" t="str">
        <f>ССЫЛКИ!D2</f>
        <v>Котлета говяжья полуф-т (кг)</v>
      </c>
      <c r="G7" s="121" t="str">
        <f>ССЫЛКИ!E2</f>
        <v>Какао (Фунтик) (шт)</v>
      </c>
      <c r="H7" s="121" t="str">
        <f>ССЫЛКИ!F2</f>
        <v>Какао порошок</v>
      </c>
      <c r="I7" s="121" t="str">
        <f>ССЫЛКИ!G2</f>
        <v>Кисель фруктовый</v>
      </c>
      <c r="J7" s="121" t="str">
        <f>ССЫЛКИ!H2</f>
        <v>Макароны</v>
      </c>
      <c r="K7" s="121" t="str">
        <f>ССЫЛКИ!I2</f>
        <v>Тефтели говяжьи (кг)</v>
      </c>
      <c r="L7" s="121" t="str">
        <f>ССЫЛКИ!J2</f>
        <v>Масло растительное</v>
      </c>
      <c r="M7" s="121" t="str">
        <f>ССЫЛКИ!K2</f>
        <v>Сахар</v>
      </c>
      <c r="N7" s="121" t="str">
        <f>ССЫЛКИ!L2</f>
        <v>Соль иодир.</v>
      </c>
      <c r="O7" s="121" t="str">
        <f>ССЫЛКИ!M2</f>
        <v>Сухофрукты</v>
      </c>
      <c r="P7" s="121" t="str">
        <f>ССЫЛКИ!N2</f>
        <v>Чай</v>
      </c>
      <c r="Q7" s="121" t="str">
        <f>ССЫЛКИ!O2</f>
        <v>Яйцо куриное (штук)</v>
      </c>
      <c r="R7" s="121" t="str">
        <f>ССЫЛКИ!P2</f>
        <v>Вафли</v>
      </c>
      <c r="S7" s="121" t="str">
        <f>ССЫЛКИ!Q2</f>
        <v>Кексы бездрожжевые (кг.)</v>
      </c>
      <c r="T7" s="121" t="str">
        <f>ССЫЛКИ!R2</f>
        <v>Печенье</v>
      </c>
      <c r="U7" s="121" t="str">
        <f>ССЫЛКИ!S2</f>
        <v>Пряники</v>
      </c>
      <c r="V7" s="121" t="str">
        <f>ССЫЛКИ!T2</f>
        <v>Горошек зеленый конс.</v>
      </c>
      <c r="W7" s="121" t="str">
        <f>ССЫЛКИ!U2</f>
        <v>Кукуруза консервы</v>
      </c>
      <c r="X7" s="121" t="str">
        <f>ССЫЛКИ!V2</f>
        <v>Огурцы маринованые</v>
      </c>
      <c r="Y7" s="121" t="str">
        <f>ССЫЛКИ!W2</f>
        <v>Мука высшего сорт</v>
      </c>
      <c r="Z7" s="121" t="str">
        <f>ССЫЛКИ!X2</f>
        <v>Повидло</v>
      </c>
      <c r="AA7" s="121" t="str">
        <f>ССЫЛКИ!Y2</f>
        <v>Сок фруктовый светлый</v>
      </c>
      <c r="AB7" s="121" t="str">
        <f>ССЫЛКИ!Z2</f>
        <v>Сок фруктовый с мякотью</v>
      </c>
      <c r="AC7" s="121" t="str">
        <f>ССЫЛКИ!AA2</f>
        <v>Томатная паста</v>
      </c>
      <c r="AD7" s="121" t="str">
        <f>ССЫЛКИ!AB2</f>
        <v>Котлета рыбная полуф-т (кг)</v>
      </c>
      <c r="AE7" s="121" t="str">
        <f>ССЫЛКИ!AC2</f>
        <v>Фрикадельки рыбные  полуф-т (кг)</v>
      </c>
      <c r="AF7" s="121" t="str">
        <f>ССЫЛКИ!AD2</f>
        <v>Крупа гороховая</v>
      </c>
      <c r="AG7" s="121" t="str">
        <f>ССЫЛКИ!AE2</f>
        <v>Крупа гречневая</v>
      </c>
      <c r="AH7" s="121" t="str">
        <f>ССЫЛКИ!AF2</f>
        <v>Крупа кукурузная</v>
      </c>
      <c r="AI7" s="121" t="str">
        <f>ССЫЛКИ!AG2</f>
        <v>Крупа манная</v>
      </c>
      <c r="AJ7" s="121" t="str">
        <f>ССЫЛКИ!AH2</f>
        <v>Крупа овсяная</v>
      </c>
      <c r="AK7" s="121" t="str">
        <f>ССЫЛКИ!AI2</f>
        <v>Крупа перловая</v>
      </c>
      <c r="AL7" s="121" t="str">
        <f>ССЫЛКИ!AJ2</f>
        <v>Крупа пшеничная</v>
      </c>
      <c r="AM7" s="121" t="str">
        <f>ССЫЛКИ!AK2</f>
        <v>Крупа пшено шлифованное</v>
      </c>
      <c r="AN7" s="121" t="str">
        <f>ССЫЛКИ!AL2</f>
        <v>Крупа рисовая</v>
      </c>
      <c r="AO7" s="121" t="str">
        <f>ССЫЛКИ!AM2</f>
        <v>Крупа ячневая</v>
      </c>
      <c r="AP7" s="121" t="str">
        <f>ССЫЛКИ!AN2</f>
        <v>Фасоль</v>
      </c>
      <c r="AQ7" s="121" t="str">
        <f>ССЫЛКИ!AO2</f>
        <v>Курага сушеная</v>
      </c>
      <c r="AR7" s="121" t="str">
        <f>ССЫЛКИ!AP2</f>
        <v>БИО йогурт 2.5</v>
      </c>
      <c r="AS7" s="121" t="str">
        <f>ССЫЛКИ!AQ2</f>
        <v>Кефир</v>
      </c>
      <c r="AT7" s="121" t="str">
        <f>ССЫЛКИ!AR2</f>
        <v>Масло сливочное</v>
      </c>
      <c r="AU7" s="121" t="str">
        <f>ССЫЛКИ!AS2</f>
        <v>Молоко разливное</v>
      </c>
      <c r="AV7" s="52" t="str">
        <f>ССЫЛКИ!AT2</f>
        <v>Молоко пастеризованное  2,5</v>
      </c>
      <c r="AW7" s="121" t="str">
        <f>ССЫЛКИ!AU2</f>
        <v>Сгущенное молоко</v>
      </c>
      <c r="AX7" s="121" t="str">
        <f>ССЫЛКИ!AV2</f>
        <v>Сметана</v>
      </c>
      <c r="AY7" s="121" t="str">
        <f>ССЫЛКИ!AW2</f>
        <v>Сыр Российский</v>
      </c>
      <c r="AZ7" s="121" t="str">
        <f>ССЫЛКИ!AX2</f>
        <v>Биточки куриные (кг)</v>
      </c>
      <c r="BA7" s="121" t="str">
        <f>ССЫЛКИ!AY2</f>
        <v>Тушка куринная</v>
      </c>
      <c r="BB7" s="121" t="str">
        <f>ССЫЛКИ!AZ2</f>
        <v>Бедро куриное</v>
      </c>
      <c r="BC7" s="121" t="str">
        <f>ССЫЛКИ!BA2</f>
        <v>Фарш говяжий</v>
      </c>
      <c r="BD7" s="121" t="str">
        <f>ССЫЛКИ!BB2</f>
        <v>Баклажаны свежие</v>
      </c>
      <c r="BE7" s="121" t="str">
        <f>ССЫЛКИ!BC2</f>
        <v>Грудка куриная</v>
      </c>
      <c r="BF7" s="121" t="str">
        <f>ССЫЛКИ!BD2</f>
        <v>Перец болгарский </v>
      </c>
      <c r="BG7" s="121" t="str">
        <f>ССЫЛКИ!BE2</f>
        <v>Зелень разная </v>
      </c>
      <c r="BH7" s="121" t="str">
        <f>ССЫЛКИ!BF2</f>
        <v>Котлета куриная полуфаб-т (кг)</v>
      </c>
      <c r="BI7" s="121" t="str">
        <f>ССЫЛКИ!BG2</f>
        <v>Капуста</v>
      </c>
      <c r="BJ7" s="121" t="str">
        <f>ССЫЛКИ!BH2</f>
        <v>Картофель</v>
      </c>
      <c r="BK7" s="121" t="str">
        <f>ССЫЛКИ!BI2</f>
        <v>Лук репчатый</v>
      </c>
      <c r="BL7" s="121" t="str">
        <f>ССЫЛКИ!BJ2</f>
        <v>Морковь</v>
      </c>
      <c r="BM7" s="121" t="str">
        <f>ССЫЛКИ!BK2</f>
        <v>Огурцы свежие</v>
      </c>
      <c r="BN7" s="121" t="str">
        <f>ССЫЛКИ!BL2</f>
        <v>Помидоры свежие </v>
      </c>
      <c r="BO7" s="121" t="str">
        <f>ССЫЛКИ!BM2</f>
        <v>Свекла столовая</v>
      </c>
      <c r="BP7" s="121" t="str">
        <f>ССЫЛКИ!BN2</f>
        <v>Вареники полуфаб-т (кг)</v>
      </c>
      <c r="BQ7" s="121" t="str">
        <f>ССЫЛКИ!BO2</f>
        <v>Мандарины</v>
      </c>
      <c r="BR7" s="121" t="str">
        <f>ССЫЛКИ!BP2</f>
        <v>Бананы</v>
      </c>
      <c r="BS7" s="121" t="str">
        <f>ССЫЛКИ!BQ2</f>
        <v>Груши</v>
      </c>
      <c r="BT7" s="121" t="str">
        <f>ССЫЛКИ!BR2</f>
        <v>Лимонная кислота</v>
      </c>
      <c r="BU7" s="121" t="str">
        <f>ССЫЛКИ!BS2</f>
        <v>Апельсины</v>
      </c>
      <c r="BV7" s="121" t="str">
        <f>ССЫЛКИ!BT2</f>
        <v>Яблоки</v>
      </c>
      <c r="BW7" s="121" t="str">
        <f>ССЫЛКИ!BU2</f>
        <v>Тефтели куриные</v>
      </c>
      <c r="BX7" s="121" t="str">
        <f>ССЫЛКИ!BV2</f>
        <v>Хлеб пшеничный</v>
      </c>
      <c r="BY7" s="121" t="str">
        <f>ССЫЛКИ!BW2</f>
        <v>Мини рулеты (бисквитные)</v>
      </c>
      <c r="BZ7" s="121" t="str">
        <f>ССЫЛКИ!BX2</f>
        <v>Зефир в шоколаде (кг)</v>
      </c>
      <c r="CA7" s="215"/>
    </row>
    <row r="8" ht="14.5" spans="1:80">
      <c r="A8" s="318" t="s">
        <v>7</v>
      </c>
      <c r="B8" s="392"/>
      <c r="C8" s="8"/>
      <c r="D8" s="8"/>
      <c r="E8" s="8"/>
      <c r="F8" s="8"/>
      <c r="G8" s="8"/>
      <c r="H8" s="8"/>
      <c r="I8" s="8"/>
      <c r="J8" s="8"/>
      <c r="K8" s="192"/>
      <c r="L8" s="192">
        <v>4</v>
      </c>
      <c r="M8" s="192"/>
      <c r="N8" s="192">
        <v>1</v>
      </c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>
        <v>4</v>
      </c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>
        <v>63</v>
      </c>
      <c r="BF8" s="192"/>
      <c r="BG8" s="192"/>
      <c r="BH8" s="192"/>
      <c r="BI8" s="192"/>
      <c r="BJ8" s="192"/>
      <c r="BK8" s="192">
        <v>24</v>
      </c>
      <c r="BL8" s="192">
        <v>29</v>
      </c>
      <c r="BM8" s="192"/>
      <c r="BN8" s="192"/>
      <c r="BO8" s="192"/>
      <c r="BP8" s="124"/>
      <c r="BQ8" s="192"/>
      <c r="BR8" s="192"/>
      <c r="BS8" s="192"/>
      <c r="BT8" s="192"/>
      <c r="BU8" s="192"/>
      <c r="BV8" s="192"/>
      <c r="BW8" s="192"/>
      <c r="BX8" s="192"/>
      <c r="BY8" s="8"/>
      <c r="BZ8" s="8"/>
      <c r="CB8" s="78">
        <f t="shared" ref="CB8:CB14" si="0">SUMPRODUCT($E8:$BZ8,$E$51:$BZ$51)/1000</f>
        <v>27.253</v>
      </c>
    </row>
    <row r="9" ht="14.5" spans="1:80">
      <c r="A9" s="393" t="s">
        <v>8</v>
      </c>
      <c r="B9" s="393"/>
      <c r="C9" s="222"/>
      <c r="D9" s="8"/>
      <c r="E9" s="8"/>
      <c r="F9" s="8"/>
      <c r="G9" s="8"/>
      <c r="H9" s="8"/>
      <c r="I9" s="8"/>
      <c r="J9" s="192">
        <v>70</v>
      </c>
      <c r="K9" s="192"/>
      <c r="L9" s="192">
        <v>4</v>
      </c>
      <c r="M9" s="192"/>
      <c r="N9" s="192">
        <v>1.2</v>
      </c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92"/>
      <c r="AA9" s="124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8"/>
      <c r="BZ9" s="8"/>
      <c r="CB9" s="78">
        <f t="shared" si="0"/>
        <v>7.962</v>
      </c>
    </row>
    <row r="10" ht="14.5" spans="1:80">
      <c r="A10" s="355" t="s">
        <v>9</v>
      </c>
      <c r="B10" s="7"/>
      <c r="C10" s="8"/>
      <c r="D10" s="8"/>
      <c r="E10" s="8"/>
      <c r="F10" s="8"/>
      <c r="G10" s="8"/>
      <c r="H10" s="8"/>
      <c r="I10" s="8"/>
      <c r="J10" s="8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>
        <v>40</v>
      </c>
      <c r="BY10" s="8"/>
      <c r="BZ10" s="8"/>
      <c r="CB10" s="78">
        <f t="shared" si="0"/>
        <v>2.64</v>
      </c>
    </row>
    <row r="11" ht="14.5" spans="1:80">
      <c r="A11" s="122" t="s">
        <v>10</v>
      </c>
      <c r="B11" s="96"/>
      <c r="C11" s="129"/>
      <c r="D11" s="129"/>
      <c r="E11" s="129"/>
      <c r="F11" s="129"/>
      <c r="G11" s="129"/>
      <c r="H11" s="129"/>
      <c r="I11" s="129"/>
      <c r="J11" s="129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>
        <v>200</v>
      </c>
      <c r="AB11" s="275"/>
      <c r="AC11" s="275"/>
      <c r="AD11" s="275"/>
      <c r="AE11" s="275"/>
      <c r="AF11" s="275"/>
      <c r="AG11" s="275"/>
      <c r="AH11" s="275"/>
      <c r="AI11" s="275"/>
      <c r="AJ11" s="275"/>
      <c r="AK11" s="275"/>
      <c r="AL11" s="275"/>
      <c r="AM11" s="275"/>
      <c r="AN11" s="275"/>
      <c r="AO11" s="275"/>
      <c r="AP11" s="275"/>
      <c r="AQ11" s="275"/>
      <c r="AR11" s="275"/>
      <c r="AS11" s="275"/>
      <c r="AT11" s="275"/>
      <c r="AU11" s="275"/>
      <c r="AV11" s="275"/>
      <c r="AW11" s="275"/>
      <c r="AX11" s="275"/>
      <c r="AY11" s="275"/>
      <c r="AZ11" s="275"/>
      <c r="BA11" s="275"/>
      <c r="BB11" s="275"/>
      <c r="BC11" s="275"/>
      <c r="BD11" s="275"/>
      <c r="BE11" s="275"/>
      <c r="BF11" s="275"/>
      <c r="BG11" s="275"/>
      <c r="BH11" s="275"/>
      <c r="BI11" s="275"/>
      <c r="BJ11" s="275"/>
      <c r="BK11" s="275"/>
      <c r="BL11" s="275"/>
      <c r="BM11" s="275"/>
      <c r="BN11" s="275"/>
      <c r="BO11" s="275"/>
      <c r="BP11" s="275"/>
      <c r="BQ11" s="275"/>
      <c r="BR11" s="275"/>
      <c r="BS11" s="275"/>
      <c r="BT11" s="275"/>
      <c r="BU11" s="275"/>
      <c r="BV11" s="275"/>
      <c r="BW11" s="275"/>
      <c r="BX11" s="275"/>
      <c r="BY11" s="129"/>
      <c r="BZ11" s="8"/>
      <c r="CB11" s="78">
        <f t="shared" si="0"/>
        <v>18</v>
      </c>
    </row>
    <row r="12" customHeight="1" spans="1:80">
      <c r="A12" s="216" t="s">
        <v>11</v>
      </c>
      <c r="C12" s="133"/>
      <c r="D12" s="133"/>
      <c r="E12" s="133"/>
      <c r="F12" s="133"/>
      <c r="G12" s="133"/>
      <c r="H12" s="133"/>
      <c r="I12" s="133"/>
      <c r="J12" s="133"/>
      <c r="K12" s="240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305"/>
      <c r="BR12" s="305"/>
      <c r="BS12" s="240"/>
      <c r="BT12" s="240"/>
      <c r="BU12" s="306"/>
      <c r="BV12" s="306">
        <v>117</v>
      </c>
      <c r="BW12" s="240"/>
      <c r="BX12" s="240"/>
      <c r="BY12" s="133"/>
      <c r="CB12" s="78">
        <f t="shared" si="0"/>
        <v>12.285</v>
      </c>
    </row>
    <row r="13" ht="14.5" spans="1:80">
      <c r="A13" s="122" t="s">
        <v>12</v>
      </c>
      <c r="B13" s="96"/>
      <c r="C13" s="4"/>
      <c r="D13" s="4"/>
      <c r="E13" s="4"/>
      <c r="F13" s="4"/>
      <c r="G13" s="4"/>
      <c r="H13" s="4"/>
      <c r="I13" s="4"/>
      <c r="J13" s="4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>
        <v>25</v>
      </c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7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7"/>
      <c r="BM13" s="277"/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4"/>
      <c r="BZ13" s="8"/>
      <c r="CB13" s="78">
        <f t="shared" si="0"/>
        <v>7.5</v>
      </c>
    </row>
    <row r="14" ht="14.5" spans="1:80">
      <c r="A14" s="355"/>
      <c r="B14" s="7"/>
      <c r="C14" s="8"/>
      <c r="D14" s="8"/>
      <c r="E14" s="8"/>
      <c r="F14" s="8"/>
      <c r="G14" s="8"/>
      <c r="H14" s="8"/>
      <c r="I14" s="8"/>
      <c r="J14" s="8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8"/>
      <c r="BZ14" s="8"/>
      <c r="CB14" s="78">
        <f t="shared" si="0"/>
        <v>0</v>
      </c>
    </row>
    <row r="15" ht="14.5" spans="1:78">
      <c r="A15" s="122"/>
      <c r="B15" s="96"/>
      <c r="C15" s="8"/>
      <c r="D15" s="8"/>
      <c r="E15" s="8"/>
      <c r="F15" s="8"/>
      <c r="G15" s="8"/>
      <c r="H15" s="8"/>
      <c r="I15" s="8"/>
      <c r="J15" s="8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8"/>
      <c r="BZ15" s="8"/>
    </row>
    <row r="16" hidden="1" customHeight="1" spans="1:78">
      <c r="A16" s="122"/>
      <c r="B16" s="96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70</v>
      </c>
      <c r="K16" s="192">
        <f t="shared" si="1"/>
        <v>0</v>
      </c>
      <c r="L16" s="192">
        <f t="shared" si="1"/>
        <v>8</v>
      </c>
      <c r="M16" s="192">
        <f t="shared" si="1"/>
        <v>0</v>
      </c>
      <c r="N16" s="192">
        <f t="shared" si="1"/>
        <v>2.2</v>
      </c>
      <c r="O16" s="192">
        <f t="shared" si="1"/>
        <v>0</v>
      </c>
      <c r="P16" s="192">
        <f t="shared" si="1"/>
        <v>0</v>
      </c>
      <c r="Q16" s="192">
        <f t="shared" si="1"/>
        <v>0</v>
      </c>
      <c r="R16" s="192">
        <f t="shared" si="1"/>
        <v>0</v>
      </c>
      <c r="S16" s="192">
        <f t="shared" si="1"/>
        <v>0</v>
      </c>
      <c r="T16" s="192">
        <f t="shared" si="1"/>
        <v>0</v>
      </c>
      <c r="U16" s="192">
        <f t="shared" si="1"/>
        <v>0</v>
      </c>
      <c r="V16" s="192">
        <f t="shared" si="1"/>
        <v>0</v>
      </c>
      <c r="W16" s="192">
        <f t="shared" si="1"/>
        <v>25</v>
      </c>
      <c r="X16" s="192">
        <f t="shared" si="1"/>
        <v>0</v>
      </c>
      <c r="Y16" s="192">
        <f t="shared" si="1"/>
        <v>0</v>
      </c>
      <c r="Z16" s="192">
        <f t="shared" si="1"/>
        <v>0</v>
      </c>
      <c r="AA16" s="192">
        <f t="shared" si="1"/>
        <v>200</v>
      </c>
      <c r="AB16" s="192">
        <f t="shared" si="1"/>
        <v>0</v>
      </c>
      <c r="AC16" s="192">
        <f t="shared" si="1"/>
        <v>4</v>
      </c>
      <c r="AD16" s="192">
        <f t="shared" si="1"/>
        <v>0</v>
      </c>
      <c r="AE16" s="192">
        <f t="shared" si="1"/>
        <v>0</v>
      </c>
      <c r="AF16" s="192">
        <f t="shared" si="1"/>
        <v>0</v>
      </c>
      <c r="AG16" s="192">
        <f t="shared" si="1"/>
        <v>0</v>
      </c>
      <c r="AH16" s="192">
        <f t="shared" si="1"/>
        <v>0</v>
      </c>
      <c r="AI16" s="192">
        <f t="shared" si="1"/>
        <v>0</v>
      </c>
      <c r="AJ16" s="192">
        <f t="shared" si="1"/>
        <v>0</v>
      </c>
      <c r="AK16" s="192">
        <f t="shared" si="1"/>
        <v>0</v>
      </c>
      <c r="AL16" s="192">
        <f t="shared" si="1"/>
        <v>0</v>
      </c>
      <c r="AM16" s="192">
        <f t="shared" si="1"/>
        <v>0</v>
      </c>
      <c r="AN16" s="192">
        <f t="shared" si="1"/>
        <v>0</v>
      </c>
      <c r="AO16" s="192">
        <f t="shared" si="1"/>
        <v>0</v>
      </c>
      <c r="AP16" s="192">
        <f t="shared" si="1"/>
        <v>0</v>
      </c>
      <c r="AQ16" s="192">
        <f t="shared" si="1"/>
        <v>0</v>
      </c>
      <c r="AR16" s="192">
        <f t="shared" si="1"/>
        <v>0</v>
      </c>
      <c r="AS16" s="192">
        <f t="shared" si="1"/>
        <v>0</v>
      </c>
      <c r="AT16" s="192">
        <f t="shared" si="1"/>
        <v>0</v>
      </c>
      <c r="AU16" s="192">
        <f t="shared" si="1"/>
        <v>0</v>
      </c>
      <c r="AV16" s="192">
        <f t="shared" si="1"/>
        <v>0</v>
      </c>
      <c r="AW16" s="192">
        <f t="shared" si="1"/>
        <v>0</v>
      </c>
      <c r="AX16" s="192">
        <f t="shared" si="1"/>
        <v>0</v>
      </c>
      <c r="AY16" s="192">
        <f t="shared" si="1"/>
        <v>0</v>
      </c>
      <c r="AZ16" s="192">
        <f t="shared" si="1"/>
        <v>0</v>
      </c>
      <c r="BA16" s="192">
        <f t="shared" si="1"/>
        <v>0</v>
      </c>
      <c r="BB16" s="192">
        <f t="shared" si="1"/>
        <v>0</v>
      </c>
      <c r="BC16" s="192">
        <f t="shared" si="1"/>
        <v>0</v>
      </c>
      <c r="BD16" s="192">
        <f t="shared" si="1"/>
        <v>0</v>
      </c>
      <c r="BE16" s="192">
        <f t="shared" si="1"/>
        <v>63</v>
      </c>
      <c r="BF16" s="192">
        <f t="shared" si="1"/>
        <v>0</v>
      </c>
      <c r="BG16" s="192">
        <f t="shared" si="1"/>
        <v>0</v>
      </c>
      <c r="BH16" s="192">
        <f t="shared" si="1"/>
        <v>0</v>
      </c>
      <c r="BI16" s="192">
        <f t="shared" si="1"/>
        <v>0</v>
      </c>
      <c r="BJ16" s="192">
        <f t="shared" si="1"/>
        <v>0</v>
      </c>
      <c r="BK16" s="192">
        <f t="shared" si="1"/>
        <v>24</v>
      </c>
      <c r="BL16" s="192">
        <f t="shared" si="1"/>
        <v>29</v>
      </c>
      <c r="BM16" s="192">
        <f t="shared" si="1"/>
        <v>0</v>
      </c>
      <c r="BN16" s="192">
        <f t="shared" si="1"/>
        <v>0</v>
      </c>
      <c r="BO16" s="192">
        <f t="shared" si="1"/>
        <v>0</v>
      </c>
      <c r="BP16" s="192">
        <f t="shared" si="1"/>
        <v>0</v>
      </c>
      <c r="BQ16" s="192">
        <f t="shared" si="1"/>
        <v>0</v>
      </c>
      <c r="BR16" s="192">
        <f t="shared" si="1"/>
        <v>0</v>
      </c>
      <c r="BS16" s="192">
        <f t="shared" si="1"/>
        <v>0</v>
      </c>
      <c r="BT16" s="192">
        <f t="shared" si="1"/>
        <v>0</v>
      </c>
      <c r="BU16" s="192">
        <f t="shared" si="1"/>
        <v>0</v>
      </c>
      <c r="BV16" s="192">
        <f t="shared" si="1"/>
        <v>117</v>
      </c>
      <c r="BW16" s="192">
        <f t="shared" si="1"/>
        <v>0</v>
      </c>
      <c r="BX16" s="192">
        <f t="shared" si="1"/>
        <v>40</v>
      </c>
      <c r="BY16" s="8">
        <f t="shared" si="1"/>
        <v>0</v>
      </c>
      <c r="BZ16" s="8">
        <f t="shared" si="1"/>
        <v>0</v>
      </c>
    </row>
    <row r="17" hidden="1" customHeight="1" spans="1:78">
      <c r="A17" s="140" t="s">
        <v>194</v>
      </c>
      <c r="B17" s="96"/>
      <c r="C17" s="142">
        <f>C18</f>
        <v>94</v>
      </c>
      <c r="D17" s="142">
        <f t="shared" ref="D17:BO17" si="2">C17</f>
        <v>94</v>
      </c>
      <c r="E17" s="142">
        <f t="shared" si="2"/>
        <v>94</v>
      </c>
      <c r="F17" s="142">
        <f t="shared" si="2"/>
        <v>94</v>
      </c>
      <c r="G17" s="142">
        <f t="shared" si="2"/>
        <v>94</v>
      </c>
      <c r="H17" s="142">
        <f t="shared" si="2"/>
        <v>94</v>
      </c>
      <c r="I17" s="142">
        <f t="shared" si="2"/>
        <v>94</v>
      </c>
      <c r="J17" s="142">
        <f t="shared" si="2"/>
        <v>94</v>
      </c>
      <c r="K17" s="192">
        <f t="shared" si="2"/>
        <v>94</v>
      </c>
      <c r="L17" s="192">
        <f t="shared" si="2"/>
        <v>94</v>
      </c>
      <c r="M17" s="192">
        <f t="shared" si="2"/>
        <v>94</v>
      </c>
      <c r="N17" s="192">
        <f t="shared" si="2"/>
        <v>94</v>
      </c>
      <c r="O17" s="192">
        <f t="shared" si="2"/>
        <v>94</v>
      </c>
      <c r="P17" s="192">
        <f t="shared" si="2"/>
        <v>94</v>
      </c>
      <c r="Q17" s="192">
        <f t="shared" si="2"/>
        <v>94</v>
      </c>
      <c r="R17" s="192">
        <f t="shared" si="2"/>
        <v>94</v>
      </c>
      <c r="S17" s="192">
        <f t="shared" si="2"/>
        <v>94</v>
      </c>
      <c r="T17" s="192">
        <f t="shared" si="2"/>
        <v>94</v>
      </c>
      <c r="U17" s="192">
        <f t="shared" si="2"/>
        <v>94</v>
      </c>
      <c r="V17" s="192">
        <f t="shared" si="2"/>
        <v>94</v>
      </c>
      <c r="W17" s="192">
        <f t="shared" si="2"/>
        <v>94</v>
      </c>
      <c r="X17" s="192">
        <f t="shared" si="2"/>
        <v>94</v>
      </c>
      <c r="Y17" s="192">
        <f t="shared" si="2"/>
        <v>94</v>
      </c>
      <c r="Z17" s="192">
        <f t="shared" si="2"/>
        <v>94</v>
      </c>
      <c r="AA17" s="192">
        <f t="shared" si="2"/>
        <v>94</v>
      </c>
      <c r="AB17" s="192">
        <f t="shared" si="2"/>
        <v>94</v>
      </c>
      <c r="AC17" s="192">
        <f t="shared" si="2"/>
        <v>94</v>
      </c>
      <c r="AD17" s="192">
        <f t="shared" si="2"/>
        <v>94</v>
      </c>
      <c r="AE17" s="192">
        <f t="shared" si="2"/>
        <v>94</v>
      </c>
      <c r="AF17" s="192">
        <f t="shared" si="2"/>
        <v>94</v>
      </c>
      <c r="AG17" s="192">
        <f t="shared" si="2"/>
        <v>94</v>
      </c>
      <c r="AH17" s="192">
        <f t="shared" si="2"/>
        <v>94</v>
      </c>
      <c r="AI17" s="192">
        <f t="shared" si="2"/>
        <v>94</v>
      </c>
      <c r="AJ17" s="192">
        <f t="shared" si="2"/>
        <v>94</v>
      </c>
      <c r="AK17" s="192">
        <f t="shared" si="2"/>
        <v>94</v>
      </c>
      <c r="AL17" s="192">
        <f t="shared" si="2"/>
        <v>94</v>
      </c>
      <c r="AM17" s="192">
        <f t="shared" si="2"/>
        <v>94</v>
      </c>
      <c r="AN17" s="192">
        <f t="shared" si="2"/>
        <v>94</v>
      </c>
      <c r="AO17" s="192">
        <f t="shared" si="2"/>
        <v>94</v>
      </c>
      <c r="AP17" s="192">
        <f t="shared" si="2"/>
        <v>94</v>
      </c>
      <c r="AQ17" s="192">
        <f t="shared" si="2"/>
        <v>94</v>
      </c>
      <c r="AR17" s="192">
        <f t="shared" si="2"/>
        <v>94</v>
      </c>
      <c r="AS17" s="192">
        <f t="shared" si="2"/>
        <v>94</v>
      </c>
      <c r="AT17" s="192">
        <f t="shared" si="2"/>
        <v>94</v>
      </c>
      <c r="AU17" s="192">
        <f t="shared" si="2"/>
        <v>94</v>
      </c>
      <c r="AV17" s="192">
        <f t="shared" si="2"/>
        <v>94</v>
      </c>
      <c r="AW17" s="192">
        <f t="shared" si="2"/>
        <v>94</v>
      </c>
      <c r="AX17" s="192">
        <f t="shared" si="2"/>
        <v>94</v>
      </c>
      <c r="AY17" s="192">
        <f t="shared" si="2"/>
        <v>94</v>
      </c>
      <c r="AZ17" s="192">
        <f t="shared" si="2"/>
        <v>94</v>
      </c>
      <c r="BA17" s="192">
        <f t="shared" si="2"/>
        <v>94</v>
      </c>
      <c r="BB17" s="192">
        <f t="shared" si="2"/>
        <v>94</v>
      </c>
      <c r="BC17" s="192">
        <f t="shared" si="2"/>
        <v>94</v>
      </c>
      <c r="BD17" s="192">
        <f t="shared" si="2"/>
        <v>94</v>
      </c>
      <c r="BE17" s="192">
        <f t="shared" si="2"/>
        <v>94</v>
      </c>
      <c r="BF17" s="192">
        <f t="shared" si="2"/>
        <v>94</v>
      </c>
      <c r="BG17" s="192">
        <f t="shared" si="2"/>
        <v>94</v>
      </c>
      <c r="BH17" s="192">
        <f t="shared" si="2"/>
        <v>94</v>
      </c>
      <c r="BI17" s="192">
        <f t="shared" si="2"/>
        <v>94</v>
      </c>
      <c r="BJ17" s="192">
        <f t="shared" si="2"/>
        <v>94</v>
      </c>
      <c r="BK17" s="192">
        <f t="shared" si="2"/>
        <v>94</v>
      </c>
      <c r="BL17" s="192">
        <f t="shared" si="2"/>
        <v>94</v>
      </c>
      <c r="BM17" s="192">
        <f t="shared" si="2"/>
        <v>94</v>
      </c>
      <c r="BN17" s="192">
        <f t="shared" si="2"/>
        <v>94</v>
      </c>
      <c r="BO17" s="192">
        <f t="shared" si="2"/>
        <v>94</v>
      </c>
      <c r="BP17" s="192">
        <f t="shared" ref="BP17:BZ17" si="3">BO17</f>
        <v>94</v>
      </c>
      <c r="BQ17" s="192">
        <f t="shared" si="3"/>
        <v>94</v>
      </c>
      <c r="BR17" s="192">
        <f t="shared" si="3"/>
        <v>94</v>
      </c>
      <c r="BS17" s="192">
        <f t="shared" si="3"/>
        <v>94</v>
      </c>
      <c r="BT17" s="192">
        <f t="shared" si="3"/>
        <v>94</v>
      </c>
      <c r="BU17" s="192">
        <f t="shared" si="3"/>
        <v>94</v>
      </c>
      <c r="BV17" s="192">
        <f t="shared" si="3"/>
        <v>94</v>
      </c>
      <c r="BW17" s="192">
        <f t="shared" si="3"/>
        <v>94</v>
      </c>
      <c r="BX17" s="192">
        <f t="shared" si="3"/>
        <v>94</v>
      </c>
      <c r="BY17" s="142">
        <f t="shared" si="3"/>
        <v>94</v>
      </c>
      <c r="BZ17" s="142">
        <f t="shared" si="3"/>
        <v>94</v>
      </c>
    </row>
    <row r="18" ht="19.75" spans="1:78">
      <c r="A18" s="394" t="s">
        <v>194</v>
      </c>
      <c r="B18" s="96"/>
      <c r="C18" s="145">
        <f>VLOOKUP(B4,завтрак_факт,3,FALSE)</f>
        <v>94</v>
      </c>
      <c r="D18" s="8"/>
      <c r="E18" s="8"/>
      <c r="F18" s="8"/>
      <c r="G18" s="8"/>
      <c r="H18" s="8"/>
      <c r="I18" s="8"/>
      <c r="J18" s="8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8"/>
      <c r="BZ18" s="8"/>
    </row>
    <row r="19" ht="16.25" spans="1:78">
      <c r="A19" s="394" t="s">
        <v>195</v>
      </c>
      <c r="B19" s="96"/>
      <c r="C19" s="148"/>
      <c r="D19" s="246">
        <f t="shared" ref="D19:BY19" si="4">D16*D17/1000</f>
        <v>0</v>
      </c>
      <c r="E19" s="243">
        <f t="shared" si="4"/>
        <v>0</v>
      </c>
      <c r="F19" s="243">
        <f t="shared" si="4"/>
        <v>0</v>
      </c>
      <c r="G19" s="243">
        <f>G16*G17</f>
        <v>0</v>
      </c>
      <c r="H19" s="243">
        <f>H16*H17</f>
        <v>0</v>
      </c>
      <c r="I19" s="243">
        <f t="shared" si="4"/>
        <v>0</v>
      </c>
      <c r="J19" s="301">
        <f t="shared" si="4"/>
        <v>6.58</v>
      </c>
      <c r="K19" s="301">
        <f t="shared" si="4"/>
        <v>0</v>
      </c>
      <c r="L19" s="301">
        <f t="shared" si="4"/>
        <v>0.752</v>
      </c>
      <c r="M19" s="301">
        <f t="shared" si="4"/>
        <v>0</v>
      </c>
      <c r="N19" s="301">
        <f t="shared" si="4"/>
        <v>0.2068</v>
      </c>
      <c r="O19" s="301">
        <f t="shared" si="4"/>
        <v>0</v>
      </c>
      <c r="P19" s="301">
        <f t="shared" si="4"/>
        <v>0</v>
      </c>
      <c r="Q19" s="301">
        <f>Q16*Q17</f>
        <v>0</v>
      </c>
      <c r="R19" s="301">
        <f t="shared" si="4"/>
        <v>0</v>
      </c>
      <c r="S19" s="301">
        <f t="shared" si="4"/>
        <v>0</v>
      </c>
      <c r="T19" s="301">
        <f t="shared" si="4"/>
        <v>0</v>
      </c>
      <c r="U19" s="301">
        <f t="shared" si="4"/>
        <v>0</v>
      </c>
      <c r="V19" s="301">
        <f t="shared" si="4"/>
        <v>0</v>
      </c>
      <c r="W19" s="301">
        <f t="shared" si="4"/>
        <v>2.35</v>
      </c>
      <c r="X19" s="301">
        <f t="shared" si="4"/>
        <v>0</v>
      </c>
      <c r="Y19" s="301">
        <f t="shared" si="4"/>
        <v>0</v>
      </c>
      <c r="Z19" s="301">
        <f t="shared" si="4"/>
        <v>0</v>
      </c>
      <c r="AA19" s="301">
        <f t="shared" si="4"/>
        <v>18.8</v>
      </c>
      <c r="AB19" s="301">
        <f t="shared" si="4"/>
        <v>0</v>
      </c>
      <c r="AC19" s="301">
        <f t="shared" si="4"/>
        <v>0.376</v>
      </c>
      <c r="AD19" s="301">
        <f t="shared" si="4"/>
        <v>0</v>
      </c>
      <c r="AE19" s="301">
        <f t="shared" si="4"/>
        <v>0</v>
      </c>
      <c r="AF19" s="301">
        <f t="shared" si="4"/>
        <v>0</v>
      </c>
      <c r="AG19" s="301">
        <f t="shared" si="4"/>
        <v>0</v>
      </c>
      <c r="AH19" s="301">
        <f t="shared" si="4"/>
        <v>0</v>
      </c>
      <c r="AI19" s="301">
        <f t="shared" si="4"/>
        <v>0</v>
      </c>
      <c r="AJ19" s="301">
        <f t="shared" si="4"/>
        <v>0</v>
      </c>
      <c r="AK19" s="301">
        <f t="shared" si="4"/>
        <v>0</v>
      </c>
      <c r="AL19" s="301">
        <f t="shared" si="4"/>
        <v>0</v>
      </c>
      <c r="AM19" s="301">
        <f t="shared" si="4"/>
        <v>0</v>
      </c>
      <c r="AN19" s="301">
        <f t="shared" si="4"/>
        <v>0</v>
      </c>
      <c r="AO19" s="301">
        <f t="shared" si="4"/>
        <v>0</v>
      </c>
      <c r="AP19" s="301">
        <f t="shared" si="4"/>
        <v>0</v>
      </c>
      <c r="AQ19" s="301">
        <f t="shared" si="4"/>
        <v>0</v>
      </c>
      <c r="AR19" s="301">
        <f t="shared" si="4"/>
        <v>0</v>
      </c>
      <c r="AS19" s="301">
        <f t="shared" si="4"/>
        <v>0</v>
      </c>
      <c r="AT19" s="301">
        <f t="shared" si="4"/>
        <v>0</v>
      </c>
      <c r="AU19" s="301">
        <f t="shared" si="4"/>
        <v>0</v>
      </c>
      <c r="AV19" s="301">
        <f t="shared" si="4"/>
        <v>0</v>
      </c>
      <c r="AW19" s="301">
        <f t="shared" si="4"/>
        <v>0</v>
      </c>
      <c r="AX19" s="301">
        <f t="shared" si="4"/>
        <v>0</v>
      </c>
      <c r="AY19" s="301">
        <f t="shared" si="4"/>
        <v>0</v>
      </c>
      <c r="AZ19" s="301">
        <f t="shared" si="4"/>
        <v>0</v>
      </c>
      <c r="BA19" s="301">
        <f t="shared" si="4"/>
        <v>0</v>
      </c>
      <c r="BB19" s="301">
        <f t="shared" si="4"/>
        <v>0</v>
      </c>
      <c r="BC19" s="301">
        <f t="shared" si="4"/>
        <v>0</v>
      </c>
      <c r="BD19" s="301">
        <f t="shared" si="4"/>
        <v>0</v>
      </c>
      <c r="BE19" s="301">
        <f t="shared" si="4"/>
        <v>5.922</v>
      </c>
      <c r="BF19" s="301">
        <f t="shared" si="4"/>
        <v>0</v>
      </c>
      <c r="BG19" s="301">
        <f t="shared" si="4"/>
        <v>0</v>
      </c>
      <c r="BH19" s="301">
        <f t="shared" si="4"/>
        <v>0</v>
      </c>
      <c r="BI19" s="301">
        <f t="shared" si="4"/>
        <v>0</v>
      </c>
      <c r="BJ19" s="301">
        <f t="shared" si="4"/>
        <v>0</v>
      </c>
      <c r="BK19" s="301">
        <f t="shared" si="4"/>
        <v>2.256</v>
      </c>
      <c r="BL19" s="301">
        <f t="shared" si="4"/>
        <v>2.726</v>
      </c>
      <c r="BM19" s="301">
        <f t="shared" si="4"/>
        <v>0</v>
      </c>
      <c r="BN19" s="301">
        <f t="shared" si="4"/>
        <v>0</v>
      </c>
      <c r="BO19" s="301">
        <f t="shared" si="4"/>
        <v>0</v>
      </c>
      <c r="BP19" s="301">
        <f t="shared" si="4"/>
        <v>0</v>
      </c>
      <c r="BQ19" s="301">
        <f t="shared" si="4"/>
        <v>0</v>
      </c>
      <c r="BR19" s="301">
        <f t="shared" si="4"/>
        <v>0</v>
      </c>
      <c r="BS19" s="301">
        <f t="shared" si="4"/>
        <v>0</v>
      </c>
      <c r="BT19" s="301">
        <f t="shared" si="4"/>
        <v>0</v>
      </c>
      <c r="BU19" s="301">
        <f t="shared" si="4"/>
        <v>0</v>
      </c>
      <c r="BV19" s="301">
        <f t="shared" si="4"/>
        <v>10.998</v>
      </c>
      <c r="BW19" s="301">
        <f t="shared" si="4"/>
        <v>0</v>
      </c>
      <c r="BX19" s="301">
        <f t="shared" si="4"/>
        <v>3.76</v>
      </c>
      <c r="BY19" s="407">
        <f t="shared" si="4"/>
        <v>0</v>
      </c>
      <c r="BZ19" s="14">
        <f>BZ16*BZ17</f>
        <v>0</v>
      </c>
    </row>
    <row r="20" ht="15.5" spans="1:78">
      <c r="A20" s="394" t="s">
        <v>170</v>
      </c>
      <c r="B20" s="96"/>
      <c r="C20" s="148"/>
      <c r="D20" s="150">
        <f>ССЫЛКИ!B3</f>
        <v>105</v>
      </c>
      <c r="E20" s="150">
        <f>ССЫЛКИ!C3</f>
        <v>590</v>
      </c>
      <c r="F20" s="150">
        <f>ССЫЛКИ!D3</f>
        <v>590</v>
      </c>
      <c r="G20" s="150">
        <f>ССЫЛКИ!E3</f>
        <v>11</v>
      </c>
      <c r="H20" s="150">
        <f>ССЫЛКИ!F3</f>
        <v>400</v>
      </c>
      <c r="I20" s="150">
        <f>ССЫЛКИ!G3</f>
        <v>200</v>
      </c>
      <c r="J20" s="302">
        <f>ССЫЛКИ!H3</f>
        <v>105</v>
      </c>
      <c r="K20" s="302">
        <f>ССЫЛКИ!I3</f>
        <v>590</v>
      </c>
      <c r="L20" s="302">
        <f>ССЫЛКИ!J3</f>
        <v>150</v>
      </c>
      <c r="M20" s="302">
        <f>ССЫЛКИ!K3</f>
        <v>78</v>
      </c>
      <c r="N20" s="302">
        <f>ССЫЛКИ!L3</f>
        <v>10</v>
      </c>
      <c r="O20" s="302">
        <f>ССЫЛКИ!M3</f>
        <v>300</v>
      </c>
      <c r="P20" s="302">
        <f>ССЫЛКИ!N3</f>
        <v>990</v>
      </c>
      <c r="Q20" s="302">
        <f>ССЫЛКИ!O3</f>
        <v>12</v>
      </c>
      <c r="R20" s="302">
        <f>ССЫЛКИ!P3</f>
        <v>330</v>
      </c>
      <c r="S20" s="302">
        <f>ССЫЛКИ!Q3</f>
        <v>420</v>
      </c>
      <c r="T20" s="302">
        <f>ССЫЛКИ!R3</f>
        <v>260</v>
      </c>
      <c r="U20" s="302">
        <f>ССЫЛКИ!S3</f>
        <v>165</v>
      </c>
      <c r="V20" s="302">
        <f>ССЫЛКИ!T3</f>
        <v>300</v>
      </c>
      <c r="W20" s="302">
        <f>ССЫЛКИ!U3</f>
        <v>300</v>
      </c>
      <c r="X20" s="302">
        <f>ССЫЛКИ!V3</f>
        <v>400</v>
      </c>
      <c r="Y20" s="302">
        <f>ССЫЛКИ!W3</f>
        <v>50</v>
      </c>
      <c r="Z20" s="302">
        <f>ССЫЛКИ!X3</f>
        <v>210</v>
      </c>
      <c r="AA20" s="302">
        <f>ССЫЛКИ!Y3</f>
        <v>90</v>
      </c>
      <c r="AB20" s="302">
        <f>ССЫЛКИ!Z3</f>
        <v>100</v>
      </c>
      <c r="AC20" s="302">
        <f>ССЫЛКИ!AA3</f>
        <v>190</v>
      </c>
      <c r="AD20" s="302">
        <f>ССЫЛКИ!AB3</f>
        <v>440</v>
      </c>
      <c r="AE20" s="302">
        <f>ССЫЛКИ!AC3</f>
        <v>12.5</v>
      </c>
      <c r="AF20" s="302">
        <f>ССЫЛКИ!AD3</f>
        <v>70</v>
      </c>
      <c r="AG20" s="302">
        <f>ССЫЛКИ!AE3</f>
        <v>92</v>
      </c>
      <c r="AH20" s="302">
        <f>ССЫЛКИ!AF3</f>
        <v>70</v>
      </c>
      <c r="AI20" s="302">
        <f>ССЫЛКИ!AG3</f>
        <v>62</v>
      </c>
      <c r="AJ20" s="302">
        <f>ССЫЛКИ!AH3</f>
        <v>65</v>
      </c>
      <c r="AK20" s="302">
        <f>ССЫЛКИ!AI3</f>
        <v>70</v>
      </c>
      <c r="AL20" s="302">
        <f>ССЫЛКИ!AJ3</f>
        <v>75</v>
      </c>
      <c r="AM20" s="302">
        <f>ССЫЛКИ!AK3</f>
        <v>68</v>
      </c>
      <c r="AN20" s="302">
        <f>ССЫЛКИ!AL3</f>
        <v>120</v>
      </c>
      <c r="AO20" s="302">
        <f>ССЫЛКИ!AM3</f>
        <v>70</v>
      </c>
      <c r="AP20" s="302">
        <f>ССЫЛКИ!AN3</f>
        <v>190</v>
      </c>
      <c r="AQ20" s="302">
        <f>ССЫЛКИ!AO3</f>
        <v>420</v>
      </c>
      <c r="AR20" s="302">
        <f>ССЫЛКИ!AP3</f>
        <v>195</v>
      </c>
      <c r="AS20" s="302">
        <f>ССЫЛКИ!AQ3</f>
        <v>95</v>
      </c>
      <c r="AT20" s="302">
        <f>ССЫЛКИ!AR3</f>
        <v>1100</v>
      </c>
      <c r="AU20" s="302">
        <f>ССЫЛКИ!AS3</f>
        <v>85</v>
      </c>
      <c r="AV20" s="302">
        <f>ССЫЛКИ!AT3</f>
        <v>100</v>
      </c>
      <c r="AW20" s="302">
        <f>ССЫЛКИ!AU3</f>
        <v>290</v>
      </c>
      <c r="AX20" s="302">
        <f>ССЫЛКИ!AV3</f>
        <v>370</v>
      </c>
      <c r="AY20" s="302">
        <f>ССЫЛКИ!AW3</f>
        <v>700</v>
      </c>
      <c r="AZ20" s="302">
        <f>ССЫЛКИ!AX3</f>
        <v>440</v>
      </c>
      <c r="BA20" s="302">
        <f>ССЫЛКИ!AY3</f>
        <v>240</v>
      </c>
      <c r="BB20" s="302">
        <f>ССЫЛКИ!AZ3</f>
        <v>260</v>
      </c>
      <c r="BC20" s="302">
        <f>ССЫЛКИ!BA3</f>
        <v>350</v>
      </c>
      <c r="BD20" s="302">
        <f>ССЫЛКИ!BB3</f>
        <v>50</v>
      </c>
      <c r="BE20" s="302">
        <f>ССЫЛКИ!BC3</f>
        <v>370</v>
      </c>
      <c r="BF20" s="302">
        <f>ССЫЛКИ!BD3</f>
        <v>55</v>
      </c>
      <c r="BG20" s="302">
        <f>ССЫЛКИ!BE3</f>
        <v>450</v>
      </c>
      <c r="BH20" s="302">
        <f>ССЫЛКИ!BF3</f>
        <v>440</v>
      </c>
      <c r="BI20" s="302">
        <f>ССЫЛКИ!BG3</f>
        <v>48</v>
      </c>
      <c r="BJ20" s="302">
        <f>ССЫЛКИ!BH3</f>
        <v>59</v>
      </c>
      <c r="BK20" s="302">
        <f>ССЫЛКИ!BI3</f>
        <v>48</v>
      </c>
      <c r="BL20" s="302">
        <f>ССЫЛКИ!BJ3</f>
        <v>49</v>
      </c>
      <c r="BM20" s="302">
        <f>ССЫЛКИ!BK3</f>
        <v>78</v>
      </c>
      <c r="BN20" s="302">
        <f>ССЫЛКИ!BL3</f>
        <v>110</v>
      </c>
      <c r="BO20" s="302">
        <f>ССЫЛКИ!BM3</f>
        <v>61</v>
      </c>
      <c r="BP20" s="302">
        <f>ССЫЛКИ!BN3</f>
        <v>220</v>
      </c>
      <c r="BQ20" s="302">
        <f>ССЫЛКИ!BO3</f>
        <v>200</v>
      </c>
      <c r="BR20" s="302">
        <f>ССЫЛКИ!BP3</f>
        <v>164</v>
      </c>
      <c r="BS20" s="302">
        <f>ССЫЛКИ!BQ3</f>
        <v>190</v>
      </c>
      <c r="BT20" s="302">
        <f>ССЫЛКИ!BR3</f>
        <v>300</v>
      </c>
      <c r="BU20" s="302">
        <f>ССЫЛКИ!BS3</f>
        <v>195</v>
      </c>
      <c r="BV20" s="302">
        <f>ССЫЛКИ!BT3</f>
        <v>105</v>
      </c>
      <c r="BW20" s="302">
        <f>ССЫЛКИ!BU3</f>
        <v>440</v>
      </c>
      <c r="BX20" s="302">
        <f>ССЫЛКИ!BV3</f>
        <v>66</v>
      </c>
      <c r="BY20" s="257">
        <f>ССЫЛКИ!BW3</f>
        <v>510</v>
      </c>
      <c r="BZ20" s="257">
        <f>ССЫЛКИ!BX3</f>
        <v>580</v>
      </c>
    </row>
    <row r="21" ht="15.75" customHeight="1" spans="1:78">
      <c r="A21" s="394" t="s">
        <v>196</v>
      </c>
      <c r="B21" s="96"/>
      <c r="C21" s="152">
        <f>SUM(D21:BZ21)</f>
        <v>7110.16</v>
      </c>
      <c r="D21" s="246">
        <f t="shared" ref="D21:BZ21" si="5">D19*D20</f>
        <v>0</v>
      </c>
      <c r="E21" s="246">
        <f t="shared" si="5"/>
        <v>0</v>
      </c>
      <c r="F21" s="246">
        <f t="shared" si="5"/>
        <v>0</v>
      </c>
      <c r="G21" s="243">
        <f t="shared" si="5"/>
        <v>0</v>
      </c>
      <c r="H21" s="243">
        <f t="shared" si="5"/>
        <v>0</v>
      </c>
      <c r="I21" s="243">
        <f t="shared" si="5"/>
        <v>0</v>
      </c>
      <c r="J21" s="301">
        <f t="shared" si="5"/>
        <v>690.9</v>
      </c>
      <c r="K21" s="301">
        <f t="shared" si="5"/>
        <v>0</v>
      </c>
      <c r="L21" s="301">
        <f t="shared" si="5"/>
        <v>112.8</v>
      </c>
      <c r="M21" s="301">
        <f t="shared" si="5"/>
        <v>0</v>
      </c>
      <c r="N21" s="301">
        <f t="shared" si="5"/>
        <v>2.068</v>
      </c>
      <c r="O21" s="301">
        <f t="shared" si="5"/>
        <v>0</v>
      </c>
      <c r="P21" s="301">
        <f t="shared" si="5"/>
        <v>0</v>
      </c>
      <c r="Q21" s="301">
        <f t="shared" si="5"/>
        <v>0</v>
      </c>
      <c r="R21" s="301">
        <f t="shared" si="5"/>
        <v>0</v>
      </c>
      <c r="S21" s="301">
        <f t="shared" si="5"/>
        <v>0</v>
      </c>
      <c r="T21" s="301">
        <f t="shared" si="5"/>
        <v>0</v>
      </c>
      <c r="U21" s="301">
        <f t="shared" si="5"/>
        <v>0</v>
      </c>
      <c r="V21" s="301">
        <f t="shared" si="5"/>
        <v>0</v>
      </c>
      <c r="W21" s="301">
        <f t="shared" si="5"/>
        <v>705</v>
      </c>
      <c r="X21" s="301">
        <f t="shared" si="5"/>
        <v>0</v>
      </c>
      <c r="Y21" s="301">
        <f t="shared" si="5"/>
        <v>0</v>
      </c>
      <c r="Z21" s="301">
        <f t="shared" si="5"/>
        <v>0</v>
      </c>
      <c r="AA21" s="301">
        <f t="shared" si="5"/>
        <v>1692</v>
      </c>
      <c r="AB21" s="301">
        <f t="shared" si="5"/>
        <v>0</v>
      </c>
      <c r="AC21" s="301">
        <f t="shared" si="5"/>
        <v>71.44</v>
      </c>
      <c r="AD21" s="301">
        <f t="shared" si="5"/>
        <v>0</v>
      </c>
      <c r="AE21" s="301">
        <f t="shared" si="5"/>
        <v>0</v>
      </c>
      <c r="AF21" s="301">
        <f t="shared" si="5"/>
        <v>0</v>
      </c>
      <c r="AG21" s="301">
        <f t="shared" si="5"/>
        <v>0</v>
      </c>
      <c r="AH21" s="301">
        <f t="shared" si="5"/>
        <v>0</v>
      </c>
      <c r="AI21" s="301">
        <f t="shared" si="5"/>
        <v>0</v>
      </c>
      <c r="AJ21" s="301">
        <f t="shared" si="5"/>
        <v>0</v>
      </c>
      <c r="AK21" s="301">
        <f t="shared" si="5"/>
        <v>0</v>
      </c>
      <c r="AL21" s="301">
        <f t="shared" si="5"/>
        <v>0</v>
      </c>
      <c r="AM21" s="301">
        <f t="shared" si="5"/>
        <v>0</v>
      </c>
      <c r="AN21" s="301">
        <f t="shared" si="5"/>
        <v>0</v>
      </c>
      <c r="AO21" s="301">
        <f t="shared" si="5"/>
        <v>0</v>
      </c>
      <c r="AP21" s="301">
        <f t="shared" si="5"/>
        <v>0</v>
      </c>
      <c r="AQ21" s="301">
        <f t="shared" si="5"/>
        <v>0</v>
      </c>
      <c r="AR21" s="301">
        <f t="shared" si="5"/>
        <v>0</v>
      </c>
      <c r="AS21" s="301">
        <f t="shared" si="5"/>
        <v>0</v>
      </c>
      <c r="AT21" s="301">
        <f t="shared" si="5"/>
        <v>0</v>
      </c>
      <c r="AU21" s="301">
        <f t="shared" si="5"/>
        <v>0</v>
      </c>
      <c r="AV21" s="301">
        <f t="shared" si="5"/>
        <v>0</v>
      </c>
      <c r="AW21" s="301">
        <f t="shared" si="5"/>
        <v>0</v>
      </c>
      <c r="AX21" s="301">
        <f t="shared" si="5"/>
        <v>0</v>
      </c>
      <c r="AY21" s="301">
        <f t="shared" si="5"/>
        <v>0</v>
      </c>
      <c r="AZ21" s="301">
        <f t="shared" si="5"/>
        <v>0</v>
      </c>
      <c r="BA21" s="301">
        <f t="shared" si="5"/>
        <v>0</v>
      </c>
      <c r="BB21" s="301">
        <f t="shared" si="5"/>
        <v>0</v>
      </c>
      <c r="BC21" s="301">
        <f t="shared" si="5"/>
        <v>0</v>
      </c>
      <c r="BD21" s="301">
        <f t="shared" si="5"/>
        <v>0</v>
      </c>
      <c r="BE21" s="301">
        <f t="shared" si="5"/>
        <v>2191.14</v>
      </c>
      <c r="BF21" s="301">
        <f t="shared" si="5"/>
        <v>0</v>
      </c>
      <c r="BG21" s="301">
        <f t="shared" si="5"/>
        <v>0</v>
      </c>
      <c r="BH21" s="301">
        <f t="shared" si="5"/>
        <v>0</v>
      </c>
      <c r="BI21" s="301">
        <f t="shared" si="5"/>
        <v>0</v>
      </c>
      <c r="BJ21" s="301">
        <f t="shared" si="5"/>
        <v>0</v>
      </c>
      <c r="BK21" s="301">
        <f t="shared" si="5"/>
        <v>108.288</v>
      </c>
      <c r="BL21" s="301">
        <f t="shared" si="5"/>
        <v>133.574</v>
      </c>
      <c r="BM21" s="301">
        <f t="shared" si="5"/>
        <v>0</v>
      </c>
      <c r="BN21" s="301">
        <f t="shared" si="5"/>
        <v>0</v>
      </c>
      <c r="BO21" s="301">
        <f t="shared" si="5"/>
        <v>0</v>
      </c>
      <c r="BP21" s="301">
        <f t="shared" si="5"/>
        <v>0</v>
      </c>
      <c r="BQ21" s="301">
        <f t="shared" si="5"/>
        <v>0</v>
      </c>
      <c r="BR21" s="301">
        <f t="shared" si="5"/>
        <v>0</v>
      </c>
      <c r="BS21" s="301">
        <f t="shared" si="5"/>
        <v>0</v>
      </c>
      <c r="BT21" s="301">
        <f t="shared" si="5"/>
        <v>0</v>
      </c>
      <c r="BU21" s="301">
        <f t="shared" si="5"/>
        <v>0</v>
      </c>
      <c r="BV21" s="301">
        <f t="shared" si="5"/>
        <v>1154.79</v>
      </c>
      <c r="BW21" s="301">
        <f t="shared" si="5"/>
        <v>0</v>
      </c>
      <c r="BX21" s="301">
        <f t="shared" si="5"/>
        <v>248.16</v>
      </c>
      <c r="BY21" s="407">
        <f t="shared" si="5"/>
        <v>0</v>
      </c>
      <c r="BZ21" s="14">
        <f t="shared" si="5"/>
        <v>0</v>
      </c>
    </row>
    <row r="22" ht="15.75" customHeight="1" spans="1:76">
      <c r="A22" s="394" t="s">
        <v>197</v>
      </c>
      <c r="B22" s="96"/>
      <c r="C22" s="156">
        <f>C21/C18</f>
        <v>75.64</v>
      </c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</row>
    <row r="23" ht="14.25" hidden="1" customHeight="1"/>
    <row r="24" ht="14.25" hidden="1" customHeight="1" spans="2:11">
      <c r="B24">
        <f ca="1">SUMPRODUCT(SIGN(CELL("width",OFFSET(E33,,N(INDEX(COLUMN(E33:CA33)-COLUMN(E33),))))),E33:CA33)</f>
        <v>7110.16</v>
      </c>
      <c r="H24">
        <f>ROUND((((75-C22))*100+SUM(N8:N9)),4)</f>
        <v>-61.8</v>
      </c>
      <c r="K24">
        <f>ROUND((((71.71-C22))*100+SUM(N8:N10)),4)</f>
        <v>-390.8</v>
      </c>
    </row>
    <row r="25" ht="14.25" hidden="1" customHeight="1"/>
    <row r="26" ht="15.75" hidden="1" customHeight="1" spans="2:40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</row>
    <row r="27" ht="14.25" hidden="1" customHeight="1"/>
    <row r="28" hidden="1" customHeight="1" spans="1:79">
      <c r="A28" s="160"/>
      <c r="B28" s="96"/>
      <c r="C28" s="162"/>
      <c r="D28" s="162">
        <f t="shared" ref="D28:BO28" si="6">SUM(D8:D15)</f>
        <v>0</v>
      </c>
      <c r="E28" s="162">
        <f t="shared" si="6"/>
        <v>0</v>
      </c>
      <c r="F28" s="162">
        <f t="shared" si="6"/>
        <v>0</v>
      </c>
      <c r="G28" s="162">
        <f t="shared" si="6"/>
        <v>0</v>
      </c>
      <c r="H28" s="162">
        <f t="shared" si="6"/>
        <v>0</v>
      </c>
      <c r="I28" s="162">
        <f t="shared" si="6"/>
        <v>0</v>
      </c>
      <c r="J28" s="162">
        <f t="shared" si="6"/>
        <v>70</v>
      </c>
      <c r="K28" s="162">
        <f t="shared" si="6"/>
        <v>0</v>
      </c>
      <c r="L28" s="162">
        <f t="shared" si="6"/>
        <v>8</v>
      </c>
      <c r="M28" s="162">
        <f t="shared" si="6"/>
        <v>0</v>
      </c>
      <c r="N28" s="162">
        <f t="shared" si="6"/>
        <v>2.2</v>
      </c>
      <c r="O28" s="162">
        <f t="shared" si="6"/>
        <v>0</v>
      </c>
      <c r="P28" s="162">
        <f t="shared" si="6"/>
        <v>0</v>
      </c>
      <c r="Q28" s="162">
        <f t="shared" si="6"/>
        <v>0</v>
      </c>
      <c r="R28" s="162">
        <f t="shared" si="6"/>
        <v>0</v>
      </c>
      <c r="S28" s="162">
        <f t="shared" si="6"/>
        <v>0</v>
      </c>
      <c r="T28" s="162">
        <f t="shared" si="6"/>
        <v>0</v>
      </c>
      <c r="U28" s="162">
        <f t="shared" si="6"/>
        <v>0</v>
      </c>
      <c r="V28" s="162">
        <f t="shared" si="6"/>
        <v>0</v>
      </c>
      <c r="W28" s="162">
        <f t="shared" si="6"/>
        <v>25</v>
      </c>
      <c r="X28" s="162">
        <f t="shared" si="6"/>
        <v>0</v>
      </c>
      <c r="Y28" s="162">
        <f t="shared" si="6"/>
        <v>0</v>
      </c>
      <c r="Z28" s="162">
        <f t="shared" si="6"/>
        <v>0</v>
      </c>
      <c r="AA28" s="162">
        <f t="shared" si="6"/>
        <v>200</v>
      </c>
      <c r="AB28" s="162">
        <f t="shared" si="6"/>
        <v>0</v>
      </c>
      <c r="AC28" s="162">
        <f t="shared" si="6"/>
        <v>4</v>
      </c>
      <c r="AD28" s="162">
        <f t="shared" si="6"/>
        <v>0</v>
      </c>
      <c r="AE28" s="162">
        <f t="shared" si="6"/>
        <v>0</v>
      </c>
      <c r="AF28" s="162">
        <f t="shared" si="6"/>
        <v>0</v>
      </c>
      <c r="AG28" s="162">
        <f t="shared" si="6"/>
        <v>0</v>
      </c>
      <c r="AH28" s="162">
        <f t="shared" si="6"/>
        <v>0</v>
      </c>
      <c r="AI28" s="162">
        <f t="shared" si="6"/>
        <v>0</v>
      </c>
      <c r="AJ28" s="162">
        <f t="shared" si="6"/>
        <v>0</v>
      </c>
      <c r="AK28" s="162">
        <f t="shared" si="6"/>
        <v>0</v>
      </c>
      <c r="AL28" s="162">
        <f t="shared" si="6"/>
        <v>0</v>
      </c>
      <c r="AM28" s="162">
        <f t="shared" si="6"/>
        <v>0</v>
      </c>
      <c r="AN28" s="162">
        <f t="shared" si="6"/>
        <v>0</v>
      </c>
      <c r="AO28" s="162">
        <f t="shared" si="6"/>
        <v>0</v>
      </c>
      <c r="AP28" s="162">
        <f t="shared" si="6"/>
        <v>0</v>
      </c>
      <c r="AQ28" s="162">
        <f t="shared" si="6"/>
        <v>0</v>
      </c>
      <c r="AR28" s="162">
        <f t="shared" si="6"/>
        <v>0</v>
      </c>
      <c r="AS28" s="162">
        <f t="shared" si="6"/>
        <v>0</v>
      </c>
      <c r="AT28" s="162">
        <f t="shared" si="6"/>
        <v>0</v>
      </c>
      <c r="AU28" s="162">
        <f t="shared" si="6"/>
        <v>0</v>
      </c>
      <c r="AV28" s="162">
        <f t="shared" si="6"/>
        <v>0</v>
      </c>
      <c r="AW28" s="162">
        <f t="shared" si="6"/>
        <v>0</v>
      </c>
      <c r="AX28" s="162">
        <f t="shared" si="6"/>
        <v>0</v>
      </c>
      <c r="AY28" s="162">
        <f t="shared" si="6"/>
        <v>0</v>
      </c>
      <c r="AZ28" s="162">
        <f t="shared" si="6"/>
        <v>0</v>
      </c>
      <c r="BA28" s="162">
        <f t="shared" si="6"/>
        <v>0</v>
      </c>
      <c r="BB28" s="162">
        <f t="shared" si="6"/>
        <v>0</v>
      </c>
      <c r="BC28" s="162">
        <f t="shared" si="6"/>
        <v>0</v>
      </c>
      <c r="BD28" s="162">
        <f t="shared" si="6"/>
        <v>0</v>
      </c>
      <c r="BE28" s="162">
        <f t="shared" si="6"/>
        <v>63</v>
      </c>
      <c r="BF28" s="162">
        <f t="shared" si="6"/>
        <v>0</v>
      </c>
      <c r="BG28" s="162">
        <f t="shared" si="6"/>
        <v>0</v>
      </c>
      <c r="BH28" s="162">
        <f t="shared" si="6"/>
        <v>0</v>
      </c>
      <c r="BI28" s="162">
        <f t="shared" si="6"/>
        <v>0</v>
      </c>
      <c r="BJ28" s="162">
        <f t="shared" si="6"/>
        <v>0</v>
      </c>
      <c r="BK28" s="162">
        <f t="shared" si="6"/>
        <v>24</v>
      </c>
      <c r="BL28" s="162">
        <f t="shared" si="6"/>
        <v>29</v>
      </c>
      <c r="BM28" s="162">
        <f t="shared" si="6"/>
        <v>0</v>
      </c>
      <c r="BN28" s="162">
        <f t="shared" si="6"/>
        <v>0</v>
      </c>
      <c r="BO28" s="162">
        <f t="shared" si="6"/>
        <v>0</v>
      </c>
      <c r="BP28" s="162">
        <f t="shared" ref="BP28:BZ28" si="7">SUM(BP8:BP15)</f>
        <v>0</v>
      </c>
      <c r="BQ28" s="162">
        <f t="shared" si="7"/>
        <v>0</v>
      </c>
      <c r="BR28" s="162">
        <f t="shared" si="7"/>
        <v>0</v>
      </c>
      <c r="BS28" s="162">
        <f t="shared" si="7"/>
        <v>0</v>
      </c>
      <c r="BT28" s="162">
        <f t="shared" si="7"/>
        <v>0</v>
      </c>
      <c r="BU28" s="162">
        <f t="shared" si="7"/>
        <v>0</v>
      </c>
      <c r="BV28" s="162">
        <f t="shared" si="7"/>
        <v>117</v>
      </c>
      <c r="BW28" s="162">
        <f t="shared" si="7"/>
        <v>0</v>
      </c>
      <c r="BX28" s="162">
        <f t="shared" si="7"/>
        <v>40</v>
      </c>
      <c r="BY28" s="226">
        <f t="shared" si="7"/>
        <v>0</v>
      </c>
      <c r="BZ28" s="226">
        <f t="shared" si="7"/>
        <v>0</v>
      </c>
      <c r="CA28" s="180"/>
    </row>
    <row r="29" hidden="1" customHeight="1" spans="1:79">
      <c r="A29" s="163" t="s">
        <v>194</v>
      </c>
      <c r="B29" s="96"/>
      <c r="C29" s="162">
        <f>C30</f>
        <v>94</v>
      </c>
      <c r="D29" s="165">
        <f>C29</f>
        <v>94</v>
      </c>
      <c r="E29" s="165">
        <f t="shared" ref="E29:BP29" si="8">D29</f>
        <v>94</v>
      </c>
      <c r="F29" s="165">
        <f t="shared" si="8"/>
        <v>94</v>
      </c>
      <c r="G29" s="165">
        <f t="shared" si="8"/>
        <v>94</v>
      </c>
      <c r="H29" s="165">
        <f t="shared" si="8"/>
        <v>94</v>
      </c>
      <c r="I29" s="165">
        <f t="shared" si="8"/>
        <v>94</v>
      </c>
      <c r="J29" s="165">
        <f t="shared" si="8"/>
        <v>94</v>
      </c>
      <c r="K29" s="165">
        <f t="shared" si="8"/>
        <v>94</v>
      </c>
      <c r="L29" s="165">
        <f t="shared" si="8"/>
        <v>94</v>
      </c>
      <c r="M29" s="165">
        <f t="shared" si="8"/>
        <v>94</v>
      </c>
      <c r="N29" s="165">
        <f t="shared" si="8"/>
        <v>94</v>
      </c>
      <c r="O29" s="165">
        <f t="shared" si="8"/>
        <v>94</v>
      </c>
      <c r="P29" s="165">
        <f t="shared" si="8"/>
        <v>94</v>
      </c>
      <c r="Q29" s="165">
        <f t="shared" si="8"/>
        <v>94</v>
      </c>
      <c r="R29" s="165">
        <f t="shared" si="8"/>
        <v>94</v>
      </c>
      <c r="S29" s="165">
        <f t="shared" si="8"/>
        <v>94</v>
      </c>
      <c r="T29" s="165">
        <f t="shared" si="8"/>
        <v>94</v>
      </c>
      <c r="U29" s="165">
        <f t="shared" si="8"/>
        <v>94</v>
      </c>
      <c r="V29" s="165">
        <f t="shared" si="8"/>
        <v>94</v>
      </c>
      <c r="W29" s="165">
        <f t="shared" si="8"/>
        <v>94</v>
      </c>
      <c r="X29" s="165">
        <f t="shared" si="8"/>
        <v>94</v>
      </c>
      <c r="Y29" s="165">
        <f t="shared" si="8"/>
        <v>94</v>
      </c>
      <c r="Z29" s="165">
        <f t="shared" si="8"/>
        <v>94</v>
      </c>
      <c r="AA29" s="165">
        <f t="shared" si="8"/>
        <v>94</v>
      </c>
      <c r="AB29" s="165">
        <f t="shared" si="8"/>
        <v>94</v>
      </c>
      <c r="AC29" s="165">
        <f t="shared" si="8"/>
        <v>94</v>
      </c>
      <c r="AD29" s="165">
        <f t="shared" si="8"/>
        <v>94</v>
      </c>
      <c r="AE29" s="165">
        <f t="shared" si="8"/>
        <v>94</v>
      </c>
      <c r="AF29" s="165">
        <f t="shared" si="8"/>
        <v>94</v>
      </c>
      <c r="AG29" s="165">
        <f t="shared" si="8"/>
        <v>94</v>
      </c>
      <c r="AH29" s="165">
        <f t="shared" si="8"/>
        <v>94</v>
      </c>
      <c r="AI29" s="165">
        <f t="shared" si="8"/>
        <v>94</v>
      </c>
      <c r="AJ29" s="165">
        <f t="shared" si="8"/>
        <v>94</v>
      </c>
      <c r="AK29" s="165">
        <f t="shared" si="8"/>
        <v>94</v>
      </c>
      <c r="AL29" s="165">
        <f t="shared" si="8"/>
        <v>94</v>
      </c>
      <c r="AM29" s="165">
        <f t="shared" si="8"/>
        <v>94</v>
      </c>
      <c r="AN29" s="165">
        <f t="shared" si="8"/>
        <v>94</v>
      </c>
      <c r="AO29" s="165">
        <f t="shared" si="8"/>
        <v>94</v>
      </c>
      <c r="AP29" s="165">
        <f t="shared" si="8"/>
        <v>94</v>
      </c>
      <c r="AQ29" s="165">
        <f t="shared" si="8"/>
        <v>94</v>
      </c>
      <c r="AR29" s="165">
        <f t="shared" si="8"/>
        <v>94</v>
      </c>
      <c r="AS29" s="165">
        <f t="shared" si="8"/>
        <v>94</v>
      </c>
      <c r="AT29" s="165">
        <f t="shared" si="8"/>
        <v>94</v>
      </c>
      <c r="AU29" s="165">
        <f t="shared" si="8"/>
        <v>94</v>
      </c>
      <c r="AV29" s="165">
        <f t="shared" si="8"/>
        <v>94</v>
      </c>
      <c r="AW29" s="165">
        <f t="shared" si="8"/>
        <v>94</v>
      </c>
      <c r="AX29" s="165">
        <f t="shared" si="8"/>
        <v>94</v>
      </c>
      <c r="AY29" s="165">
        <f t="shared" si="8"/>
        <v>94</v>
      </c>
      <c r="AZ29" s="165">
        <f t="shared" si="8"/>
        <v>94</v>
      </c>
      <c r="BA29" s="165">
        <f t="shared" si="8"/>
        <v>94</v>
      </c>
      <c r="BB29" s="165">
        <f t="shared" si="8"/>
        <v>94</v>
      </c>
      <c r="BC29" s="165">
        <f t="shared" si="8"/>
        <v>94</v>
      </c>
      <c r="BD29" s="165">
        <f t="shared" si="8"/>
        <v>94</v>
      </c>
      <c r="BE29" s="165">
        <f t="shared" si="8"/>
        <v>94</v>
      </c>
      <c r="BF29" s="165">
        <f t="shared" si="8"/>
        <v>94</v>
      </c>
      <c r="BG29" s="165">
        <f t="shared" si="8"/>
        <v>94</v>
      </c>
      <c r="BH29" s="165">
        <f t="shared" si="8"/>
        <v>94</v>
      </c>
      <c r="BI29" s="165">
        <f t="shared" si="8"/>
        <v>94</v>
      </c>
      <c r="BJ29" s="165">
        <f t="shared" si="8"/>
        <v>94</v>
      </c>
      <c r="BK29" s="165">
        <f t="shared" si="8"/>
        <v>94</v>
      </c>
      <c r="BL29" s="165">
        <f t="shared" si="8"/>
        <v>94</v>
      </c>
      <c r="BM29" s="165">
        <f t="shared" si="8"/>
        <v>94</v>
      </c>
      <c r="BN29" s="165">
        <f t="shared" si="8"/>
        <v>94</v>
      </c>
      <c r="BO29" s="165">
        <f t="shared" si="8"/>
        <v>94</v>
      </c>
      <c r="BP29" s="165">
        <f t="shared" si="8"/>
        <v>94</v>
      </c>
      <c r="BQ29" s="165">
        <f t="shared" ref="BQ29:BZ29" si="9">BP29</f>
        <v>94</v>
      </c>
      <c r="BR29" s="165">
        <f t="shared" si="9"/>
        <v>94</v>
      </c>
      <c r="BS29" s="165">
        <f t="shared" si="9"/>
        <v>94</v>
      </c>
      <c r="BT29" s="165">
        <f t="shared" si="9"/>
        <v>94</v>
      </c>
      <c r="BU29" s="165">
        <f t="shared" si="9"/>
        <v>94</v>
      </c>
      <c r="BV29" s="165">
        <f t="shared" si="9"/>
        <v>94</v>
      </c>
      <c r="BW29" s="165">
        <f t="shared" si="9"/>
        <v>94</v>
      </c>
      <c r="BX29" s="165">
        <f t="shared" si="9"/>
        <v>94</v>
      </c>
      <c r="BY29" s="227">
        <f t="shared" si="9"/>
        <v>94</v>
      </c>
      <c r="BZ29" s="227">
        <f t="shared" si="9"/>
        <v>94</v>
      </c>
      <c r="CA29" s="180"/>
    </row>
    <row r="30" ht="21" hidden="1" customHeight="1" spans="1:79">
      <c r="A30" s="166" t="s">
        <v>198</v>
      </c>
      <c r="B30" s="269"/>
      <c r="C30" s="168">
        <f>VLOOKUP(B4,завтрак_общ,3,FALSE)</f>
        <v>94</v>
      </c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idden="1" customHeight="1" spans="1:79">
      <c r="A31" s="170" t="s">
        <v>195</v>
      </c>
      <c r="B31" s="96"/>
      <c r="C31" s="172"/>
      <c r="D31" s="173">
        <f>D28*D29/1000</f>
        <v>0</v>
      </c>
      <c r="E31" s="173">
        <f t="shared" ref="E31:BP31" si="10">E28*E29/1000</f>
        <v>0</v>
      </c>
      <c r="F31" s="173">
        <f t="shared" si="10"/>
        <v>0</v>
      </c>
      <c r="G31" s="173">
        <f>G28*G29</f>
        <v>0</v>
      </c>
      <c r="H31" s="173">
        <f t="shared" si="10"/>
        <v>0</v>
      </c>
      <c r="I31" s="173">
        <f t="shared" si="10"/>
        <v>0</v>
      </c>
      <c r="J31" s="173">
        <f t="shared" si="10"/>
        <v>6.58</v>
      </c>
      <c r="K31" s="210">
        <f t="shared" si="10"/>
        <v>0</v>
      </c>
      <c r="L31" s="210">
        <f t="shared" si="10"/>
        <v>0.752</v>
      </c>
      <c r="M31" s="210">
        <f t="shared" si="10"/>
        <v>0</v>
      </c>
      <c r="N31" s="210">
        <f t="shared" si="10"/>
        <v>0.2068</v>
      </c>
      <c r="O31" s="210">
        <f t="shared" si="10"/>
        <v>0</v>
      </c>
      <c r="P31" s="210">
        <f t="shared" si="10"/>
        <v>0</v>
      </c>
      <c r="Q31" s="210">
        <f>Q28*Q29</f>
        <v>0</v>
      </c>
      <c r="R31" s="210">
        <f t="shared" si="10"/>
        <v>0</v>
      </c>
      <c r="S31" s="210">
        <f t="shared" si="10"/>
        <v>0</v>
      </c>
      <c r="T31" s="210">
        <f t="shared" si="10"/>
        <v>0</v>
      </c>
      <c r="U31" s="210">
        <f t="shared" si="10"/>
        <v>0</v>
      </c>
      <c r="V31" s="210">
        <f t="shared" si="10"/>
        <v>0</v>
      </c>
      <c r="W31" s="210">
        <f t="shared" si="10"/>
        <v>2.35</v>
      </c>
      <c r="X31" s="210">
        <f t="shared" si="10"/>
        <v>0</v>
      </c>
      <c r="Y31" s="210">
        <f t="shared" si="10"/>
        <v>0</v>
      </c>
      <c r="Z31" s="210">
        <f t="shared" si="10"/>
        <v>0</v>
      </c>
      <c r="AA31" s="210">
        <f t="shared" si="10"/>
        <v>18.8</v>
      </c>
      <c r="AB31" s="210">
        <f t="shared" si="10"/>
        <v>0</v>
      </c>
      <c r="AC31" s="210">
        <f t="shared" si="10"/>
        <v>0.376</v>
      </c>
      <c r="AD31" s="210">
        <f t="shared" si="10"/>
        <v>0</v>
      </c>
      <c r="AE31" s="210">
        <f t="shared" si="10"/>
        <v>0</v>
      </c>
      <c r="AF31" s="210">
        <f t="shared" si="10"/>
        <v>0</v>
      </c>
      <c r="AG31" s="210">
        <f t="shared" si="10"/>
        <v>0</v>
      </c>
      <c r="AH31" s="210">
        <f t="shared" si="10"/>
        <v>0</v>
      </c>
      <c r="AI31" s="210">
        <f t="shared" si="10"/>
        <v>0</v>
      </c>
      <c r="AJ31" s="210">
        <f t="shared" si="10"/>
        <v>0</v>
      </c>
      <c r="AK31" s="210">
        <f t="shared" si="10"/>
        <v>0</v>
      </c>
      <c r="AL31" s="210">
        <f t="shared" si="10"/>
        <v>0</v>
      </c>
      <c r="AM31" s="210">
        <f t="shared" si="10"/>
        <v>0</v>
      </c>
      <c r="AN31" s="210">
        <f t="shared" si="10"/>
        <v>0</v>
      </c>
      <c r="AO31" s="210">
        <f t="shared" si="10"/>
        <v>0</v>
      </c>
      <c r="AP31" s="210">
        <f t="shared" si="10"/>
        <v>0</v>
      </c>
      <c r="AQ31" s="210">
        <f t="shared" si="10"/>
        <v>0</v>
      </c>
      <c r="AR31" s="210">
        <f t="shared" si="10"/>
        <v>0</v>
      </c>
      <c r="AS31" s="210">
        <f t="shared" si="10"/>
        <v>0</v>
      </c>
      <c r="AT31" s="210">
        <f t="shared" si="10"/>
        <v>0</v>
      </c>
      <c r="AU31" s="210">
        <f t="shared" si="10"/>
        <v>0</v>
      </c>
      <c r="AV31" s="210">
        <f t="shared" si="10"/>
        <v>0</v>
      </c>
      <c r="AW31" s="210">
        <f t="shared" si="10"/>
        <v>0</v>
      </c>
      <c r="AX31" s="210">
        <f t="shared" si="10"/>
        <v>0</v>
      </c>
      <c r="AY31" s="210">
        <f t="shared" si="10"/>
        <v>0</v>
      </c>
      <c r="AZ31" s="210">
        <f t="shared" si="10"/>
        <v>0</v>
      </c>
      <c r="BA31" s="210">
        <f t="shared" si="10"/>
        <v>0</v>
      </c>
      <c r="BB31" s="210">
        <f t="shared" si="10"/>
        <v>0</v>
      </c>
      <c r="BC31" s="210">
        <f t="shared" si="10"/>
        <v>0</v>
      </c>
      <c r="BD31" s="210">
        <f t="shared" si="10"/>
        <v>0</v>
      </c>
      <c r="BE31" s="210">
        <f t="shared" si="10"/>
        <v>5.922</v>
      </c>
      <c r="BF31" s="210">
        <f t="shared" si="10"/>
        <v>0</v>
      </c>
      <c r="BG31" s="210">
        <f t="shared" si="10"/>
        <v>0</v>
      </c>
      <c r="BH31" s="210">
        <f t="shared" si="10"/>
        <v>0</v>
      </c>
      <c r="BI31" s="210">
        <f t="shared" si="10"/>
        <v>0</v>
      </c>
      <c r="BJ31" s="210">
        <f t="shared" si="10"/>
        <v>0</v>
      </c>
      <c r="BK31" s="210">
        <f t="shared" si="10"/>
        <v>2.256</v>
      </c>
      <c r="BL31" s="210">
        <f t="shared" si="10"/>
        <v>2.726</v>
      </c>
      <c r="BM31" s="210">
        <f t="shared" si="10"/>
        <v>0</v>
      </c>
      <c r="BN31" s="210">
        <f t="shared" si="10"/>
        <v>0</v>
      </c>
      <c r="BO31" s="210">
        <f t="shared" si="10"/>
        <v>0</v>
      </c>
      <c r="BP31" s="210">
        <f t="shared" si="10"/>
        <v>0</v>
      </c>
      <c r="BQ31" s="210">
        <f t="shared" ref="BQ31:BY31" si="11">BQ28*BQ29/1000</f>
        <v>0</v>
      </c>
      <c r="BR31" s="210">
        <f t="shared" si="11"/>
        <v>0</v>
      </c>
      <c r="BS31" s="210">
        <f t="shared" si="11"/>
        <v>0</v>
      </c>
      <c r="BT31" s="210">
        <f t="shared" si="11"/>
        <v>0</v>
      </c>
      <c r="BU31" s="210">
        <f t="shared" si="11"/>
        <v>0</v>
      </c>
      <c r="BV31" s="210">
        <f t="shared" si="11"/>
        <v>10.998</v>
      </c>
      <c r="BW31" s="210">
        <f t="shared" si="11"/>
        <v>0</v>
      </c>
      <c r="BX31" s="210">
        <f t="shared" si="11"/>
        <v>3.76</v>
      </c>
      <c r="BY31" s="209">
        <f t="shared" si="11"/>
        <v>0</v>
      </c>
      <c r="BZ31" s="209">
        <f>BZ28*BZ29</f>
        <v>0</v>
      </c>
      <c r="CA31" s="180"/>
    </row>
    <row r="32" hidden="1" customHeight="1" spans="1:79">
      <c r="A32" s="170" t="s">
        <v>170</v>
      </c>
      <c r="B32" s="96"/>
      <c r="C32" s="172"/>
      <c r="D32" s="174">
        <f>ССЫЛКИ!B3</f>
        <v>105</v>
      </c>
      <c r="E32" s="174">
        <f>ССЫЛКИ!C3</f>
        <v>590</v>
      </c>
      <c r="F32" s="174">
        <f>ССЫЛКИ!D3</f>
        <v>590</v>
      </c>
      <c r="G32" s="174">
        <f>ССЫЛКИ!E3</f>
        <v>11</v>
      </c>
      <c r="H32" s="174">
        <f>ССЫЛКИ!F3</f>
        <v>400</v>
      </c>
      <c r="I32" s="174">
        <f>ССЫЛКИ!G3</f>
        <v>200</v>
      </c>
      <c r="J32" s="174">
        <f>ССЫЛКИ!H3</f>
        <v>105</v>
      </c>
      <c r="K32" s="174">
        <f>ССЫЛКИ!I3</f>
        <v>590</v>
      </c>
      <c r="L32" s="174">
        <f>ССЫЛКИ!J3</f>
        <v>150</v>
      </c>
      <c r="M32" s="174">
        <f>ССЫЛКИ!K3</f>
        <v>78</v>
      </c>
      <c r="N32" s="174">
        <f>ССЫЛКИ!L3</f>
        <v>10</v>
      </c>
      <c r="O32" s="174">
        <f>ССЫЛКИ!M3</f>
        <v>300</v>
      </c>
      <c r="P32" s="174">
        <f>ССЫЛКИ!N3</f>
        <v>990</v>
      </c>
      <c r="Q32" s="174">
        <f>ССЫЛКИ!O3</f>
        <v>12</v>
      </c>
      <c r="R32" s="174">
        <f>ССЫЛКИ!P3</f>
        <v>330</v>
      </c>
      <c r="S32" s="174">
        <f>ССЫЛКИ!Q3</f>
        <v>420</v>
      </c>
      <c r="T32" s="174">
        <f>ССЫЛКИ!R3</f>
        <v>260</v>
      </c>
      <c r="U32" s="174">
        <f>ССЫЛКИ!S3</f>
        <v>165</v>
      </c>
      <c r="V32" s="174">
        <f>ССЫЛКИ!T3</f>
        <v>300</v>
      </c>
      <c r="W32" s="174">
        <f>ССЫЛКИ!U3</f>
        <v>300</v>
      </c>
      <c r="X32" s="174">
        <f>ССЫЛКИ!V3</f>
        <v>400</v>
      </c>
      <c r="Y32" s="174">
        <f>ССЫЛКИ!W3</f>
        <v>50</v>
      </c>
      <c r="Z32" s="174">
        <f>ССЫЛКИ!X3</f>
        <v>210</v>
      </c>
      <c r="AA32" s="174">
        <f>ССЫЛКИ!Y3</f>
        <v>90</v>
      </c>
      <c r="AB32" s="174">
        <f>ССЫЛКИ!Z3</f>
        <v>100</v>
      </c>
      <c r="AC32" s="174">
        <f>ССЫЛКИ!AA3</f>
        <v>190</v>
      </c>
      <c r="AD32" s="174">
        <f>ССЫЛКИ!AB3</f>
        <v>440</v>
      </c>
      <c r="AE32" s="174">
        <f>ССЫЛКИ!AC3</f>
        <v>12.5</v>
      </c>
      <c r="AF32" s="174">
        <f>ССЫЛКИ!AD3</f>
        <v>70</v>
      </c>
      <c r="AG32" s="174">
        <f>ССЫЛКИ!AE3</f>
        <v>92</v>
      </c>
      <c r="AH32" s="174">
        <f>ССЫЛКИ!AF3</f>
        <v>70</v>
      </c>
      <c r="AI32" s="174">
        <f>ССЫЛКИ!AG3</f>
        <v>62</v>
      </c>
      <c r="AJ32" s="174">
        <f>ССЫЛКИ!AH3</f>
        <v>65</v>
      </c>
      <c r="AK32" s="174">
        <f>ССЫЛКИ!AI3</f>
        <v>70</v>
      </c>
      <c r="AL32" s="174">
        <f>ССЫЛКИ!AJ3</f>
        <v>75</v>
      </c>
      <c r="AM32" s="174">
        <f>ССЫЛКИ!AK3</f>
        <v>68</v>
      </c>
      <c r="AN32" s="174">
        <f>ССЫЛКИ!AL3</f>
        <v>120</v>
      </c>
      <c r="AO32" s="174">
        <f>ССЫЛКИ!AM3</f>
        <v>70</v>
      </c>
      <c r="AP32" s="174">
        <f>ССЫЛКИ!AN3</f>
        <v>190</v>
      </c>
      <c r="AQ32" s="174">
        <f>ССЫЛКИ!AO3</f>
        <v>420</v>
      </c>
      <c r="AR32" s="174">
        <f>ССЫЛКИ!AP3</f>
        <v>195</v>
      </c>
      <c r="AS32" s="174">
        <f>ССЫЛКИ!AQ3</f>
        <v>95</v>
      </c>
      <c r="AT32" s="174">
        <f>ССЫЛКИ!AR3</f>
        <v>1100</v>
      </c>
      <c r="AU32" s="174">
        <f>ССЫЛКИ!AS3</f>
        <v>85</v>
      </c>
      <c r="AV32" s="174">
        <f>ССЫЛКИ!AT3</f>
        <v>100</v>
      </c>
      <c r="AW32" s="174">
        <f>ССЫЛКИ!AU3</f>
        <v>290</v>
      </c>
      <c r="AX32" s="174">
        <f>ССЫЛКИ!AV3</f>
        <v>370</v>
      </c>
      <c r="AY32" s="174">
        <f>ССЫЛКИ!AW3</f>
        <v>700</v>
      </c>
      <c r="AZ32" s="174">
        <f>ССЫЛКИ!AX3</f>
        <v>440</v>
      </c>
      <c r="BA32" s="174">
        <f>ССЫЛКИ!AY3</f>
        <v>240</v>
      </c>
      <c r="BB32" s="174">
        <f>ССЫЛКИ!AZ3</f>
        <v>260</v>
      </c>
      <c r="BC32" s="174">
        <f>ССЫЛКИ!BA3</f>
        <v>350</v>
      </c>
      <c r="BD32" s="174">
        <f>ССЫЛКИ!BB3</f>
        <v>50</v>
      </c>
      <c r="BE32" s="174">
        <f>ССЫЛКИ!BC3</f>
        <v>370</v>
      </c>
      <c r="BF32" s="174">
        <f>ССЫЛКИ!BD3</f>
        <v>55</v>
      </c>
      <c r="BG32" s="174">
        <f>ССЫЛКИ!BE3</f>
        <v>450</v>
      </c>
      <c r="BH32" s="174">
        <f>ССЫЛКИ!BF3</f>
        <v>440</v>
      </c>
      <c r="BI32" s="174">
        <f>ССЫЛКИ!BG3</f>
        <v>48</v>
      </c>
      <c r="BJ32" s="174">
        <f>ССЫЛКИ!BH3</f>
        <v>59</v>
      </c>
      <c r="BK32" s="174">
        <f>ССЫЛКИ!BI3</f>
        <v>48</v>
      </c>
      <c r="BL32" s="174">
        <f>ССЫЛКИ!BJ3</f>
        <v>49</v>
      </c>
      <c r="BM32" s="174">
        <f>ССЫЛКИ!BK3</f>
        <v>78</v>
      </c>
      <c r="BN32" s="174">
        <f>ССЫЛКИ!BL3</f>
        <v>110</v>
      </c>
      <c r="BO32" s="174">
        <f>ССЫЛКИ!BM3</f>
        <v>61</v>
      </c>
      <c r="BP32" s="174">
        <f>ССЫЛКИ!BN3</f>
        <v>220</v>
      </c>
      <c r="BQ32" s="174">
        <f>ССЫЛКИ!BO3</f>
        <v>200</v>
      </c>
      <c r="BR32" s="174">
        <f>ССЫЛКИ!BP3</f>
        <v>164</v>
      </c>
      <c r="BS32" s="174">
        <f>ССЫЛКИ!BQ3</f>
        <v>190</v>
      </c>
      <c r="BT32" s="174">
        <f>ССЫЛКИ!BR3</f>
        <v>300</v>
      </c>
      <c r="BU32" s="174">
        <f>ССЫЛКИ!BS3</f>
        <v>195</v>
      </c>
      <c r="BV32" s="174">
        <f>ССЫЛКИ!BT3</f>
        <v>105</v>
      </c>
      <c r="BW32" s="174">
        <f>ССЫЛКИ!BU3</f>
        <v>440</v>
      </c>
      <c r="BX32" s="174">
        <f>ССЫЛКИ!BV3</f>
        <v>66</v>
      </c>
      <c r="BY32" s="174">
        <f>ССЫЛКИ!BW3</f>
        <v>510</v>
      </c>
      <c r="BZ32" s="174">
        <f>ССЫЛКИ!BX3</f>
        <v>580</v>
      </c>
      <c r="CA32" s="180"/>
    </row>
    <row r="33" hidden="1" customHeight="1" spans="1:79">
      <c r="A33" s="170" t="s">
        <v>196</v>
      </c>
      <c r="B33" s="96"/>
      <c r="C33" s="175">
        <f>SUM(D33:BZ33)</f>
        <v>7110.16</v>
      </c>
      <c r="D33" s="177">
        <f>D31*D32</f>
        <v>0</v>
      </c>
      <c r="E33" s="177">
        <f t="shared" ref="E33:BP33" si="12">E31*E32</f>
        <v>0</v>
      </c>
      <c r="F33" s="177">
        <f t="shared" si="12"/>
        <v>0</v>
      </c>
      <c r="G33" s="177">
        <f t="shared" si="12"/>
        <v>0</v>
      </c>
      <c r="H33" s="177">
        <f t="shared" si="12"/>
        <v>0</v>
      </c>
      <c r="I33" s="177">
        <f t="shared" si="12"/>
        <v>0</v>
      </c>
      <c r="J33" s="177">
        <f t="shared" si="12"/>
        <v>690.9</v>
      </c>
      <c r="K33" s="211">
        <f t="shared" si="12"/>
        <v>0</v>
      </c>
      <c r="L33" s="211">
        <f t="shared" si="12"/>
        <v>112.8</v>
      </c>
      <c r="M33" s="211">
        <f t="shared" si="12"/>
        <v>0</v>
      </c>
      <c r="N33" s="211">
        <f t="shared" si="12"/>
        <v>2.068</v>
      </c>
      <c r="O33" s="211">
        <f t="shared" si="12"/>
        <v>0</v>
      </c>
      <c r="P33" s="211">
        <f t="shared" si="12"/>
        <v>0</v>
      </c>
      <c r="Q33" s="211">
        <f t="shared" si="12"/>
        <v>0</v>
      </c>
      <c r="R33" s="211">
        <f t="shared" si="12"/>
        <v>0</v>
      </c>
      <c r="S33" s="211">
        <f t="shared" si="12"/>
        <v>0</v>
      </c>
      <c r="T33" s="211">
        <f t="shared" si="12"/>
        <v>0</v>
      </c>
      <c r="U33" s="211">
        <f t="shared" si="12"/>
        <v>0</v>
      </c>
      <c r="V33" s="211">
        <f t="shared" si="12"/>
        <v>0</v>
      </c>
      <c r="W33" s="211">
        <f t="shared" si="12"/>
        <v>705</v>
      </c>
      <c r="X33" s="211">
        <f t="shared" si="12"/>
        <v>0</v>
      </c>
      <c r="Y33" s="211">
        <f t="shared" si="12"/>
        <v>0</v>
      </c>
      <c r="Z33" s="211">
        <f t="shared" si="12"/>
        <v>0</v>
      </c>
      <c r="AA33" s="211">
        <f t="shared" si="12"/>
        <v>1692</v>
      </c>
      <c r="AB33" s="211">
        <f t="shared" si="12"/>
        <v>0</v>
      </c>
      <c r="AC33" s="211">
        <f t="shared" si="12"/>
        <v>71.44</v>
      </c>
      <c r="AD33" s="211">
        <f t="shared" si="12"/>
        <v>0</v>
      </c>
      <c r="AE33" s="211">
        <f t="shared" si="12"/>
        <v>0</v>
      </c>
      <c r="AF33" s="211">
        <f t="shared" si="12"/>
        <v>0</v>
      </c>
      <c r="AG33" s="211">
        <f t="shared" si="12"/>
        <v>0</v>
      </c>
      <c r="AH33" s="211">
        <f t="shared" si="12"/>
        <v>0</v>
      </c>
      <c r="AI33" s="211">
        <f t="shared" si="12"/>
        <v>0</v>
      </c>
      <c r="AJ33" s="211">
        <f t="shared" si="12"/>
        <v>0</v>
      </c>
      <c r="AK33" s="211">
        <f t="shared" si="12"/>
        <v>0</v>
      </c>
      <c r="AL33" s="211">
        <f t="shared" si="12"/>
        <v>0</v>
      </c>
      <c r="AM33" s="211">
        <f t="shared" si="12"/>
        <v>0</v>
      </c>
      <c r="AN33" s="211">
        <f t="shared" si="12"/>
        <v>0</v>
      </c>
      <c r="AO33" s="211">
        <f t="shared" si="12"/>
        <v>0</v>
      </c>
      <c r="AP33" s="211">
        <f t="shared" si="12"/>
        <v>0</v>
      </c>
      <c r="AQ33" s="211">
        <f t="shared" si="12"/>
        <v>0</v>
      </c>
      <c r="AR33" s="211">
        <f t="shared" si="12"/>
        <v>0</v>
      </c>
      <c r="AS33" s="211">
        <f t="shared" si="12"/>
        <v>0</v>
      </c>
      <c r="AT33" s="211">
        <f t="shared" si="12"/>
        <v>0</v>
      </c>
      <c r="AU33" s="211">
        <f t="shared" si="12"/>
        <v>0</v>
      </c>
      <c r="AV33" s="211">
        <f t="shared" si="12"/>
        <v>0</v>
      </c>
      <c r="AW33" s="211">
        <f t="shared" si="12"/>
        <v>0</v>
      </c>
      <c r="AX33" s="211">
        <f t="shared" si="12"/>
        <v>0</v>
      </c>
      <c r="AY33" s="211">
        <f t="shared" si="12"/>
        <v>0</v>
      </c>
      <c r="AZ33" s="211">
        <f t="shared" si="12"/>
        <v>0</v>
      </c>
      <c r="BA33" s="211">
        <f t="shared" si="12"/>
        <v>0</v>
      </c>
      <c r="BB33" s="211">
        <f t="shared" si="12"/>
        <v>0</v>
      </c>
      <c r="BC33" s="211">
        <f t="shared" si="12"/>
        <v>0</v>
      </c>
      <c r="BD33" s="211">
        <f t="shared" si="12"/>
        <v>0</v>
      </c>
      <c r="BE33" s="211">
        <f t="shared" si="12"/>
        <v>2191.14</v>
      </c>
      <c r="BF33" s="211">
        <f t="shared" si="12"/>
        <v>0</v>
      </c>
      <c r="BG33" s="211">
        <f t="shared" si="12"/>
        <v>0</v>
      </c>
      <c r="BH33" s="211">
        <f t="shared" si="12"/>
        <v>0</v>
      </c>
      <c r="BI33" s="211">
        <f t="shared" si="12"/>
        <v>0</v>
      </c>
      <c r="BJ33" s="211">
        <f t="shared" si="12"/>
        <v>0</v>
      </c>
      <c r="BK33" s="211">
        <f t="shared" si="12"/>
        <v>108.288</v>
      </c>
      <c r="BL33" s="211">
        <f t="shared" si="12"/>
        <v>133.574</v>
      </c>
      <c r="BM33" s="211">
        <f t="shared" si="12"/>
        <v>0</v>
      </c>
      <c r="BN33" s="211">
        <f t="shared" si="12"/>
        <v>0</v>
      </c>
      <c r="BO33" s="211">
        <f t="shared" si="12"/>
        <v>0</v>
      </c>
      <c r="BP33" s="211">
        <f t="shared" si="12"/>
        <v>0</v>
      </c>
      <c r="BQ33" s="211">
        <f t="shared" ref="BQ33:BZ33" si="13">BQ31*BQ32</f>
        <v>0</v>
      </c>
      <c r="BR33" s="211">
        <f t="shared" si="13"/>
        <v>0</v>
      </c>
      <c r="BS33" s="211">
        <f t="shared" si="13"/>
        <v>0</v>
      </c>
      <c r="BT33" s="211">
        <f t="shared" si="13"/>
        <v>0</v>
      </c>
      <c r="BU33" s="211">
        <f t="shared" si="13"/>
        <v>0</v>
      </c>
      <c r="BV33" s="211">
        <f t="shared" si="13"/>
        <v>1154.79</v>
      </c>
      <c r="BW33" s="211">
        <f t="shared" si="13"/>
        <v>0</v>
      </c>
      <c r="BX33" s="211">
        <f t="shared" si="13"/>
        <v>248.16</v>
      </c>
      <c r="BY33" s="211">
        <f t="shared" si="13"/>
        <v>0</v>
      </c>
      <c r="BZ33" s="211">
        <f t="shared" si="13"/>
        <v>0</v>
      </c>
      <c r="CA33" s="180"/>
    </row>
    <row r="34" hidden="1" customHeight="1" spans="1:79">
      <c r="A34" s="170" t="s">
        <v>197</v>
      </c>
      <c r="B34" s="95"/>
      <c r="C34" s="179">
        <f>C33/C30</f>
        <v>75.64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/>
    <row r="36" ht="20" spans="1:79">
      <c r="A36" s="180"/>
      <c r="B36" s="181" t="s">
        <v>14</v>
      </c>
      <c r="C36" s="182"/>
      <c r="D36" s="182" t="str">
        <f>IF(D33=D50,"x")</f>
        <v>x</v>
      </c>
      <c r="E36" s="182" t="str">
        <f>IF(E33=E50,"x")</f>
        <v>x</v>
      </c>
      <c r="F36" s="182" t="str">
        <f>IF(F33=F50,"x")</f>
        <v>x</v>
      </c>
      <c r="G36" s="182"/>
      <c r="H36" s="182"/>
      <c r="I36" s="182" t="str">
        <f>IF(I33=I50,"x")</f>
        <v>x</v>
      </c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</row>
    <row r="37" ht="14" spans="1:76">
      <c r="A37" s="183" t="s">
        <v>3</v>
      </c>
      <c r="B37" s="184"/>
      <c r="C37" s="185"/>
      <c r="D37" s="186" t="s">
        <v>193</v>
      </c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152.4" customHeight="1" spans="1:78">
      <c r="A38" s="188"/>
      <c r="B38" s="189"/>
      <c r="C38" s="185"/>
      <c r="D38" s="121" t="str">
        <f>ССЫЛКИ!B2</f>
        <v>Вермишель</v>
      </c>
      <c r="E38" s="121" t="str">
        <f>ССЫЛКИ!C2</f>
        <v>Люля полуфаб-т (кг)</v>
      </c>
      <c r="F38" s="121" t="str">
        <f>ССЫЛКИ!D2</f>
        <v>Котлета говяжья полуф-т (кг)</v>
      </c>
      <c r="G38" s="121" t="str">
        <f>ССЫЛКИ!E2</f>
        <v>Какао (Фунтик) (шт)</v>
      </c>
      <c r="H38" s="121" t="str">
        <f>ССЫЛКИ!F2</f>
        <v>Какао порошок</v>
      </c>
      <c r="I38" s="121" t="str">
        <f>ССЫЛКИ!G2</f>
        <v>Кисель фруктовый</v>
      </c>
      <c r="J38" s="121" t="str">
        <f>ССЫЛКИ!H2</f>
        <v>Макароны</v>
      </c>
      <c r="K38" s="121" t="str">
        <f>ССЫЛКИ!I2</f>
        <v>Тефтели говяжьи (кг)</v>
      </c>
      <c r="L38" s="121" t="str">
        <f>ССЫЛКИ!J2</f>
        <v>Масло растительное</v>
      </c>
      <c r="M38" s="121" t="str">
        <f>ССЫЛКИ!K2</f>
        <v>Сахар</v>
      </c>
      <c r="N38" s="121" t="str">
        <f>ССЫЛКИ!L2</f>
        <v>Соль иодир.</v>
      </c>
      <c r="O38" s="121" t="str">
        <f>ССЫЛКИ!M2</f>
        <v>Сухофрукты</v>
      </c>
      <c r="P38" s="121" t="str">
        <f>ССЫЛКИ!N2</f>
        <v>Чай</v>
      </c>
      <c r="Q38" s="121" t="str">
        <f>ССЫЛКИ!O2</f>
        <v>Яйцо куриное (штук)</v>
      </c>
      <c r="R38" s="121" t="str">
        <f>ССЫЛКИ!P2</f>
        <v>Вафли</v>
      </c>
      <c r="S38" s="121" t="str">
        <f>ССЫЛКИ!Q2</f>
        <v>Кексы бездрожжевые (кг.)</v>
      </c>
      <c r="T38" s="121" t="str">
        <f>ССЫЛКИ!R2</f>
        <v>Печенье</v>
      </c>
      <c r="U38" s="121" t="str">
        <f>ССЫЛКИ!S2</f>
        <v>Пряники</v>
      </c>
      <c r="V38" s="121" t="str">
        <f>ССЫЛКИ!T2</f>
        <v>Горошек зеленый конс.</v>
      </c>
      <c r="W38" s="121" t="str">
        <f>ССЫЛКИ!U2</f>
        <v>Кукуруза консервы</v>
      </c>
      <c r="X38" s="121" t="str">
        <f>ССЫЛКИ!V2</f>
        <v>Огурцы маринованые</v>
      </c>
      <c r="Y38" s="121" t="str">
        <f>ССЫЛКИ!W2</f>
        <v>Мука высшего сорт</v>
      </c>
      <c r="Z38" s="121" t="str">
        <f>ССЫЛКИ!X2</f>
        <v>Повидло</v>
      </c>
      <c r="AA38" s="121" t="str">
        <f>ССЫЛКИ!Y2</f>
        <v>Сок фруктовый светлый</v>
      </c>
      <c r="AB38" s="121" t="str">
        <f>ССЫЛКИ!Z2</f>
        <v>Сок фруктовый с мякотью</v>
      </c>
      <c r="AC38" s="121" t="str">
        <f>ССЫЛКИ!AA2</f>
        <v>Томатная паста</v>
      </c>
      <c r="AD38" s="121" t="str">
        <f>ССЫЛКИ!AB2</f>
        <v>Котлета рыбная полуф-т (кг)</v>
      </c>
      <c r="AE38" s="121" t="str">
        <f>ССЫЛКИ!AC2</f>
        <v>Фрикадельки рыбные  полуф-т (кг)</v>
      </c>
      <c r="AF38" s="121" t="str">
        <f>ССЫЛКИ!AD2</f>
        <v>Крупа гороховая</v>
      </c>
      <c r="AG38" s="121" t="str">
        <f>ССЫЛКИ!AE2</f>
        <v>Крупа гречневая</v>
      </c>
      <c r="AH38" s="121" t="str">
        <f>ССЫЛКИ!AF2</f>
        <v>Крупа кукурузная</v>
      </c>
      <c r="AI38" s="121" t="str">
        <f>ССЫЛКИ!AG2</f>
        <v>Крупа манная</v>
      </c>
      <c r="AJ38" s="121" t="str">
        <f>ССЫЛКИ!AH2</f>
        <v>Крупа овсяная</v>
      </c>
      <c r="AK38" s="121" t="str">
        <f>ССЫЛКИ!AI2</f>
        <v>Крупа перловая</v>
      </c>
      <c r="AL38" s="121" t="str">
        <f>ССЫЛКИ!AJ2</f>
        <v>Крупа пшеничная</v>
      </c>
      <c r="AM38" s="121" t="str">
        <f>ССЫЛКИ!AK2</f>
        <v>Крупа пшено шлифованное</v>
      </c>
      <c r="AN38" s="121" t="str">
        <f>ССЫЛКИ!AL2</f>
        <v>Крупа рисовая</v>
      </c>
      <c r="AO38" s="121" t="str">
        <f>ССЫЛКИ!AM2</f>
        <v>Крупа ячневая</v>
      </c>
      <c r="AP38" s="121" t="str">
        <f>ССЫЛКИ!AN2</f>
        <v>Фасоль</v>
      </c>
      <c r="AQ38" s="121" t="str">
        <f>ССЫЛКИ!AO2</f>
        <v>Курага сушеная</v>
      </c>
      <c r="AR38" s="121" t="str">
        <f>ССЫЛКИ!AP2</f>
        <v>БИО йогурт 2.5</v>
      </c>
      <c r="AS38" s="121" t="str">
        <f>ССЫЛКИ!AQ2</f>
        <v>Кефир</v>
      </c>
      <c r="AT38" s="121" t="str">
        <f>ССЫЛКИ!AR2</f>
        <v>Масло сливочное</v>
      </c>
      <c r="AU38" s="121" t="str">
        <f>ССЫЛКИ!AS2</f>
        <v>Молоко разливное</v>
      </c>
      <c r="AV38" s="52" t="str">
        <f>ССЫЛКИ!AT2</f>
        <v>Молоко пастеризованное  2,5</v>
      </c>
      <c r="AW38" s="121" t="str">
        <f>ССЫЛКИ!AU2</f>
        <v>Сгущенное молоко</v>
      </c>
      <c r="AX38" s="121" t="str">
        <f>ССЫЛКИ!AV2</f>
        <v>Сметана</v>
      </c>
      <c r="AY38" s="121" t="str">
        <f>ССЫЛКИ!AW2</f>
        <v>Сыр Российский</v>
      </c>
      <c r="AZ38" s="121" t="str">
        <f>ССЫЛКИ!AX2</f>
        <v>Биточки куриные (кг)</v>
      </c>
      <c r="BA38" s="121" t="str">
        <f>ССЫЛКИ!AY2</f>
        <v>Тушка куринная</v>
      </c>
      <c r="BB38" s="121" t="str">
        <f>ССЫЛКИ!AZ2</f>
        <v>Бедро куриное</v>
      </c>
      <c r="BC38" s="121" t="str">
        <f>ССЫЛКИ!BA2</f>
        <v>Фарш говяжий</v>
      </c>
      <c r="BD38" s="121" t="str">
        <f>ССЫЛКИ!BB2</f>
        <v>Баклажаны свежие</v>
      </c>
      <c r="BE38" s="121" t="str">
        <f>ССЫЛКИ!BC2</f>
        <v>Грудка куриная</v>
      </c>
      <c r="BF38" s="121" t="str">
        <f>ССЫЛКИ!BD2</f>
        <v>Перец болгарский </v>
      </c>
      <c r="BG38" s="121" t="str">
        <f>ССЫЛКИ!BE2</f>
        <v>Зелень разная </v>
      </c>
      <c r="BH38" s="121" t="str">
        <f>ССЫЛКИ!BF2</f>
        <v>Котлета куриная полуфаб-т (кг)</v>
      </c>
      <c r="BI38" s="121" t="str">
        <f>ССЫЛКИ!BG2</f>
        <v>Капуста</v>
      </c>
      <c r="BJ38" s="121" t="str">
        <f>ССЫЛКИ!BH2</f>
        <v>Картофель</v>
      </c>
      <c r="BK38" s="121" t="str">
        <f>ССЫЛКИ!BI2</f>
        <v>Лук репчатый</v>
      </c>
      <c r="BL38" s="121" t="str">
        <f>ССЫЛКИ!BJ2</f>
        <v>Морковь</v>
      </c>
      <c r="BM38" s="121" t="str">
        <f>ССЫЛКИ!BK2</f>
        <v>Огурцы свежие</v>
      </c>
      <c r="BN38" s="121" t="str">
        <f>ССЫЛКИ!BL2</f>
        <v>Помидоры свежие </v>
      </c>
      <c r="BO38" s="121" t="str">
        <f>ССЫЛКИ!BM2</f>
        <v>Свекла столовая</v>
      </c>
      <c r="BP38" s="121" t="str">
        <f>ССЫЛКИ!BN2</f>
        <v>Вареники полуфаб-т (кг)</v>
      </c>
      <c r="BQ38" s="121" t="str">
        <f>ССЫЛКИ!BO2</f>
        <v>Мандарины</v>
      </c>
      <c r="BR38" s="121" t="str">
        <f>ССЫЛКИ!BP2</f>
        <v>Бананы</v>
      </c>
      <c r="BS38" s="121" t="str">
        <f>ССЫЛКИ!BQ2</f>
        <v>Груши</v>
      </c>
      <c r="BT38" s="121" t="str">
        <f>ССЫЛКИ!BR2</f>
        <v>Лимонная кислота</v>
      </c>
      <c r="BU38" s="121" t="str">
        <f>ССЫЛКИ!BS2</f>
        <v>Апельсины</v>
      </c>
      <c r="BV38" s="121" t="str">
        <f>ССЫЛКИ!BT2</f>
        <v>Яблоки</v>
      </c>
      <c r="BW38" s="121" t="str">
        <f>ССЫЛКИ!BU2</f>
        <v>Тефтели куриные</v>
      </c>
      <c r="BX38" s="121" t="str">
        <f>ССЫЛКИ!BV2</f>
        <v>Хлеб пшеничный</v>
      </c>
      <c r="BY38" s="121" t="str">
        <f>ССЫЛКИ!BW2</f>
        <v>Мини рулеты (бисквитные)</v>
      </c>
      <c r="BZ38" s="121" t="str">
        <f>ССЫЛКИ!BX2</f>
        <v>Зефир в шоколаде (кг)</v>
      </c>
    </row>
    <row r="39" ht="14" spans="1:80">
      <c r="A39" s="160" t="s">
        <v>15</v>
      </c>
      <c r="B39" s="96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>
        <v>1.5</v>
      </c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>
        <v>30</v>
      </c>
      <c r="AO39" s="162"/>
      <c r="AP39" s="162"/>
      <c r="AQ39" s="162"/>
      <c r="AR39" s="162"/>
      <c r="AS39" s="162"/>
      <c r="AT39" s="162"/>
      <c r="AU39" s="162"/>
      <c r="AV39" s="162">
        <v>100</v>
      </c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  <c r="BI39" s="162"/>
      <c r="BJ39" s="162"/>
      <c r="BK39" s="162"/>
      <c r="BL39" s="162"/>
      <c r="BM39" s="162"/>
      <c r="BN39" s="162"/>
      <c r="BO39" s="162"/>
      <c r="BP39" s="162"/>
      <c r="BQ39" s="162"/>
      <c r="BR39" s="162"/>
      <c r="BS39" s="162"/>
      <c r="BT39" s="162"/>
      <c r="BU39" s="162"/>
      <c r="BV39" s="162"/>
      <c r="BW39" s="162"/>
      <c r="BX39" s="162"/>
      <c r="BY39" s="226"/>
      <c r="BZ39" s="226"/>
      <c r="CA39" s="180"/>
      <c r="CB39" s="79">
        <f>SUMPRODUCT($E39:$BZ39,$E$51:$BZ$51)/1000</f>
        <v>13.615</v>
      </c>
    </row>
    <row r="40" ht="14" spans="1:80">
      <c r="A40" s="160" t="s">
        <v>16</v>
      </c>
      <c r="B40" s="161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2">
        <v>40</v>
      </c>
      <c r="BY40" s="226"/>
      <c r="BZ40" s="226"/>
      <c r="CA40" s="180"/>
      <c r="CB40" s="79">
        <f>SUMPRODUCT($E40:$BZ40,$E$51:$BZ$51)/1000</f>
        <v>2.64</v>
      </c>
    </row>
    <row r="41" ht="14" spans="1:80">
      <c r="A41" s="160" t="s">
        <v>17</v>
      </c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>
        <v>2.4</v>
      </c>
      <c r="M41" s="162"/>
      <c r="N41" s="162">
        <v>1.5</v>
      </c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>
        <v>50</v>
      </c>
      <c r="AM41" s="162"/>
      <c r="AN41" s="162"/>
      <c r="AO41" s="162"/>
      <c r="AP41" s="162"/>
      <c r="AQ41" s="162"/>
      <c r="AR41" s="162"/>
      <c r="AS41" s="162"/>
      <c r="AT41" s="162">
        <v>3</v>
      </c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>
        <v>60</v>
      </c>
      <c r="BX41" s="162"/>
      <c r="BY41" s="226"/>
      <c r="BZ41" s="226"/>
      <c r="CA41" s="180"/>
      <c r="CB41" s="79">
        <f>SUMPRODUCT($D41:$BZ41,$D$51:$BZ$51)/1000</f>
        <v>33.825</v>
      </c>
    </row>
    <row r="42" ht="14.5" spans="1:80">
      <c r="A42" s="160" t="s">
        <v>18</v>
      </c>
      <c r="B42" s="161"/>
      <c r="C42" s="8"/>
      <c r="D42" s="8"/>
      <c r="E42" s="8"/>
      <c r="F42" s="8"/>
      <c r="G42" s="8"/>
      <c r="H42" s="8"/>
      <c r="I42" s="8"/>
      <c r="J42" s="8"/>
      <c r="K42" s="192"/>
      <c r="L42" s="192"/>
      <c r="M42" s="192">
        <v>15</v>
      </c>
      <c r="N42" s="192"/>
      <c r="O42" s="192"/>
      <c r="P42" s="124">
        <v>1</v>
      </c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8"/>
      <c r="BZ42" s="8"/>
      <c r="CB42" s="79">
        <f>SUMPRODUCT($E42:$BZ42,$E$51:$BZ$51)/1000</f>
        <v>2.16</v>
      </c>
    </row>
    <row r="43" ht="14.5" spans="1:80">
      <c r="A43" s="160" t="s">
        <v>19</v>
      </c>
      <c r="B43" s="161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>
        <v>120</v>
      </c>
      <c r="BV43" s="192"/>
      <c r="BW43" s="165"/>
      <c r="BX43" s="165"/>
      <c r="BY43" s="165"/>
      <c r="BZ43" s="162"/>
      <c r="CA43" s="180"/>
      <c r="CB43" s="79">
        <f>SUMPRODUCT($E43:$BZ43,$E$51:$BZ$51)/1000</f>
        <v>23.4</v>
      </c>
    </row>
    <row r="44" ht="14.5" spans="1:80">
      <c r="A44" s="231"/>
      <c r="B44" s="178"/>
      <c r="C44" s="133"/>
      <c r="D44" s="133"/>
      <c r="E44" s="133"/>
      <c r="F44" s="133"/>
      <c r="G44" s="133"/>
      <c r="H44" s="133"/>
      <c r="I44" s="133"/>
      <c r="J44" s="133"/>
      <c r="K44" s="240"/>
      <c r="L44" s="240"/>
      <c r="M44" s="240"/>
      <c r="N44" s="305"/>
      <c r="O44" s="305"/>
      <c r="P44" s="305"/>
      <c r="Q44" s="305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  <c r="BA44" s="240"/>
      <c r="BB44" s="240"/>
      <c r="BC44" s="240"/>
      <c r="BD44" s="240"/>
      <c r="BE44" s="240"/>
      <c r="BF44" s="240"/>
      <c r="BG44" s="240"/>
      <c r="BH44" s="240"/>
      <c r="BI44" s="240"/>
      <c r="BJ44" s="240"/>
      <c r="BK44" s="240"/>
      <c r="BL44" s="240"/>
      <c r="BM44" s="240"/>
      <c r="BN44" s="240"/>
      <c r="BO44" s="240"/>
      <c r="BP44" s="240"/>
      <c r="BQ44" s="240"/>
      <c r="BR44" s="240"/>
      <c r="BS44" s="240"/>
      <c r="BT44" s="240"/>
      <c r="BU44" s="240"/>
      <c r="BV44" s="192"/>
      <c r="BW44" s="240"/>
      <c r="BX44" s="240"/>
      <c r="BY44" s="133"/>
      <c r="CB44" s="79">
        <f>SUMPRODUCT($E44:$BZ44,$E$51:$BZ$51)/1000</f>
        <v>0</v>
      </c>
    </row>
    <row r="45" ht="14" hidden="1" spans="1:80">
      <c r="A45" s="231"/>
      <c r="B45" s="178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162"/>
      <c r="CB45" s="79">
        <f>SUMPRODUCT($E45:$BZ45,$E$51:$BZ$51)/1000</f>
        <v>0</v>
      </c>
    </row>
    <row r="46" ht="14" hidden="1" spans="1:78">
      <c r="A46" s="299"/>
      <c r="B46" s="230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</row>
    <row r="47" hidden="1" customHeight="1" spans="1:78">
      <c r="A47" s="160"/>
      <c r="B47" s="161"/>
      <c r="C47" s="162"/>
      <c r="D47" s="162">
        <f t="shared" ref="D47:BO47" si="14">SUM(D39:D45)</f>
        <v>0</v>
      </c>
      <c r="E47" s="162">
        <f t="shared" si="14"/>
        <v>0</v>
      </c>
      <c r="F47" s="162">
        <f t="shared" si="14"/>
        <v>0</v>
      </c>
      <c r="G47" s="162">
        <f t="shared" si="14"/>
        <v>0</v>
      </c>
      <c r="H47" s="162">
        <f t="shared" si="14"/>
        <v>0</v>
      </c>
      <c r="I47" s="162">
        <f t="shared" si="14"/>
        <v>0</v>
      </c>
      <c r="J47" s="162">
        <f t="shared" si="14"/>
        <v>0</v>
      </c>
      <c r="K47" s="162">
        <f t="shared" si="14"/>
        <v>0</v>
      </c>
      <c r="L47" s="162">
        <f t="shared" si="14"/>
        <v>2.4</v>
      </c>
      <c r="M47" s="162">
        <f t="shared" si="14"/>
        <v>15</v>
      </c>
      <c r="N47" s="162">
        <f t="shared" si="14"/>
        <v>3</v>
      </c>
      <c r="O47" s="162">
        <f t="shared" si="14"/>
        <v>0</v>
      </c>
      <c r="P47" s="162">
        <f t="shared" si="14"/>
        <v>1</v>
      </c>
      <c r="Q47" s="162">
        <f t="shared" si="14"/>
        <v>0</v>
      </c>
      <c r="R47" s="162">
        <f t="shared" si="14"/>
        <v>0</v>
      </c>
      <c r="S47" s="162">
        <f t="shared" si="14"/>
        <v>0</v>
      </c>
      <c r="T47" s="162">
        <f t="shared" si="14"/>
        <v>0</v>
      </c>
      <c r="U47" s="162">
        <f t="shared" si="14"/>
        <v>0</v>
      </c>
      <c r="V47" s="162">
        <f t="shared" si="14"/>
        <v>0</v>
      </c>
      <c r="W47" s="162">
        <f t="shared" si="14"/>
        <v>0</v>
      </c>
      <c r="X47" s="162">
        <f t="shared" si="14"/>
        <v>0</v>
      </c>
      <c r="Y47" s="162">
        <f t="shared" si="14"/>
        <v>0</v>
      </c>
      <c r="Z47" s="162">
        <f t="shared" si="14"/>
        <v>0</v>
      </c>
      <c r="AA47" s="162">
        <f t="shared" si="14"/>
        <v>0</v>
      </c>
      <c r="AB47" s="162">
        <f t="shared" si="14"/>
        <v>0</v>
      </c>
      <c r="AC47" s="162">
        <f t="shared" si="14"/>
        <v>0</v>
      </c>
      <c r="AD47" s="162">
        <f t="shared" si="14"/>
        <v>0</v>
      </c>
      <c r="AE47" s="162">
        <f t="shared" si="14"/>
        <v>0</v>
      </c>
      <c r="AF47" s="162">
        <f t="shared" si="14"/>
        <v>0</v>
      </c>
      <c r="AG47" s="162">
        <f t="shared" si="14"/>
        <v>0</v>
      </c>
      <c r="AH47" s="162">
        <f t="shared" si="14"/>
        <v>0</v>
      </c>
      <c r="AI47" s="162">
        <f t="shared" si="14"/>
        <v>0</v>
      </c>
      <c r="AJ47" s="162">
        <f t="shared" si="14"/>
        <v>0</v>
      </c>
      <c r="AK47" s="162">
        <f t="shared" si="14"/>
        <v>0</v>
      </c>
      <c r="AL47" s="162">
        <f t="shared" si="14"/>
        <v>50</v>
      </c>
      <c r="AM47" s="162">
        <f t="shared" si="14"/>
        <v>0</v>
      </c>
      <c r="AN47" s="162">
        <f t="shared" si="14"/>
        <v>30</v>
      </c>
      <c r="AO47" s="162">
        <f t="shared" si="14"/>
        <v>0</v>
      </c>
      <c r="AP47" s="162">
        <f t="shared" si="14"/>
        <v>0</v>
      </c>
      <c r="AQ47" s="162">
        <f t="shared" si="14"/>
        <v>0</v>
      </c>
      <c r="AR47" s="162">
        <f t="shared" si="14"/>
        <v>0</v>
      </c>
      <c r="AS47" s="162">
        <f t="shared" si="14"/>
        <v>0</v>
      </c>
      <c r="AT47" s="162">
        <f t="shared" si="14"/>
        <v>3</v>
      </c>
      <c r="AU47" s="162">
        <f t="shared" si="14"/>
        <v>0</v>
      </c>
      <c r="AV47" s="162">
        <f t="shared" si="14"/>
        <v>100</v>
      </c>
      <c r="AW47" s="162">
        <f t="shared" si="14"/>
        <v>0</v>
      </c>
      <c r="AX47" s="162">
        <f t="shared" si="14"/>
        <v>0</v>
      </c>
      <c r="AY47" s="162">
        <f t="shared" si="14"/>
        <v>0</v>
      </c>
      <c r="AZ47" s="162">
        <f t="shared" si="14"/>
        <v>0</v>
      </c>
      <c r="BA47" s="162">
        <f t="shared" si="14"/>
        <v>0</v>
      </c>
      <c r="BB47" s="162">
        <f t="shared" si="14"/>
        <v>0</v>
      </c>
      <c r="BC47" s="162">
        <f t="shared" si="14"/>
        <v>0</v>
      </c>
      <c r="BD47" s="162">
        <f t="shared" si="14"/>
        <v>0</v>
      </c>
      <c r="BE47" s="162">
        <f t="shared" si="14"/>
        <v>0</v>
      </c>
      <c r="BF47" s="162">
        <f t="shared" si="14"/>
        <v>0</v>
      </c>
      <c r="BG47" s="162">
        <f t="shared" si="14"/>
        <v>0</v>
      </c>
      <c r="BH47" s="162">
        <f t="shared" si="14"/>
        <v>0</v>
      </c>
      <c r="BI47" s="162">
        <f t="shared" si="14"/>
        <v>0</v>
      </c>
      <c r="BJ47" s="162">
        <f t="shared" si="14"/>
        <v>0</v>
      </c>
      <c r="BK47" s="162">
        <f t="shared" si="14"/>
        <v>0</v>
      </c>
      <c r="BL47" s="162">
        <f t="shared" si="14"/>
        <v>0</v>
      </c>
      <c r="BM47" s="162">
        <f t="shared" si="14"/>
        <v>0</v>
      </c>
      <c r="BN47" s="162">
        <f t="shared" si="14"/>
        <v>0</v>
      </c>
      <c r="BO47" s="162">
        <f t="shared" si="14"/>
        <v>0</v>
      </c>
      <c r="BP47" s="162">
        <f t="shared" ref="BP47:BZ47" si="15">SUM(BP39:BP45)</f>
        <v>0</v>
      </c>
      <c r="BQ47" s="162">
        <f t="shared" si="15"/>
        <v>0</v>
      </c>
      <c r="BR47" s="162">
        <f t="shared" si="15"/>
        <v>0</v>
      </c>
      <c r="BS47" s="162">
        <f t="shared" si="15"/>
        <v>0</v>
      </c>
      <c r="BT47" s="162">
        <f t="shared" si="15"/>
        <v>0</v>
      </c>
      <c r="BU47" s="162">
        <f t="shared" si="15"/>
        <v>120</v>
      </c>
      <c r="BV47" s="162">
        <f>SUM(BV39:BV46)</f>
        <v>0</v>
      </c>
      <c r="BW47" s="162">
        <f t="shared" si="15"/>
        <v>60</v>
      </c>
      <c r="BX47" s="162">
        <f t="shared" si="15"/>
        <v>40</v>
      </c>
      <c r="BY47" s="162">
        <f t="shared" si="15"/>
        <v>0</v>
      </c>
      <c r="BZ47" s="162">
        <f t="shared" si="15"/>
        <v>0</v>
      </c>
    </row>
    <row r="48" hidden="1" customHeight="1" spans="1:78">
      <c r="A48" s="163" t="s">
        <v>194</v>
      </c>
      <c r="B48" s="164"/>
      <c r="C48" s="162">
        <f>C49</f>
        <v>0</v>
      </c>
      <c r="D48" s="162">
        <f t="shared" ref="D48:BO48" si="16">C48</f>
        <v>0</v>
      </c>
      <c r="E48" s="162">
        <f t="shared" si="16"/>
        <v>0</v>
      </c>
      <c r="F48" s="162">
        <f t="shared" si="16"/>
        <v>0</v>
      </c>
      <c r="G48" s="162">
        <f t="shared" si="16"/>
        <v>0</v>
      </c>
      <c r="H48" s="162">
        <f t="shared" si="16"/>
        <v>0</v>
      </c>
      <c r="I48" s="162">
        <f t="shared" si="16"/>
        <v>0</v>
      </c>
      <c r="J48" s="162">
        <f t="shared" si="16"/>
        <v>0</v>
      </c>
      <c r="K48" s="162">
        <f t="shared" si="16"/>
        <v>0</v>
      </c>
      <c r="L48" s="162">
        <f t="shared" si="16"/>
        <v>0</v>
      </c>
      <c r="M48" s="162">
        <f t="shared" si="16"/>
        <v>0</v>
      </c>
      <c r="N48" s="162">
        <f t="shared" si="16"/>
        <v>0</v>
      </c>
      <c r="O48" s="162">
        <f t="shared" si="16"/>
        <v>0</v>
      </c>
      <c r="P48" s="162">
        <f t="shared" si="16"/>
        <v>0</v>
      </c>
      <c r="Q48" s="162">
        <f t="shared" si="16"/>
        <v>0</v>
      </c>
      <c r="R48" s="162">
        <f t="shared" si="16"/>
        <v>0</v>
      </c>
      <c r="S48" s="162">
        <f t="shared" si="16"/>
        <v>0</v>
      </c>
      <c r="T48" s="162">
        <f t="shared" si="16"/>
        <v>0</v>
      </c>
      <c r="U48" s="162">
        <f t="shared" si="16"/>
        <v>0</v>
      </c>
      <c r="V48" s="162">
        <f t="shared" si="16"/>
        <v>0</v>
      </c>
      <c r="W48" s="162">
        <f t="shared" si="16"/>
        <v>0</v>
      </c>
      <c r="X48" s="162">
        <f t="shared" si="16"/>
        <v>0</v>
      </c>
      <c r="Y48" s="162">
        <f t="shared" si="16"/>
        <v>0</v>
      </c>
      <c r="Z48" s="162">
        <f t="shared" si="16"/>
        <v>0</v>
      </c>
      <c r="AA48" s="162">
        <f t="shared" si="16"/>
        <v>0</v>
      </c>
      <c r="AB48" s="162">
        <f t="shared" si="16"/>
        <v>0</v>
      </c>
      <c r="AC48" s="162">
        <f t="shared" si="16"/>
        <v>0</v>
      </c>
      <c r="AD48" s="162">
        <f t="shared" si="16"/>
        <v>0</v>
      </c>
      <c r="AE48" s="162">
        <f t="shared" si="16"/>
        <v>0</v>
      </c>
      <c r="AF48" s="162">
        <f t="shared" si="16"/>
        <v>0</v>
      </c>
      <c r="AG48" s="162">
        <f t="shared" si="16"/>
        <v>0</v>
      </c>
      <c r="AH48" s="162">
        <f t="shared" si="16"/>
        <v>0</v>
      </c>
      <c r="AI48" s="162">
        <f t="shared" si="16"/>
        <v>0</v>
      </c>
      <c r="AJ48" s="162">
        <f t="shared" si="16"/>
        <v>0</v>
      </c>
      <c r="AK48" s="162">
        <f t="shared" si="16"/>
        <v>0</v>
      </c>
      <c r="AL48" s="162">
        <f t="shared" si="16"/>
        <v>0</v>
      </c>
      <c r="AM48" s="162">
        <f t="shared" si="16"/>
        <v>0</v>
      </c>
      <c r="AN48" s="162">
        <f t="shared" si="16"/>
        <v>0</v>
      </c>
      <c r="AO48" s="162">
        <f t="shared" si="16"/>
        <v>0</v>
      </c>
      <c r="AP48" s="162">
        <f t="shared" si="16"/>
        <v>0</v>
      </c>
      <c r="AQ48" s="162">
        <f t="shared" si="16"/>
        <v>0</v>
      </c>
      <c r="AR48" s="162">
        <f t="shared" si="16"/>
        <v>0</v>
      </c>
      <c r="AS48" s="162">
        <f t="shared" si="16"/>
        <v>0</v>
      </c>
      <c r="AT48" s="162">
        <f t="shared" si="16"/>
        <v>0</v>
      </c>
      <c r="AU48" s="162">
        <f t="shared" si="16"/>
        <v>0</v>
      </c>
      <c r="AV48" s="162">
        <f t="shared" si="16"/>
        <v>0</v>
      </c>
      <c r="AW48" s="162">
        <f t="shared" si="16"/>
        <v>0</v>
      </c>
      <c r="AX48" s="162">
        <f t="shared" si="16"/>
        <v>0</v>
      </c>
      <c r="AY48" s="162">
        <f t="shared" si="16"/>
        <v>0</v>
      </c>
      <c r="AZ48" s="162">
        <f t="shared" si="16"/>
        <v>0</v>
      </c>
      <c r="BA48" s="162">
        <f t="shared" si="16"/>
        <v>0</v>
      </c>
      <c r="BB48" s="162">
        <f t="shared" si="16"/>
        <v>0</v>
      </c>
      <c r="BC48" s="162">
        <f t="shared" si="16"/>
        <v>0</v>
      </c>
      <c r="BD48" s="162">
        <f t="shared" si="16"/>
        <v>0</v>
      </c>
      <c r="BE48" s="162">
        <f t="shared" si="16"/>
        <v>0</v>
      </c>
      <c r="BF48" s="162">
        <f t="shared" si="16"/>
        <v>0</v>
      </c>
      <c r="BG48" s="162">
        <f t="shared" si="16"/>
        <v>0</v>
      </c>
      <c r="BH48" s="162">
        <f t="shared" si="16"/>
        <v>0</v>
      </c>
      <c r="BI48" s="162">
        <f t="shared" si="16"/>
        <v>0</v>
      </c>
      <c r="BJ48" s="162">
        <f t="shared" si="16"/>
        <v>0</v>
      </c>
      <c r="BK48" s="162">
        <f t="shared" si="16"/>
        <v>0</v>
      </c>
      <c r="BL48" s="162">
        <f t="shared" si="16"/>
        <v>0</v>
      </c>
      <c r="BM48" s="162">
        <f t="shared" si="16"/>
        <v>0</v>
      </c>
      <c r="BN48" s="162">
        <f t="shared" si="16"/>
        <v>0</v>
      </c>
      <c r="BO48" s="162">
        <f t="shared" si="16"/>
        <v>0</v>
      </c>
      <c r="BP48" s="162">
        <f t="shared" ref="BP48:BZ48" si="17">BO48</f>
        <v>0</v>
      </c>
      <c r="BQ48" s="162">
        <f t="shared" si="17"/>
        <v>0</v>
      </c>
      <c r="BR48" s="162">
        <f t="shared" si="17"/>
        <v>0</v>
      </c>
      <c r="BS48" s="162">
        <f t="shared" si="17"/>
        <v>0</v>
      </c>
      <c r="BT48" s="162">
        <f t="shared" si="17"/>
        <v>0</v>
      </c>
      <c r="BU48" s="162">
        <f t="shared" si="17"/>
        <v>0</v>
      </c>
      <c r="BV48" s="162">
        <f t="shared" si="17"/>
        <v>0</v>
      </c>
      <c r="BW48" s="162">
        <f t="shared" si="17"/>
        <v>0</v>
      </c>
      <c r="BX48" s="162">
        <f t="shared" si="17"/>
        <v>0</v>
      </c>
      <c r="BY48" s="162">
        <f t="shared" si="17"/>
        <v>0</v>
      </c>
      <c r="BZ48" s="162">
        <f t="shared" si="17"/>
        <v>0</v>
      </c>
    </row>
    <row r="49" ht="19.75" spans="1:78">
      <c r="A49" s="330" t="s">
        <v>194</v>
      </c>
      <c r="B49" s="331"/>
      <c r="C49" s="197">
        <f>VLOOKUP(B4,Фактически_присутствующих,3,FALSE)</f>
        <v>0</v>
      </c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5.75" customHeight="1" spans="1:81">
      <c r="A50" s="146" t="s">
        <v>195</v>
      </c>
      <c r="B50" s="147"/>
      <c r="C50" s="198"/>
      <c r="D50" s="199">
        <f>D47*D48/1000</f>
        <v>0</v>
      </c>
      <c r="E50" s="252">
        <f>E47*E48/1000</f>
        <v>0</v>
      </c>
      <c r="F50" s="252">
        <f>F47*F48/1000</f>
        <v>0</v>
      </c>
      <c r="G50" s="252">
        <f>G47*G48</f>
        <v>0</v>
      </c>
      <c r="H50" s="252">
        <f>H47*H48/1000</f>
        <v>0</v>
      </c>
      <c r="I50" s="252">
        <f>I47*I48/1000</f>
        <v>0</v>
      </c>
      <c r="J50" s="207">
        <f>J47*J48/1000</f>
        <v>0</v>
      </c>
      <c r="K50" s="207">
        <f>K47*K48/1000</f>
        <v>0</v>
      </c>
      <c r="L50" s="207">
        <f t="shared" ref="L50:BX50" si="18">L47*L48/1000</f>
        <v>0</v>
      </c>
      <c r="M50" s="207">
        <f t="shared" si="18"/>
        <v>0</v>
      </c>
      <c r="N50" s="207">
        <f t="shared" si="18"/>
        <v>0</v>
      </c>
      <c r="O50" s="207">
        <f t="shared" si="18"/>
        <v>0</v>
      </c>
      <c r="P50" s="207">
        <f t="shared" si="18"/>
        <v>0</v>
      </c>
      <c r="Q50" s="207">
        <f>Q47*Q48</f>
        <v>0</v>
      </c>
      <c r="R50" s="207">
        <f t="shared" si="18"/>
        <v>0</v>
      </c>
      <c r="S50" s="207">
        <f t="shared" si="18"/>
        <v>0</v>
      </c>
      <c r="T50" s="207">
        <f t="shared" si="18"/>
        <v>0</v>
      </c>
      <c r="U50" s="207">
        <f t="shared" si="18"/>
        <v>0</v>
      </c>
      <c r="V50" s="207">
        <f t="shared" si="18"/>
        <v>0</v>
      </c>
      <c r="W50" s="207">
        <f t="shared" si="18"/>
        <v>0</v>
      </c>
      <c r="X50" s="207">
        <f t="shared" si="18"/>
        <v>0</v>
      </c>
      <c r="Y50" s="207">
        <f t="shared" si="18"/>
        <v>0</v>
      </c>
      <c r="Z50" s="207">
        <f t="shared" si="18"/>
        <v>0</v>
      </c>
      <c r="AA50" s="207">
        <f t="shared" si="18"/>
        <v>0</v>
      </c>
      <c r="AB50" s="207">
        <f t="shared" si="18"/>
        <v>0</v>
      </c>
      <c r="AC50" s="207">
        <f t="shared" si="18"/>
        <v>0</v>
      </c>
      <c r="AD50" s="207">
        <f t="shared" si="18"/>
        <v>0</v>
      </c>
      <c r="AE50" s="207">
        <f t="shared" si="18"/>
        <v>0</v>
      </c>
      <c r="AF50" s="207">
        <f t="shared" si="18"/>
        <v>0</v>
      </c>
      <c r="AG50" s="207">
        <f t="shared" si="18"/>
        <v>0</v>
      </c>
      <c r="AH50" s="207">
        <f t="shared" si="18"/>
        <v>0</v>
      </c>
      <c r="AI50" s="207">
        <f t="shared" si="18"/>
        <v>0</v>
      </c>
      <c r="AJ50" s="207">
        <f t="shared" si="18"/>
        <v>0</v>
      </c>
      <c r="AK50" s="207">
        <f t="shared" si="18"/>
        <v>0</v>
      </c>
      <c r="AL50" s="207">
        <f t="shared" si="18"/>
        <v>0</v>
      </c>
      <c r="AM50" s="207">
        <f t="shared" si="18"/>
        <v>0</v>
      </c>
      <c r="AN50" s="207">
        <f t="shared" si="18"/>
        <v>0</v>
      </c>
      <c r="AO50" s="207">
        <f t="shared" si="18"/>
        <v>0</v>
      </c>
      <c r="AP50" s="207">
        <f t="shared" si="18"/>
        <v>0</v>
      </c>
      <c r="AQ50" s="207">
        <f t="shared" si="18"/>
        <v>0</v>
      </c>
      <c r="AR50" s="207">
        <f t="shared" si="18"/>
        <v>0</v>
      </c>
      <c r="AS50" s="207">
        <f t="shared" si="18"/>
        <v>0</v>
      </c>
      <c r="AT50" s="207">
        <f t="shared" si="18"/>
        <v>0</v>
      </c>
      <c r="AU50" s="207">
        <f t="shared" si="18"/>
        <v>0</v>
      </c>
      <c r="AV50" s="207">
        <f t="shared" si="18"/>
        <v>0</v>
      </c>
      <c r="AW50" s="207">
        <f t="shared" si="18"/>
        <v>0</v>
      </c>
      <c r="AX50" s="207">
        <f t="shared" si="18"/>
        <v>0</v>
      </c>
      <c r="AY50" s="207">
        <f t="shared" si="18"/>
        <v>0</v>
      </c>
      <c r="AZ50" s="207">
        <f t="shared" si="18"/>
        <v>0</v>
      </c>
      <c r="BA50" s="207">
        <f t="shared" si="18"/>
        <v>0</v>
      </c>
      <c r="BB50" s="207">
        <f t="shared" si="18"/>
        <v>0</v>
      </c>
      <c r="BC50" s="207">
        <f t="shared" si="18"/>
        <v>0</v>
      </c>
      <c r="BD50" s="207">
        <f t="shared" si="18"/>
        <v>0</v>
      </c>
      <c r="BE50" s="207">
        <f t="shared" si="18"/>
        <v>0</v>
      </c>
      <c r="BF50" s="207">
        <f t="shared" si="18"/>
        <v>0</v>
      </c>
      <c r="BG50" s="207">
        <f t="shared" si="18"/>
        <v>0</v>
      </c>
      <c r="BH50" s="207">
        <f t="shared" si="18"/>
        <v>0</v>
      </c>
      <c r="BI50" s="207">
        <f t="shared" si="18"/>
        <v>0</v>
      </c>
      <c r="BJ50" s="207">
        <f t="shared" si="18"/>
        <v>0</v>
      </c>
      <c r="BK50" s="207">
        <f t="shared" si="18"/>
        <v>0</v>
      </c>
      <c r="BL50" s="207">
        <f t="shared" si="18"/>
        <v>0</v>
      </c>
      <c r="BM50" s="207">
        <f t="shared" si="18"/>
        <v>0</v>
      </c>
      <c r="BN50" s="207">
        <f t="shared" si="18"/>
        <v>0</v>
      </c>
      <c r="BO50" s="207">
        <f t="shared" si="18"/>
        <v>0</v>
      </c>
      <c r="BP50" s="207">
        <f t="shared" si="18"/>
        <v>0</v>
      </c>
      <c r="BQ50" s="207">
        <f t="shared" si="18"/>
        <v>0</v>
      </c>
      <c r="BR50" s="207">
        <f t="shared" si="18"/>
        <v>0</v>
      </c>
      <c r="BS50" s="207">
        <f t="shared" si="18"/>
        <v>0</v>
      </c>
      <c r="BT50" s="207">
        <f t="shared" si="18"/>
        <v>0</v>
      </c>
      <c r="BU50" s="207">
        <f t="shared" si="18"/>
        <v>0</v>
      </c>
      <c r="BV50" s="207">
        <f t="shared" si="18"/>
        <v>0</v>
      </c>
      <c r="BW50" s="207">
        <f t="shared" si="18"/>
        <v>0</v>
      </c>
      <c r="BX50" s="207">
        <f t="shared" si="18"/>
        <v>0</v>
      </c>
      <c r="BY50" s="252">
        <f>BY47*BY48/1000</f>
        <v>0</v>
      </c>
      <c r="BZ50" s="252">
        <f>BZ47*BZ48</f>
        <v>0</v>
      </c>
      <c r="CA50" s="157"/>
      <c r="CB50" s="157"/>
      <c r="CC50" s="157"/>
    </row>
    <row r="51" ht="15.75" customHeight="1" spans="1:81">
      <c r="A51" s="146" t="s">
        <v>170</v>
      </c>
      <c r="B51" s="147"/>
      <c r="C51" s="198"/>
      <c r="D51" s="200">
        <f>ССЫЛКИ!B3</f>
        <v>105</v>
      </c>
      <c r="E51" s="200">
        <f>ССЫЛКИ!C3</f>
        <v>590</v>
      </c>
      <c r="F51" s="200">
        <f>ССЫЛКИ!D3</f>
        <v>590</v>
      </c>
      <c r="G51" s="200">
        <f>ССЫЛКИ!E3</f>
        <v>11</v>
      </c>
      <c r="H51" s="200">
        <f>ССЫЛКИ!F3</f>
        <v>400</v>
      </c>
      <c r="I51" s="200">
        <f>ССЫЛКИ!G3</f>
        <v>200</v>
      </c>
      <c r="J51" s="208">
        <f>ССЫЛКИ!H3</f>
        <v>105</v>
      </c>
      <c r="K51" s="208">
        <f>ССЫЛКИ!I3</f>
        <v>590</v>
      </c>
      <c r="L51" s="208">
        <f>ССЫЛКИ!J3</f>
        <v>150</v>
      </c>
      <c r="M51" s="208">
        <f>ССЫЛКИ!K3</f>
        <v>78</v>
      </c>
      <c r="N51" s="208">
        <f>ССЫЛКИ!L3</f>
        <v>10</v>
      </c>
      <c r="O51" s="208">
        <f>ССЫЛКИ!M3</f>
        <v>300</v>
      </c>
      <c r="P51" s="208">
        <f>ССЫЛКИ!N3</f>
        <v>990</v>
      </c>
      <c r="Q51" s="208">
        <f>ССЫЛКИ!O3</f>
        <v>12</v>
      </c>
      <c r="R51" s="208">
        <f>ССЫЛКИ!P3</f>
        <v>330</v>
      </c>
      <c r="S51" s="208">
        <f>ССЫЛКИ!Q3</f>
        <v>420</v>
      </c>
      <c r="T51" s="208">
        <f>ССЫЛКИ!R3</f>
        <v>260</v>
      </c>
      <c r="U51" s="208">
        <f>ССЫЛКИ!S3</f>
        <v>165</v>
      </c>
      <c r="V51" s="208">
        <f>ССЫЛКИ!T3</f>
        <v>300</v>
      </c>
      <c r="W51" s="208">
        <f>ССЫЛКИ!U3</f>
        <v>300</v>
      </c>
      <c r="X51" s="208">
        <f>ССЫЛКИ!V3</f>
        <v>400</v>
      </c>
      <c r="Y51" s="208">
        <f>ССЫЛКИ!W3</f>
        <v>50</v>
      </c>
      <c r="Z51" s="208">
        <f>ССЫЛКИ!X3</f>
        <v>210</v>
      </c>
      <c r="AA51" s="208">
        <f>ССЫЛКИ!Y3</f>
        <v>90</v>
      </c>
      <c r="AB51" s="208">
        <f>ССЫЛКИ!Z3</f>
        <v>100</v>
      </c>
      <c r="AC51" s="208">
        <f>ССЫЛКИ!AA3</f>
        <v>190</v>
      </c>
      <c r="AD51" s="208">
        <f>ССЫЛКИ!AB3</f>
        <v>440</v>
      </c>
      <c r="AE51" s="208">
        <f>ССЫЛКИ!AC3</f>
        <v>12.5</v>
      </c>
      <c r="AF51" s="208">
        <f>ССЫЛКИ!AD3</f>
        <v>70</v>
      </c>
      <c r="AG51" s="208">
        <f>ССЫЛКИ!AE3</f>
        <v>92</v>
      </c>
      <c r="AH51" s="208">
        <f>ССЫЛКИ!AF3</f>
        <v>70</v>
      </c>
      <c r="AI51" s="208">
        <f>ССЫЛКИ!AG3</f>
        <v>62</v>
      </c>
      <c r="AJ51" s="208">
        <f>ССЫЛКИ!AH3</f>
        <v>65</v>
      </c>
      <c r="AK51" s="208">
        <f>ССЫЛКИ!AI3</f>
        <v>70</v>
      </c>
      <c r="AL51" s="208">
        <f>ССЫЛКИ!AJ3</f>
        <v>75</v>
      </c>
      <c r="AM51" s="208">
        <f>ССЫЛКИ!AK3</f>
        <v>68</v>
      </c>
      <c r="AN51" s="208">
        <f>ССЫЛКИ!AL3</f>
        <v>120</v>
      </c>
      <c r="AO51" s="208">
        <f>ССЫЛКИ!AM3</f>
        <v>70</v>
      </c>
      <c r="AP51" s="208">
        <f>ССЫЛКИ!AN3</f>
        <v>190</v>
      </c>
      <c r="AQ51" s="208">
        <f>ССЫЛКИ!AO3</f>
        <v>420</v>
      </c>
      <c r="AR51" s="208">
        <f>ССЫЛКИ!AP3</f>
        <v>195</v>
      </c>
      <c r="AS51" s="208">
        <f>ССЫЛКИ!AQ3</f>
        <v>95</v>
      </c>
      <c r="AT51" s="208">
        <f>ССЫЛКИ!AR3</f>
        <v>1100</v>
      </c>
      <c r="AU51" s="208">
        <f>ССЫЛКИ!AS3</f>
        <v>85</v>
      </c>
      <c r="AV51" s="208">
        <f>ССЫЛКИ!AT3</f>
        <v>100</v>
      </c>
      <c r="AW51" s="208">
        <f>ССЫЛКИ!AU3</f>
        <v>290</v>
      </c>
      <c r="AX51" s="208">
        <f>ССЫЛКИ!AV3</f>
        <v>370</v>
      </c>
      <c r="AY51" s="208">
        <f>ССЫЛКИ!AW3</f>
        <v>700</v>
      </c>
      <c r="AZ51" s="208">
        <f>ССЫЛКИ!AX3</f>
        <v>440</v>
      </c>
      <c r="BA51" s="208">
        <f>ССЫЛКИ!AY3</f>
        <v>240</v>
      </c>
      <c r="BB51" s="208">
        <f>ССЫЛКИ!AZ3</f>
        <v>260</v>
      </c>
      <c r="BC51" s="208">
        <f>ССЫЛКИ!BA3</f>
        <v>350</v>
      </c>
      <c r="BD51" s="208">
        <f>ССЫЛКИ!BB3</f>
        <v>50</v>
      </c>
      <c r="BE51" s="208">
        <f>ССЫЛКИ!BC3</f>
        <v>370</v>
      </c>
      <c r="BF51" s="208">
        <f>ССЫЛКИ!BD3</f>
        <v>55</v>
      </c>
      <c r="BG51" s="208">
        <f>ССЫЛКИ!BE3</f>
        <v>450</v>
      </c>
      <c r="BH51" s="208">
        <f>ССЫЛКИ!BF3</f>
        <v>440</v>
      </c>
      <c r="BI51" s="208">
        <f>ССЫЛКИ!BG3</f>
        <v>48</v>
      </c>
      <c r="BJ51" s="208">
        <f>ССЫЛКИ!BH3</f>
        <v>59</v>
      </c>
      <c r="BK51" s="208">
        <f>ССЫЛКИ!BI3</f>
        <v>48</v>
      </c>
      <c r="BL51" s="208">
        <f>ССЫЛКИ!BJ3</f>
        <v>49</v>
      </c>
      <c r="BM51" s="208">
        <f>ССЫЛКИ!BK3</f>
        <v>78</v>
      </c>
      <c r="BN51" s="208">
        <f>ССЫЛКИ!BL3</f>
        <v>110</v>
      </c>
      <c r="BO51" s="208">
        <f>ССЫЛКИ!BM3</f>
        <v>61</v>
      </c>
      <c r="BP51" s="208">
        <f>ССЫЛКИ!BN3</f>
        <v>220</v>
      </c>
      <c r="BQ51" s="208">
        <f>ССЫЛКИ!BO3</f>
        <v>200</v>
      </c>
      <c r="BR51" s="208">
        <f>ССЫЛКИ!BP3</f>
        <v>164</v>
      </c>
      <c r="BS51" s="208">
        <f>ССЫЛКИ!BQ3</f>
        <v>190</v>
      </c>
      <c r="BT51" s="208">
        <f>ССЫЛКИ!BR3</f>
        <v>300</v>
      </c>
      <c r="BU51" s="208">
        <f>ССЫЛКИ!BS3</f>
        <v>195</v>
      </c>
      <c r="BV51" s="208">
        <f>ССЫЛКИ!BT3</f>
        <v>105</v>
      </c>
      <c r="BW51" s="208">
        <f>ССЫЛКИ!BU3</f>
        <v>440</v>
      </c>
      <c r="BX51" s="208">
        <f>ССЫЛКИ!BV3</f>
        <v>66</v>
      </c>
      <c r="BY51" s="200">
        <f>ССЫЛКИ!BW3</f>
        <v>510</v>
      </c>
      <c r="BZ51" s="200">
        <f>ССЫЛКИ!BX3</f>
        <v>580</v>
      </c>
      <c r="CA51" s="157"/>
      <c r="CB51" s="157"/>
      <c r="CC51" s="157"/>
    </row>
    <row r="52" ht="15.75" customHeight="1" spans="1:81">
      <c r="A52" s="146" t="s">
        <v>196</v>
      </c>
      <c r="B52" s="147"/>
      <c r="C52" s="244">
        <f>SUM(D52:BZ52)</f>
        <v>0</v>
      </c>
      <c r="D52" s="201">
        <f t="shared" ref="D52:BX52" si="19">D50*D51</f>
        <v>0</v>
      </c>
      <c r="E52" s="201">
        <f t="shared" si="19"/>
        <v>0</v>
      </c>
      <c r="F52" s="254">
        <f t="shared" si="19"/>
        <v>0</v>
      </c>
      <c r="G52" s="252">
        <f t="shared" si="19"/>
        <v>0</v>
      </c>
      <c r="H52" s="252">
        <f t="shared" si="19"/>
        <v>0</v>
      </c>
      <c r="I52" s="252">
        <f t="shared" si="19"/>
        <v>0</v>
      </c>
      <c r="J52" s="207">
        <f t="shared" si="19"/>
        <v>0</v>
      </c>
      <c r="K52" s="207">
        <f t="shared" si="19"/>
        <v>0</v>
      </c>
      <c r="L52" s="207">
        <f t="shared" si="19"/>
        <v>0</v>
      </c>
      <c r="M52" s="207">
        <f t="shared" si="19"/>
        <v>0</v>
      </c>
      <c r="N52" s="207">
        <f t="shared" si="19"/>
        <v>0</v>
      </c>
      <c r="O52" s="207">
        <f t="shared" si="19"/>
        <v>0</v>
      </c>
      <c r="P52" s="207">
        <f t="shared" si="19"/>
        <v>0</v>
      </c>
      <c r="Q52" s="207">
        <f t="shared" si="19"/>
        <v>0</v>
      </c>
      <c r="R52" s="207">
        <f t="shared" si="19"/>
        <v>0</v>
      </c>
      <c r="S52" s="207">
        <f t="shared" si="19"/>
        <v>0</v>
      </c>
      <c r="T52" s="207">
        <f t="shared" si="19"/>
        <v>0</v>
      </c>
      <c r="U52" s="207">
        <f t="shared" si="19"/>
        <v>0</v>
      </c>
      <c r="V52" s="207">
        <f t="shared" si="19"/>
        <v>0</v>
      </c>
      <c r="W52" s="207">
        <f t="shared" si="19"/>
        <v>0</v>
      </c>
      <c r="X52" s="207">
        <f t="shared" si="19"/>
        <v>0</v>
      </c>
      <c r="Y52" s="207">
        <f t="shared" si="19"/>
        <v>0</v>
      </c>
      <c r="Z52" s="207">
        <f t="shared" si="19"/>
        <v>0</v>
      </c>
      <c r="AA52" s="207">
        <f t="shared" si="19"/>
        <v>0</v>
      </c>
      <c r="AB52" s="207">
        <f t="shared" si="19"/>
        <v>0</v>
      </c>
      <c r="AC52" s="207">
        <f t="shared" si="19"/>
        <v>0</v>
      </c>
      <c r="AD52" s="207">
        <f t="shared" si="19"/>
        <v>0</v>
      </c>
      <c r="AE52" s="207">
        <f t="shared" si="19"/>
        <v>0</v>
      </c>
      <c r="AF52" s="207">
        <f t="shared" si="19"/>
        <v>0</v>
      </c>
      <c r="AG52" s="207">
        <f t="shared" si="19"/>
        <v>0</v>
      </c>
      <c r="AH52" s="207">
        <f t="shared" si="19"/>
        <v>0</v>
      </c>
      <c r="AI52" s="207">
        <f t="shared" si="19"/>
        <v>0</v>
      </c>
      <c r="AJ52" s="207">
        <f t="shared" si="19"/>
        <v>0</v>
      </c>
      <c r="AK52" s="207">
        <f t="shared" si="19"/>
        <v>0</v>
      </c>
      <c r="AL52" s="207">
        <f t="shared" si="19"/>
        <v>0</v>
      </c>
      <c r="AM52" s="207">
        <f t="shared" si="19"/>
        <v>0</v>
      </c>
      <c r="AN52" s="207">
        <f t="shared" si="19"/>
        <v>0</v>
      </c>
      <c r="AO52" s="207">
        <f t="shared" si="19"/>
        <v>0</v>
      </c>
      <c r="AP52" s="207">
        <f t="shared" si="19"/>
        <v>0</v>
      </c>
      <c r="AQ52" s="207">
        <f t="shared" si="19"/>
        <v>0</v>
      </c>
      <c r="AR52" s="207">
        <f t="shared" si="19"/>
        <v>0</v>
      </c>
      <c r="AS52" s="207">
        <f t="shared" si="19"/>
        <v>0</v>
      </c>
      <c r="AT52" s="207">
        <f t="shared" si="19"/>
        <v>0</v>
      </c>
      <c r="AU52" s="207">
        <f t="shared" si="19"/>
        <v>0</v>
      </c>
      <c r="AV52" s="207">
        <f t="shared" si="19"/>
        <v>0</v>
      </c>
      <c r="AW52" s="207">
        <f t="shared" si="19"/>
        <v>0</v>
      </c>
      <c r="AX52" s="207">
        <f t="shared" si="19"/>
        <v>0</v>
      </c>
      <c r="AY52" s="207">
        <f t="shared" si="19"/>
        <v>0</v>
      </c>
      <c r="AZ52" s="207">
        <f t="shared" si="19"/>
        <v>0</v>
      </c>
      <c r="BA52" s="207">
        <f t="shared" si="19"/>
        <v>0</v>
      </c>
      <c r="BB52" s="207">
        <f t="shared" si="19"/>
        <v>0</v>
      </c>
      <c r="BC52" s="207">
        <f t="shared" si="19"/>
        <v>0</v>
      </c>
      <c r="BD52" s="207">
        <f t="shared" si="19"/>
        <v>0</v>
      </c>
      <c r="BE52" s="207">
        <f t="shared" si="19"/>
        <v>0</v>
      </c>
      <c r="BF52" s="207">
        <f t="shared" si="19"/>
        <v>0</v>
      </c>
      <c r="BG52" s="207">
        <f t="shared" si="19"/>
        <v>0</v>
      </c>
      <c r="BH52" s="207">
        <f t="shared" si="19"/>
        <v>0</v>
      </c>
      <c r="BI52" s="207">
        <f t="shared" si="19"/>
        <v>0</v>
      </c>
      <c r="BJ52" s="207">
        <f t="shared" si="19"/>
        <v>0</v>
      </c>
      <c r="BK52" s="207">
        <f t="shared" si="19"/>
        <v>0</v>
      </c>
      <c r="BL52" s="207">
        <f t="shared" si="19"/>
        <v>0</v>
      </c>
      <c r="BM52" s="207">
        <f t="shared" si="19"/>
        <v>0</v>
      </c>
      <c r="BN52" s="207">
        <f t="shared" si="19"/>
        <v>0</v>
      </c>
      <c r="BO52" s="207">
        <f t="shared" si="19"/>
        <v>0</v>
      </c>
      <c r="BP52" s="207">
        <f t="shared" si="19"/>
        <v>0</v>
      </c>
      <c r="BQ52" s="207">
        <f t="shared" si="19"/>
        <v>0</v>
      </c>
      <c r="BR52" s="207">
        <f t="shared" si="19"/>
        <v>0</v>
      </c>
      <c r="BS52" s="207">
        <f t="shared" si="19"/>
        <v>0</v>
      </c>
      <c r="BT52" s="207">
        <f t="shared" si="19"/>
        <v>0</v>
      </c>
      <c r="BU52" s="207">
        <f t="shared" si="19"/>
        <v>0</v>
      </c>
      <c r="BV52" s="207">
        <f t="shared" si="19"/>
        <v>0</v>
      </c>
      <c r="BW52" s="207">
        <f t="shared" si="19"/>
        <v>0</v>
      </c>
      <c r="BX52" s="207">
        <f t="shared" si="19"/>
        <v>0</v>
      </c>
      <c r="BY52" s="252">
        <f>BY50*BY51</f>
        <v>0</v>
      </c>
      <c r="BZ52" s="252">
        <f>BZ50*BZ51</f>
        <v>0</v>
      </c>
      <c r="CA52" s="157"/>
      <c r="CB52" s="157"/>
      <c r="CC52" s="157"/>
    </row>
    <row r="53" ht="15.5" spans="1:81">
      <c r="A53" s="146" t="s">
        <v>197</v>
      </c>
      <c r="B53" s="147"/>
      <c r="C53" s="395" t="e">
        <f>C52/C49</f>
        <v>#DIV/0!</v>
      </c>
      <c r="D53" s="202"/>
      <c r="E53" s="202"/>
      <c r="F53" s="202"/>
      <c r="G53" s="202"/>
      <c r="H53" s="202"/>
      <c r="I53" s="202"/>
      <c r="J53" s="202"/>
      <c r="K53" s="202"/>
      <c r="L53" s="202"/>
      <c r="M53" s="157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157"/>
      <c r="BZ53" s="157"/>
      <c r="CA53" s="157"/>
      <c r="CB53" s="157"/>
      <c r="CC53" s="157"/>
    </row>
    <row r="54" ht="14" hidden="1" spans="1:81">
      <c r="A54" s="180"/>
      <c r="B54" s="203" t="s">
        <v>14</v>
      </c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157"/>
      <c r="BZ54" s="157"/>
      <c r="CA54" s="157"/>
      <c r="CB54" s="157"/>
      <c r="CC54" s="157"/>
    </row>
    <row r="55" ht="14" hidden="1" spans="1:81">
      <c r="A55" s="160"/>
      <c r="B55" s="161"/>
      <c r="C55" s="396"/>
      <c r="D55" s="396">
        <f t="shared" ref="D55:L55" si="20">SUM(D39:D45)</f>
        <v>0</v>
      </c>
      <c r="E55" s="396">
        <f t="shared" si="20"/>
        <v>0</v>
      </c>
      <c r="F55" s="396">
        <f t="shared" si="20"/>
        <v>0</v>
      </c>
      <c r="G55" s="396">
        <f t="shared" si="20"/>
        <v>0</v>
      </c>
      <c r="H55" s="396">
        <f t="shared" si="20"/>
        <v>0</v>
      </c>
      <c r="I55" s="396">
        <f t="shared" si="20"/>
        <v>0</v>
      </c>
      <c r="J55" s="396">
        <f t="shared" si="20"/>
        <v>0</v>
      </c>
      <c r="K55" s="396">
        <f t="shared" si="20"/>
        <v>0</v>
      </c>
      <c r="L55" s="396">
        <f t="shared" si="20"/>
        <v>2.4</v>
      </c>
      <c r="M55" s="396">
        <f t="shared" ref="M55:BX55" si="21">SUM(M39:M45)</f>
        <v>15</v>
      </c>
      <c r="N55" s="396">
        <f t="shared" si="21"/>
        <v>3</v>
      </c>
      <c r="O55" s="396">
        <f t="shared" si="21"/>
        <v>0</v>
      </c>
      <c r="P55" s="396">
        <f t="shared" si="21"/>
        <v>1</v>
      </c>
      <c r="Q55" s="396">
        <f t="shared" si="21"/>
        <v>0</v>
      </c>
      <c r="R55" s="396">
        <f t="shared" si="21"/>
        <v>0</v>
      </c>
      <c r="S55" s="396">
        <f t="shared" si="21"/>
        <v>0</v>
      </c>
      <c r="T55" s="396">
        <f t="shared" si="21"/>
        <v>0</v>
      </c>
      <c r="U55" s="396">
        <f t="shared" si="21"/>
        <v>0</v>
      </c>
      <c r="V55" s="396">
        <f t="shared" si="21"/>
        <v>0</v>
      </c>
      <c r="W55" s="396">
        <f t="shared" si="21"/>
        <v>0</v>
      </c>
      <c r="X55" s="396">
        <f t="shared" si="21"/>
        <v>0</v>
      </c>
      <c r="Y55" s="396">
        <f t="shared" si="21"/>
        <v>0</v>
      </c>
      <c r="Z55" s="396">
        <f t="shared" si="21"/>
        <v>0</v>
      </c>
      <c r="AA55" s="396">
        <f t="shared" si="21"/>
        <v>0</v>
      </c>
      <c r="AB55" s="396">
        <f t="shared" si="21"/>
        <v>0</v>
      </c>
      <c r="AC55" s="396">
        <f t="shared" si="21"/>
        <v>0</v>
      </c>
      <c r="AD55" s="396">
        <f t="shared" si="21"/>
        <v>0</v>
      </c>
      <c r="AE55" s="396">
        <f t="shared" si="21"/>
        <v>0</v>
      </c>
      <c r="AF55" s="396">
        <f t="shared" si="21"/>
        <v>0</v>
      </c>
      <c r="AG55" s="396">
        <f t="shared" si="21"/>
        <v>0</v>
      </c>
      <c r="AH55" s="396">
        <f t="shared" si="21"/>
        <v>0</v>
      </c>
      <c r="AI55" s="396">
        <f t="shared" si="21"/>
        <v>0</v>
      </c>
      <c r="AJ55" s="396">
        <f t="shared" si="21"/>
        <v>0</v>
      </c>
      <c r="AK55" s="396">
        <f t="shared" si="21"/>
        <v>0</v>
      </c>
      <c r="AL55" s="396">
        <f t="shared" si="21"/>
        <v>50</v>
      </c>
      <c r="AM55" s="396">
        <f t="shared" si="21"/>
        <v>0</v>
      </c>
      <c r="AN55" s="396">
        <f t="shared" si="21"/>
        <v>30</v>
      </c>
      <c r="AO55" s="396">
        <f t="shared" si="21"/>
        <v>0</v>
      </c>
      <c r="AP55" s="396">
        <f t="shared" si="21"/>
        <v>0</v>
      </c>
      <c r="AQ55" s="396">
        <f t="shared" si="21"/>
        <v>0</v>
      </c>
      <c r="AR55" s="396">
        <f t="shared" si="21"/>
        <v>0</v>
      </c>
      <c r="AS55" s="396">
        <f t="shared" si="21"/>
        <v>0</v>
      </c>
      <c r="AT55" s="396">
        <f t="shared" si="21"/>
        <v>3</v>
      </c>
      <c r="AU55" s="396">
        <f t="shared" si="21"/>
        <v>0</v>
      </c>
      <c r="AV55" s="396">
        <f t="shared" si="21"/>
        <v>100</v>
      </c>
      <c r="AW55" s="396">
        <f t="shared" si="21"/>
        <v>0</v>
      </c>
      <c r="AX55" s="396">
        <f t="shared" si="21"/>
        <v>0</v>
      </c>
      <c r="AY55" s="396">
        <f t="shared" si="21"/>
        <v>0</v>
      </c>
      <c r="AZ55" s="396">
        <f t="shared" si="21"/>
        <v>0</v>
      </c>
      <c r="BA55" s="396">
        <f t="shared" si="21"/>
        <v>0</v>
      </c>
      <c r="BB55" s="396">
        <f t="shared" si="21"/>
        <v>0</v>
      </c>
      <c r="BC55" s="396">
        <f t="shared" si="21"/>
        <v>0</v>
      </c>
      <c r="BD55" s="396">
        <f t="shared" si="21"/>
        <v>0</v>
      </c>
      <c r="BE55" s="396">
        <f t="shared" si="21"/>
        <v>0</v>
      </c>
      <c r="BF55" s="396">
        <f t="shared" si="21"/>
        <v>0</v>
      </c>
      <c r="BG55" s="396">
        <f t="shared" si="21"/>
        <v>0</v>
      </c>
      <c r="BH55" s="396">
        <f t="shared" si="21"/>
        <v>0</v>
      </c>
      <c r="BI55" s="396">
        <f t="shared" si="21"/>
        <v>0</v>
      </c>
      <c r="BJ55" s="396">
        <f t="shared" si="21"/>
        <v>0</v>
      </c>
      <c r="BK55" s="396">
        <f t="shared" si="21"/>
        <v>0</v>
      </c>
      <c r="BL55" s="396">
        <f t="shared" si="21"/>
        <v>0</v>
      </c>
      <c r="BM55" s="396">
        <f t="shared" si="21"/>
        <v>0</v>
      </c>
      <c r="BN55" s="396">
        <f t="shared" si="21"/>
        <v>0</v>
      </c>
      <c r="BO55" s="396">
        <f t="shared" si="21"/>
        <v>0</v>
      </c>
      <c r="BP55" s="396">
        <f t="shared" si="21"/>
        <v>0</v>
      </c>
      <c r="BQ55" s="396">
        <f t="shared" si="21"/>
        <v>0</v>
      </c>
      <c r="BR55" s="396">
        <f t="shared" si="21"/>
        <v>0</v>
      </c>
      <c r="BS55" s="396">
        <f t="shared" si="21"/>
        <v>0</v>
      </c>
      <c r="BT55" s="396">
        <f t="shared" si="21"/>
        <v>0</v>
      </c>
      <c r="BU55" s="396">
        <f t="shared" si="21"/>
        <v>120</v>
      </c>
      <c r="BV55" s="396">
        <f t="shared" si="21"/>
        <v>0</v>
      </c>
      <c r="BW55" s="396">
        <f t="shared" si="21"/>
        <v>60</v>
      </c>
      <c r="BX55" s="396">
        <f t="shared" si="21"/>
        <v>40</v>
      </c>
      <c r="BY55" s="396">
        <f>SUM(BY39:BY45)</f>
        <v>0</v>
      </c>
      <c r="BZ55" s="396">
        <f>SUM(BZ39:BZ45)</f>
        <v>0</v>
      </c>
      <c r="CA55" s="157"/>
      <c r="CB55" s="157"/>
      <c r="CC55" s="157"/>
    </row>
    <row r="56" ht="14" hidden="1" spans="1:81">
      <c r="A56" s="163" t="s">
        <v>194</v>
      </c>
      <c r="B56" s="164"/>
      <c r="C56" s="396">
        <f>C57</f>
        <v>0</v>
      </c>
      <c r="D56" s="397">
        <f>C56</f>
        <v>0</v>
      </c>
      <c r="E56" s="397">
        <f t="shared" ref="E56:BP56" si="22">D56</f>
        <v>0</v>
      </c>
      <c r="F56" s="397">
        <f t="shared" si="22"/>
        <v>0</v>
      </c>
      <c r="G56" s="397">
        <f t="shared" si="22"/>
        <v>0</v>
      </c>
      <c r="H56" s="397">
        <f t="shared" si="22"/>
        <v>0</v>
      </c>
      <c r="I56" s="397">
        <f t="shared" si="22"/>
        <v>0</v>
      </c>
      <c r="J56" s="397">
        <f t="shared" si="22"/>
        <v>0</v>
      </c>
      <c r="K56" s="397">
        <f t="shared" si="22"/>
        <v>0</v>
      </c>
      <c r="L56" s="397">
        <f t="shared" si="22"/>
        <v>0</v>
      </c>
      <c r="M56" s="397">
        <f t="shared" si="22"/>
        <v>0</v>
      </c>
      <c r="N56" s="397">
        <f t="shared" si="22"/>
        <v>0</v>
      </c>
      <c r="O56" s="397">
        <f t="shared" si="22"/>
        <v>0</v>
      </c>
      <c r="P56" s="397">
        <f t="shared" si="22"/>
        <v>0</v>
      </c>
      <c r="Q56" s="397">
        <f t="shared" si="22"/>
        <v>0</v>
      </c>
      <c r="R56" s="397">
        <f t="shared" si="22"/>
        <v>0</v>
      </c>
      <c r="S56" s="397">
        <f t="shared" si="22"/>
        <v>0</v>
      </c>
      <c r="T56" s="397">
        <f t="shared" si="22"/>
        <v>0</v>
      </c>
      <c r="U56" s="397">
        <f t="shared" si="22"/>
        <v>0</v>
      </c>
      <c r="V56" s="397">
        <f t="shared" si="22"/>
        <v>0</v>
      </c>
      <c r="W56" s="397">
        <f t="shared" si="22"/>
        <v>0</v>
      </c>
      <c r="X56" s="397">
        <f t="shared" si="22"/>
        <v>0</v>
      </c>
      <c r="Y56" s="397">
        <f t="shared" si="22"/>
        <v>0</v>
      </c>
      <c r="Z56" s="397">
        <f t="shared" si="22"/>
        <v>0</v>
      </c>
      <c r="AA56" s="397">
        <f t="shared" si="22"/>
        <v>0</v>
      </c>
      <c r="AB56" s="397">
        <f t="shared" si="22"/>
        <v>0</v>
      </c>
      <c r="AC56" s="397">
        <f t="shared" si="22"/>
        <v>0</v>
      </c>
      <c r="AD56" s="397">
        <f t="shared" si="22"/>
        <v>0</v>
      </c>
      <c r="AE56" s="397">
        <f t="shared" si="22"/>
        <v>0</v>
      </c>
      <c r="AF56" s="397">
        <f t="shared" si="22"/>
        <v>0</v>
      </c>
      <c r="AG56" s="397">
        <f t="shared" si="22"/>
        <v>0</v>
      </c>
      <c r="AH56" s="397">
        <f t="shared" si="22"/>
        <v>0</v>
      </c>
      <c r="AI56" s="397">
        <f t="shared" si="22"/>
        <v>0</v>
      </c>
      <c r="AJ56" s="397">
        <f t="shared" si="22"/>
        <v>0</v>
      </c>
      <c r="AK56" s="397">
        <f t="shared" si="22"/>
        <v>0</v>
      </c>
      <c r="AL56" s="397">
        <f t="shared" si="22"/>
        <v>0</v>
      </c>
      <c r="AM56" s="397">
        <f t="shared" si="22"/>
        <v>0</v>
      </c>
      <c r="AN56" s="397">
        <f t="shared" si="22"/>
        <v>0</v>
      </c>
      <c r="AO56" s="397">
        <f t="shared" si="22"/>
        <v>0</v>
      </c>
      <c r="AP56" s="397">
        <f t="shared" si="22"/>
        <v>0</v>
      </c>
      <c r="AQ56" s="397">
        <f t="shared" si="22"/>
        <v>0</v>
      </c>
      <c r="AR56" s="397">
        <f t="shared" si="22"/>
        <v>0</v>
      </c>
      <c r="AS56" s="397">
        <f t="shared" si="22"/>
        <v>0</v>
      </c>
      <c r="AT56" s="397">
        <f t="shared" si="22"/>
        <v>0</v>
      </c>
      <c r="AU56" s="397">
        <f t="shared" si="22"/>
        <v>0</v>
      </c>
      <c r="AV56" s="397">
        <f t="shared" si="22"/>
        <v>0</v>
      </c>
      <c r="AW56" s="397">
        <f t="shared" si="22"/>
        <v>0</v>
      </c>
      <c r="AX56" s="397">
        <f t="shared" si="22"/>
        <v>0</v>
      </c>
      <c r="AY56" s="397">
        <f t="shared" si="22"/>
        <v>0</v>
      </c>
      <c r="AZ56" s="397">
        <f t="shared" si="22"/>
        <v>0</v>
      </c>
      <c r="BA56" s="397">
        <f t="shared" si="22"/>
        <v>0</v>
      </c>
      <c r="BB56" s="397">
        <f t="shared" si="22"/>
        <v>0</v>
      </c>
      <c r="BC56" s="397">
        <f t="shared" si="22"/>
        <v>0</v>
      </c>
      <c r="BD56" s="397">
        <f t="shared" si="22"/>
        <v>0</v>
      </c>
      <c r="BE56" s="397">
        <f t="shared" si="22"/>
        <v>0</v>
      </c>
      <c r="BF56" s="397">
        <f t="shared" si="22"/>
        <v>0</v>
      </c>
      <c r="BG56" s="397">
        <f t="shared" si="22"/>
        <v>0</v>
      </c>
      <c r="BH56" s="397">
        <f t="shared" si="22"/>
        <v>0</v>
      </c>
      <c r="BI56" s="397">
        <f t="shared" si="22"/>
        <v>0</v>
      </c>
      <c r="BJ56" s="397">
        <f t="shared" si="22"/>
        <v>0</v>
      </c>
      <c r="BK56" s="397">
        <f t="shared" si="22"/>
        <v>0</v>
      </c>
      <c r="BL56" s="397">
        <f t="shared" si="22"/>
        <v>0</v>
      </c>
      <c r="BM56" s="397">
        <f t="shared" si="22"/>
        <v>0</v>
      </c>
      <c r="BN56" s="397">
        <f t="shared" si="22"/>
        <v>0</v>
      </c>
      <c r="BO56" s="397">
        <f t="shared" si="22"/>
        <v>0</v>
      </c>
      <c r="BP56" s="397">
        <f t="shared" si="22"/>
        <v>0</v>
      </c>
      <c r="BQ56" s="397">
        <f t="shared" ref="BQ56:BZ56" si="23">BP56</f>
        <v>0</v>
      </c>
      <c r="BR56" s="397">
        <f t="shared" si="23"/>
        <v>0</v>
      </c>
      <c r="BS56" s="397">
        <f t="shared" si="23"/>
        <v>0</v>
      </c>
      <c r="BT56" s="397">
        <f t="shared" si="23"/>
        <v>0</v>
      </c>
      <c r="BU56" s="397">
        <f t="shared" si="23"/>
        <v>0</v>
      </c>
      <c r="BV56" s="397">
        <f t="shared" si="23"/>
        <v>0</v>
      </c>
      <c r="BW56" s="397">
        <f t="shared" si="23"/>
        <v>0</v>
      </c>
      <c r="BX56" s="397">
        <f t="shared" si="23"/>
        <v>0</v>
      </c>
      <c r="BY56" s="397">
        <f t="shared" si="23"/>
        <v>0</v>
      </c>
      <c r="BZ56" s="397">
        <f t="shared" si="23"/>
        <v>0</v>
      </c>
      <c r="CA56" s="157"/>
      <c r="CB56" s="157"/>
      <c r="CC56" s="157"/>
    </row>
    <row r="57" ht="20.75" hidden="1" spans="1:81">
      <c r="A57" s="166" t="s">
        <v>198</v>
      </c>
      <c r="B57" s="167"/>
      <c r="C57" s="398">
        <f>VLOOKUP(B4,Общее_количество_учащихся,3,FALSE)</f>
        <v>0</v>
      </c>
      <c r="D57" s="399"/>
      <c r="E57" s="399"/>
      <c r="F57" s="399"/>
      <c r="G57" s="399"/>
      <c r="H57" s="399"/>
      <c r="I57" s="399"/>
      <c r="J57" s="399"/>
      <c r="K57" s="399"/>
      <c r="L57" s="399"/>
      <c r="M57" s="399"/>
      <c r="N57" s="399"/>
      <c r="O57" s="399"/>
      <c r="P57" s="399"/>
      <c r="Q57" s="399"/>
      <c r="R57" s="399"/>
      <c r="S57" s="399"/>
      <c r="T57" s="399"/>
      <c r="U57" s="399"/>
      <c r="V57" s="399"/>
      <c r="W57" s="399"/>
      <c r="X57" s="399"/>
      <c r="Y57" s="399"/>
      <c r="Z57" s="399"/>
      <c r="AA57" s="399"/>
      <c r="AB57" s="399"/>
      <c r="AC57" s="399"/>
      <c r="AD57" s="399"/>
      <c r="AE57" s="399"/>
      <c r="AF57" s="399"/>
      <c r="AG57" s="399"/>
      <c r="AH57" s="399"/>
      <c r="AI57" s="399"/>
      <c r="AJ57" s="399"/>
      <c r="AK57" s="399"/>
      <c r="AL57" s="399"/>
      <c r="AM57" s="399"/>
      <c r="AN57" s="399"/>
      <c r="AO57" s="399"/>
      <c r="AP57" s="399"/>
      <c r="AQ57" s="399"/>
      <c r="AR57" s="399"/>
      <c r="AS57" s="399"/>
      <c r="AT57" s="399"/>
      <c r="AU57" s="399"/>
      <c r="AV57" s="399"/>
      <c r="AW57" s="399"/>
      <c r="AX57" s="399"/>
      <c r="AY57" s="399"/>
      <c r="AZ57" s="399"/>
      <c r="BA57" s="399"/>
      <c r="BB57" s="399"/>
      <c r="BC57" s="399"/>
      <c r="BD57" s="399"/>
      <c r="BE57" s="399"/>
      <c r="BF57" s="399"/>
      <c r="BG57" s="399"/>
      <c r="BH57" s="399"/>
      <c r="BI57" s="399"/>
      <c r="BJ57" s="399"/>
      <c r="BK57" s="399"/>
      <c r="BL57" s="399"/>
      <c r="BM57" s="399"/>
      <c r="BN57" s="399"/>
      <c r="BO57" s="399"/>
      <c r="BP57" s="399"/>
      <c r="BQ57" s="399"/>
      <c r="BR57" s="399"/>
      <c r="BS57" s="399"/>
      <c r="BT57" s="399"/>
      <c r="BU57" s="399"/>
      <c r="BV57" s="399"/>
      <c r="BW57" s="399"/>
      <c r="BX57" s="399"/>
      <c r="BY57" s="399"/>
      <c r="BZ57" s="399"/>
      <c r="CA57" s="157"/>
      <c r="CB57" s="157"/>
      <c r="CC57" s="157"/>
    </row>
    <row r="58" ht="14.75" hidden="1" spans="1:81">
      <c r="A58" s="170" t="s">
        <v>195</v>
      </c>
      <c r="B58" s="171"/>
      <c r="C58" s="198"/>
      <c r="D58" s="400">
        <f>D55*D56/1000</f>
        <v>0</v>
      </c>
      <c r="E58" s="400">
        <f>E55*E56</f>
        <v>0</v>
      </c>
      <c r="F58" s="400">
        <f>F55*F56</f>
        <v>0</v>
      </c>
      <c r="G58" s="400">
        <f>G55*G56</f>
        <v>0</v>
      </c>
      <c r="H58" s="400">
        <f>H55*H56/1000</f>
        <v>0</v>
      </c>
      <c r="I58" s="400">
        <f>I55*I56/1000</f>
        <v>0</v>
      </c>
      <c r="J58" s="404">
        <f>J55*J56/1000</f>
        <v>0</v>
      </c>
      <c r="K58" s="252">
        <f>K55*K56/1000</f>
        <v>0</v>
      </c>
      <c r="L58" s="252">
        <f t="shared" ref="L58:BX58" si="24">L55*L56/1000</f>
        <v>0</v>
      </c>
      <c r="M58" s="252">
        <f t="shared" si="24"/>
        <v>0</v>
      </c>
      <c r="N58" s="252">
        <f t="shared" si="24"/>
        <v>0</v>
      </c>
      <c r="O58" s="252">
        <f t="shared" si="24"/>
        <v>0</v>
      </c>
      <c r="P58" s="252">
        <f t="shared" si="24"/>
        <v>0</v>
      </c>
      <c r="Q58" s="252">
        <f>Q55*Q56</f>
        <v>0</v>
      </c>
      <c r="R58" s="252">
        <f t="shared" si="24"/>
        <v>0</v>
      </c>
      <c r="S58" s="252">
        <f t="shared" si="24"/>
        <v>0</v>
      </c>
      <c r="T58" s="252">
        <f t="shared" si="24"/>
        <v>0</v>
      </c>
      <c r="U58" s="252">
        <f t="shared" si="24"/>
        <v>0</v>
      </c>
      <c r="V58" s="252">
        <f t="shared" si="24"/>
        <v>0</v>
      </c>
      <c r="W58" s="252">
        <f t="shared" si="24"/>
        <v>0</v>
      </c>
      <c r="X58" s="252">
        <f t="shared" si="24"/>
        <v>0</v>
      </c>
      <c r="Y58" s="252">
        <f t="shared" si="24"/>
        <v>0</v>
      </c>
      <c r="Z58" s="252">
        <f t="shared" si="24"/>
        <v>0</v>
      </c>
      <c r="AA58" s="252">
        <f t="shared" si="24"/>
        <v>0</v>
      </c>
      <c r="AB58" s="252">
        <f t="shared" si="24"/>
        <v>0</v>
      </c>
      <c r="AC58" s="252">
        <f t="shared" si="24"/>
        <v>0</v>
      </c>
      <c r="AD58" s="252">
        <f t="shared" si="24"/>
        <v>0</v>
      </c>
      <c r="AE58" s="252">
        <f t="shared" si="24"/>
        <v>0</v>
      </c>
      <c r="AF58" s="252">
        <f t="shared" si="24"/>
        <v>0</v>
      </c>
      <c r="AG58" s="252">
        <f t="shared" si="24"/>
        <v>0</v>
      </c>
      <c r="AH58" s="252">
        <f t="shared" si="24"/>
        <v>0</v>
      </c>
      <c r="AI58" s="252">
        <f t="shared" si="24"/>
        <v>0</v>
      </c>
      <c r="AJ58" s="252">
        <f t="shared" si="24"/>
        <v>0</v>
      </c>
      <c r="AK58" s="252">
        <f t="shared" si="24"/>
        <v>0</v>
      </c>
      <c r="AL58" s="252">
        <f t="shared" si="24"/>
        <v>0</v>
      </c>
      <c r="AM58" s="252">
        <f t="shared" si="24"/>
        <v>0</v>
      </c>
      <c r="AN58" s="252">
        <f t="shared" si="24"/>
        <v>0</v>
      </c>
      <c r="AO58" s="252">
        <f t="shared" si="24"/>
        <v>0</v>
      </c>
      <c r="AP58" s="252">
        <f t="shared" si="24"/>
        <v>0</v>
      </c>
      <c r="AQ58" s="252">
        <f t="shared" si="24"/>
        <v>0</v>
      </c>
      <c r="AR58" s="252">
        <f t="shared" si="24"/>
        <v>0</v>
      </c>
      <c r="AS58" s="252">
        <f t="shared" si="24"/>
        <v>0</v>
      </c>
      <c r="AT58" s="252">
        <f t="shared" si="24"/>
        <v>0</v>
      </c>
      <c r="AU58" s="252">
        <f t="shared" si="24"/>
        <v>0</v>
      </c>
      <c r="AV58" s="252">
        <f t="shared" si="24"/>
        <v>0</v>
      </c>
      <c r="AW58" s="252">
        <f t="shared" si="24"/>
        <v>0</v>
      </c>
      <c r="AX58" s="252">
        <f t="shared" si="24"/>
        <v>0</v>
      </c>
      <c r="AY58" s="252">
        <f t="shared" si="24"/>
        <v>0</v>
      </c>
      <c r="AZ58" s="252">
        <f t="shared" si="24"/>
        <v>0</v>
      </c>
      <c r="BA58" s="252">
        <f t="shared" si="24"/>
        <v>0</v>
      </c>
      <c r="BB58" s="252">
        <f t="shared" si="24"/>
        <v>0</v>
      </c>
      <c r="BC58" s="252">
        <f t="shared" si="24"/>
        <v>0</v>
      </c>
      <c r="BD58" s="252">
        <f t="shared" si="24"/>
        <v>0</v>
      </c>
      <c r="BE58" s="252">
        <f t="shared" si="24"/>
        <v>0</v>
      </c>
      <c r="BF58" s="252">
        <f t="shared" si="24"/>
        <v>0</v>
      </c>
      <c r="BG58" s="252">
        <f t="shared" si="24"/>
        <v>0</v>
      </c>
      <c r="BH58" s="252">
        <f t="shared" si="24"/>
        <v>0</v>
      </c>
      <c r="BI58" s="252">
        <f t="shared" si="24"/>
        <v>0</v>
      </c>
      <c r="BJ58" s="252">
        <f t="shared" si="24"/>
        <v>0</v>
      </c>
      <c r="BK58" s="252">
        <f t="shared" si="24"/>
        <v>0</v>
      </c>
      <c r="BL58" s="252">
        <f t="shared" si="24"/>
        <v>0</v>
      </c>
      <c r="BM58" s="252">
        <f t="shared" si="24"/>
        <v>0</v>
      </c>
      <c r="BN58" s="252">
        <f t="shared" si="24"/>
        <v>0</v>
      </c>
      <c r="BO58" s="252">
        <f t="shared" si="24"/>
        <v>0</v>
      </c>
      <c r="BP58" s="252">
        <f t="shared" si="24"/>
        <v>0</v>
      </c>
      <c r="BQ58" s="252">
        <f t="shared" si="24"/>
        <v>0</v>
      </c>
      <c r="BR58" s="252">
        <f t="shared" si="24"/>
        <v>0</v>
      </c>
      <c r="BS58" s="252">
        <f t="shared" si="24"/>
        <v>0</v>
      </c>
      <c r="BT58" s="252">
        <f t="shared" si="24"/>
        <v>0</v>
      </c>
      <c r="BU58" s="252">
        <f t="shared" si="24"/>
        <v>0</v>
      </c>
      <c r="BV58" s="252">
        <f t="shared" si="24"/>
        <v>0</v>
      </c>
      <c r="BW58" s="252">
        <f t="shared" si="24"/>
        <v>0</v>
      </c>
      <c r="BX58" s="252">
        <f t="shared" si="24"/>
        <v>0</v>
      </c>
      <c r="BY58" s="404">
        <f>BY55*BY56/1000</f>
        <v>0</v>
      </c>
      <c r="BZ58" s="404">
        <f>BZ55*BZ56</f>
        <v>0</v>
      </c>
      <c r="CA58" s="157"/>
      <c r="CB58" s="157"/>
      <c r="CC58" s="157"/>
    </row>
    <row r="59" ht="14" hidden="1" spans="1:81">
      <c r="A59" s="170" t="s">
        <v>170</v>
      </c>
      <c r="B59" s="171"/>
      <c r="C59" s="198"/>
      <c r="D59" s="200">
        <f>ССЫЛКИ!B3</f>
        <v>105</v>
      </c>
      <c r="E59" s="200">
        <f>ССЫЛКИ!C3</f>
        <v>590</v>
      </c>
      <c r="F59" s="200">
        <f>ССЫЛКИ!D3</f>
        <v>590</v>
      </c>
      <c r="G59" s="200">
        <f>ССЫЛКИ!E3</f>
        <v>11</v>
      </c>
      <c r="H59" s="200">
        <f>ССЫЛКИ!F3</f>
        <v>400</v>
      </c>
      <c r="I59" s="200">
        <f>ССЫЛКИ!G3</f>
        <v>200</v>
      </c>
      <c r="J59" s="200">
        <f>ССЫЛКИ!H3</f>
        <v>105</v>
      </c>
      <c r="K59" s="200">
        <f>ССЫЛКИ!I3</f>
        <v>590</v>
      </c>
      <c r="L59" s="200">
        <f>ССЫЛКИ!J3</f>
        <v>150</v>
      </c>
      <c r="M59" s="200">
        <f>ССЫЛКИ!K3</f>
        <v>78</v>
      </c>
      <c r="N59" s="200">
        <f>ССЫЛКИ!L3</f>
        <v>10</v>
      </c>
      <c r="O59" s="200">
        <f>ССЫЛКИ!M3</f>
        <v>300</v>
      </c>
      <c r="P59" s="200">
        <f>ССЫЛКИ!N3</f>
        <v>990</v>
      </c>
      <c r="Q59" s="200">
        <f>ССЫЛКИ!O3</f>
        <v>12</v>
      </c>
      <c r="R59" s="200">
        <f>ССЫЛКИ!P3</f>
        <v>330</v>
      </c>
      <c r="S59" s="200">
        <f>ССЫЛКИ!Q3</f>
        <v>420</v>
      </c>
      <c r="T59" s="200">
        <f>ССЫЛКИ!R3</f>
        <v>260</v>
      </c>
      <c r="U59" s="200">
        <f>ССЫЛКИ!S3</f>
        <v>165</v>
      </c>
      <c r="V59" s="200">
        <f>ССЫЛКИ!T3</f>
        <v>300</v>
      </c>
      <c r="W59" s="200">
        <f>ССЫЛКИ!U3</f>
        <v>300</v>
      </c>
      <c r="X59" s="200">
        <f>ССЫЛКИ!V3</f>
        <v>400</v>
      </c>
      <c r="Y59" s="200">
        <f>ССЫЛКИ!W3</f>
        <v>50</v>
      </c>
      <c r="Z59" s="200">
        <f>ССЫЛКИ!X3</f>
        <v>210</v>
      </c>
      <c r="AA59" s="200">
        <f>ССЫЛКИ!Y3</f>
        <v>90</v>
      </c>
      <c r="AB59" s="200">
        <f>ССЫЛКИ!Z3</f>
        <v>100</v>
      </c>
      <c r="AC59" s="200">
        <f>ССЫЛКИ!AA3</f>
        <v>190</v>
      </c>
      <c r="AD59" s="200">
        <f>ССЫЛКИ!AB3</f>
        <v>440</v>
      </c>
      <c r="AE59" s="200">
        <f>ССЫЛКИ!AC3</f>
        <v>12.5</v>
      </c>
      <c r="AF59" s="200">
        <f>ССЫЛКИ!AD3</f>
        <v>70</v>
      </c>
      <c r="AG59" s="200">
        <f>ССЫЛКИ!AE3</f>
        <v>92</v>
      </c>
      <c r="AH59" s="200">
        <f>ССЫЛКИ!AF3</f>
        <v>70</v>
      </c>
      <c r="AI59" s="200">
        <f>ССЫЛКИ!AG3</f>
        <v>62</v>
      </c>
      <c r="AJ59" s="200">
        <f>ССЫЛКИ!AH3</f>
        <v>65</v>
      </c>
      <c r="AK59" s="200">
        <f>ССЫЛКИ!AI3</f>
        <v>70</v>
      </c>
      <c r="AL59" s="200">
        <f>ССЫЛКИ!AJ3</f>
        <v>75</v>
      </c>
      <c r="AM59" s="200">
        <f>ССЫЛКИ!AK3</f>
        <v>68</v>
      </c>
      <c r="AN59" s="200">
        <f>ССЫЛКИ!AL3</f>
        <v>120</v>
      </c>
      <c r="AO59" s="200">
        <f>ССЫЛКИ!AM3</f>
        <v>70</v>
      </c>
      <c r="AP59" s="200">
        <f>ССЫЛКИ!AN3</f>
        <v>190</v>
      </c>
      <c r="AQ59" s="200">
        <f>ССЫЛКИ!AO3</f>
        <v>420</v>
      </c>
      <c r="AR59" s="200">
        <f>ССЫЛКИ!AP3</f>
        <v>195</v>
      </c>
      <c r="AS59" s="200">
        <f>ССЫЛКИ!AQ3</f>
        <v>95</v>
      </c>
      <c r="AT59" s="200">
        <f>ССЫЛКИ!AR3</f>
        <v>1100</v>
      </c>
      <c r="AU59" s="200">
        <f>ССЫЛКИ!AS3</f>
        <v>85</v>
      </c>
      <c r="AV59" s="200">
        <f>ССЫЛКИ!AT3</f>
        <v>100</v>
      </c>
      <c r="AW59" s="200">
        <f>ССЫЛКИ!AU3</f>
        <v>290</v>
      </c>
      <c r="AX59" s="200">
        <f>ССЫЛКИ!AV3</f>
        <v>370</v>
      </c>
      <c r="AY59" s="200">
        <f>ССЫЛКИ!AW3</f>
        <v>700</v>
      </c>
      <c r="AZ59" s="200">
        <f>ССЫЛКИ!AX3</f>
        <v>440</v>
      </c>
      <c r="BA59" s="200">
        <f>ССЫЛКИ!AY3</f>
        <v>240</v>
      </c>
      <c r="BB59" s="200">
        <f>ССЫЛКИ!AZ3</f>
        <v>260</v>
      </c>
      <c r="BC59" s="200">
        <f>ССЫЛКИ!BA3</f>
        <v>350</v>
      </c>
      <c r="BD59" s="200">
        <f>ССЫЛКИ!BB3</f>
        <v>50</v>
      </c>
      <c r="BE59" s="200">
        <f>ССЫЛКИ!BC3</f>
        <v>370</v>
      </c>
      <c r="BF59" s="200">
        <f>ССЫЛКИ!BD3</f>
        <v>55</v>
      </c>
      <c r="BG59" s="200">
        <f>ССЫЛКИ!BE3</f>
        <v>450</v>
      </c>
      <c r="BH59" s="200">
        <f>ССЫЛКИ!BF3</f>
        <v>440</v>
      </c>
      <c r="BI59" s="200">
        <f>ССЫЛКИ!BG3</f>
        <v>48</v>
      </c>
      <c r="BJ59" s="200">
        <f>ССЫЛКИ!BH3</f>
        <v>59</v>
      </c>
      <c r="BK59" s="200">
        <f>ССЫЛКИ!BI3</f>
        <v>48</v>
      </c>
      <c r="BL59" s="200">
        <f>ССЫЛКИ!BJ3</f>
        <v>49</v>
      </c>
      <c r="BM59" s="200">
        <f>ССЫЛКИ!BK3</f>
        <v>78</v>
      </c>
      <c r="BN59" s="200">
        <f>ССЫЛКИ!BL3</f>
        <v>110</v>
      </c>
      <c r="BO59" s="200">
        <f>ССЫЛКИ!BM3</f>
        <v>61</v>
      </c>
      <c r="BP59" s="200">
        <f>ССЫЛКИ!BN3</f>
        <v>220</v>
      </c>
      <c r="BQ59" s="200">
        <f>ССЫЛКИ!BO3</f>
        <v>200</v>
      </c>
      <c r="BR59" s="200">
        <f>ССЫЛКИ!BP3</f>
        <v>164</v>
      </c>
      <c r="BS59" s="200">
        <f>ССЫЛКИ!BQ3</f>
        <v>190</v>
      </c>
      <c r="BT59" s="200">
        <f>ССЫЛКИ!BR3</f>
        <v>300</v>
      </c>
      <c r="BU59" s="200">
        <f>ССЫЛКИ!BS3</f>
        <v>195</v>
      </c>
      <c r="BV59" s="200">
        <f>ССЫЛКИ!BT3</f>
        <v>105</v>
      </c>
      <c r="BW59" s="200">
        <f>ССЫЛКИ!BU3</f>
        <v>440</v>
      </c>
      <c r="BX59" s="200">
        <f>ССЫЛКИ!BV3</f>
        <v>66</v>
      </c>
      <c r="BY59" s="200">
        <f>ССЫЛКИ!BW3</f>
        <v>510</v>
      </c>
      <c r="BZ59" s="200">
        <f>ССЫЛКИ!BX3</f>
        <v>580</v>
      </c>
      <c r="CA59" s="157"/>
      <c r="CB59" s="157"/>
      <c r="CC59" s="157"/>
    </row>
    <row r="60" ht="14" hidden="1" spans="1:81">
      <c r="A60" s="170" t="s">
        <v>196</v>
      </c>
      <c r="B60" s="171"/>
      <c r="C60" s="401">
        <f>SUM(D60:BZ60)</f>
        <v>0</v>
      </c>
      <c r="D60" s="201">
        <f>D58*D59</f>
        <v>0</v>
      </c>
      <c r="E60" s="201">
        <f t="shared" ref="E60:BP60" si="25">E58*E59</f>
        <v>0</v>
      </c>
      <c r="F60" s="254">
        <f t="shared" si="25"/>
        <v>0</v>
      </c>
      <c r="G60" s="254">
        <f t="shared" si="25"/>
        <v>0</v>
      </c>
      <c r="H60" s="254">
        <f t="shared" si="25"/>
        <v>0</v>
      </c>
      <c r="I60" s="254">
        <f t="shared" si="25"/>
        <v>0</v>
      </c>
      <c r="J60" s="254">
        <f t="shared" si="25"/>
        <v>0</v>
      </c>
      <c r="K60" s="405">
        <f t="shared" si="25"/>
        <v>0</v>
      </c>
      <c r="L60" s="405">
        <f t="shared" si="25"/>
        <v>0</v>
      </c>
      <c r="M60" s="405">
        <f t="shared" si="25"/>
        <v>0</v>
      </c>
      <c r="N60" s="405">
        <f t="shared" si="25"/>
        <v>0</v>
      </c>
      <c r="O60" s="405">
        <f t="shared" si="25"/>
        <v>0</v>
      </c>
      <c r="P60" s="405">
        <f t="shared" si="25"/>
        <v>0</v>
      </c>
      <c r="Q60" s="405">
        <f t="shared" si="25"/>
        <v>0</v>
      </c>
      <c r="R60" s="405">
        <f t="shared" si="25"/>
        <v>0</v>
      </c>
      <c r="S60" s="405">
        <f t="shared" si="25"/>
        <v>0</v>
      </c>
      <c r="T60" s="405">
        <f t="shared" si="25"/>
        <v>0</v>
      </c>
      <c r="U60" s="405">
        <f t="shared" si="25"/>
        <v>0</v>
      </c>
      <c r="V60" s="405">
        <f t="shared" si="25"/>
        <v>0</v>
      </c>
      <c r="W60" s="405">
        <f t="shared" si="25"/>
        <v>0</v>
      </c>
      <c r="X60" s="405">
        <f t="shared" si="25"/>
        <v>0</v>
      </c>
      <c r="Y60" s="405">
        <f t="shared" si="25"/>
        <v>0</v>
      </c>
      <c r="Z60" s="405">
        <f t="shared" si="25"/>
        <v>0</v>
      </c>
      <c r="AA60" s="405">
        <f t="shared" si="25"/>
        <v>0</v>
      </c>
      <c r="AB60" s="405">
        <f t="shared" si="25"/>
        <v>0</v>
      </c>
      <c r="AC60" s="405">
        <f t="shared" si="25"/>
        <v>0</v>
      </c>
      <c r="AD60" s="405">
        <f t="shared" si="25"/>
        <v>0</v>
      </c>
      <c r="AE60" s="405">
        <f t="shared" si="25"/>
        <v>0</v>
      </c>
      <c r="AF60" s="405">
        <f t="shared" si="25"/>
        <v>0</v>
      </c>
      <c r="AG60" s="405">
        <f t="shared" si="25"/>
        <v>0</v>
      </c>
      <c r="AH60" s="405">
        <f t="shared" si="25"/>
        <v>0</v>
      </c>
      <c r="AI60" s="405">
        <f t="shared" si="25"/>
        <v>0</v>
      </c>
      <c r="AJ60" s="405">
        <f t="shared" si="25"/>
        <v>0</v>
      </c>
      <c r="AK60" s="405">
        <f t="shared" si="25"/>
        <v>0</v>
      </c>
      <c r="AL60" s="405">
        <f t="shared" si="25"/>
        <v>0</v>
      </c>
      <c r="AM60" s="405">
        <f t="shared" si="25"/>
        <v>0</v>
      </c>
      <c r="AN60" s="405">
        <f t="shared" si="25"/>
        <v>0</v>
      </c>
      <c r="AO60" s="405">
        <f t="shared" si="25"/>
        <v>0</v>
      </c>
      <c r="AP60" s="405">
        <f t="shared" si="25"/>
        <v>0</v>
      </c>
      <c r="AQ60" s="405">
        <f t="shared" si="25"/>
        <v>0</v>
      </c>
      <c r="AR60" s="405">
        <f t="shared" si="25"/>
        <v>0</v>
      </c>
      <c r="AS60" s="405">
        <f t="shared" si="25"/>
        <v>0</v>
      </c>
      <c r="AT60" s="405">
        <f t="shared" si="25"/>
        <v>0</v>
      </c>
      <c r="AU60" s="405">
        <f t="shared" si="25"/>
        <v>0</v>
      </c>
      <c r="AV60" s="405">
        <f t="shared" si="25"/>
        <v>0</v>
      </c>
      <c r="AW60" s="405">
        <f t="shared" si="25"/>
        <v>0</v>
      </c>
      <c r="AX60" s="405">
        <f t="shared" si="25"/>
        <v>0</v>
      </c>
      <c r="AY60" s="405">
        <f t="shared" si="25"/>
        <v>0</v>
      </c>
      <c r="AZ60" s="405">
        <f t="shared" si="25"/>
        <v>0</v>
      </c>
      <c r="BA60" s="405">
        <f t="shared" si="25"/>
        <v>0</v>
      </c>
      <c r="BB60" s="405">
        <f t="shared" si="25"/>
        <v>0</v>
      </c>
      <c r="BC60" s="405">
        <f t="shared" si="25"/>
        <v>0</v>
      </c>
      <c r="BD60" s="405">
        <f t="shared" si="25"/>
        <v>0</v>
      </c>
      <c r="BE60" s="405">
        <f t="shared" si="25"/>
        <v>0</v>
      </c>
      <c r="BF60" s="405">
        <f t="shared" si="25"/>
        <v>0</v>
      </c>
      <c r="BG60" s="405">
        <f t="shared" si="25"/>
        <v>0</v>
      </c>
      <c r="BH60" s="405">
        <f t="shared" si="25"/>
        <v>0</v>
      </c>
      <c r="BI60" s="405">
        <f t="shared" si="25"/>
        <v>0</v>
      </c>
      <c r="BJ60" s="405">
        <f t="shared" si="25"/>
        <v>0</v>
      </c>
      <c r="BK60" s="405">
        <f t="shared" si="25"/>
        <v>0</v>
      </c>
      <c r="BL60" s="405">
        <f t="shared" si="25"/>
        <v>0</v>
      </c>
      <c r="BM60" s="405">
        <f t="shared" si="25"/>
        <v>0</v>
      </c>
      <c r="BN60" s="405">
        <f t="shared" si="25"/>
        <v>0</v>
      </c>
      <c r="BO60" s="405">
        <f t="shared" si="25"/>
        <v>0</v>
      </c>
      <c r="BP60" s="405">
        <f t="shared" si="25"/>
        <v>0</v>
      </c>
      <c r="BQ60" s="405">
        <f t="shared" ref="BQ60:BZ60" si="26">BQ58*BQ59</f>
        <v>0</v>
      </c>
      <c r="BR60" s="405">
        <f t="shared" si="26"/>
        <v>0</v>
      </c>
      <c r="BS60" s="405">
        <f t="shared" si="26"/>
        <v>0</v>
      </c>
      <c r="BT60" s="405">
        <f t="shared" si="26"/>
        <v>0</v>
      </c>
      <c r="BU60" s="405">
        <f t="shared" si="26"/>
        <v>0</v>
      </c>
      <c r="BV60" s="405">
        <f t="shared" si="26"/>
        <v>0</v>
      </c>
      <c r="BW60" s="405">
        <f t="shared" si="26"/>
        <v>0</v>
      </c>
      <c r="BX60" s="405">
        <f t="shared" si="26"/>
        <v>0</v>
      </c>
      <c r="BY60" s="405">
        <f t="shared" si="26"/>
        <v>0</v>
      </c>
      <c r="BZ60" s="405">
        <f t="shared" si="26"/>
        <v>0</v>
      </c>
      <c r="CA60" s="157"/>
      <c r="CB60" s="157"/>
      <c r="CC60" s="157"/>
    </row>
    <row r="61" ht="14" hidden="1" spans="1:81">
      <c r="A61" s="170" t="s">
        <v>197</v>
      </c>
      <c r="B61" s="178"/>
      <c r="C61" s="402" t="e">
        <f>C60/C57</f>
        <v>#DIV/0!</v>
      </c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157"/>
      <c r="BZ61" s="157"/>
      <c r="CA61" s="157"/>
      <c r="CB61" s="157"/>
      <c r="CC61" s="157"/>
    </row>
    <row r="62" ht="14" hidden="1" spans="1:81">
      <c r="A62" s="180"/>
      <c r="B62" s="180">
        <f ca="1">SUMPRODUCT(SIGN(CELL("width",OFFSET(E52,,N(INDEX(COLUMN(E52:CA52)-COLUMN(E52),))))),E52:CA52)</f>
        <v>0</v>
      </c>
      <c r="C62" s="202"/>
      <c r="D62" s="202"/>
      <c r="E62" s="202"/>
      <c r="F62" s="202"/>
      <c r="G62" s="202"/>
      <c r="H62" s="202"/>
      <c r="I62" s="202"/>
      <c r="J62" s="202"/>
      <c r="K62" s="202" t="e">
        <f>ROUND((((71.71-C53))*100+SUM(N39:N41)),4)</f>
        <v>#DIV/0!</v>
      </c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157"/>
      <c r="BZ62" s="157"/>
      <c r="CA62" s="157"/>
      <c r="CB62" s="157"/>
      <c r="CC62" s="157"/>
    </row>
    <row r="63" ht="14" spans="1:81">
      <c r="A63" s="180"/>
      <c r="B63" s="180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157"/>
      <c r="BZ63" s="157"/>
      <c r="CA63" s="157"/>
      <c r="CB63" s="157"/>
      <c r="CC63" s="157"/>
    </row>
    <row r="64" ht="15.75" customHeight="1" spans="1:76">
      <c r="A64" s="180"/>
      <c r="B64" s="159" t="s">
        <v>199</v>
      </c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1:76">
      <c r="A66" s="180"/>
      <c r="B66" s="159" t="s">
        <v>200</v>
      </c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80"/>
      <c r="BU66" s="180"/>
      <c r="BV66" s="180"/>
      <c r="BW66" s="180"/>
      <c r="BX66" s="180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customFormat="1" ht="15.75" customHeight="1"/>
    <row r="82" customFormat="1" ht="15.75" customHeight="1"/>
    <row r="83" customFormat="1" ht="15.75" customHeight="1"/>
    <row r="84" customFormat="1" ht="15.75" customHeight="1"/>
    <row r="85" customFormat="1" ht="15.75" customHeight="1"/>
    <row r="86" customFormat="1" ht="15.75" customHeight="1"/>
    <row r="87" customFormat="1" ht="15.75" customHeight="1"/>
    <row r="88" customFormat="1" ht="15.75" customHeight="1"/>
    <row r="89" customFormat="1" ht="15.75" customHeight="1"/>
    <row r="90" customFormat="1" ht="15.75" customHeight="1"/>
    <row r="91" customFormat="1" ht="15.75" customHeight="1"/>
    <row r="92" customFormat="1" ht="15.75" customHeight="1"/>
    <row r="93" customFormat="1" ht="15.75" customHeight="1"/>
    <row r="94" customFormat="1" ht="15.75" customHeight="1"/>
    <row r="95" customFormat="1" ht="15.75" customHeight="1"/>
    <row r="96" customFormat="1" ht="15.75" customHeight="1"/>
    <row r="97" customFormat="1" ht="15.75" customHeight="1"/>
    <row r="98" customFormat="1" ht="15.75" customHeight="1"/>
    <row r="99" customFormat="1" ht="15.75" customHeight="1"/>
    <row r="100" customFormat="1" ht="15.75" customHeight="1"/>
    <row r="101" customFormat="1" ht="15.75" customHeight="1"/>
    <row r="102" customFormat="1" ht="15.75" customHeight="1"/>
    <row r="103" customFormat="1" ht="15.75" customHeight="1"/>
    <row r="104" customFormat="1" ht="15.75" customHeight="1"/>
    <row r="105" customFormat="1" ht="15.75" customHeight="1"/>
    <row r="106" customFormat="1" ht="15.75" customHeight="1"/>
    <row r="107" customFormat="1" ht="15.75" customHeight="1"/>
    <row r="108" customFormat="1" ht="15.75" customHeight="1"/>
    <row r="109" customFormat="1" ht="15.75" customHeight="1"/>
    <row r="110" customFormat="1" ht="15.75" customHeight="1"/>
    <row r="111" customFormat="1" ht="15.75" customHeight="1"/>
    <row r="112" customFormat="1" ht="15.75" customHeight="1"/>
    <row r="113" customFormat="1" ht="15.75" customHeight="1"/>
    <row r="114" customFormat="1" ht="15.75" customHeight="1"/>
    <row r="115" customFormat="1" ht="15.75" customHeight="1"/>
    <row r="116" customFormat="1" ht="15.75" customHeight="1"/>
    <row r="117" customFormat="1" ht="15.75" customHeight="1"/>
    <row r="118" customFormat="1" ht="15.75" customHeight="1"/>
    <row r="119" customFormat="1" ht="15.75" customHeight="1"/>
    <row r="120" customFormat="1" ht="15.75" customHeight="1"/>
    <row r="121" customFormat="1" ht="15.75" customHeight="1"/>
    <row r="122" customFormat="1" ht="15.75" customHeight="1"/>
    <row r="123" customFormat="1" ht="15.75" customHeight="1"/>
    <row r="124" customFormat="1" ht="15.75" customHeight="1"/>
    <row r="125" customFormat="1" ht="15.75" customHeight="1"/>
    <row r="126" customFormat="1" ht="15.75" customHeight="1"/>
    <row r="127" customFormat="1" ht="15.75" customHeight="1"/>
    <row r="128" customFormat="1" ht="15.75" customHeight="1"/>
    <row r="129" customFormat="1" ht="15.75" customHeight="1"/>
    <row r="130" customFormat="1" ht="15.75" customHeight="1"/>
    <row r="131" customFormat="1" ht="15.75" customHeight="1"/>
    <row r="132" customFormat="1" ht="15.75" customHeight="1"/>
    <row r="133" customFormat="1" ht="15.75" customHeight="1"/>
    <row r="134" customFormat="1" ht="15.75" customHeight="1"/>
    <row r="135" customFormat="1" ht="15.75" customHeight="1"/>
    <row r="136" customFormat="1" ht="15.75" customHeight="1"/>
    <row r="137" customFormat="1" ht="15.75" customHeight="1"/>
    <row r="138" customFormat="1" ht="15.75" customHeight="1"/>
    <row r="139" customFormat="1" ht="15.75" customHeight="1"/>
    <row r="140" customFormat="1" ht="15.75" customHeight="1"/>
    <row r="141" customFormat="1" ht="15.75" customHeight="1"/>
    <row r="142" customFormat="1" ht="15.75" customHeight="1"/>
    <row r="143" customFormat="1" ht="15.75" customHeight="1"/>
    <row r="144" customFormat="1" ht="15.75" customHeight="1"/>
    <row r="145" customFormat="1" ht="15.75" customHeight="1"/>
    <row r="146" customFormat="1" ht="15.75" customHeight="1"/>
    <row r="147" customFormat="1" ht="15.75" customHeight="1"/>
    <row r="148" customFormat="1" ht="15.75" customHeight="1"/>
    <row r="149" customFormat="1" ht="15.75" customHeight="1"/>
    <row r="150" customFormat="1" ht="15.75" customHeight="1"/>
    <row r="151" customFormat="1" ht="15.75" customHeight="1"/>
    <row r="152" customFormat="1" ht="15.75" customHeight="1"/>
    <row r="153" customFormat="1" ht="15.75" customHeight="1"/>
    <row r="154" customFormat="1" ht="15.75" customHeight="1"/>
    <row r="155" customFormat="1" ht="15.75" customHeight="1"/>
    <row r="156" customFormat="1" ht="15.75" customHeight="1"/>
    <row r="157" customFormat="1" ht="15.75" customHeight="1"/>
    <row r="158" customFormat="1" ht="15.75" customHeight="1"/>
    <row r="159" customFormat="1" ht="15.75" customHeight="1"/>
    <row r="160" customFormat="1" ht="15.75" customHeight="1"/>
    <row r="161" customFormat="1" ht="15.75" customHeight="1"/>
    <row r="162" customFormat="1" ht="15.75" customHeight="1"/>
    <row r="163" customFormat="1" ht="15.75" customHeight="1"/>
    <row r="164" customFormat="1" ht="15.75" customHeight="1"/>
    <row r="165" customFormat="1" ht="15.75" customHeight="1"/>
    <row r="166" customFormat="1" ht="15.75" customHeight="1"/>
    <row r="167" customFormat="1" ht="15.75" customHeight="1"/>
    <row r="168" customFormat="1" ht="15.75" customHeight="1"/>
    <row r="169" customFormat="1" ht="15.75" customHeight="1"/>
    <row r="170" customFormat="1" ht="15.75" customHeight="1"/>
    <row r="171" customFormat="1" ht="15.75" customHeight="1"/>
    <row r="172" customFormat="1" ht="15.75" customHeight="1"/>
    <row r="173" customFormat="1" ht="15.75" customHeight="1"/>
    <row r="174" customFormat="1" ht="15.75" customHeight="1"/>
    <row r="175" customFormat="1" ht="15.75" customHeight="1"/>
    <row r="176" customFormat="1" ht="15.75" customHeight="1"/>
    <row r="177" customFormat="1" ht="15.75" customHeight="1"/>
    <row r="178" customFormat="1" ht="15.75" customHeight="1"/>
    <row r="179" customFormat="1" ht="15.75" customHeight="1"/>
    <row r="180" customFormat="1" ht="15.75" customHeight="1"/>
    <row r="181" customFormat="1" ht="15.75" customHeight="1"/>
    <row r="182" customFormat="1" ht="15.75" customHeight="1"/>
    <row r="183" customFormat="1" ht="15.75" customHeight="1"/>
    <row r="184" customFormat="1" ht="15.75" customHeight="1"/>
    <row r="185" customFormat="1" ht="15.75" customHeight="1"/>
    <row r="186" customFormat="1" ht="15.75" customHeight="1"/>
    <row r="187" customFormat="1" ht="15.75" customHeight="1"/>
    <row r="188" customFormat="1" ht="15.75" customHeight="1"/>
    <row r="189" customFormat="1" ht="15.75" customHeight="1"/>
    <row r="190" customFormat="1" ht="15.75" customHeight="1"/>
    <row r="191" customFormat="1" ht="15.75" customHeight="1"/>
    <row r="192" customFormat="1" ht="15.75" customHeight="1"/>
    <row r="193" customFormat="1" ht="15.75" customHeight="1"/>
    <row r="194" customFormat="1" ht="15.75" customHeight="1"/>
    <row r="195" customFormat="1" ht="15.75" customHeight="1"/>
    <row r="196" customFormat="1" ht="15.75" customHeight="1"/>
    <row r="197" customFormat="1" ht="15.75" customHeight="1"/>
    <row r="198" customFormat="1" ht="15.75" customHeight="1"/>
    <row r="199" customFormat="1" ht="15.75" customHeight="1"/>
    <row r="200" customFormat="1" ht="15.75" customHeight="1"/>
    <row r="201" customFormat="1" ht="15.75" customHeight="1"/>
    <row r="202" customFormat="1" ht="15.75" customHeight="1"/>
    <row r="203" customFormat="1" ht="15.75" customHeight="1"/>
    <row r="204" customFormat="1" ht="15.75" customHeight="1"/>
    <row r="205" customFormat="1" ht="15.75" customHeight="1"/>
    <row r="206" customFormat="1" ht="15.75" customHeight="1"/>
    <row r="207" customFormat="1" ht="15.75" customHeight="1"/>
    <row r="208" customFormat="1" ht="15.75" customHeight="1"/>
    <row r="209" customFormat="1" ht="15.75" customHeight="1"/>
    <row r="210" customFormat="1" ht="15.75" customHeight="1"/>
    <row r="211" customFormat="1" ht="15.75" customHeight="1"/>
    <row r="212" customFormat="1" ht="15.75" customHeight="1"/>
    <row r="213" customFormat="1" ht="15.75" customHeight="1"/>
    <row r="214" customFormat="1" ht="15.75" customHeight="1"/>
    <row r="215" customFormat="1" ht="15.75" customHeight="1"/>
    <row r="216" customFormat="1" ht="15.75" customHeight="1"/>
    <row r="217" customFormat="1" ht="15.75" customHeight="1"/>
    <row r="218" customFormat="1" ht="15.75" customHeight="1"/>
    <row r="219" customFormat="1" ht="15.75" customHeight="1"/>
    <row r="220" customFormat="1" ht="15.75" customHeight="1"/>
    <row r="221" customFormat="1" ht="15.75" customHeight="1"/>
    <row r="222" customFormat="1" ht="15.75" customHeight="1"/>
    <row r="223" customFormat="1" ht="15.75" customHeight="1"/>
    <row r="224" customFormat="1" ht="15.75" customHeight="1"/>
    <row r="225" customFormat="1" ht="15.75" customHeight="1"/>
    <row r="226" customFormat="1" ht="15.75" customHeight="1"/>
    <row r="227" customFormat="1" ht="15.75" customHeight="1"/>
    <row r="228" customFormat="1" ht="15.75" customHeight="1"/>
    <row r="229" customFormat="1" ht="15.75" customHeight="1"/>
    <row r="230" customFormat="1" ht="15.75" customHeight="1"/>
    <row r="231" customFormat="1" ht="15.75" customHeight="1"/>
    <row r="232" customFormat="1" ht="15.75" customHeight="1"/>
    <row r="233" customFormat="1" ht="15.75" customHeight="1"/>
    <row r="234" customFormat="1" ht="15.75" customHeight="1"/>
    <row r="235" customFormat="1" ht="15.75" customHeight="1"/>
    <row r="236" customFormat="1" ht="15.75" customHeight="1"/>
    <row r="237" customFormat="1" ht="15.75" customHeight="1"/>
    <row r="238" customFormat="1" ht="15.75" customHeight="1"/>
    <row r="239" customFormat="1" ht="15.75" customHeight="1"/>
    <row r="240" customFormat="1" ht="15.75" customHeight="1"/>
    <row r="241" customFormat="1" ht="15.75" customHeight="1"/>
    <row r="242" customFormat="1" ht="15.75" customHeight="1"/>
    <row r="243" customFormat="1" ht="15.75" customHeight="1"/>
    <row r="244" customFormat="1" ht="15.75" customHeight="1"/>
    <row r="245" customFormat="1" ht="15.75" customHeight="1"/>
    <row r="246" customFormat="1" ht="15.75" customHeight="1"/>
    <row r="247" customFormat="1" ht="15.75" customHeight="1"/>
    <row r="248" customFormat="1" ht="15.75" customHeight="1"/>
    <row r="249" customFormat="1" ht="15.75" customHeight="1"/>
    <row r="250" customFormat="1" ht="15.75" customHeight="1"/>
    <row r="251" customFormat="1" ht="15.75" customHeight="1"/>
    <row r="252" customFormat="1" ht="15.75" customHeight="1"/>
    <row r="253" customFormat="1" ht="15.75" customHeight="1"/>
    <row r="254" customFormat="1" ht="15.75" customHeight="1"/>
    <row r="255" customFormat="1" ht="15.75" customHeight="1"/>
    <row r="256" customFormat="1" ht="15.75" customHeight="1"/>
    <row r="257" customFormat="1" ht="15.75" customHeight="1"/>
    <row r="258" customFormat="1" ht="15.75" customHeight="1"/>
    <row r="259" customFormat="1" ht="15.75" customHeight="1"/>
    <row r="260" customFormat="1" ht="15.75" customHeight="1"/>
    <row r="261" customFormat="1" ht="15.75" customHeight="1"/>
    <row r="262" customFormat="1" ht="15.75" customHeight="1"/>
    <row r="263" customFormat="1" ht="15.75" customHeight="1"/>
    <row r="264" customFormat="1" ht="15.75" customHeight="1"/>
    <row r="265" customFormat="1" ht="15.75" customHeight="1"/>
    <row r="266" customFormat="1" ht="15.75" customHeight="1"/>
    <row r="267" customFormat="1" ht="15.75" customHeight="1"/>
    <row r="268" customFormat="1" ht="15.75" customHeight="1"/>
    <row r="269" customFormat="1" ht="15.75" customHeight="1"/>
    <row r="270" customFormat="1" ht="15.75" customHeight="1"/>
    <row r="271" customFormat="1" ht="15.75" customHeight="1"/>
    <row r="272" customFormat="1" ht="15.75" customHeight="1"/>
    <row r="273" customFormat="1" ht="15.75" customHeight="1"/>
    <row r="274" customFormat="1" ht="15.75" customHeight="1"/>
    <row r="275" customFormat="1" ht="15.75" customHeight="1"/>
    <row r="276" customFormat="1" ht="15.75" customHeight="1"/>
    <row r="277" customFormat="1" ht="15.75" customHeight="1"/>
    <row r="278" customFormat="1" ht="15.75" customHeight="1"/>
    <row r="279" customFormat="1" ht="15.75" customHeight="1"/>
    <row r="280" customFormat="1" ht="15.75" customHeight="1"/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52">
    <mergeCell ref="A1:BK1"/>
    <mergeCell ref="A2:BK2"/>
    <mergeCell ref="B3:BK3"/>
    <mergeCell ref="C4:BX4"/>
    <mergeCell ref="K5:P5"/>
    <mergeCell ref="D6:BX6"/>
    <mergeCell ref="A8:B8"/>
    <mergeCell ref="A9:B9"/>
    <mergeCell ref="A10:B10"/>
    <mergeCell ref="A11:B11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65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16"/>
  <sheetViews>
    <sheetView workbookViewId="0">
      <selection activeCell="F8" sqref="F8"/>
    </sheetView>
  </sheetViews>
  <sheetFormatPr defaultColWidth="12.6" defaultRowHeight="14" outlineLevelCol="7"/>
  <cols>
    <col min="1" max="1" width="2.7" style="498" customWidth="1"/>
    <col min="2" max="2" width="34.2" style="498" customWidth="1"/>
    <col min="3" max="3" width="8.4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№5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 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7</v>
      </c>
      <c r="E4" s="598" t="str">
        <f>ИТОГ!E6</f>
        <v>.02.2025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spans="1:5">
      <c r="A6" s="575">
        <v>1</v>
      </c>
      <c r="B6" s="576" t="s">
        <v>36</v>
      </c>
      <c r="C6" s="578">
        <v>24.1</v>
      </c>
      <c r="D6" s="575">
        <f>VLOOKUP(D4,завтрак_факт,3,FALSE)</f>
        <v>94</v>
      </c>
      <c r="E6" s="578">
        <f>C6*D6</f>
        <v>2265.4</v>
      </c>
    </row>
    <row r="7" spans="1:5">
      <c r="A7" s="575">
        <v>2</v>
      </c>
      <c r="B7" s="576" t="s">
        <v>16</v>
      </c>
      <c r="C7" s="578">
        <v>2.64</v>
      </c>
      <c r="D7" s="575">
        <f>D6</f>
        <v>94</v>
      </c>
      <c r="E7" s="578">
        <f>C7*D7</f>
        <v>248.16</v>
      </c>
    </row>
    <row r="8" spans="1:5">
      <c r="A8" s="575">
        <v>3</v>
      </c>
      <c r="B8" s="576" t="s">
        <v>11</v>
      </c>
      <c r="C8" s="578">
        <v>9.9</v>
      </c>
      <c r="D8" s="575">
        <f>D6</f>
        <v>94</v>
      </c>
      <c r="E8" s="578">
        <f>C8*D8</f>
        <v>930.6</v>
      </c>
    </row>
    <row r="9" spans="1:5">
      <c r="A9" s="575">
        <v>4</v>
      </c>
      <c r="B9" s="576" t="s">
        <v>35</v>
      </c>
      <c r="C9" s="578">
        <v>39</v>
      </c>
      <c r="D9" s="575">
        <f>D6</f>
        <v>94</v>
      </c>
      <c r="E9" s="578">
        <f>C9*D9</f>
        <v>3666</v>
      </c>
    </row>
    <row r="10" spans="1:5">
      <c r="A10" s="575">
        <v>5</v>
      </c>
      <c r="B10" s="579"/>
      <c r="C10" s="578"/>
      <c r="D10" s="575"/>
      <c r="E10" s="578"/>
    </row>
    <row r="11" spans="1:5">
      <c r="A11" s="575">
        <v>6</v>
      </c>
      <c r="B11" s="579"/>
      <c r="C11" s="578"/>
      <c r="D11" s="575"/>
      <c r="E11" s="578"/>
    </row>
    <row r="12" hidden="1" spans="1:5">
      <c r="A12" s="575">
        <v>7</v>
      </c>
      <c r="B12" s="579"/>
      <c r="C12" s="578"/>
      <c r="D12" s="575"/>
      <c r="E12" s="578"/>
    </row>
    <row r="13" hidden="1" spans="1:5">
      <c r="A13" s="575">
        <v>8</v>
      </c>
      <c r="B13" s="580"/>
      <c r="C13" s="581"/>
      <c r="D13" s="575"/>
      <c r="E13" s="578"/>
    </row>
    <row r="14" hidden="1" spans="1:5">
      <c r="A14" s="575">
        <v>9</v>
      </c>
      <c r="B14" s="582"/>
      <c r="C14" s="581"/>
      <c r="D14" s="583"/>
      <c r="E14" s="581"/>
    </row>
    <row r="15" spans="1:5">
      <c r="A15" s="575"/>
      <c r="B15" s="582" t="s">
        <v>13</v>
      </c>
      <c r="C15" s="581">
        <f>SUM(C6:C14)</f>
        <v>75.64</v>
      </c>
      <c r="D15" s="583"/>
      <c r="E15" s="581">
        <f>SUM(E6:E14)</f>
        <v>7110.16</v>
      </c>
    </row>
    <row r="16" ht="17.5" spans="1:5">
      <c r="A16" s="584" t="s">
        <v>14</v>
      </c>
      <c r="B16" s="584"/>
      <c r="C16" s="584"/>
      <c r="D16" s="584"/>
      <c r="E16" s="58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spans="1:5">
      <c r="A18" s="575">
        <v>1</v>
      </c>
      <c r="B18" s="576" t="s">
        <v>37</v>
      </c>
      <c r="C18" s="578">
        <v>17.5562</v>
      </c>
      <c r="D18" s="575">
        <f>VLOOKUP(D4,Фактически_присутствующих,3,FALSE)</f>
        <v>0</v>
      </c>
      <c r="E18" s="578">
        <f>C18*D18</f>
        <v>0</v>
      </c>
    </row>
    <row r="19" spans="1:5">
      <c r="A19" s="575">
        <v>2</v>
      </c>
      <c r="B19" s="576" t="s">
        <v>38</v>
      </c>
      <c r="C19" s="578">
        <v>42.5178</v>
      </c>
      <c r="D19" s="575">
        <f>D18</f>
        <v>0</v>
      </c>
      <c r="E19" s="578">
        <f>C19*D19</f>
        <v>0</v>
      </c>
    </row>
    <row r="20" spans="1:5">
      <c r="A20" s="575">
        <v>3</v>
      </c>
      <c r="B20" s="576" t="s">
        <v>16</v>
      </c>
      <c r="C20" s="578">
        <v>2.64</v>
      </c>
      <c r="D20" s="575">
        <f>D19</f>
        <v>0</v>
      </c>
      <c r="E20" s="578">
        <f>C20*D20</f>
        <v>0</v>
      </c>
    </row>
    <row r="21" spans="1:5">
      <c r="A21" s="575">
        <v>4</v>
      </c>
      <c r="B21" s="576" t="s">
        <v>18</v>
      </c>
      <c r="C21" s="578">
        <v>1.926</v>
      </c>
      <c r="D21" s="575">
        <f>D18</f>
        <v>0</v>
      </c>
      <c r="E21" s="578">
        <f>C21*D21</f>
        <v>0</v>
      </c>
    </row>
    <row r="22" spans="1:5">
      <c r="A22" s="575">
        <v>5</v>
      </c>
      <c r="B22" s="576" t="s">
        <v>11</v>
      </c>
      <c r="C22" s="578">
        <v>11</v>
      </c>
      <c r="D22" s="575">
        <f>D18</f>
        <v>0</v>
      </c>
      <c r="E22" s="578">
        <f>C22*D22</f>
        <v>0</v>
      </c>
    </row>
    <row r="23" spans="1:8">
      <c r="A23" s="575">
        <v>6</v>
      </c>
      <c r="B23" s="576"/>
      <c r="C23" s="634"/>
      <c r="D23" s="575"/>
      <c r="E23" s="578"/>
      <c r="G23" s="561"/>
      <c r="H23" s="561"/>
    </row>
    <row r="24" hidden="1" spans="1:5">
      <c r="A24" s="575">
        <v>7</v>
      </c>
      <c r="B24" s="579"/>
      <c r="C24" s="578"/>
      <c r="D24" s="575"/>
      <c r="E24" s="578"/>
    </row>
    <row r="25" hidden="1" spans="1:5">
      <c r="A25" s="575"/>
      <c r="B25" s="580"/>
      <c r="C25" s="581"/>
      <c r="D25" s="575"/>
      <c r="E25" s="578"/>
    </row>
    <row r="26" hidden="1" spans="1:5">
      <c r="A26" s="575"/>
      <c r="B26" s="582"/>
      <c r="C26" s="581"/>
      <c r="D26" s="583"/>
      <c r="E26" s="581"/>
    </row>
    <row r="27" spans="1:5">
      <c r="A27" s="575"/>
      <c r="B27" s="582" t="s">
        <v>13</v>
      </c>
      <c r="C27" s="581">
        <f>SUM(C18:C26)</f>
        <v>75.64</v>
      </c>
      <c r="D27" s="583"/>
      <c r="E27" s="581">
        <f>SUM(E18:E26)</f>
        <v>0</v>
      </c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 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________Михайловская Т.Н.
</v>
      </c>
      <c r="C31"/>
      <c r="D31"/>
      <c r="E31"/>
    </row>
    <row r="32" ht="41.4" customHeight="1" spans="2:5">
      <c r="B32" s="557"/>
      <c r="C32"/>
      <c r="D32"/>
      <c r="E32"/>
    </row>
    <row r="33" s="498" customFormat="1" ht="15" customHeight="1"/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5" customHeight="1"/>
    <row r="1015" s="498" customFormat="1" ht="15" customHeight="1"/>
    <row r="1016" s="498" customFormat="1" ht="1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1">
    <pageSetUpPr fitToPage="1"/>
  </sheetPr>
  <dimension ref="A1:CA1007"/>
  <sheetViews>
    <sheetView zoomScale="80" zoomScaleNormal="80" workbookViewId="0">
      <selection activeCell="N22" sqref="N22"/>
    </sheetView>
  </sheetViews>
  <sheetFormatPr defaultColWidth="9" defaultRowHeight="15" customHeight="1"/>
  <cols>
    <col min="1" max="1" width="24.7" customWidth="1"/>
    <col min="2" max="2" width="9.5" customWidth="1"/>
    <col min="3" max="3" width="8.4" customWidth="1"/>
    <col min="4" max="5" width="8.4" hidden="1" customWidth="1"/>
    <col min="6" max="6" width="9.5" customWidth="1"/>
    <col min="7" max="7" width="7.7" hidden="1" customWidth="1"/>
    <col min="8" max="8" width="9.5" hidden="1" customWidth="1"/>
    <col min="9" max="11" width="8.4" hidden="1" customWidth="1"/>
    <col min="12" max="12" width="9.1" customWidth="1"/>
    <col min="13" max="14" width="8" customWidth="1"/>
    <col min="15" max="15" width="8.4" hidden="1" customWidth="1"/>
    <col min="16" max="16" width="9.1" customWidth="1"/>
    <col min="17" max="17" width="9.5" customWidth="1"/>
    <col min="18" max="20" width="9.1" hidden="1" customWidth="1"/>
    <col min="21" max="24" width="8.4" hidden="1" customWidth="1"/>
    <col min="25" max="25" width="7.4" hidden="1" customWidth="1"/>
    <col min="26" max="26" width="8.4" hidden="1" customWidth="1"/>
    <col min="27" max="27" width="9.5" customWidth="1"/>
    <col min="28" max="28" width="8.4" hidden="1" customWidth="1"/>
    <col min="29" max="29" width="9.1" customWidth="1"/>
    <col min="30" max="32" width="7.4" hidden="1" customWidth="1"/>
    <col min="33" max="33" width="8.4" customWidth="1"/>
    <col min="34" max="39" width="7.4" hidden="1" customWidth="1"/>
    <col min="40" max="40" width="8.6" hidden="1" customWidth="1"/>
    <col min="41" max="41" width="8.4" customWidth="1"/>
    <col min="42" max="43" width="8.4" hidden="1" customWidth="1"/>
    <col min="44" max="44" width="9" hidden="1" customWidth="1"/>
    <col min="45" max="45" width="7.4" hidden="1" customWidth="1"/>
    <col min="46" max="46" width="9.5" customWidth="1"/>
    <col min="47" max="47" width="7.4" hidden="1" customWidth="1"/>
    <col min="48" max="48" width="9" hidden="1" customWidth="1"/>
    <col min="49" max="49" width="8.4" hidden="1" customWidth="1"/>
    <col min="50" max="50" width="9.1" customWidth="1"/>
    <col min="51" max="51" width="9" hidden="1" customWidth="1"/>
    <col min="52" max="52" width="7.4" hidden="1" customWidth="1"/>
    <col min="53" max="53" width="8.4" hidden="1" customWidth="1"/>
    <col min="54" max="54" width="9.9" customWidth="1"/>
    <col min="55" max="60" width="8.4" hidden="1" customWidth="1"/>
    <col min="61" max="61" width="8.4" customWidth="1"/>
    <col min="62" max="62" width="8.5" customWidth="1"/>
    <col min="63" max="63" width="8" customWidth="1"/>
    <col min="64" max="64" width="8.9" customWidth="1"/>
    <col min="65" max="66" width="8.4" hidden="1" customWidth="1"/>
    <col min="67" max="67" width="8" customWidth="1"/>
    <col min="68" max="68" width="6.4" hidden="1" customWidth="1"/>
    <col min="69" max="69" width="9.5" hidden="1" customWidth="1"/>
    <col min="70" max="73" width="8.4" hidden="1" customWidth="1"/>
    <col min="74" max="74" width="9.5" hidden="1" customWidth="1"/>
    <col min="75" max="75" width="8" hidden="1" customWidth="1"/>
    <col min="76" max="76" width="8.9" customWidth="1"/>
    <col min="77" max="78" width="9.1" hidden="1" customWidth="1"/>
    <col min="79" max="79" width="7.6" hidden="1" customWidth="1"/>
  </cols>
  <sheetData>
    <row r="1" ht="17.5" spans="1:79">
      <c r="A1" s="280" t="str">
        <f>'Автомат. ввод'!N10</f>
        <v>МКОУ " Некрасовская СОШ"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  <c r="AI1" s="280"/>
      <c r="AJ1" s="280"/>
      <c r="AK1" s="280"/>
      <c r="AL1" s="280"/>
      <c r="AM1" s="280"/>
      <c r="AN1" s="280"/>
      <c r="AO1" s="280"/>
      <c r="AP1" s="280"/>
      <c r="AQ1" s="280"/>
      <c r="AR1" s="280"/>
      <c r="AS1" s="280"/>
      <c r="AT1" s="280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</row>
    <row r="2" spans="1:79">
      <c r="A2" s="281" t="s">
        <v>191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  <c r="AA2" s="281"/>
      <c r="AB2" s="281"/>
      <c r="AC2" s="281"/>
      <c r="AD2" s="281"/>
      <c r="AE2" s="281"/>
      <c r="AF2" s="281"/>
      <c r="AG2" s="281"/>
      <c r="AH2" s="281"/>
      <c r="AI2" s="281"/>
      <c r="AJ2" s="281"/>
      <c r="AK2" s="281"/>
      <c r="AL2" s="281"/>
      <c r="AM2" s="281"/>
      <c r="AN2" s="281"/>
      <c r="AO2" s="281"/>
      <c r="AP2" s="281"/>
      <c r="AQ2" s="281"/>
      <c r="AR2" s="281"/>
      <c r="AS2" s="281"/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180"/>
      <c r="BM2" s="180"/>
      <c r="BN2" s="180"/>
      <c r="BO2" s="180"/>
      <c r="BP2" s="180"/>
      <c r="BQ2" s="182"/>
      <c r="BR2" s="182"/>
      <c r="BS2" s="182"/>
      <c r="BT2" s="182"/>
      <c r="BU2" s="182"/>
      <c r="BV2" s="182"/>
      <c r="BW2" s="182"/>
      <c r="BX2" s="180"/>
      <c r="BY2" s="180"/>
      <c r="BZ2" s="180"/>
      <c r="CA2" s="180"/>
    </row>
    <row r="3" spans="1:79">
      <c r="A3" s="282"/>
      <c r="B3" s="283" t="s">
        <v>192</v>
      </c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  <c r="AG3" s="283"/>
      <c r="AH3" s="283"/>
      <c r="AI3" s="283"/>
      <c r="AJ3" s="283"/>
      <c r="AK3" s="283"/>
      <c r="AL3" s="283"/>
      <c r="AM3" s="283"/>
      <c r="AN3" s="283"/>
      <c r="AO3" s="283"/>
      <c r="AP3" s="283"/>
      <c r="AQ3" s="283"/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  <c r="BD3" s="283"/>
      <c r="BE3" s="283"/>
      <c r="BF3" s="283"/>
      <c r="BG3" s="283"/>
      <c r="BH3" s="283"/>
      <c r="BI3" s="283"/>
      <c r="BJ3" s="283"/>
      <c r="BK3" s="283"/>
      <c r="BL3" s="180"/>
      <c r="BM3" s="180"/>
      <c r="BN3" s="180"/>
      <c r="BO3" s="180"/>
      <c r="BP3" s="180"/>
      <c r="BQ3" s="182"/>
      <c r="BR3" s="182"/>
      <c r="BS3" s="182"/>
      <c r="BT3" s="182"/>
      <c r="BU3" s="182"/>
      <c r="BV3" s="182"/>
      <c r="BW3" s="182"/>
      <c r="BX3" s="180"/>
      <c r="BY3" s="180"/>
      <c r="BZ3" s="180"/>
      <c r="CA3" s="180"/>
    </row>
    <row r="4" spans="1:79">
      <c r="A4" s="180"/>
      <c r="B4" s="284">
        <v>18</v>
      </c>
      <c r="C4" s="285" t="str">
        <f>ССЫЛКИ!A5</f>
        <v>Февраль 2025 г.</v>
      </c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5"/>
      <c r="BR4" s="285"/>
      <c r="BS4" s="285"/>
      <c r="BT4" s="285"/>
      <c r="BU4" s="285"/>
      <c r="BV4" s="285"/>
      <c r="BW4" s="285"/>
      <c r="BX4" s="285"/>
      <c r="BY4" s="180"/>
      <c r="BZ4" s="180"/>
      <c r="CA4" s="180"/>
    </row>
    <row r="5" ht="20" spans="1:79">
      <c r="A5" s="180"/>
      <c r="B5" s="181" t="s">
        <v>1</v>
      </c>
      <c r="C5" s="182"/>
      <c r="D5" s="182"/>
      <c r="E5" s="182"/>
      <c r="F5" s="182"/>
      <c r="G5" s="182"/>
      <c r="H5" s="182"/>
      <c r="I5" s="182"/>
      <c r="J5" s="182"/>
      <c r="K5" s="303"/>
      <c r="L5" s="304" t="str">
        <f>VLOOKUP(B4,Общее_количество_учащихся,2,FALSE)</f>
        <v>Вторник</v>
      </c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180"/>
      <c r="AD5" s="283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203"/>
      <c r="BP5" s="180"/>
      <c r="BQ5" s="182"/>
      <c r="BR5" s="182"/>
      <c r="BS5" s="182"/>
      <c r="BT5" s="182"/>
      <c r="BU5" s="180"/>
      <c r="BV5" s="182"/>
      <c r="BW5" s="182"/>
      <c r="BX5" s="180"/>
      <c r="BY5" s="180"/>
      <c r="BZ5" s="180"/>
      <c r="CA5" s="180"/>
    </row>
    <row r="6" customHeight="1" spans="1:79">
      <c r="A6" s="183" t="s">
        <v>3</v>
      </c>
      <c r="B6" s="184"/>
      <c r="C6" s="185"/>
      <c r="D6" s="186" t="s">
        <v>193</v>
      </c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0"/>
      <c r="BZ6" s="180"/>
      <c r="CA6" s="180"/>
    </row>
    <row r="7" ht="202.2" customHeight="1" spans="1:79">
      <c r="A7" s="286"/>
      <c r="B7" s="287"/>
      <c r="C7" s="185"/>
      <c r="D7" s="121" t="str">
        <f>ССЫЛКИ!B2</f>
        <v>Вермишель</v>
      </c>
      <c r="E7" s="121" t="str">
        <f>ССЫЛКИ!C2</f>
        <v>Люля полуфаб-т (кг)</v>
      </c>
      <c r="F7" s="121" t="str">
        <f>ССЫЛКИ!D2</f>
        <v>Котлета говяжья полуф-т (кг)</v>
      </c>
      <c r="G7" s="121" t="str">
        <f>ССЫЛКИ!E2</f>
        <v>Какао (Фунтик) (шт)</v>
      </c>
      <c r="H7" s="121" t="str">
        <f>ССЫЛКИ!F2</f>
        <v>Какао порошок</v>
      </c>
      <c r="I7" s="121" t="str">
        <f>ССЫЛКИ!G2</f>
        <v>Кисель фруктовый</v>
      </c>
      <c r="J7" s="121" t="str">
        <f>ССЫЛКИ!H2</f>
        <v>Макароны</v>
      </c>
      <c r="K7" s="121" t="str">
        <f>ССЫЛКИ!I2</f>
        <v>Тефтели говяжьи (кг)</v>
      </c>
      <c r="L7" s="121" t="str">
        <f>ССЫЛКИ!J2</f>
        <v>Масло растительное</v>
      </c>
      <c r="M7" s="121" t="str">
        <f>ССЫЛКИ!K2</f>
        <v>Сахар</v>
      </c>
      <c r="N7" s="121" t="str">
        <f>ССЫЛКИ!L2</f>
        <v>Соль иодир.</v>
      </c>
      <c r="O7" s="121" t="str">
        <f>ССЫЛКИ!M2</f>
        <v>Сухофрукты</v>
      </c>
      <c r="P7" s="121" t="str">
        <f>ССЫЛКИ!N2</f>
        <v>Чай</v>
      </c>
      <c r="Q7" s="121" t="str">
        <f>ССЫЛКИ!O2</f>
        <v>Яйцо куриное (штук)</v>
      </c>
      <c r="R7" s="121" t="str">
        <f>ССЫЛКИ!P2</f>
        <v>Вафли</v>
      </c>
      <c r="S7" s="121" t="str">
        <f>ССЫЛКИ!Q2</f>
        <v>Кексы бездрожжевые (кг.)</v>
      </c>
      <c r="T7" s="121" t="str">
        <f>ССЫЛКИ!R2</f>
        <v>Печенье</v>
      </c>
      <c r="U7" s="121" t="str">
        <f>ССЫЛКИ!S2</f>
        <v>Пряники</v>
      </c>
      <c r="V7" s="121" t="str">
        <f>ССЫЛКИ!T2</f>
        <v>Горошек зеленый конс.</v>
      </c>
      <c r="W7" s="121" t="str">
        <f>ССЫЛКИ!U2</f>
        <v>Кукуруза консервы</v>
      </c>
      <c r="X7" s="121" t="str">
        <f>ССЫЛКИ!V2</f>
        <v>Огурцы маринованые</v>
      </c>
      <c r="Y7" s="121" t="str">
        <f>ССЫЛКИ!W2</f>
        <v>Мука высшего сорт</v>
      </c>
      <c r="Z7" s="121" t="str">
        <f>ССЫЛКИ!X2</f>
        <v>Повидло</v>
      </c>
      <c r="AA7" s="121" t="str">
        <f>ССЫЛКИ!Y2</f>
        <v>Сок фруктовый светлый</v>
      </c>
      <c r="AB7" s="121" t="str">
        <f>ССЫЛКИ!Z2</f>
        <v>Сок фруктовый с мякотью</v>
      </c>
      <c r="AC7" s="121" t="str">
        <f>ССЫЛКИ!AA2</f>
        <v>Томатная паста</v>
      </c>
      <c r="AD7" s="121" t="str">
        <f>ССЫЛКИ!AB2</f>
        <v>Котлета рыбная полуф-т (кг)</v>
      </c>
      <c r="AE7" s="121" t="str">
        <f>ССЫЛКИ!AC2</f>
        <v>Фрикадельки рыбные  полуф-т (кг)</v>
      </c>
      <c r="AF7" s="121" t="str">
        <f>ССЫЛКИ!AD2</f>
        <v>Крупа гороховая</v>
      </c>
      <c r="AG7" s="121" t="str">
        <f>ССЫЛКИ!AE2</f>
        <v>Крупа гречневая</v>
      </c>
      <c r="AH7" s="121" t="str">
        <f>ССЫЛКИ!AF2</f>
        <v>Крупа кукурузная</v>
      </c>
      <c r="AI7" s="121" t="str">
        <f>ССЫЛКИ!AG2</f>
        <v>Крупа манная</v>
      </c>
      <c r="AJ7" s="121" t="str">
        <f>ССЫЛКИ!AH2</f>
        <v>Крупа овсяная</v>
      </c>
      <c r="AK7" s="121" t="str">
        <f>ССЫЛКИ!AI2</f>
        <v>Крупа перловая</v>
      </c>
      <c r="AL7" s="121" t="str">
        <f>ССЫЛКИ!AJ2</f>
        <v>Крупа пшеничная</v>
      </c>
      <c r="AM7" s="121" t="str">
        <f>ССЫЛКИ!AK2</f>
        <v>Крупа пшено шлифованное</v>
      </c>
      <c r="AN7" s="121" t="str">
        <f>ССЫЛКИ!AL2</f>
        <v>Крупа рисовая</v>
      </c>
      <c r="AO7" s="121" t="str">
        <f>ССЫЛКИ!AM2</f>
        <v>Крупа ячневая</v>
      </c>
      <c r="AP7" s="121" t="str">
        <f>ССЫЛКИ!AN2</f>
        <v>Фасоль</v>
      </c>
      <c r="AQ7" s="121" t="str">
        <f>ССЫЛКИ!AO2</f>
        <v>Курага сушеная</v>
      </c>
      <c r="AR7" s="121" t="str">
        <f>ССЫЛКИ!AP2</f>
        <v>БИО йогурт 2.5</v>
      </c>
      <c r="AS7" s="121" t="str">
        <f>ССЫЛКИ!AQ2</f>
        <v>Кефир</v>
      </c>
      <c r="AT7" s="121" t="str">
        <f>ССЫЛКИ!AR2</f>
        <v>Масло сливочное</v>
      </c>
      <c r="AU7" s="121" t="str">
        <f>ССЫЛКИ!AS2</f>
        <v>Молоко разливное</v>
      </c>
      <c r="AV7" s="121" t="str">
        <f>ССЫЛКИ!AT2</f>
        <v>Молоко пастеризованное  2,5</v>
      </c>
      <c r="AW7" s="121" t="str">
        <f>ССЫЛКИ!AU2</f>
        <v>Сгущенное молоко</v>
      </c>
      <c r="AX7" s="121" t="str">
        <f>ССЫЛКИ!AV2</f>
        <v>Сметана</v>
      </c>
      <c r="AY7" s="121" t="str">
        <f>ССЫЛКИ!AW2</f>
        <v>Сыр Российский</v>
      </c>
      <c r="AZ7" s="121" t="str">
        <f>ССЫЛКИ!AX2</f>
        <v>Биточки куриные (кг)</v>
      </c>
      <c r="BA7" s="121" t="str">
        <f>ССЫЛКИ!AY2</f>
        <v>Тушка куринная</v>
      </c>
      <c r="BB7" s="121" t="str">
        <f>ССЫЛКИ!AZ2</f>
        <v>Бедро куриное</v>
      </c>
      <c r="BC7" s="121" t="str">
        <f>ССЫЛКИ!BA2</f>
        <v>Фарш говяжий</v>
      </c>
      <c r="BD7" s="121" t="str">
        <f>ССЫЛКИ!BB2</f>
        <v>Баклажаны свежие</v>
      </c>
      <c r="BE7" s="121" t="str">
        <f>ССЫЛКИ!BC2</f>
        <v>Грудка куриная</v>
      </c>
      <c r="BF7" s="121" t="str">
        <f>ССЫЛКИ!BD2</f>
        <v>Перец болгарский </v>
      </c>
      <c r="BG7" s="121" t="str">
        <f>ССЫЛКИ!BE2</f>
        <v>Зелень разная </v>
      </c>
      <c r="BH7" s="121" t="str">
        <f>ССЫЛКИ!BF2</f>
        <v>Котлета куриная полуфаб-т (кг)</v>
      </c>
      <c r="BI7" s="121" t="str">
        <f>ССЫЛКИ!BG2</f>
        <v>Капуста</v>
      </c>
      <c r="BJ7" s="121" t="str">
        <f>ССЫЛКИ!BH2</f>
        <v>Картофель</v>
      </c>
      <c r="BK7" s="121" t="str">
        <f>ССЫЛКИ!BI2</f>
        <v>Лук репчатый</v>
      </c>
      <c r="BL7" s="121" t="str">
        <f>ССЫЛКИ!BJ2</f>
        <v>Морковь</v>
      </c>
      <c r="BM7" s="121" t="str">
        <f>ССЫЛКИ!BK2</f>
        <v>Огурцы свежие</v>
      </c>
      <c r="BN7" s="121" t="str">
        <f>ССЫЛКИ!BL2</f>
        <v>Помидоры свежие </v>
      </c>
      <c r="BO7" s="121" t="str">
        <f>ССЫЛКИ!BM2</f>
        <v>Свекла столовая</v>
      </c>
      <c r="BP7" s="121" t="str">
        <f>ССЫЛКИ!BN2</f>
        <v>Вареники полуфаб-т (кг)</v>
      </c>
      <c r="BQ7" s="121" t="str">
        <f>ССЫЛКИ!BO2</f>
        <v>Мандарины</v>
      </c>
      <c r="BR7" s="121" t="str">
        <f>ССЫЛКИ!BP2</f>
        <v>Бананы</v>
      </c>
      <c r="BS7" s="121" t="str">
        <f>ССЫЛКИ!BQ2</f>
        <v>Груши</v>
      </c>
      <c r="BT7" s="121" t="str">
        <f>ССЫЛКИ!BR2</f>
        <v>Лимонная кислота</v>
      </c>
      <c r="BU7" s="121" t="str">
        <f>ССЫЛКИ!BS2</f>
        <v>Апельсины</v>
      </c>
      <c r="BV7" s="121" t="str">
        <f>ССЫЛКИ!BT2</f>
        <v>Яблоки</v>
      </c>
      <c r="BW7" s="121" t="str">
        <f>ССЫЛКИ!BU2</f>
        <v>Тефтели куриные</v>
      </c>
      <c r="BX7" s="121" t="str">
        <f>ССЫЛКИ!BV2</f>
        <v>Хлеб пшеничный</v>
      </c>
      <c r="BY7" s="121" t="str">
        <f>ССЫЛКИ!BW2</f>
        <v>Мини рулеты (бисквитные)</v>
      </c>
      <c r="BZ7" s="121" t="str">
        <f>ССЫЛКИ!BX2</f>
        <v>Зефир в шоколаде (кг)</v>
      </c>
      <c r="CA7" s="180"/>
    </row>
    <row r="8" ht="14" spans="1:79">
      <c r="A8" s="160" t="s">
        <v>20</v>
      </c>
      <c r="B8" s="161"/>
      <c r="C8" s="162"/>
      <c r="D8" s="162"/>
      <c r="E8" s="162"/>
      <c r="F8" s="162">
        <v>60</v>
      </c>
      <c r="G8" s="162"/>
      <c r="H8" s="162"/>
      <c r="I8" s="162"/>
      <c r="J8" s="162"/>
      <c r="K8" s="162"/>
      <c r="L8" s="162">
        <v>0.9</v>
      </c>
      <c r="M8" s="162"/>
      <c r="N8" s="162">
        <v>1.1</v>
      </c>
      <c r="O8" s="162"/>
      <c r="P8" s="162"/>
      <c r="Q8" s="162"/>
      <c r="R8" s="162"/>
      <c r="S8" s="162"/>
      <c r="T8" s="162"/>
      <c r="U8" s="162"/>
      <c r="V8" s="162"/>
      <c r="W8" s="162"/>
      <c r="X8" s="387"/>
      <c r="Y8" s="162"/>
      <c r="Z8" s="162"/>
      <c r="AA8" s="162"/>
      <c r="AB8" s="162"/>
      <c r="AC8" s="162"/>
      <c r="AD8" s="162"/>
      <c r="AE8" s="162"/>
      <c r="AF8" s="162"/>
      <c r="AG8" s="162">
        <v>57</v>
      </c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>
        <v>2</v>
      </c>
      <c r="AU8" s="162"/>
      <c r="AV8" s="162"/>
      <c r="AW8" s="162"/>
      <c r="AX8" s="162"/>
      <c r="AY8" s="162"/>
      <c r="AZ8" s="162"/>
      <c r="BA8" s="162"/>
      <c r="BB8" s="162"/>
      <c r="BC8" s="162"/>
      <c r="BD8" s="162"/>
      <c r="BE8" s="162"/>
      <c r="BF8" s="162"/>
      <c r="BG8" s="162"/>
      <c r="BH8" s="162"/>
      <c r="BI8" s="162"/>
      <c r="BJ8" s="162"/>
      <c r="BK8" s="162"/>
      <c r="BL8" s="162"/>
      <c r="BM8" s="162"/>
      <c r="BN8" s="162"/>
      <c r="BO8" s="162"/>
      <c r="BP8" s="162"/>
      <c r="BQ8" s="162"/>
      <c r="BR8" s="162"/>
      <c r="BS8" s="162"/>
      <c r="BT8" s="162"/>
      <c r="BU8" s="162"/>
      <c r="BV8" s="162"/>
      <c r="BW8" s="162"/>
      <c r="BX8" s="162"/>
      <c r="BY8" s="226"/>
      <c r="BZ8" s="226"/>
      <c r="CA8" s="220">
        <f>SUMPRODUCT($E8:$BZ8,$E$51:$BZ$51)/1000</f>
        <v>42.99</v>
      </c>
    </row>
    <row r="9" ht="14" spans="1:79">
      <c r="A9" s="160" t="s">
        <v>21</v>
      </c>
      <c r="B9" s="161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>
        <v>1</v>
      </c>
      <c r="O9" s="162"/>
      <c r="P9" s="162"/>
      <c r="Q9" s="162">
        <v>1</v>
      </c>
      <c r="R9" s="162"/>
      <c r="S9" s="162"/>
      <c r="T9" s="162"/>
      <c r="U9" s="162"/>
      <c r="V9" s="162"/>
      <c r="W9" s="162"/>
      <c r="X9" s="387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226"/>
      <c r="BZ9" s="226"/>
      <c r="CA9" s="220">
        <f>SUMPRODUCT(M9:BZ9,M20:BZ20)/1000-SUMPRODUCT(Q9,Q20)/1000+Q20*Q9</f>
        <v>12.01</v>
      </c>
    </row>
    <row r="10" ht="14.5" spans="1:79">
      <c r="A10" s="203" t="s">
        <v>10</v>
      </c>
      <c r="B10" s="180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387"/>
      <c r="Y10" s="162"/>
      <c r="Z10" s="162"/>
      <c r="AA10" s="391">
        <v>200</v>
      </c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226"/>
      <c r="BZ10" s="226"/>
      <c r="CA10" s="220">
        <f>SUMPRODUCT($E10:$BZ10,$E$51:$BZ$51)/1000</f>
        <v>18</v>
      </c>
    </row>
    <row r="11" ht="14" spans="1:79">
      <c r="A11" s="290" t="s">
        <v>16</v>
      </c>
      <c r="B11" s="291"/>
      <c r="C11" s="292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388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>
        <v>40</v>
      </c>
      <c r="BY11" s="226"/>
      <c r="BZ11" s="226"/>
      <c r="CA11" s="220">
        <f>SUMPRODUCT($E11:$BZ11,$E$51:$BZ$51)/1000</f>
        <v>2.64</v>
      </c>
    </row>
    <row r="12" ht="14.5" spans="1:79">
      <c r="A12" s="290"/>
      <c r="B12" s="291"/>
      <c r="C12" s="29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238"/>
      <c r="S12" s="133"/>
      <c r="T12" s="306"/>
      <c r="U12" s="133"/>
      <c r="V12" s="133"/>
      <c r="W12" s="133"/>
      <c r="X12" s="389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3"/>
      <c r="BM12" s="133"/>
      <c r="BN12" s="133"/>
      <c r="BO12" s="133"/>
      <c r="BP12" s="133"/>
      <c r="BQ12" s="133"/>
      <c r="BR12" s="133"/>
      <c r="BS12" s="133"/>
      <c r="BT12" s="133"/>
      <c r="BU12" s="133"/>
      <c r="BV12" s="133"/>
      <c r="BW12" s="133"/>
      <c r="BX12" s="240"/>
      <c r="BY12" s="292"/>
      <c r="BZ12" s="165"/>
      <c r="CA12" s="220">
        <f>SUMPRODUCT($E12:$BZ12,$E$51:$BZ$51)/1000</f>
        <v>0</v>
      </c>
    </row>
    <row r="13" ht="14.5" spans="1:79">
      <c r="A13" s="160"/>
      <c r="B13" s="161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366"/>
      <c r="N13" s="366"/>
      <c r="O13" s="366"/>
      <c r="P13" s="366"/>
      <c r="Q13" s="305"/>
      <c r="R13" s="240"/>
      <c r="S13" s="133"/>
      <c r="T13" s="133"/>
      <c r="U13" s="133"/>
      <c r="V13" s="133"/>
      <c r="W13" s="133"/>
      <c r="X13" s="206"/>
      <c r="Y13" s="133"/>
      <c r="Z13" s="133"/>
      <c r="AA13" s="162"/>
      <c r="AB13" s="240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69"/>
      <c r="BY13" s="133"/>
      <c r="BZ13" s="133"/>
      <c r="CA13" s="220">
        <f>SUMPRODUCT($E13:$BZ13,$E$51:$BZ$51)/1000</f>
        <v>0</v>
      </c>
    </row>
    <row r="14" ht="14" spans="1:79">
      <c r="A14" s="160"/>
      <c r="B14" s="161"/>
      <c r="C14" s="236"/>
      <c r="D14" s="236"/>
      <c r="E14" s="236"/>
      <c r="F14" s="236"/>
      <c r="G14" s="236"/>
      <c r="H14" s="236"/>
      <c r="I14" s="236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390"/>
      <c r="Y14" s="236"/>
      <c r="Z14" s="236"/>
      <c r="AB14" s="236"/>
      <c r="AC14" s="236"/>
      <c r="AD14" s="236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6"/>
      <c r="AQ14" s="236"/>
      <c r="AR14" s="236"/>
      <c r="AS14" s="23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6"/>
      <c r="BL14" s="236"/>
      <c r="BM14" s="236"/>
      <c r="BN14" s="236"/>
      <c r="BO14" s="236"/>
      <c r="BP14" s="236"/>
      <c r="BQ14" s="236"/>
      <c r="BR14" s="236"/>
      <c r="BS14" s="236"/>
      <c r="BT14" s="236"/>
      <c r="BU14" s="236"/>
      <c r="BV14" s="236"/>
      <c r="BW14" s="236"/>
      <c r="BX14" s="236"/>
      <c r="BY14" s="386"/>
      <c r="BZ14" s="386"/>
      <c r="CA14" s="220">
        <f>SUMPRODUCT($E14:$BZ14,$E$51:$BZ$51)/1000</f>
        <v>0</v>
      </c>
    </row>
    <row r="15" ht="14" spans="1:79">
      <c r="A15" s="234"/>
      <c r="B15" s="235"/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387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2"/>
      <c r="BS15" s="162"/>
      <c r="BT15" s="162"/>
      <c r="BU15" s="162"/>
      <c r="BV15" s="162"/>
      <c r="BW15" s="162"/>
      <c r="BX15" s="162"/>
      <c r="BY15" s="226"/>
      <c r="BZ15" s="226"/>
      <c r="CA15" s="220"/>
    </row>
    <row r="16" ht="14" hidden="1" spans="1:79">
      <c r="A16" s="160"/>
      <c r="B16" s="161"/>
      <c r="C16" s="162"/>
      <c r="D16" s="162">
        <f t="shared" ref="D16:BZ16" si="0">SUM(D8:D15)</f>
        <v>0</v>
      </c>
      <c r="E16" s="162">
        <f t="shared" si="0"/>
        <v>0</v>
      </c>
      <c r="F16" s="162">
        <f t="shared" si="0"/>
        <v>60</v>
      </c>
      <c r="G16" s="162">
        <f t="shared" si="0"/>
        <v>0</v>
      </c>
      <c r="H16" s="162">
        <f t="shared" si="0"/>
        <v>0</v>
      </c>
      <c r="I16" s="162">
        <f t="shared" si="0"/>
        <v>0</v>
      </c>
      <c r="J16" s="162">
        <f t="shared" si="0"/>
        <v>0</v>
      </c>
      <c r="K16" s="162">
        <f t="shared" si="0"/>
        <v>0</v>
      </c>
      <c r="L16" s="162">
        <f t="shared" si="0"/>
        <v>0.9</v>
      </c>
      <c r="M16" s="162">
        <f t="shared" si="0"/>
        <v>0</v>
      </c>
      <c r="N16" s="162">
        <f t="shared" si="0"/>
        <v>2.1</v>
      </c>
      <c r="O16" s="162">
        <f t="shared" si="0"/>
        <v>0</v>
      </c>
      <c r="P16" s="162">
        <f t="shared" si="0"/>
        <v>0</v>
      </c>
      <c r="Q16" s="162">
        <f t="shared" si="0"/>
        <v>1</v>
      </c>
      <c r="R16" s="162">
        <f t="shared" si="0"/>
        <v>0</v>
      </c>
      <c r="S16" s="162">
        <f t="shared" si="0"/>
        <v>0</v>
      </c>
      <c r="T16" s="162">
        <f t="shared" si="0"/>
        <v>0</v>
      </c>
      <c r="U16" s="162">
        <f t="shared" si="0"/>
        <v>0</v>
      </c>
      <c r="V16" s="162">
        <f t="shared" si="0"/>
        <v>0</v>
      </c>
      <c r="W16" s="162">
        <f t="shared" si="0"/>
        <v>0</v>
      </c>
      <c r="X16" s="162">
        <f t="shared" si="0"/>
        <v>0</v>
      </c>
      <c r="Y16" s="162">
        <f t="shared" si="0"/>
        <v>0</v>
      </c>
      <c r="Z16" s="162">
        <f t="shared" si="0"/>
        <v>0</v>
      </c>
      <c r="AA16" s="162">
        <f t="shared" si="0"/>
        <v>200</v>
      </c>
      <c r="AB16" s="162">
        <f t="shared" si="0"/>
        <v>0</v>
      </c>
      <c r="AC16" s="162">
        <f t="shared" si="0"/>
        <v>0</v>
      </c>
      <c r="AD16" s="162">
        <f t="shared" si="0"/>
        <v>0</v>
      </c>
      <c r="AE16" s="162">
        <f t="shared" si="0"/>
        <v>0</v>
      </c>
      <c r="AF16" s="162">
        <f t="shared" si="0"/>
        <v>0</v>
      </c>
      <c r="AG16" s="162">
        <f t="shared" si="0"/>
        <v>57</v>
      </c>
      <c r="AH16" s="162">
        <f t="shared" si="0"/>
        <v>0</v>
      </c>
      <c r="AI16" s="162">
        <f t="shared" si="0"/>
        <v>0</v>
      </c>
      <c r="AJ16" s="162">
        <f t="shared" si="0"/>
        <v>0</v>
      </c>
      <c r="AK16" s="162">
        <f t="shared" si="0"/>
        <v>0</v>
      </c>
      <c r="AL16" s="162">
        <f t="shared" si="0"/>
        <v>0</v>
      </c>
      <c r="AM16" s="162">
        <f t="shared" si="0"/>
        <v>0</v>
      </c>
      <c r="AN16" s="162">
        <f t="shared" si="0"/>
        <v>0</v>
      </c>
      <c r="AO16" s="162">
        <f t="shared" si="0"/>
        <v>0</v>
      </c>
      <c r="AP16" s="162">
        <f t="shared" si="0"/>
        <v>0</v>
      </c>
      <c r="AQ16" s="162">
        <f t="shared" si="0"/>
        <v>0</v>
      </c>
      <c r="AR16" s="162">
        <f t="shared" si="0"/>
        <v>0</v>
      </c>
      <c r="AS16" s="162">
        <f t="shared" si="0"/>
        <v>0</v>
      </c>
      <c r="AT16" s="162">
        <f t="shared" si="0"/>
        <v>2</v>
      </c>
      <c r="AU16" s="162">
        <f t="shared" si="0"/>
        <v>0</v>
      </c>
      <c r="AV16" s="162">
        <f t="shared" si="0"/>
        <v>0</v>
      </c>
      <c r="AW16" s="162">
        <f t="shared" si="0"/>
        <v>0</v>
      </c>
      <c r="AX16" s="162">
        <f t="shared" si="0"/>
        <v>0</v>
      </c>
      <c r="AY16" s="162">
        <f t="shared" si="0"/>
        <v>0</v>
      </c>
      <c r="AZ16" s="162">
        <f t="shared" si="0"/>
        <v>0</v>
      </c>
      <c r="BA16" s="162">
        <f t="shared" si="0"/>
        <v>0</v>
      </c>
      <c r="BB16" s="162">
        <f t="shared" si="0"/>
        <v>0</v>
      </c>
      <c r="BC16" s="162">
        <f t="shared" si="0"/>
        <v>0</v>
      </c>
      <c r="BD16" s="162">
        <f t="shared" si="0"/>
        <v>0</v>
      </c>
      <c r="BE16" s="162">
        <f t="shared" si="0"/>
        <v>0</v>
      </c>
      <c r="BF16" s="162">
        <f t="shared" si="0"/>
        <v>0</v>
      </c>
      <c r="BG16" s="162">
        <f t="shared" si="0"/>
        <v>0</v>
      </c>
      <c r="BH16" s="162">
        <f t="shared" si="0"/>
        <v>0</v>
      </c>
      <c r="BI16" s="162">
        <f t="shared" si="0"/>
        <v>0</v>
      </c>
      <c r="BJ16" s="162">
        <f t="shared" si="0"/>
        <v>0</v>
      </c>
      <c r="BK16" s="162">
        <f t="shared" si="0"/>
        <v>0</v>
      </c>
      <c r="BL16" s="162">
        <f t="shared" si="0"/>
        <v>0</v>
      </c>
      <c r="BM16" s="162">
        <f t="shared" si="0"/>
        <v>0</v>
      </c>
      <c r="BN16" s="162">
        <f t="shared" si="0"/>
        <v>0</v>
      </c>
      <c r="BO16" s="162">
        <f t="shared" si="0"/>
        <v>0</v>
      </c>
      <c r="BP16" s="162">
        <f t="shared" si="0"/>
        <v>0</v>
      </c>
      <c r="BQ16" s="162">
        <f t="shared" si="0"/>
        <v>0</v>
      </c>
      <c r="BR16" s="162">
        <f t="shared" si="0"/>
        <v>0</v>
      </c>
      <c r="BS16" s="162">
        <f t="shared" si="0"/>
        <v>0</v>
      </c>
      <c r="BT16" s="162">
        <f t="shared" si="0"/>
        <v>0</v>
      </c>
      <c r="BU16" s="162">
        <f t="shared" si="0"/>
        <v>0</v>
      </c>
      <c r="BV16" s="162">
        <f t="shared" si="0"/>
        <v>0</v>
      </c>
      <c r="BW16" s="162">
        <f t="shared" si="0"/>
        <v>0</v>
      </c>
      <c r="BX16" s="162">
        <f t="shared" si="0"/>
        <v>40</v>
      </c>
      <c r="BY16" s="226">
        <f t="shared" si="0"/>
        <v>0</v>
      </c>
      <c r="BZ16" s="226">
        <f t="shared" si="0"/>
        <v>0</v>
      </c>
      <c r="CA16" s="180"/>
    </row>
    <row r="17" ht="14" hidden="1" spans="1:79">
      <c r="A17" s="163" t="s">
        <v>194</v>
      </c>
      <c r="B17" s="164"/>
      <c r="C17" s="162">
        <f>C18</f>
        <v>94</v>
      </c>
      <c r="D17" s="162">
        <f t="shared" ref="D17:BO17" si="1">C17</f>
        <v>94</v>
      </c>
      <c r="E17" s="162">
        <f t="shared" si="1"/>
        <v>94</v>
      </c>
      <c r="F17" s="162">
        <f t="shared" si="1"/>
        <v>94</v>
      </c>
      <c r="G17" s="162">
        <f t="shared" si="1"/>
        <v>94</v>
      </c>
      <c r="H17" s="162">
        <f t="shared" si="1"/>
        <v>94</v>
      </c>
      <c r="I17" s="162">
        <f t="shared" si="1"/>
        <v>94</v>
      </c>
      <c r="J17" s="162">
        <f t="shared" si="1"/>
        <v>94</v>
      </c>
      <c r="K17" s="162">
        <f t="shared" si="1"/>
        <v>94</v>
      </c>
      <c r="L17" s="162">
        <f t="shared" si="1"/>
        <v>94</v>
      </c>
      <c r="M17" s="162">
        <f t="shared" si="1"/>
        <v>94</v>
      </c>
      <c r="N17" s="162">
        <f t="shared" si="1"/>
        <v>94</v>
      </c>
      <c r="O17" s="162">
        <f t="shared" si="1"/>
        <v>94</v>
      </c>
      <c r="P17" s="162">
        <f t="shared" si="1"/>
        <v>94</v>
      </c>
      <c r="Q17" s="162">
        <f t="shared" si="1"/>
        <v>94</v>
      </c>
      <c r="R17" s="162">
        <f t="shared" si="1"/>
        <v>94</v>
      </c>
      <c r="S17" s="162">
        <f t="shared" si="1"/>
        <v>94</v>
      </c>
      <c r="T17" s="162">
        <f t="shared" si="1"/>
        <v>94</v>
      </c>
      <c r="U17" s="162">
        <f t="shared" si="1"/>
        <v>94</v>
      </c>
      <c r="V17" s="162">
        <f t="shared" si="1"/>
        <v>94</v>
      </c>
      <c r="W17" s="162">
        <f t="shared" si="1"/>
        <v>94</v>
      </c>
      <c r="X17" s="162">
        <f t="shared" si="1"/>
        <v>94</v>
      </c>
      <c r="Y17" s="162">
        <f t="shared" si="1"/>
        <v>94</v>
      </c>
      <c r="Z17" s="162">
        <f t="shared" si="1"/>
        <v>94</v>
      </c>
      <c r="AA17" s="162">
        <f t="shared" si="1"/>
        <v>94</v>
      </c>
      <c r="AB17" s="162">
        <f t="shared" si="1"/>
        <v>94</v>
      </c>
      <c r="AC17" s="162">
        <f t="shared" si="1"/>
        <v>94</v>
      </c>
      <c r="AD17" s="162">
        <f t="shared" si="1"/>
        <v>94</v>
      </c>
      <c r="AE17" s="162">
        <f t="shared" si="1"/>
        <v>94</v>
      </c>
      <c r="AF17" s="162">
        <f t="shared" si="1"/>
        <v>94</v>
      </c>
      <c r="AG17" s="162">
        <f t="shared" si="1"/>
        <v>94</v>
      </c>
      <c r="AH17" s="162">
        <f t="shared" si="1"/>
        <v>94</v>
      </c>
      <c r="AI17" s="162">
        <f t="shared" si="1"/>
        <v>94</v>
      </c>
      <c r="AJ17" s="162">
        <f t="shared" si="1"/>
        <v>94</v>
      </c>
      <c r="AK17" s="162">
        <f t="shared" si="1"/>
        <v>94</v>
      </c>
      <c r="AL17" s="162">
        <f t="shared" si="1"/>
        <v>94</v>
      </c>
      <c r="AM17" s="162">
        <f t="shared" si="1"/>
        <v>94</v>
      </c>
      <c r="AN17" s="162">
        <f t="shared" si="1"/>
        <v>94</v>
      </c>
      <c r="AO17" s="162">
        <f t="shared" si="1"/>
        <v>94</v>
      </c>
      <c r="AP17" s="162">
        <f t="shared" si="1"/>
        <v>94</v>
      </c>
      <c r="AQ17" s="162">
        <f t="shared" si="1"/>
        <v>94</v>
      </c>
      <c r="AR17" s="162">
        <f t="shared" si="1"/>
        <v>94</v>
      </c>
      <c r="AS17" s="162">
        <f t="shared" si="1"/>
        <v>94</v>
      </c>
      <c r="AT17" s="162">
        <f t="shared" si="1"/>
        <v>94</v>
      </c>
      <c r="AU17" s="162">
        <f t="shared" si="1"/>
        <v>94</v>
      </c>
      <c r="AV17" s="162">
        <f t="shared" si="1"/>
        <v>94</v>
      </c>
      <c r="AW17" s="162">
        <f t="shared" si="1"/>
        <v>94</v>
      </c>
      <c r="AX17" s="162">
        <f t="shared" si="1"/>
        <v>94</v>
      </c>
      <c r="AY17" s="162">
        <f t="shared" si="1"/>
        <v>94</v>
      </c>
      <c r="AZ17" s="162">
        <f t="shared" si="1"/>
        <v>94</v>
      </c>
      <c r="BA17" s="162">
        <f t="shared" si="1"/>
        <v>94</v>
      </c>
      <c r="BB17" s="162">
        <f t="shared" si="1"/>
        <v>94</v>
      </c>
      <c r="BC17" s="162">
        <f t="shared" si="1"/>
        <v>94</v>
      </c>
      <c r="BD17" s="162">
        <f t="shared" si="1"/>
        <v>94</v>
      </c>
      <c r="BE17" s="162">
        <f t="shared" si="1"/>
        <v>94</v>
      </c>
      <c r="BF17" s="162">
        <f t="shared" si="1"/>
        <v>94</v>
      </c>
      <c r="BG17" s="162">
        <f t="shared" si="1"/>
        <v>94</v>
      </c>
      <c r="BH17" s="162">
        <f t="shared" si="1"/>
        <v>94</v>
      </c>
      <c r="BI17" s="162">
        <f t="shared" si="1"/>
        <v>94</v>
      </c>
      <c r="BJ17" s="162">
        <f t="shared" si="1"/>
        <v>94</v>
      </c>
      <c r="BK17" s="162">
        <f t="shared" si="1"/>
        <v>94</v>
      </c>
      <c r="BL17" s="162">
        <f t="shared" si="1"/>
        <v>94</v>
      </c>
      <c r="BM17" s="162">
        <f t="shared" si="1"/>
        <v>94</v>
      </c>
      <c r="BN17" s="162">
        <f t="shared" si="1"/>
        <v>94</v>
      </c>
      <c r="BO17" s="162">
        <f t="shared" si="1"/>
        <v>94</v>
      </c>
      <c r="BP17" s="162">
        <f t="shared" ref="BP17:BZ17" si="2">BO17</f>
        <v>94</v>
      </c>
      <c r="BQ17" s="162">
        <f t="shared" si="2"/>
        <v>94</v>
      </c>
      <c r="BR17" s="162">
        <f t="shared" si="2"/>
        <v>94</v>
      </c>
      <c r="BS17" s="162">
        <f t="shared" si="2"/>
        <v>94</v>
      </c>
      <c r="BT17" s="162">
        <f t="shared" si="2"/>
        <v>94</v>
      </c>
      <c r="BU17" s="162">
        <f t="shared" si="2"/>
        <v>94</v>
      </c>
      <c r="BV17" s="162">
        <f t="shared" si="2"/>
        <v>94</v>
      </c>
      <c r="BW17" s="162">
        <f t="shared" si="2"/>
        <v>94</v>
      </c>
      <c r="BX17" s="162">
        <f t="shared" si="2"/>
        <v>94</v>
      </c>
      <c r="BY17" s="227">
        <f t="shared" si="2"/>
        <v>94</v>
      </c>
      <c r="BZ17" s="227">
        <f t="shared" si="2"/>
        <v>94</v>
      </c>
      <c r="CA17" s="180"/>
    </row>
    <row r="18" ht="19.75" spans="1:79">
      <c r="A18" s="330" t="s">
        <v>194</v>
      </c>
      <c r="B18" s="331"/>
      <c r="C18" s="145">
        <f>VLOOKUP(B4,завтрак_факт,3,FALSE)</f>
        <v>94</v>
      </c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226"/>
      <c r="BZ18" s="226"/>
      <c r="CA18" s="180"/>
    </row>
    <row r="19" ht="16.25" spans="1:79">
      <c r="A19" s="146" t="s">
        <v>195</v>
      </c>
      <c r="B19" s="147"/>
      <c r="C19" s="198"/>
      <c r="D19" s="199">
        <f t="shared" ref="D19:P19" si="3">D16*D17/1000</f>
        <v>0</v>
      </c>
      <c r="E19" s="252">
        <f t="shared" si="3"/>
        <v>0</v>
      </c>
      <c r="F19" s="207">
        <f t="shared" si="3"/>
        <v>5.64</v>
      </c>
      <c r="G19" s="207">
        <f>G16*G17</f>
        <v>0</v>
      </c>
      <c r="H19" s="207">
        <f t="shared" si="3"/>
        <v>0</v>
      </c>
      <c r="I19" s="207">
        <f t="shared" si="3"/>
        <v>0</v>
      </c>
      <c r="J19" s="207">
        <f t="shared" si="3"/>
        <v>0</v>
      </c>
      <c r="K19" s="207">
        <f t="shared" si="3"/>
        <v>0</v>
      </c>
      <c r="L19" s="207">
        <f t="shared" si="3"/>
        <v>0.0846</v>
      </c>
      <c r="M19" s="207">
        <f t="shared" si="3"/>
        <v>0</v>
      </c>
      <c r="N19" s="207">
        <f t="shared" si="3"/>
        <v>0.1974</v>
      </c>
      <c r="O19" s="207">
        <f t="shared" si="3"/>
        <v>0</v>
      </c>
      <c r="P19" s="207">
        <f t="shared" si="3"/>
        <v>0</v>
      </c>
      <c r="Q19" s="207">
        <f>Q16*Q17</f>
        <v>94</v>
      </c>
      <c r="R19" s="207">
        <f t="shared" ref="R19:BZ19" si="4">R16*R17/1000</f>
        <v>0</v>
      </c>
      <c r="S19" s="207">
        <f t="shared" si="4"/>
        <v>0</v>
      </c>
      <c r="T19" s="207">
        <f t="shared" si="4"/>
        <v>0</v>
      </c>
      <c r="U19" s="207">
        <f t="shared" si="4"/>
        <v>0</v>
      </c>
      <c r="V19" s="207">
        <f t="shared" si="4"/>
        <v>0</v>
      </c>
      <c r="W19" s="207">
        <f t="shared" si="4"/>
        <v>0</v>
      </c>
      <c r="X19" s="207">
        <f t="shared" si="4"/>
        <v>0</v>
      </c>
      <c r="Y19" s="207">
        <f t="shared" si="4"/>
        <v>0</v>
      </c>
      <c r="Z19" s="207">
        <f t="shared" si="4"/>
        <v>0</v>
      </c>
      <c r="AA19" s="207">
        <f t="shared" si="4"/>
        <v>18.8</v>
      </c>
      <c r="AB19" s="207">
        <f t="shared" si="4"/>
        <v>0</v>
      </c>
      <c r="AC19" s="207">
        <f t="shared" si="4"/>
        <v>0</v>
      </c>
      <c r="AD19" s="207">
        <f t="shared" si="4"/>
        <v>0</v>
      </c>
      <c r="AE19" s="207">
        <f t="shared" si="4"/>
        <v>0</v>
      </c>
      <c r="AF19" s="207">
        <f t="shared" si="4"/>
        <v>0</v>
      </c>
      <c r="AG19" s="207">
        <f t="shared" si="4"/>
        <v>5.358</v>
      </c>
      <c r="AH19" s="207">
        <f t="shared" si="4"/>
        <v>0</v>
      </c>
      <c r="AI19" s="207">
        <f t="shared" si="4"/>
        <v>0</v>
      </c>
      <c r="AJ19" s="207">
        <f t="shared" si="4"/>
        <v>0</v>
      </c>
      <c r="AK19" s="207">
        <f t="shared" si="4"/>
        <v>0</v>
      </c>
      <c r="AL19" s="207">
        <f t="shared" si="4"/>
        <v>0</v>
      </c>
      <c r="AM19" s="207">
        <f t="shared" si="4"/>
        <v>0</v>
      </c>
      <c r="AN19" s="207">
        <f t="shared" si="4"/>
        <v>0</v>
      </c>
      <c r="AO19" s="207">
        <f t="shared" si="4"/>
        <v>0</v>
      </c>
      <c r="AP19" s="207">
        <f t="shared" si="4"/>
        <v>0</v>
      </c>
      <c r="AQ19" s="207">
        <f t="shared" si="4"/>
        <v>0</v>
      </c>
      <c r="AR19" s="207">
        <f t="shared" si="4"/>
        <v>0</v>
      </c>
      <c r="AS19" s="207">
        <f t="shared" si="4"/>
        <v>0</v>
      </c>
      <c r="AT19" s="207">
        <f t="shared" si="4"/>
        <v>0.188</v>
      </c>
      <c r="AU19" s="207">
        <f t="shared" si="4"/>
        <v>0</v>
      </c>
      <c r="AV19" s="207">
        <f t="shared" si="4"/>
        <v>0</v>
      </c>
      <c r="AW19" s="207">
        <f t="shared" si="4"/>
        <v>0</v>
      </c>
      <c r="AX19" s="207">
        <f t="shared" si="4"/>
        <v>0</v>
      </c>
      <c r="AY19" s="207">
        <f t="shared" si="4"/>
        <v>0</v>
      </c>
      <c r="AZ19" s="207">
        <f t="shared" si="4"/>
        <v>0</v>
      </c>
      <c r="BA19" s="207">
        <f t="shared" si="4"/>
        <v>0</v>
      </c>
      <c r="BB19" s="207">
        <f t="shared" si="4"/>
        <v>0</v>
      </c>
      <c r="BC19" s="207">
        <f t="shared" si="4"/>
        <v>0</v>
      </c>
      <c r="BD19" s="207">
        <f t="shared" si="4"/>
        <v>0</v>
      </c>
      <c r="BE19" s="207">
        <f t="shared" si="4"/>
        <v>0</v>
      </c>
      <c r="BF19" s="207">
        <f t="shared" si="4"/>
        <v>0</v>
      </c>
      <c r="BG19" s="207">
        <f t="shared" si="4"/>
        <v>0</v>
      </c>
      <c r="BH19" s="207">
        <f t="shared" si="4"/>
        <v>0</v>
      </c>
      <c r="BI19" s="207">
        <f t="shared" si="4"/>
        <v>0</v>
      </c>
      <c r="BJ19" s="207">
        <f t="shared" si="4"/>
        <v>0</v>
      </c>
      <c r="BK19" s="207">
        <f t="shared" si="4"/>
        <v>0</v>
      </c>
      <c r="BL19" s="207">
        <f t="shared" si="4"/>
        <v>0</v>
      </c>
      <c r="BM19" s="207">
        <f t="shared" si="4"/>
        <v>0</v>
      </c>
      <c r="BN19" s="207">
        <f t="shared" si="4"/>
        <v>0</v>
      </c>
      <c r="BO19" s="207">
        <f t="shared" si="4"/>
        <v>0</v>
      </c>
      <c r="BP19" s="207">
        <f t="shared" si="4"/>
        <v>0</v>
      </c>
      <c r="BQ19" s="207">
        <f t="shared" si="4"/>
        <v>0</v>
      </c>
      <c r="BR19" s="207">
        <f t="shared" si="4"/>
        <v>0</v>
      </c>
      <c r="BS19" s="207">
        <f t="shared" si="4"/>
        <v>0</v>
      </c>
      <c r="BT19" s="207">
        <f t="shared" si="4"/>
        <v>0</v>
      </c>
      <c r="BU19" s="207">
        <f t="shared" si="4"/>
        <v>0</v>
      </c>
      <c r="BV19" s="207">
        <f t="shared" si="4"/>
        <v>0</v>
      </c>
      <c r="BW19" s="207">
        <f t="shared" si="4"/>
        <v>0</v>
      </c>
      <c r="BX19" s="207">
        <f t="shared" si="4"/>
        <v>3.76</v>
      </c>
      <c r="BY19" s="229">
        <f t="shared" si="4"/>
        <v>0</v>
      </c>
      <c r="BZ19" s="229">
        <f t="shared" si="4"/>
        <v>0</v>
      </c>
      <c r="CA19" s="180"/>
    </row>
    <row r="20" ht="15.5" spans="1:79">
      <c r="A20" s="146" t="s">
        <v>170</v>
      </c>
      <c r="B20" s="147"/>
      <c r="C20" s="198"/>
      <c r="D20" s="200">
        <f>ССЫЛКИ!B3</f>
        <v>105</v>
      </c>
      <c r="E20" s="200">
        <f>ССЫЛКИ!C3</f>
        <v>590</v>
      </c>
      <c r="F20" s="208">
        <f>ССЫЛКИ!D3</f>
        <v>590</v>
      </c>
      <c r="G20" s="208">
        <f>ССЫЛКИ!E3</f>
        <v>11</v>
      </c>
      <c r="H20" s="208">
        <f>ССЫЛКИ!F3</f>
        <v>400</v>
      </c>
      <c r="I20" s="208">
        <f>ССЫЛКИ!G3</f>
        <v>200</v>
      </c>
      <c r="J20" s="208">
        <f>ССЫЛКИ!H3</f>
        <v>105</v>
      </c>
      <c r="K20" s="208">
        <f>ССЫЛКИ!I3</f>
        <v>590</v>
      </c>
      <c r="L20" s="208">
        <f>ССЫЛКИ!J3</f>
        <v>150</v>
      </c>
      <c r="M20" s="208">
        <f>ССЫЛКИ!K3</f>
        <v>78</v>
      </c>
      <c r="N20" s="208">
        <f>ССЫЛКИ!L3</f>
        <v>10</v>
      </c>
      <c r="O20" s="208">
        <f>ССЫЛКИ!M3</f>
        <v>300</v>
      </c>
      <c r="P20" s="208">
        <f>ССЫЛКИ!N3</f>
        <v>990</v>
      </c>
      <c r="Q20" s="208">
        <f>ССЫЛКИ!O3</f>
        <v>12</v>
      </c>
      <c r="R20" s="208">
        <f>ССЫЛКИ!P3</f>
        <v>330</v>
      </c>
      <c r="S20" s="208">
        <f>ССЫЛКИ!Q3</f>
        <v>420</v>
      </c>
      <c r="T20" s="208">
        <f>ССЫЛКИ!R3</f>
        <v>260</v>
      </c>
      <c r="U20" s="208">
        <f>ССЫЛКИ!S3</f>
        <v>165</v>
      </c>
      <c r="V20" s="208">
        <f>ССЫЛКИ!T3</f>
        <v>300</v>
      </c>
      <c r="W20" s="208">
        <f>ССЫЛКИ!U3</f>
        <v>300</v>
      </c>
      <c r="X20" s="208">
        <f>ССЫЛКИ!V3</f>
        <v>400</v>
      </c>
      <c r="Y20" s="208">
        <f>ССЫЛКИ!W3</f>
        <v>50</v>
      </c>
      <c r="Z20" s="208">
        <f>ССЫЛКИ!X3</f>
        <v>210</v>
      </c>
      <c r="AA20" s="208">
        <f>ССЫЛКИ!Y3</f>
        <v>90</v>
      </c>
      <c r="AB20" s="208">
        <f>ССЫЛКИ!Z3</f>
        <v>100</v>
      </c>
      <c r="AC20" s="208">
        <f>ССЫЛКИ!AA3</f>
        <v>190</v>
      </c>
      <c r="AD20" s="208">
        <f>ССЫЛКИ!AB3</f>
        <v>440</v>
      </c>
      <c r="AE20" s="208">
        <f>ССЫЛКИ!AC3</f>
        <v>12.5</v>
      </c>
      <c r="AF20" s="208">
        <f>ССЫЛКИ!AD3</f>
        <v>70</v>
      </c>
      <c r="AG20" s="208">
        <f>ССЫЛКИ!AE3</f>
        <v>92</v>
      </c>
      <c r="AH20" s="208">
        <f>ССЫЛКИ!AF3</f>
        <v>70</v>
      </c>
      <c r="AI20" s="208">
        <f>ССЫЛКИ!AG3</f>
        <v>62</v>
      </c>
      <c r="AJ20" s="208">
        <f>ССЫЛКИ!AH3</f>
        <v>65</v>
      </c>
      <c r="AK20" s="208">
        <f>ССЫЛКИ!AI3</f>
        <v>70</v>
      </c>
      <c r="AL20" s="208">
        <f>ССЫЛКИ!AJ3</f>
        <v>75</v>
      </c>
      <c r="AM20" s="208">
        <f>ССЫЛКИ!AK3</f>
        <v>68</v>
      </c>
      <c r="AN20" s="208">
        <f>ССЫЛКИ!AL3</f>
        <v>120</v>
      </c>
      <c r="AO20" s="208">
        <f>ССЫЛКИ!AM3</f>
        <v>70</v>
      </c>
      <c r="AP20" s="208">
        <f>ССЫЛКИ!AN3</f>
        <v>190</v>
      </c>
      <c r="AQ20" s="208">
        <f>ССЫЛКИ!AO3</f>
        <v>420</v>
      </c>
      <c r="AR20" s="208">
        <f>ССЫЛКИ!AP3</f>
        <v>195</v>
      </c>
      <c r="AS20" s="208">
        <f>ССЫЛКИ!AQ3</f>
        <v>95</v>
      </c>
      <c r="AT20" s="208">
        <f>ССЫЛКИ!AR3</f>
        <v>1100</v>
      </c>
      <c r="AU20" s="208">
        <f>ССЫЛКИ!AS3</f>
        <v>85</v>
      </c>
      <c r="AV20" s="208">
        <f>ССЫЛКИ!AT3</f>
        <v>100</v>
      </c>
      <c r="AW20" s="208">
        <f>ССЫЛКИ!AU3</f>
        <v>290</v>
      </c>
      <c r="AX20" s="208">
        <f>ССЫЛКИ!AV3</f>
        <v>370</v>
      </c>
      <c r="AY20" s="208">
        <f>ССЫЛКИ!AW3</f>
        <v>700</v>
      </c>
      <c r="AZ20" s="208">
        <f>ССЫЛКИ!AX3</f>
        <v>440</v>
      </c>
      <c r="BA20" s="208">
        <f>ССЫЛКИ!AY3</f>
        <v>240</v>
      </c>
      <c r="BB20" s="208">
        <f>ССЫЛКИ!AZ3</f>
        <v>260</v>
      </c>
      <c r="BC20" s="208">
        <f>ССЫЛКИ!BA3</f>
        <v>350</v>
      </c>
      <c r="BD20" s="208">
        <f>ССЫЛКИ!BB3</f>
        <v>50</v>
      </c>
      <c r="BE20" s="208">
        <f>ССЫЛКИ!BC3</f>
        <v>370</v>
      </c>
      <c r="BF20" s="208">
        <f>ССЫЛКИ!BD3</f>
        <v>55</v>
      </c>
      <c r="BG20" s="208">
        <f>ССЫЛКИ!BE3</f>
        <v>450</v>
      </c>
      <c r="BH20" s="208">
        <f>ССЫЛКИ!BF3</f>
        <v>440</v>
      </c>
      <c r="BI20" s="208">
        <f>ССЫЛКИ!BG3</f>
        <v>48</v>
      </c>
      <c r="BJ20" s="208">
        <f>ССЫЛКИ!BH3</f>
        <v>59</v>
      </c>
      <c r="BK20" s="208">
        <f>ССЫЛКИ!BI3</f>
        <v>48</v>
      </c>
      <c r="BL20" s="208">
        <f>ССЫЛКИ!BJ3</f>
        <v>49</v>
      </c>
      <c r="BM20" s="208">
        <f>ССЫЛКИ!BK3</f>
        <v>78</v>
      </c>
      <c r="BN20" s="208">
        <f>ССЫЛКИ!BL3</f>
        <v>110</v>
      </c>
      <c r="BO20" s="208">
        <f>ССЫЛКИ!BM3</f>
        <v>61</v>
      </c>
      <c r="BP20" s="208">
        <f>ССЫЛКИ!BN3</f>
        <v>220</v>
      </c>
      <c r="BQ20" s="208">
        <f>ССЫЛКИ!BO3</f>
        <v>200</v>
      </c>
      <c r="BR20" s="208">
        <f>ССЫЛКИ!BP3</f>
        <v>164</v>
      </c>
      <c r="BS20" s="208">
        <f>ССЫЛКИ!BQ3</f>
        <v>190</v>
      </c>
      <c r="BT20" s="208">
        <f>ССЫЛКИ!BR3</f>
        <v>300</v>
      </c>
      <c r="BU20" s="208">
        <f>ССЫЛКИ!BS3</f>
        <v>195</v>
      </c>
      <c r="BV20" s="208">
        <f>ССЫЛКИ!BT3</f>
        <v>105</v>
      </c>
      <c r="BW20" s="208">
        <f>ССЫЛКИ!BU3</f>
        <v>440</v>
      </c>
      <c r="BX20" s="208">
        <f>ССЫЛКИ!BV3</f>
        <v>66</v>
      </c>
      <c r="BY20" s="225">
        <f>ССЫЛКИ!BW3</f>
        <v>510</v>
      </c>
      <c r="BZ20" s="225">
        <f>ССЫЛКИ!BX3</f>
        <v>580</v>
      </c>
      <c r="CA20" s="180"/>
    </row>
    <row r="21" ht="15.75" customHeight="1" spans="1:79">
      <c r="A21" s="146" t="s">
        <v>196</v>
      </c>
      <c r="B21" s="147"/>
      <c r="C21" s="244">
        <f>SUM(D21:BZ21)</f>
        <v>7110.16</v>
      </c>
      <c r="D21" s="201">
        <f t="shared" ref="D21:BZ21" si="5">D19*D20</f>
        <v>0</v>
      </c>
      <c r="E21" s="253">
        <f t="shared" si="5"/>
        <v>0</v>
      </c>
      <c r="F21" s="232">
        <f t="shared" si="5"/>
        <v>3327.6</v>
      </c>
      <c r="G21" s="207">
        <f t="shared" si="5"/>
        <v>0</v>
      </c>
      <c r="H21" s="207">
        <f t="shared" si="5"/>
        <v>0</v>
      </c>
      <c r="I21" s="207">
        <f t="shared" si="5"/>
        <v>0</v>
      </c>
      <c r="J21" s="207">
        <f t="shared" si="5"/>
        <v>0</v>
      </c>
      <c r="K21" s="207">
        <f t="shared" si="5"/>
        <v>0</v>
      </c>
      <c r="L21" s="207">
        <f t="shared" si="5"/>
        <v>12.69</v>
      </c>
      <c r="M21" s="207">
        <f t="shared" si="5"/>
        <v>0</v>
      </c>
      <c r="N21" s="207">
        <f t="shared" si="5"/>
        <v>1.974</v>
      </c>
      <c r="O21" s="207">
        <f t="shared" si="5"/>
        <v>0</v>
      </c>
      <c r="P21" s="207">
        <f t="shared" si="5"/>
        <v>0</v>
      </c>
      <c r="Q21" s="207">
        <f t="shared" si="5"/>
        <v>1128</v>
      </c>
      <c r="R21" s="207">
        <f t="shared" si="5"/>
        <v>0</v>
      </c>
      <c r="S21" s="207">
        <f t="shared" si="5"/>
        <v>0</v>
      </c>
      <c r="T21" s="207">
        <f t="shared" si="5"/>
        <v>0</v>
      </c>
      <c r="U21" s="207">
        <f t="shared" si="5"/>
        <v>0</v>
      </c>
      <c r="V21" s="207">
        <f t="shared" si="5"/>
        <v>0</v>
      </c>
      <c r="W21" s="207">
        <f t="shared" si="5"/>
        <v>0</v>
      </c>
      <c r="X21" s="207">
        <f t="shared" si="5"/>
        <v>0</v>
      </c>
      <c r="Y21" s="207">
        <f t="shared" si="5"/>
        <v>0</v>
      </c>
      <c r="Z21" s="207">
        <f t="shared" si="5"/>
        <v>0</v>
      </c>
      <c r="AA21" s="207">
        <f t="shared" si="5"/>
        <v>1692</v>
      </c>
      <c r="AB21" s="207">
        <f t="shared" si="5"/>
        <v>0</v>
      </c>
      <c r="AC21" s="207">
        <f t="shared" si="5"/>
        <v>0</v>
      </c>
      <c r="AD21" s="207">
        <f t="shared" si="5"/>
        <v>0</v>
      </c>
      <c r="AE21" s="207">
        <f t="shared" si="5"/>
        <v>0</v>
      </c>
      <c r="AF21" s="207">
        <f t="shared" si="5"/>
        <v>0</v>
      </c>
      <c r="AG21" s="207">
        <f t="shared" si="5"/>
        <v>492.936</v>
      </c>
      <c r="AH21" s="207">
        <f t="shared" si="5"/>
        <v>0</v>
      </c>
      <c r="AI21" s="207">
        <f t="shared" si="5"/>
        <v>0</v>
      </c>
      <c r="AJ21" s="207">
        <f t="shared" si="5"/>
        <v>0</v>
      </c>
      <c r="AK21" s="207">
        <f t="shared" si="5"/>
        <v>0</v>
      </c>
      <c r="AL21" s="207">
        <f t="shared" si="5"/>
        <v>0</v>
      </c>
      <c r="AM21" s="207">
        <f t="shared" si="5"/>
        <v>0</v>
      </c>
      <c r="AN21" s="207">
        <f t="shared" si="5"/>
        <v>0</v>
      </c>
      <c r="AO21" s="207">
        <f t="shared" si="5"/>
        <v>0</v>
      </c>
      <c r="AP21" s="207">
        <f t="shared" si="5"/>
        <v>0</v>
      </c>
      <c r="AQ21" s="207">
        <f t="shared" si="5"/>
        <v>0</v>
      </c>
      <c r="AR21" s="207">
        <f t="shared" si="5"/>
        <v>0</v>
      </c>
      <c r="AS21" s="207">
        <f t="shared" si="5"/>
        <v>0</v>
      </c>
      <c r="AT21" s="207">
        <f t="shared" si="5"/>
        <v>206.8</v>
      </c>
      <c r="AU21" s="207">
        <f t="shared" si="5"/>
        <v>0</v>
      </c>
      <c r="AV21" s="207">
        <f t="shared" si="5"/>
        <v>0</v>
      </c>
      <c r="AW21" s="207">
        <f t="shared" si="5"/>
        <v>0</v>
      </c>
      <c r="AX21" s="207">
        <f t="shared" si="5"/>
        <v>0</v>
      </c>
      <c r="AY21" s="207">
        <f t="shared" si="5"/>
        <v>0</v>
      </c>
      <c r="AZ21" s="207">
        <f t="shared" si="5"/>
        <v>0</v>
      </c>
      <c r="BA21" s="207">
        <f t="shared" si="5"/>
        <v>0</v>
      </c>
      <c r="BB21" s="207">
        <f t="shared" si="5"/>
        <v>0</v>
      </c>
      <c r="BC21" s="207">
        <f t="shared" si="5"/>
        <v>0</v>
      </c>
      <c r="BD21" s="207">
        <f t="shared" si="5"/>
        <v>0</v>
      </c>
      <c r="BE21" s="207">
        <f t="shared" si="5"/>
        <v>0</v>
      </c>
      <c r="BF21" s="207">
        <f t="shared" si="5"/>
        <v>0</v>
      </c>
      <c r="BG21" s="207">
        <f t="shared" si="5"/>
        <v>0</v>
      </c>
      <c r="BH21" s="207">
        <f t="shared" si="5"/>
        <v>0</v>
      </c>
      <c r="BI21" s="207">
        <f t="shared" si="5"/>
        <v>0</v>
      </c>
      <c r="BJ21" s="207">
        <f t="shared" si="5"/>
        <v>0</v>
      </c>
      <c r="BK21" s="207">
        <f t="shared" si="5"/>
        <v>0</v>
      </c>
      <c r="BL21" s="207">
        <f t="shared" si="5"/>
        <v>0</v>
      </c>
      <c r="BM21" s="207">
        <f t="shared" si="5"/>
        <v>0</v>
      </c>
      <c r="BN21" s="207">
        <f t="shared" si="5"/>
        <v>0</v>
      </c>
      <c r="BO21" s="207">
        <f t="shared" si="5"/>
        <v>0</v>
      </c>
      <c r="BP21" s="207">
        <f t="shared" si="5"/>
        <v>0</v>
      </c>
      <c r="BQ21" s="207">
        <f t="shared" si="5"/>
        <v>0</v>
      </c>
      <c r="BR21" s="207">
        <f t="shared" si="5"/>
        <v>0</v>
      </c>
      <c r="BS21" s="207">
        <f t="shared" si="5"/>
        <v>0</v>
      </c>
      <c r="BT21" s="207">
        <f t="shared" si="5"/>
        <v>0</v>
      </c>
      <c r="BU21" s="207">
        <f t="shared" si="5"/>
        <v>0</v>
      </c>
      <c r="BV21" s="207">
        <f t="shared" si="5"/>
        <v>0</v>
      </c>
      <c r="BW21" s="207">
        <f t="shared" si="5"/>
        <v>0</v>
      </c>
      <c r="BX21" s="207">
        <f t="shared" si="5"/>
        <v>248.16</v>
      </c>
      <c r="BY21" s="224">
        <f t="shared" si="5"/>
        <v>0</v>
      </c>
      <c r="BZ21" s="224">
        <f t="shared" si="5"/>
        <v>0</v>
      </c>
      <c r="CA21" s="180"/>
    </row>
    <row r="22" ht="15.5" spans="1:79">
      <c r="A22" s="146" t="s">
        <v>197</v>
      </c>
      <c r="B22" s="147"/>
      <c r="C22" s="297">
        <f>C21/C18</f>
        <v>75.64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0"/>
      <c r="BX22" s="180"/>
      <c r="BY22" s="180"/>
      <c r="BZ22" s="180"/>
      <c r="CA22" s="180"/>
    </row>
    <row r="23" ht="15.5" hidden="1" spans="1:79">
      <c r="A23" s="180"/>
      <c r="B23" s="159"/>
      <c r="C23" s="159">
        <v>0.5662</v>
      </c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>
        <f>ROUND((((89-C22))*100+SUM(N8:P15)),4)</f>
        <v>1338.1</v>
      </c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  <c r="BP23" s="180"/>
      <c r="BQ23" s="180"/>
      <c r="BR23" s="180"/>
      <c r="BS23" s="180"/>
      <c r="BT23" s="180"/>
      <c r="BU23" s="180"/>
      <c r="BV23" s="180"/>
      <c r="BW23" s="180"/>
      <c r="BX23" s="180"/>
      <c r="BY23" s="180"/>
      <c r="BZ23" s="180"/>
      <c r="CA23" s="180"/>
    </row>
    <row r="24" ht="15.5" hidden="1" spans="1:79">
      <c r="A24" s="180"/>
      <c r="B24" s="159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180"/>
      <c r="BV24" s="180"/>
      <c r="BW24" s="180"/>
      <c r="BX24" s="180"/>
      <c r="BY24" s="180"/>
      <c r="BZ24" s="180"/>
      <c r="CA24" s="180"/>
    </row>
    <row r="25" ht="15.5" hidden="1" spans="1:79">
      <c r="A25" s="180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</row>
    <row r="26" ht="15.5" hidden="1" spans="1:79">
      <c r="A26" s="180"/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180"/>
      <c r="BV26" s="180"/>
      <c r="BW26" s="180"/>
      <c r="BX26" s="180"/>
      <c r="BY26" s="180"/>
      <c r="BZ26" s="180"/>
      <c r="CA26" s="180"/>
    </row>
    <row r="27" ht="14" hidden="1" spans="1:79">
      <c r="A27" s="180"/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  <c r="BP27" s="180"/>
      <c r="BQ27" s="180"/>
      <c r="BR27" s="180"/>
      <c r="BS27" s="180"/>
      <c r="BT27" s="180"/>
      <c r="BU27" s="180"/>
      <c r="BV27" s="180"/>
      <c r="BW27" s="180"/>
      <c r="BX27" s="180"/>
      <c r="BY27" s="180"/>
      <c r="BZ27" s="180"/>
      <c r="CA27" s="180"/>
    </row>
    <row r="28" ht="14" hidden="1" spans="1:79">
      <c r="A28" s="160"/>
      <c r="B28" s="161"/>
      <c r="C28" s="162"/>
      <c r="D28" s="162">
        <f t="shared" ref="D28:BO28" si="6">SUM(D8:D15)</f>
        <v>0</v>
      </c>
      <c r="E28" s="162">
        <f t="shared" si="6"/>
        <v>0</v>
      </c>
      <c r="F28" s="162">
        <f t="shared" si="6"/>
        <v>60</v>
      </c>
      <c r="G28" s="162">
        <f t="shared" si="6"/>
        <v>0</v>
      </c>
      <c r="H28" s="162">
        <f t="shared" si="6"/>
        <v>0</v>
      </c>
      <c r="I28" s="162">
        <f t="shared" si="6"/>
        <v>0</v>
      </c>
      <c r="J28" s="162">
        <f t="shared" si="6"/>
        <v>0</v>
      </c>
      <c r="K28" s="162">
        <f t="shared" si="6"/>
        <v>0</v>
      </c>
      <c r="L28" s="162">
        <f t="shared" si="6"/>
        <v>0.9</v>
      </c>
      <c r="M28" s="162">
        <f t="shared" si="6"/>
        <v>0</v>
      </c>
      <c r="N28" s="162">
        <f t="shared" si="6"/>
        <v>2.1</v>
      </c>
      <c r="O28" s="162">
        <f t="shared" si="6"/>
        <v>0</v>
      </c>
      <c r="P28" s="162">
        <f t="shared" si="6"/>
        <v>0</v>
      </c>
      <c r="Q28" s="162">
        <f t="shared" si="6"/>
        <v>1</v>
      </c>
      <c r="R28" s="162">
        <f t="shared" si="6"/>
        <v>0</v>
      </c>
      <c r="S28" s="162">
        <f t="shared" si="6"/>
        <v>0</v>
      </c>
      <c r="T28" s="162">
        <f t="shared" si="6"/>
        <v>0</v>
      </c>
      <c r="U28" s="162">
        <f t="shared" si="6"/>
        <v>0</v>
      </c>
      <c r="V28" s="162">
        <f t="shared" si="6"/>
        <v>0</v>
      </c>
      <c r="W28" s="162">
        <f t="shared" si="6"/>
        <v>0</v>
      </c>
      <c r="X28" s="162">
        <f t="shared" si="6"/>
        <v>0</v>
      </c>
      <c r="Y28" s="162">
        <f t="shared" si="6"/>
        <v>0</v>
      </c>
      <c r="Z28" s="162">
        <f t="shared" si="6"/>
        <v>0</v>
      </c>
      <c r="AA28" s="162">
        <f t="shared" si="6"/>
        <v>200</v>
      </c>
      <c r="AB28" s="162">
        <f t="shared" si="6"/>
        <v>0</v>
      </c>
      <c r="AC28" s="162">
        <f t="shared" si="6"/>
        <v>0</v>
      </c>
      <c r="AD28" s="162">
        <f t="shared" si="6"/>
        <v>0</v>
      </c>
      <c r="AE28" s="162">
        <f t="shared" si="6"/>
        <v>0</v>
      </c>
      <c r="AF28" s="162">
        <f t="shared" si="6"/>
        <v>0</v>
      </c>
      <c r="AG28" s="162">
        <f t="shared" si="6"/>
        <v>57</v>
      </c>
      <c r="AH28" s="162">
        <f t="shared" si="6"/>
        <v>0</v>
      </c>
      <c r="AI28" s="162">
        <f t="shared" si="6"/>
        <v>0</v>
      </c>
      <c r="AJ28" s="162">
        <f t="shared" si="6"/>
        <v>0</v>
      </c>
      <c r="AK28" s="162">
        <f t="shared" si="6"/>
        <v>0</v>
      </c>
      <c r="AL28" s="162">
        <f t="shared" si="6"/>
        <v>0</v>
      </c>
      <c r="AM28" s="162">
        <f t="shared" si="6"/>
        <v>0</v>
      </c>
      <c r="AN28" s="162">
        <f t="shared" si="6"/>
        <v>0</v>
      </c>
      <c r="AO28" s="162">
        <f t="shared" si="6"/>
        <v>0</v>
      </c>
      <c r="AP28" s="162">
        <f t="shared" si="6"/>
        <v>0</v>
      </c>
      <c r="AQ28" s="162">
        <f t="shared" si="6"/>
        <v>0</v>
      </c>
      <c r="AR28" s="162">
        <f t="shared" si="6"/>
        <v>0</v>
      </c>
      <c r="AS28" s="162">
        <f t="shared" si="6"/>
        <v>0</v>
      </c>
      <c r="AT28" s="162">
        <f t="shared" si="6"/>
        <v>2</v>
      </c>
      <c r="AU28" s="162">
        <f t="shared" si="6"/>
        <v>0</v>
      </c>
      <c r="AV28" s="162">
        <f t="shared" si="6"/>
        <v>0</v>
      </c>
      <c r="AW28" s="162">
        <f t="shared" si="6"/>
        <v>0</v>
      </c>
      <c r="AX28" s="162">
        <f t="shared" si="6"/>
        <v>0</v>
      </c>
      <c r="AY28" s="162">
        <f t="shared" si="6"/>
        <v>0</v>
      </c>
      <c r="AZ28" s="162">
        <f t="shared" si="6"/>
        <v>0</v>
      </c>
      <c r="BA28" s="162">
        <f t="shared" si="6"/>
        <v>0</v>
      </c>
      <c r="BB28" s="162">
        <f t="shared" si="6"/>
        <v>0</v>
      </c>
      <c r="BC28" s="162">
        <f t="shared" si="6"/>
        <v>0</v>
      </c>
      <c r="BD28" s="162">
        <f t="shared" si="6"/>
        <v>0</v>
      </c>
      <c r="BE28" s="162">
        <f t="shared" si="6"/>
        <v>0</v>
      </c>
      <c r="BF28" s="162">
        <f t="shared" si="6"/>
        <v>0</v>
      </c>
      <c r="BG28" s="162">
        <f t="shared" si="6"/>
        <v>0</v>
      </c>
      <c r="BH28" s="162">
        <f t="shared" si="6"/>
        <v>0</v>
      </c>
      <c r="BI28" s="162">
        <f t="shared" si="6"/>
        <v>0</v>
      </c>
      <c r="BJ28" s="162">
        <f t="shared" si="6"/>
        <v>0</v>
      </c>
      <c r="BK28" s="162">
        <f t="shared" si="6"/>
        <v>0</v>
      </c>
      <c r="BL28" s="162">
        <f t="shared" si="6"/>
        <v>0</v>
      </c>
      <c r="BM28" s="162">
        <f t="shared" si="6"/>
        <v>0</v>
      </c>
      <c r="BN28" s="162">
        <f t="shared" si="6"/>
        <v>0</v>
      </c>
      <c r="BO28" s="162">
        <f t="shared" si="6"/>
        <v>0</v>
      </c>
      <c r="BP28" s="162">
        <f t="shared" ref="BP28:BZ28" si="7">SUM(BP8:BP15)</f>
        <v>0</v>
      </c>
      <c r="BQ28" s="162">
        <f t="shared" si="7"/>
        <v>0</v>
      </c>
      <c r="BR28" s="162">
        <f t="shared" si="7"/>
        <v>0</v>
      </c>
      <c r="BS28" s="162">
        <f t="shared" si="7"/>
        <v>0</v>
      </c>
      <c r="BT28" s="162">
        <f t="shared" si="7"/>
        <v>0</v>
      </c>
      <c r="BU28" s="162">
        <f t="shared" si="7"/>
        <v>0</v>
      </c>
      <c r="BV28" s="162">
        <f t="shared" si="7"/>
        <v>0</v>
      </c>
      <c r="BW28" s="162">
        <f t="shared" si="7"/>
        <v>0</v>
      </c>
      <c r="BX28" s="162">
        <f t="shared" si="7"/>
        <v>40</v>
      </c>
      <c r="BY28" s="226">
        <f t="shared" si="7"/>
        <v>0</v>
      </c>
      <c r="BZ28" s="226">
        <f t="shared" si="7"/>
        <v>0</v>
      </c>
      <c r="CA28" s="180"/>
    </row>
    <row r="29" ht="14" hidden="1" spans="1:79">
      <c r="A29" s="163" t="s">
        <v>194</v>
      </c>
      <c r="B29" s="164"/>
      <c r="C29" s="162">
        <f>C30</f>
        <v>94</v>
      </c>
      <c r="D29" s="165">
        <f>C29</f>
        <v>94</v>
      </c>
      <c r="E29" s="165">
        <f t="shared" ref="E29:BP29" si="8">D29</f>
        <v>94</v>
      </c>
      <c r="F29" s="165">
        <f t="shared" si="8"/>
        <v>94</v>
      </c>
      <c r="G29" s="165">
        <f t="shared" si="8"/>
        <v>94</v>
      </c>
      <c r="H29" s="165">
        <f t="shared" si="8"/>
        <v>94</v>
      </c>
      <c r="I29" s="165">
        <f t="shared" si="8"/>
        <v>94</v>
      </c>
      <c r="J29" s="165">
        <f t="shared" si="8"/>
        <v>94</v>
      </c>
      <c r="K29" s="165">
        <f t="shared" si="8"/>
        <v>94</v>
      </c>
      <c r="L29" s="165">
        <f t="shared" si="8"/>
        <v>94</v>
      </c>
      <c r="M29" s="165">
        <f t="shared" si="8"/>
        <v>94</v>
      </c>
      <c r="N29" s="165">
        <f t="shared" si="8"/>
        <v>94</v>
      </c>
      <c r="O29" s="165">
        <f t="shared" si="8"/>
        <v>94</v>
      </c>
      <c r="P29" s="165">
        <f t="shared" si="8"/>
        <v>94</v>
      </c>
      <c r="Q29" s="165">
        <f t="shared" si="8"/>
        <v>94</v>
      </c>
      <c r="R29" s="165">
        <f t="shared" si="8"/>
        <v>94</v>
      </c>
      <c r="S29" s="165">
        <f t="shared" si="8"/>
        <v>94</v>
      </c>
      <c r="T29" s="165">
        <f t="shared" si="8"/>
        <v>94</v>
      </c>
      <c r="U29" s="165">
        <f t="shared" si="8"/>
        <v>94</v>
      </c>
      <c r="V29" s="165">
        <f t="shared" si="8"/>
        <v>94</v>
      </c>
      <c r="W29" s="165">
        <f t="shared" si="8"/>
        <v>94</v>
      </c>
      <c r="X29" s="165">
        <f t="shared" si="8"/>
        <v>94</v>
      </c>
      <c r="Y29" s="165">
        <f t="shared" si="8"/>
        <v>94</v>
      </c>
      <c r="Z29" s="165">
        <f t="shared" si="8"/>
        <v>94</v>
      </c>
      <c r="AA29" s="165">
        <f t="shared" si="8"/>
        <v>94</v>
      </c>
      <c r="AB29" s="165">
        <f t="shared" si="8"/>
        <v>94</v>
      </c>
      <c r="AC29" s="165">
        <f t="shared" si="8"/>
        <v>94</v>
      </c>
      <c r="AD29" s="165">
        <f t="shared" si="8"/>
        <v>94</v>
      </c>
      <c r="AE29" s="165">
        <f t="shared" si="8"/>
        <v>94</v>
      </c>
      <c r="AF29" s="165">
        <f t="shared" si="8"/>
        <v>94</v>
      </c>
      <c r="AG29" s="165">
        <f t="shared" si="8"/>
        <v>94</v>
      </c>
      <c r="AH29" s="165">
        <f t="shared" si="8"/>
        <v>94</v>
      </c>
      <c r="AI29" s="165">
        <f t="shared" si="8"/>
        <v>94</v>
      </c>
      <c r="AJ29" s="165">
        <f t="shared" si="8"/>
        <v>94</v>
      </c>
      <c r="AK29" s="165">
        <f t="shared" si="8"/>
        <v>94</v>
      </c>
      <c r="AL29" s="165">
        <f t="shared" si="8"/>
        <v>94</v>
      </c>
      <c r="AM29" s="165">
        <f t="shared" si="8"/>
        <v>94</v>
      </c>
      <c r="AN29" s="165">
        <f t="shared" si="8"/>
        <v>94</v>
      </c>
      <c r="AO29" s="165">
        <f t="shared" si="8"/>
        <v>94</v>
      </c>
      <c r="AP29" s="165">
        <f t="shared" si="8"/>
        <v>94</v>
      </c>
      <c r="AQ29" s="165">
        <f t="shared" si="8"/>
        <v>94</v>
      </c>
      <c r="AR29" s="165">
        <f t="shared" si="8"/>
        <v>94</v>
      </c>
      <c r="AS29" s="165">
        <f t="shared" si="8"/>
        <v>94</v>
      </c>
      <c r="AT29" s="165">
        <f t="shared" si="8"/>
        <v>94</v>
      </c>
      <c r="AU29" s="165">
        <f t="shared" si="8"/>
        <v>94</v>
      </c>
      <c r="AV29" s="165">
        <f t="shared" si="8"/>
        <v>94</v>
      </c>
      <c r="AW29" s="165">
        <f t="shared" si="8"/>
        <v>94</v>
      </c>
      <c r="AX29" s="165">
        <f t="shared" si="8"/>
        <v>94</v>
      </c>
      <c r="AY29" s="165">
        <f t="shared" si="8"/>
        <v>94</v>
      </c>
      <c r="AZ29" s="165">
        <f t="shared" si="8"/>
        <v>94</v>
      </c>
      <c r="BA29" s="165">
        <f t="shared" si="8"/>
        <v>94</v>
      </c>
      <c r="BB29" s="165">
        <f t="shared" si="8"/>
        <v>94</v>
      </c>
      <c r="BC29" s="165">
        <f t="shared" si="8"/>
        <v>94</v>
      </c>
      <c r="BD29" s="165">
        <f t="shared" si="8"/>
        <v>94</v>
      </c>
      <c r="BE29" s="165">
        <f t="shared" si="8"/>
        <v>94</v>
      </c>
      <c r="BF29" s="165">
        <f t="shared" si="8"/>
        <v>94</v>
      </c>
      <c r="BG29" s="165">
        <f t="shared" si="8"/>
        <v>94</v>
      </c>
      <c r="BH29" s="165">
        <f t="shared" si="8"/>
        <v>94</v>
      </c>
      <c r="BI29" s="165">
        <f t="shared" si="8"/>
        <v>94</v>
      </c>
      <c r="BJ29" s="165">
        <f t="shared" si="8"/>
        <v>94</v>
      </c>
      <c r="BK29" s="165">
        <f t="shared" si="8"/>
        <v>94</v>
      </c>
      <c r="BL29" s="165">
        <f t="shared" si="8"/>
        <v>94</v>
      </c>
      <c r="BM29" s="165">
        <f t="shared" si="8"/>
        <v>94</v>
      </c>
      <c r="BN29" s="165">
        <f t="shared" si="8"/>
        <v>94</v>
      </c>
      <c r="BO29" s="165">
        <f t="shared" si="8"/>
        <v>94</v>
      </c>
      <c r="BP29" s="165">
        <f t="shared" si="8"/>
        <v>94</v>
      </c>
      <c r="BQ29" s="165">
        <f t="shared" ref="BQ29:BZ29" si="9">BP29</f>
        <v>94</v>
      </c>
      <c r="BR29" s="165">
        <f t="shared" si="9"/>
        <v>94</v>
      </c>
      <c r="BS29" s="165">
        <f t="shared" si="9"/>
        <v>94</v>
      </c>
      <c r="BT29" s="165">
        <f t="shared" si="9"/>
        <v>94</v>
      </c>
      <c r="BU29" s="165">
        <f t="shared" si="9"/>
        <v>94</v>
      </c>
      <c r="BV29" s="165">
        <f t="shared" si="9"/>
        <v>94</v>
      </c>
      <c r="BW29" s="165">
        <f t="shared" si="9"/>
        <v>94</v>
      </c>
      <c r="BX29" s="165">
        <f t="shared" si="9"/>
        <v>94</v>
      </c>
      <c r="BY29" s="227">
        <f t="shared" si="9"/>
        <v>94</v>
      </c>
      <c r="BZ29" s="227">
        <f t="shared" si="9"/>
        <v>94</v>
      </c>
      <c r="CA29" s="180"/>
    </row>
    <row r="30" ht="20.75" hidden="1" spans="1:79">
      <c r="A30" s="166" t="s">
        <v>198</v>
      </c>
      <c r="B30" s="167"/>
      <c r="C30" s="168">
        <f>VLOOKUP(B4,завтрак_общ,3,FALSE)</f>
        <v>94</v>
      </c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t="14.75" hidden="1" spans="1:79">
      <c r="A31" s="170" t="s">
        <v>195</v>
      </c>
      <c r="B31" s="171"/>
      <c r="C31" s="172"/>
      <c r="D31" s="173">
        <f>D28*D29/1000</f>
        <v>0</v>
      </c>
      <c r="E31" s="212">
        <f t="shared" ref="E31:P31" si="10">E28*E29/1000</f>
        <v>0</v>
      </c>
      <c r="F31" s="212">
        <f t="shared" si="10"/>
        <v>5.64</v>
      </c>
      <c r="G31" s="298">
        <f>G28*G29</f>
        <v>0</v>
      </c>
      <c r="H31" s="298">
        <f t="shared" si="10"/>
        <v>0</v>
      </c>
      <c r="I31" s="298">
        <f t="shared" si="10"/>
        <v>0</v>
      </c>
      <c r="J31" s="212">
        <f t="shared" si="10"/>
        <v>0</v>
      </c>
      <c r="K31" s="212">
        <f t="shared" si="10"/>
        <v>0</v>
      </c>
      <c r="L31" s="212">
        <f t="shared" si="10"/>
        <v>0.0846</v>
      </c>
      <c r="M31" s="212">
        <f t="shared" si="10"/>
        <v>0</v>
      </c>
      <c r="N31" s="212">
        <f t="shared" si="10"/>
        <v>0.1974</v>
      </c>
      <c r="O31" s="212">
        <f t="shared" si="10"/>
        <v>0</v>
      </c>
      <c r="P31" s="212">
        <f t="shared" si="10"/>
        <v>0</v>
      </c>
      <c r="Q31" s="212">
        <f>Q28*Q29</f>
        <v>94</v>
      </c>
      <c r="R31" s="212">
        <f t="shared" ref="R31:BZ31" si="11">R28*R29/1000</f>
        <v>0</v>
      </c>
      <c r="S31" s="212">
        <f t="shared" si="11"/>
        <v>0</v>
      </c>
      <c r="T31" s="212">
        <f t="shared" si="11"/>
        <v>0</v>
      </c>
      <c r="U31" s="212">
        <f t="shared" si="11"/>
        <v>0</v>
      </c>
      <c r="V31" s="212">
        <f t="shared" si="11"/>
        <v>0</v>
      </c>
      <c r="W31" s="212">
        <f t="shared" si="11"/>
        <v>0</v>
      </c>
      <c r="X31" s="212">
        <f t="shared" si="11"/>
        <v>0</v>
      </c>
      <c r="Y31" s="212">
        <f t="shared" si="11"/>
        <v>0</v>
      </c>
      <c r="Z31" s="212">
        <f t="shared" si="11"/>
        <v>0</v>
      </c>
      <c r="AA31" s="212">
        <f t="shared" si="11"/>
        <v>18.8</v>
      </c>
      <c r="AB31" s="212">
        <f t="shared" si="11"/>
        <v>0</v>
      </c>
      <c r="AC31" s="212">
        <f t="shared" si="11"/>
        <v>0</v>
      </c>
      <c r="AD31" s="212">
        <f t="shared" si="11"/>
        <v>0</v>
      </c>
      <c r="AE31" s="212">
        <f t="shared" si="11"/>
        <v>0</v>
      </c>
      <c r="AF31" s="212">
        <f t="shared" si="11"/>
        <v>0</v>
      </c>
      <c r="AG31" s="212">
        <f t="shared" si="11"/>
        <v>5.358</v>
      </c>
      <c r="AH31" s="212">
        <f t="shared" si="11"/>
        <v>0</v>
      </c>
      <c r="AI31" s="212">
        <f t="shared" si="11"/>
        <v>0</v>
      </c>
      <c r="AJ31" s="212">
        <f t="shared" si="11"/>
        <v>0</v>
      </c>
      <c r="AK31" s="212">
        <f t="shared" si="11"/>
        <v>0</v>
      </c>
      <c r="AL31" s="212">
        <f t="shared" si="11"/>
        <v>0</v>
      </c>
      <c r="AM31" s="212">
        <f t="shared" si="11"/>
        <v>0</v>
      </c>
      <c r="AN31" s="212">
        <f t="shared" si="11"/>
        <v>0</v>
      </c>
      <c r="AO31" s="212">
        <f t="shared" si="11"/>
        <v>0</v>
      </c>
      <c r="AP31" s="212">
        <f t="shared" si="11"/>
        <v>0</v>
      </c>
      <c r="AQ31" s="212">
        <f t="shared" si="11"/>
        <v>0</v>
      </c>
      <c r="AR31" s="212">
        <f t="shared" si="11"/>
        <v>0</v>
      </c>
      <c r="AS31" s="212">
        <f t="shared" si="11"/>
        <v>0</v>
      </c>
      <c r="AT31" s="212">
        <f t="shared" si="11"/>
        <v>0.188</v>
      </c>
      <c r="AU31" s="212">
        <f t="shared" si="11"/>
        <v>0</v>
      </c>
      <c r="AV31" s="212">
        <f t="shared" si="11"/>
        <v>0</v>
      </c>
      <c r="AW31" s="212">
        <f t="shared" si="11"/>
        <v>0</v>
      </c>
      <c r="AX31" s="212">
        <f t="shared" si="11"/>
        <v>0</v>
      </c>
      <c r="AY31" s="212">
        <f t="shared" si="11"/>
        <v>0</v>
      </c>
      <c r="AZ31" s="212">
        <f t="shared" si="11"/>
        <v>0</v>
      </c>
      <c r="BA31" s="212">
        <f t="shared" si="11"/>
        <v>0</v>
      </c>
      <c r="BB31" s="212">
        <f t="shared" si="11"/>
        <v>0</v>
      </c>
      <c r="BC31" s="212">
        <f t="shared" si="11"/>
        <v>0</v>
      </c>
      <c r="BD31" s="212">
        <f t="shared" si="11"/>
        <v>0</v>
      </c>
      <c r="BE31" s="212">
        <f t="shared" si="11"/>
        <v>0</v>
      </c>
      <c r="BF31" s="212">
        <f t="shared" si="11"/>
        <v>0</v>
      </c>
      <c r="BG31" s="212">
        <f t="shared" si="11"/>
        <v>0</v>
      </c>
      <c r="BH31" s="212">
        <f t="shared" si="11"/>
        <v>0</v>
      </c>
      <c r="BI31" s="212">
        <f t="shared" si="11"/>
        <v>0</v>
      </c>
      <c r="BJ31" s="212">
        <f t="shared" si="11"/>
        <v>0</v>
      </c>
      <c r="BK31" s="212">
        <f t="shared" si="11"/>
        <v>0</v>
      </c>
      <c r="BL31" s="212">
        <f t="shared" si="11"/>
        <v>0</v>
      </c>
      <c r="BM31" s="212">
        <f t="shared" si="11"/>
        <v>0</v>
      </c>
      <c r="BN31" s="212">
        <f t="shared" si="11"/>
        <v>0</v>
      </c>
      <c r="BO31" s="212">
        <f t="shared" si="11"/>
        <v>0</v>
      </c>
      <c r="BP31" s="212">
        <f t="shared" si="11"/>
        <v>0</v>
      </c>
      <c r="BQ31" s="212">
        <f t="shared" si="11"/>
        <v>0</v>
      </c>
      <c r="BR31" s="212">
        <f t="shared" si="11"/>
        <v>0</v>
      </c>
      <c r="BS31" s="212">
        <f t="shared" si="11"/>
        <v>0</v>
      </c>
      <c r="BT31" s="212">
        <f t="shared" si="11"/>
        <v>0</v>
      </c>
      <c r="BU31" s="212">
        <f t="shared" si="11"/>
        <v>0</v>
      </c>
      <c r="BV31" s="212">
        <f t="shared" si="11"/>
        <v>0</v>
      </c>
      <c r="BW31" s="212">
        <f t="shared" si="11"/>
        <v>0</v>
      </c>
      <c r="BX31" s="212">
        <f t="shared" si="11"/>
        <v>3.76</v>
      </c>
      <c r="BY31" s="212">
        <f t="shared" si="11"/>
        <v>0</v>
      </c>
      <c r="BZ31" s="212">
        <f t="shared" si="11"/>
        <v>0</v>
      </c>
      <c r="CA31" s="180"/>
    </row>
    <row r="32" ht="14" hidden="1" spans="1:79">
      <c r="A32" s="170" t="s">
        <v>170</v>
      </c>
      <c r="B32" s="171"/>
      <c r="C32" s="172"/>
      <c r="D32" s="174">
        <f>ССЫЛКИ!B3</f>
        <v>105</v>
      </c>
      <c r="E32" s="174">
        <f>ССЫЛКИ!C3</f>
        <v>590</v>
      </c>
      <c r="F32" s="174">
        <f>ССЫЛКИ!D3</f>
        <v>590</v>
      </c>
      <c r="G32" s="174">
        <f>ССЫЛКИ!E3</f>
        <v>11</v>
      </c>
      <c r="H32" s="174">
        <f>ССЫЛКИ!F3</f>
        <v>400</v>
      </c>
      <c r="I32" s="174">
        <f>ССЫЛКИ!G3</f>
        <v>200</v>
      </c>
      <c r="J32" s="174">
        <f>ССЫЛКИ!H3</f>
        <v>105</v>
      </c>
      <c r="K32" s="174">
        <f>ССЫЛКИ!I3</f>
        <v>590</v>
      </c>
      <c r="L32" s="174">
        <f>ССЫЛКИ!J3</f>
        <v>150</v>
      </c>
      <c r="M32" s="174">
        <f>ССЫЛКИ!K3</f>
        <v>78</v>
      </c>
      <c r="N32" s="174">
        <f>ССЫЛКИ!L3</f>
        <v>10</v>
      </c>
      <c r="O32" s="174">
        <f>ССЫЛКИ!M3</f>
        <v>300</v>
      </c>
      <c r="P32" s="174">
        <f>ССЫЛКИ!N3</f>
        <v>990</v>
      </c>
      <c r="Q32" s="174">
        <f>ССЫЛКИ!O3</f>
        <v>12</v>
      </c>
      <c r="R32" s="174">
        <f>ССЫЛКИ!P3</f>
        <v>330</v>
      </c>
      <c r="S32" s="174">
        <f>ССЫЛКИ!Q3</f>
        <v>420</v>
      </c>
      <c r="T32" s="174">
        <f>ССЫЛКИ!R3</f>
        <v>260</v>
      </c>
      <c r="U32" s="174">
        <f>ССЫЛКИ!S3</f>
        <v>165</v>
      </c>
      <c r="V32" s="174">
        <f>ССЫЛКИ!T3</f>
        <v>300</v>
      </c>
      <c r="W32" s="174">
        <f>ССЫЛКИ!U3</f>
        <v>300</v>
      </c>
      <c r="X32" s="174">
        <f>ССЫЛКИ!V3</f>
        <v>400</v>
      </c>
      <c r="Y32" s="174">
        <f>ССЫЛКИ!W3</f>
        <v>50</v>
      </c>
      <c r="Z32" s="174">
        <f>ССЫЛКИ!X3</f>
        <v>210</v>
      </c>
      <c r="AA32" s="174">
        <f>ССЫЛКИ!Y3</f>
        <v>90</v>
      </c>
      <c r="AB32" s="174">
        <f>ССЫЛКИ!Z3</f>
        <v>100</v>
      </c>
      <c r="AC32" s="174">
        <f>ССЫЛКИ!AA3</f>
        <v>190</v>
      </c>
      <c r="AD32" s="174">
        <f>ССЫЛКИ!AB3</f>
        <v>440</v>
      </c>
      <c r="AE32" s="174">
        <f>ССЫЛКИ!AC3</f>
        <v>12.5</v>
      </c>
      <c r="AF32" s="174">
        <f>ССЫЛКИ!AD3</f>
        <v>70</v>
      </c>
      <c r="AG32" s="174">
        <f>ССЫЛКИ!AE3</f>
        <v>92</v>
      </c>
      <c r="AH32" s="174">
        <f>ССЫЛКИ!AF3</f>
        <v>70</v>
      </c>
      <c r="AI32" s="174">
        <f>ССЫЛКИ!AG3</f>
        <v>62</v>
      </c>
      <c r="AJ32" s="174">
        <f>ССЫЛКИ!AH3</f>
        <v>65</v>
      </c>
      <c r="AK32" s="174">
        <f>ССЫЛКИ!AI3</f>
        <v>70</v>
      </c>
      <c r="AL32" s="174">
        <f>ССЫЛКИ!AJ3</f>
        <v>75</v>
      </c>
      <c r="AM32" s="174">
        <f>ССЫЛКИ!AK3</f>
        <v>68</v>
      </c>
      <c r="AN32" s="174">
        <f>ССЫЛКИ!AL3</f>
        <v>120</v>
      </c>
      <c r="AO32" s="174">
        <f>ССЫЛКИ!AM3</f>
        <v>70</v>
      </c>
      <c r="AP32" s="174">
        <f>ССЫЛКИ!AN3</f>
        <v>190</v>
      </c>
      <c r="AQ32" s="174">
        <f>ССЫЛКИ!AO3</f>
        <v>420</v>
      </c>
      <c r="AR32" s="174">
        <f>ССЫЛКИ!AP3</f>
        <v>195</v>
      </c>
      <c r="AS32" s="174">
        <f>ССЫЛКИ!AQ3</f>
        <v>95</v>
      </c>
      <c r="AT32" s="174">
        <f>ССЫЛКИ!AR3</f>
        <v>1100</v>
      </c>
      <c r="AU32" s="174">
        <f>ССЫЛКИ!AS3</f>
        <v>85</v>
      </c>
      <c r="AV32" s="174">
        <f>ССЫЛКИ!AT3</f>
        <v>100</v>
      </c>
      <c r="AW32" s="174">
        <f>ССЫЛКИ!AU3</f>
        <v>290</v>
      </c>
      <c r="AX32" s="174">
        <f>ССЫЛКИ!AV3</f>
        <v>370</v>
      </c>
      <c r="AY32" s="174">
        <f>ССЫЛКИ!AW3</f>
        <v>700</v>
      </c>
      <c r="AZ32" s="174">
        <f>ССЫЛКИ!AX3</f>
        <v>440</v>
      </c>
      <c r="BA32" s="174">
        <f>ССЫЛКИ!AY3</f>
        <v>240</v>
      </c>
      <c r="BB32" s="174">
        <f>ССЫЛКИ!AZ3</f>
        <v>260</v>
      </c>
      <c r="BC32" s="174">
        <f>ССЫЛКИ!BA3</f>
        <v>350</v>
      </c>
      <c r="BD32" s="174">
        <f>ССЫЛКИ!BB3</f>
        <v>50</v>
      </c>
      <c r="BE32" s="174">
        <f>ССЫЛКИ!BC3</f>
        <v>370</v>
      </c>
      <c r="BF32" s="174">
        <f>ССЫЛКИ!BD3</f>
        <v>55</v>
      </c>
      <c r="BG32" s="174">
        <f>ССЫЛКИ!BE3</f>
        <v>450</v>
      </c>
      <c r="BH32" s="174">
        <f>ССЫЛКИ!BF3</f>
        <v>440</v>
      </c>
      <c r="BI32" s="174">
        <f>ССЫЛКИ!BG3</f>
        <v>48</v>
      </c>
      <c r="BJ32" s="174">
        <f>ССЫЛКИ!BH3</f>
        <v>59</v>
      </c>
      <c r="BK32" s="174">
        <f>ССЫЛКИ!BI3</f>
        <v>48</v>
      </c>
      <c r="BL32" s="174">
        <f>ССЫЛКИ!BJ3</f>
        <v>49</v>
      </c>
      <c r="BM32" s="174">
        <f>ССЫЛКИ!BK3</f>
        <v>78</v>
      </c>
      <c r="BN32" s="174">
        <f>ССЫЛКИ!BL3</f>
        <v>110</v>
      </c>
      <c r="BO32" s="174">
        <f>ССЫЛКИ!BM3</f>
        <v>61</v>
      </c>
      <c r="BP32" s="174">
        <f>ССЫЛКИ!BN3</f>
        <v>220</v>
      </c>
      <c r="BQ32" s="174">
        <f>ССЫЛКИ!BO3</f>
        <v>200</v>
      </c>
      <c r="BR32" s="174">
        <f>ССЫЛКИ!BP3</f>
        <v>164</v>
      </c>
      <c r="BS32" s="174">
        <f>ССЫЛКИ!BQ3</f>
        <v>190</v>
      </c>
      <c r="BT32" s="174">
        <f>ССЫЛКИ!BR3</f>
        <v>300</v>
      </c>
      <c r="BU32" s="174">
        <f>ССЫЛКИ!BS3</f>
        <v>195</v>
      </c>
      <c r="BV32" s="174">
        <f>ССЫЛКИ!BT3</f>
        <v>105</v>
      </c>
      <c r="BW32" s="174">
        <f>ССЫЛКИ!BU3</f>
        <v>440</v>
      </c>
      <c r="BX32" s="174">
        <f>ССЫЛКИ!BV3</f>
        <v>66</v>
      </c>
      <c r="BY32" s="174">
        <f>ССЫЛКИ!BW3</f>
        <v>510</v>
      </c>
      <c r="BZ32" s="174">
        <f>ССЫЛКИ!BX3</f>
        <v>580</v>
      </c>
      <c r="CA32" s="180"/>
    </row>
    <row r="33" ht="14" hidden="1" spans="1:79">
      <c r="A33" s="170" t="s">
        <v>196</v>
      </c>
      <c r="B33" s="171"/>
      <c r="C33" s="175">
        <f>SUM(D33:BZ33)</f>
        <v>7110.16</v>
      </c>
      <c r="D33" s="176">
        <f>D31*D32</f>
        <v>0</v>
      </c>
      <c r="E33" s="176">
        <f t="shared" ref="E33:BP33" si="12">E31*E32</f>
        <v>0</v>
      </c>
      <c r="F33" s="176">
        <f t="shared" si="12"/>
        <v>3327.6</v>
      </c>
      <c r="G33" s="176">
        <f t="shared" si="12"/>
        <v>0</v>
      </c>
      <c r="H33" s="176">
        <f t="shared" si="12"/>
        <v>0</v>
      </c>
      <c r="I33" s="176">
        <f t="shared" si="12"/>
        <v>0</v>
      </c>
      <c r="J33" s="177">
        <f t="shared" si="12"/>
        <v>0</v>
      </c>
      <c r="K33" s="211">
        <f t="shared" si="12"/>
        <v>0</v>
      </c>
      <c r="L33" s="211">
        <f t="shared" si="12"/>
        <v>12.69</v>
      </c>
      <c r="M33" s="211">
        <f t="shared" si="12"/>
        <v>0</v>
      </c>
      <c r="N33" s="211">
        <f t="shared" si="12"/>
        <v>1.974</v>
      </c>
      <c r="O33" s="211">
        <f t="shared" si="12"/>
        <v>0</v>
      </c>
      <c r="P33" s="211">
        <f t="shared" si="12"/>
        <v>0</v>
      </c>
      <c r="Q33" s="211">
        <f t="shared" si="12"/>
        <v>1128</v>
      </c>
      <c r="R33" s="211">
        <f t="shared" si="12"/>
        <v>0</v>
      </c>
      <c r="S33" s="211">
        <f t="shared" si="12"/>
        <v>0</v>
      </c>
      <c r="T33" s="211">
        <f t="shared" si="12"/>
        <v>0</v>
      </c>
      <c r="U33" s="211">
        <f t="shared" si="12"/>
        <v>0</v>
      </c>
      <c r="V33" s="211">
        <f t="shared" si="12"/>
        <v>0</v>
      </c>
      <c r="W33" s="211">
        <f t="shared" si="12"/>
        <v>0</v>
      </c>
      <c r="X33" s="211">
        <f t="shared" si="12"/>
        <v>0</v>
      </c>
      <c r="Y33" s="211">
        <f t="shared" si="12"/>
        <v>0</v>
      </c>
      <c r="Z33" s="211">
        <f t="shared" si="12"/>
        <v>0</v>
      </c>
      <c r="AA33" s="211">
        <f t="shared" si="12"/>
        <v>1692</v>
      </c>
      <c r="AB33" s="211">
        <f t="shared" si="12"/>
        <v>0</v>
      </c>
      <c r="AC33" s="211">
        <f t="shared" si="12"/>
        <v>0</v>
      </c>
      <c r="AD33" s="211">
        <f t="shared" si="12"/>
        <v>0</v>
      </c>
      <c r="AE33" s="211">
        <f t="shared" si="12"/>
        <v>0</v>
      </c>
      <c r="AF33" s="211">
        <f t="shared" si="12"/>
        <v>0</v>
      </c>
      <c r="AG33" s="211">
        <f t="shared" si="12"/>
        <v>492.936</v>
      </c>
      <c r="AH33" s="211">
        <f t="shared" si="12"/>
        <v>0</v>
      </c>
      <c r="AI33" s="211">
        <f t="shared" si="12"/>
        <v>0</v>
      </c>
      <c r="AJ33" s="211">
        <f t="shared" si="12"/>
        <v>0</v>
      </c>
      <c r="AK33" s="211">
        <f t="shared" si="12"/>
        <v>0</v>
      </c>
      <c r="AL33" s="211">
        <f t="shared" si="12"/>
        <v>0</v>
      </c>
      <c r="AM33" s="211">
        <f t="shared" si="12"/>
        <v>0</v>
      </c>
      <c r="AN33" s="211">
        <f t="shared" si="12"/>
        <v>0</v>
      </c>
      <c r="AO33" s="211">
        <f t="shared" si="12"/>
        <v>0</v>
      </c>
      <c r="AP33" s="211">
        <f t="shared" si="12"/>
        <v>0</v>
      </c>
      <c r="AQ33" s="211">
        <f t="shared" si="12"/>
        <v>0</v>
      </c>
      <c r="AR33" s="211">
        <f t="shared" si="12"/>
        <v>0</v>
      </c>
      <c r="AS33" s="211">
        <f t="shared" si="12"/>
        <v>0</v>
      </c>
      <c r="AT33" s="211">
        <f t="shared" si="12"/>
        <v>206.8</v>
      </c>
      <c r="AU33" s="211">
        <f t="shared" si="12"/>
        <v>0</v>
      </c>
      <c r="AV33" s="211">
        <f t="shared" si="12"/>
        <v>0</v>
      </c>
      <c r="AW33" s="211">
        <f t="shared" si="12"/>
        <v>0</v>
      </c>
      <c r="AX33" s="211">
        <f t="shared" si="12"/>
        <v>0</v>
      </c>
      <c r="AY33" s="211">
        <f t="shared" si="12"/>
        <v>0</v>
      </c>
      <c r="AZ33" s="211">
        <f t="shared" si="12"/>
        <v>0</v>
      </c>
      <c r="BA33" s="211">
        <f t="shared" si="12"/>
        <v>0</v>
      </c>
      <c r="BB33" s="211">
        <f t="shared" si="12"/>
        <v>0</v>
      </c>
      <c r="BC33" s="211">
        <f t="shared" si="12"/>
        <v>0</v>
      </c>
      <c r="BD33" s="211">
        <f t="shared" si="12"/>
        <v>0</v>
      </c>
      <c r="BE33" s="211">
        <f t="shared" si="12"/>
        <v>0</v>
      </c>
      <c r="BF33" s="211">
        <f t="shared" si="12"/>
        <v>0</v>
      </c>
      <c r="BG33" s="211">
        <f t="shared" si="12"/>
        <v>0</v>
      </c>
      <c r="BH33" s="211">
        <f t="shared" si="12"/>
        <v>0</v>
      </c>
      <c r="BI33" s="211">
        <f t="shared" si="12"/>
        <v>0</v>
      </c>
      <c r="BJ33" s="211">
        <f t="shared" si="12"/>
        <v>0</v>
      </c>
      <c r="BK33" s="211">
        <f t="shared" si="12"/>
        <v>0</v>
      </c>
      <c r="BL33" s="211">
        <f t="shared" si="12"/>
        <v>0</v>
      </c>
      <c r="BM33" s="211">
        <f t="shared" si="12"/>
        <v>0</v>
      </c>
      <c r="BN33" s="211">
        <f t="shared" si="12"/>
        <v>0</v>
      </c>
      <c r="BO33" s="211">
        <f t="shared" si="12"/>
        <v>0</v>
      </c>
      <c r="BP33" s="211">
        <f t="shared" si="12"/>
        <v>0</v>
      </c>
      <c r="BQ33" s="211">
        <f t="shared" ref="BQ33:BZ33" si="13">BQ31*BQ32</f>
        <v>0</v>
      </c>
      <c r="BR33" s="211">
        <f t="shared" si="13"/>
        <v>0</v>
      </c>
      <c r="BS33" s="211">
        <f t="shared" si="13"/>
        <v>0</v>
      </c>
      <c r="BT33" s="211">
        <f t="shared" si="13"/>
        <v>0</v>
      </c>
      <c r="BU33" s="211">
        <f t="shared" si="13"/>
        <v>0</v>
      </c>
      <c r="BV33" s="211">
        <f t="shared" si="13"/>
        <v>0</v>
      </c>
      <c r="BW33" s="211">
        <f t="shared" si="13"/>
        <v>0</v>
      </c>
      <c r="BX33" s="211">
        <f t="shared" si="13"/>
        <v>248.16</v>
      </c>
      <c r="BY33" s="211">
        <f t="shared" si="13"/>
        <v>0</v>
      </c>
      <c r="BZ33" s="211">
        <f t="shared" si="13"/>
        <v>0</v>
      </c>
      <c r="CA33" s="180"/>
    </row>
    <row r="34" ht="14" hidden="1" spans="1:79">
      <c r="A34" s="170" t="s">
        <v>197</v>
      </c>
      <c r="B34" s="178"/>
      <c r="C34" s="179">
        <f>C33/C30</f>
        <v>75.64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 spans="1:79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  <c r="BP35" s="180"/>
      <c r="BQ35" s="180"/>
      <c r="BR35" s="180"/>
      <c r="BS35" s="180"/>
      <c r="BT35" s="180"/>
      <c r="BU35" s="180"/>
      <c r="BV35" s="180"/>
      <c r="BW35" s="180"/>
      <c r="BX35" s="180"/>
      <c r="BY35" s="180"/>
      <c r="BZ35" s="180"/>
      <c r="CA35" s="180"/>
    </row>
    <row r="36" ht="24" customHeight="1" spans="1:79">
      <c r="A36" s="180"/>
      <c r="B36" s="181" t="s">
        <v>14</v>
      </c>
      <c r="C36" s="182"/>
      <c r="D36" s="182" t="str">
        <f>IF(D21=D52,"х",FALSE)</f>
        <v>х</v>
      </c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0"/>
    </row>
    <row r="37" customHeight="1" spans="1:79">
      <c r="A37" s="183" t="s">
        <v>3</v>
      </c>
      <c r="B37" s="184"/>
      <c r="C37" s="185"/>
      <c r="D37" s="186" t="s">
        <v>193</v>
      </c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0"/>
      <c r="BZ37" s="180"/>
      <c r="CA37" s="180"/>
    </row>
    <row r="38" ht="159.75" customHeight="1" spans="1:79">
      <c r="A38" s="188"/>
      <c r="B38" s="189"/>
      <c r="C38" s="185"/>
      <c r="D38" s="121" t="str">
        <f>ССЫЛКИ!B2</f>
        <v>Вермишель</v>
      </c>
      <c r="E38" s="121" t="str">
        <f>ССЫЛКИ!C2</f>
        <v>Люля полуфаб-т (кг)</v>
      </c>
      <c r="F38" s="121" t="str">
        <f>ССЫЛКИ!D2</f>
        <v>Котлета говяжья полуф-т (кг)</v>
      </c>
      <c r="G38" s="121" t="str">
        <f>ССЫЛКИ!E2</f>
        <v>Какао (Фунтик) (шт)</v>
      </c>
      <c r="H38" s="121" t="str">
        <f>ССЫЛКИ!F2</f>
        <v>Какао порошок</v>
      </c>
      <c r="I38" s="121" t="str">
        <f>ССЫЛКИ!G2</f>
        <v>Кисель фруктовый</v>
      </c>
      <c r="J38" s="121" t="str">
        <f>ССЫЛКИ!H2</f>
        <v>Макароны</v>
      </c>
      <c r="K38" s="121" t="str">
        <f>ССЫЛКИ!I2</f>
        <v>Тефтели говяжьи (кг)</v>
      </c>
      <c r="L38" s="121" t="str">
        <f>ССЫЛКИ!J2</f>
        <v>Масло растительное</v>
      </c>
      <c r="M38" s="121" t="str">
        <f>ССЫЛКИ!K2</f>
        <v>Сахар</v>
      </c>
      <c r="N38" s="121" t="str">
        <f>ССЫЛКИ!L2</f>
        <v>Соль иодир.</v>
      </c>
      <c r="O38" s="121" t="str">
        <f>ССЫЛКИ!M2</f>
        <v>Сухофрукты</v>
      </c>
      <c r="P38" s="121" t="str">
        <f>ССЫЛКИ!N2</f>
        <v>Чай</v>
      </c>
      <c r="Q38" s="121" t="str">
        <f>ССЫЛКИ!O2</f>
        <v>Яйцо куриное (штук)</v>
      </c>
      <c r="R38" s="121" t="str">
        <f>ССЫЛКИ!P2</f>
        <v>Вафли</v>
      </c>
      <c r="S38" s="121" t="str">
        <f>ССЫЛКИ!Q2</f>
        <v>Кексы бездрожжевые (кг.)</v>
      </c>
      <c r="T38" s="121" t="str">
        <f>ССЫЛКИ!R2</f>
        <v>Печенье</v>
      </c>
      <c r="U38" s="121" t="str">
        <f>ССЫЛКИ!S2</f>
        <v>Пряники</v>
      </c>
      <c r="V38" s="121" t="str">
        <f>ССЫЛКИ!T2</f>
        <v>Горошек зеленый конс.</v>
      </c>
      <c r="W38" s="121" t="str">
        <f>ССЫЛКИ!U2</f>
        <v>Кукуруза консервы</v>
      </c>
      <c r="X38" s="121" t="str">
        <f>ССЫЛКИ!V2</f>
        <v>Огурцы маринованые</v>
      </c>
      <c r="Y38" s="121" t="str">
        <f>ССЫЛКИ!W2</f>
        <v>Мука высшего сорт</v>
      </c>
      <c r="Z38" s="121" t="str">
        <f>ССЫЛКИ!X2</f>
        <v>Повидло</v>
      </c>
      <c r="AA38" s="121" t="str">
        <f>ССЫЛКИ!Y2</f>
        <v>Сок фруктовый светлый</v>
      </c>
      <c r="AB38" s="121" t="str">
        <f>ССЫЛКИ!Z2</f>
        <v>Сок фруктовый с мякотью</v>
      </c>
      <c r="AC38" s="121" t="str">
        <f>ССЫЛКИ!AA2</f>
        <v>Томатная паста</v>
      </c>
      <c r="AD38" s="121" t="str">
        <f>ССЫЛКИ!AB2</f>
        <v>Котлета рыбная полуф-т (кг)</v>
      </c>
      <c r="AE38" s="121" t="str">
        <f>ССЫЛКИ!AC2</f>
        <v>Фрикадельки рыбные  полуф-т (кг)</v>
      </c>
      <c r="AF38" s="121" t="str">
        <f>ССЫЛКИ!AD2</f>
        <v>Крупа гороховая</v>
      </c>
      <c r="AG38" s="121" t="str">
        <f>ССЫЛКИ!AE2</f>
        <v>Крупа гречневая</v>
      </c>
      <c r="AH38" s="121" t="str">
        <f>ССЫЛКИ!AF2</f>
        <v>Крупа кукурузная</v>
      </c>
      <c r="AI38" s="121" t="str">
        <f>ССЫЛКИ!AG2</f>
        <v>Крупа манная</v>
      </c>
      <c r="AJ38" s="121" t="str">
        <f>ССЫЛКИ!AH2</f>
        <v>Крупа овсяная</v>
      </c>
      <c r="AK38" s="121" t="str">
        <f>ССЫЛКИ!AI2</f>
        <v>Крупа перловая</v>
      </c>
      <c r="AL38" s="121" t="str">
        <f>ССЫЛКИ!AJ2</f>
        <v>Крупа пшеничная</v>
      </c>
      <c r="AM38" s="121" t="str">
        <f>ССЫЛКИ!AK2</f>
        <v>Крупа пшено шлифованное</v>
      </c>
      <c r="AN38" s="121" t="str">
        <f>ССЫЛКИ!AL2</f>
        <v>Крупа рисовая</v>
      </c>
      <c r="AO38" s="121" t="str">
        <f>ССЫЛКИ!AM2</f>
        <v>Крупа ячневая</v>
      </c>
      <c r="AP38" s="121" t="str">
        <f>ССЫЛКИ!AN2</f>
        <v>Фасоль</v>
      </c>
      <c r="AQ38" s="121" t="str">
        <f>ССЫЛКИ!AO2</f>
        <v>Курага сушеная</v>
      </c>
      <c r="AR38" s="121" t="str">
        <f>ССЫЛКИ!AP2</f>
        <v>БИО йогурт 2.5</v>
      </c>
      <c r="AS38" s="121" t="str">
        <f>ССЫЛКИ!AQ2</f>
        <v>Кефир</v>
      </c>
      <c r="AT38" s="121" t="str">
        <f>ССЫЛКИ!AR2</f>
        <v>Масло сливочное</v>
      </c>
      <c r="AU38" s="121" t="str">
        <f>ССЫЛКИ!AS2</f>
        <v>Молоко разливное</v>
      </c>
      <c r="AV38" s="121" t="str">
        <f>ССЫЛКИ!AT2</f>
        <v>Молоко пастеризованное  2,5</v>
      </c>
      <c r="AW38" s="121" t="str">
        <f>ССЫЛКИ!AU2</f>
        <v>Сгущенное молоко</v>
      </c>
      <c r="AX38" s="121" t="str">
        <f>ССЫЛКИ!AV2</f>
        <v>Сметана</v>
      </c>
      <c r="AY38" s="121" t="str">
        <f>ССЫЛКИ!AW2</f>
        <v>Сыр Российский</v>
      </c>
      <c r="AZ38" s="121" t="str">
        <f>ССЫЛКИ!AX2</f>
        <v>Биточки куриные (кг)</v>
      </c>
      <c r="BA38" s="121" t="str">
        <f>ССЫЛКИ!AY2</f>
        <v>Тушка куринная</v>
      </c>
      <c r="BB38" s="121" t="str">
        <f>ССЫЛКИ!AZ2</f>
        <v>Бедро куриное</v>
      </c>
      <c r="BC38" s="121" t="str">
        <f>ССЫЛКИ!BA2</f>
        <v>Фарш говяжий</v>
      </c>
      <c r="BD38" s="121" t="str">
        <f>ССЫЛКИ!BB2</f>
        <v>Баклажаны свежие</v>
      </c>
      <c r="BE38" s="121" t="str">
        <f>ССЫЛКИ!BC2</f>
        <v>Грудка куриная</v>
      </c>
      <c r="BF38" s="121" t="str">
        <f>ССЫЛКИ!BD2</f>
        <v>Перец болгарский </v>
      </c>
      <c r="BG38" s="121" t="str">
        <f>ССЫЛКИ!BE2</f>
        <v>Зелень разная </v>
      </c>
      <c r="BH38" s="121" t="str">
        <f>ССЫЛКИ!BF2</f>
        <v>Котлета куриная полуфаб-т (кг)</v>
      </c>
      <c r="BI38" s="121" t="str">
        <f>ССЫЛКИ!BG2</f>
        <v>Капуста</v>
      </c>
      <c r="BJ38" s="121" t="str">
        <f>ССЫЛКИ!BH2</f>
        <v>Картофель</v>
      </c>
      <c r="BK38" s="121" t="str">
        <f>ССЫЛКИ!BI2</f>
        <v>Лук репчатый</v>
      </c>
      <c r="BL38" s="121" t="str">
        <f>ССЫЛКИ!BJ2</f>
        <v>Морковь</v>
      </c>
      <c r="BM38" s="121" t="str">
        <f>ССЫЛКИ!BK2</f>
        <v>Огурцы свежие</v>
      </c>
      <c r="BN38" s="121" t="str">
        <f>ССЫЛКИ!BL2</f>
        <v>Помидоры свежие </v>
      </c>
      <c r="BO38" s="121" t="str">
        <f>ССЫЛКИ!BM2</f>
        <v>Свекла столовая</v>
      </c>
      <c r="BP38" s="121" t="str">
        <f>ССЫЛКИ!BN2</f>
        <v>Вареники полуфаб-т (кг)</v>
      </c>
      <c r="BQ38" s="121" t="str">
        <f>ССЫЛКИ!BO2</f>
        <v>Мандарины</v>
      </c>
      <c r="BR38" s="121" t="str">
        <f>ССЫЛКИ!BP2</f>
        <v>Бананы</v>
      </c>
      <c r="BS38" s="121" t="str">
        <f>ССЫЛКИ!BQ2</f>
        <v>Груши</v>
      </c>
      <c r="BT38" s="121" t="str">
        <f>ССЫЛКИ!BR2</f>
        <v>Лимонная кислота</v>
      </c>
      <c r="BU38" s="121" t="str">
        <f>ССЫЛКИ!BS2</f>
        <v>Апельсины</v>
      </c>
      <c r="BV38" s="121" t="str">
        <f>ССЫЛКИ!BT2</f>
        <v>Яблоки</v>
      </c>
      <c r="BW38" s="121" t="str">
        <f>ССЫЛКИ!BU2</f>
        <v>Тефтели куриные</v>
      </c>
      <c r="BX38" s="121" t="str">
        <f>ССЫЛКИ!BV2</f>
        <v>Хлеб пшеничный</v>
      </c>
      <c r="BY38" s="121" t="str">
        <f>ССЫЛКИ!BW2</f>
        <v>Мини рулеты (бисквитные)</v>
      </c>
      <c r="BZ38" s="121" t="str">
        <f>ССЫЛКИ!BX2</f>
        <v>Зефир в шоколаде (кг)</v>
      </c>
      <c r="CA38" s="180"/>
    </row>
    <row r="39" ht="14" spans="1:79">
      <c r="A39" s="234" t="s">
        <v>22</v>
      </c>
      <c r="B39" s="235"/>
      <c r="C39" s="230"/>
      <c r="D39" s="162"/>
      <c r="E39" s="162"/>
      <c r="F39" s="162"/>
      <c r="G39" s="162"/>
      <c r="H39" s="162"/>
      <c r="I39" s="162"/>
      <c r="J39" s="162"/>
      <c r="K39" s="162"/>
      <c r="L39" s="162">
        <v>3.7</v>
      </c>
      <c r="M39" s="162"/>
      <c r="N39" s="162">
        <v>1.2</v>
      </c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>
        <v>4</v>
      </c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>
        <v>2</v>
      </c>
      <c r="AY39" s="162"/>
      <c r="AZ39" s="162"/>
      <c r="BA39" s="162"/>
      <c r="BB39" s="162">
        <v>52</v>
      </c>
      <c r="BC39" s="162"/>
      <c r="BD39" s="162"/>
      <c r="BE39" s="162"/>
      <c r="BF39" s="162"/>
      <c r="BG39" s="162"/>
      <c r="BH39" s="162"/>
      <c r="BI39" s="162">
        <v>30</v>
      </c>
      <c r="BJ39" s="162">
        <v>31</v>
      </c>
      <c r="BK39" s="162">
        <v>10</v>
      </c>
      <c r="BL39" s="162">
        <v>10</v>
      </c>
      <c r="BM39" s="162"/>
      <c r="BN39" s="162"/>
      <c r="BO39" s="162">
        <v>10</v>
      </c>
      <c r="BP39" s="162"/>
      <c r="BQ39" s="162"/>
      <c r="BR39" s="162"/>
      <c r="BS39" s="162"/>
      <c r="BT39" s="162"/>
      <c r="BU39" s="162"/>
      <c r="BV39" s="162"/>
      <c r="BW39" s="162"/>
      <c r="BX39" s="162"/>
      <c r="BY39" s="226"/>
      <c r="BZ39" s="226"/>
      <c r="CA39" s="220">
        <f t="shared" ref="CA39:CA44" si="14">SUMPRODUCT($E39:$BZ39,$E$51:$BZ$51)/1000</f>
        <v>20.436</v>
      </c>
    </row>
    <row r="40" ht="14" spans="1:79">
      <c r="A40" s="160" t="s">
        <v>23</v>
      </c>
      <c r="B40" s="161"/>
      <c r="C40" s="162"/>
      <c r="D40" s="162"/>
      <c r="E40" s="162"/>
      <c r="F40" s="162">
        <v>60</v>
      </c>
      <c r="G40" s="162"/>
      <c r="H40" s="162"/>
      <c r="I40" s="162"/>
      <c r="J40" s="162"/>
      <c r="K40" s="162"/>
      <c r="L40" s="162">
        <v>3.8</v>
      </c>
      <c r="M40" s="162"/>
      <c r="N40" s="162">
        <v>1.2</v>
      </c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>
        <v>50</v>
      </c>
      <c r="AP40" s="162"/>
      <c r="AQ40" s="162"/>
      <c r="AR40" s="162"/>
      <c r="AS40" s="162"/>
      <c r="AT40" s="162">
        <v>2</v>
      </c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2"/>
      <c r="BY40" s="226"/>
      <c r="BZ40" s="226"/>
      <c r="CA40" s="220">
        <f t="shared" si="14"/>
        <v>41.682</v>
      </c>
    </row>
    <row r="41" ht="14" spans="1:79">
      <c r="A41" s="160" t="s">
        <v>18</v>
      </c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>
        <v>14</v>
      </c>
      <c r="N41" s="162"/>
      <c r="O41" s="162"/>
      <c r="P41" s="162">
        <v>1</v>
      </c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/>
      <c r="BX41" s="162"/>
      <c r="BY41" s="226"/>
      <c r="BZ41" s="226"/>
      <c r="CA41" s="220">
        <f t="shared" si="14"/>
        <v>2.082</v>
      </c>
    </row>
    <row r="42" ht="14" spans="1:79">
      <c r="A42" s="160" t="s">
        <v>24</v>
      </c>
      <c r="B42" s="161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>
        <v>8</v>
      </c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>
        <v>0</v>
      </c>
      <c r="BX42" s="162">
        <v>40</v>
      </c>
      <c r="BY42" s="226"/>
      <c r="BZ42" s="226"/>
      <c r="CA42" s="220">
        <f t="shared" si="14"/>
        <v>11.44</v>
      </c>
    </row>
    <row r="43" ht="14" spans="1:79">
      <c r="A43" s="160"/>
      <c r="B43" s="161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226"/>
      <c r="BZ43" s="226"/>
      <c r="CA43" s="220">
        <f t="shared" si="14"/>
        <v>0</v>
      </c>
    </row>
    <row r="44" ht="14" spans="1:79">
      <c r="A44" s="160"/>
      <c r="B44" s="161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  <c r="BI44" s="162"/>
      <c r="BJ44" s="162"/>
      <c r="BK44" s="162"/>
      <c r="BL44" s="162"/>
      <c r="BM44" s="162"/>
      <c r="BN44" s="162"/>
      <c r="BO44" s="162"/>
      <c r="BP44" s="162"/>
      <c r="BQ44" s="162"/>
      <c r="BR44" s="162"/>
      <c r="BS44" s="162"/>
      <c r="BT44" s="162"/>
      <c r="BU44" s="162"/>
      <c r="BV44" s="162"/>
      <c r="BW44" s="162"/>
      <c r="BX44" s="162"/>
      <c r="BY44" s="226"/>
      <c r="BZ44" s="226"/>
      <c r="CA44" s="220">
        <f t="shared" si="14"/>
        <v>0</v>
      </c>
    </row>
    <row r="45" ht="14" spans="1:79">
      <c r="A45" s="160"/>
      <c r="B45" s="161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2"/>
      <c r="BN45" s="162"/>
      <c r="BO45" s="162"/>
      <c r="BP45" s="162"/>
      <c r="BQ45" s="162"/>
      <c r="BR45" s="162"/>
      <c r="BS45" s="162"/>
      <c r="BT45" s="162"/>
      <c r="BU45" s="162"/>
      <c r="BV45" s="162"/>
      <c r="BW45" s="162"/>
      <c r="BX45" s="162"/>
      <c r="BY45" s="226"/>
      <c r="BZ45" s="226"/>
      <c r="CA45" s="220"/>
    </row>
    <row r="46" ht="14" hidden="1" spans="1:79">
      <c r="A46" s="299"/>
      <c r="B46" s="230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226"/>
      <c r="BZ46" s="226"/>
      <c r="CA46" s="180"/>
    </row>
    <row r="47" ht="14" hidden="1" spans="1:79">
      <c r="A47" s="160"/>
      <c r="B47" s="161"/>
      <c r="C47" s="162"/>
      <c r="D47" s="162">
        <f t="shared" ref="D47:BO47" si="15">SUM(D39:D45)</f>
        <v>0</v>
      </c>
      <c r="E47" s="162">
        <f t="shared" si="15"/>
        <v>0</v>
      </c>
      <c r="F47" s="162">
        <f t="shared" si="15"/>
        <v>60</v>
      </c>
      <c r="G47" s="162">
        <f t="shared" si="15"/>
        <v>0</v>
      </c>
      <c r="H47" s="162">
        <f t="shared" si="15"/>
        <v>0</v>
      </c>
      <c r="I47" s="162">
        <f t="shared" si="15"/>
        <v>0</v>
      </c>
      <c r="J47" s="162">
        <f t="shared" si="15"/>
        <v>0</v>
      </c>
      <c r="K47" s="162">
        <f t="shared" si="15"/>
        <v>0</v>
      </c>
      <c r="L47" s="162">
        <f t="shared" si="15"/>
        <v>7.5</v>
      </c>
      <c r="M47" s="162">
        <f t="shared" si="15"/>
        <v>14</v>
      </c>
      <c r="N47" s="162">
        <f t="shared" si="15"/>
        <v>2.4</v>
      </c>
      <c r="O47" s="162">
        <f t="shared" si="15"/>
        <v>0</v>
      </c>
      <c r="P47" s="162">
        <f t="shared" si="15"/>
        <v>1</v>
      </c>
      <c r="Q47" s="162">
        <f t="shared" si="15"/>
        <v>0</v>
      </c>
      <c r="R47" s="162">
        <f t="shared" si="15"/>
        <v>0</v>
      </c>
      <c r="S47" s="162">
        <f t="shared" si="15"/>
        <v>0</v>
      </c>
      <c r="T47" s="162">
        <f t="shared" si="15"/>
        <v>0</v>
      </c>
      <c r="U47" s="162">
        <f t="shared" si="15"/>
        <v>0</v>
      </c>
      <c r="V47" s="162">
        <f t="shared" si="15"/>
        <v>0</v>
      </c>
      <c r="W47" s="162">
        <f t="shared" si="15"/>
        <v>0</v>
      </c>
      <c r="X47" s="162">
        <f t="shared" si="15"/>
        <v>0</v>
      </c>
      <c r="Y47" s="162">
        <f t="shared" si="15"/>
        <v>0</v>
      </c>
      <c r="Z47" s="162">
        <f t="shared" si="15"/>
        <v>0</v>
      </c>
      <c r="AA47" s="162">
        <f t="shared" si="15"/>
        <v>0</v>
      </c>
      <c r="AB47" s="162">
        <f t="shared" si="15"/>
        <v>0</v>
      </c>
      <c r="AC47" s="162">
        <f t="shared" si="15"/>
        <v>4</v>
      </c>
      <c r="AD47" s="162">
        <f t="shared" si="15"/>
        <v>0</v>
      </c>
      <c r="AE47" s="162">
        <f t="shared" si="15"/>
        <v>0</v>
      </c>
      <c r="AF47" s="162">
        <f t="shared" si="15"/>
        <v>0</v>
      </c>
      <c r="AG47" s="162">
        <f t="shared" si="15"/>
        <v>0</v>
      </c>
      <c r="AH47" s="162">
        <f t="shared" si="15"/>
        <v>0</v>
      </c>
      <c r="AI47" s="162">
        <f t="shared" si="15"/>
        <v>0</v>
      </c>
      <c r="AJ47" s="162">
        <f t="shared" si="15"/>
        <v>0</v>
      </c>
      <c r="AK47" s="162">
        <f t="shared" si="15"/>
        <v>0</v>
      </c>
      <c r="AL47" s="162">
        <f t="shared" si="15"/>
        <v>0</v>
      </c>
      <c r="AM47" s="162">
        <f t="shared" si="15"/>
        <v>0</v>
      </c>
      <c r="AN47" s="162">
        <f t="shared" si="15"/>
        <v>0</v>
      </c>
      <c r="AO47" s="162">
        <f t="shared" si="15"/>
        <v>50</v>
      </c>
      <c r="AP47" s="162">
        <f t="shared" si="15"/>
        <v>0</v>
      </c>
      <c r="AQ47" s="162">
        <f t="shared" si="15"/>
        <v>0</v>
      </c>
      <c r="AR47" s="162">
        <f t="shared" si="15"/>
        <v>0</v>
      </c>
      <c r="AS47" s="162">
        <f t="shared" si="15"/>
        <v>0</v>
      </c>
      <c r="AT47" s="162">
        <f t="shared" si="15"/>
        <v>10</v>
      </c>
      <c r="AU47" s="162">
        <f t="shared" si="15"/>
        <v>0</v>
      </c>
      <c r="AV47" s="162">
        <f t="shared" si="15"/>
        <v>0</v>
      </c>
      <c r="AW47" s="162">
        <f t="shared" si="15"/>
        <v>0</v>
      </c>
      <c r="AX47" s="162">
        <f t="shared" si="15"/>
        <v>2</v>
      </c>
      <c r="AY47" s="162">
        <f t="shared" si="15"/>
        <v>0</v>
      </c>
      <c r="AZ47" s="162">
        <f t="shared" si="15"/>
        <v>0</v>
      </c>
      <c r="BA47" s="162">
        <f t="shared" si="15"/>
        <v>0</v>
      </c>
      <c r="BB47" s="162">
        <f t="shared" si="15"/>
        <v>52</v>
      </c>
      <c r="BC47" s="162">
        <f t="shared" si="15"/>
        <v>0</v>
      </c>
      <c r="BD47" s="162">
        <f t="shared" si="15"/>
        <v>0</v>
      </c>
      <c r="BE47" s="162">
        <f t="shared" si="15"/>
        <v>0</v>
      </c>
      <c r="BF47" s="162">
        <f t="shared" si="15"/>
        <v>0</v>
      </c>
      <c r="BG47" s="162">
        <f t="shared" si="15"/>
        <v>0</v>
      </c>
      <c r="BH47" s="162">
        <f t="shared" si="15"/>
        <v>0</v>
      </c>
      <c r="BI47" s="162">
        <f t="shared" si="15"/>
        <v>30</v>
      </c>
      <c r="BJ47" s="162">
        <f t="shared" si="15"/>
        <v>31</v>
      </c>
      <c r="BK47" s="162">
        <f t="shared" si="15"/>
        <v>10</v>
      </c>
      <c r="BL47" s="162">
        <f t="shared" si="15"/>
        <v>10</v>
      </c>
      <c r="BM47" s="162">
        <f t="shared" si="15"/>
        <v>0</v>
      </c>
      <c r="BN47" s="162">
        <f t="shared" si="15"/>
        <v>0</v>
      </c>
      <c r="BO47" s="162">
        <f t="shared" si="15"/>
        <v>10</v>
      </c>
      <c r="BP47" s="162">
        <f t="shared" ref="BP47:BZ47" si="16">SUM(BP39:BP45)</f>
        <v>0</v>
      </c>
      <c r="BQ47" s="162">
        <f t="shared" si="16"/>
        <v>0</v>
      </c>
      <c r="BR47" s="162">
        <f t="shared" si="16"/>
        <v>0</v>
      </c>
      <c r="BS47" s="162">
        <f t="shared" si="16"/>
        <v>0</v>
      </c>
      <c r="BT47" s="162">
        <f t="shared" si="16"/>
        <v>0</v>
      </c>
      <c r="BU47" s="162">
        <f t="shared" si="16"/>
        <v>0</v>
      </c>
      <c r="BV47" s="162">
        <f t="shared" si="16"/>
        <v>0</v>
      </c>
      <c r="BW47" s="162">
        <f t="shared" si="16"/>
        <v>0</v>
      </c>
      <c r="BX47" s="162">
        <f t="shared" si="16"/>
        <v>40</v>
      </c>
      <c r="BY47" s="226">
        <f t="shared" si="16"/>
        <v>0</v>
      </c>
      <c r="BZ47" s="226">
        <f t="shared" si="16"/>
        <v>0</v>
      </c>
      <c r="CA47" s="180"/>
    </row>
    <row r="48" ht="14" hidden="1" spans="1:79">
      <c r="A48" s="163" t="s">
        <v>194</v>
      </c>
      <c r="B48" s="164"/>
      <c r="C48" s="162">
        <f>C49</f>
        <v>0</v>
      </c>
      <c r="D48" s="162">
        <f>C48</f>
        <v>0</v>
      </c>
      <c r="E48" s="162">
        <f t="shared" ref="E48:BP48" si="17">D48</f>
        <v>0</v>
      </c>
      <c r="F48" s="162">
        <f t="shared" si="17"/>
        <v>0</v>
      </c>
      <c r="G48" s="162">
        <f t="shared" si="17"/>
        <v>0</v>
      </c>
      <c r="H48" s="162">
        <f t="shared" si="17"/>
        <v>0</v>
      </c>
      <c r="I48" s="162">
        <f t="shared" si="17"/>
        <v>0</v>
      </c>
      <c r="J48" s="162">
        <f t="shared" si="17"/>
        <v>0</v>
      </c>
      <c r="K48" s="162">
        <f t="shared" si="17"/>
        <v>0</v>
      </c>
      <c r="L48" s="162">
        <f t="shared" si="17"/>
        <v>0</v>
      </c>
      <c r="M48" s="162">
        <f t="shared" si="17"/>
        <v>0</v>
      </c>
      <c r="N48" s="162">
        <f t="shared" si="17"/>
        <v>0</v>
      </c>
      <c r="O48" s="162">
        <f t="shared" si="17"/>
        <v>0</v>
      </c>
      <c r="P48" s="162">
        <f t="shared" si="17"/>
        <v>0</v>
      </c>
      <c r="Q48" s="162">
        <f t="shared" si="17"/>
        <v>0</v>
      </c>
      <c r="R48" s="162">
        <f t="shared" si="17"/>
        <v>0</v>
      </c>
      <c r="S48" s="162">
        <f t="shared" si="17"/>
        <v>0</v>
      </c>
      <c r="T48" s="162">
        <f t="shared" si="17"/>
        <v>0</v>
      </c>
      <c r="U48" s="162">
        <f t="shared" si="17"/>
        <v>0</v>
      </c>
      <c r="V48" s="162">
        <f t="shared" si="17"/>
        <v>0</v>
      </c>
      <c r="W48" s="162">
        <f t="shared" si="17"/>
        <v>0</v>
      </c>
      <c r="X48" s="162">
        <f t="shared" si="17"/>
        <v>0</v>
      </c>
      <c r="Y48" s="162">
        <f t="shared" si="17"/>
        <v>0</v>
      </c>
      <c r="Z48" s="162">
        <f t="shared" si="17"/>
        <v>0</v>
      </c>
      <c r="AA48" s="162">
        <f t="shared" si="17"/>
        <v>0</v>
      </c>
      <c r="AB48" s="162">
        <f t="shared" si="17"/>
        <v>0</v>
      </c>
      <c r="AC48" s="162">
        <f t="shared" si="17"/>
        <v>0</v>
      </c>
      <c r="AD48" s="162">
        <f t="shared" si="17"/>
        <v>0</v>
      </c>
      <c r="AE48" s="162">
        <f t="shared" si="17"/>
        <v>0</v>
      </c>
      <c r="AF48" s="162">
        <f t="shared" si="17"/>
        <v>0</v>
      </c>
      <c r="AG48" s="162">
        <f t="shared" si="17"/>
        <v>0</v>
      </c>
      <c r="AH48" s="162">
        <f t="shared" si="17"/>
        <v>0</v>
      </c>
      <c r="AI48" s="162">
        <f t="shared" si="17"/>
        <v>0</v>
      </c>
      <c r="AJ48" s="162">
        <f t="shared" si="17"/>
        <v>0</v>
      </c>
      <c r="AK48" s="162">
        <f t="shared" si="17"/>
        <v>0</v>
      </c>
      <c r="AL48" s="162">
        <f t="shared" si="17"/>
        <v>0</v>
      </c>
      <c r="AM48" s="162">
        <f t="shared" si="17"/>
        <v>0</v>
      </c>
      <c r="AN48" s="162">
        <f t="shared" si="17"/>
        <v>0</v>
      </c>
      <c r="AO48" s="162">
        <f t="shared" si="17"/>
        <v>0</v>
      </c>
      <c r="AP48" s="162">
        <f t="shared" si="17"/>
        <v>0</v>
      </c>
      <c r="AQ48" s="162">
        <f t="shared" si="17"/>
        <v>0</v>
      </c>
      <c r="AR48" s="162">
        <f t="shared" si="17"/>
        <v>0</v>
      </c>
      <c r="AS48" s="162">
        <f t="shared" si="17"/>
        <v>0</v>
      </c>
      <c r="AT48" s="162">
        <f t="shared" si="17"/>
        <v>0</v>
      </c>
      <c r="AU48" s="162">
        <f t="shared" si="17"/>
        <v>0</v>
      </c>
      <c r="AV48" s="162">
        <f t="shared" si="17"/>
        <v>0</v>
      </c>
      <c r="AW48" s="162">
        <f t="shared" si="17"/>
        <v>0</v>
      </c>
      <c r="AX48" s="162">
        <f t="shared" si="17"/>
        <v>0</v>
      </c>
      <c r="AY48" s="162">
        <f t="shared" si="17"/>
        <v>0</v>
      </c>
      <c r="AZ48" s="162">
        <f t="shared" si="17"/>
        <v>0</v>
      </c>
      <c r="BA48" s="162">
        <f t="shared" si="17"/>
        <v>0</v>
      </c>
      <c r="BB48" s="162">
        <f t="shared" si="17"/>
        <v>0</v>
      </c>
      <c r="BC48" s="162">
        <f t="shared" si="17"/>
        <v>0</v>
      </c>
      <c r="BD48" s="162">
        <f t="shared" si="17"/>
        <v>0</v>
      </c>
      <c r="BE48" s="162">
        <f t="shared" si="17"/>
        <v>0</v>
      </c>
      <c r="BF48" s="162">
        <f t="shared" si="17"/>
        <v>0</v>
      </c>
      <c r="BG48" s="162">
        <f t="shared" si="17"/>
        <v>0</v>
      </c>
      <c r="BH48" s="162">
        <f t="shared" si="17"/>
        <v>0</v>
      </c>
      <c r="BI48" s="162">
        <f t="shared" si="17"/>
        <v>0</v>
      </c>
      <c r="BJ48" s="162">
        <f t="shared" si="17"/>
        <v>0</v>
      </c>
      <c r="BK48" s="162">
        <f t="shared" si="17"/>
        <v>0</v>
      </c>
      <c r="BL48" s="162">
        <f t="shared" si="17"/>
        <v>0</v>
      </c>
      <c r="BM48" s="162">
        <f t="shared" si="17"/>
        <v>0</v>
      </c>
      <c r="BN48" s="162">
        <f t="shared" si="17"/>
        <v>0</v>
      </c>
      <c r="BO48" s="162">
        <f t="shared" si="17"/>
        <v>0</v>
      </c>
      <c r="BP48" s="162">
        <f t="shared" si="17"/>
        <v>0</v>
      </c>
      <c r="BQ48" s="162">
        <f t="shared" ref="BQ48:BZ48" si="18">BP48</f>
        <v>0</v>
      </c>
      <c r="BR48" s="162">
        <f t="shared" si="18"/>
        <v>0</v>
      </c>
      <c r="BS48" s="162">
        <f t="shared" si="18"/>
        <v>0</v>
      </c>
      <c r="BT48" s="162">
        <f t="shared" si="18"/>
        <v>0</v>
      </c>
      <c r="BU48" s="162">
        <f t="shared" si="18"/>
        <v>0</v>
      </c>
      <c r="BV48" s="162">
        <f t="shared" si="18"/>
        <v>0</v>
      </c>
      <c r="BW48" s="162">
        <f t="shared" si="18"/>
        <v>0</v>
      </c>
      <c r="BX48" s="162">
        <f t="shared" si="18"/>
        <v>0</v>
      </c>
      <c r="BY48" s="227">
        <f t="shared" si="18"/>
        <v>0</v>
      </c>
      <c r="BZ48" s="227">
        <f t="shared" si="18"/>
        <v>0</v>
      </c>
      <c r="CA48" s="180"/>
    </row>
    <row r="49" ht="15.75" customHeight="1" spans="1:79">
      <c r="A49" s="330" t="s">
        <v>194</v>
      </c>
      <c r="B49" s="331"/>
      <c r="C49" s="197">
        <f>VLOOKUP(B4,Фактически_присутствующих,3,FALSE)</f>
        <v>0</v>
      </c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226"/>
      <c r="BZ49" s="226"/>
      <c r="CA49" s="180"/>
    </row>
    <row r="50" ht="15.75" customHeight="1" spans="1:79">
      <c r="A50" s="146" t="s">
        <v>195</v>
      </c>
      <c r="B50" s="147"/>
      <c r="C50" s="198"/>
      <c r="D50" s="199">
        <f>D47*D48/1000</f>
        <v>0</v>
      </c>
      <c r="E50" s="252">
        <f>E47*E48/1000</f>
        <v>0</v>
      </c>
      <c r="F50" s="301">
        <f>F47*F48/1000</f>
        <v>0</v>
      </c>
      <c r="G50" s="301">
        <f>G47*G48</f>
        <v>0</v>
      </c>
      <c r="H50" s="301">
        <f>H47*H48</f>
        <v>0</v>
      </c>
      <c r="I50" s="301">
        <f>I47*I48/1000</f>
        <v>0</v>
      </c>
      <c r="J50" s="301">
        <f>J47*J48/1000</f>
        <v>0</v>
      </c>
      <c r="K50" s="301">
        <f>K47*K48/1000</f>
        <v>0</v>
      </c>
      <c r="L50" s="301">
        <f t="shared" ref="L50:BW50" si="19">L47*L48/1000</f>
        <v>0</v>
      </c>
      <c r="M50" s="301">
        <f t="shared" si="19"/>
        <v>0</v>
      </c>
      <c r="N50" s="301">
        <f t="shared" si="19"/>
        <v>0</v>
      </c>
      <c r="O50" s="301">
        <f t="shared" si="19"/>
        <v>0</v>
      </c>
      <c r="P50" s="301">
        <f t="shared" si="19"/>
        <v>0</v>
      </c>
      <c r="Q50" s="301">
        <f t="shared" si="19"/>
        <v>0</v>
      </c>
      <c r="R50" s="301">
        <f t="shared" si="19"/>
        <v>0</v>
      </c>
      <c r="S50" s="301">
        <f t="shared" si="19"/>
        <v>0</v>
      </c>
      <c r="T50" s="301">
        <f t="shared" si="19"/>
        <v>0</v>
      </c>
      <c r="U50" s="301">
        <f t="shared" si="19"/>
        <v>0</v>
      </c>
      <c r="V50" s="301">
        <f t="shared" si="19"/>
        <v>0</v>
      </c>
      <c r="W50" s="301">
        <f t="shared" si="19"/>
        <v>0</v>
      </c>
      <c r="X50" s="301">
        <f t="shared" si="19"/>
        <v>0</v>
      </c>
      <c r="Y50" s="301">
        <f t="shared" si="19"/>
        <v>0</v>
      </c>
      <c r="Z50" s="301">
        <f t="shared" si="19"/>
        <v>0</v>
      </c>
      <c r="AA50" s="301">
        <f t="shared" si="19"/>
        <v>0</v>
      </c>
      <c r="AB50" s="301">
        <f t="shared" si="19"/>
        <v>0</v>
      </c>
      <c r="AC50" s="301">
        <f t="shared" si="19"/>
        <v>0</v>
      </c>
      <c r="AD50" s="301">
        <f t="shared" si="19"/>
        <v>0</v>
      </c>
      <c r="AE50" s="301">
        <f t="shared" si="19"/>
        <v>0</v>
      </c>
      <c r="AF50" s="301">
        <f t="shared" si="19"/>
        <v>0</v>
      </c>
      <c r="AG50" s="301">
        <f t="shared" si="19"/>
        <v>0</v>
      </c>
      <c r="AH50" s="301">
        <f t="shared" si="19"/>
        <v>0</v>
      </c>
      <c r="AI50" s="301">
        <f t="shared" si="19"/>
        <v>0</v>
      </c>
      <c r="AJ50" s="301">
        <f t="shared" si="19"/>
        <v>0</v>
      </c>
      <c r="AK50" s="301">
        <f t="shared" si="19"/>
        <v>0</v>
      </c>
      <c r="AL50" s="301">
        <f t="shared" si="19"/>
        <v>0</v>
      </c>
      <c r="AM50" s="301">
        <f t="shared" si="19"/>
        <v>0</v>
      </c>
      <c r="AN50" s="301">
        <f t="shared" si="19"/>
        <v>0</v>
      </c>
      <c r="AO50" s="301">
        <f t="shared" si="19"/>
        <v>0</v>
      </c>
      <c r="AP50" s="301">
        <f t="shared" si="19"/>
        <v>0</v>
      </c>
      <c r="AQ50" s="301">
        <f t="shared" si="19"/>
        <v>0</v>
      </c>
      <c r="AR50" s="301">
        <f t="shared" si="19"/>
        <v>0</v>
      </c>
      <c r="AS50" s="301">
        <f t="shared" si="19"/>
        <v>0</v>
      </c>
      <c r="AT50" s="301">
        <f t="shared" si="19"/>
        <v>0</v>
      </c>
      <c r="AU50" s="301">
        <f t="shared" si="19"/>
        <v>0</v>
      </c>
      <c r="AV50" s="301">
        <f t="shared" si="19"/>
        <v>0</v>
      </c>
      <c r="AW50" s="301">
        <f t="shared" si="19"/>
        <v>0</v>
      </c>
      <c r="AX50" s="301">
        <f t="shared" si="19"/>
        <v>0</v>
      </c>
      <c r="AY50" s="301">
        <f t="shared" si="19"/>
        <v>0</v>
      </c>
      <c r="AZ50" s="301">
        <f t="shared" si="19"/>
        <v>0</v>
      </c>
      <c r="BA50" s="301">
        <f t="shared" si="19"/>
        <v>0</v>
      </c>
      <c r="BB50" s="301">
        <f t="shared" si="19"/>
        <v>0</v>
      </c>
      <c r="BC50" s="301">
        <f t="shared" si="19"/>
        <v>0</v>
      </c>
      <c r="BD50" s="301">
        <f t="shared" si="19"/>
        <v>0</v>
      </c>
      <c r="BE50" s="301">
        <f t="shared" si="19"/>
        <v>0</v>
      </c>
      <c r="BF50" s="301">
        <f t="shared" si="19"/>
        <v>0</v>
      </c>
      <c r="BG50" s="301">
        <f t="shared" si="19"/>
        <v>0</v>
      </c>
      <c r="BH50" s="301">
        <f t="shared" si="19"/>
        <v>0</v>
      </c>
      <c r="BI50" s="301">
        <f t="shared" si="19"/>
        <v>0</v>
      </c>
      <c r="BJ50" s="301">
        <f t="shared" si="19"/>
        <v>0</v>
      </c>
      <c r="BK50" s="301">
        <f t="shared" si="19"/>
        <v>0</v>
      </c>
      <c r="BL50" s="301">
        <f t="shared" si="19"/>
        <v>0</v>
      </c>
      <c r="BM50" s="301">
        <f t="shared" si="19"/>
        <v>0</v>
      </c>
      <c r="BN50" s="301">
        <f t="shared" si="19"/>
        <v>0</v>
      </c>
      <c r="BO50" s="301">
        <f t="shared" si="19"/>
        <v>0</v>
      </c>
      <c r="BP50" s="301">
        <f t="shared" si="19"/>
        <v>0</v>
      </c>
      <c r="BQ50" s="301">
        <f t="shared" si="19"/>
        <v>0</v>
      </c>
      <c r="BR50" s="301">
        <f t="shared" si="19"/>
        <v>0</v>
      </c>
      <c r="BS50" s="301">
        <f t="shared" si="19"/>
        <v>0</v>
      </c>
      <c r="BT50" s="301">
        <f t="shared" si="19"/>
        <v>0</v>
      </c>
      <c r="BU50" s="301">
        <f t="shared" si="19"/>
        <v>0</v>
      </c>
      <c r="BV50" s="301">
        <f t="shared" si="19"/>
        <v>0</v>
      </c>
      <c r="BW50" s="301">
        <f t="shared" si="19"/>
        <v>0</v>
      </c>
      <c r="BX50" s="301">
        <f>BX47*BX48/1000</f>
        <v>0</v>
      </c>
      <c r="BY50" s="308">
        <f>BY47*BY48/1000</f>
        <v>0</v>
      </c>
      <c r="BZ50" s="308">
        <f>BZ47*BZ48/1000</f>
        <v>0</v>
      </c>
      <c r="CA50" s="180"/>
    </row>
    <row r="51" ht="15.75" customHeight="1" spans="1:79">
      <c r="A51" s="146" t="s">
        <v>170</v>
      </c>
      <c r="B51" s="147"/>
      <c r="C51" s="198"/>
      <c r="D51" s="200">
        <f>ССЫЛКИ!B3</f>
        <v>105</v>
      </c>
      <c r="E51" s="200">
        <f>ССЫЛКИ!C3</f>
        <v>590</v>
      </c>
      <c r="F51" s="302">
        <f>ССЫЛКИ!D3</f>
        <v>590</v>
      </c>
      <c r="G51" s="302">
        <f>ССЫЛКИ!E3</f>
        <v>11</v>
      </c>
      <c r="H51" s="302">
        <f>ССЫЛКИ!F3</f>
        <v>400</v>
      </c>
      <c r="I51" s="302">
        <f>ССЫЛКИ!G3</f>
        <v>200</v>
      </c>
      <c r="J51" s="302">
        <f>ССЫЛКИ!H3</f>
        <v>105</v>
      </c>
      <c r="K51" s="302">
        <f>ССЫЛКИ!I3</f>
        <v>590</v>
      </c>
      <c r="L51" s="302">
        <f>ССЫЛКИ!J3</f>
        <v>150</v>
      </c>
      <c r="M51" s="302">
        <f>ССЫЛКИ!K3</f>
        <v>78</v>
      </c>
      <c r="N51" s="302">
        <f>ССЫЛКИ!L3</f>
        <v>10</v>
      </c>
      <c r="O51" s="302">
        <f>ССЫЛКИ!M3</f>
        <v>300</v>
      </c>
      <c r="P51" s="302">
        <f>ССЫЛКИ!N3</f>
        <v>990</v>
      </c>
      <c r="Q51" s="302">
        <f>ССЫЛКИ!O3</f>
        <v>12</v>
      </c>
      <c r="R51" s="302">
        <f>ССЫЛКИ!P3</f>
        <v>330</v>
      </c>
      <c r="S51" s="302">
        <f>ССЫЛКИ!Q3</f>
        <v>420</v>
      </c>
      <c r="T51" s="302">
        <f>ССЫЛКИ!R3</f>
        <v>260</v>
      </c>
      <c r="U51" s="302">
        <f>ССЫЛКИ!S3</f>
        <v>165</v>
      </c>
      <c r="V51" s="302">
        <f>ССЫЛКИ!T3</f>
        <v>300</v>
      </c>
      <c r="W51" s="302">
        <f>ССЫЛКИ!U3</f>
        <v>300</v>
      </c>
      <c r="X51" s="302">
        <f>ССЫЛКИ!V3</f>
        <v>400</v>
      </c>
      <c r="Y51" s="302">
        <f>ССЫЛКИ!W3</f>
        <v>50</v>
      </c>
      <c r="Z51" s="302">
        <f>ССЫЛКИ!X3</f>
        <v>210</v>
      </c>
      <c r="AA51" s="302">
        <f>ССЫЛКИ!Y3</f>
        <v>90</v>
      </c>
      <c r="AB51" s="302">
        <f>ССЫЛКИ!Z3</f>
        <v>100</v>
      </c>
      <c r="AC51" s="302">
        <f>ССЫЛКИ!AA3</f>
        <v>190</v>
      </c>
      <c r="AD51" s="302">
        <f>ССЫЛКИ!AB3</f>
        <v>440</v>
      </c>
      <c r="AE51" s="302">
        <f>ССЫЛКИ!AC3</f>
        <v>12.5</v>
      </c>
      <c r="AF51" s="302">
        <f>ССЫЛКИ!AD3</f>
        <v>70</v>
      </c>
      <c r="AG51" s="302">
        <f>ССЫЛКИ!AE3</f>
        <v>92</v>
      </c>
      <c r="AH51" s="302">
        <f>ССЫЛКИ!AF3</f>
        <v>70</v>
      </c>
      <c r="AI51" s="302">
        <f>ССЫЛКИ!AG3</f>
        <v>62</v>
      </c>
      <c r="AJ51" s="302">
        <f>ССЫЛКИ!AH3</f>
        <v>65</v>
      </c>
      <c r="AK51" s="302">
        <f>ССЫЛКИ!AI3</f>
        <v>70</v>
      </c>
      <c r="AL51" s="302">
        <f>ССЫЛКИ!AJ3</f>
        <v>75</v>
      </c>
      <c r="AM51" s="302">
        <f>ССЫЛКИ!AK3</f>
        <v>68</v>
      </c>
      <c r="AN51" s="302">
        <f>ССЫЛКИ!AL3</f>
        <v>120</v>
      </c>
      <c r="AO51" s="302">
        <f>ССЫЛКИ!AM3</f>
        <v>70</v>
      </c>
      <c r="AP51" s="302">
        <f>ССЫЛКИ!AN3</f>
        <v>190</v>
      </c>
      <c r="AQ51" s="302">
        <f>ССЫЛКИ!AO3</f>
        <v>420</v>
      </c>
      <c r="AR51" s="302">
        <f>ССЫЛКИ!AP3</f>
        <v>195</v>
      </c>
      <c r="AS51" s="302">
        <f>ССЫЛКИ!AQ3</f>
        <v>95</v>
      </c>
      <c r="AT51" s="302">
        <f>ССЫЛКИ!AR3</f>
        <v>1100</v>
      </c>
      <c r="AU51" s="302">
        <f>ССЫЛКИ!AS3</f>
        <v>85</v>
      </c>
      <c r="AV51" s="302">
        <f>ССЫЛКИ!AT3</f>
        <v>100</v>
      </c>
      <c r="AW51" s="302">
        <f>ССЫЛКИ!AU3</f>
        <v>290</v>
      </c>
      <c r="AX51" s="302">
        <f>ССЫЛКИ!AV3</f>
        <v>370</v>
      </c>
      <c r="AY51" s="302">
        <f>ССЫЛКИ!AW3</f>
        <v>700</v>
      </c>
      <c r="AZ51" s="302">
        <f>ССЫЛКИ!AX3</f>
        <v>440</v>
      </c>
      <c r="BA51" s="302">
        <f>ССЫЛКИ!AY3</f>
        <v>240</v>
      </c>
      <c r="BB51" s="302">
        <f>ССЫЛКИ!AZ3</f>
        <v>260</v>
      </c>
      <c r="BC51" s="302">
        <f>ССЫЛКИ!BA3</f>
        <v>350</v>
      </c>
      <c r="BD51" s="302">
        <f>ССЫЛКИ!BB3</f>
        <v>50</v>
      </c>
      <c r="BE51" s="302">
        <f>ССЫЛКИ!BC3</f>
        <v>370</v>
      </c>
      <c r="BF51" s="302">
        <f>ССЫЛКИ!BD3</f>
        <v>55</v>
      </c>
      <c r="BG51" s="302">
        <f>ССЫЛКИ!BE3</f>
        <v>450</v>
      </c>
      <c r="BH51" s="302">
        <f>ССЫЛКИ!BF3</f>
        <v>440</v>
      </c>
      <c r="BI51" s="302">
        <f>ССЫЛКИ!BG3</f>
        <v>48</v>
      </c>
      <c r="BJ51" s="302">
        <f>ССЫЛКИ!BH3</f>
        <v>59</v>
      </c>
      <c r="BK51" s="302">
        <f>ССЫЛКИ!BI3</f>
        <v>48</v>
      </c>
      <c r="BL51" s="302">
        <f>ССЫЛКИ!BJ3</f>
        <v>49</v>
      </c>
      <c r="BM51" s="302">
        <f>ССЫЛКИ!BK3</f>
        <v>78</v>
      </c>
      <c r="BN51" s="302">
        <f>ССЫЛКИ!BL3</f>
        <v>110</v>
      </c>
      <c r="BO51" s="302">
        <f>ССЫЛКИ!BM3</f>
        <v>61</v>
      </c>
      <c r="BP51" s="302">
        <f>ССЫЛКИ!BN3</f>
        <v>220</v>
      </c>
      <c r="BQ51" s="302">
        <f>ССЫЛКИ!BO3</f>
        <v>200</v>
      </c>
      <c r="BR51" s="302">
        <f>ССЫЛКИ!BP3</f>
        <v>164</v>
      </c>
      <c r="BS51" s="302">
        <f>ССЫЛКИ!BQ3</f>
        <v>190</v>
      </c>
      <c r="BT51" s="302">
        <f>ССЫЛКИ!BR3</f>
        <v>300</v>
      </c>
      <c r="BU51" s="302">
        <f>ССЫЛКИ!BS3</f>
        <v>195</v>
      </c>
      <c r="BV51" s="302">
        <f>ССЫЛКИ!BT3</f>
        <v>105</v>
      </c>
      <c r="BW51" s="302">
        <f>ССЫЛКИ!BU3</f>
        <v>440</v>
      </c>
      <c r="BX51" s="302">
        <f>ССЫЛКИ!BV3</f>
        <v>66</v>
      </c>
      <c r="BY51" s="310">
        <f>ССЫЛКИ!BW3</f>
        <v>510</v>
      </c>
      <c r="BZ51" s="310">
        <f>ССЫЛКИ!BX3</f>
        <v>580</v>
      </c>
      <c r="CA51" s="180"/>
    </row>
    <row r="52" ht="15.75" customHeight="1" spans="1:79">
      <c r="A52" s="146" t="s">
        <v>196</v>
      </c>
      <c r="B52" s="147"/>
      <c r="C52" s="152">
        <f>SUM(D52:BZ52)</f>
        <v>0</v>
      </c>
      <c r="D52" s="201">
        <f t="shared" ref="D52:BZ52" si="20">D50*D51</f>
        <v>0</v>
      </c>
      <c r="E52" s="253">
        <f t="shared" si="20"/>
        <v>0</v>
      </c>
      <c r="F52" s="300">
        <f t="shared" si="20"/>
        <v>0</v>
      </c>
      <c r="G52" s="301">
        <f t="shared" si="20"/>
        <v>0</v>
      </c>
      <c r="H52" s="301">
        <f t="shared" si="20"/>
        <v>0</v>
      </c>
      <c r="I52" s="301">
        <f t="shared" si="20"/>
        <v>0</v>
      </c>
      <c r="J52" s="301">
        <f t="shared" si="20"/>
        <v>0</v>
      </c>
      <c r="K52" s="301">
        <f t="shared" si="20"/>
        <v>0</v>
      </c>
      <c r="L52" s="301">
        <f t="shared" si="20"/>
        <v>0</v>
      </c>
      <c r="M52" s="301">
        <f t="shared" si="20"/>
        <v>0</v>
      </c>
      <c r="N52" s="301">
        <f t="shared" si="20"/>
        <v>0</v>
      </c>
      <c r="O52" s="301">
        <f t="shared" si="20"/>
        <v>0</v>
      </c>
      <c r="P52" s="301">
        <f t="shared" si="20"/>
        <v>0</v>
      </c>
      <c r="Q52" s="301">
        <f t="shared" si="20"/>
        <v>0</v>
      </c>
      <c r="R52" s="301">
        <f t="shared" si="20"/>
        <v>0</v>
      </c>
      <c r="S52" s="301">
        <f t="shared" si="20"/>
        <v>0</v>
      </c>
      <c r="T52" s="301">
        <f t="shared" si="20"/>
        <v>0</v>
      </c>
      <c r="U52" s="301">
        <f t="shared" si="20"/>
        <v>0</v>
      </c>
      <c r="V52" s="301">
        <f t="shared" si="20"/>
        <v>0</v>
      </c>
      <c r="W52" s="301">
        <f t="shared" si="20"/>
        <v>0</v>
      </c>
      <c r="X52" s="301">
        <f t="shared" si="20"/>
        <v>0</v>
      </c>
      <c r="Y52" s="301">
        <f t="shared" si="20"/>
        <v>0</v>
      </c>
      <c r="Z52" s="301">
        <f t="shared" si="20"/>
        <v>0</v>
      </c>
      <c r="AA52" s="301">
        <f t="shared" si="20"/>
        <v>0</v>
      </c>
      <c r="AB52" s="301">
        <f t="shared" si="20"/>
        <v>0</v>
      </c>
      <c r="AC52" s="301">
        <f t="shared" si="20"/>
        <v>0</v>
      </c>
      <c r="AD52" s="301">
        <f t="shared" si="20"/>
        <v>0</v>
      </c>
      <c r="AE52" s="301">
        <f t="shared" si="20"/>
        <v>0</v>
      </c>
      <c r="AF52" s="301">
        <f t="shared" si="20"/>
        <v>0</v>
      </c>
      <c r="AG52" s="301">
        <f t="shared" si="20"/>
        <v>0</v>
      </c>
      <c r="AH52" s="301">
        <f t="shared" si="20"/>
        <v>0</v>
      </c>
      <c r="AI52" s="301">
        <f t="shared" si="20"/>
        <v>0</v>
      </c>
      <c r="AJ52" s="301">
        <f t="shared" si="20"/>
        <v>0</v>
      </c>
      <c r="AK52" s="301">
        <f t="shared" si="20"/>
        <v>0</v>
      </c>
      <c r="AL52" s="301">
        <f t="shared" si="20"/>
        <v>0</v>
      </c>
      <c r="AM52" s="301">
        <f t="shared" si="20"/>
        <v>0</v>
      </c>
      <c r="AN52" s="301">
        <f t="shared" si="20"/>
        <v>0</v>
      </c>
      <c r="AO52" s="301">
        <f t="shared" si="20"/>
        <v>0</v>
      </c>
      <c r="AP52" s="301">
        <f t="shared" si="20"/>
        <v>0</v>
      </c>
      <c r="AQ52" s="301">
        <f t="shared" si="20"/>
        <v>0</v>
      </c>
      <c r="AR52" s="301">
        <f t="shared" si="20"/>
        <v>0</v>
      </c>
      <c r="AS52" s="301">
        <f t="shared" si="20"/>
        <v>0</v>
      </c>
      <c r="AT52" s="301">
        <f t="shared" si="20"/>
        <v>0</v>
      </c>
      <c r="AU52" s="301">
        <f t="shared" si="20"/>
        <v>0</v>
      </c>
      <c r="AV52" s="301">
        <f t="shared" si="20"/>
        <v>0</v>
      </c>
      <c r="AW52" s="301">
        <f t="shared" si="20"/>
        <v>0</v>
      </c>
      <c r="AX52" s="301">
        <f t="shared" si="20"/>
        <v>0</v>
      </c>
      <c r="AY52" s="301">
        <f t="shared" si="20"/>
        <v>0</v>
      </c>
      <c r="AZ52" s="301">
        <f t="shared" si="20"/>
        <v>0</v>
      </c>
      <c r="BA52" s="301">
        <f t="shared" si="20"/>
        <v>0</v>
      </c>
      <c r="BB52" s="301">
        <f t="shared" si="20"/>
        <v>0</v>
      </c>
      <c r="BC52" s="301">
        <f t="shared" si="20"/>
        <v>0</v>
      </c>
      <c r="BD52" s="301">
        <f t="shared" si="20"/>
        <v>0</v>
      </c>
      <c r="BE52" s="301">
        <f t="shared" si="20"/>
        <v>0</v>
      </c>
      <c r="BF52" s="301">
        <f t="shared" si="20"/>
        <v>0</v>
      </c>
      <c r="BG52" s="301">
        <f t="shared" si="20"/>
        <v>0</v>
      </c>
      <c r="BH52" s="301">
        <f t="shared" si="20"/>
        <v>0</v>
      </c>
      <c r="BI52" s="301">
        <f t="shared" si="20"/>
        <v>0</v>
      </c>
      <c r="BJ52" s="301">
        <f t="shared" si="20"/>
        <v>0</v>
      </c>
      <c r="BK52" s="301">
        <f t="shared" si="20"/>
        <v>0</v>
      </c>
      <c r="BL52" s="301">
        <f t="shared" si="20"/>
        <v>0</v>
      </c>
      <c r="BM52" s="301">
        <f t="shared" si="20"/>
        <v>0</v>
      </c>
      <c r="BN52" s="301">
        <f t="shared" si="20"/>
        <v>0</v>
      </c>
      <c r="BO52" s="301">
        <f t="shared" si="20"/>
        <v>0</v>
      </c>
      <c r="BP52" s="301">
        <f t="shared" si="20"/>
        <v>0</v>
      </c>
      <c r="BQ52" s="301">
        <f t="shared" si="20"/>
        <v>0</v>
      </c>
      <c r="BR52" s="301">
        <f t="shared" si="20"/>
        <v>0</v>
      </c>
      <c r="BS52" s="301">
        <f t="shared" si="20"/>
        <v>0</v>
      </c>
      <c r="BT52" s="301">
        <f t="shared" si="20"/>
        <v>0</v>
      </c>
      <c r="BU52" s="301">
        <f t="shared" si="20"/>
        <v>0</v>
      </c>
      <c r="BV52" s="301">
        <f t="shared" si="20"/>
        <v>0</v>
      </c>
      <c r="BW52" s="301">
        <f t="shared" si="20"/>
        <v>0</v>
      </c>
      <c r="BX52" s="301">
        <f t="shared" si="20"/>
        <v>0</v>
      </c>
      <c r="BY52" s="342">
        <f t="shared" si="20"/>
        <v>0</v>
      </c>
      <c r="BZ52" s="342">
        <f t="shared" si="20"/>
        <v>0</v>
      </c>
      <c r="CA52" s="180"/>
    </row>
    <row r="53" ht="15.5" spans="1:79">
      <c r="A53" s="146" t="s">
        <v>197</v>
      </c>
      <c r="B53" s="147"/>
      <c r="C53" s="233" t="e">
        <f>C52/C49</f>
        <v>#DIV/0!</v>
      </c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  <c r="CA53" s="180"/>
    </row>
    <row r="54" ht="14" hidden="1" spans="1:79">
      <c r="A54" s="180"/>
      <c r="B54" s="203" t="s">
        <v>14</v>
      </c>
      <c r="C54" s="180" t="e">
        <f>ROUND((((75-C53))*100+SUM(N39:N44)),4)</f>
        <v>#DIV/0!</v>
      </c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  <c r="CA54" s="180"/>
    </row>
    <row r="55" ht="14" hidden="1" spans="1:79">
      <c r="A55" s="160"/>
      <c r="B55" s="161"/>
      <c r="C55" s="162"/>
      <c r="D55" s="162">
        <f t="shared" ref="D55:L55" si="21">SUM(D39:D45)</f>
        <v>0</v>
      </c>
      <c r="E55" s="162">
        <f t="shared" si="21"/>
        <v>0</v>
      </c>
      <c r="F55" s="162">
        <f t="shared" si="21"/>
        <v>60</v>
      </c>
      <c r="G55" s="162">
        <f t="shared" si="21"/>
        <v>0</v>
      </c>
      <c r="H55" s="162">
        <f t="shared" si="21"/>
        <v>0</v>
      </c>
      <c r="I55" s="162">
        <f t="shared" si="21"/>
        <v>0</v>
      </c>
      <c r="J55" s="162">
        <f t="shared" si="21"/>
        <v>0</v>
      </c>
      <c r="K55" s="162">
        <f t="shared" si="21"/>
        <v>0</v>
      </c>
      <c r="L55" s="162">
        <f t="shared" si="21"/>
        <v>7.5</v>
      </c>
      <c r="M55" s="162">
        <f t="shared" ref="M55:BX55" si="22">SUM(M39:M45)</f>
        <v>14</v>
      </c>
      <c r="N55" s="162">
        <f t="shared" si="22"/>
        <v>2.4</v>
      </c>
      <c r="O55" s="162">
        <f t="shared" si="22"/>
        <v>0</v>
      </c>
      <c r="P55" s="162">
        <f t="shared" si="22"/>
        <v>1</v>
      </c>
      <c r="Q55" s="162">
        <f t="shared" si="22"/>
        <v>0</v>
      </c>
      <c r="R55" s="162">
        <f t="shared" si="22"/>
        <v>0</v>
      </c>
      <c r="S55" s="162">
        <f t="shared" si="22"/>
        <v>0</v>
      </c>
      <c r="T55" s="162">
        <f t="shared" si="22"/>
        <v>0</v>
      </c>
      <c r="U55" s="162">
        <f t="shared" si="22"/>
        <v>0</v>
      </c>
      <c r="V55" s="162">
        <f t="shared" si="22"/>
        <v>0</v>
      </c>
      <c r="W55" s="162">
        <f t="shared" si="22"/>
        <v>0</v>
      </c>
      <c r="X55" s="162">
        <f t="shared" si="22"/>
        <v>0</v>
      </c>
      <c r="Y55" s="162">
        <f t="shared" si="22"/>
        <v>0</v>
      </c>
      <c r="Z55" s="162">
        <f t="shared" si="22"/>
        <v>0</v>
      </c>
      <c r="AA55" s="162">
        <f t="shared" si="22"/>
        <v>0</v>
      </c>
      <c r="AB55" s="162">
        <f t="shared" si="22"/>
        <v>0</v>
      </c>
      <c r="AC55" s="162">
        <f t="shared" si="22"/>
        <v>4</v>
      </c>
      <c r="AD55" s="162">
        <f t="shared" si="22"/>
        <v>0</v>
      </c>
      <c r="AE55" s="162">
        <f t="shared" si="22"/>
        <v>0</v>
      </c>
      <c r="AF55" s="162">
        <f t="shared" si="22"/>
        <v>0</v>
      </c>
      <c r="AG55" s="162">
        <f t="shared" si="22"/>
        <v>0</v>
      </c>
      <c r="AH55" s="162">
        <f t="shared" si="22"/>
        <v>0</v>
      </c>
      <c r="AI55" s="162">
        <f t="shared" si="22"/>
        <v>0</v>
      </c>
      <c r="AJ55" s="162">
        <f t="shared" si="22"/>
        <v>0</v>
      </c>
      <c r="AK55" s="162">
        <f t="shared" si="22"/>
        <v>0</v>
      </c>
      <c r="AL55" s="162">
        <f t="shared" si="22"/>
        <v>0</v>
      </c>
      <c r="AM55" s="162">
        <f t="shared" si="22"/>
        <v>0</v>
      </c>
      <c r="AN55" s="162">
        <f t="shared" si="22"/>
        <v>0</v>
      </c>
      <c r="AO55" s="162">
        <f t="shared" si="22"/>
        <v>50</v>
      </c>
      <c r="AP55" s="162">
        <f t="shared" si="22"/>
        <v>0</v>
      </c>
      <c r="AQ55" s="162">
        <f t="shared" si="22"/>
        <v>0</v>
      </c>
      <c r="AR55" s="162">
        <f t="shared" si="22"/>
        <v>0</v>
      </c>
      <c r="AS55" s="162">
        <f t="shared" si="22"/>
        <v>0</v>
      </c>
      <c r="AT55" s="162">
        <f t="shared" si="22"/>
        <v>10</v>
      </c>
      <c r="AU55" s="162">
        <f t="shared" si="22"/>
        <v>0</v>
      </c>
      <c r="AV55" s="162">
        <f t="shared" si="22"/>
        <v>0</v>
      </c>
      <c r="AW55" s="162">
        <f t="shared" si="22"/>
        <v>0</v>
      </c>
      <c r="AX55" s="162">
        <f t="shared" si="22"/>
        <v>2</v>
      </c>
      <c r="AY55" s="162">
        <f t="shared" si="22"/>
        <v>0</v>
      </c>
      <c r="AZ55" s="162">
        <f t="shared" si="22"/>
        <v>0</v>
      </c>
      <c r="BA55" s="162">
        <f t="shared" si="22"/>
        <v>0</v>
      </c>
      <c r="BB55" s="162">
        <f t="shared" si="22"/>
        <v>52</v>
      </c>
      <c r="BC55" s="162">
        <f t="shared" si="22"/>
        <v>0</v>
      </c>
      <c r="BD55" s="162">
        <f t="shared" si="22"/>
        <v>0</v>
      </c>
      <c r="BE55" s="162">
        <f t="shared" si="22"/>
        <v>0</v>
      </c>
      <c r="BF55" s="162">
        <f t="shared" si="22"/>
        <v>0</v>
      </c>
      <c r="BG55" s="162">
        <f t="shared" si="22"/>
        <v>0</v>
      </c>
      <c r="BH55" s="162">
        <f t="shared" si="22"/>
        <v>0</v>
      </c>
      <c r="BI55" s="162">
        <f t="shared" si="22"/>
        <v>30</v>
      </c>
      <c r="BJ55" s="162">
        <f t="shared" si="22"/>
        <v>31</v>
      </c>
      <c r="BK55" s="162">
        <f t="shared" si="22"/>
        <v>10</v>
      </c>
      <c r="BL55" s="162">
        <f t="shared" si="22"/>
        <v>10</v>
      </c>
      <c r="BM55" s="162">
        <f t="shared" si="22"/>
        <v>0</v>
      </c>
      <c r="BN55" s="162">
        <f t="shared" si="22"/>
        <v>0</v>
      </c>
      <c r="BO55" s="162">
        <f t="shared" si="22"/>
        <v>10</v>
      </c>
      <c r="BP55" s="162">
        <f t="shared" si="22"/>
        <v>0</v>
      </c>
      <c r="BQ55" s="162">
        <f t="shared" si="22"/>
        <v>0</v>
      </c>
      <c r="BR55" s="162">
        <f t="shared" si="22"/>
        <v>0</v>
      </c>
      <c r="BS55" s="162">
        <f t="shared" si="22"/>
        <v>0</v>
      </c>
      <c r="BT55" s="162">
        <f t="shared" si="22"/>
        <v>0</v>
      </c>
      <c r="BU55" s="162">
        <f t="shared" si="22"/>
        <v>0</v>
      </c>
      <c r="BV55" s="162">
        <f t="shared" si="22"/>
        <v>0</v>
      </c>
      <c r="BW55" s="162">
        <f t="shared" si="22"/>
        <v>0</v>
      </c>
      <c r="BX55" s="162">
        <f t="shared" si="22"/>
        <v>40</v>
      </c>
      <c r="BY55" s="226">
        <f>SUM(BY35:BY43)</f>
        <v>0</v>
      </c>
      <c r="BZ55" s="226">
        <f>SUM(BZ35:BZ43)</f>
        <v>0</v>
      </c>
      <c r="CA55" s="180"/>
    </row>
    <row r="56" ht="14" hidden="1" spans="1:79">
      <c r="A56" s="163" t="s">
        <v>194</v>
      </c>
      <c r="B56" s="164"/>
      <c r="C56" s="162">
        <f>C57</f>
        <v>0</v>
      </c>
      <c r="D56" s="165">
        <f>C56</f>
        <v>0</v>
      </c>
      <c r="E56" s="165">
        <f t="shared" ref="E56:BP56" si="23">D56</f>
        <v>0</v>
      </c>
      <c r="F56" s="165">
        <f t="shared" si="23"/>
        <v>0</v>
      </c>
      <c r="G56" s="165">
        <f t="shared" si="23"/>
        <v>0</v>
      </c>
      <c r="H56" s="165">
        <f t="shared" si="23"/>
        <v>0</v>
      </c>
      <c r="I56" s="165">
        <f t="shared" si="23"/>
        <v>0</v>
      </c>
      <c r="J56" s="165">
        <f t="shared" si="23"/>
        <v>0</v>
      </c>
      <c r="K56" s="165">
        <f t="shared" si="23"/>
        <v>0</v>
      </c>
      <c r="L56" s="165">
        <f t="shared" si="23"/>
        <v>0</v>
      </c>
      <c r="M56" s="165">
        <f t="shared" si="23"/>
        <v>0</v>
      </c>
      <c r="N56" s="165">
        <f t="shared" si="23"/>
        <v>0</v>
      </c>
      <c r="O56" s="165">
        <f t="shared" si="23"/>
        <v>0</v>
      </c>
      <c r="P56" s="165">
        <f t="shared" si="23"/>
        <v>0</v>
      </c>
      <c r="Q56" s="165">
        <f t="shared" si="23"/>
        <v>0</v>
      </c>
      <c r="R56" s="165">
        <f t="shared" si="23"/>
        <v>0</v>
      </c>
      <c r="S56" s="165">
        <f t="shared" si="23"/>
        <v>0</v>
      </c>
      <c r="T56" s="165">
        <f t="shared" si="23"/>
        <v>0</v>
      </c>
      <c r="U56" s="165">
        <f t="shared" si="23"/>
        <v>0</v>
      </c>
      <c r="V56" s="165">
        <f t="shared" si="23"/>
        <v>0</v>
      </c>
      <c r="W56" s="165">
        <f t="shared" si="23"/>
        <v>0</v>
      </c>
      <c r="X56" s="165">
        <f t="shared" si="23"/>
        <v>0</v>
      </c>
      <c r="Y56" s="165">
        <f t="shared" si="23"/>
        <v>0</v>
      </c>
      <c r="Z56" s="165">
        <f t="shared" si="23"/>
        <v>0</v>
      </c>
      <c r="AA56" s="165">
        <f t="shared" si="23"/>
        <v>0</v>
      </c>
      <c r="AB56" s="165">
        <f t="shared" si="23"/>
        <v>0</v>
      </c>
      <c r="AC56" s="165">
        <f t="shared" si="23"/>
        <v>0</v>
      </c>
      <c r="AD56" s="165">
        <f t="shared" si="23"/>
        <v>0</v>
      </c>
      <c r="AE56" s="165">
        <f t="shared" si="23"/>
        <v>0</v>
      </c>
      <c r="AF56" s="165">
        <f t="shared" si="23"/>
        <v>0</v>
      </c>
      <c r="AG56" s="165">
        <f t="shared" si="23"/>
        <v>0</v>
      </c>
      <c r="AH56" s="165">
        <f t="shared" si="23"/>
        <v>0</v>
      </c>
      <c r="AI56" s="165">
        <f t="shared" si="23"/>
        <v>0</v>
      </c>
      <c r="AJ56" s="165">
        <f t="shared" si="23"/>
        <v>0</v>
      </c>
      <c r="AK56" s="165">
        <f t="shared" si="23"/>
        <v>0</v>
      </c>
      <c r="AL56" s="165">
        <f t="shared" si="23"/>
        <v>0</v>
      </c>
      <c r="AM56" s="165">
        <f t="shared" si="23"/>
        <v>0</v>
      </c>
      <c r="AN56" s="165">
        <f t="shared" si="23"/>
        <v>0</v>
      </c>
      <c r="AO56" s="165">
        <f t="shared" si="23"/>
        <v>0</v>
      </c>
      <c r="AP56" s="165">
        <f t="shared" si="23"/>
        <v>0</v>
      </c>
      <c r="AQ56" s="165">
        <f t="shared" si="23"/>
        <v>0</v>
      </c>
      <c r="AR56" s="165">
        <f t="shared" si="23"/>
        <v>0</v>
      </c>
      <c r="AS56" s="165">
        <f t="shared" si="23"/>
        <v>0</v>
      </c>
      <c r="AT56" s="165">
        <f t="shared" si="23"/>
        <v>0</v>
      </c>
      <c r="AU56" s="165">
        <f t="shared" si="23"/>
        <v>0</v>
      </c>
      <c r="AV56" s="165">
        <f t="shared" si="23"/>
        <v>0</v>
      </c>
      <c r="AW56" s="165">
        <f t="shared" si="23"/>
        <v>0</v>
      </c>
      <c r="AX56" s="165">
        <f t="shared" si="23"/>
        <v>0</v>
      </c>
      <c r="AY56" s="165">
        <f t="shared" si="23"/>
        <v>0</v>
      </c>
      <c r="AZ56" s="165">
        <f t="shared" si="23"/>
        <v>0</v>
      </c>
      <c r="BA56" s="165">
        <f t="shared" si="23"/>
        <v>0</v>
      </c>
      <c r="BB56" s="165">
        <f t="shared" si="23"/>
        <v>0</v>
      </c>
      <c r="BC56" s="165">
        <f t="shared" si="23"/>
        <v>0</v>
      </c>
      <c r="BD56" s="165">
        <f t="shared" si="23"/>
        <v>0</v>
      </c>
      <c r="BE56" s="165">
        <f t="shared" si="23"/>
        <v>0</v>
      </c>
      <c r="BF56" s="165">
        <f t="shared" si="23"/>
        <v>0</v>
      </c>
      <c r="BG56" s="165">
        <f t="shared" si="23"/>
        <v>0</v>
      </c>
      <c r="BH56" s="165">
        <f t="shared" si="23"/>
        <v>0</v>
      </c>
      <c r="BI56" s="165">
        <f t="shared" si="23"/>
        <v>0</v>
      </c>
      <c r="BJ56" s="165">
        <f t="shared" si="23"/>
        <v>0</v>
      </c>
      <c r="BK56" s="165">
        <f t="shared" si="23"/>
        <v>0</v>
      </c>
      <c r="BL56" s="165">
        <f t="shared" si="23"/>
        <v>0</v>
      </c>
      <c r="BM56" s="165">
        <f t="shared" si="23"/>
        <v>0</v>
      </c>
      <c r="BN56" s="165">
        <f t="shared" si="23"/>
        <v>0</v>
      </c>
      <c r="BO56" s="165">
        <f t="shared" si="23"/>
        <v>0</v>
      </c>
      <c r="BP56" s="165">
        <f t="shared" si="23"/>
        <v>0</v>
      </c>
      <c r="BQ56" s="165">
        <f t="shared" ref="BQ56:BZ56" si="24">BP56</f>
        <v>0</v>
      </c>
      <c r="BR56" s="165">
        <f t="shared" si="24"/>
        <v>0</v>
      </c>
      <c r="BS56" s="165">
        <f t="shared" si="24"/>
        <v>0</v>
      </c>
      <c r="BT56" s="165">
        <f t="shared" si="24"/>
        <v>0</v>
      </c>
      <c r="BU56" s="165">
        <f t="shared" si="24"/>
        <v>0</v>
      </c>
      <c r="BV56" s="165">
        <f t="shared" si="24"/>
        <v>0</v>
      </c>
      <c r="BW56" s="165">
        <f t="shared" si="24"/>
        <v>0</v>
      </c>
      <c r="BX56" s="165">
        <f t="shared" si="24"/>
        <v>0</v>
      </c>
      <c r="BY56" s="227">
        <f t="shared" si="24"/>
        <v>0</v>
      </c>
      <c r="BZ56" s="227">
        <f t="shared" si="24"/>
        <v>0</v>
      </c>
      <c r="CA56" s="180"/>
    </row>
    <row r="57" ht="20.75" hidden="1" spans="1:79">
      <c r="A57" s="166" t="s">
        <v>198</v>
      </c>
      <c r="B57" s="167"/>
      <c r="C57" s="168">
        <f>VLOOKUP(B4,Общее_количество_учащихся,3,FALSE)</f>
        <v>0</v>
      </c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228"/>
      <c r="BZ57" s="226"/>
      <c r="CA57" s="180"/>
    </row>
    <row r="58" ht="14.75" hidden="1" spans="1:79">
      <c r="A58" s="170" t="s">
        <v>195</v>
      </c>
      <c r="B58" s="171"/>
      <c r="C58" s="172"/>
      <c r="D58" s="173">
        <f>D55*D56/1000</f>
        <v>0</v>
      </c>
      <c r="E58" s="212">
        <f>E55*E56/1000</f>
        <v>0</v>
      </c>
      <c r="F58" s="212">
        <f>F55*F56/1000</f>
        <v>0</v>
      </c>
      <c r="G58" s="212">
        <f>G55*G56</f>
        <v>0</v>
      </c>
      <c r="H58" s="212">
        <f>H55*H56/1000</f>
        <v>0</v>
      </c>
      <c r="I58" s="212">
        <f>I55*I56/1000</f>
        <v>0</v>
      </c>
      <c r="J58" s="212">
        <f>J55*J56/1000</f>
        <v>0</v>
      </c>
      <c r="K58" s="212">
        <f>K55*K56/1000</f>
        <v>0</v>
      </c>
      <c r="L58" s="212">
        <f t="shared" ref="L58:BW58" si="25">L55*L56/1000</f>
        <v>0</v>
      </c>
      <c r="M58" s="212">
        <f t="shared" si="25"/>
        <v>0</v>
      </c>
      <c r="N58" s="212">
        <f t="shared" si="25"/>
        <v>0</v>
      </c>
      <c r="O58" s="212">
        <f t="shared" si="25"/>
        <v>0</v>
      </c>
      <c r="P58" s="212">
        <f t="shared" si="25"/>
        <v>0</v>
      </c>
      <c r="Q58" s="212">
        <f t="shared" si="25"/>
        <v>0</v>
      </c>
      <c r="R58" s="212">
        <f t="shared" si="25"/>
        <v>0</v>
      </c>
      <c r="S58" s="212">
        <f t="shared" si="25"/>
        <v>0</v>
      </c>
      <c r="T58" s="212">
        <f t="shared" si="25"/>
        <v>0</v>
      </c>
      <c r="U58" s="212">
        <f t="shared" si="25"/>
        <v>0</v>
      </c>
      <c r="V58" s="212">
        <f t="shared" si="25"/>
        <v>0</v>
      </c>
      <c r="W58" s="212">
        <f t="shared" si="25"/>
        <v>0</v>
      </c>
      <c r="X58" s="212">
        <f t="shared" si="25"/>
        <v>0</v>
      </c>
      <c r="Y58" s="212">
        <f t="shared" si="25"/>
        <v>0</v>
      </c>
      <c r="Z58" s="212">
        <f t="shared" si="25"/>
        <v>0</v>
      </c>
      <c r="AA58" s="212">
        <f t="shared" si="25"/>
        <v>0</v>
      </c>
      <c r="AB58" s="212">
        <f t="shared" si="25"/>
        <v>0</v>
      </c>
      <c r="AC58" s="212">
        <f t="shared" si="25"/>
        <v>0</v>
      </c>
      <c r="AD58" s="212">
        <f t="shared" si="25"/>
        <v>0</v>
      </c>
      <c r="AE58" s="212">
        <f t="shared" si="25"/>
        <v>0</v>
      </c>
      <c r="AF58" s="212">
        <f t="shared" si="25"/>
        <v>0</v>
      </c>
      <c r="AG58" s="212">
        <f t="shared" si="25"/>
        <v>0</v>
      </c>
      <c r="AH58" s="212">
        <f t="shared" si="25"/>
        <v>0</v>
      </c>
      <c r="AI58" s="212">
        <f t="shared" si="25"/>
        <v>0</v>
      </c>
      <c r="AJ58" s="212">
        <f t="shared" si="25"/>
        <v>0</v>
      </c>
      <c r="AK58" s="212">
        <f t="shared" si="25"/>
        <v>0</v>
      </c>
      <c r="AL58" s="212">
        <f t="shared" si="25"/>
        <v>0</v>
      </c>
      <c r="AM58" s="212">
        <f t="shared" si="25"/>
        <v>0</v>
      </c>
      <c r="AN58" s="212">
        <f t="shared" si="25"/>
        <v>0</v>
      </c>
      <c r="AO58" s="212">
        <f t="shared" si="25"/>
        <v>0</v>
      </c>
      <c r="AP58" s="212">
        <f t="shared" si="25"/>
        <v>0</v>
      </c>
      <c r="AQ58" s="212">
        <f t="shared" si="25"/>
        <v>0</v>
      </c>
      <c r="AR58" s="212">
        <f t="shared" si="25"/>
        <v>0</v>
      </c>
      <c r="AS58" s="212">
        <f t="shared" si="25"/>
        <v>0</v>
      </c>
      <c r="AT58" s="212">
        <f t="shared" si="25"/>
        <v>0</v>
      </c>
      <c r="AU58" s="212">
        <f t="shared" si="25"/>
        <v>0</v>
      </c>
      <c r="AV58" s="212">
        <f t="shared" si="25"/>
        <v>0</v>
      </c>
      <c r="AW58" s="212">
        <f t="shared" si="25"/>
        <v>0</v>
      </c>
      <c r="AX58" s="212">
        <f t="shared" si="25"/>
        <v>0</v>
      </c>
      <c r="AY58" s="212">
        <f t="shared" si="25"/>
        <v>0</v>
      </c>
      <c r="AZ58" s="212">
        <f t="shared" si="25"/>
        <v>0</v>
      </c>
      <c r="BA58" s="212">
        <f t="shared" si="25"/>
        <v>0</v>
      </c>
      <c r="BB58" s="212">
        <f t="shared" si="25"/>
        <v>0</v>
      </c>
      <c r="BC58" s="212">
        <f t="shared" si="25"/>
        <v>0</v>
      </c>
      <c r="BD58" s="212">
        <f t="shared" si="25"/>
        <v>0</v>
      </c>
      <c r="BE58" s="212">
        <f t="shared" si="25"/>
        <v>0</v>
      </c>
      <c r="BF58" s="212">
        <f t="shared" si="25"/>
        <v>0</v>
      </c>
      <c r="BG58" s="212">
        <f t="shared" si="25"/>
        <v>0</v>
      </c>
      <c r="BH58" s="212">
        <f t="shared" si="25"/>
        <v>0</v>
      </c>
      <c r="BI58" s="212">
        <f t="shared" si="25"/>
        <v>0</v>
      </c>
      <c r="BJ58" s="212">
        <f t="shared" si="25"/>
        <v>0</v>
      </c>
      <c r="BK58" s="212">
        <f t="shared" si="25"/>
        <v>0</v>
      </c>
      <c r="BL58" s="212">
        <f t="shared" si="25"/>
        <v>0</v>
      </c>
      <c r="BM58" s="212">
        <f t="shared" si="25"/>
        <v>0</v>
      </c>
      <c r="BN58" s="212">
        <f t="shared" si="25"/>
        <v>0</v>
      </c>
      <c r="BO58" s="212">
        <f t="shared" si="25"/>
        <v>0</v>
      </c>
      <c r="BP58" s="212">
        <f t="shared" si="25"/>
        <v>0</v>
      </c>
      <c r="BQ58" s="212">
        <f t="shared" si="25"/>
        <v>0</v>
      </c>
      <c r="BR58" s="212">
        <f t="shared" si="25"/>
        <v>0</v>
      </c>
      <c r="BS58" s="212">
        <f t="shared" si="25"/>
        <v>0</v>
      </c>
      <c r="BT58" s="212">
        <f t="shared" si="25"/>
        <v>0</v>
      </c>
      <c r="BU58" s="212">
        <f t="shared" si="25"/>
        <v>0</v>
      </c>
      <c r="BV58" s="212">
        <f t="shared" si="25"/>
        <v>0</v>
      </c>
      <c r="BW58" s="212">
        <f t="shared" si="25"/>
        <v>0</v>
      </c>
      <c r="BX58" s="212">
        <f>BX55*BX56/1000</f>
        <v>0</v>
      </c>
      <c r="BY58" s="212">
        <f>BY55*BY56/1000</f>
        <v>0</v>
      </c>
      <c r="BZ58" s="212">
        <f>BZ55*BZ56/1000</f>
        <v>0</v>
      </c>
      <c r="CA58" s="180"/>
    </row>
    <row r="59" ht="14" hidden="1" spans="1:79">
      <c r="A59" s="170" t="s">
        <v>170</v>
      </c>
      <c r="B59" s="171"/>
      <c r="C59" s="172"/>
      <c r="D59" s="174">
        <f>ССЫЛКИ!B3</f>
        <v>105</v>
      </c>
      <c r="E59" s="174">
        <f>ССЫЛКИ!C3</f>
        <v>590</v>
      </c>
      <c r="F59" s="174">
        <f>ССЫЛКИ!D3</f>
        <v>590</v>
      </c>
      <c r="G59" s="174">
        <f>ССЫЛКИ!E3</f>
        <v>11</v>
      </c>
      <c r="H59" s="174">
        <f>ССЫЛКИ!F3</f>
        <v>400</v>
      </c>
      <c r="I59" s="174">
        <f>ССЫЛКИ!G3</f>
        <v>200</v>
      </c>
      <c r="J59" s="174">
        <f>ССЫЛКИ!H3</f>
        <v>105</v>
      </c>
      <c r="K59" s="174">
        <f>ССЫЛКИ!I3</f>
        <v>590</v>
      </c>
      <c r="L59" s="174">
        <f>ССЫЛКИ!J3</f>
        <v>150</v>
      </c>
      <c r="M59" s="174">
        <f>ССЫЛКИ!K3</f>
        <v>78</v>
      </c>
      <c r="N59" s="174">
        <f>ССЫЛКИ!L3</f>
        <v>10</v>
      </c>
      <c r="O59" s="174">
        <f>ССЫЛКИ!M3</f>
        <v>300</v>
      </c>
      <c r="P59" s="174">
        <f>ССЫЛКИ!N3</f>
        <v>990</v>
      </c>
      <c r="Q59" s="174">
        <f>ССЫЛКИ!O3</f>
        <v>12</v>
      </c>
      <c r="R59" s="174">
        <f>ССЫЛКИ!P3</f>
        <v>330</v>
      </c>
      <c r="S59" s="174">
        <f>ССЫЛКИ!Q3</f>
        <v>420</v>
      </c>
      <c r="T59" s="174">
        <f>ССЫЛКИ!R3</f>
        <v>260</v>
      </c>
      <c r="U59" s="174">
        <f>ССЫЛКИ!S3</f>
        <v>165</v>
      </c>
      <c r="V59" s="174">
        <f>ССЫЛКИ!T3</f>
        <v>300</v>
      </c>
      <c r="W59" s="174">
        <f>ССЫЛКИ!U3</f>
        <v>300</v>
      </c>
      <c r="X59" s="174">
        <f>ССЫЛКИ!V3</f>
        <v>400</v>
      </c>
      <c r="Y59" s="174">
        <f>ССЫЛКИ!W3</f>
        <v>50</v>
      </c>
      <c r="Z59" s="174">
        <f>ССЫЛКИ!X3</f>
        <v>210</v>
      </c>
      <c r="AA59" s="174">
        <f>ССЫЛКИ!Y3</f>
        <v>90</v>
      </c>
      <c r="AB59" s="174">
        <f>ССЫЛКИ!Z3</f>
        <v>100</v>
      </c>
      <c r="AC59" s="174">
        <f>ССЫЛКИ!AA3</f>
        <v>190</v>
      </c>
      <c r="AD59" s="174">
        <f>ССЫЛКИ!AB3</f>
        <v>440</v>
      </c>
      <c r="AE59" s="174">
        <f>ССЫЛКИ!AC3</f>
        <v>12.5</v>
      </c>
      <c r="AF59" s="174">
        <f>ССЫЛКИ!AD3</f>
        <v>70</v>
      </c>
      <c r="AG59" s="174">
        <f>ССЫЛКИ!AE3</f>
        <v>92</v>
      </c>
      <c r="AH59" s="174">
        <f>ССЫЛКИ!AF3</f>
        <v>70</v>
      </c>
      <c r="AI59" s="174">
        <f>ССЫЛКИ!AG3</f>
        <v>62</v>
      </c>
      <c r="AJ59" s="174">
        <f>ССЫЛКИ!AH3</f>
        <v>65</v>
      </c>
      <c r="AK59" s="174">
        <f>ССЫЛКИ!AI3</f>
        <v>70</v>
      </c>
      <c r="AL59" s="174">
        <f>ССЫЛКИ!AJ3</f>
        <v>75</v>
      </c>
      <c r="AM59" s="174">
        <f>ССЫЛКИ!AK3</f>
        <v>68</v>
      </c>
      <c r="AN59" s="174">
        <f>ССЫЛКИ!AL3</f>
        <v>120</v>
      </c>
      <c r="AO59" s="174">
        <f>ССЫЛКИ!AM3</f>
        <v>70</v>
      </c>
      <c r="AP59" s="174">
        <f>ССЫЛКИ!AN3</f>
        <v>190</v>
      </c>
      <c r="AQ59" s="174">
        <f>ССЫЛКИ!AO3</f>
        <v>420</v>
      </c>
      <c r="AR59" s="174">
        <f>ССЫЛКИ!AP3</f>
        <v>195</v>
      </c>
      <c r="AS59" s="174">
        <f>ССЫЛКИ!AQ3</f>
        <v>95</v>
      </c>
      <c r="AT59" s="174">
        <f>ССЫЛКИ!AR3</f>
        <v>1100</v>
      </c>
      <c r="AU59" s="174">
        <f>ССЫЛКИ!AS3</f>
        <v>85</v>
      </c>
      <c r="AV59" s="174">
        <f>ССЫЛКИ!AT3</f>
        <v>100</v>
      </c>
      <c r="AW59" s="174">
        <f>ССЫЛКИ!AU3</f>
        <v>290</v>
      </c>
      <c r="AX59" s="174">
        <f>ССЫЛКИ!AV3</f>
        <v>370</v>
      </c>
      <c r="AY59" s="174">
        <f>ССЫЛКИ!AW3</f>
        <v>700</v>
      </c>
      <c r="AZ59" s="174">
        <f>ССЫЛКИ!AX3</f>
        <v>440</v>
      </c>
      <c r="BA59" s="174">
        <f>ССЫЛКИ!AY3</f>
        <v>240</v>
      </c>
      <c r="BB59" s="174">
        <f>ССЫЛКИ!AZ3</f>
        <v>260</v>
      </c>
      <c r="BC59" s="174">
        <f>ССЫЛКИ!BA3</f>
        <v>350</v>
      </c>
      <c r="BD59" s="174">
        <f>ССЫЛКИ!BB3</f>
        <v>50</v>
      </c>
      <c r="BE59" s="174">
        <f>ССЫЛКИ!BC3</f>
        <v>370</v>
      </c>
      <c r="BF59" s="174">
        <f>ССЫЛКИ!BD3</f>
        <v>55</v>
      </c>
      <c r="BG59" s="174">
        <f>ССЫЛКИ!BE3</f>
        <v>450</v>
      </c>
      <c r="BH59" s="174">
        <f>ССЫЛКИ!BF3</f>
        <v>440</v>
      </c>
      <c r="BI59" s="174">
        <f>ССЫЛКИ!BG3</f>
        <v>48</v>
      </c>
      <c r="BJ59" s="174">
        <f>ССЫЛКИ!BH3</f>
        <v>59</v>
      </c>
      <c r="BK59" s="174">
        <f>ССЫЛКИ!BI3</f>
        <v>48</v>
      </c>
      <c r="BL59" s="174">
        <f>ССЫЛКИ!BJ3</f>
        <v>49</v>
      </c>
      <c r="BM59" s="174">
        <f>ССЫЛКИ!BK3</f>
        <v>78</v>
      </c>
      <c r="BN59" s="174">
        <f>ССЫЛКИ!BL3</f>
        <v>110</v>
      </c>
      <c r="BO59" s="174">
        <f>ССЫЛКИ!BM3</f>
        <v>61</v>
      </c>
      <c r="BP59" s="174">
        <f>ССЫЛКИ!BN3</f>
        <v>220</v>
      </c>
      <c r="BQ59" s="174">
        <f>ССЫЛКИ!BO3</f>
        <v>200</v>
      </c>
      <c r="BR59" s="174">
        <f>ССЫЛКИ!BP3</f>
        <v>164</v>
      </c>
      <c r="BS59" s="174">
        <f>ССЫЛКИ!BQ3</f>
        <v>190</v>
      </c>
      <c r="BT59" s="174">
        <f>ССЫЛКИ!BR3</f>
        <v>300</v>
      </c>
      <c r="BU59" s="174">
        <f>ССЫЛКИ!BS3</f>
        <v>195</v>
      </c>
      <c r="BV59" s="174">
        <f>ССЫЛКИ!BT3</f>
        <v>105</v>
      </c>
      <c r="BW59" s="174">
        <f>ССЫЛКИ!BU3</f>
        <v>440</v>
      </c>
      <c r="BX59" s="174">
        <f>ССЫЛКИ!BV3</f>
        <v>66</v>
      </c>
      <c r="BY59" s="174">
        <f>ССЫЛКИ!BW3</f>
        <v>510</v>
      </c>
      <c r="BZ59" s="174">
        <f>ССЫЛКИ!BX3</f>
        <v>580</v>
      </c>
      <c r="CA59" s="180"/>
    </row>
    <row r="60" ht="14" hidden="1" spans="1:79">
      <c r="A60" s="170" t="s">
        <v>196</v>
      </c>
      <c r="B60" s="171"/>
      <c r="C60" s="175">
        <f>SUM(D60:BZ60)</f>
        <v>0</v>
      </c>
      <c r="D60" s="176">
        <f>D58*D59</f>
        <v>0</v>
      </c>
      <c r="E60" s="176">
        <f t="shared" ref="E60:BP60" si="26">E58*E59</f>
        <v>0</v>
      </c>
      <c r="F60" s="177">
        <f t="shared" si="26"/>
        <v>0</v>
      </c>
      <c r="G60" s="177">
        <f t="shared" si="26"/>
        <v>0</v>
      </c>
      <c r="H60" s="177">
        <f t="shared" si="26"/>
        <v>0</v>
      </c>
      <c r="I60" s="177">
        <f t="shared" si="26"/>
        <v>0</v>
      </c>
      <c r="J60" s="177">
        <f t="shared" si="26"/>
        <v>0</v>
      </c>
      <c r="K60" s="213">
        <f t="shared" si="26"/>
        <v>0</v>
      </c>
      <c r="L60" s="213">
        <f t="shared" si="26"/>
        <v>0</v>
      </c>
      <c r="M60" s="213">
        <f t="shared" si="26"/>
        <v>0</v>
      </c>
      <c r="N60" s="213">
        <f t="shared" si="26"/>
        <v>0</v>
      </c>
      <c r="O60" s="213">
        <f t="shared" si="26"/>
        <v>0</v>
      </c>
      <c r="P60" s="213">
        <f t="shared" si="26"/>
        <v>0</v>
      </c>
      <c r="Q60" s="213">
        <f t="shared" si="26"/>
        <v>0</v>
      </c>
      <c r="R60" s="213">
        <f t="shared" si="26"/>
        <v>0</v>
      </c>
      <c r="S60" s="213">
        <f t="shared" si="26"/>
        <v>0</v>
      </c>
      <c r="T60" s="213">
        <f t="shared" si="26"/>
        <v>0</v>
      </c>
      <c r="U60" s="213">
        <f t="shared" si="26"/>
        <v>0</v>
      </c>
      <c r="V60" s="213">
        <f t="shared" si="26"/>
        <v>0</v>
      </c>
      <c r="W60" s="213">
        <f t="shared" si="26"/>
        <v>0</v>
      </c>
      <c r="X60" s="213">
        <f t="shared" si="26"/>
        <v>0</v>
      </c>
      <c r="Y60" s="213">
        <f t="shared" si="26"/>
        <v>0</v>
      </c>
      <c r="Z60" s="213">
        <f t="shared" si="26"/>
        <v>0</v>
      </c>
      <c r="AA60" s="213">
        <f t="shared" si="26"/>
        <v>0</v>
      </c>
      <c r="AB60" s="213">
        <f t="shared" si="26"/>
        <v>0</v>
      </c>
      <c r="AC60" s="213">
        <f t="shared" si="26"/>
        <v>0</v>
      </c>
      <c r="AD60" s="213">
        <f t="shared" si="26"/>
        <v>0</v>
      </c>
      <c r="AE60" s="213">
        <f t="shared" si="26"/>
        <v>0</v>
      </c>
      <c r="AF60" s="213">
        <f t="shared" si="26"/>
        <v>0</v>
      </c>
      <c r="AG60" s="213">
        <f t="shared" si="26"/>
        <v>0</v>
      </c>
      <c r="AH60" s="213">
        <f t="shared" si="26"/>
        <v>0</v>
      </c>
      <c r="AI60" s="213">
        <f t="shared" si="26"/>
        <v>0</v>
      </c>
      <c r="AJ60" s="213">
        <f t="shared" si="26"/>
        <v>0</v>
      </c>
      <c r="AK60" s="213">
        <f t="shared" si="26"/>
        <v>0</v>
      </c>
      <c r="AL60" s="213">
        <f t="shared" si="26"/>
        <v>0</v>
      </c>
      <c r="AM60" s="213">
        <f t="shared" si="26"/>
        <v>0</v>
      </c>
      <c r="AN60" s="213">
        <f t="shared" si="26"/>
        <v>0</v>
      </c>
      <c r="AO60" s="213">
        <f t="shared" si="26"/>
        <v>0</v>
      </c>
      <c r="AP60" s="213">
        <f t="shared" si="26"/>
        <v>0</v>
      </c>
      <c r="AQ60" s="213">
        <f t="shared" si="26"/>
        <v>0</v>
      </c>
      <c r="AR60" s="213">
        <f t="shared" si="26"/>
        <v>0</v>
      </c>
      <c r="AS60" s="213">
        <f t="shared" si="26"/>
        <v>0</v>
      </c>
      <c r="AT60" s="213">
        <f t="shared" si="26"/>
        <v>0</v>
      </c>
      <c r="AU60" s="213">
        <f t="shared" si="26"/>
        <v>0</v>
      </c>
      <c r="AV60" s="213">
        <f t="shared" si="26"/>
        <v>0</v>
      </c>
      <c r="AW60" s="213">
        <f t="shared" si="26"/>
        <v>0</v>
      </c>
      <c r="AX60" s="213">
        <f t="shared" si="26"/>
        <v>0</v>
      </c>
      <c r="AY60" s="213">
        <f t="shared" si="26"/>
        <v>0</v>
      </c>
      <c r="AZ60" s="213">
        <f t="shared" si="26"/>
        <v>0</v>
      </c>
      <c r="BA60" s="213">
        <f t="shared" si="26"/>
        <v>0</v>
      </c>
      <c r="BB60" s="213">
        <f t="shared" si="26"/>
        <v>0</v>
      </c>
      <c r="BC60" s="213">
        <f t="shared" si="26"/>
        <v>0</v>
      </c>
      <c r="BD60" s="213">
        <f t="shared" si="26"/>
        <v>0</v>
      </c>
      <c r="BE60" s="213">
        <f t="shared" si="26"/>
        <v>0</v>
      </c>
      <c r="BF60" s="213">
        <f t="shared" si="26"/>
        <v>0</v>
      </c>
      <c r="BG60" s="213">
        <f t="shared" si="26"/>
        <v>0</v>
      </c>
      <c r="BH60" s="213">
        <f t="shared" si="26"/>
        <v>0</v>
      </c>
      <c r="BI60" s="213">
        <f t="shared" si="26"/>
        <v>0</v>
      </c>
      <c r="BJ60" s="213">
        <f t="shared" si="26"/>
        <v>0</v>
      </c>
      <c r="BK60" s="213">
        <f t="shared" si="26"/>
        <v>0</v>
      </c>
      <c r="BL60" s="213">
        <f t="shared" si="26"/>
        <v>0</v>
      </c>
      <c r="BM60" s="213">
        <f t="shared" si="26"/>
        <v>0</v>
      </c>
      <c r="BN60" s="213">
        <f t="shared" si="26"/>
        <v>0</v>
      </c>
      <c r="BO60" s="213">
        <f t="shared" si="26"/>
        <v>0</v>
      </c>
      <c r="BP60" s="213">
        <f t="shared" si="26"/>
        <v>0</v>
      </c>
      <c r="BQ60" s="213">
        <f t="shared" ref="BQ60:BZ60" si="27">BQ58*BQ59</f>
        <v>0</v>
      </c>
      <c r="BR60" s="213">
        <f t="shared" si="27"/>
        <v>0</v>
      </c>
      <c r="BS60" s="213">
        <f t="shared" si="27"/>
        <v>0</v>
      </c>
      <c r="BT60" s="213">
        <f t="shared" si="27"/>
        <v>0</v>
      </c>
      <c r="BU60" s="213">
        <f t="shared" si="27"/>
        <v>0</v>
      </c>
      <c r="BV60" s="213">
        <f t="shared" si="27"/>
        <v>0</v>
      </c>
      <c r="BW60" s="213">
        <f t="shared" si="27"/>
        <v>0</v>
      </c>
      <c r="BX60" s="213">
        <f t="shared" si="27"/>
        <v>0</v>
      </c>
      <c r="BY60" s="213">
        <f t="shared" si="27"/>
        <v>0</v>
      </c>
      <c r="BZ60" s="213">
        <f t="shared" si="27"/>
        <v>0</v>
      </c>
      <c r="CA60" s="180"/>
    </row>
    <row r="61" ht="14" hidden="1" spans="1:79">
      <c r="A61" s="170" t="s">
        <v>197</v>
      </c>
      <c r="B61" s="178"/>
      <c r="C61" s="179" t="e">
        <f>C60/C57</f>
        <v>#DIV/0!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>
        <f>ROUND((((71.71-C22))*100+SUM(N39:N41)),4)</f>
        <v>-390.6</v>
      </c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  <c r="BY61" s="180"/>
      <c r="BZ61" s="180"/>
      <c r="CA61" s="180"/>
    </row>
    <row r="62" ht="14" spans="1:79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  <c r="BY62" s="180"/>
      <c r="BZ62" s="180"/>
      <c r="CA62" s="180"/>
    </row>
    <row r="63" ht="15.5" spans="1:79">
      <c r="A63" s="180"/>
      <c r="B63" s="159" t="s">
        <v>199</v>
      </c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  <c r="BY63" s="180"/>
      <c r="BZ63" s="180"/>
      <c r="CA63" s="180"/>
    </row>
    <row r="64" ht="15.75" customHeight="1" spans="1:79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  <c r="BY64" s="180"/>
      <c r="BZ64" s="180"/>
      <c r="CA64" s="180"/>
    </row>
    <row r="65" ht="15.75" customHeight="1" spans="1:79">
      <c r="A65" s="180"/>
      <c r="B65" s="159" t="s">
        <v>200</v>
      </c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  <c r="BY65" s="180"/>
      <c r="BZ65" s="180"/>
      <c r="CA65" s="180"/>
    </row>
    <row r="66" ht="15.75" customHeight="1" spans="1:79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80"/>
      <c r="BU66" s="180"/>
      <c r="BV66" s="180"/>
      <c r="BW66" s="180"/>
      <c r="BX66" s="180"/>
      <c r="BY66" s="180"/>
      <c r="BZ66" s="180"/>
      <c r="CA66" s="180"/>
    </row>
    <row r="67" ht="15.75" customHeight="1" spans="1:79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  <c r="AA67" s="180"/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  <c r="BP67" s="180"/>
      <c r="BQ67" s="180"/>
      <c r="BR67" s="180"/>
      <c r="BS67" s="180"/>
      <c r="BT67" s="180"/>
      <c r="BU67" s="180"/>
      <c r="BV67" s="180"/>
      <c r="BW67" s="180"/>
      <c r="BX67" s="180"/>
      <c r="BY67" s="180"/>
      <c r="BZ67" s="180"/>
      <c r="CA67" s="180"/>
    </row>
    <row r="68" ht="15.75" customHeight="1" spans="1:79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  <c r="AA68" s="180"/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  <c r="BP68" s="180"/>
      <c r="BQ68" s="180"/>
      <c r="BR68" s="180"/>
      <c r="BS68" s="180"/>
      <c r="BT68" s="180"/>
      <c r="BU68" s="180"/>
      <c r="BV68" s="180"/>
      <c r="BW68" s="180"/>
      <c r="BX68" s="180"/>
      <c r="BY68" s="180"/>
      <c r="BZ68" s="180"/>
      <c r="CA68" s="180"/>
    </row>
    <row r="69" ht="15.75" customHeight="1" spans="1:79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  <c r="AA69" s="180"/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  <c r="BP69" s="180"/>
      <c r="BQ69" s="180"/>
      <c r="BR69" s="180"/>
      <c r="BS69" s="180"/>
      <c r="BT69" s="180"/>
      <c r="BU69" s="180"/>
      <c r="BV69" s="180"/>
      <c r="BW69" s="180"/>
      <c r="BX69" s="180"/>
      <c r="BY69" s="180"/>
      <c r="BZ69" s="180"/>
      <c r="CA69" s="180"/>
    </row>
    <row r="70" ht="15.75" customHeight="1" spans="1:79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  <c r="BP70" s="180"/>
      <c r="BQ70" s="180"/>
      <c r="BR70" s="180"/>
      <c r="BS70" s="180"/>
      <c r="BT70" s="180"/>
      <c r="BU70" s="180"/>
      <c r="BV70" s="180"/>
      <c r="BW70" s="180"/>
      <c r="BX70" s="180"/>
      <c r="BY70" s="180"/>
      <c r="BZ70" s="180"/>
      <c r="CA70" s="180"/>
    </row>
    <row r="71" ht="15.75" customHeight="1" spans="1:79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  <c r="BP71" s="180"/>
      <c r="BQ71" s="180"/>
      <c r="BR71" s="180"/>
      <c r="BS71" s="180"/>
      <c r="BT71" s="180"/>
      <c r="BU71" s="180"/>
      <c r="BV71" s="180"/>
      <c r="BW71" s="180"/>
      <c r="BX71" s="180"/>
      <c r="BY71" s="180"/>
      <c r="BZ71" s="180"/>
      <c r="CA71" s="180"/>
    </row>
    <row r="72" ht="15.75" customHeight="1" spans="1:79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  <c r="BP72" s="180"/>
      <c r="BQ72" s="180"/>
      <c r="BR72" s="180"/>
      <c r="BS72" s="180"/>
      <c r="BT72" s="180"/>
      <c r="BU72" s="180"/>
      <c r="BV72" s="180"/>
      <c r="BW72" s="180"/>
      <c r="BX72" s="180"/>
      <c r="BY72" s="180"/>
      <c r="BZ72" s="180"/>
      <c r="CA72" s="180"/>
    </row>
    <row r="73" ht="15.75" customHeight="1" spans="1:79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180"/>
      <c r="Z73" s="180"/>
      <c r="AA73" s="180"/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  <c r="BP73" s="180"/>
      <c r="BQ73" s="180"/>
      <c r="BR73" s="180"/>
      <c r="BS73" s="180"/>
      <c r="BT73" s="180"/>
      <c r="BU73" s="180"/>
      <c r="BV73" s="180"/>
      <c r="BW73" s="180"/>
      <c r="BX73" s="180"/>
      <c r="BY73" s="180"/>
      <c r="BZ73" s="180"/>
      <c r="CA73" s="180"/>
    </row>
    <row r="74" ht="15.75" customHeight="1" spans="1:79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  <c r="BP74" s="180"/>
      <c r="BQ74" s="180"/>
      <c r="BR74" s="180"/>
      <c r="BS74" s="180"/>
      <c r="BT74" s="180"/>
      <c r="BU74" s="180"/>
      <c r="BV74" s="180"/>
      <c r="BW74" s="180"/>
      <c r="BX74" s="180"/>
      <c r="BY74" s="180"/>
      <c r="BZ74" s="180"/>
      <c r="CA74" s="180"/>
    </row>
    <row r="75" ht="15.75" customHeight="1" spans="1:79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  <c r="BP75" s="180"/>
      <c r="BQ75" s="180"/>
      <c r="BR75" s="180"/>
      <c r="BS75" s="180"/>
      <c r="BT75" s="180"/>
      <c r="BU75" s="180"/>
      <c r="BV75" s="180"/>
      <c r="BW75" s="180"/>
      <c r="BX75" s="180"/>
      <c r="BY75" s="180"/>
      <c r="BZ75" s="180"/>
      <c r="CA75" s="180"/>
    </row>
    <row r="76" ht="15.75" customHeight="1" spans="1:79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</row>
    <row r="77" ht="15.75" customHeight="1" spans="1:79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</row>
    <row r="78" ht="15.75" customHeight="1" spans="1:79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</row>
    <row r="79" ht="15.75" customHeight="1" spans="1:79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</row>
    <row r="80" ht="15.75" customHeight="1" spans="1:79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</row>
    <row r="81" ht="15.75" customHeight="1" spans="1:79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</row>
    <row r="82" ht="15.75" customHeight="1" spans="1:79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</row>
    <row r="83" ht="15.75" customHeight="1" spans="1:79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</row>
    <row r="84" ht="15.75" customHeight="1" spans="1:79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</row>
    <row r="85" ht="15.75" customHeight="1" spans="1:79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</row>
    <row r="86" ht="15.75" customHeight="1" spans="1:79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</row>
    <row r="87" ht="15.75" customHeight="1" spans="1:79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</row>
    <row r="88" ht="15.75" customHeight="1" spans="1:79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</row>
    <row r="89" ht="15.75" customHeight="1" spans="1:79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</row>
    <row r="90" ht="15.75" customHeight="1" spans="1:79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</row>
    <row r="91" ht="15.75" customHeight="1" spans="1:79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</row>
    <row r="92" ht="15.75" customHeight="1" spans="1:79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</row>
    <row r="93" ht="15.75" customHeight="1" spans="1:79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</row>
    <row r="94" ht="15.75" customHeight="1" spans="1:79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</row>
    <row r="95" ht="15.75" customHeight="1" spans="1:79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</row>
    <row r="96" ht="15.75" customHeight="1" spans="1:79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</row>
    <row r="97" ht="15.75" customHeight="1" spans="1:79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</row>
    <row r="98" ht="15.75" customHeight="1" spans="1:79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</row>
    <row r="99" ht="15.75" customHeight="1" spans="1:79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</row>
    <row r="100" ht="15.75" customHeight="1" spans="1:79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</row>
    <row r="101" ht="15.75" customHeight="1" spans="1:79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</row>
    <row r="102" ht="15.75" customHeight="1" spans="1:79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</row>
    <row r="103" ht="15.75" customHeight="1" spans="1:79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</row>
    <row r="104" ht="15.75" customHeight="1" spans="1:79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</row>
    <row r="105" ht="15.75" customHeight="1" spans="1:79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</row>
    <row r="106" ht="15.75" customHeight="1" spans="1:79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</row>
    <row r="107" ht="15.75" customHeight="1" spans="1:79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</row>
    <row r="108" ht="15.75" customHeight="1" spans="1:79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</row>
    <row r="109" ht="15.75" customHeight="1" spans="1:79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</row>
    <row r="110" ht="15.75" customHeight="1" spans="1:79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</row>
    <row r="111" ht="15.75" customHeight="1" spans="1:79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</row>
    <row r="112" ht="15.75" customHeight="1" spans="1:79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</row>
    <row r="113" ht="15.75" customHeight="1" spans="1:79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</row>
    <row r="114" ht="15.75" customHeight="1" spans="1:79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</row>
    <row r="115" ht="15.75" customHeight="1" spans="1:79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</row>
    <row r="116" ht="15.75" customHeight="1" spans="1:79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</row>
    <row r="117" ht="15.75" customHeight="1" spans="1:79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</row>
    <row r="118" ht="15.75" customHeight="1" spans="1:79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</row>
    <row r="119" ht="15.75" customHeight="1" spans="1:79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</row>
    <row r="120" ht="15.75" customHeight="1" spans="1:79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</row>
    <row r="121" ht="15.75" customHeight="1" spans="1:79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</row>
    <row r="122" ht="15.75" customHeight="1" spans="1:79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</row>
    <row r="123" ht="15.75" customHeight="1" spans="1:79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</row>
    <row r="124" ht="15.75" customHeight="1" spans="1:79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</row>
    <row r="125" ht="15.75" customHeight="1" spans="1:79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</row>
    <row r="126" ht="15.75" customHeight="1" spans="1:79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</row>
    <row r="127" ht="15.75" customHeight="1" spans="1:79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</row>
    <row r="128" ht="15.75" customHeight="1" spans="1:79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</row>
    <row r="129" ht="15.75" customHeight="1" spans="1:79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</row>
    <row r="130" ht="15.75" customHeight="1" spans="1:79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</row>
    <row r="131" ht="15.75" customHeight="1" spans="1:79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</row>
    <row r="132" ht="15.75" customHeight="1" spans="1:79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</row>
    <row r="133" ht="15.75" customHeight="1" spans="1:79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</row>
    <row r="134" ht="15.75" customHeight="1" spans="1:79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</row>
    <row r="135" ht="15.75" customHeight="1" spans="1:79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</row>
    <row r="136" ht="15.75" customHeight="1" spans="1:79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</row>
    <row r="137" ht="15.75" customHeight="1" spans="1:79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</row>
    <row r="138" ht="15.75" customHeight="1" spans="1:79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</row>
    <row r="139" ht="15.75" customHeight="1" spans="1:79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</row>
    <row r="140" ht="15.75" customHeight="1" spans="1:79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</row>
    <row r="141" ht="15.75" customHeight="1" spans="1:79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</row>
    <row r="142" ht="15.75" customHeight="1" spans="1:79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</row>
    <row r="143" ht="15.75" customHeight="1" spans="1:79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</row>
    <row r="144" ht="15.75" customHeight="1" spans="1:79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</row>
    <row r="145" ht="15.75" customHeight="1" spans="1:79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</row>
    <row r="146" ht="15.75" customHeight="1" spans="1:79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</row>
    <row r="147" ht="15.75" customHeight="1" spans="1:79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</row>
    <row r="148" ht="15.75" customHeight="1" spans="1:79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</row>
    <row r="149" ht="15.75" customHeight="1" spans="1:79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</row>
    <row r="150" ht="15.75" customHeight="1" spans="1:79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</row>
    <row r="151" ht="15.75" customHeight="1" spans="1:79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</row>
    <row r="152" ht="15.75" customHeight="1" spans="1:79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</row>
    <row r="153" ht="15.75" customHeight="1" spans="1:79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</row>
    <row r="154" ht="15.75" customHeight="1" spans="1:79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</row>
    <row r="155" ht="15.75" customHeight="1" spans="1:79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</row>
    <row r="156" ht="15.75" customHeight="1" spans="1:79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</row>
    <row r="157" ht="15.75" customHeight="1" spans="1:79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</row>
    <row r="158" ht="15.75" customHeight="1" spans="1:79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</row>
    <row r="159" ht="15.75" customHeight="1" spans="1:79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</row>
    <row r="160" ht="15.75" customHeight="1" spans="1:79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</row>
    <row r="161" ht="15.75" customHeight="1" spans="1:79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</row>
    <row r="162" ht="15.75" customHeight="1" spans="1:79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</row>
    <row r="163" ht="15.75" customHeight="1" spans="1:79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</row>
    <row r="164" ht="15.75" customHeight="1" spans="1:79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</row>
    <row r="165" ht="15.75" customHeight="1" spans="1:79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</row>
    <row r="166" ht="15.75" customHeight="1" spans="1:79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</row>
    <row r="167" ht="15.75" customHeight="1" spans="1:79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</row>
    <row r="168" ht="15.75" customHeight="1" spans="1:79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</row>
    <row r="169" ht="15.75" customHeight="1" spans="1:79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</row>
    <row r="170" ht="15.75" customHeight="1" spans="1:79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0"/>
      <c r="AL170" s="180"/>
      <c r="AM170" s="180"/>
      <c r="AN170" s="180"/>
      <c r="AO170" s="180"/>
      <c r="AP170" s="180"/>
      <c r="AQ170" s="180"/>
      <c r="AR170" s="180"/>
      <c r="AS170" s="180"/>
      <c r="AT170" s="180"/>
      <c r="AU170" s="180"/>
      <c r="AV170" s="180"/>
      <c r="AW170" s="180"/>
      <c r="AX170" s="180"/>
      <c r="AY170" s="180"/>
      <c r="AZ170" s="180"/>
      <c r="BA170" s="180"/>
      <c r="BB170" s="180"/>
      <c r="BC170" s="180"/>
      <c r="BD170" s="180"/>
      <c r="BE170" s="180"/>
      <c r="BF170" s="180"/>
      <c r="BG170" s="180"/>
      <c r="BH170" s="180"/>
      <c r="BI170" s="180"/>
      <c r="BJ170" s="180"/>
      <c r="BK170" s="180"/>
      <c r="BL170" s="180"/>
      <c r="BM170" s="180"/>
      <c r="BN170" s="180"/>
      <c r="BO170" s="180"/>
      <c r="BP170" s="180"/>
      <c r="BQ170" s="180"/>
      <c r="BR170" s="180"/>
      <c r="BS170" s="180"/>
      <c r="BT170" s="180"/>
      <c r="BU170" s="180"/>
      <c r="BV170" s="180"/>
      <c r="BW170" s="180"/>
      <c r="BX170" s="180"/>
      <c r="BY170" s="180"/>
      <c r="BZ170" s="180"/>
      <c r="CA170" s="180"/>
    </row>
    <row r="171" ht="15.75" customHeight="1" spans="1:79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0"/>
      <c r="AL171" s="180"/>
      <c r="AM171" s="180"/>
      <c r="AN171" s="180"/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0"/>
      <c r="BD171" s="180"/>
      <c r="BE171" s="180"/>
      <c r="BF171" s="180"/>
      <c r="BG171" s="180"/>
      <c r="BH171" s="180"/>
      <c r="BI171" s="180"/>
      <c r="BJ171" s="180"/>
      <c r="BK171" s="180"/>
      <c r="BL171" s="180"/>
      <c r="BM171" s="180"/>
      <c r="BN171" s="180"/>
      <c r="BO171" s="180"/>
      <c r="BP171" s="180"/>
      <c r="BQ171" s="180"/>
      <c r="BR171" s="180"/>
      <c r="BS171" s="180"/>
      <c r="BT171" s="180"/>
      <c r="BU171" s="180"/>
      <c r="BV171" s="180"/>
      <c r="BW171" s="180"/>
      <c r="BX171" s="180"/>
      <c r="BY171" s="180"/>
      <c r="BZ171" s="180"/>
      <c r="CA171" s="180"/>
    </row>
    <row r="172" ht="15.75" customHeight="1" spans="1:79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/>
      <c r="AJ172" s="180"/>
      <c r="AK172" s="180"/>
      <c r="AL172" s="180"/>
      <c r="AM172" s="180"/>
      <c r="AN172" s="180"/>
      <c r="AO172" s="180"/>
      <c r="AP172" s="180"/>
      <c r="AQ172" s="180"/>
      <c r="AR172" s="180"/>
      <c r="AS172" s="180"/>
      <c r="AT172" s="180"/>
      <c r="AU172" s="180"/>
      <c r="AV172" s="180"/>
      <c r="AW172" s="180"/>
      <c r="AX172" s="180"/>
      <c r="AY172" s="180"/>
      <c r="AZ172" s="180"/>
      <c r="BA172" s="180"/>
      <c r="BB172" s="180"/>
      <c r="BC172" s="180"/>
      <c r="BD172" s="180"/>
      <c r="BE172" s="180"/>
      <c r="BF172" s="180"/>
      <c r="BG172" s="180"/>
      <c r="BH172" s="180"/>
      <c r="BI172" s="180"/>
      <c r="BJ172" s="180"/>
      <c r="BK172" s="180"/>
      <c r="BL172" s="180"/>
      <c r="BM172" s="180"/>
      <c r="BN172" s="180"/>
      <c r="BO172" s="180"/>
      <c r="BP172" s="180"/>
      <c r="BQ172" s="180"/>
      <c r="BR172" s="180"/>
      <c r="BS172" s="180"/>
      <c r="BT172" s="180"/>
      <c r="BU172" s="180"/>
      <c r="BV172" s="180"/>
      <c r="BW172" s="180"/>
      <c r="BX172" s="180"/>
      <c r="BY172" s="180"/>
      <c r="BZ172" s="180"/>
      <c r="CA172" s="180"/>
    </row>
    <row r="173" ht="15.75" customHeight="1" spans="1:79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/>
      <c r="AJ173" s="180"/>
      <c r="AK173" s="180"/>
      <c r="AL173" s="180"/>
      <c r="AM173" s="180"/>
      <c r="AN173" s="180"/>
      <c r="AO173" s="180"/>
      <c r="AP173" s="180"/>
      <c r="AQ173" s="180"/>
      <c r="AR173" s="180"/>
      <c r="AS173" s="180"/>
      <c r="AT173" s="180"/>
      <c r="AU173" s="180"/>
      <c r="AV173" s="180"/>
      <c r="AW173" s="180"/>
      <c r="AX173" s="180"/>
      <c r="AY173" s="180"/>
      <c r="AZ173" s="180"/>
      <c r="BA173" s="180"/>
      <c r="BB173" s="180"/>
      <c r="BC173" s="180"/>
      <c r="BD173" s="180"/>
      <c r="BE173" s="180"/>
      <c r="BF173" s="180"/>
      <c r="BG173" s="180"/>
      <c r="BH173" s="180"/>
      <c r="BI173" s="180"/>
      <c r="BJ173" s="180"/>
      <c r="BK173" s="180"/>
      <c r="BL173" s="180"/>
      <c r="BM173" s="180"/>
      <c r="BN173" s="180"/>
      <c r="BO173" s="180"/>
      <c r="BP173" s="180"/>
      <c r="BQ173" s="180"/>
      <c r="BR173" s="180"/>
      <c r="BS173" s="180"/>
      <c r="BT173" s="180"/>
      <c r="BU173" s="180"/>
      <c r="BV173" s="180"/>
      <c r="BW173" s="180"/>
      <c r="BX173" s="180"/>
      <c r="BY173" s="180"/>
      <c r="BZ173" s="180"/>
      <c r="CA173" s="180"/>
    </row>
    <row r="174" ht="15.75" customHeight="1" spans="1:79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/>
      <c r="AJ174" s="180"/>
      <c r="AK174" s="180"/>
      <c r="AL174" s="180"/>
      <c r="AM174" s="180"/>
      <c r="AN174" s="180"/>
      <c r="AO174" s="180"/>
      <c r="AP174" s="180"/>
      <c r="AQ174" s="180"/>
      <c r="AR174" s="180"/>
      <c r="AS174" s="180"/>
      <c r="AT174" s="180"/>
      <c r="AU174" s="180"/>
      <c r="AV174" s="180"/>
      <c r="AW174" s="180"/>
      <c r="AX174" s="180"/>
      <c r="AY174" s="180"/>
      <c r="AZ174" s="180"/>
      <c r="BA174" s="180"/>
      <c r="BB174" s="180"/>
      <c r="BC174" s="180"/>
      <c r="BD174" s="180"/>
      <c r="BE174" s="180"/>
      <c r="BF174" s="180"/>
      <c r="BG174" s="180"/>
      <c r="BH174" s="180"/>
      <c r="BI174" s="180"/>
      <c r="BJ174" s="180"/>
      <c r="BK174" s="180"/>
      <c r="BL174" s="180"/>
      <c r="BM174" s="180"/>
      <c r="BN174" s="180"/>
      <c r="BO174" s="180"/>
      <c r="BP174" s="180"/>
      <c r="BQ174" s="180"/>
      <c r="BR174" s="180"/>
      <c r="BS174" s="180"/>
      <c r="BT174" s="180"/>
      <c r="BU174" s="180"/>
      <c r="BV174" s="180"/>
      <c r="BW174" s="180"/>
      <c r="BX174" s="180"/>
      <c r="BY174" s="180"/>
      <c r="BZ174" s="180"/>
      <c r="CA174" s="180"/>
    </row>
    <row r="175" ht="15.75" customHeight="1" spans="1:79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180"/>
      <c r="AD175" s="180"/>
      <c r="AE175" s="180"/>
      <c r="AF175" s="180"/>
      <c r="AG175" s="180"/>
      <c r="AH175" s="180"/>
      <c r="AI175" s="180"/>
      <c r="AJ175" s="180"/>
      <c r="AK175" s="180"/>
      <c r="AL175" s="180"/>
      <c r="AM175" s="180"/>
      <c r="AN175" s="180"/>
      <c r="AO175" s="180"/>
      <c r="AP175" s="180"/>
      <c r="AQ175" s="180"/>
      <c r="AR175" s="180"/>
      <c r="AS175" s="180"/>
      <c r="AT175" s="180"/>
      <c r="AU175" s="180"/>
      <c r="AV175" s="180"/>
      <c r="AW175" s="180"/>
      <c r="AX175" s="180"/>
      <c r="AY175" s="180"/>
      <c r="AZ175" s="180"/>
      <c r="BA175" s="180"/>
      <c r="BB175" s="180"/>
      <c r="BC175" s="180"/>
      <c r="BD175" s="180"/>
      <c r="BE175" s="180"/>
      <c r="BF175" s="180"/>
      <c r="BG175" s="180"/>
      <c r="BH175" s="180"/>
      <c r="BI175" s="180"/>
      <c r="BJ175" s="180"/>
      <c r="BK175" s="180"/>
      <c r="BL175" s="180"/>
      <c r="BM175" s="180"/>
      <c r="BN175" s="180"/>
      <c r="BO175" s="180"/>
      <c r="BP175" s="180"/>
      <c r="BQ175" s="180"/>
      <c r="BR175" s="180"/>
      <c r="BS175" s="180"/>
      <c r="BT175" s="180"/>
      <c r="BU175" s="180"/>
      <c r="BV175" s="180"/>
      <c r="BW175" s="180"/>
      <c r="BX175" s="180"/>
      <c r="BY175" s="180"/>
      <c r="BZ175" s="180"/>
      <c r="CA175" s="180"/>
    </row>
    <row r="176" ht="15.75" customHeight="1" spans="1:79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/>
      <c r="AJ176" s="180"/>
      <c r="AK176" s="180"/>
      <c r="AL176" s="180"/>
      <c r="AM176" s="180"/>
      <c r="AN176" s="180"/>
      <c r="AO176" s="180"/>
      <c r="AP176" s="180"/>
      <c r="AQ176" s="180"/>
      <c r="AR176" s="180"/>
      <c r="AS176" s="180"/>
      <c r="AT176" s="180"/>
      <c r="AU176" s="180"/>
      <c r="AV176" s="180"/>
      <c r="AW176" s="180"/>
      <c r="AX176" s="180"/>
      <c r="AY176" s="180"/>
      <c r="AZ176" s="180"/>
      <c r="BA176" s="180"/>
      <c r="BB176" s="180"/>
      <c r="BC176" s="180"/>
      <c r="BD176" s="180"/>
      <c r="BE176" s="180"/>
      <c r="BF176" s="180"/>
      <c r="BG176" s="180"/>
      <c r="BH176" s="180"/>
      <c r="BI176" s="180"/>
      <c r="BJ176" s="180"/>
      <c r="BK176" s="180"/>
      <c r="BL176" s="180"/>
      <c r="BM176" s="180"/>
      <c r="BN176" s="180"/>
      <c r="BO176" s="180"/>
      <c r="BP176" s="180"/>
      <c r="BQ176" s="180"/>
      <c r="BR176" s="180"/>
      <c r="BS176" s="180"/>
      <c r="BT176" s="180"/>
      <c r="BU176" s="180"/>
      <c r="BV176" s="180"/>
      <c r="BW176" s="180"/>
      <c r="BX176" s="180"/>
      <c r="BY176" s="180"/>
      <c r="BZ176" s="180"/>
      <c r="CA176" s="180"/>
    </row>
    <row r="177" ht="15.75" customHeight="1" spans="1:79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/>
      <c r="AJ177" s="180"/>
      <c r="AK177" s="180"/>
      <c r="AL177" s="180"/>
      <c r="AM177" s="180"/>
      <c r="AN177" s="180"/>
      <c r="AO177" s="180"/>
      <c r="AP177" s="180"/>
      <c r="AQ177" s="180"/>
      <c r="AR177" s="180"/>
      <c r="AS177" s="180"/>
      <c r="AT177" s="180"/>
      <c r="AU177" s="180"/>
      <c r="AV177" s="180"/>
      <c r="AW177" s="180"/>
      <c r="AX177" s="180"/>
      <c r="AY177" s="180"/>
      <c r="AZ177" s="180"/>
      <c r="BA177" s="180"/>
      <c r="BB177" s="180"/>
      <c r="BC177" s="180"/>
      <c r="BD177" s="180"/>
      <c r="BE177" s="180"/>
      <c r="BF177" s="180"/>
      <c r="BG177" s="180"/>
      <c r="BH177" s="180"/>
      <c r="BI177" s="180"/>
      <c r="BJ177" s="180"/>
      <c r="BK177" s="180"/>
      <c r="BL177" s="180"/>
      <c r="BM177" s="180"/>
      <c r="BN177" s="180"/>
      <c r="BO177" s="180"/>
      <c r="BP177" s="180"/>
      <c r="BQ177" s="180"/>
      <c r="BR177" s="180"/>
      <c r="BS177" s="180"/>
      <c r="BT177" s="180"/>
      <c r="BU177" s="180"/>
      <c r="BV177" s="180"/>
      <c r="BW177" s="180"/>
      <c r="BX177" s="180"/>
      <c r="BY177" s="180"/>
      <c r="BZ177" s="180"/>
      <c r="CA177" s="180"/>
    </row>
    <row r="178" ht="15.75" customHeight="1" spans="1:79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/>
      <c r="AP178" s="180"/>
      <c r="AQ178" s="180"/>
      <c r="AR178" s="180"/>
      <c r="AS178" s="180"/>
      <c r="AT178" s="180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0"/>
      <c r="BG178" s="180"/>
      <c r="BH178" s="180"/>
      <c r="BI178" s="180"/>
      <c r="BJ178" s="180"/>
      <c r="BK178" s="180"/>
      <c r="BL178" s="180"/>
      <c r="BM178" s="180"/>
      <c r="BN178" s="180"/>
      <c r="BO178" s="180"/>
      <c r="BP178" s="180"/>
      <c r="BQ178" s="180"/>
      <c r="BR178" s="180"/>
      <c r="BS178" s="180"/>
      <c r="BT178" s="180"/>
      <c r="BU178" s="180"/>
      <c r="BV178" s="180"/>
      <c r="BW178" s="180"/>
      <c r="BX178" s="180"/>
      <c r="BY178" s="180"/>
      <c r="BZ178" s="180"/>
      <c r="CA178" s="180"/>
    </row>
    <row r="179" ht="15.75" customHeight="1" spans="1:79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/>
      <c r="AJ179" s="180"/>
      <c r="AK179" s="180"/>
      <c r="AL179" s="180"/>
      <c r="AM179" s="180"/>
      <c r="AN179" s="180"/>
      <c r="AO179" s="180"/>
      <c r="AP179" s="180"/>
      <c r="AQ179" s="180"/>
      <c r="AR179" s="180"/>
      <c r="AS179" s="180"/>
      <c r="AT179" s="180"/>
      <c r="AU179" s="180"/>
      <c r="AV179" s="180"/>
      <c r="AW179" s="180"/>
      <c r="AX179" s="180"/>
      <c r="AY179" s="180"/>
      <c r="AZ179" s="180"/>
      <c r="BA179" s="180"/>
      <c r="BB179" s="180"/>
      <c r="BC179" s="180"/>
      <c r="BD179" s="180"/>
      <c r="BE179" s="180"/>
      <c r="BF179" s="180"/>
      <c r="BG179" s="180"/>
      <c r="BH179" s="180"/>
      <c r="BI179" s="180"/>
      <c r="BJ179" s="180"/>
      <c r="BK179" s="180"/>
      <c r="BL179" s="180"/>
      <c r="BM179" s="180"/>
      <c r="BN179" s="180"/>
      <c r="BO179" s="180"/>
      <c r="BP179" s="180"/>
      <c r="BQ179" s="180"/>
      <c r="BR179" s="180"/>
      <c r="BS179" s="180"/>
      <c r="BT179" s="180"/>
      <c r="BU179" s="180"/>
      <c r="BV179" s="180"/>
      <c r="BW179" s="180"/>
      <c r="BX179" s="180"/>
      <c r="BY179" s="180"/>
      <c r="BZ179" s="180"/>
      <c r="CA179" s="180"/>
    </row>
    <row r="180" ht="15.75" customHeight="1" spans="1:79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/>
      <c r="AJ180" s="180"/>
      <c r="AK180" s="180"/>
      <c r="AL180" s="180"/>
      <c r="AM180" s="180"/>
      <c r="AN180" s="180"/>
      <c r="AO180" s="180"/>
      <c r="AP180" s="180"/>
      <c r="AQ180" s="180"/>
      <c r="AR180" s="180"/>
      <c r="AS180" s="180"/>
      <c r="AT180" s="180"/>
      <c r="AU180" s="180"/>
      <c r="AV180" s="180"/>
      <c r="AW180" s="180"/>
      <c r="AX180" s="180"/>
      <c r="AY180" s="180"/>
      <c r="AZ180" s="180"/>
      <c r="BA180" s="180"/>
      <c r="BB180" s="180"/>
      <c r="BC180" s="180"/>
      <c r="BD180" s="180"/>
      <c r="BE180" s="180"/>
      <c r="BF180" s="180"/>
      <c r="BG180" s="180"/>
      <c r="BH180" s="180"/>
      <c r="BI180" s="180"/>
      <c r="BJ180" s="180"/>
      <c r="BK180" s="180"/>
      <c r="BL180" s="180"/>
      <c r="BM180" s="180"/>
      <c r="BN180" s="180"/>
      <c r="BO180" s="180"/>
      <c r="BP180" s="180"/>
      <c r="BQ180" s="180"/>
      <c r="BR180" s="180"/>
      <c r="BS180" s="180"/>
      <c r="BT180" s="180"/>
      <c r="BU180" s="180"/>
      <c r="BV180" s="180"/>
      <c r="BW180" s="180"/>
      <c r="BX180" s="180"/>
      <c r="BY180" s="180"/>
      <c r="BZ180" s="180"/>
      <c r="CA180" s="180"/>
    </row>
    <row r="181" ht="15.75" customHeight="1" spans="1:79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/>
      <c r="AJ181" s="180"/>
      <c r="AK181" s="180"/>
      <c r="AL181" s="180"/>
      <c r="AM181" s="180"/>
      <c r="AN181" s="180"/>
      <c r="AO181" s="180"/>
      <c r="AP181" s="180"/>
      <c r="AQ181" s="180"/>
      <c r="AR181" s="180"/>
      <c r="AS181" s="180"/>
      <c r="AT181" s="180"/>
      <c r="AU181" s="180"/>
      <c r="AV181" s="180"/>
      <c r="AW181" s="180"/>
      <c r="AX181" s="180"/>
      <c r="AY181" s="180"/>
      <c r="AZ181" s="180"/>
      <c r="BA181" s="180"/>
      <c r="BB181" s="180"/>
      <c r="BC181" s="180"/>
      <c r="BD181" s="180"/>
      <c r="BE181" s="180"/>
      <c r="BF181" s="180"/>
      <c r="BG181" s="180"/>
      <c r="BH181" s="180"/>
      <c r="BI181" s="180"/>
      <c r="BJ181" s="180"/>
      <c r="BK181" s="180"/>
      <c r="BL181" s="180"/>
      <c r="BM181" s="180"/>
      <c r="BN181" s="180"/>
      <c r="BO181" s="180"/>
      <c r="BP181" s="180"/>
      <c r="BQ181" s="180"/>
      <c r="BR181" s="180"/>
      <c r="BS181" s="180"/>
      <c r="BT181" s="180"/>
      <c r="BU181" s="180"/>
      <c r="BV181" s="180"/>
      <c r="BW181" s="180"/>
      <c r="BX181" s="180"/>
      <c r="BY181" s="180"/>
      <c r="BZ181" s="180"/>
      <c r="CA181" s="180"/>
    </row>
    <row r="182" ht="15.75" customHeight="1" spans="1:79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/>
      <c r="AJ182" s="180"/>
      <c r="AK182" s="180"/>
      <c r="AL182" s="180"/>
      <c r="AM182" s="180"/>
      <c r="AN182" s="180"/>
      <c r="AO182" s="180"/>
      <c r="AP182" s="180"/>
      <c r="AQ182" s="180"/>
      <c r="AR182" s="180"/>
      <c r="AS182" s="180"/>
      <c r="AT182" s="180"/>
      <c r="AU182" s="180"/>
      <c r="AV182" s="180"/>
      <c r="AW182" s="180"/>
      <c r="AX182" s="180"/>
      <c r="AY182" s="180"/>
      <c r="AZ182" s="180"/>
      <c r="BA182" s="180"/>
      <c r="BB182" s="180"/>
      <c r="BC182" s="180"/>
      <c r="BD182" s="180"/>
      <c r="BE182" s="180"/>
      <c r="BF182" s="180"/>
      <c r="BG182" s="180"/>
      <c r="BH182" s="180"/>
      <c r="BI182" s="180"/>
      <c r="BJ182" s="180"/>
      <c r="BK182" s="180"/>
      <c r="BL182" s="180"/>
      <c r="BM182" s="180"/>
      <c r="BN182" s="180"/>
      <c r="BO182" s="180"/>
      <c r="BP182" s="180"/>
      <c r="BQ182" s="180"/>
      <c r="BR182" s="180"/>
      <c r="BS182" s="180"/>
      <c r="BT182" s="180"/>
      <c r="BU182" s="180"/>
      <c r="BV182" s="180"/>
      <c r="BW182" s="180"/>
      <c r="BX182" s="180"/>
      <c r="BY182" s="180"/>
      <c r="BZ182" s="180"/>
      <c r="CA182" s="180"/>
    </row>
    <row r="183" ht="15.75" customHeight="1" spans="1:79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/>
      <c r="AJ183" s="180"/>
      <c r="AK183" s="180"/>
      <c r="AL183" s="180"/>
      <c r="AM183" s="180"/>
      <c r="AN183" s="180"/>
      <c r="AO183" s="180"/>
      <c r="AP183" s="180"/>
      <c r="AQ183" s="180"/>
      <c r="AR183" s="180"/>
      <c r="AS183" s="180"/>
      <c r="AT183" s="180"/>
      <c r="AU183" s="180"/>
      <c r="AV183" s="180"/>
      <c r="AW183" s="180"/>
      <c r="AX183" s="180"/>
      <c r="AY183" s="180"/>
      <c r="AZ183" s="180"/>
      <c r="BA183" s="180"/>
      <c r="BB183" s="180"/>
      <c r="BC183" s="180"/>
      <c r="BD183" s="180"/>
      <c r="BE183" s="180"/>
      <c r="BF183" s="180"/>
      <c r="BG183" s="180"/>
      <c r="BH183" s="180"/>
      <c r="BI183" s="180"/>
      <c r="BJ183" s="180"/>
      <c r="BK183" s="180"/>
      <c r="BL183" s="180"/>
      <c r="BM183" s="180"/>
      <c r="BN183" s="180"/>
      <c r="BO183" s="180"/>
      <c r="BP183" s="180"/>
      <c r="BQ183" s="180"/>
      <c r="BR183" s="180"/>
      <c r="BS183" s="180"/>
      <c r="BT183" s="180"/>
      <c r="BU183" s="180"/>
      <c r="BV183" s="180"/>
      <c r="BW183" s="180"/>
      <c r="BX183" s="180"/>
      <c r="BY183" s="180"/>
      <c r="BZ183" s="180"/>
      <c r="CA183" s="180"/>
    </row>
    <row r="184" ht="15.75" customHeight="1" spans="1:79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/>
      <c r="AJ184" s="180"/>
      <c r="AK184" s="180"/>
      <c r="AL184" s="180"/>
      <c r="AM184" s="180"/>
      <c r="AN184" s="180"/>
      <c r="AO184" s="180"/>
      <c r="AP184" s="180"/>
      <c r="AQ184" s="180"/>
      <c r="AR184" s="180"/>
      <c r="AS184" s="180"/>
      <c r="AT184" s="180"/>
      <c r="AU184" s="180"/>
      <c r="AV184" s="180"/>
      <c r="AW184" s="180"/>
      <c r="AX184" s="180"/>
      <c r="AY184" s="180"/>
      <c r="AZ184" s="180"/>
      <c r="BA184" s="180"/>
      <c r="BB184" s="180"/>
      <c r="BC184" s="180"/>
      <c r="BD184" s="180"/>
      <c r="BE184" s="180"/>
      <c r="BF184" s="180"/>
      <c r="BG184" s="180"/>
      <c r="BH184" s="180"/>
      <c r="BI184" s="180"/>
      <c r="BJ184" s="180"/>
      <c r="BK184" s="180"/>
      <c r="BL184" s="180"/>
      <c r="BM184" s="180"/>
      <c r="BN184" s="180"/>
      <c r="BO184" s="180"/>
      <c r="BP184" s="180"/>
      <c r="BQ184" s="180"/>
      <c r="BR184" s="180"/>
      <c r="BS184" s="180"/>
      <c r="BT184" s="180"/>
      <c r="BU184" s="180"/>
      <c r="BV184" s="180"/>
      <c r="BW184" s="180"/>
      <c r="BX184" s="180"/>
      <c r="BY184" s="180"/>
      <c r="BZ184" s="180"/>
      <c r="CA184" s="180"/>
    </row>
    <row r="185" ht="15.75" customHeight="1" spans="1:79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/>
      <c r="AK185" s="180"/>
      <c r="AL185" s="180"/>
      <c r="AM185" s="180"/>
      <c r="AN185" s="180"/>
      <c r="AO185" s="180"/>
      <c r="AP185" s="180"/>
      <c r="AQ185" s="180"/>
      <c r="AR185" s="180"/>
      <c r="AS185" s="180"/>
      <c r="AT185" s="180"/>
      <c r="AU185" s="180"/>
      <c r="AV185" s="180"/>
      <c r="AW185" s="180"/>
      <c r="AX185" s="180"/>
      <c r="AY185" s="180"/>
      <c r="AZ185" s="180"/>
      <c r="BA185" s="180"/>
      <c r="BB185" s="180"/>
      <c r="BC185" s="180"/>
      <c r="BD185" s="180"/>
      <c r="BE185" s="180"/>
      <c r="BF185" s="180"/>
      <c r="BG185" s="180"/>
      <c r="BH185" s="180"/>
      <c r="BI185" s="180"/>
      <c r="BJ185" s="180"/>
      <c r="BK185" s="180"/>
      <c r="BL185" s="180"/>
      <c r="BM185" s="180"/>
      <c r="BN185" s="180"/>
      <c r="BO185" s="180"/>
      <c r="BP185" s="180"/>
      <c r="BQ185" s="180"/>
      <c r="BR185" s="180"/>
      <c r="BS185" s="180"/>
      <c r="BT185" s="180"/>
      <c r="BU185" s="180"/>
      <c r="BV185" s="180"/>
      <c r="BW185" s="180"/>
      <c r="BX185" s="180"/>
      <c r="BY185" s="180"/>
      <c r="BZ185" s="180"/>
      <c r="CA185" s="180"/>
    </row>
    <row r="186" ht="15.75" customHeight="1" spans="1:79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/>
      <c r="AJ186" s="180"/>
      <c r="AK186" s="180"/>
      <c r="AL186" s="180"/>
      <c r="AM186" s="180"/>
      <c r="AN186" s="180"/>
      <c r="AO186" s="180"/>
      <c r="AP186" s="180"/>
      <c r="AQ186" s="180"/>
      <c r="AR186" s="180"/>
      <c r="AS186" s="180"/>
      <c r="AT186" s="180"/>
      <c r="AU186" s="180"/>
      <c r="AV186" s="180"/>
      <c r="AW186" s="180"/>
      <c r="AX186" s="180"/>
      <c r="AY186" s="180"/>
      <c r="AZ186" s="180"/>
      <c r="BA186" s="180"/>
      <c r="BB186" s="180"/>
      <c r="BC186" s="180"/>
      <c r="BD186" s="180"/>
      <c r="BE186" s="180"/>
      <c r="BF186" s="180"/>
      <c r="BG186" s="180"/>
      <c r="BH186" s="180"/>
      <c r="BI186" s="180"/>
      <c r="BJ186" s="180"/>
      <c r="BK186" s="180"/>
      <c r="BL186" s="180"/>
      <c r="BM186" s="180"/>
      <c r="BN186" s="180"/>
      <c r="BO186" s="180"/>
      <c r="BP186" s="180"/>
      <c r="BQ186" s="180"/>
      <c r="BR186" s="180"/>
      <c r="BS186" s="180"/>
      <c r="BT186" s="180"/>
      <c r="BU186" s="180"/>
      <c r="BV186" s="180"/>
      <c r="BW186" s="180"/>
      <c r="BX186" s="180"/>
      <c r="BY186" s="180"/>
      <c r="BZ186" s="180"/>
      <c r="CA186" s="180"/>
    </row>
    <row r="187" ht="15.75" customHeight="1" spans="1:79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/>
      <c r="AJ187" s="180"/>
      <c r="AK187" s="180"/>
      <c r="AL187" s="180"/>
      <c r="AM187" s="180"/>
      <c r="AN187" s="180"/>
      <c r="AO187" s="180"/>
      <c r="AP187" s="180"/>
      <c r="AQ187" s="180"/>
      <c r="AR187" s="180"/>
      <c r="AS187" s="180"/>
      <c r="AT187" s="180"/>
      <c r="AU187" s="180"/>
      <c r="AV187" s="180"/>
      <c r="AW187" s="180"/>
      <c r="AX187" s="180"/>
      <c r="AY187" s="180"/>
      <c r="AZ187" s="180"/>
      <c r="BA187" s="180"/>
      <c r="BB187" s="180"/>
      <c r="BC187" s="180"/>
      <c r="BD187" s="180"/>
      <c r="BE187" s="180"/>
      <c r="BF187" s="180"/>
      <c r="BG187" s="180"/>
      <c r="BH187" s="180"/>
      <c r="BI187" s="180"/>
      <c r="BJ187" s="180"/>
      <c r="BK187" s="180"/>
      <c r="BL187" s="180"/>
      <c r="BM187" s="180"/>
      <c r="BN187" s="180"/>
      <c r="BO187" s="180"/>
      <c r="BP187" s="180"/>
      <c r="BQ187" s="180"/>
      <c r="BR187" s="180"/>
      <c r="BS187" s="180"/>
      <c r="BT187" s="180"/>
      <c r="BU187" s="180"/>
      <c r="BV187" s="180"/>
      <c r="BW187" s="180"/>
      <c r="BX187" s="180"/>
      <c r="BY187" s="180"/>
      <c r="BZ187" s="180"/>
      <c r="CA187" s="180"/>
    </row>
    <row r="188" ht="15.75" customHeight="1" spans="1:79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/>
      <c r="AJ188" s="180"/>
      <c r="AK188" s="180"/>
      <c r="AL188" s="180"/>
      <c r="AM188" s="180"/>
      <c r="AN188" s="180"/>
      <c r="AO188" s="180"/>
      <c r="AP188" s="180"/>
      <c r="AQ188" s="180"/>
      <c r="AR188" s="180"/>
      <c r="AS188" s="180"/>
      <c r="AT188" s="180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0"/>
      <c r="BG188" s="180"/>
      <c r="BH188" s="180"/>
      <c r="BI188" s="180"/>
      <c r="BJ188" s="180"/>
      <c r="BK188" s="180"/>
      <c r="BL188" s="180"/>
      <c r="BM188" s="180"/>
      <c r="BN188" s="180"/>
      <c r="BO188" s="180"/>
      <c r="BP188" s="180"/>
      <c r="BQ188" s="180"/>
      <c r="BR188" s="180"/>
      <c r="BS188" s="180"/>
      <c r="BT188" s="180"/>
      <c r="BU188" s="180"/>
      <c r="BV188" s="180"/>
      <c r="BW188" s="180"/>
      <c r="BX188" s="180"/>
      <c r="BY188" s="180"/>
      <c r="BZ188" s="180"/>
      <c r="CA188" s="180"/>
    </row>
    <row r="189" ht="15.75" customHeight="1" spans="1:79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/>
      <c r="AJ189" s="180"/>
      <c r="AK189" s="180"/>
      <c r="AL189" s="180"/>
      <c r="AM189" s="180"/>
      <c r="AN189" s="180"/>
      <c r="AO189" s="180"/>
      <c r="AP189" s="180"/>
      <c r="AQ189" s="180"/>
      <c r="AR189" s="180"/>
      <c r="AS189" s="180"/>
      <c r="AT189" s="180"/>
      <c r="AU189" s="180"/>
      <c r="AV189" s="180"/>
      <c r="AW189" s="180"/>
      <c r="AX189" s="180"/>
      <c r="AY189" s="180"/>
      <c r="AZ189" s="180"/>
      <c r="BA189" s="180"/>
      <c r="BB189" s="180"/>
      <c r="BC189" s="180"/>
      <c r="BD189" s="180"/>
      <c r="BE189" s="180"/>
      <c r="BF189" s="180"/>
      <c r="BG189" s="180"/>
      <c r="BH189" s="180"/>
      <c r="BI189" s="180"/>
      <c r="BJ189" s="180"/>
      <c r="BK189" s="180"/>
      <c r="BL189" s="180"/>
      <c r="BM189" s="180"/>
      <c r="BN189" s="180"/>
      <c r="BO189" s="180"/>
      <c r="BP189" s="180"/>
      <c r="BQ189" s="180"/>
      <c r="BR189" s="180"/>
      <c r="BS189" s="180"/>
      <c r="BT189" s="180"/>
      <c r="BU189" s="180"/>
      <c r="BV189" s="180"/>
      <c r="BW189" s="180"/>
      <c r="BX189" s="180"/>
      <c r="BY189" s="180"/>
      <c r="BZ189" s="180"/>
      <c r="CA189" s="180"/>
    </row>
    <row r="190" ht="15.75" customHeight="1" spans="1:79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/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/>
      <c r="BH190" s="180"/>
      <c r="BI190" s="180"/>
      <c r="BJ190" s="180"/>
      <c r="BK190" s="180"/>
      <c r="BL190" s="180"/>
      <c r="BM190" s="180"/>
      <c r="BN190" s="180"/>
      <c r="BO190" s="180"/>
      <c r="BP190" s="180"/>
      <c r="BQ190" s="180"/>
      <c r="BR190" s="180"/>
      <c r="BS190" s="180"/>
      <c r="BT190" s="180"/>
      <c r="BU190" s="180"/>
      <c r="BV190" s="180"/>
      <c r="BW190" s="180"/>
      <c r="BX190" s="180"/>
      <c r="BY190" s="180"/>
      <c r="BZ190" s="180"/>
      <c r="CA190" s="180"/>
    </row>
    <row r="191" ht="15.75" customHeight="1" spans="1:79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/>
      <c r="AJ191" s="180"/>
      <c r="AK191" s="180"/>
      <c r="AL191" s="180"/>
      <c r="AM191" s="180"/>
      <c r="AN191" s="180"/>
      <c r="AO191" s="180"/>
      <c r="AP191" s="180"/>
      <c r="AQ191" s="180"/>
      <c r="AR191" s="180"/>
      <c r="AS191" s="180"/>
      <c r="AT191" s="180"/>
      <c r="AU191" s="180"/>
      <c r="AV191" s="180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0"/>
      <c r="BG191" s="180"/>
      <c r="BH191" s="180"/>
      <c r="BI191" s="180"/>
      <c r="BJ191" s="180"/>
      <c r="BK191" s="180"/>
      <c r="BL191" s="180"/>
      <c r="BM191" s="180"/>
      <c r="BN191" s="180"/>
      <c r="BO191" s="180"/>
      <c r="BP191" s="180"/>
      <c r="BQ191" s="180"/>
      <c r="BR191" s="180"/>
      <c r="BS191" s="180"/>
      <c r="BT191" s="180"/>
      <c r="BU191" s="180"/>
      <c r="BV191" s="180"/>
      <c r="BW191" s="180"/>
      <c r="BX191" s="180"/>
      <c r="BY191" s="180"/>
      <c r="BZ191" s="180"/>
      <c r="CA191" s="180"/>
    </row>
    <row r="192" ht="15.75" customHeight="1" spans="1:79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/>
      <c r="AJ192" s="180"/>
      <c r="AK192" s="180"/>
      <c r="AL192" s="180"/>
      <c r="AM192" s="180"/>
      <c r="AN192" s="180"/>
      <c r="AO192" s="180"/>
      <c r="AP192" s="180"/>
      <c r="AQ192" s="180"/>
      <c r="AR192" s="180"/>
      <c r="AS192" s="180"/>
      <c r="AT192" s="180"/>
      <c r="AU192" s="180"/>
      <c r="AV192" s="180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0"/>
      <c r="BG192" s="180"/>
      <c r="BH192" s="180"/>
      <c r="BI192" s="180"/>
      <c r="BJ192" s="180"/>
      <c r="BK192" s="180"/>
      <c r="BL192" s="180"/>
      <c r="BM192" s="180"/>
      <c r="BN192" s="180"/>
      <c r="BO192" s="180"/>
      <c r="BP192" s="180"/>
      <c r="BQ192" s="180"/>
      <c r="BR192" s="180"/>
      <c r="BS192" s="180"/>
      <c r="BT192" s="180"/>
      <c r="BU192" s="180"/>
      <c r="BV192" s="180"/>
      <c r="BW192" s="180"/>
      <c r="BX192" s="180"/>
      <c r="BY192" s="180"/>
      <c r="BZ192" s="180"/>
      <c r="CA192" s="180"/>
    </row>
    <row r="193" ht="15.75" customHeight="1" spans="1:79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BM193" s="180"/>
      <c r="BN193" s="180"/>
      <c r="BO193" s="180"/>
      <c r="BP193" s="180"/>
      <c r="BQ193" s="180"/>
      <c r="BR193" s="180"/>
      <c r="BS193" s="180"/>
      <c r="BT193" s="180"/>
      <c r="BU193" s="180"/>
      <c r="BV193" s="180"/>
      <c r="BW193" s="180"/>
      <c r="BX193" s="180"/>
      <c r="BY193" s="180"/>
      <c r="BZ193" s="180"/>
      <c r="CA193" s="180"/>
    </row>
    <row r="194" ht="15.75" customHeight="1" spans="1:79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/>
      <c r="AJ194" s="180"/>
      <c r="AK194" s="180"/>
      <c r="AL194" s="180"/>
      <c r="AM194" s="180"/>
      <c r="AN194" s="180"/>
      <c r="AO194" s="180"/>
      <c r="AP194" s="180"/>
      <c r="AQ194" s="180"/>
      <c r="AR194" s="180"/>
      <c r="AS194" s="180"/>
      <c r="AT194" s="180"/>
      <c r="AU194" s="180"/>
      <c r="AV194" s="180"/>
      <c r="AW194" s="180"/>
      <c r="AX194" s="180"/>
      <c r="AY194" s="180"/>
      <c r="AZ194" s="180"/>
      <c r="BA194" s="180"/>
      <c r="BB194" s="180"/>
      <c r="BC194" s="180"/>
      <c r="BD194" s="180"/>
      <c r="BE194" s="180"/>
      <c r="BF194" s="180"/>
      <c r="BG194" s="180"/>
      <c r="BH194" s="180"/>
      <c r="BI194" s="180"/>
      <c r="BJ194" s="180"/>
      <c r="BK194" s="180"/>
      <c r="BL194" s="180"/>
      <c r="BM194" s="180"/>
      <c r="BN194" s="180"/>
      <c r="BO194" s="180"/>
      <c r="BP194" s="180"/>
      <c r="BQ194" s="180"/>
      <c r="BR194" s="180"/>
      <c r="BS194" s="180"/>
      <c r="BT194" s="180"/>
      <c r="BU194" s="180"/>
      <c r="BV194" s="180"/>
      <c r="BW194" s="180"/>
      <c r="BX194" s="180"/>
      <c r="BY194" s="180"/>
      <c r="BZ194" s="180"/>
      <c r="CA194" s="180"/>
    </row>
    <row r="195" ht="15.75" customHeight="1" spans="1:79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/>
      <c r="AJ195" s="180"/>
      <c r="AK195" s="180"/>
      <c r="AL195" s="180"/>
      <c r="AM195" s="180"/>
      <c r="AN195" s="180"/>
      <c r="AO195" s="180"/>
      <c r="AP195" s="180"/>
      <c r="AQ195" s="180"/>
      <c r="AR195" s="180"/>
      <c r="AS195" s="180"/>
      <c r="AT195" s="180"/>
      <c r="AU195" s="180"/>
      <c r="AV195" s="180"/>
      <c r="AW195" s="180"/>
      <c r="AX195" s="180"/>
      <c r="AY195" s="180"/>
      <c r="AZ195" s="180"/>
      <c r="BA195" s="180"/>
      <c r="BB195" s="180"/>
      <c r="BC195" s="180"/>
      <c r="BD195" s="180"/>
      <c r="BE195" s="180"/>
      <c r="BF195" s="180"/>
      <c r="BG195" s="180"/>
      <c r="BH195" s="180"/>
      <c r="BI195" s="180"/>
      <c r="BJ195" s="180"/>
      <c r="BK195" s="180"/>
      <c r="BL195" s="180"/>
      <c r="BM195" s="180"/>
      <c r="BN195" s="180"/>
      <c r="BO195" s="180"/>
      <c r="BP195" s="180"/>
      <c r="BQ195" s="180"/>
      <c r="BR195" s="180"/>
      <c r="BS195" s="180"/>
      <c r="BT195" s="180"/>
      <c r="BU195" s="180"/>
      <c r="BV195" s="180"/>
      <c r="BW195" s="180"/>
      <c r="BX195" s="180"/>
      <c r="BY195" s="180"/>
      <c r="BZ195" s="180"/>
      <c r="CA195" s="180"/>
    </row>
    <row r="196" ht="15.75" customHeight="1" spans="1:79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/>
      <c r="AJ196" s="180"/>
      <c r="AK196" s="180"/>
      <c r="AL196" s="180"/>
      <c r="AM196" s="180"/>
      <c r="AN196" s="180"/>
      <c r="AO196" s="180"/>
      <c r="AP196" s="180"/>
      <c r="AQ196" s="180"/>
      <c r="AR196" s="180"/>
      <c r="AS196" s="180"/>
      <c r="AT196" s="180"/>
      <c r="AU196" s="180"/>
      <c r="AV196" s="180"/>
      <c r="AW196" s="180"/>
      <c r="AX196" s="180"/>
      <c r="AY196" s="180"/>
      <c r="AZ196" s="180"/>
      <c r="BA196" s="180"/>
      <c r="BB196" s="180"/>
      <c r="BC196" s="180"/>
      <c r="BD196" s="180"/>
      <c r="BE196" s="180"/>
      <c r="BF196" s="180"/>
      <c r="BG196" s="180"/>
      <c r="BH196" s="180"/>
      <c r="BI196" s="180"/>
      <c r="BJ196" s="180"/>
      <c r="BK196" s="180"/>
      <c r="BL196" s="180"/>
      <c r="BM196" s="180"/>
      <c r="BN196" s="180"/>
      <c r="BO196" s="180"/>
      <c r="BP196" s="180"/>
      <c r="BQ196" s="180"/>
      <c r="BR196" s="180"/>
      <c r="BS196" s="180"/>
      <c r="BT196" s="180"/>
      <c r="BU196" s="180"/>
      <c r="BV196" s="180"/>
      <c r="BW196" s="180"/>
      <c r="BX196" s="180"/>
      <c r="BY196" s="180"/>
      <c r="BZ196" s="180"/>
      <c r="CA196" s="180"/>
    </row>
    <row r="197" ht="15.75" customHeight="1" spans="1:79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/>
      <c r="AJ197" s="180"/>
      <c r="AK197" s="180"/>
      <c r="AL197" s="180"/>
      <c r="AM197" s="180"/>
      <c r="AN197" s="180"/>
      <c r="AO197" s="180"/>
      <c r="AP197" s="180"/>
      <c r="AQ197" s="180"/>
      <c r="AR197" s="180"/>
      <c r="AS197" s="180"/>
      <c r="AT197" s="180"/>
      <c r="AU197" s="180"/>
      <c r="AV197" s="180"/>
      <c r="AW197" s="180"/>
      <c r="AX197" s="180"/>
      <c r="AY197" s="180"/>
      <c r="AZ197" s="180"/>
      <c r="BA197" s="180"/>
      <c r="BB197" s="180"/>
      <c r="BC197" s="180"/>
      <c r="BD197" s="180"/>
      <c r="BE197" s="180"/>
      <c r="BF197" s="180"/>
      <c r="BG197" s="180"/>
      <c r="BH197" s="180"/>
      <c r="BI197" s="180"/>
      <c r="BJ197" s="180"/>
      <c r="BK197" s="180"/>
      <c r="BL197" s="180"/>
      <c r="BM197" s="180"/>
      <c r="BN197" s="180"/>
      <c r="BO197" s="180"/>
      <c r="BP197" s="180"/>
      <c r="BQ197" s="180"/>
      <c r="BR197" s="180"/>
      <c r="BS197" s="180"/>
      <c r="BT197" s="180"/>
      <c r="BU197" s="180"/>
      <c r="BV197" s="180"/>
      <c r="BW197" s="180"/>
      <c r="BX197" s="180"/>
      <c r="BY197" s="180"/>
      <c r="BZ197" s="180"/>
      <c r="CA197" s="180"/>
    </row>
    <row r="198" ht="15.75" customHeight="1" spans="1:79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/>
      <c r="AJ198" s="180"/>
      <c r="AK198" s="180"/>
      <c r="AL198" s="180"/>
      <c r="AM198" s="180"/>
      <c r="AN198" s="180"/>
      <c r="AO198" s="180"/>
      <c r="AP198" s="180"/>
      <c r="AQ198" s="180"/>
      <c r="AR198" s="180"/>
      <c r="AS198" s="180"/>
      <c r="AT198" s="180"/>
      <c r="AU198" s="180"/>
      <c r="AV198" s="180"/>
      <c r="AW198" s="180"/>
      <c r="AX198" s="180"/>
      <c r="AY198" s="180"/>
      <c r="AZ198" s="180"/>
      <c r="BA198" s="180"/>
      <c r="BB198" s="180"/>
      <c r="BC198" s="180"/>
      <c r="BD198" s="180"/>
      <c r="BE198" s="180"/>
      <c r="BF198" s="180"/>
      <c r="BG198" s="180"/>
      <c r="BH198" s="180"/>
      <c r="BI198" s="180"/>
      <c r="BJ198" s="180"/>
      <c r="BK198" s="180"/>
      <c r="BL198" s="180"/>
      <c r="BM198" s="180"/>
      <c r="BN198" s="180"/>
      <c r="BO198" s="180"/>
      <c r="BP198" s="180"/>
      <c r="BQ198" s="180"/>
      <c r="BR198" s="180"/>
      <c r="BS198" s="180"/>
      <c r="BT198" s="180"/>
      <c r="BU198" s="180"/>
      <c r="BV198" s="180"/>
      <c r="BW198" s="180"/>
      <c r="BX198" s="180"/>
      <c r="BY198" s="180"/>
      <c r="BZ198" s="180"/>
      <c r="CA198" s="180"/>
    </row>
    <row r="199" ht="15.75" customHeight="1" spans="1:79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/>
      <c r="AK199" s="180"/>
      <c r="AL199" s="180"/>
      <c r="AM199" s="180"/>
      <c r="AN199" s="180"/>
      <c r="AO199" s="180"/>
      <c r="AP199" s="180"/>
      <c r="AQ199" s="180"/>
      <c r="AR199" s="180"/>
      <c r="AS199" s="180"/>
      <c r="AT199" s="180"/>
      <c r="AU199" s="180"/>
      <c r="AV199" s="180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/>
      <c r="BI199" s="180"/>
      <c r="BJ199" s="180"/>
      <c r="BK199" s="180"/>
      <c r="BL199" s="180"/>
      <c r="BM199" s="180"/>
      <c r="BN199" s="180"/>
      <c r="BO199" s="180"/>
      <c r="BP199" s="180"/>
      <c r="BQ199" s="180"/>
      <c r="BR199" s="180"/>
      <c r="BS199" s="180"/>
      <c r="BT199" s="180"/>
      <c r="BU199" s="180"/>
      <c r="BV199" s="180"/>
      <c r="BW199" s="180"/>
      <c r="BX199" s="180"/>
      <c r="BY199" s="180"/>
      <c r="BZ199" s="180"/>
      <c r="CA199" s="180"/>
    </row>
    <row r="200" ht="15.75" customHeight="1" spans="1:79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/>
      <c r="AJ200" s="180"/>
      <c r="AK200" s="180"/>
      <c r="AL200" s="180"/>
      <c r="AM200" s="180"/>
      <c r="AN200" s="180"/>
      <c r="AO200" s="180"/>
      <c r="AP200" s="180"/>
      <c r="AQ200" s="180"/>
      <c r="AR200" s="180"/>
      <c r="AS200" s="180"/>
      <c r="AT200" s="180"/>
      <c r="AU200" s="180"/>
      <c r="AV200" s="180"/>
      <c r="AW200" s="180"/>
      <c r="AX200" s="180"/>
      <c r="AY200" s="180"/>
      <c r="AZ200" s="180"/>
      <c r="BA200" s="180"/>
      <c r="BB200" s="180"/>
      <c r="BC200" s="180"/>
      <c r="BD200" s="180"/>
      <c r="BE200" s="180"/>
      <c r="BF200" s="180"/>
      <c r="BG200" s="180"/>
      <c r="BH200" s="180"/>
      <c r="BI200" s="180"/>
      <c r="BJ200" s="180"/>
      <c r="BK200" s="180"/>
      <c r="BL200" s="180"/>
      <c r="BM200" s="180"/>
      <c r="BN200" s="180"/>
      <c r="BO200" s="180"/>
      <c r="BP200" s="180"/>
      <c r="BQ200" s="180"/>
      <c r="BR200" s="180"/>
      <c r="BS200" s="180"/>
      <c r="BT200" s="180"/>
      <c r="BU200" s="180"/>
      <c r="BV200" s="180"/>
      <c r="BW200" s="180"/>
      <c r="BX200" s="180"/>
      <c r="BY200" s="180"/>
      <c r="BZ200" s="180"/>
      <c r="CA200" s="180"/>
    </row>
    <row r="201" ht="15.75" customHeight="1" spans="1:79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  <c r="AB201" s="180"/>
      <c r="AC201" s="180"/>
      <c r="AD201" s="180"/>
      <c r="AE201" s="180"/>
      <c r="AF201" s="180"/>
      <c r="AG201" s="180"/>
      <c r="AH201" s="180"/>
      <c r="AI201" s="180"/>
      <c r="AJ201" s="180"/>
      <c r="AK201" s="180"/>
      <c r="AL201" s="180"/>
      <c r="AM201" s="180"/>
      <c r="AN201" s="180"/>
      <c r="AO201" s="180"/>
      <c r="AP201" s="180"/>
      <c r="AQ201" s="180"/>
      <c r="AR201" s="180"/>
      <c r="AS201" s="180"/>
      <c r="AT201" s="180"/>
      <c r="AU201" s="180"/>
      <c r="AV201" s="180"/>
      <c r="AW201" s="180"/>
      <c r="AX201" s="180"/>
      <c r="AY201" s="180"/>
      <c r="AZ201" s="180"/>
      <c r="BA201" s="180"/>
      <c r="BB201" s="180"/>
      <c r="BC201" s="180"/>
      <c r="BD201" s="180"/>
      <c r="BE201" s="180"/>
      <c r="BF201" s="180"/>
      <c r="BG201" s="180"/>
      <c r="BH201" s="180"/>
      <c r="BI201" s="180"/>
      <c r="BJ201" s="180"/>
      <c r="BK201" s="180"/>
      <c r="BL201" s="180"/>
      <c r="BM201" s="180"/>
      <c r="BN201" s="180"/>
      <c r="BO201" s="180"/>
      <c r="BP201" s="180"/>
      <c r="BQ201" s="180"/>
      <c r="BR201" s="180"/>
      <c r="BS201" s="180"/>
      <c r="BT201" s="180"/>
      <c r="BU201" s="180"/>
      <c r="BV201" s="180"/>
      <c r="BW201" s="180"/>
      <c r="BX201" s="180"/>
      <c r="BY201" s="180"/>
      <c r="BZ201" s="180"/>
      <c r="CA201" s="180"/>
    </row>
    <row r="202" ht="15.75" customHeight="1" spans="1:79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/>
      <c r="AJ202" s="180"/>
      <c r="AK202" s="180"/>
      <c r="AL202" s="180"/>
      <c r="AM202" s="180"/>
      <c r="AN202" s="180"/>
      <c r="AO202" s="180"/>
      <c r="AP202" s="180"/>
      <c r="AQ202" s="180"/>
      <c r="AR202" s="180"/>
      <c r="AS202" s="180"/>
      <c r="AT202" s="180"/>
      <c r="AU202" s="180"/>
      <c r="AV202" s="180"/>
      <c r="AW202" s="180"/>
      <c r="AX202" s="180"/>
      <c r="AY202" s="180"/>
      <c r="AZ202" s="180"/>
      <c r="BA202" s="180"/>
      <c r="BB202" s="180"/>
      <c r="BC202" s="180"/>
      <c r="BD202" s="180"/>
      <c r="BE202" s="180"/>
      <c r="BF202" s="180"/>
      <c r="BG202" s="180"/>
      <c r="BH202" s="180"/>
      <c r="BI202" s="180"/>
      <c r="BJ202" s="180"/>
      <c r="BK202" s="180"/>
      <c r="BL202" s="180"/>
      <c r="BM202" s="180"/>
      <c r="BN202" s="180"/>
      <c r="BO202" s="180"/>
      <c r="BP202" s="180"/>
      <c r="BQ202" s="180"/>
      <c r="BR202" s="180"/>
      <c r="BS202" s="180"/>
      <c r="BT202" s="180"/>
      <c r="BU202" s="180"/>
      <c r="BV202" s="180"/>
      <c r="BW202" s="180"/>
      <c r="BX202" s="180"/>
      <c r="BY202" s="180"/>
      <c r="BZ202" s="180"/>
      <c r="CA202" s="180"/>
    </row>
    <row r="203" ht="15.75" customHeight="1" spans="1:79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/>
      <c r="AJ203" s="180"/>
      <c r="AK203" s="180"/>
      <c r="AL203" s="180"/>
      <c r="AM203" s="180"/>
      <c r="AN203" s="180"/>
      <c r="AO203" s="180"/>
      <c r="AP203" s="180"/>
      <c r="AQ203" s="180"/>
      <c r="AR203" s="180"/>
      <c r="AS203" s="180"/>
      <c r="AT203" s="180"/>
      <c r="AU203" s="180"/>
      <c r="AV203" s="180"/>
      <c r="AW203" s="180"/>
      <c r="AX203" s="180"/>
      <c r="AY203" s="180"/>
      <c r="AZ203" s="180"/>
      <c r="BA203" s="180"/>
      <c r="BB203" s="180"/>
      <c r="BC203" s="180"/>
      <c r="BD203" s="180"/>
      <c r="BE203" s="180"/>
      <c r="BF203" s="180"/>
      <c r="BG203" s="180"/>
      <c r="BH203" s="180"/>
      <c r="BI203" s="180"/>
      <c r="BJ203" s="180"/>
      <c r="BK203" s="180"/>
      <c r="BL203" s="180"/>
      <c r="BM203" s="180"/>
      <c r="BN203" s="180"/>
      <c r="BO203" s="180"/>
      <c r="BP203" s="180"/>
      <c r="BQ203" s="180"/>
      <c r="BR203" s="180"/>
      <c r="BS203" s="180"/>
      <c r="BT203" s="180"/>
      <c r="BU203" s="180"/>
      <c r="BV203" s="180"/>
      <c r="BW203" s="180"/>
      <c r="BX203" s="180"/>
      <c r="BY203" s="180"/>
      <c r="BZ203" s="180"/>
      <c r="CA203" s="180"/>
    </row>
    <row r="204" ht="15.75" customHeight="1" spans="1:79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/>
      <c r="AJ204" s="180"/>
      <c r="AK204" s="180"/>
      <c r="AL204" s="180"/>
      <c r="AM204" s="180"/>
      <c r="AN204" s="180"/>
      <c r="AO204" s="180"/>
      <c r="AP204" s="180"/>
      <c r="AQ204" s="180"/>
      <c r="AR204" s="180"/>
      <c r="AS204" s="180"/>
      <c r="AT204" s="180"/>
      <c r="AU204" s="180"/>
      <c r="AV204" s="180"/>
      <c r="AW204" s="180"/>
      <c r="AX204" s="180"/>
      <c r="AY204" s="180"/>
      <c r="AZ204" s="180"/>
      <c r="BA204" s="180"/>
      <c r="BB204" s="180"/>
      <c r="BC204" s="180"/>
      <c r="BD204" s="180"/>
      <c r="BE204" s="180"/>
      <c r="BF204" s="180"/>
      <c r="BG204" s="180"/>
      <c r="BH204" s="180"/>
      <c r="BI204" s="180"/>
      <c r="BJ204" s="180"/>
      <c r="BK204" s="180"/>
      <c r="BL204" s="180"/>
      <c r="BM204" s="180"/>
      <c r="BN204" s="180"/>
      <c r="BO204" s="180"/>
      <c r="BP204" s="180"/>
      <c r="BQ204" s="180"/>
      <c r="BR204" s="180"/>
      <c r="BS204" s="180"/>
      <c r="BT204" s="180"/>
      <c r="BU204" s="180"/>
      <c r="BV204" s="180"/>
      <c r="BW204" s="180"/>
      <c r="BX204" s="180"/>
      <c r="BY204" s="180"/>
      <c r="BZ204" s="180"/>
      <c r="CA204" s="180"/>
    </row>
    <row r="205" ht="15.75" customHeight="1" spans="1:79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180"/>
      <c r="AK205" s="180"/>
      <c r="AL205" s="180"/>
      <c r="AM205" s="180"/>
      <c r="AN205" s="180"/>
      <c r="AO205" s="180"/>
      <c r="AP205" s="180"/>
      <c r="AQ205" s="180"/>
      <c r="AR205" s="180"/>
      <c r="AS205" s="180"/>
      <c r="AT205" s="180"/>
      <c r="AU205" s="180"/>
      <c r="AV205" s="180"/>
      <c r="AW205" s="180"/>
      <c r="AX205" s="180"/>
      <c r="AY205" s="180"/>
      <c r="AZ205" s="180"/>
      <c r="BA205" s="180"/>
      <c r="BB205" s="180"/>
      <c r="BC205" s="180"/>
      <c r="BD205" s="180"/>
      <c r="BE205" s="180"/>
      <c r="BF205" s="180"/>
      <c r="BG205" s="180"/>
      <c r="BH205" s="180"/>
      <c r="BI205" s="180"/>
      <c r="BJ205" s="180"/>
      <c r="BK205" s="180"/>
      <c r="BL205" s="180"/>
      <c r="BM205" s="180"/>
      <c r="BN205" s="180"/>
      <c r="BO205" s="180"/>
      <c r="BP205" s="180"/>
      <c r="BQ205" s="180"/>
      <c r="BR205" s="180"/>
      <c r="BS205" s="180"/>
      <c r="BT205" s="180"/>
      <c r="BU205" s="180"/>
      <c r="BV205" s="180"/>
      <c r="BW205" s="180"/>
      <c r="BX205" s="180"/>
      <c r="BY205" s="180"/>
      <c r="BZ205" s="180"/>
      <c r="CA205" s="180"/>
    </row>
    <row r="206" ht="15.75" customHeight="1" spans="1:79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BM206" s="180"/>
      <c r="BN206" s="180"/>
      <c r="BO206" s="180"/>
      <c r="BP206" s="180"/>
      <c r="BQ206" s="180"/>
      <c r="BR206" s="180"/>
      <c r="BS206" s="180"/>
      <c r="BT206" s="180"/>
      <c r="BU206" s="180"/>
      <c r="BV206" s="180"/>
      <c r="BW206" s="180"/>
      <c r="BX206" s="180"/>
      <c r="BY206" s="180"/>
      <c r="BZ206" s="180"/>
      <c r="CA206" s="180"/>
    </row>
    <row r="207" ht="15.75" customHeight="1" spans="1:79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  <c r="AJ207" s="180"/>
      <c r="AK207" s="180"/>
      <c r="AL207" s="180"/>
      <c r="AM207" s="180"/>
      <c r="AN207" s="180"/>
      <c r="AO207" s="180"/>
      <c r="AP207" s="180"/>
      <c r="AQ207" s="180"/>
      <c r="AR207" s="180"/>
      <c r="AS207" s="180"/>
      <c r="AT207" s="180"/>
      <c r="AU207" s="180"/>
      <c r="AV207" s="180"/>
      <c r="AW207" s="180"/>
      <c r="AX207" s="180"/>
      <c r="AY207" s="180"/>
      <c r="AZ207" s="180"/>
      <c r="BA207" s="180"/>
      <c r="BB207" s="180"/>
      <c r="BC207" s="180"/>
      <c r="BD207" s="180"/>
      <c r="BE207" s="180"/>
      <c r="BF207" s="180"/>
      <c r="BG207" s="180"/>
      <c r="BH207" s="180"/>
      <c r="BI207" s="180"/>
      <c r="BJ207" s="180"/>
      <c r="BK207" s="180"/>
      <c r="BL207" s="180"/>
      <c r="BM207" s="180"/>
      <c r="BN207" s="180"/>
      <c r="BO207" s="180"/>
      <c r="BP207" s="180"/>
      <c r="BQ207" s="180"/>
      <c r="BR207" s="180"/>
      <c r="BS207" s="180"/>
      <c r="BT207" s="180"/>
      <c r="BU207" s="180"/>
      <c r="BV207" s="180"/>
      <c r="BW207" s="180"/>
      <c r="BX207" s="180"/>
      <c r="BY207" s="180"/>
      <c r="BZ207" s="180"/>
      <c r="CA207" s="180"/>
    </row>
    <row r="208" ht="15.75" customHeight="1" spans="1:79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/>
      <c r="AJ208" s="180"/>
      <c r="AK208" s="180"/>
      <c r="AL208" s="180"/>
      <c r="AM208" s="180"/>
      <c r="AN208" s="180"/>
      <c r="AO208" s="180"/>
      <c r="AP208" s="180"/>
      <c r="AQ208" s="180"/>
      <c r="AR208" s="180"/>
      <c r="AS208" s="180"/>
      <c r="AT208" s="180"/>
      <c r="AU208" s="180"/>
      <c r="AV208" s="180"/>
      <c r="AW208" s="180"/>
      <c r="AX208" s="180"/>
      <c r="AY208" s="180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0"/>
      <c r="BK208" s="180"/>
      <c r="BL208" s="180"/>
      <c r="BM208" s="180"/>
      <c r="BN208" s="180"/>
      <c r="BO208" s="180"/>
      <c r="BP208" s="180"/>
      <c r="BQ208" s="180"/>
      <c r="BR208" s="180"/>
      <c r="BS208" s="180"/>
      <c r="BT208" s="180"/>
      <c r="BU208" s="180"/>
      <c r="BV208" s="180"/>
      <c r="BW208" s="180"/>
      <c r="BX208" s="180"/>
      <c r="BY208" s="180"/>
      <c r="BZ208" s="180"/>
      <c r="CA208" s="180"/>
    </row>
    <row r="209" ht="15.75" customHeight="1" spans="1:79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0"/>
      <c r="AG209" s="180"/>
      <c r="AH209" s="180"/>
      <c r="AI209" s="180"/>
      <c r="AJ209" s="180"/>
      <c r="AK209" s="180"/>
      <c r="AL209" s="180"/>
      <c r="AM209" s="180"/>
      <c r="AN209" s="180"/>
      <c r="AO209" s="180"/>
      <c r="AP209" s="180"/>
      <c r="AQ209" s="180"/>
      <c r="AR209" s="180"/>
      <c r="AS209" s="180"/>
      <c r="AT209" s="180"/>
      <c r="AU209" s="180"/>
      <c r="AV209" s="180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BM209" s="180"/>
      <c r="BN209" s="180"/>
      <c r="BO209" s="180"/>
      <c r="BP209" s="180"/>
      <c r="BQ209" s="180"/>
      <c r="BR209" s="180"/>
      <c r="BS209" s="180"/>
      <c r="BT209" s="180"/>
      <c r="BU209" s="180"/>
      <c r="BV209" s="180"/>
      <c r="BW209" s="180"/>
      <c r="BX209" s="180"/>
      <c r="BY209" s="180"/>
      <c r="BZ209" s="180"/>
      <c r="CA209" s="180"/>
    </row>
    <row r="210" ht="15.75" customHeight="1" spans="1:79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  <c r="AF210" s="180"/>
      <c r="AG210" s="180"/>
      <c r="AH210" s="180"/>
      <c r="AI210" s="180"/>
      <c r="AJ210" s="180"/>
      <c r="AK210" s="180"/>
      <c r="AL210" s="180"/>
      <c r="AM210" s="180"/>
      <c r="AN210" s="180"/>
      <c r="AO210" s="180"/>
      <c r="AP210" s="180"/>
      <c r="AQ210" s="180"/>
      <c r="AR210" s="180"/>
      <c r="AS210" s="180"/>
      <c r="AT210" s="180"/>
      <c r="AU210" s="180"/>
      <c r="AV210" s="180"/>
      <c r="AW210" s="180"/>
      <c r="AX210" s="180"/>
      <c r="AY210" s="180"/>
      <c r="AZ210" s="180"/>
      <c r="BA210" s="180"/>
      <c r="BB210" s="180"/>
      <c r="BC210" s="180"/>
      <c r="BD210" s="180"/>
      <c r="BE210" s="180"/>
      <c r="BF210" s="180"/>
      <c r="BG210" s="180"/>
      <c r="BH210" s="180"/>
      <c r="BI210" s="180"/>
      <c r="BJ210" s="180"/>
      <c r="BK210" s="180"/>
      <c r="BL210" s="180"/>
      <c r="BM210" s="180"/>
      <c r="BN210" s="180"/>
      <c r="BO210" s="180"/>
      <c r="BP210" s="180"/>
      <c r="BQ210" s="180"/>
      <c r="BR210" s="180"/>
      <c r="BS210" s="180"/>
      <c r="BT210" s="180"/>
      <c r="BU210" s="180"/>
      <c r="BV210" s="180"/>
      <c r="BW210" s="180"/>
      <c r="BX210" s="180"/>
      <c r="BY210" s="180"/>
      <c r="BZ210" s="180"/>
      <c r="CA210" s="180"/>
    </row>
    <row r="211" ht="15.75" customHeight="1" spans="1:79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  <c r="AF211" s="180"/>
      <c r="AG211" s="180"/>
      <c r="AH211" s="180"/>
      <c r="AI211" s="180"/>
      <c r="AJ211" s="180"/>
      <c r="AK211" s="180"/>
      <c r="AL211" s="180"/>
      <c r="AM211" s="180"/>
      <c r="AN211" s="180"/>
      <c r="AO211" s="180"/>
      <c r="AP211" s="180"/>
      <c r="AQ211" s="180"/>
      <c r="AR211" s="180"/>
      <c r="AS211" s="180"/>
      <c r="AT211" s="180"/>
      <c r="AU211" s="180"/>
      <c r="AV211" s="180"/>
      <c r="AW211" s="180"/>
      <c r="AX211" s="180"/>
      <c r="AY211" s="180"/>
      <c r="AZ211" s="180"/>
      <c r="BA211" s="180"/>
      <c r="BB211" s="180"/>
      <c r="BC211" s="180"/>
      <c r="BD211" s="180"/>
      <c r="BE211" s="180"/>
      <c r="BF211" s="180"/>
      <c r="BG211" s="180"/>
      <c r="BH211" s="180"/>
      <c r="BI211" s="180"/>
      <c r="BJ211" s="180"/>
      <c r="BK211" s="180"/>
      <c r="BL211" s="180"/>
      <c r="BM211" s="180"/>
      <c r="BN211" s="180"/>
      <c r="BO211" s="180"/>
      <c r="BP211" s="180"/>
      <c r="BQ211" s="180"/>
      <c r="BR211" s="180"/>
      <c r="BS211" s="180"/>
      <c r="BT211" s="180"/>
      <c r="BU211" s="180"/>
      <c r="BV211" s="180"/>
      <c r="BW211" s="180"/>
      <c r="BX211" s="180"/>
      <c r="BY211" s="180"/>
      <c r="BZ211" s="180"/>
      <c r="CA211" s="180"/>
    </row>
    <row r="212" ht="15.75" customHeight="1" spans="1:79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  <c r="AK212" s="180"/>
      <c r="AL212" s="180"/>
      <c r="AM212" s="180"/>
      <c r="AN212" s="180"/>
      <c r="AO212" s="180"/>
      <c r="AP212" s="180"/>
      <c r="AQ212" s="180"/>
      <c r="AR212" s="180"/>
      <c r="AS212" s="180"/>
      <c r="AT212" s="180"/>
      <c r="AU212" s="180"/>
      <c r="AV212" s="180"/>
      <c r="AW212" s="180"/>
      <c r="AX212" s="180"/>
      <c r="AY212" s="180"/>
      <c r="AZ212" s="180"/>
      <c r="BA212" s="180"/>
      <c r="BB212" s="180"/>
      <c r="BC212" s="180"/>
      <c r="BD212" s="180"/>
      <c r="BE212" s="180"/>
      <c r="BF212" s="180"/>
      <c r="BG212" s="180"/>
      <c r="BH212" s="180"/>
      <c r="BI212" s="180"/>
      <c r="BJ212" s="180"/>
      <c r="BK212" s="180"/>
      <c r="BL212" s="180"/>
      <c r="BM212" s="180"/>
      <c r="BN212" s="180"/>
      <c r="BO212" s="180"/>
      <c r="BP212" s="180"/>
      <c r="BQ212" s="180"/>
      <c r="BR212" s="180"/>
      <c r="BS212" s="180"/>
      <c r="BT212" s="180"/>
      <c r="BU212" s="180"/>
      <c r="BV212" s="180"/>
      <c r="BW212" s="180"/>
      <c r="BX212" s="180"/>
      <c r="BY212" s="180"/>
      <c r="BZ212" s="180"/>
      <c r="CA212" s="180"/>
    </row>
    <row r="213" ht="15.75" customHeight="1" spans="1:79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180"/>
      <c r="AI213" s="180"/>
      <c r="AJ213" s="180"/>
      <c r="AK213" s="180"/>
      <c r="AL213" s="180"/>
      <c r="AM213" s="180"/>
      <c r="AN213" s="180"/>
      <c r="AO213" s="180"/>
      <c r="AP213" s="180"/>
      <c r="AQ213" s="180"/>
      <c r="AR213" s="180"/>
      <c r="AS213" s="180"/>
      <c r="AT213" s="180"/>
      <c r="AU213" s="180"/>
      <c r="AV213" s="180"/>
      <c r="AW213" s="180"/>
      <c r="AX213" s="180"/>
      <c r="AY213" s="180"/>
      <c r="AZ213" s="180"/>
      <c r="BA213" s="180"/>
      <c r="BB213" s="180"/>
      <c r="BC213" s="180"/>
      <c r="BD213" s="180"/>
      <c r="BE213" s="180"/>
      <c r="BF213" s="180"/>
      <c r="BG213" s="180"/>
      <c r="BH213" s="180"/>
      <c r="BI213" s="180"/>
      <c r="BJ213" s="180"/>
      <c r="BK213" s="180"/>
      <c r="BL213" s="180"/>
      <c r="BM213" s="180"/>
      <c r="BN213" s="180"/>
      <c r="BO213" s="180"/>
      <c r="BP213" s="180"/>
      <c r="BQ213" s="180"/>
      <c r="BR213" s="180"/>
      <c r="BS213" s="180"/>
      <c r="BT213" s="180"/>
      <c r="BU213" s="180"/>
      <c r="BV213" s="180"/>
      <c r="BW213" s="180"/>
      <c r="BX213" s="180"/>
      <c r="BY213" s="180"/>
      <c r="BZ213" s="180"/>
      <c r="CA213" s="180"/>
    </row>
    <row r="214" ht="15.75" customHeight="1" spans="1:79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  <c r="AF214" s="180"/>
      <c r="AG214" s="180"/>
      <c r="AH214" s="180"/>
      <c r="AI214" s="180"/>
      <c r="AJ214" s="180"/>
      <c r="AK214" s="180"/>
      <c r="AL214" s="180"/>
      <c r="AM214" s="180"/>
      <c r="AN214" s="180"/>
      <c r="AO214" s="180"/>
      <c r="AP214" s="180"/>
      <c r="AQ214" s="180"/>
      <c r="AR214" s="180"/>
      <c r="AS214" s="180"/>
      <c r="AT214" s="180"/>
      <c r="AU214" s="180"/>
      <c r="AV214" s="180"/>
      <c r="AW214" s="180"/>
      <c r="AX214" s="180"/>
      <c r="AY214" s="180"/>
      <c r="AZ214" s="180"/>
      <c r="BA214" s="180"/>
      <c r="BB214" s="180"/>
      <c r="BC214" s="180"/>
      <c r="BD214" s="180"/>
      <c r="BE214" s="180"/>
      <c r="BF214" s="180"/>
      <c r="BG214" s="180"/>
      <c r="BH214" s="180"/>
      <c r="BI214" s="180"/>
      <c r="BJ214" s="180"/>
      <c r="BK214" s="180"/>
      <c r="BL214" s="180"/>
      <c r="BM214" s="180"/>
      <c r="BN214" s="180"/>
      <c r="BO214" s="180"/>
      <c r="BP214" s="180"/>
      <c r="BQ214" s="180"/>
      <c r="BR214" s="180"/>
      <c r="BS214" s="180"/>
      <c r="BT214" s="180"/>
      <c r="BU214" s="180"/>
      <c r="BV214" s="180"/>
      <c r="BW214" s="180"/>
      <c r="BX214" s="180"/>
      <c r="BY214" s="180"/>
      <c r="BZ214" s="180"/>
      <c r="CA214" s="180"/>
    </row>
    <row r="215" ht="15.75" customHeight="1" spans="1:79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  <c r="AF215" s="180"/>
      <c r="AG215" s="180"/>
      <c r="AH215" s="180"/>
      <c r="AI215" s="180"/>
      <c r="AJ215" s="180"/>
      <c r="AK215" s="180"/>
      <c r="AL215" s="180"/>
      <c r="AM215" s="180"/>
      <c r="AN215" s="180"/>
      <c r="AO215" s="180"/>
      <c r="AP215" s="180"/>
      <c r="AQ215" s="180"/>
      <c r="AR215" s="180"/>
      <c r="AS215" s="180"/>
      <c r="AT215" s="180"/>
      <c r="AU215" s="180"/>
      <c r="AV215" s="180"/>
      <c r="AW215" s="180"/>
      <c r="AX215" s="180"/>
      <c r="AY215" s="180"/>
      <c r="AZ215" s="180"/>
      <c r="BA215" s="180"/>
      <c r="BB215" s="180"/>
      <c r="BC215" s="180"/>
      <c r="BD215" s="180"/>
      <c r="BE215" s="180"/>
      <c r="BF215" s="180"/>
      <c r="BG215" s="180"/>
      <c r="BH215" s="180"/>
      <c r="BI215" s="180"/>
      <c r="BJ215" s="180"/>
      <c r="BK215" s="180"/>
      <c r="BL215" s="180"/>
      <c r="BM215" s="180"/>
      <c r="BN215" s="180"/>
      <c r="BO215" s="180"/>
      <c r="BP215" s="180"/>
      <c r="BQ215" s="180"/>
      <c r="BR215" s="180"/>
      <c r="BS215" s="180"/>
      <c r="BT215" s="180"/>
      <c r="BU215" s="180"/>
      <c r="BV215" s="180"/>
      <c r="BW215" s="180"/>
      <c r="BX215" s="180"/>
      <c r="BY215" s="180"/>
      <c r="BZ215" s="180"/>
      <c r="CA215" s="180"/>
    </row>
    <row r="216" ht="15.75" customHeight="1" spans="1:79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80"/>
      <c r="AH216" s="180"/>
      <c r="AI216" s="180"/>
      <c r="AJ216" s="180"/>
      <c r="AK216" s="180"/>
      <c r="AL216" s="180"/>
      <c r="AM216" s="180"/>
      <c r="AN216" s="180"/>
      <c r="AO216" s="180"/>
      <c r="AP216" s="180"/>
      <c r="AQ216" s="180"/>
      <c r="AR216" s="180"/>
      <c r="AS216" s="180"/>
      <c r="AT216" s="180"/>
      <c r="AU216" s="180"/>
      <c r="AV216" s="180"/>
      <c r="AW216" s="180"/>
      <c r="AX216" s="180"/>
      <c r="AY216" s="180"/>
      <c r="AZ216" s="180"/>
      <c r="BA216" s="180"/>
      <c r="BB216" s="180"/>
      <c r="BC216" s="180"/>
      <c r="BD216" s="180"/>
      <c r="BE216" s="180"/>
      <c r="BF216" s="180"/>
      <c r="BG216" s="180"/>
      <c r="BH216" s="180"/>
      <c r="BI216" s="180"/>
      <c r="BJ216" s="180"/>
      <c r="BK216" s="180"/>
      <c r="BL216" s="180"/>
      <c r="BM216" s="180"/>
      <c r="BN216" s="180"/>
      <c r="BO216" s="180"/>
      <c r="BP216" s="180"/>
      <c r="BQ216" s="180"/>
      <c r="BR216" s="180"/>
      <c r="BS216" s="180"/>
      <c r="BT216" s="180"/>
      <c r="BU216" s="180"/>
      <c r="BV216" s="180"/>
      <c r="BW216" s="180"/>
      <c r="BX216" s="180"/>
      <c r="BY216" s="180"/>
      <c r="BZ216" s="180"/>
      <c r="CA216" s="180"/>
    </row>
    <row r="217" ht="15.75" customHeight="1" spans="1:79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  <c r="AF217" s="180"/>
      <c r="AG217" s="180"/>
      <c r="AH217" s="180"/>
      <c r="AI217" s="180"/>
      <c r="AJ217" s="180"/>
      <c r="AK217" s="180"/>
      <c r="AL217" s="180"/>
      <c r="AM217" s="180"/>
      <c r="AN217" s="180"/>
      <c r="AO217" s="180"/>
      <c r="AP217" s="180"/>
      <c r="AQ217" s="180"/>
      <c r="AR217" s="180"/>
      <c r="AS217" s="180"/>
      <c r="AT217" s="180"/>
      <c r="AU217" s="180"/>
      <c r="AV217" s="180"/>
      <c r="AW217" s="180"/>
      <c r="AX217" s="180"/>
      <c r="AY217" s="180"/>
      <c r="AZ217" s="180"/>
      <c r="BA217" s="180"/>
      <c r="BB217" s="180"/>
      <c r="BC217" s="180"/>
      <c r="BD217" s="180"/>
      <c r="BE217" s="180"/>
      <c r="BF217" s="180"/>
      <c r="BG217" s="180"/>
      <c r="BH217" s="180"/>
      <c r="BI217" s="180"/>
      <c r="BJ217" s="180"/>
      <c r="BK217" s="180"/>
      <c r="BL217" s="180"/>
      <c r="BM217" s="180"/>
      <c r="BN217" s="180"/>
      <c r="BO217" s="180"/>
      <c r="BP217" s="180"/>
      <c r="BQ217" s="180"/>
      <c r="BR217" s="180"/>
      <c r="BS217" s="180"/>
      <c r="BT217" s="180"/>
      <c r="BU217" s="180"/>
      <c r="BV217" s="180"/>
      <c r="BW217" s="180"/>
      <c r="BX217" s="180"/>
      <c r="BY217" s="180"/>
      <c r="BZ217" s="180"/>
      <c r="CA217" s="180"/>
    </row>
    <row r="218" ht="15.75" customHeight="1" spans="1:79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80"/>
      <c r="AH218" s="180"/>
      <c r="AI218" s="180"/>
      <c r="AJ218" s="180"/>
      <c r="AK218" s="180"/>
      <c r="AL218" s="180"/>
      <c r="AM218" s="180"/>
      <c r="AN218" s="180"/>
      <c r="AO218" s="180"/>
      <c r="AP218" s="180"/>
      <c r="AQ218" s="180"/>
      <c r="AR218" s="180"/>
      <c r="AS218" s="180"/>
      <c r="AT218" s="180"/>
      <c r="AU218" s="180"/>
      <c r="AV218" s="180"/>
      <c r="AW218" s="180"/>
      <c r="AX218" s="180"/>
      <c r="AY218" s="180"/>
      <c r="AZ218" s="180"/>
      <c r="BA218" s="180"/>
      <c r="BB218" s="180"/>
      <c r="BC218" s="180"/>
      <c r="BD218" s="180"/>
      <c r="BE218" s="180"/>
      <c r="BF218" s="180"/>
      <c r="BG218" s="180"/>
      <c r="BH218" s="180"/>
      <c r="BI218" s="180"/>
      <c r="BJ218" s="180"/>
      <c r="BK218" s="180"/>
      <c r="BL218" s="180"/>
      <c r="BM218" s="180"/>
      <c r="BN218" s="180"/>
      <c r="BO218" s="180"/>
      <c r="BP218" s="180"/>
      <c r="BQ218" s="180"/>
      <c r="BR218" s="180"/>
      <c r="BS218" s="180"/>
      <c r="BT218" s="180"/>
      <c r="BU218" s="180"/>
      <c r="BV218" s="180"/>
      <c r="BW218" s="180"/>
      <c r="BX218" s="180"/>
      <c r="BY218" s="180"/>
      <c r="BZ218" s="180"/>
      <c r="CA218" s="180"/>
    </row>
    <row r="219" ht="15.75" customHeight="1" spans="1:79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  <c r="AB219" s="180"/>
      <c r="AC219" s="180"/>
      <c r="AD219" s="180"/>
      <c r="AE219" s="180"/>
      <c r="AF219" s="180"/>
      <c r="AG219" s="180"/>
      <c r="AH219" s="180"/>
      <c r="AI219" s="180"/>
      <c r="AJ219" s="180"/>
      <c r="AK219" s="180"/>
      <c r="AL219" s="180"/>
      <c r="AM219" s="180"/>
      <c r="AN219" s="180"/>
      <c r="AO219" s="180"/>
      <c r="AP219" s="180"/>
      <c r="AQ219" s="180"/>
      <c r="AR219" s="180"/>
      <c r="AS219" s="180"/>
      <c r="AT219" s="180"/>
      <c r="AU219" s="180"/>
      <c r="AV219" s="180"/>
      <c r="AW219" s="180"/>
      <c r="AX219" s="180"/>
      <c r="AY219" s="180"/>
      <c r="AZ219" s="180"/>
      <c r="BA219" s="180"/>
      <c r="BB219" s="180"/>
      <c r="BC219" s="180"/>
      <c r="BD219" s="180"/>
      <c r="BE219" s="180"/>
      <c r="BF219" s="180"/>
      <c r="BG219" s="180"/>
      <c r="BH219" s="180"/>
      <c r="BI219" s="180"/>
      <c r="BJ219" s="180"/>
      <c r="BK219" s="180"/>
      <c r="BL219" s="180"/>
      <c r="BM219" s="180"/>
      <c r="BN219" s="180"/>
      <c r="BO219" s="180"/>
      <c r="BP219" s="180"/>
      <c r="BQ219" s="180"/>
      <c r="BR219" s="180"/>
      <c r="BS219" s="180"/>
      <c r="BT219" s="180"/>
      <c r="BU219" s="180"/>
      <c r="BV219" s="180"/>
      <c r="BW219" s="180"/>
      <c r="BX219" s="180"/>
      <c r="BY219" s="180"/>
      <c r="BZ219" s="180"/>
      <c r="CA219" s="180"/>
    </row>
    <row r="220" ht="15.75" customHeight="1" spans="1:79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80"/>
      <c r="AH220" s="180"/>
      <c r="AI220" s="180"/>
      <c r="AJ220" s="180"/>
      <c r="AK220" s="180"/>
      <c r="AL220" s="180"/>
      <c r="AM220" s="180"/>
      <c r="AN220" s="180"/>
      <c r="AO220" s="180"/>
      <c r="AP220" s="180"/>
      <c r="AQ220" s="180"/>
      <c r="AR220" s="180"/>
      <c r="AS220" s="180"/>
      <c r="AT220" s="180"/>
      <c r="AU220" s="180"/>
      <c r="AV220" s="180"/>
      <c r="AW220" s="180"/>
      <c r="AX220" s="180"/>
      <c r="AY220" s="180"/>
      <c r="AZ220" s="180"/>
      <c r="BA220" s="180"/>
      <c r="BB220" s="180"/>
      <c r="BC220" s="180"/>
      <c r="BD220" s="180"/>
      <c r="BE220" s="180"/>
      <c r="BF220" s="180"/>
      <c r="BG220" s="180"/>
      <c r="BH220" s="180"/>
      <c r="BI220" s="180"/>
      <c r="BJ220" s="180"/>
      <c r="BK220" s="180"/>
      <c r="BL220" s="180"/>
      <c r="BM220" s="180"/>
      <c r="BN220" s="180"/>
      <c r="BO220" s="180"/>
      <c r="BP220" s="180"/>
      <c r="BQ220" s="180"/>
      <c r="BR220" s="180"/>
      <c r="BS220" s="180"/>
      <c r="BT220" s="180"/>
      <c r="BU220" s="180"/>
      <c r="BV220" s="180"/>
      <c r="BW220" s="180"/>
      <c r="BX220" s="180"/>
      <c r="BY220" s="180"/>
      <c r="BZ220" s="180"/>
      <c r="CA220" s="180"/>
    </row>
    <row r="221" ht="15.75" customHeight="1" spans="1:79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/>
      <c r="AK221" s="180"/>
      <c r="AL221" s="180"/>
      <c r="AM221" s="180"/>
      <c r="AN221" s="180"/>
      <c r="AO221" s="180"/>
      <c r="AP221" s="180"/>
      <c r="AQ221" s="180"/>
      <c r="AR221" s="180"/>
      <c r="AS221" s="180"/>
      <c r="AT221" s="180"/>
      <c r="AU221" s="180"/>
      <c r="AV221" s="180"/>
      <c r="AW221" s="180"/>
      <c r="AX221" s="180"/>
      <c r="AY221" s="180"/>
      <c r="AZ221" s="180"/>
      <c r="BA221" s="180"/>
      <c r="BB221" s="180"/>
      <c r="BC221" s="180"/>
      <c r="BD221" s="180"/>
      <c r="BE221" s="180"/>
      <c r="BF221" s="180"/>
      <c r="BG221" s="180"/>
      <c r="BH221" s="180"/>
      <c r="BI221" s="180"/>
      <c r="BJ221" s="180"/>
      <c r="BK221" s="180"/>
      <c r="BL221" s="180"/>
      <c r="BM221" s="180"/>
      <c r="BN221" s="180"/>
      <c r="BO221" s="180"/>
      <c r="BP221" s="180"/>
      <c r="BQ221" s="180"/>
      <c r="BR221" s="180"/>
      <c r="BS221" s="180"/>
      <c r="BT221" s="180"/>
      <c r="BU221" s="180"/>
      <c r="BV221" s="180"/>
      <c r="BW221" s="180"/>
      <c r="BX221" s="180"/>
      <c r="BY221" s="180"/>
      <c r="BZ221" s="180"/>
      <c r="CA221" s="180"/>
    </row>
    <row r="222" ht="15.75" customHeight="1" spans="1:79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/>
      <c r="AJ222" s="180"/>
      <c r="AK222" s="180"/>
      <c r="AL222" s="180"/>
      <c r="AM222" s="180"/>
      <c r="AN222" s="180"/>
      <c r="AO222" s="180"/>
      <c r="AP222" s="180"/>
      <c r="AQ222" s="180"/>
      <c r="AR222" s="180"/>
      <c r="AS222" s="180"/>
      <c r="AT222" s="180"/>
      <c r="AU222" s="180"/>
      <c r="AV222" s="180"/>
      <c r="AW222" s="180"/>
      <c r="AX222" s="180"/>
      <c r="AY222" s="180"/>
      <c r="AZ222" s="180"/>
      <c r="BA222" s="180"/>
      <c r="BB222" s="180"/>
      <c r="BC222" s="180"/>
      <c r="BD222" s="180"/>
      <c r="BE222" s="180"/>
      <c r="BF222" s="180"/>
      <c r="BG222" s="180"/>
      <c r="BH222" s="180"/>
      <c r="BI222" s="180"/>
      <c r="BJ222" s="180"/>
      <c r="BK222" s="180"/>
      <c r="BL222" s="180"/>
      <c r="BM222" s="180"/>
      <c r="BN222" s="180"/>
      <c r="BO222" s="180"/>
      <c r="BP222" s="180"/>
      <c r="BQ222" s="180"/>
      <c r="BR222" s="180"/>
      <c r="BS222" s="180"/>
      <c r="BT222" s="180"/>
      <c r="BU222" s="180"/>
      <c r="BV222" s="180"/>
      <c r="BW222" s="180"/>
      <c r="BX222" s="180"/>
      <c r="BY222" s="180"/>
      <c r="BZ222" s="180"/>
      <c r="CA222" s="180"/>
    </row>
    <row r="223" ht="15.75" customHeight="1" spans="1:79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/>
      <c r="AJ223" s="180"/>
      <c r="AK223" s="180"/>
      <c r="AL223" s="180"/>
      <c r="AM223" s="180"/>
      <c r="AN223" s="180"/>
      <c r="AO223" s="180"/>
      <c r="AP223" s="180"/>
      <c r="AQ223" s="180"/>
      <c r="AR223" s="180"/>
      <c r="AS223" s="180"/>
      <c r="AT223" s="180"/>
      <c r="AU223" s="180"/>
      <c r="AV223" s="180"/>
      <c r="AW223" s="180"/>
      <c r="AX223" s="180"/>
      <c r="AY223" s="180"/>
      <c r="AZ223" s="180"/>
      <c r="BA223" s="180"/>
      <c r="BB223" s="180"/>
      <c r="BC223" s="180"/>
      <c r="BD223" s="180"/>
      <c r="BE223" s="180"/>
      <c r="BF223" s="180"/>
      <c r="BG223" s="180"/>
      <c r="BH223" s="180"/>
      <c r="BI223" s="180"/>
      <c r="BJ223" s="180"/>
      <c r="BK223" s="180"/>
      <c r="BL223" s="180"/>
      <c r="BM223" s="180"/>
      <c r="BN223" s="180"/>
      <c r="BO223" s="180"/>
      <c r="BP223" s="180"/>
      <c r="BQ223" s="180"/>
      <c r="BR223" s="180"/>
      <c r="BS223" s="180"/>
      <c r="BT223" s="180"/>
      <c r="BU223" s="180"/>
      <c r="BV223" s="180"/>
      <c r="BW223" s="180"/>
      <c r="BX223" s="180"/>
      <c r="BY223" s="180"/>
      <c r="BZ223" s="180"/>
      <c r="CA223" s="180"/>
    </row>
    <row r="224" ht="15.75" customHeight="1" spans="1:79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/>
      <c r="AJ224" s="180"/>
      <c r="AK224" s="180"/>
      <c r="AL224" s="180"/>
      <c r="AM224" s="180"/>
      <c r="AN224" s="180"/>
      <c r="AO224" s="180"/>
      <c r="AP224" s="180"/>
      <c r="AQ224" s="180"/>
      <c r="AR224" s="180"/>
      <c r="AS224" s="180"/>
      <c r="AT224" s="180"/>
      <c r="AU224" s="180"/>
      <c r="AV224" s="180"/>
      <c r="AW224" s="180"/>
      <c r="AX224" s="180"/>
      <c r="AY224" s="180"/>
      <c r="AZ224" s="180"/>
      <c r="BA224" s="180"/>
      <c r="BB224" s="180"/>
      <c r="BC224" s="180"/>
      <c r="BD224" s="180"/>
      <c r="BE224" s="180"/>
      <c r="BF224" s="180"/>
      <c r="BG224" s="180"/>
      <c r="BH224" s="180"/>
      <c r="BI224" s="180"/>
      <c r="BJ224" s="180"/>
      <c r="BK224" s="180"/>
      <c r="BL224" s="180"/>
      <c r="BM224" s="180"/>
      <c r="BN224" s="180"/>
      <c r="BO224" s="180"/>
      <c r="BP224" s="180"/>
      <c r="BQ224" s="180"/>
      <c r="BR224" s="180"/>
      <c r="BS224" s="180"/>
      <c r="BT224" s="180"/>
      <c r="BU224" s="180"/>
      <c r="BV224" s="180"/>
      <c r="BW224" s="180"/>
      <c r="BX224" s="180"/>
      <c r="BY224" s="180"/>
      <c r="BZ224" s="180"/>
      <c r="CA224" s="180"/>
    </row>
    <row r="225" ht="15.75" customHeight="1" spans="1:79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/>
      <c r="AJ225" s="180"/>
      <c r="AK225" s="180"/>
      <c r="AL225" s="180"/>
      <c r="AM225" s="180"/>
      <c r="AN225" s="180"/>
      <c r="AO225" s="180"/>
      <c r="AP225" s="180"/>
      <c r="AQ225" s="180"/>
      <c r="AR225" s="180"/>
      <c r="AS225" s="180"/>
      <c r="AT225" s="180"/>
      <c r="AU225" s="180"/>
      <c r="AV225" s="180"/>
      <c r="AW225" s="180"/>
      <c r="AX225" s="180"/>
      <c r="AY225" s="180"/>
      <c r="AZ225" s="180"/>
      <c r="BA225" s="180"/>
      <c r="BB225" s="180"/>
      <c r="BC225" s="180"/>
      <c r="BD225" s="180"/>
      <c r="BE225" s="180"/>
      <c r="BF225" s="180"/>
      <c r="BG225" s="180"/>
      <c r="BH225" s="180"/>
      <c r="BI225" s="180"/>
      <c r="BJ225" s="180"/>
      <c r="BK225" s="180"/>
      <c r="BL225" s="180"/>
      <c r="BM225" s="180"/>
      <c r="BN225" s="180"/>
      <c r="BO225" s="180"/>
      <c r="BP225" s="180"/>
      <c r="BQ225" s="180"/>
      <c r="BR225" s="180"/>
      <c r="BS225" s="180"/>
      <c r="BT225" s="180"/>
      <c r="BU225" s="180"/>
      <c r="BV225" s="180"/>
      <c r="BW225" s="180"/>
      <c r="BX225" s="180"/>
      <c r="BY225" s="180"/>
      <c r="BZ225" s="180"/>
      <c r="CA225" s="180"/>
    </row>
    <row r="226" ht="15.75" customHeight="1" spans="1:79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/>
      <c r="AJ226" s="180"/>
      <c r="AK226" s="180"/>
      <c r="AL226" s="180"/>
      <c r="AM226" s="180"/>
      <c r="AN226" s="180"/>
      <c r="AO226" s="180"/>
      <c r="AP226" s="180"/>
      <c r="AQ226" s="180"/>
      <c r="AR226" s="180"/>
      <c r="AS226" s="180"/>
      <c r="AT226" s="180"/>
      <c r="AU226" s="180"/>
      <c r="AV226" s="180"/>
      <c r="AW226" s="180"/>
      <c r="AX226" s="180"/>
      <c r="AY226" s="180"/>
      <c r="AZ226" s="180"/>
      <c r="BA226" s="180"/>
      <c r="BB226" s="180"/>
      <c r="BC226" s="180"/>
      <c r="BD226" s="180"/>
      <c r="BE226" s="180"/>
      <c r="BF226" s="180"/>
      <c r="BG226" s="180"/>
      <c r="BH226" s="180"/>
      <c r="BI226" s="180"/>
      <c r="BJ226" s="180"/>
      <c r="BK226" s="180"/>
      <c r="BL226" s="180"/>
      <c r="BM226" s="180"/>
      <c r="BN226" s="180"/>
      <c r="BO226" s="180"/>
      <c r="BP226" s="180"/>
      <c r="BQ226" s="180"/>
      <c r="BR226" s="180"/>
      <c r="BS226" s="180"/>
      <c r="BT226" s="180"/>
      <c r="BU226" s="180"/>
      <c r="BV226" s="180"/>
      <c r="BW226" s="180"/>
      <c r="BX226" s="180"/>
      <c r="BY226" s="180"/>
      <c r="BZ226" s="180"/>
      <c r="CA226" s="180"/>
    </row>
    <row r="227" ht="15.75" customHeight="1" spans="1:79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/>
      <c r="AJ227" s="180"/>
      <c r="AK227" s="180"/>
      <c r="AL227" s="180"/>
      <c r="AM227" s="180"/>
      <c r="AN227" s="180"/>
      <c r="AO227" s="180"/>
      <c r="AP227" s="180"/>
      <c r="AQ227" s="180"/>
      <c r="AR227" s="180"/>
      <c r="AS227" s="180"/>
      <c r="AT227" s="180"/>
      <c r="AU227" s="180"/>
      <c r="AV227" s="180"/>
      <c r="AW227" s="180"/>
      <c r="AX227" s="180"/>
      <c r="AY227" s="180"/>
      <c r="AZ227" s="180"/>
      <c r="BA227" s="180"/>
      <c r="BB227" s="180"/>
      <c r="BC227" s="180"/>
      <c r="BD227" s="180"/>
      <c r="BE227" s="180"/>
      <c r="BF227" s="180"/>
      <c r="BG227" s="180"/>
      <c r="BH227" s="180"/>
      <c r="BI227" s="180"/>
      <c r="BJ227" s="180"/>
      <c r="BK227" s="180"/>
      <c r="BL227" s="180"/>
      <c r="BM227" s="180"/>
      <c r="BN227" s="180"/>
      <c r="BO227" s="180"/>
      <c r="BP227" s="180"/>
      <c r="BQ227" s="180"/>
      <c r="BR227" s="180"/>
      <c r="BS227" s="180"/>
      <c r="BT227" s="180"/>
      <c r="BU227" s="180"/>
      <c r="BV227" s="180"/>
      <c r="BW227" s="180"/>
      <c r="BX227" s="180"/>
      <c r="BY227" s="180"/>
      <c r="BZ227" s="180"/>
      <c r="CA227" s="180"/>
    </row>
    <row r="228" ht="15.75" customHeight="1" spans="1:79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/>
      <c r="AJ228" s="180"/>
      <c r="AK228" s="180"/>
      <c r="AL228" s="180"/>
      <c r="AM228" s="180"/>
      <c r="AN228" s="180"/>
      <c r="AO228" s="180"/>
      <c r="AP228" s="180"/>
      <c r="AQ228" s="180"/>
      <c r="AR228" s="180"/>
      <c r="AS228" s="180"/>
      <c r="AT228" s="180"/>
      <c r="AU228" s="180"/>
      <c r="AV228" s="180"/>
      <c r="AW228" s="180"/>
      <c r="AX228" s="180"/>
      <c r="AY228" s="180"/>
      <c r="AZ228" s="180"/>
      <c r="BA228" s="180"/>
      <c r="BB228" s="180"/>
      <c r="BC228" s="180"/>
      <c r="BD228" s="180"/>
      <c r="BE228" s="180"/>
      <c r="BF228" s="180"/>
      <c r="BG228" s="180"/>
      <c r="BH228" s="180"/>
      <c r="BI228" s="180"/>
      <c r="BJ228" s="180"/>
      <c r="BK228" s="180"/>
      <c r="BL228" s="180"/>
      <c r="BM228" s="180"/>
      <c r="BN228" s="180"/>
      <c r="BO228" s="180"/>
      <c r="BP228" s="180"/>
      <c r="BQ228" s="180"/>
      <c r="BR228" s="180"/>
      <c r="BS228" s="180"/>
      <c r="BT228" s="180"/>
      <c r="BU228" s="180"/>
      <c r="BV228" s="180"/>
      <c r="BW228" s="180"/>
      <c r="BX228" s="180"/>
      <c r="BY228" s="180"/>
      <c r="BZ228" s="180"/>
      <c r="CA228" s="180"/>
    </row>
    <row r="229" ht="15.75" customHeight="1" spans="1:79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  <c r="AJ229" s="180"/>
      <c r="AK229" s="180"/>
      <c r="AL229" s="180"/>
      <c r="AM229" s="180"/>
      <c r="AN229" s="180"/>
      <c r="AO229" s="180"/>
      <c r="AP229" s="180"/>
      <c r="AQ229" s="180"/>
      <c r="AR229" s="180"/>
      <c r="AS229" s="180"/>
      <c r="AT229" s="180"/>
      <c r="AU229" s="180"/>
      <c r="AV229" s="180"/>
      <c r="AW229" s="180"/>
      <c r="AX229" s="180"/>
      <c r="AY229" s="180"/>
      <c r="AZ229" s="180"/>
      <c r="BA229" s="180"/>
      <c r="BB229" s="180"/>
      <c r="BC229" s="180"/>
      <c r="BD229" s="180"/>
      <c r="BE229" s="180"/>
      <c r="BF229" s="180"/>
      <c r="BG229" s="180"/>
      <c r="BH229" s="180"/>
      <c r="BI229" s="180"/>
      <c r="BJ229" s="180"/>
      <c r="BK229" s="180"/>
      <c r="BL229" s="180"/>
      <c r="BM229" s="180"/>
      <c r="BN229" s="180"/>
      <c r="BO229" s="180"/>
      <c r="BP229" s="180"/>
      <c r="BQ229" s="180"/>
      <c r="BR229" s="180"/>
      <c r="BS229" s="180"/>
      <c r="BT229" s="180"/>
      <c r="BU229" s="180"/>
      <c r="BV229" s="180"/>
      <c r="BW229" s="180"/>
      <c r="BX229" s="180"/>
      <c r="BY229" s="180"/>
      <c r="BZ229" s="180"/>
      <c r="CA229" s="180"/>
    </row>
    <row r="230" ht="15.75" customHeight="1" spans="1:79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0"/>
      <c r="AN230" s="180"/>
      <c r="AO230" s="180"/>
      <c r="AP230" s="180"/>
      <c r="AQ230" s="180"/>
      <c r="AR230" s="180"/>
      <c r="AS230" s="180"/>
      <c r="AT230" s="180"/>
      <c r="AU230" s="180"/>
      <c r="AV230" s="180"/>
      <c r="AW230" s="180"/>
      <c r="AX230" s="180"/>
      <c r="AY230" s="180"/>
      <c r="AZ230" s="180"/>
      <c r="BA230" s="180"/>
      <c r="BB230" s="180"/>
      <c r="BC230" s="180"/>
      <c r="BD230" s="180"/>
      <c r="BE230" s="180"/>
      <c r="BF230" s="180"/>
      <c r="BG230" s="180"/>
      <c r="BH230" s="180"/>
      <c r="BI230" s="180"/>
      <c r="BJ230" s="180"/>
      <c r="BK230" s="180"/>
      <c r="BL230" s="180"/>
      <c r="BM230" s="180"/>
      <c r="BN230" s="180"/>
      <c r="BO230" s="180"/>
      <c r="BP230" s="180"/>
      <c r="BQ230" s="180"/>
      <c r="BR230" s="180"/>
      <c r="BS230" s="180"/>
      <c r="BT230" s="180"/>
      <c r="BU230" s="180"/>
      <c r="BV230" s="180"/>
      <c r="BW230" s="180"/>
      <c r="BX230" s="180"/>
      <c r="BY230" s="180"/>
      <c r="BZ230" s="180"/>
      <c r="CA230" s="180"/>
    </row>
    <row r="231" ht="15.75" customHeight="1" spans="1:79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/>
      <c r="AJ231" s="180"/>
      <c r="AK231" s="180"/>
      <c r="AL231" s="180"/>
      <c r="AM231" s="180"/>
      <c r="AN231" s="180"/>
      <c r="AO231" s="180"/>
      <c r="AP231" s="180"/>
      <c r="AQ231" s="180"/>
      <c r="AR231" s="180"/>
      <c r="AS231" s="180"/>
      <c r="AT231" s="180"/>
      <c r="AU231" s="180"/>
      <c r="AV231" s="180"/>
      <c r="AW231" s="180"/>
      <c r="AX231" s="180"/>
      <c r="AY231" s="180"/>
      <c r="AZ231" s="180"/>
      <c r="BA231" s="180"/>
      <c r="BB231" s="180"/>
      <c r="BC231" s="180"/>
      <c r="BD231" s="180"/>
      <c r="BE231" s="180"/>
      <c r="BF231" s="180"/>
      <c r="BG231" s="180"/>
      <c r="BH231" s="180"/>
      <c r="BI231" s="180"/>
      <c r="BJ231" s="180"/>
      <c r="BK231" s="180"/>
      <c r="BL231" s="180"/>
      <c r="BM231" s="180"/>
      <c r="BN231" s="180"/>
      <c r="BO231" s="180"/>
      <c r="BP231" s="180"/>
      <c r="BQ231" s="180"/>
      <c r="BR231" s="180"/>
      <c r="BS231" s="180"/>
      <c r="BT231" s="180"/>
      <c r="BU231" s="180"/>
      <c r="BV231" s="180"/>
      <c r="BW231" s="180"/>
      <c r="BX231" s="180"/>
      <c r="BY231" s="180"/>
      <c r="BZ231" s="180"/>
      <c r="CA231" s="180"/>
    </row>
    <row r="232" ht="15.75" customHeight="1" spans="1:79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/>
      <c r="AJ232" s="180"/>
      <c r="AK232" s="180"/>
      <c r="AL232" s="180"/>
      <c r="AM232" s="180"/>
      <c r="AN232" s="180"/>
      <c r="AO232" s="180"/>
      <c r="AP232" s="180"/>
      <c r="AQ232" s="180"/>
      <c r="AR232" s="180"/>
      <c r="AS232" s="180"/>
      <c r="AT232" s="180"/>
      <c r="AU232" s="180"/>
      <c r="AV232" s="180"/>
      <c r="AW232" s="180"/>
      <c r="AX232" s="180"/>
      <c r="AY232" s="180"/>
      <c r="AZ232" s="180"/>
      <c r="BA232" s="180"/>
      <c r="BB232" s="180"/>
      <c r="BC232" s="180"/>
      <c r="BD232" s="180"/>
      <c r="BE232" s="180"/>
      <c r="BF232" s="180"/>
      <c r="BG232" s="180"/>
      <c r="BH232" s="180"/>
      <c r="BI232" s="180"/>
      <c r="BJ232" s="180"/>
      <c r="BK232" s="180"/>
      <c r="BL232" s="180"/>
      <c r="BM232" s="180"/>
      <c r="BN232" s="180"/>
      <c r="BO232" s="180"/>
      <c r="BP232" s="180"/>
      <c r="BQ232" s="180"/>
      <c r="BR232" s="180"/>
      <c r="BS232" s="180"/>
      <c r="BT232" s="180"/>
      <c r="BU232" s="180"/>
      <c r="BV232" s="180"/>
      <c r="BW232" s="180"/>
      <c r="BX232" s="180"/>
      <c r="BY232" s="180"/>
      <c r="BZ232" s="180"/>
      <c r="CA232" s="180"/>
    </row>
    <row r="233" ht="15.75" customHeight="1" spans="1:79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/>
      <c r="AJ233" s="180"/>
      <c r="AK233" s="180"/>
      <c r="AL233" s="180"/>
      <c r="AM233" s="180"/>
      <c r="AN233" s="180"/>
      <c r="AO233" s="180"/>
      <c r="AP233" s="180"/>
      <c r="AQ233" s="180"/>
      <c r="AR233" s="180"/>
      <c r="AS233" s="180"/>
      <c r="AT233" s="180"/>
      <c r="AU233" s="180"/>
      <c r="AV233" s="180"/>
      <c r="AW233" s="180"/>
      <c r="AX233" s="180"/>
      <c r="AY233" s="180"/>
      <c r="AZ233" s="180"/>
      <c r="BA233" s="180"/>
      <c r="BB233" s="180"/>
      <c r="BC233" s="180"/>
      <c r="BD233" s="180"/>
      <c r="BE233" s="180"/>
      <c r="BF233" s="180"/>
      <c r="BG233" s="180"/>
      <c r="BH233" s="180"/>
      <c r="BI233" s="180"/>
      <c r="BJ233" s="180"/>
      <c r="BK233" s="180"/>
      <c r="BL233" s="180"/>
      <c r="BM233" s="180"/>
      <c r="BN233" s="180"/>
      <c r="BO233" s="180"/>
      <c r="BP233" s="180"/>
      <c r="BQ233" s="180"/>
      <c r="BR233" s="180"/>
      <c r="BS233" s="180"/>
      <c r="BT233" s="180"/>
      <c r="BU233" s="180"/>
      <c r="BV233" s="180"/>
      <c r="BW233" s="180"/>
      <c r="BX233" s="180"/>
      <c r="BY233" s="180"/>
      <c r="BZ233" s="180"/>
      <c r="CA233" s="180"/>
    </row>
    <row r="234" ht="15.75" customHeight="1" spans="1:79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/>
      <c r="AJ234" s="180"/>
      <c r="AK234" s="180"/>
      <c r="AL234" s="180"/>
      <c r="AM234" s="180"/>
      <c r="AN234" s="180"/>
      <c r="AO234" s="180"/>
      <c r="AP234" s="180"/>
      <c r="AQ234" s="180"/>
      <c r="AR234" s="180"/>
      <c r="AS234" s="180"/>
      <c r="AT234" s="180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0"/>
      <c r="BG234" s="180"/>
      <c r="BH234" s="180"/>
      <c r="BI234" s="180"/>
      <c r="BJ234" s="180"/>
      <c r="BK234" s="180"/>
      <c r="BL234" s="180"/>
      <c r="BM234" s="180"/>
      <c r="BN234" s="180"/>
      <c r="BO234" s="180"/>
      <c r="BP234" s="180"/>
      <c r="BQ234" s="180"/>
      <c r="BR234" s="180"/>
      <c r="BS234" s="180"/>
      <c r="BT234" s="180"/>
      <c r="BU234" s="180"/>
      <c r="BV234" s="180"/>
      <c r="BW234" s="180"/>
      <c r="BX234" s="180"/>
      <c r="BY234" s="180"/>
      <c r="BZ234" s="180"/>
      <c r="CA234" s="180"/>
    </row>
    <row r="235" ht="15.75" customHeight="1" spans="1:79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/>
      <c r="AJ235" s="180"/>
      <c r="AK235" s="180"/>
      <c r="AL235" s="180"/>
      <c r="AM235" s="180"/>
      <c r="AN235" s="180"/>
      <c r="AO235" s="180"/>
      <c r="AP235" s="180"/>
      <c r="AQ235" s="180"/>
      <c r="AR235" s="180"/>
      <c r="AS235" s="180"/>
      <c r="AT235" s="180"/>
      <c r="AU235" s="180"/>
      <c r="AV235" s="180"/>
      <c r="AW235" s="180"/>
      <c r="AX235" s="180"/>
      <c r="AY235" s="180"/>
      <c r="AZ235" s="180"/>
      <c r="BA235" s="180"/>
      <c r="BB235" s="180"/>
      <c r="BC235" s="180"/>
      <c r="BD235" s="180"/>
      <c r="BE235" s="180"/>
      <c r="BF235" s="180"/>
      <c r="BG235" s="180"/>
      <c r="BH235" s="180"/>
      <c r="BI235" s="180"/>
      <c r="BJ235" s="180"/>
      <c r="BK235" s="180"/>
      <c r="BL235" s="180"/>
      <c r="BM235" s="180"/>
      <c r="BN235" s="180"/>
      <c r="BO235" s="180"/>
      <c r="BP235" s="180"/>
      <c r="BQ235" s="180"/>
      <c r="BR235" s="180"/>
      <c r="BS235" s="180"/>
      <c r="BT235" s="180"/>
      <c r="BU235" s="180"/>
      <c r="BV235" s="180"/>
      <c r="BW235" s="180"/>
      <c r="BX235" s="180"/>
      <c r="BY235" s="180"/>
      <c r="BZ235" s="180"/>
      <c r="CA235" s="180"/>
    </row>
    <row r="236" ht="15.75" customHeight="1" spans="1:79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  <c r="AA236" s="180"/>
      <c r="AB236" s="180"/>
      <c r="AC236" s="180"/>
      <c r="AD236" s="180"/>
      <c r="AE236" s="180"/>
      <c r="AF236" s="180"/>
      <c r="AG236" s="180"/>
      <c r="AH236" s="180"/>
      <c r="AI236" s="180"/>
      <c r="AJ236" s="180"/>
      <c r="AK236" s="180"/>
      <c r="AL236" s="180"/>
      <c r="AM236" s="180"/>
      <c r="AN236" s="180"/>
      <c r="AO236" s="180"/>
      <c r="AP236" s="180"/>
      <c r="AQ236" s="180"/>
      <c r="AR236" s="180"/>
      <c r="AS236" s="180"/>
      <c r="AT236" s="180"/>
      <c r="AU236" s="180"/>
      <c r="AV236" s="180"/>
      <c r="AW236" s="180"/>
      <c r="AX236" s="180"/>
      <c r="AY236" s="180"/>
      <c r="AZ236" s="180"/>
      <c r="BA236" s="180"/>
      <c r="BB236" s="180"/>
      <c r="BC236" s="180"/>
      <c r="BD236" s="180"/>
      <c r="BE236" s="180"/>
      <c r="BF236" s="180"/>
      <c r="BG236" s="180"/>
      <c r="BH236" s="180"/>
      <c r="BI236" s="180"/>
      <c r="BJ236" s="180"/>
      <c r="BK236" s="180"/>
      <c r="BL236" s="180"/>
      <c r="BM236" s="180"/>
      <c r="BN236" s="180"/>
      <c r="BO236" s="180"/>
      <c r="BP236" s="180"/>
      <c r="BQ236" s="180"/>
      <c r="BR236" s="180"/>
      <c r="BS236" s="180"/>
      <c r="BT236" s="180"/>
      <c r="BU236" s="180"/>
      <c r="BV236" s="180"/>
      <c r="BW236" s="180"/>
      <c r="BX236" s="180"/>
      <c r="BY236" s="180"/>
      <c r="BZ236" s="180"/>
      <c r="CA236" s="180"/>
    </row>
    <row r="237" ht="15.75" customHeight="1" spans="1:79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/>
      <c r="AJ237" s="180"/>
      <c r="AK237" s="180"/>
      <c r="AL237" s="180"/>
      <c r="AM237" s="180"/>
      <c r="AN237" s="180"/>
      <c r="AO237" s="180"/>
      <c r="AP237" s="180"/>
      <c r="AQ237" s="180"/>
      <c r="AR237" s="180"/>
      <c r="AS237" s="180"/>
      <c r="AT237" s="180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0"/>
      <c r="BG237" s="180"/>
      <c r="BH237" s="180"/>
      <c r="BI237" s="180"/>
      <c r="BJ237" s="180"/>
      <c r="BK237" s="180"/>
      <c r="BL237" s="180"/>
      <c r="BM237" s="180"/>
      <c r="BN237" s="180"/>
      <c r="BO237" s="180"/>
      <c r="BP237" s="180"/>
      <c r="BQ237" s="180"/>
      <c r="BR237" s="180"/>
      <c r="BS237" s="180"/>
      <c r="BT237" s="180"/>
      <c r="BU237" s="180"/>
      <c r="BV237" s="180"/>
      <c r="BW237" s="180"/>
      <c r="BX237" s="180"/>
      <c r="BY237" s="180"/>
      <c r="BZ237" s="180"/>
      <c r="CA237" s="180"/>
    </row>
    <row r="238" ht="15.75" customHeight="1" spans="1:79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/>
      <c r="AJ238" s="180"/>
      <c r="AK238" s="180"/>
      <c r="AL238" s="180"/>
      <c r="AM238" s="180"/>
      <c r="AN238" s="180"/>
      <c r="AO238" s="180"/>
      <c r="AP238" s="180"/>
      <c r="AQ238" s="180"/>
      <c r="AR238" s="180"/>
      <c r="AS238" s="180"/>
      <c r="AT238" s="180"/>
      <c r="AU238" s="180"/>
      <c r="AV238" s="180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0"/>
      <c r="BG238" s="180"/>
      <c r="BH238" s="180"/>
      <c r="BI238" s="180"/>
      <c r="BJ238" s="180"/>
      <c r="BK238" s="180"/>
      <c r="BL238" s="180"/>
      <c r="BM238" s="180"/>
      <c r="BN238" s="180"/>
      <c r="BO238" s="180"/>
      <c r="BP238" s="180"/>
      <c r="BQ238" s="180"/>
      <c r="BR238" s="180"/>
      <c r="BS238" s="180"/>
      <c r="BT238" s="180"/>
      <c r="BU238" s="180"/>
      <c r="BV238" s="180"/>
      <c r="BW238" s="180"/>
      <c r="BX238" s="180"/>
      <c r="BY238" s="180"/>
      <c r="BZ238" s="180"/>
      <c r="CA238" s="180"/>
    </row>
    <row r="239" ht="15.75" customHeight="1" spans="1:79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180"/>
      <c r="AI239" s="180"/>
      <c r="AJ239" s="180"/>
      <c r="AK239" s="180"/>
      <c r="AL239" s="180"/>
      <c r="AM239" s="180"/>
      <c r="AN239" s="180"/>
      <c r="AO239" s="180"/>
      <c r="AP239" s="180"/>
      <c r="AQ239" s="180"/>
      <c r="AR239" s="180"/>
      <c r="AS239" s="180"/>
      <c r="AT239" s="180"/>
      <c r="AU239" s="180"/>
      <c r="AV239" s="180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0"/>
      <c r="BG239" s="180"/>
      <c r="BH239" s="180"/>
      <c r="BI239" s="180"/>
      <c r="BJ239" s="180"/>
      <c r="BK239" s="180"/>
      <c r="BL239" s="180"/>
      <c r="BM239" s="180"/>
      <c r="BN239" s="180"/>
      <c r="BO239" s="180"/>
      <c r="BP239" s="180"/>
      <c r="BQ239" s="180"/>
      <c r="BR239" s="180"/>
      <c r="BS239" s="180"/>
      <c r="BT239" s="180"/>
      <c r="BU239" s="180"/>
      <c r="BV239" s="180"/>
      <c r="BW239" s="180"/>
      <c r="BX239" s="180"/>
      <c r="BY239" s="180"/>
      <c r="BZ239" s="180"/>
      <c r="CA239" s="180"/>
    </row>
    <row r="240" ht="15.75" customHeight="1" spans="1:79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/>
      <c r="AJ240" s="180"/>
      <c r="AK240" s="180"/>
      <c r="AL240" s="180"/>
      <c r="AM240" s="180"/>
      <c r="AN240" s="180"/>
      <c r="AO240" s="180"/>
      <c r="AP240" s="180"/>
      <c r="AQ240" s="180"/>
      <c r="AR240" s="180"/>
      <c r="AS240" s="180"/>
      <c r="AT240" s="180"/>
      <c r="AU240" s="180"/>
      <c r="AV240" s="180"/>
      <c r="AW240" s="180"/>
      <c r="AX240" s="180"/>
      <c r="AY240" s="180"/>
      <c r="AZ240" s="180"/>
      <c r="BA240" s="180"/>
      <c r="BB240" s="180"/>
      <c r="BC240" s="180"/>
      <c r="BD240" s="180"/>
      <c r="BE240" s="180"/>
      <c r="BF240" s="180"/>
      <c r="BG240" s="180"/>
      <c r="BH240" s="180"/>
      <c r="BI240" s="180"/>
      <c r="BJ240" s="180"/>
      <c r="BK240" s="180"/>
      <c r="BL240" s="180"/>
      <c r="BM240" s="180"/>
      <c r="BN240" s="180"/>
      <c r="BO240" s="180"/>
      <c r="BP240" s="180"/>
      <c r="BQ240" s="180"/>
      <c r="BR240" s="180"/>
      <c r="BS240" s="180"/>
      <c r="BT240" s="180"/>
      <c r="BU240" s="180"/>
      <c r="BV240" s="180"/>
      <c r="BW240" s="180"/>
      <c r="BX240" s="180"/>
      <c r="BY240" s="180"/>
      <c r="BZ240" s="180"/>
      <c r="CA240" s="180"/>
    </row>
    <row r="241" ht="15.75" customHeight="1" spans="1:79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  <c r="Z241" s="180"/>
      <c r="AA241" s="180"/>
      <c r="AB241" s="180"/>
      <c r="AC241" s="180"/>
      <c r="AD241" s="180"/>
      <c r="AE241" s="180"/>
      <c r="AF241" s="180"/>
      <c r="AG241" s="180"/>
      <c r="AH241" s="180"/>
      <c r="AI241" s="180"/>
      <c r="AJ241" s="180"/>
      <c r="AK241" s="180"/>
      <c r="AL241" s="180"/>
      <c r="AM241" s="180"/>
      <c r="AN241" s="180"/>
      <c r="AO241" s="180"/>
      <c r="AP241" s="180"/>
      <c r="AQ241" s="180"/>
      <c r="AR241" s="180"/>
      <c r="AS241" s="180"/>
      <c r="AT241" s="180"/>
      <c r="AU241" s="180"/>
      <c r="AV241" s="180"/>
      <c r="AW241" s="180"/>
      <c r="AX241" s="180"/>
      <c r="AY241" s="180"/>
      <c r="AZ241" s="180"/>
      <c r="BA241" s="180"/>
      <c r="BB241" s="180"/>
      <c r="BC241" s="180"/>
      <c r="BD241" s="180"/>
      <c r="BE241" s="180"/>
      <c r="BF241" s="180"/>
      <c r="BG241" s="180"/>
      <c r="BH241" s="180"/>
      <c r="BI241" s="180"/>
      <c r="BJ241" s="180"/>
      <c r="BK241" s="180"/>
      <c r="BL241" s="180"/>
      <c r="BM241" s="180"/>
      <c r="BN241" s="180"/>
      <c r="BO241" s="180"/>
      <c r="BP241" s="180"/>
      <c r="BQ241" s="180"/>
      <c r="BR241" s="180"/>
      <c r="BS241" s="180"/>
      <c r="BT241" s="180"/>
      <c r="BU241" s="180"/>
      <c r="BV241" s="180"/>
      <c r="BW241" s="180"/>
      <c r="BX241" s="180"/>
      <c r="BY241" s="180"/>
      <c r="BZ241" s="180"/>
      <c r="CA241" s="180"/>
    </row>
    <row r="242" ht="15.75" customHeight="1" spans="1:79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/>
      <c r="AJ242" s="180"/>
      <c r="AK242" s="180"/>
      <c r="AL242" s="180"/>
      <c r="AM242" s="180"/>
      <c r="AN242" s="180"/>
      <c r="AO242" s="180"/>
      <c r="AP242" s="180"/>
      <c r="AQ242" s="180"/>
      <c r="AR242" s="180"/>
      <c r="AS242" s="180"/>
      <c r="AT242" s="180"/>
      <c r="AU242" s="180"/>
      <c r="AV242" s="180"/>
      <c r="AW242" s="180"/>
      <c r="AX242" s="180"/>
      <c r="AY242" s="180"/>
      <c r="AZ242" s="180"/>
      <c r="BA242" s="180"/>
      <c r="BB242" s="180"/>
      <c r="BC242" s="180"/>
      <c r="BD242" s="180"/>
      <c r="BE242" s="180"/>
      <c r="BF242" s="180"/>
      <c r="BG242" s="180"/>
      <c r="BH242" s="180"/>
      <c r="BI242" s="180"/>
      <c r="BJ242" s="180"/>
      <c r="BK242" s="180"/>
      <c r="BL242" s="180"/>
      <c r="BM242" s="180"/>
      <c r="BN242" s="180"/>
      <c r="BO242" s="180"/>
      <c r="BP242" s="180"/>
      <c r="BQ242" s="180"/>
      <c r="BR242" s="180"/>
      <c r="BS242" s="180"/>
      <c r="BT242" s="180"/>
      <c r="BU242" s="180"/>
      <c r="BV242" s="180"/>
      <c r="BW242" s="180"/>
      <c r="BX242" s="180"/>
      <c r="BY242" s="180"/>
      <c r="BZ242" s="180"/>
      <c r="CA242" s="180"/>
    </row>
    <row r="243" ht="15.75" customHeight="1" spans="1:79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  <c r="Z243" s="180"/>
      <c r="AA243" s="180"/>
      <c r="AB243" s="180"/>
      <c r="AC243" s="180"/>
      <c r="AD243" s="180"/>
      <c r="AE243" s="180"/>
      <c r="AF243" s="180"/>
      <c r="AG243" s="180"/>
      <c r="AH243" s="180"/>
      <c r="AI243" s="180"/>
      <c r="AJ243" s="180"/>
      <c r="AK243" s="180"/>
      <c r="AL243" s="180"/>
      <c r="AM243" s="180"/>
      <c r="AN243" s="180"/>
      <c r="AO243" s="180"/>
      <c r="AP243" s="180"/>
      <c r="AQ243" s="180"/>
      <c r="AR243" s="180"/>
      <c r="AS243" s="180"/>
      <c r="AT243" s="180"/>
      <c r="AU243" s="180"/>
      <c r="AV243" s="180"/>
      <c r="AW243" s="180"/>
      <c r="AX243" s="180"/>
      <c r="AY243" s="180"/>
      <c r="AZ243" s="180"/>
      <c r="BA243" s="180"/>
      <c r="BB243" s="180"/>
      <c r="BC243" s="180"/>
      <c r="BD243" s="180"/>
      <c r="BE243" s="180"/>
      <c r="BF243" s="180"/>
      <c r="BG243" s="180"/>
      <c r="BH243" s="180"/>
      <c r="BI243" s="180"/>
      <c r="BJ243" s="180"/>
      <c r="BK243" s="180"/>
      <c r="BL243" s="180"/>
      <c r="BM243" s="180"/>
      <c r="BN243" s="180"/>
      <c r="BO243" s="180"/>
      <c r="BP243" s="180"/>
      <c r="BQ243" s="180"/>
      <c r="BR243" s="180"/>
      <c r="BS243" s="180"/>
      <c r="BT243" s="180"/>
      <c r="BU243" s="180"/>
      <c r="BV243" s="180"/>
      <c r="BW243" s="180"/>
      <c r="BX243" s="180"/>
      <c r="BY243" s="180"/>
      <c r="BZ243" s="180"/>
      <c r="CA243" s="180"/>
    </row>
    <row r="244" ht="15.75" customHeight="1" spans="1:79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  <c r="Z244" s="180"/>
      <c r="AA244" s="180"/>
      <c r="AB244" s="180"/>
      <c r="AC244" s="180"/>
      <c r="AD244" s="180"/>
      <c r="AE244" s="180"/>
      <c r="AF244" s="180"/>
      <c r="AG244" s="180"/>
      <c r="AH244" s="180"/>
      <c r="AI244" s="180"/>
      <c r="AJ244" s="180"/>
      <c r="AK244" s="180"/>
      <c r="AL244" s="180"/>
      <c r="AM244" s="180"/>
      <c r="AN244" s="180"/>
      <c r="AO244" s="180"/>
      <c r="AP244" s="180"/>
      <c r="AQ244" s="180"/>
      <c r="AR244" s="180"/>
      <c r="AS244" s="180"/>
      <c r="AT244" s="180"/>
      <c r="AU244" s="180"/>
      <c r="AV244" s="180"/>
      <c r="AW244" s="180"/>
      <c r="AX244" s="180"/>
      <c r="AY244" s="180"/>
      <c r="AZ244" s="180"/>
      <c r="BA244" s="180"/>
      <c r="BB244" s="180"/>
      <c r="BC244" s="180"/>
      <c r="BD244" s="180"/>
      <c r="BE244" s="180"/>
      <c r="BF244" s="180"/>
      <c r="BG244" s="180"/>
      <c r="BH244" s="180"/>
      <c r="BI244" s="180"/>
      <c r="BJ244" s="180"/>
      <c r="BK244" s="180"/>
      <c r="BL244" s="180"/>
      <c r="BM244" s="180"/>
      <c r="BN244" s="180"/>
      <c r="BO244" s="180"/>
      <c r="BP244" s="180"/>
      <c r="BQ244" s="180"/>
      <c r="BR244" s="180"/>
      <c r="BS244" s="180"/>
      <c r="BT244" s="180"/>
      <c r="BU244" s="180"/>
      <c r="BV244" s="180"/>
      <c r="BW244" s="180"/>
      <c r="BX244" s="180"/>
      <c r="BY244" s="180"/>
      <c r="BZ244" s="180"/>
      <c r="CA244" s="180"/>
    </row>
    <row r="245" ht="15.75" customHeight="1" spans="1:79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/>
      <c r="AJ245" s="180"/>
      <c r="AK245" s="180"/>
      <c r="AL245" s="180"/>
      <c r="AM245" s="180"/>
      <c r="AN245" s="180"/>
      <c r="AO245" s="180"/>
      <c r="AP245" s="180"/>
      <c r="AQ245" s="180"/>
      <c r="AR245" s="180"/>
      <c r="AS245" s="180"/>
      <c r="AT245" s="180"/>
      <c r="AU245" s="180"/>
      <c r="AV245" s="180"/>
      <c r="AW245" s="180"/>
      <c r="AX245" s="180"/>
      <c r="AY245" s="180"/>
      <c r="AZ245" s="180"/>
      <c r="BA245" s="180"/>
      <c r="BB245" s="180"/>
      <c r="BC245" s="180"/>
      <c r="BD245" s="180"/>
      <c r="BE245" s="180"/>
      <c r="BF245" s="180"/>
      <c r="BG245" s="180"/>
      <c r="BH245" s="180"/>
      <c r="BI245" s="180"/>
      <c r="BJ245" s="180"/>
      <c r="BK245" s="180"/>
      <c r="BL245" s="180"/>
      <c r="BM245" s="180"/>
      <c r="BN245" s="180"/>
      <c r="BO245" s="180"/>
      <c r="BP245" s="180"/>
      <c r="BQ245" s="180"/>
      <c r="BR245" s="180"/>
      <c r="BS245" s="180"/>
      <c r="BT245" s="180"/>
      <c r="BU245" s="180"/>
      <c r="BV245" s="180"/>
      <c r="BW245" s="180"/>
      <c r="BX245" s="180"/>
      <c r="BY245" s="180"/>
      <c r="BZ245" s="180"/>
      <c r="CA245" s="180"/>
    </row>
    <row r="246" ht="15.75" customHeight="1" spans="1:79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  <c r="V246" s="180"/>
      <c r="W246" s="180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180"/>
      <c r="AI246" s="180"/>
      <c r="AJ246" s="180"/>
      <c r="AK246" s="180"/>
      <c r="AL246" s="180"/>
      <c r="AM246" s="180"/>
      <c r="AN246" s="180"/>
      <c r="AO246" s="180"/>
      <c r="AP246" s="180"/>
      <c r="AQ246" s="180"/>
      <c r="AR246" s="180"/>
      <c r="AS246" s="180"/>
      <c r="AT246" s="180"/>
      <c r="AU246" s="180"/>
      <c r="AV246" s="180"/>
      <c r="AW246" s="180"/>
      <c r="AX246" s="180"/>
      <c r="AY246" s="180"/>
      <c r="AZ246" s="180"/>
      <c r="BA246" s="180"/>
      <c r="BB246" s="180"/>
      <c r="BC246" s="180"/>
      <c r="BD246" s="180"/>
      <c r="BE246" s="180"/>
      <c r="BF246" s="180"/>
      <c r="BG246" s="180"/>
      <c r="BH246" s="180"/>
      <c r="BI246" s="180"/>
      <c r="BJ246" s="180"/>
      <c r="BK246" s="180"/>
      <c r="BL246" s="180"/>
      <c r="BM246" s="180"/>
      <c r="BN246" s="180"/>
      <c r="BO246" s="180"/>
      <c r="BP246" s="180"/>
      <c r="BQ246" s="180"/>
      <c r="BR246" s="180"/>
      <c r="BS246" s="180"/>
      <c r="BT246" s="180"/>
      <c r="BU246" s="180"/>
      <c r="BV246" s="180"/>
      <c r="BW246" s="180"/>
      <c r="BX246" s="180"/>
      <c r="BY246" s="180"/>
      <c r="BZ246" s="180"/>
      <c r="CA246" s="180"/>
    </row>
    <row r="247" ht="15.75" customHeight="1" spans="1:79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  <c r="V247" s="180"/>
      <c r="W247" s="180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/>
      <c r="AJ247" s="180"/>
      <c r="AK247" s="180"/>
      <c r="AL247" s="180"/>
      <c r="AM247" s="180"/>
      <c r="AN247" s="180"/>
      <c r="AO247" s="180"/>
      <c r="AP247" s="180"/>
      <c r="AQ247" s="180"/>
      <c r="AR247" s="180"/>
      <c r="AS247" s="180"/>
      <c r="AT247" s="180"/>
      <c r="AU247" s="180"/>
      <c r="AV247" s="180"/>
      <c r="AW247" s="180"/>
      <c r="AX247" s="180"/>
      <c r="AY247" s="180"/>
      <c r="AZ247" s="180"/>
      <c r="BA247" s="180"/>
      <c r="BB247" s="180"/>
      <c r="BC247" s="180"/>
      <c r="BD247" s="180"/>
      <c r="BE247" s="180"/>
      <c r="BF247" s="180"/>
      <c r="BG247" s="180"/>
      <c r="BH247" s="180"/>
      <c r="BI247" s="180"/>
      <c r="BJ247" s="180"/>
      <c r="BK247" s="180"/>
      <c r="BL247" s="180"/>
      <c r="BM247" s="180"/>
      <c r="BN247" s="180"/>
      <c r="BO247" s="180"/>
      <c r="BP247" s="180"/>
      <c r="BQ247" s="180"/>
      <c r="BR247" s="180"/>
      <c r="BS247" s="180"/>
      <c r="BT247" s="180"/>
      <c r="BU247" s="180"/>
      <c r="BV247" s="180"/>
      <c r="BW247" s="180"/>
      <c r="BX247" s="180"/>
      <c r="BY247" s="180"/>
      <c r="BZ247" s="180"/>
      <c r="CA247" s="180"/>
    </row>
    <row r="248" ht="15.75" customHeight="1" spans="1:79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  <c r="V248" s="180"/>
      <c r="W248" s="180"/>
      <c r="X248" s="180"/>
      <c r="Y248" s="180"/>
      <c r="Z248" s="180"/>
      <c r="AA248" s="180"/>
      <c r="AB248" s="180"/>
      <c r="AC248" s="180"/>
      <c r="AD248" s="180"/>
      <c r="AE248" s="180"/>
      <c r="AF248" s="180"/>
      <c r="AG248" s="180"/>
      <c r="AH248" s="180"/>
      <c r="AI248" s="180"/>
      <c r="AJ248" s="180"/>
      <c r="AK248" s="180"/>
      <c r="AL248" s="180"/>
      <c r="AM248" s="180"/>
      <c r="AN248" s="180"/>
      <c r="AO248" s="180"/>
      <c r="AP248" s="180"/>
      <c r="AQ248" s="180"/>
      <c r="AR248" s="180"/>
      <c r="AS248" s="180"/>
      <c r="AT248" s="180"/>
      <c r="AU248" s="180"/>
      <c r="AV248" s="180"/>
      <c r="AW248" s="180"/>
      <c r="AX248" s="180"/>
      <c r="AY248" s="180"/>
      <c r="AZ248" s="180"/>
      <c r="BA248" s="180"/>
      <c r="BB248" s="180"/>
      <c r="BC248" s="180"/>
      <c r="BD248" s="180"/>
      <c r="BE248" s="180"/>
      <c r="BF248" s="180"/>
      <c r="BG248" s="180"/>
      <c r="BH248" s="180"/>
      <c r="BI248" s="180"/>
      <c r="BJ248" s="180"/>
      <c r="BK248" s="180"/>
      <c r="BL248" s="180"/>
      <c r="BM248" s="180"/>
      <c r="BN248" s="180"/>
      <c r="BO248" s="180"/>
      <c r="BP248" s="180"/>
      <c r="BQ248" s="180"/>
      <c r="BR248" s="180"/>
      <c r="BS248" s="180"/>
      <c r="BT248" s="180"/>
      <c r="BU248" s="180"/>
      <c r="BV248" s="180"/>
      <c r="BW248" s="180"/>
      <c r="BX248" s="180"/>
      <c r="BY248" s="180"/>
      <c r="BZ248" s="180"/>
      <c r="CA248" s="180"/>
    </row>
    <row r="249" ht="15.75" customHeight="1" spans="1:79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  <c r="U249" s="180"/>
      <c r="V249" s="180"/>
      <c r="W249" s="180"/>
      <c r="X249" s="180"/>
      <c r="Y249" s="180"/>
      <c r="Z249" s="180"/>
      <c r="AA249" s="180"/>
      <c r="AB249" s="180"/>
      <c r="AC249" s="180"/>
      <c r="AD249" s="180"/>
      <c r="AE249" s="180"/>
      <c r="AF249" s="180"/>
      <c r="AG249" s="180"/>
      <c r="AH249" s="180"/>
      <c r="AI249" s="180"/>
      <c r="AJ249" s="180"/>
      <c r="AK249" s="180"/>
      <c r="AL249" s="180"/>
      <c r="AM249" s="180"/>
      <c r="AN249" s="180"/>
      <c r="AO249" s="180"/>
      <c r="AP249" s="180"/>
      <c r="AQ249" s="180"/>
      <c r="AR249" s="180"/>
      <c r="AS249" s="180"/>
      <c r="AT249" s="180"/>
      <c r="AU249" s="180"/>
      <c r="AV249" s="180"/>
      <c r="AW249" s="180"/>
      <c r="AX249" s="180"/>
      <c r="AY249" s="180"/>
      <c r="AZ249" s="180"/>
      <c r="BA249" s="180"/>
      <c r="BB249" s="180"/>
      <c r="BC249" s="180"/>
      <c r="BD249" s="180"/>
      <c r="BE249" s="180"/>
      <c r="BF249" s="180"/>
      <c r="BG249" s="180"/>
      <c r="BH249" s="180"/>
      <c r="BI249" s="180"/>
      <c r="BJ249" s="180"/>
      <c r="BK249" s="180"/>
      <c r="BL249" s="180"/>
      <c r="BM249" s="180"/>
      <c r="BN249" s="180"/>
      <c r="BO249" s="180"/>
      <c r="BP249" s="180"/>
      <c r="BQ249" s="180"/>
      <c r="BR249" s="180"/>
      <c r="BS249" s="180"/>
      <c r="BT249" s="180"/>
      <c r="BU249" s="180"/>
      <c r="BV249" s="180"/>
      <c r="BW249" s="180"/>
      <c r="BX249" s="180"/>
      <c r="BY249" s="180"/>
      <c r="BZ249" s="180"/>
      <c r="CA249" s="180"/>
    </row>
    <row r="250" ht="15.75" customHeight="1" spans="1:79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  <c r="U250" s="180"/>
      <c r="V250" s="180"/>
      <c r="W250" s="180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  <c r="AI250" s="180"/>
      <c r="AJ250" s="180"/>
      <c r="AK250" s="180"/>
      <c r="AL250" s="180"/>
      <c r="AM250" s="180"/>
      <c r="AN250" s="180"/>
      <c r="AO250" s="180"/>
      <c r="AP250" s="180"/>
      <c r="AQ250" s="180"/>
      <c r="AR250" s="180"/>
      <c r="AS250" s="180"/>
      <c r="AT250" s="180"/>
      <c r="AU250" s="180"/>
      <c r="AV250" s="180"/>
      <c r="AW250" s="180"/>
      <c r="AX250" s="180"/>
      <c r="AY250" s="180"/>
      <c r="AZ250" s="180"/>
      <c r="BA250" s="180"/>
      <c r="BB250" s="180"/>
      <c r="BC250" s="180"/>
      <c r="BD250" s="180"/>
      <c r="BE250" s="180"/>
      <c r="BF250" s="180"/>
      <c r="BG250" s="180"/>
      <c r="BH250" s="180"/>
      <c r="BI250" s="180"/>
      <c r="BJ250" s="180"/>
      <c r="BK250" s="180"/>
      <c r="BL250" s="180"/>
      <c r="BM250" s="180"/>
      <c r="BN250" s="180"/>
      <c r="BO250" s="180"/>
      <c r="BP250" s="180"/>
      <c r="BQ250" s="180"/>
      <c r="BR250" s="180"/>
      <c r="BS250" s="180"/>
      <c r="BT250" s="180"/>
      <c r="BU250" s="180"/>
      <c r="BV250" s="180"/>
      <c r="BW250" s="180"/>
      <c r="BX250" s="180"/>
      <c r="BY250" s="180"/>
      <c r="BZ250" s="180"/>
      <c r="CA250" s="180"/>
    </row>
    <row r="251" ht="15.75" customHeight="1" spans="1:79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  <c r="U251" s="180"/>
      <c r="V251" s="180"/>
      <c r="W251" s="180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180"/>
      <c r="AI251" s="180"/>
      <c r="AJ251" s="180"/>
      <c r="AK251" s="180"/>
      <c r="AL251" s="180"/>
      <c r="AM251" s="180"/>
      <c r="AN251" s="180"/>
      <c r="AO251" s="180"/>
      <c r="AP251" s="180"/>
      <c r="AQ251" s="180"/>
      <c r="AR251" s="180"/>
      <c r="AS251" s="180"/>
      <c r="AT251" s="180"/>
      <c r="AU251" s="180"/>
      <c r="AV251" s="180"/>
      <c r="AW251" s="180"/>
      <c r="AX251" s="180"/>
      <c r="AY251" s="180"/>
      <c r="AZ251" s="180"/>
      <c r="BA251" s="180"/>
      <c r="BB251" s="180"/>
      <c r="BC251" s="180"/>
      <c r="BD251" s="180"/>
      <c r="BE251" s="180"/>
      <c r="BF251" s="180"/>
      <c r="BG251" s="180"/>
      <c r="BH251" s="180"/>
      <c r="BI251" s="180"/>
      <c r="BJ251" s="180"/>
      <c r="BK251" s="180"/>
      <c r="BL251" s="180"/>
      <c r="BM251" s="180"/>
      <c r="BN251" s="180"/>
      <c r="BO251" s="180"/>
      <c r="BP251" s="180"/>
      <c r="BQ251" s="180"/>
      <c r="BR251" s="180"/>
      <c r="BS251" s="180"/>
      <c r="BT251" s="180"/>
      <c r="BU251" s="180"/>
      <c r="BV251" s="180"/>
      <c r="BW251" s="180"/>
      <c r="BX251" s="180"/>
      <c r="BY251" s="180"/>
      <c r="BZ251" s="180"/>
      <c r="CA251" s="180"/>
    </row>
    <row r="252" ht="15.75" customHeight="1" spans="1:79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/>
      <c r="AJ252" s="180"/>
      <c r="AK252" s="180"/>
      <c r="AL252" s="180"/>
      <c r="AM252" s="180"/>
      <c r="AN252" s="180"/>
      <c r="AO252" s="180"/>
      <c r="AP252" s="180"/>
      <c r="AQ252" s="180"/>
      <c r="AR252" s="180"/>
      <c r="AS252" s="180"/>
      <c r="AT252" s="180"/>
      <c r="AU252" s="180"/>
      <c r="AV252" s="180"/>
      <c r="AW252" s="180"/>
      <c r="AX252" s="180"/>
      <c r="AY252" s="180"/>
      <c r="AZ252" s="180"/>
      <c r="BA252" s="180"/>
      <c r="BB252" s="180"/>
      <c r="BC252" s="180"/>
      <c r="BD252" s="180"/>
      <c r="BE252" s="180"/>
      <c r="BF252" s="180"/>
      <c r="BG252" s="180"/>
      <c r="BH252" s="180"/>
      <c r="BI252" s="180"/>
      <c r="BJ252" s="180"/>
      <c r="BK252" s="180"/>
      <c r="BL252" s="180"/>
      <c r="BM252" s="180"/>
      <c r="BN252" s="180"/>
      <c r="BO252" s="180"/>
      <c r="BP252" s="180"/>
      <c r="BQ252" s="180"/>
      <c r="BR252" s="180"/>
      <c r="BS252" s="180"/>
      <c r="BT252" s="180"/>
      <c r="BU252" s="180"/>
      <c r="BV252" s="180"/>
      <c r="BW252" s="180"/>
      <c r="BX252" s="180"/>
      <c r="BY252" s="180"/>
      <c r="BZ252" s="180"/>
      <c r="CA252" s="180"/>
    </row>
    <row r="253" ht="15.75" customHeight="1" spans="1:79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  <c r="U253" s="180"/>
      <c r="V253" s="180"/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180"/>
      <c r="AI253" s="180"/>
      <c r="AJ253" s="180"/>
      <c r="AK253" s="180"/>
      <c r="AL253" s="180"/>
      <c r="AM253" s="180"/>
      <c r="AN253" s="180"/>
      <c r="AO253" s="180"/>
      <c r="AP253" s="180"/>
      <c r="AQ253" s="180"/>
      <c r="AR253" s="180"/>
      <c r="AS253" s="180"/>
      <c r="AT253" s="180"/>
      <c r="AU253" s="180"/>
      <c r="AV253" s="180"/>
      <c r="AW253" s="180"/>
      <c r="AX253" s="180"/>
      <c r="AY253" s="180"/>
      <c r="AZ253" s="180"/>
      <c r="BA253" s="180"/>
      <c r="BB253" s="180"/>
      <c r="BC253" s="180"/>
      <c r="BD253" s="180"/>
      <c r="BE253" s="180"/>
      <c r="BF253" s="180"/>
      <c r="BG253" s="180"/>
      <c r="BH253" s="180"/>
      <c r="BI253" s="180"/>
      <c r="BJ253" s="180"/>
      <c r="BK253" s="180"/>
      <c r="BL253" s="180"/>
      <c r="BM253" s="180"/>
      <c r="BN253" s="180"/>
      <c r="BO253" s="180"/>
      <c r="BP253" s="180"/>
      <c r="BQ253" s="180"/>
      <c r="BR253" s="180"/>
      <c r="BS253" s="180"/>
      <c r="BT253" s="180"/>
      <c r="BU253" s="180"/>
      <c r="BV253" s="180"/>
      <c r="BW253" s="180"/>
      <c r="BX253" s="180"/>
      <c r="BY253" s="180"/>
      <c r="BZ253" s="180"/>
      <c r="CA253" s="180"/>
    </row>
    <row r="254" ht="15.75" customHeight="1" spans="1:79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  <c r="U254" s="180"/>
      <c r="V254" s="180"/>
      <c r="W254" s="180"/>
      <c r="X254" s="180"/>
      <c r="Y254" s="180"/>
      <c r="Z254" s="180"/>
      <c r="AA254" s="180"/>
      <c r="AB254" s="180"/>
      <c r="AC254" s="180"/>
      <c r="AD254" s="180"/>
      <c r="AE254" s="180"/>
      <c r="AF254" s="180"/>
      <c r="AG254" s="180"/>
      <c r="AH254" s="180"/>
      <c r="AI254" s="180"/>
      <c r="AJ254" s="180"/>
      <c r="AK254" s="180"/>
      <c r="AL254" s="180"/>
      <c r="AM254" s="180"/>
      <c r="AN254" s="180"/>
      <c r="AO254" s="180"/>
      <c r="AP254" s="180"/>
      <c r="AQ254" s="180"/>
      <c r="AR254" s="180"/>
      <c r="AS254" s="180"/>
      <c r="AT254" s="180"/>
      <c r="AU254" s="180"/>
      <c r="AV254" s="180"/>
      <c r="AW254" s="180"/>
      <c r="AX254" s="180"/>
      <c r="AY254" s="180"/>
      <c r="AZ254" s="180"/>
      <c r="BA254" s="180"/>
      <c r="BB254" s="180"/>
      <c r="BC254" s="180"/>
      <c r="BD254" s="180"/>
      <c r="BE254" s="180"/>
      <c r="BF254" s="180"/>
      <c r="BG254" s="180"/>
      <c r="BH254" s="180"/>
      <c r="BI254" s="180"/>
      <c r="BJ254" s="180"/>
      <c r="BK254" s="180"/>
      <c r="BL254" s="180"/>
      <c r="BM254" s="180"/>
      <c r="BN254" s="180"/>
      <c r="BO254" s="180"/>
      <c r="BP254" s="180"/>
      <c r="BQ254" s="180"/>
      <c r="BR254" s="180"/>
      <c r="BS254" s="180"/>
      <c r="BT254" s="180"/>
      <c r="BU254" s="180"/>
      <c r="BV254" s="180"/>
      <c r="BW254" s="180"/>
      <c r="BX254" s="180"/>
      <c r="BY254" s="180"/>
      <c r="BZ254" s="180"/>
      <c r="CA254" s="180"/>
    </row>
    <row r="255" ht="15.75" customHeight="1" spans="1:79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180"/>
      <c r="AI255" s="180"/>
      <c r="AJ255" s="180"/>
      <c r="AK255" s="180"/>
      <c r="AL255" s="180"/>
      <c r="AM255" s="180"/>
      <c r="AN255" s="180"/>
      <c r="AO255" s="180"/>
      <c r="AP255" s="180"/>
      <c r="AQ255" s="180"/>
      <c r="AR255" s="180"/>
      <c r="AS255" s="180"/>
      <c r="AT255" s="180"/>
      <c r="AU255" s="180"/>
      <c r="AV255" s="180"/>
      <c r="AW255" s="180"/>
      <c r="AX255" s="180"/>
      <c r="AY255" s="180"/>
      <c r="AZ255" s="180"/>
      <c r="BA255" s="180"/>
      <c r="BB255" s="180"/>
      <c r="BC255" s="180"/>
      <c r="BD255" s="180"/>
      <c r="BE255" s="180"/>
      <c r="BF255" s="180"/>
      <c r="BG255" s="180"/>
      <c r="BH255" s="180"/>
      <c r="BI255" s="180"/>
      <c r="BJ255" s="180"/>
      <c r="BK255" s="180"/>
      <c r="BL255" s="180"/>
      <c r="BM255" s="180"/>
      <c r="BN255" s="180"/>
      <c r="BO255" s="180"/>
      <c r="BP255" s="180"/>
      <c r="BQ255" s="180"/>
      <c r="BR255" s="180"/>
      <c r="BS255" s="180"/>
      <c r="BT255" s="180"/>
      <c r="BU255" s="180"/>
      <c r="BV255" s="180"/>
      <c r="BW255" s="180"/>
      <c r="BX255" s="180"/>
      <c r="BY255" s="180"/>
      <c r="BZ255" s="180"/>
      <c r="CA255" s="180"/>
    </row>
    <row r="256" ht="15.75" customHeight="1" spans="1:79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0"/>
      <c r="V256" s="180"/>
      <c r="W256" s="180"/>
      <c r="X256" s="180"/>
      <c r="Y256" s="180"/>
      <c r="Z256" s="180"/>
      <c r="AA256" s="180"/>
      <c r="AB256" s="180"/>
      <c r="AC256" s="180"/>
      <c r="AD256" s="180"/>
      <c r="AE256" s="180"/>
      <c r="AF256" s="180"/>
      <c r="AG256" s="180"/>
      <c r="AH256" s="180"/>
      <c r="AI256" s="180"/>
      <c r="AJ256" s="180"/>
      <c r="AK256" s="180"/>
      <c r="AL256" s="180"/>
      <c r="AM256" s="180"/>
      <c r="AN256" s="180"/>
      <c r="AO256" s="180"/>
      <c r="AP256" s="180"/>
      <c r="AQ256" s="180"/>
      <c r="AR256" s="180"/>
      <c r="AS256" s="180"/>
      <c r="AT256" s="180"/>
      <c r="AU256" s="180"/>
      <c r="AV256" s="180"/>
      <c r="AW256" s="180"/>
      <c r="AX256" s="180"/>
      <c r="AY256" s="180"/>
      <c r="AZ256" s="180"/>
      <c r="BA256" s="180"/>
      <c r="BB256" s="180"/>
      <c r="BC256" s="180"/>
      <c r="BD256" s="180"/>
      <c r="BE256" s="180"/>
      <c r="BF256" s="180"/>
      <c r="BG256" s="180"/>
      <c r="BH256" s="180"/>
      <c r="BI256" s="180"/>
      <c r="BJ256" s="180"/>
      <c r="BK256" s="180"/>
      <c r="BL256" s="180"/>
      <c r="BM256" s="180"/>
      <c r="BN256" s="180"/>
      <c r="BO256" s="180"/>
      <c r="BP256" s="180"/>
      <c r="BQ256" s="180"/>
      <c r="BR256" s="180"/>
      <c r="BS256" s="180"/>
      <c r="BT256" s="180"/>
      <c r="BU256" s="180"/>
      <c r="BV256" s="180"/>
      <c r="BW256" s="180"/>
      <c r="BX256" s="180"/>
      <c r="BY256" s="180"/>
      <c r="BZ256" s="180"/>
      <c r="CA256" s="180"/>
    </row>
    <row r="257" ht="15.75" customHeight="1" spans="1:79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  <c r="U257" s="180"/>
      <c r="V257" s="180"/>
      <c r="W257" s="180"/>
      <c r="X257" s="180"/>
      <c r="Y257" s="180"/>
      <c r="Z257" s="180"/>
      <c r="AA257" s="180"/>
      <c r="AB257" s="180"/>
      <c r="AC257" s="180"/>
      <c r="AD257" s="180"/>
      <c r="AE257" s="180"/>
      <c r="AF257" s="180"/>
      <c r="AG257" s="180"/>
      <c r="AH257" s="180"/>
      <c r="AI257" s="180"/>
      <c r="AJ257" s="180"/>
      <c r="AK257" s="180"/>
      <c r="AL257" s="180"/>
      <c r="AM257" s="180"/>
      <c r="AN257" s="180"/>
      <c r="AO257" s="180"/>
      <c r="AP257" s="180"/>
      <c r="AQ257" s="180"/>
      <c r="AR257" s="180"/>
      <c r="AS257" s="180"/>
      <c r="AT257" s="180"/>
      <c r="AU257" s="180"/>
      <c r="AV257" s="180"/>
      <c r="AW257" s="180"/>
      <c r="AX257" s="180"/>
      <c r="AY257" s="180"/>
      <c r="AZ257" s="180"/>
      <c r="BA257" s="180"/>
      <c r="BB257" s="180"/>
      <c r="BC257" s="180"/>
      <c r="BD257" s="180"/>
      <c r="BE257" s="180"/>
      <c r="BF257" s="180"/>
      <c r="BG257" s="180"/>
      <c r="BH257" s="180"/>
      <c r="BI257" s="180"/>
      <c r="BJ257" s="180"/>
      <c r="BK257" s="180"/>
      <c r="BL257" s="180"/>
      <c r="BM257" s="180"/>
      <c r="BN257" s="180"/>
      <c r="BO257" s="180"/>
      <c r="BP257" s="180"/>
      <c r="BQ257" s="180"/>
      <c r="BR257" s="180"/>
      <c r="BS257" s="180"/>
      <c r="BT257" s="180"/>
      <c r="BU257" s="180"/>
      <c r="BV257" s="180"/>
      <c r="BW257" s="180"/>
      <c r="BX257" s="180"/>
      <c r="BY257" s="180"/>
      <c r="BZ257" s="180"/>
      <c r="CA257" s="180"/>
    </row>
    <row r="258" ht="15.75" customHeight="1" spans="1:79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  <c r="U258" s="180"/>
      <c r="V258" s="180"/>
      <c r="W258" s="180"/>
      <c r="X258" s="180"/>
      <c r="Y258" s="180"/>
      <c r="Z258" s="180"/>
      <c r="AA258" s="180"/>
      <c r="AB258" s="180"/>
      <c r="AC258" s="180"/>
      <c r="AD258" s="180"/>
      <c r="AE258" s="180"/>
      <c r="AF258" s="180"/>
      <c r="AG258" s="180"/>
      <c r="AH258" s="180"/>
      <c r="AI258" s="180"/>
      <c r="AJ258" s="180"/>
      <c r="AK258" s="180"/>
      <c r="AL258" s="180"/>
      <c r="AM258" s="180"/>
      <c r="AN258" s="180"/>
      <c r="AO258" s="180"/>
      <c r="AP258" s="180"/>
      <c r="AQ258" s="180"/>
      <c r="AR258" s="180"/>
      <c r="AS258" s="180"/>
      <c r="AT258" s="180"/>
      <c r="AU258" s="180"/>
      <c r="AV258" s="180"/>
      <c r="AW258" s="180"/>
      <c r="AX258" s="180"/>
      <c r="AY258" s="180"/>
      <c r="AZ258" s="180"/>
      <c r="BA258" s="180"/>
      <c r="BB258" s="180"/>
      <c r="BC258" s="180"/>
      <c r="BD258" s="180"/>
      <c r="BE258" s="180"/>
      <c r="BF258" s="180"/>
      <c r="BG258" s="180"/>
      <c r="BH258" s="180"/>
      <c r="BI258" s="180"/>
      <c r="BJ258" s="180"/>
      <c r="BK258" s="180"/>
      <c r="BL258" s="180"/>
      <c r="BM258" s="180"/>
      <c r="BN258" s="180"/>
      <c r="BO258" s="180"/>
      <c r="BP258" s="180"/>
      <c r="BQ258" s="180"/>
      <c r="BR258" s="180"/>
      <c r="BS258" s="180"/>
      <c r="BT258" s="180"/>
      <c r="BU258" s="180"/>
      <c r="BV258" s="180"/>
      <c r="BW258" s="180"/>
      <c r="BX258" s="180"/>
      <c r="BY258" s="180"/>
      <c r="BZ258" s="180"/>
      <c r="CA258" s="180"/>
    </row>
    <row r="259" ht="15.75" customHeight="1" spans="1:79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  <c r="U259" s="180"/>
      <c r="V259" s="180"/>
      <c r="W259" s="180"/>
      <c r="X259" s="180"/>
      <c r="Y259" s="180"/>
      <c r="Z259" s="180"/>
      <c r="AA259" s="180"/>
      <c r="AB259" s="180"/>
      <c r="AC259" s="180"/>
      <c r="AD259" s="180"/>
      <c r="AE259" s="180"/>
      <c r="AF259" s="180"/>
      <c r="AG259" s="180"/>
      <c r="AH259" s="180"/>
      <c r="AI259" s="180"/>
      <c r="AJ259" s="180"/>
      <c r="AK259" s="180"/>
      <c r="AL259" s="180"/>
      <c r="AM259" s="180"/>
      <c r="AN259" s="180"/>
      <c r="AO259" s="180"/>
      <c r="AP259" s="180"/>
      <c r="AQ259" s="180"/>
      <c r="AR259" s="180"/>
      <c r="AS259" s="180"/>
      <c r="AT259" s="180"/>
      <c r="AU259" s="180"/>
      <c r="AV259" s="180"/>
      <c r="AW259" s="180"/>
      <c r="AX259" s="180"/>
      <c r="AY259" s="180"/>
      <c r="AZ259" s="180"/>
      <c r="BA259" s="180"/>
      <c r="BB259" s="180"/>
      <c r="BC259" s="180"/>
      <c r="BD259" s="180"/>
      <c r="BE259" s="180"/>
      <c r="BF259" s="180"/>
      <c r="BG259" s="180"/>
      <c r="BH259" s="180"/>
      <c r="BI259" s="180"/>
      <c r="BJ259" s="180"/>
      <c r="BK259" s="180"/>
      <c r="BL259" s="180"/>
      <c r="BM259" s="180"/>
      <c r="BN259" s="180"/>
      <c r="BO259" s="180"/>
      <c r="BP259" s="180"/>
      <c r="BQ259" s="180"/>
      <c r="BR259" s="180"/>
      <c r="BS259" s="180"/>
      <c r="BT259" s="180"/>
      <c r="BU259" s="180"/>
      <c r="BV259" s="180"/>
      <c r="BW259" s="180"/>
      <c r="BX259" s="180"/>
      <c r="BY259" s="180"/>
      <c r="BZ259" s="180"/>
      <c r="CA259" s="180"/>
    </row>
    <row r="260" ht="15.75" customHeight="1" spans="1:79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  <c r="U260" s="180"/>
      <c r="V260" s="180"/>
      <c r="W260" s="180"/>
      <c r="X260" s="180"/>
      <c r="Y260" s="180"/>
      <c r="Z260" s="180"/>
      <c r="AA260" s="180"/>
      <c r="AB260" s="180"/>
      <c r="AC260" s="180"/>
      <c r="AD260" s="180"/>
      <c r="AE260" s="180"/>
      <c r="AF260" s="180"/>
      <c r="AG260" s="180"/>
      <c r="AH260" s="180"/>
      <c r="AI260" s="180"/>
      <c r="AJ260" s="180"/>
      <c r="AK260" s="180"/>
      <c r="AL260" s="180"/>
      <c r="AM260" s="180"/>
      <c r="AN260" s="180"/>
      <c r="AO260" s="180"/>
      <c r="AP260" s="180"/>
      <c r="AQ260" s="180"/>
      <c r="AR260" s="180"/>
      <c r="AS260" s="180"/>
      <c r="AT260" s="180"/>
      <c r="AU260" s="180"/>
      <c r="AV260" s="180"/>
      <c r="AW260" s="180"/>
      <c r="AX260" s="180"/>
      <c r="AY260" s="180"/>
      <c r="AZ260" s="180"/>
      <c r="BA260" s="180"/>
      <c r="BB260" s="180"/>
      <c r="BC260" s="180"/>
      <c r="BD260" s="180"/>
      <c r="BE260" s="180"/>
      <c r="BF260" s="180"/>
      <c r="BG260" s="180"/>
      <c r="BH260" s="180"/>
      <c r="BI260" s="180"/>
      <c r="BJ260" s="180"/>
      <c r="BK260" s="180"/>
      <c r="BL260" s="180"/>
      <c r="BM260" s="180"/>
      <c r="BN260" s="180"/>
      <c r="BO260" s="180"/>
      <c r="BP260" s="180"/>
      <c r="BQ260" s="180"/>
      <c r="BR260" s="180"/>
      <c r="BS260" s="180"/>
      <c r="BT260" s="180"/>
      <c r="BU260" s="180"/>
      <c r="BV260" s="180"/>
      <c r="BW260" s="180"/>
      <c r="BX260" s="180"/>
      <c r="BY260" s="180"/>
      <c r="BZ260" s="180"/>
      <c r="CA260" s="180"/>
    </row>
    <row r="261" ht="15.75" customHeight="1" spans="1:79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  <c r="U261" s="180"/>
      <c r="V261" s="180"/>
      <c r="W261" s="180"/>
      <c r="X261" s="180"/>
      <c r="Y261" s="180"/>
      <c r="Z261" s="180"/>
      <c r="AA261" s="180"/>
      <c r="AB261" s="180"/>
      <c r="AC261" s="180"/>
      <c r="AD261" s="180"/>
      <c r="AE261" s="180"/>
      <c r="AF261" s="180"/>
      <c r="AG261" s="180"/>
      <c r="AH261" s="180"/>
      <c r="AI261" s="180"/>
      <c r="AJ261" s="180"/>
      <c r="AK261" s="180"/>
      <c r="AL261" s="180"/>
      <c r="AM261" s="180"/>
      <c r="AN261" s="180"/>
      <c r="AO261" s="180"/>
      <c r="AP261" s="180"/>
      <c r="AQ261" s="180"/>
      <c r="AR261" s="180"/>
      <c r="AS261" s="180"/>
      <c r="AT261" s="180"/>
      <c r="AU261" s="180"/>
      <c r="AV261" s="180"/>
      <c r="AW261" s="180"/>
      <c r="AX261" s="180"/>
      <c r="AY261" s="180"/>
      <c r="AZ261" s="180"/>
      <c r="BA261" s="180"/>
      <c r="BB261" s="180"/>
      <c r="BC261" s="180"/>
      <c r="BD261" s="180"/>
      <c r="BE261" s="180"/>
      <c r="BF261" s="180"/>
      <c r="BG261" s="180"/>
      <c r="BH261" s="180"/>
      <c r="BI261" s="180"/>
      <c r="BJ261" s="180"/>
      <c r="BK261" s="180"/>
      <c r="BL261" s="180"/>
      <c r="BM261" s="180"/>
      <c r="BN261" s="180"/>
      <c r="BO261" s="180"/>
      <c r="BP261" s="180"/>
      <c r="BQ261" s="180"/>
      <c r="BR261" s="180"/>
      <c r="BS261" s="180"/>
      <c r="BT261" s="180"/>
      <c r="BU261" s="180"/>
      <c r="BV261" s="180"/>
      <c r="BW261" s="180"/>
      <c r="BX261" s="180"/>
      <c r="BY261" s="180"/>
      <c r="BZ261" s="180"/>
      <c r="CA261" s="180"/>
    </row>
    <row r="262" ht="15.75" customHeight="1" spans="1:79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  <c r="U262" s="180"/>
      <c r="V262" s="180"/>
      <c r="W262" s="180"/>
      <c r="X262" s="180"/>
      <c r="Y262" s="180"/>
      <c r="Z262" s="180"/>
      <c r="AA262" s="180"/>
      <c r="AB262" s="180"/>
      <c r="AC262" s="180"/>
      <c r="AD262" s="180"/>
      <c r="AE262" s="180"/>
      <c r="AF262" s="180"/>
      <c r="AG262" s="180"/>
      <c r="AH262" s="180"/>
      <c r="AI262" s="180"/>
      <c r="AJ262" s="180"/>
      <c r="AK262" s="180"/>
      <c r="AL262" s="180"/>
      <c r="AM262" s="180"/>
      <c r="AN262" s="180"/>
      <c r="AO262" s="180"/>
      <c r="AP262" s="180"/>
      <c r="AQ262" s="180"/>
      <c r="AR262" s="180"/>
      <c r="AS262" s="180"/>
      <c r="AT262" s="180"/>
      <c r="AU262" s="180"/>
      <c r="AV262" s="180"/>
      <c r="AW262" s="180"/>
      <c r="AX262" s="180"/>
      <c r="AY262" s="180"/>
      <c r="AZ262" s="180"/>
      <c r="BA262" s="180"/>
      <c r="BB262" s="180"/>
      <c r="BC262" s="180"/>
      <c r="BD262" s="180"/>
      <c r="BE262" s="180"/>
      <c r="BF262" s="180"/>
      <c r="BG262" s="180"/>
      <c r="BH262" s="180"/>
      <c r="BI262" s="180"/>
      <c r="BJ262" s="180"/>
      <c r="BK262" s="180"/>
      <c r="BL262" s="180"/>
      <c r="BM262" s="180"/>
      <c r="BN262" s="180"/>
      <c r="BO262" s="180"/>
      <c r="BP262" s="180"/>
      <c r="BQ262" s="180"/>
      <c r="BR262" s="180"/>
      <c r="BS262" s="180"/>
      <c r="BT262" s="180"/>
      <c r="BU262" s="180"/>
      <c r="BV262" s="180"/>
      <c r="BW262" s="180"/>
      <c r="BX262" s="180"/>
      <c r="BY262" s="180"/>
      <c r="BZ262" s="180"/>
      <c r="CA262" s="180"/>
    </row>
    <row r="263" ht="15.75" customHeight="1" spans="1:79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0"/>
      <c r="V263" s="180"/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/>
      <c r="AJ263" s="180"/>
      <c r="AK263" s="180"/>
      <c r="AL263" s="180"/>
      <c r="AM263" s="180"/>
      <c r="AN263" s="180"/>
      <c r="AO263" s="180"/>
      <c r="AP263" s="180"/>
      <c r="AQ263" s="180"/>
      <c r="AR263" s="180"/>
      <c r="AS263" s="180"/>
      <c r="AT263" s="180"/>
      <c r="AU263" s="180"/>
      <c r="AV263" s="180"/>
      <c r="AW263" s="180"/>
      <c r="AX263" s="180"/>
      <c r="AY263" s="180"/>
      <c r="AZ263" s="180"/>
      <c r="BA263" s="180"/>
      <c r="BB263" s="180"/>
      <c r="BC263" s="180"/>
      <c r="BD263" s="180"/>
      <c r="BE263" s="180"/>
      <c r="BF263" s="180"/>
      <c r="BG263" s="180"/>
      <c r="BH263" s="180"/>
      <c r="BI263" s="180"/>
      <c r="BJ263" s="180"/>
      <c r="BK263" s="180"/>
      <c r="BL263" s="180"/>
      <c r="BM263" s="180"/>
      <c r="BN263" s="180"/>
      <c r="BO263" s="180"/>
      <c r="BP263" s="180"/>
      <c r="BQ263" s="180"/>
      <c r="BR263" s="180"/>
      <c r="BS263" s="180"/>
      <c r="BT263" s="180"/>
      <c r="BU263" s="180"/>
      <c r="BV263" s="180"/>
      <c r="BW263" s="180"/>
      <c r="BX263" s="180"/>
      <c r="BY263" s="180"/>
      <c r="BZ263" s="180"/>
      <c r="CA263" s="180"/>
    </row>
    <row r="264" ht="15.75" customHeight="1" spans="1:79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  <c r="U264" s="180"/>
      <c r="V264" s="180"/>
      <c r="W264" s="180"/>
      <c r="X264" s="180"/>
      <c r="Y264" s="180"/>
      <c r="Z264" s="180"/>
      <c r="AA264" s="180"/>
      <c r="AB264" s="180"/>
      <c r="AC264" s="180"/>
      <c r="AD264" s="180"/>
      <c r="AE264" s="180"/>
      <c r="AF264" s="180"/>
      <c r="AG264" s="180"/>
      <c r="AH264" s="180"/>
      <c r="AI264" s="180"/>
      <c r="AJ264" s="180"/>
      <c r="AK264" s="180"/>
      <c r="AL264" s="180"/>
      <c r="AM264" s="180"/>
      <c r="AN264" s="180"/>
      <c r="AO264" s="180"/>
      <c r="AP264" s="180"/>
      <c r="AQ264" s="180"/>
      <c r="AR264" s="180"/>
      <c r="AS264" s="180"/>
      <c r="AT264" s="180"/>
      <c r="AU264" s="180"/>
      <c r="AV264" s="180"/>
      <c r="AW264" s="180"/>
      <c r="AX264" s="180"/>
      <c r="AY264" s="180"/>
      <c r="AZ264" s="180"/>
      <c r="BA264" s="180"/>
      <c r="BB264" s="180"/>
      <c r="BC264" s="180"/>
      <c r="BD264" s="180"/>
      <c r="BE264" s="180"/>
      <c r="BF264" s="180"/>
      <c r="BG264" s="180"/>
      <c r="BH264" s="180"/>
      <c r="BI264" s="180"/>
      <c r="BJ264" s="180"/>
      <c r="BK264" s="180"/>
      <c r="BL264" s="180"/>
      <c r="BM264" s="180"/>
      <c r="BN264" s="180"/>
      <c r="BO264" s="180"/>
      <c r="BP264" s="180"/>
      <c r="BQ264" s="180"/>
      <c r="BR264" s="180"/>
      <c r="BS264" s="180"/>
      <c r="BT264" s="180"/>
      <c r="BU264" s="180"/>
      <c r="BV264" s="180"/>
      <c r="BW264" s="180"/>
      <c r="BX264" s="180"/>
      <c r="BY264" s="180"/>
      <c r="BZ264" s="180"/>
      <c r="CA264" s="180"/>
    </row>
    <row r="265" ht="15.75" customHeight="1" spans="1:79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  <c r="U265" s="180"/>
      <c r="V265" s="180"/>
      <c r="W265" s="180"/>
      <c r="X265" s="180"/>
      <c r="Y265" s="180"/>
      <c r="Z265" s="180"/>
      <c r="AA265" s="180"/>
      <c r="AB265" s="180"/>
      <c r="AC265" s="180"/>
      <c r="AD265" s="180"/>
      <c r="AE265" s="180"/>
      <c r="AF265" s="180"/>
      <c r="AG265" s="180"/>
      <c r="AH265" s="180"/>
      <c r="AI265" s="180"/>
      <c r="AJ265" s="180"/>
      <c r="AK265" s="180"/>
      <c r="AL265" s="180"/>
      <c r="AM265" s="180"/>
      <c r="AN265" s="180"/>
      <c r="AO265" s="180"/>
      <c r="AP265" s="180"/>
      <c r="AQ265" s="180"/>
      <c r="AR265" s="180"/>
      <c r="AS265" s="180"/>
      <c r="AT265" s="180"/>
      <c r="AU265" s="180"/>
      <c r="AV265" s="180"/>
      <c r="AW265" s="180"/>
      <c r="AX265" s="180"/>
      <c r="AY265" s="180"/>
      <c r="AZ265" s="180"/>
      <c r="BA265" s="180"/>
      <c r="BB265" s="180"/>
      <c r="BC265" s="180"/>
      <c r="BD265" s="180"/>
      <c r="BE265" s="180"/>
      <c r="BF265" s="180"/>
      <c r="BG265" s="180"/>
      <c r="BH265" s="180"/>
      <c r="BI265" s="180"/>
      <c r="BJ265" s="180"/>
      <c r="BK265" s="180"/>
      <c r="BL265" s="180"/>
      <c r="BM265" s="180"/>
      <c r="BN265" s="180"/>
      <c r="BO265" s="180"/>
      <c r="BP265" s="180"/>
      <c r="BQ265" s="180"/>
      <c r="BR265" s="180"/>
      <c r="BS265" s="180"/>
      <c r="BT265" s="180"/>
      <c r="BU265" s="180"/>
      <c r="BV265" s="180"/>
      <c r="BW265" s="180"/>
      <c r="BX265" s="180"/>
      <c r="BY265" s="180"/>
      <c r="BZ265" s="180"/>
      <c r="CA265" s="180"/>
    </row>
    <row r="266" ht="15.75" customHeight="1" spans="1:79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  <c r="U266" s="180"/>
      <c r="V266" s="180"/>
      <c r="W266" s="180"/>
      <c r="X266" s="180"/>
      <c r="Y266" s="180"/>
      <c r="Z266" s="180"/>
      <c r="AA266" s="180"/>
      <c r="AB266" s="180"/>
      <c r="AC266" s="180"/>
      <c r="AD266" s="180"/>
      <c r="AE266" s="180"/>
      <c r="AF266" s="180"/>
      <c r="AG266" s="180"/>
      <c r="AH266" s="180"/>
      <c r="AI266" s="180"/>
      <c r="AJ266" s="180"/>
      <c r="AK266" s="180"/>
      <c r="AL266" s="180"/>
      <c r="AM266" s="180"/>
      <c r="AN266" s="180"/>
      <c r="AO266" s="180"/>
      <c r="AP266" s="180"/>
      <c r="AQ266" s="180"/>
      <c r="AR266" s="180"/>
      <c r="AS266" s="180"/>
      <c r="AT266" s="180"/>
      <c r="AU266" s="180"/>
      <c r="AV266" s="180"/>
      <c r="AW266" s="180"/>
      <c r="AX266" s="180"/>
      <c r="AY266" s="180"/>
      <c r="AZ266" s="180"/>
      <c r="BA266" s="180"/>
      <c r="BB266" s="180"/>
      <c r="BC266" s="180"/>
      <c r="BD266" s="180"/>
      <c r="BE266" s="180"/>
      <c r="BF266" s="180"/>
      <c r="BG266" s="180"/>
      <c r="BH266" s="180"/>
      <c r="BI266" s="180"/>
      <c r="BJ266" s="180"/>
      <c r="BK266" s="180"/>
      <c r="BL266" s="180"/>
      <c r="BM266" s="180"/>
      <c r="BN266" s="180"/>
      <c r="BO266" s="180"/>
      <c r="BP266" s="180"/>
      <c r="BQ266" s="180"/>
      <c r="BR266" s="180"/>
      <c r="BS266" s="180"/>
      <c r="BT266" s="180"/>
      <c r="BU266" s="180"/>
      <c r="BV266" s="180"/>
      <c r="BW266" s="180"/>
      <c r="BX266" s="180"/>
      <c r="BY266" s="180"/>
      <c r="BZ266" s="180"/>
      <c r="CA266" s="180"/>
    </row>
    <row r="267" ht="15.75" customHeight="1" spans="1:79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  <c r="R267" s="180"/>
      <c r="S267" s="180"/>
      <c r="T267" s="180"/>
      <c r="U267" s="180"/>
      <c r="V267" s="180"/>
      <c r="W267" s="180"/>
      <c r="X267" s="180"/>
      <c r="Y267" s="180"/>
      <c r="Z267" s="180"/>
      <c r="AA267" s="180"/>
      <c r="AB267" s="180"/>
      <c r="AC267" s="180"/>
      <c r="AD267" s="180"/>
      <c r="AE267" s="180"/>
      <c r="AF267" s="180"/>
      <c r="AG267" s="180"/>
      <c r="AH267" s="180"/>
      <c r="AI267" s="180"/>
      <c r="AJ267" s="180"/>
      <c r="AK267" s="180"/>
      <c r="AL267" s="180"/>
      <c r="AM267" s="180"/>
      <c r="AN267" s="180"/>
      <c r="AO267" s="180"/>
      <c r="AP267" s="180"/>
      <c r="AQ267" s="180"/>
      <c r="AR267" s="180"/>
      <c r="AS267" s="180"/>
      <c r="AT267" s="180"/>
      <c r="AU267" s="180"/>
      <c r="AV267" s="180"/>
      <c r="AW267" s="180"/>
      <c r="AX267" s="180"/>
      <c r="AY267" s="180"/>
      <c r="AZ267" s="180"/>
      <c r="BA267" s="180"/>
      <c r="BB267" s="180"/>
      <c r="BC267" s="180"/>
      <c r="BD267" s="180"/>
      <c r="BE267" s="180"/>
      <c r="BF267" s="180"/>
      <c r="BG267" s="180"/>
      <c r="BH267" s="180"/>
      <c r="BI267" s="180"/>
      <c r="BJ267" s="180"/>
      <c r="BK267" s="180"/>
      <c r="BL267" s="180"/>
      <c r="BM267" s="180"/>
      <c r="BN267" s="180"/>
      <c r="BO267" s="180"/>
      <c r="BP267" s="180"/>
      <c r="BQ267" s="180"/>
      <c r="BR267" s="180"/>
      <c r="BS267" s="180"/>
      <c r="BT267" s="180"/>
      <c r="BU267" s="180"/>
      <c r="BV267" s="180"/>
      <c r="BW267" s="180"/>
      <c r="BX267" s="180"/>
      <c r="BY267" s="180"/>
      <c r="BZ267" s="180"/>
      <c r="CA267" s="180"/>
    </row>
    <row r="268" ht="15.75" customHeight="1" spans="1:79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/>
      <c r="AJ268" s="180"/>
      <c r="AK268" s="180"/>
      <c r="AL268" s="180"/>
      <c r="AM268" s="180"/>
      <c r="AN268" s="180"/>
      <c r="AO268" s="180"/>
      <c r="AP268" s="180"/>
      <c r="AQ268" s="180"/>
      <c r="AR268" s="180"/>
      <c r="AS268" s="180"/>
      <c r="AT268" s="180"/>
      <c r="AU268" s="180"/>
      <c r="AV268" s="180"/>
      <c r="AW268" s="180"/>
      <c r="AX268" s="180"/>
      <c r="AY268" s="180"/>
      <c r="AZ268" s="180"/>
      <c r="BA268" s="180"/>
      <c r="BB268" s="180"/>
      <c r="BC268" s="180"/>
      <c r="BD268" s="180"/>
      <c r="BE268" s="180"/>
      <c r="BF268" s="180"/>
      <c r="BG268" s="180"/>
      <c r="BH268" s="180"/>
      <c r="BI268" s="180"/>
      <c r="BJ268" s="180"/>
      <c r="BK268" s="180"/>
      <c r="BL268" s="180"/>
      <c r="BM268" s="180"/>
      <c r="BN268" s="180"/>
      <c r="BO268" s="180"/>
      <c r="BP268" s="180"/>
      <c r="BQ268" s="180"/>
      <c r="BR268" s="180"/>
      <c r="BS268" s="180"/>
      <c r="BT268" s="180"/>
      <c r="BU268" s="180"/>
      <c r="BV268" s="180"/>
      <c r="BW268" s="180"/>
      <c r="BX268" s="180"/>
      <c r="BY268" s="180"/>
      <c r="BZ268" s="180"/>
      <c r="CA268" s="180"/>
    </row>
    <row r="269" ht="15.75" customHeight="1" spans="1:79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180"/>
      <c r="AI269" s="180"/>
      <c r="AJ269" s="180"/>
      <c r="AK269" s="180"/>
      <c r="AL269" s="180"/>
      <c r="AM269" s="180"/>
      <c r="AN269" s="180"/>
      <c r="AO269" s="180"/>
      <c r="AP269" s="180"/>
      <c r="AQ269" s="180"/>
      <c r="AR269" s="180"/>
      <c r="AS269" s="180"/>
      <c r="AT269" s="180"/>
      <c r="AU269" s="180"/>
      <c r="AV269" s="180"/>
      <c r="AW269" s="180"/>
      <c r="AX269" s="180"/>
      <c r="AY269" s="180"/>
      <c r="AZ269" s="180"/>
      <c r="BA269" s="180"/>
      <c r="BB269" s="180"/>
      <c r="BC269" s="180"/>
      <c r="BD269" s="180"/>
      <c r="BE269" s="180"/>
      <c r="BF269" s="180"/>
      <c r="BG269" s="180"/>
      <c r="BH269" s="180"/>
      <c r="BI269" s="180"/>
      <c r="BJ269" s="180"/>
      <c r="BK269" s="180"/>
      <c r="BL269" s="180"/>
      <c r="BM269" s="180"/>
      <c r="BN269" s="180"/>
      <c r="BO269" s="180"/>
      <c r="BP269" s="180"/>
      <c r="BQ269" s="180"/>
      <c r="BR269" s="180"/>
      <c r="BS269" s="180"/>
      <c r="BT269" s="180"/>
      <c r="BU269" s="180"/>
      <c r="BV269" s="180"/>
      <c r="BW269" s="180"/>
      <c r="BX269" s="180"/>
      <c r="BY269" s="180"/>
      <c r="BZ269" s="180"/>
      <c r="CA269" s="180"/>
    </row>
    <row r="270" ht="15.75" customHeight="1" spans="1:79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  <c r="AA270" s="180"/>
      <c r="AB270" s="180"/>
      <c r="AC270" s="180"/>
      <c r="AD270" s="180"/>
      <c r="AE270" s="180"/>
      <c r="AF270" s="180"/>
      <c r="AG270" s="180"/>
      <c r="AH270" s="180"/>
      <c r="AI270" s="180"/>
      <c r="AJ270" s="180"/>
      <c r="AK270" s="180"/>
      <c r="AL270" s="180"/>
      <c r="AM270" s="180"/>
      <c r="AN270" s="180"/>
      <c r="AO270" s="180"/>
      <c r="AP270" s="180"/>
      <c r="AQ270" s="180"/>
      <c r="AR270" s="180"/>
      <c r="AS270" s="180"/>
      <c r="AT270" s="180"/>
      <c r="AU270" s="180"/>
      <c r="AV270" s="180"/>
      <c r="AW270" s="180"/>
      <c r="AX270" s="180"/>
      <c r="AY270" s="180"/>
      <c r="AZ270" s="180"/>
      <c r="BA270" s="180"/>
      <c r="BB270" s="180"/>
      <c r="BC270" s="180"/>
      <c r="BD270" s="180"/>
      <c r="BE270" s="180"/>
      <c r="BF270" s="180"/>
      <c r="BG270" s="180"/>
      <c r="BH270" s="180"/>
      <c r="BI270" s="180"/>
      <c r="BJ270" s="180"/>
      <c r="BK270" s="180"/>
      <c r="BL270" s="180"/>
      <c r="BM270" s="180"/>
      <c r="BN270" s="180"/>
      <c r="BO270" s="180"/>
      <c r="BP270" s="180"/>
      <c r="BQ270" s="180"/>
      <c r="BR270" s="180"/>
      <c r="BS270" s="180"/>
      <c r="BT270" s="180"/>
      <c r="BU270" s="180"/>
      <c r="BV270" s="180"/>
      <c r="BW270" s="180"/>
      <c r="BX270" s="180"/>
      <c r="BY270" s="180"/>
      <c r="BZ270" s="180"/>
      <c r="CA270" s="180"/>
    </row>
    <row r="271" ht="15.75" customHeight="1" spans="1:79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  <c r="U271" s="180"/>
      <c r="V271" s="180"/>
      <c r="W271" s="180"/>
      <c r="X271" s="180"/>
      <c r="Y271" s="180"/>
      <c r="Z271" s="180"/>
      <c r="AA271" s="180"/>
      <c r="AB271" s="180"/>
      <c r="AC271" s="180"/>
      <c r="AD271" s="180"/>
      <c r="AE271" s="180"/>
      <c r="AF271" s="180"/>
      <c r="AG271" s="180"/>
      <c r="AH271" s="180"/>
      <c r="AI271" s="180"/>
      <c r="AJ271" s="180"/>
      <c r="AK271" s="180"/>
      <c r="AL271" s="180"/>
      <c r="AM271" s="180"/>
      <c r="AN271" s="180"/>
      <c r="AO271" s="180"/>
      <c r="AP271" s="180"/>
      <c r="AQ271" s="180"/>
      <c r="AR271" s="180"/>
      <c r="AS271" s="180"/>
      <c r="AT271" s="180"/>
      <c r="AU271" s="180"/>
      <c r="AV271" s="180"/>
      <c r="AW271" s="180"/>
      <c r="AX271" s="180"/>
      <c r="AY271" s="180"/>
      <c r="AZ271" s="180"/>
      <c r="BA271" s="180"/>
      <c r="BB271" s="180"/>
      <c r="BC271" s="180"/>
      <c r="BD271" s="180"/>
      <c r="BE271" s="180"/>
      <c r="BF271" s="180"/>
      <c r="BG271" s="180"/>
      <c r="BH271" s="180"/>
      <c r="BI271" s="180"/>
      <c r="BJ271" s="180"/>
      <c r="BK271" s="180"/>
      <c r="BL271" s="180"/>
      <c r="BM271" s="180"/>
      <c r="BN271" s="180"/>
      <c r="BO271" s="180"/>
      <c r="BP271" s="180"/>
      <c r="BQ271" s="180"/>
      <c r="BR271" s="180"/>
      <c r="BS271" s="180"/>
      <c r="BT271" s="180"/>
      <c r="BU271" s="180"/>
      <c r="BV271" s="180"/>
      <c r="BW271" s="180"/>
      <c r="BX271" s="180"/>
      <c r="BY271" s="180"/>
      <c r="BZ271" s="180"/>
      <c r="CA271" s="180"/>
    </row>
    <row r="272" ht="15.75" customHeight="1" spans="1:79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180"/>
      <c r="Z272" s="180"/>
      <c r="AA272" s="180"/>
      <c r="AB272" s="180"/>
      <c r="AC272" s="180"/>
      <c r="AD272" s="180"/>
      <c r="AE272" s="180"/>
      <c r="AF272" s="180"/>
      <c r="AG272" s="180"/>
      <c r="AH272" s="180"/>
      <c r="AI272" s="180"/>
      <c r="AJ272" s="180"/>
      <c r="AK272" s="180"/>
      <c r="AL272" s="180"/>
      <c r="AM272" s="180"/>
      <c r="AN272" s="180"/>
      <c r="AO272" s="180"/>
      <c r="AP272" s="180"/>
      <c r="AQ272" s="180"/>
      <c r="AR272" s="180"/>
      <c r="AS272" s="180"/>
      <c r="AT272" s="180"/>
      <c r="AU272" s="180"/>
      <c r="AV272" s="180"/>
      <c r="AW272" s="180"/>
      <c r="AX272" s="180"/>
      <c r="AY272" s="180"/>
      <c r="AZ272" s="180"/>
      <c r="BA272" s="180"/>
      <c r="BB272" s="180"/>
      <c r="BC272" s="180"/>
      <c r="BD272" s="180"/>
      <c r="BE272" s="180"/>
      <c r="BF272" s="180"/>
      <c r="BG272" s="180"/>
      <c r="BH272" s="180"/>
      <c r="BI272" s="180"/>
      <c r="BJ272" s="180"/>
      <c r="BK272" s="180"/>
      <c r="BL272" s="180"/>
      <c r="BM272" s="180"/>
      <c r="BN272" s="180"/>
      <c r="BO272" s="180"/>
      <c r="BP272" s="180"/>
      <c r="BQ272" s="180"/>
      <c r="BR272" s="180"/>
      <c r="BS272" s="180"/>
      <c r="BT272" s="180"/>
      <c r="BU272" s="180"/>
      <c r="BV272" s="180"/>
      <c r="BW272" s="180"/>
      <c r="BX272" s="180"/>
      <c r="BY272" s="180"/>
      <c r="BZ272" s="180"/>
      <c r="CA272" s="180"/>
    </row>
    <row r="273" ht="15.75" customHeight="1" spans="1:79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  <c r="U273" s="180"/>
      <c r="V273" s="180"/>
      <c r="W273" s="180"/>
      <c r="X273" s="180"/>
      <c r="Y273" s="180"/>
      <c r="Z273" s="180"/>
      <c r="AA273" s="180"/>
      <c r="AB273" s="180"/>
      <c r="AC273" s="180"/>
      <c r="AD273" s="180"/>
      <c r="AE273" s="180"/>
      <c r="AF273" s="180"/>
      <c r="AG273" s="180"/>
      <c r="AH273" s="180"/>
      <c r="AI273" s="180"/>
      <c r="AJ273" s="180"/>
      <c r="AK273" s="180"/>
      <c r="AL273" s="180"/>
      <c r="AM273" s="180"/>
      <c r="AN273" s="180"/>
      <c r="AO273" s="180"/>
      <c r="AP273" s="180"/>
      <c r="AQ273" s="180"/>
      <c r="AR273" s="180"/>
      <c r="AS273" s="180"/>
      <c r="AT273" s="180"/>
      <c r="AU273" s="180"/>
      <c r="AV273" s="180"/>
      <c r="AW273" s="180"/>
      <c r="AX273" s="180"/>
      <c r="AY273" s="180"/>
      <c r="AZ273" s="180"/>
      <c r="BA273" s="180"/>
      <c r="BB273" s="180"/>
      <c r="BC273" s="180"/>
      <c r="BD273" s="180"/>
      <c r="BE273" s="180"/>
      <c r="BF273" s="180"/>
      <c r="BG273" s="180"/>
      <c r="BH273" s="180"/>
      <c r="BI273" s="180"/>
      <c r="BJ273" s="180"/>
      <c r="BK273" s="180"/>
      <c r="BL273" s="180"/>
      <c r="BM273" s="180"/>
      <c r="BN273" s="180"/>
      <c r="BO273" s="180"/>
      <c r="BP273" s="180"/>
      <c r="BQ273" s="180"/>
      <c r="BR273" s="180"/>
      <c r="BS273" s="180"/>
      <c r="BT273" s="180"/>
      <c r="BU273" s="180"/>
      <c r="BV273" s="180"/>
      <c r="BW273" s="180"/>
      <c r="BX273" s="180"/>
      <c r="BY273" s="180"/>
      <c r="BZ273" s="180"/>
      <c r="CA273" s="180"/>
    </row>
    <row r="274" ht="15.75" customHeight="1" spans="1:79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  <c r="U274" s="180"/>
      <c r="V274" s="180"/>
      <c r="W274" s="180"/>
      <c r="X274" s="180"/>
      <c r="Y274" s="180"/>
      <c r="Z274" s="180"/>
      <c r="AA274" s="180"/>
      <c r="AB274" s="180"/>
      <c r="AC274" s="180"/>
      <c r="AD274" s="180"/>
      <c r="AE274" s="180"/>
      <c r="AF274" s="180"/>
      <c r="AG274" s="180"/>
      <c r="AH274" s="180"/>
      <c r="AI274" s="180"/>
      <c r="AJ274" s="180"/>
      <c r="AK274" s="180"/>
      <c r="AL274" s="180"/>
      <c r="AM274" s="180"/>
      <c r="AN274" s="180"/>
      <c r="AO274" s="180"/>
      <c r="AP274" s="180"/>
      <c r="AQ274" s="180"/>
      <c r="AR274" s="180"/>
      <c r="AS274" s="180"/>
      <c r="AT274" s="180"/>
      <c r="AU274" s="180"/>
      <c r="AV274" s="180"/>
      <c r="AW274" s="180"/>
      <c r="AX274" s="180"/>
      <c r="AY274" s="180"/>
      <c r="AZ274" s="180"/>
      <c r="BA274" s="180"/>
      <c r="BB274" s="180"/>
      <c r="BC274" s="180"/>
      <c r="BD274" s="180"/>
      <c r="BE274" s="180"/>
      <c r="BF274" s="180"/>
      <c r="BG274" s="180"/>
      <c r="BH274" s="180"/>
      <c r="BI274" s="180"/>
      <c r="BJ274" s="180"/>
      <c r="BK274" s="180"/>
      <c r="BL274" s="180"/>
      <c r="BM274" s="180"/>
      <c r="BN274" s="180"/>
      <c r="BO274" s="180"/>
      <c r="BP274" s="180"/>
      <c r="BQ274" s="180"/>
      <c r="BR274" s="180"/>
      <c r="BS274" s="180"/>
      <c r="BT274" s="180"/>
      <c r="BU274" s="180"/>
      <c r="BV274" s="180"/>
      <c r="BW274" s="180"/>
      <c r="BX274" s="180"/>
      <c r="BY274" s="180"/>
      <c r="BZ274" s="180"/>
      <c r="CA274" s="180"/>
    </row>
    <row r="275" ht="15.75" customHeight="1" spans="1:79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180"/>
      <c r="AD275" s="180"/>
      <c r="AE275" s="180"/>
      <c r="AF275" s="180"/>
      <c r="AG275" s="180"/>
      <c r="AH275" s="180"/>
      <c r="AI275" s="180"/>
      <c r="AJ275" s="180"/>
      <c r="AK275" s="180"/>
      <c r="AL275" s="180"/>
      <c r="AM275" s="180"/>
      <c r="AN275" s="180"/>
      <c r="AO275" s="180"/>
      <c r="AP275" s="180"/>
      <c r="AQ275" s="180"/>
      <c r="AR275" s="180"/>
      <c r="AS275" s="180"/>
      <c r="AT275" s="180"/>
      <c r="AU275" s="180"/>
      <c r="AV275" s="180"/>
      <c r="AW275" s="180"/>
      <c r="AX275" s="180"/>
      <c r="AY275" s="180"/>
      <c r="AZ275" s="180"/>
      <c r="BA275" s="180"/>
      <c r="BB275" s="180"/>
      <c r="BC275" s="180"/>
      <c r="BD275" s="180"/>
      <c r="BE275" s="180"/>
      <c r="BF275" s="180"/>
      <c r="BG275" s="180"/>
      <c r="BH275" s="180"/>
      <c r="BI275" s="180"/>
      <c r="BJ275" s="180"/>
      <c r="BK275" s="180"/>
      <c r="BL275" s="180"/>
      <c r="BM275" s="180"/>
      <c r="BN275" s="180"/>
      <c r="BO275" s="180"/>
      <c r="BP275" s="180"/>
      <c r="BQ275" s="180"/>
      <c r="BR275" s="180"/>
      <c r="BS275" s="180"/>
      <c r="BT275" s="180"/>
      <c r="BU275" s="180"/>
      <c r="BV275" s="180"/>
      <c r="BW275" s="180"/>
      <c r="BX275" s="180"/>
      <c r="BY275" s="180"/>
      <c r="BZ275" s="180"/>
      <c r="CA275" s="180"/>
    </row>
    <row r="276" ht="15.75" customHeight="1" spans="1:79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  <c r="U276" s="180"/>
      <c r="V276" s="180"/>
      <c r="W276" s="180"/>
      <c r="X276" s="180"/>
      <c r="Y276" s="180"/>
      <c r="Z276" s="180"/>
      <c r="AA276" s="180"/>
      <c r="AB276" s="180"/>
      <c r="AC276" s="180"/>
      <c r="AD276" s="180"/>
      <c r="AE276" s="180"/>
      <c r="AF276" s="180"/>
      <c r="AG276" s="180"/>
      <c r="AH276" s="180"/>
      <c r="AI276" s="180"/>
      <c r="AJ276" s="180"/>
      <c r="AK276" s="180"/>
      <c r="AL276" s="180"/>
      <c r="AM276" s="180"/>
      <c r="AN276" s="180"/>
      <c r="AO276" s="180"/>
      <c r="AP276" s="180"/>
      <c r="AQ276" s="180"/>
      <c r="AR276" s="180"/>
      <c r="AS276" s="180"/>
      <c r="AT276" s="180"/>
      <c r="AU276" s="180"/>
      <c r="AV276" s="180"/>
      <c r="AW276" s="180"/>
      <c r="AX276" s="180"/>
      <c r="AY276" s="180"/>
      <c r="AZ276" s="180"/>
      <c r="BA276" s="180"/>
      <c r="BB276" s="180"/>
      <c r="BC276" s="180"/>
      <c r="BD276" s="180"/>
      <c r="BE276" s="180"/>
      <c r="BF276" s="180"/>
      <c r="BG276" s="180"/>
      <c r="BH276" s="180"/>
      <c r="BI276" s="180"/>
      <c r="BJ276" s="180"/>
      <c r="BK276" s="180"/>
      <c r="BL276" s="180"/>
      <c r="BM276" s="180"/>
      <c r="BN276" s="180"/>
      <c r="BO276" s="180"/>
      <c r="BP276" s="180"/>
      <c r="BQ276" s="180"/>
      <c r="BR276" s="180"/>
      <c r="BS276" s="180"/>
      <c r="BT276" s="180"/>
      <c r="BU276" s="180"/>
      <c r="BV276" s="180"/>
      <c r="BW276" s="180"/>
      <c r="BX276" s="180"/>
      <c r="BY276" s="180"/>
      <c r="BZ276" s="180"/>
      <c r="CA276" s="180"/>
    </row>
    <row r="277" ht="15.75" customHeight="1" spans="1:79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180"/>
      <c r="AI277" s="180"/>
      <c r="AJ277" s="180"/>
      <c r="AK277" s="180"/>
      <c r="AL277" s="180"/>
      <c r="AM277" s="180"/>
      <c r="AN277" s="180"/>
      <c r="AO277" s="180"/>
      <c r="AP277" s="180"/>
      <c r="AQ277" s="180"/>
      <c r="AR277" s="180"/>
      <c r="AS277" s="180"/>
      <c r="AT277" s="180"/>
      <c r="AU277" s="180"/>
      <c r="AV277" s="180"/>
      <c r="AW277" s="180"/>
      <c r="AX277" s="180"/>
      <c r="AY277" s="180"/>
      <c r="AZ277" s="180"/>
      <c r="BA277" s="180"/>
      <c r="BB277" s="180"/>
      <c r="BC277" s="180"/>
      <c r="BD277" s="180"/>
      <c r="BE277" s="180"/>
      <c r="BF277" s="180"/>
      <c r="BG277" s="180"/>
      <c r="BH277" s="180"/>
      <c r="BI277" s="180"/>
      <c r="BJ277" s="180"/>
      <c r="BK277" s="180"/>
      <c r="BL277" s="180"/>
      <c r="BM277" s="180"/>
      <c r="BN277" s="180"/>
      <c r="BO277" s="180"/>
      <c r="BP277" s="180"/>
      <c r="BQ277" s="180"/>
      <c r="BR277" s="180"/>
      <c r="BS277" s="180"/>
      <c r="BT277" s="180"/>
      <c r="BU277" s="180"/>
      <c r="BV277" s="180"/>
      <c r="BW277" s="180"/>
      <c r="BX277" s="180"/>
      <c r="BY277" s="180"/>
      <c r="BZ277" s="180"/>
      <c r="CA277" s="180"/>
    </row>
    <row r="278" ht="15.75" customHeight="1" spans="1:79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  <c r="U278" s="180"/>
      <c r="V278" s="180"/>
      <c r="W278" s="180"/>
      <c r="X278" s="180"/>
      <c r="Y278" s="180"/>
      <c r="Z278" s="180"/>
      <c r="AA278" s="180"/>
      <c r="AB278" s="180"/>
      <c r="AC278" s="180"/>
      <c r="AD278" s="180"/>
      <c r="AE278" s="180"/>
      <c r="AF278" s="180"/>
      <c r="AG278" s="180"/>
      <c r="AH278" s="180"/>
      <c r="AI278" s="180"/>
      <c r="AJ278" s="180"/>
      <c r="AK278" s="180"/>
      <c r="AL278" s="180"/>
      <c r="AM278" s="180"/>
      <c r="AN278" s="180"/>
      <c r="AO278" s="180"/>
      <c r="AP278" s="180"/>
      <c r="AQ278" s="180"/>
      <c r="AR278" s="180"/>
      <c r="AS278" s="180"/>
      <c r="AT278" s="180"/>
      <c r="AU278" s="180"/>
      <c r="AV278" s="180"/>
      <c r="AW278" s="180"/>
      <c r="AX278" s="180"/>
      <c r="AY278" s="180"/>
      <c r="AZ278" s="180"/>
      <c r="BA278" s="180"/>
      <c r="BB278" s="180"/>
      <c r="BC278" s="180"/>
      <c r="BD278" s="180"/>
      <c r="BE278" s="180"/>
      <c r="BF278" s="180"/>
      <c r="BG278" s="180"/>
      <c r="BH278" s="180"/>
      <c r="BI278" s="180"/>
      <c r="BJ278" s="180"/>
      <c r="BK278" s="180"/>
      <c r="BL278" s="180"/>
      <c r="BM278" s="180"/>
      <c r="BN278" s="180"/>
      <c r="BO278" s="180"/>
      <c r="BP278" s="180"/>
      <c r="BQ278" s="180"/>
      <c r="BR278" s="180"/>
      <c r="BS278" s="180"/>
      <c r="BT278" s="180"/>
      <c r="BU278" s="180"/>
      <c r="BV278" s="180"/>
      <c r="BW278" s="180"/>
      <c r="BX278" s="180"/>
      <c r="BY278" s="180"/>
      <c r="BZ278" s="180"/>
      <c r="CA278" s="180"/>
    </row>
    <row r="279" ht="15.75" customHeight="1" spans="1:79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  <c r="U279" s="180"/>
      <c r="V279" s="180"/>
      <c r="W279" s="180"/>
      <c r="X279" s="180"/>
      <c r="Y279" s="180"/>
      <c r="Z279" s="180"/>
      <c r="AA279" s="180"/>
      <c r="AB279" s="180"/>
      <c r="AC279" s="180"/>
      <c r="AD279" s="180"/>
      <c r="AE279" s="180"/>
      <c r="AF279" s="180"/>
      <c r="AG279" s="180"/>
      <c r="AH279" s="180"/>
      <c r="AI279" s="180"/>
      <c r="AJ279" s="180"/>
      <c r="AK279" s="180"/>
      <c r="AL279" s="180"/>
      <c r="AM279" s="180"/>
      <c r="AN279" s="180"/>
      <c r="AO279" s="180"/>
      <c r="AP279" s="180"/>
      <c r="AQ279" s="180"/>
      <c r="AR279" s="180"/>
      <c r="AS279" s="180"/>
      <c r="AT279" s="180"/>
      <c r="AU279" s="180"/>
      <c r="AV279" s="180"/>
      <c r="AW279" s="180"/>
      <c r="AX279" s="180"/>
      <c r="AY279" s="180"/>
      <c r="AZ279" s="180"/>
      <c r="BA279" s="180"/>
      <c r="BB279" s="180"/>
      <c r="BC279" s="180"/>
      <c r="BD279" s="180"/>
      <c r="BE279" s="180"/>
      <c r="BF279" s="180"/>
      <c r="BG279" s="180"/>
      <c r="BH279" s="180"/>
      <c r="BI279" s="180"/>
      <c r="BJ279" s="180"/>
      <c r="BK279" s="180"/>
      <c r="BL279" s="180"/>
      <c r="BM279" s="180"/>
      <c r="BN279" s="180"/>
      <c r="BO279" s="180"/>
      <c r="BP279" s="180"/>
      <c r="BQ279" s="180"/>
      <c r="BR279" s="180"/>
      <c r="BS279" s="180"/>
      <c r="BT279" s="180"/>
      <c r="BU279" s="180"/>
      <c r="BV279" s="180"/>
      <c r="BW279" s="180"/>
      <c r="BX279" s="180"/>
      <c r="BY279" s="180"/>
      <c r="BZ279" s="180"/>
      <c r="CA279" s="180"/>
    </row>
    <row r="280" ht="15.75" customHeight="1" spans="1:79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  <c r="U280" s="180"/>
      <c r="V280" s="180"/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/>
      <c r="AJ280" s="180"/>
      <c r="AK280" s="180"/>
      <c r="AL280" s="180"/>
      <c r="AM280" s="180"/>
      <c r="AN280" s="180"/>
      <c r="AO280" s="180"/>
      <c r="AP280" s="180"/>
      <c r="AQ280" s="180"/>
      <c r="AR280" s="180"/>
      <c r="AS280" s="180"/>
      <c r="AT280" s="180"/>
      <c r="AU280" s="180"/>
      <c r="AV280" s="180"/>
      <c r="AW280" s="180"/>
      <c r="AX280" s="180"/>
      <c r="AY280" s="180"/>
      <c r="AZ280" s="180"/>
      <c r="BA280" s="180"/>
      <c r="BB280" s="180"/>
      <c r="BC280" s="180"/>
      <c r="BD280" s="180"/>
      <c r="BE280" s="180"/>
      <c r="BF280" s="180"/>
      <c r="BG280" s="180"/>
      <c r="BH280" s="180"/>
      <c r="BI280" s="180"/>
      <c r="BJ280" s="180"/>
      <c r="BK280" s="180"/>
      <c r="BL280" s="180"/>
      <c r="BM280" s="180"/>
      <c r="BN280" s="180"/>
      <c r="BO280" s="180"/>
      <c r="BP280" s="180"/>
      <c r="BQ280" s="180"/>
      <c r="BR280" s="180"/>
      <c r="BS280" s="180"/>
      <c r="BT280" s="180"/>
      <c r="BU280" s="180"/>
      <c r="BV280" s="180"/>
      <c r="BW280" s="180"/>
      <c r="BX280" s="180"/>
      <c r="BY280" s="180"/>
      <c r="BZ280" s="180"/>
      <c r="CA280" s="180"/>
    </row>
    <row r="281" ht="15.75" customHeight="1" spans="1:79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  <c r="U281" s="180"/>
      <c r="V281" s="180"/>
      <c r="W281" s="180"/>
      <c r="X281" s="180"/>
      <c r="Y281" s="180"/>
      <c r="Z281" s="180"/>
      <c r="AA281" s="180"/>
      <c r="AB281" s="180"/>
      <c r="AC281" s="180"/>
      <c r="AD281" s="180"/>
      <c r="AE281" s="180"/>
      <c r="AF281" s="180"/>
      <c r="AG281" s="180"/>
      <c r="AH281" s="180"/>
      <c r="AI281" s="180"/>
      <c r="AJ281" s="180"/>
      <c r="AK281" s="180"/>
      <c r="AL281" s="180"/>
      <c r="AM281" s="180"/>
      <c r="AN281" s="180"/>
      <c r="AO281" s="180"/>
      <c r="AP281" s="180"/>
      <c r="AQ281" s="180"/>
      <c r="AR281" s="180"/>
      <c r="AS281" s="180"/>
      <c r="AT281" s="180"/>
      <c r="AU281" s="180"/>
      <c r="AV281" s="180"/>
      <c r="AW281" s="180"/>
      <c r="AX281" s="180"/>
      <c r="AY281" s="180"/>
      <c r="AZ281" s="180"/>
      <c r="BA281" s="180"/>
      <c r="BB281" s="180"/>
      <c r="BC281" s="180"/>
      <c r="BD281" s="180"/>
      <c r="BE281" s="180"/>
      <c r="BF281" s="180"/>
      <c r="BG281" s="180"/>
      <c r="BH281" s="180"/>
      <c r="BI281" s="180"/>
      <c r="BJ281" s="180"/>
      <c r="BK281" s="180"/>
      <c r="BL281" s="180"/>
      <c r="BM281" s="180"/>
      <c r="BN281" s="180"/>
      <c r="BO281" s="180"/>
      <c r="BP281" s="180"/>
      <c r="BQ281" s="180"/>
      <c r="BR281" s="180"/>
      <c r="BS281" s="180"/>
      <c r="BT281" s="180"/>
      <c r="BU281" s="180"/>
      <c r="BV281" s="180"/>
      <c r="BW281" s="180"/>
      <c r="BX281" s="180"/>
      <c r="BY281" s="180"/>
      <c r="BZ281" s="180"/>
      <c r="CA281" s="180"/>
    </row>
    <row r="282" ht="15.75" customHeight="1" spans="1:79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  <c r="U282" s="180"/>
      <c r="V282" s="180"/>
      <c r="W282" s="180"/>
      <c r="X282" s="180"/>
      <c r="Y282" s="180"/>
      <c r="Z282" s="180"/>
      <c r="AA282" s="180"/>
      <c r="AB282" s="180"/>
      <c r="AC282" s="180"/>
      <c r="AD282" s="180"/>
      <c r="AE282" s="180"/>
      <c r="AF282" s="180"/>
      <c r="AG282" s="180"/>
      <c r="AH282" s="180"/>
      <c r="AI282" s="180"/>
      <c r="AJ282" s="180"/>
      <c r="AK282" s="180"/>
      <c r="AL282" s="180"/>
      <c r="AM282" s="180"/>
      <c r="AN282" s="180"/>
      <c r="AO282" s="180"/>
      <c r="AP282" s="180"/>
      <c r="AQ282" s="180"/>
      <c r="AR282" s="180"/>
      <c r="AS282" s="180"/>
      <c r="AT282" s="180"/>
      <c r="AU282" s="180"/>
      <c r="AV282" s="180"/>
      <c r="AW282" s="180"/>
      <c r="AX282" s="180"/>
      <c r="AY282" s="180"/>
      <c r="AZ282" s="180"/>
      <c r="BA282" s="180"/>
      <c r="BB282" s="180"/>
      <c r="BC282" s="180"/>
      <c r="BD282" s="180"/>
      <c r="BE282" s="180"/>
      <c r="BF282" s="180"/>
      <c r="BG282" s="180"/>
      <c r="BH282" s="180"/>
      <c r="BI282" s="180"/>
      <c r="BJ282" s="180"/>
      <c r="BK282" s="180"/>
      <c r="BL282" s="180"/>
      <c r="BM282" s="180"/>
      <c r="BN282" s="180"/>
      <c r="BO282" s="180"/>
      <c r="BP282" s="180"/>
      <c r="BQ282" s="180"/>
      <c r="BR282" s="180"/>
      <c r="BS282" s="180"/>
      <c r="BT282" s="180"/>
      <c r="BU282" s="180"/>
      <c r="BV282" s="180"/>
      <c r="BW282" s="180"/>
      <c r="BX282" s="180"/>
      <c r="BY282" s="180"/>
      <c r="BZ282" s="180"/>
      <c r="CA282" s="180"/>
    </row>
    <row r="283" ht="15.75" customHeight="1" spans="1:79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  <c r="U283" s="180"/>
      <c r="V283" s="180"/>
      <c r="W283" s="180"/>
      <c r="X283" s="180"/>
      <c r="Y283" s="180"/>
      <c r="Z283" s="180"/>
      <c r="AA283" s="180"/>
      <c r="AB283" s="180"/>
      <c r="AC283" s="180"/>
      <c r="AD283" s="180"/>
      <c r="AE283" s="180"/>
      <c r="AF283" s="180"/>
      <c r="AG283" s="180"/>
      <c r="AH283" s="180"/>
      <c r="AI283" s="180"/>
      <c r="AJ283" s="180"/>
      <c r="AK283" s="180"/>
      <c r="AL283" s="180"/>
      <c r="AM283" s="180"/>
      <c r="AN283" s="180"/>
      <c r="AO283" s="180"/>
      <c r="AP283" s="180"/>
      <c r="AQ283" s="180"/>
      <c r="AR283" s="180"/>
      <c r="AS283" s="180"/>
      <c r="AT283" s="180"/>
      <c r="AU283" s="180"/>
      <c r="AV283" s="180"/>
      <c r="AW283" s="180"/>
      <c r="AX283" s="180"/>
      <c r="AY283" s="180"/>
      <c r="AZ283" s="180"/>
      <c r="BA283" s="180"/>
      <c r="BB283" s="180"/>
      <c r="BC283" s="180"/>
      <c r="BD283" s="180"/>
      <c r="BE283" s="180"/>
      <c r="BF283" s="180"/>
      <c r="BG283" s="180"/>
      <c r="BH283" s="180"/>
      <c r="BI283" s="180"/>
      <c r="BJ283" s="180"/>
      <c r="BK283" s="180"/>
      <c r="BL283" s="180"/>
      <c r="BM283" s="180"/>
      <c r="BN283" s="180"/>
      <c r="BO283" s="180"/>
      <c r="BP283" s="180"/>
      <c r="BQ283" s="180"/>
      <c r="BR283" s="180"/>
      <c r="BS283" s="180"/>
      <c r="BT283" s="180"/>
      <c r="BU283" s="180"/>
      <c r="BV283" s="180"/>
      <c r="BW283" s="180"/>
      <c r="BX283" s="180"/>
      <c r="BY283" s="180"/>
      <c r="BZ283" s="180"/>
      <c r="CA283" s="180"/>
    </row>
    <row r="284" ht="15.75" customHeight="1" spans="1:79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  <c r="V284" s="180"/>
      <c r="W284" s="180"/>
      <c r="X284" s="180"/>
      <c r="Y284" s="180"/>
      <c r="Z284" s="180"/>
      <c r="AA284" s="180"/>
      <c r="AB284" s="180"/>
      <c r="AC284" s="180"/>
      <c r="AD284" s="180"/>
      <c r="AE284" s="180"/>
      <c r="AF284" s="180"/>
      <c r="AG284" s="180"/>
      <c r="AH284" s="180"/>
      <c r="AI284" s="180"/>
      <c r="AJ284" s="180"/>
      <c r="AK284" s="180"/>
      <c r="AL284" s="180"/>
      <c r="AM284" s="180"/>
      <c r="AN284" s="180"/>
      <c r="AO284" s="180"/>
      <c r="AP284" s="180"/>
      <c r="AQ284" s="180"/>
      <c r="AR284" s="180"/>
      <c r="AS284" s="180"/>
      <c r="AT284" s="180"/>
      <c r="AU284" s="180"/>
      <c r="AV284" s="180"/>
      <c r="AW284" s="180"/>
      <c r="AX284" s="180"/>
      <c r="AY284" s="180"/>
      <c r="AZ284" s="180"/>
      <c r="BA284" s="180"/>
      <c r="BB284" s="180"/>
      <c r="BC284" s="180"/>
      <c r="BD284" s="180"/>
      <c r="BE284" s="180"/>
      <c r="BF284" s="180"/>
      <c r="BG284" s="180"/>
      <c r="BH284" s="180"/>
      <c r="BI284" s="180"/>
      <c r="BJ284" s="180"/>
      <c r="BK284" s="180"/>
      <c r="BL284" s="180"/>
      <c r="BM284" s="180"/>
      <c r="BN284" s="180"/>
      <c r="BO284" s="180"/>
      <c r="BP284" s="180"/>
      <c r="BQ284" s="180"/>
      <c r="BR284" s="180"/>
      <c r="BS284" s="180"/>
      <c r="BT284" s="180"/>
      <c r="BU284" s="180"/>
      <c r="BV284" s="180"/>
      <c r="BW284" s="180"/>
      <c r="BX284" s="180"/>
      <c r="BY284" s="180"/>
      <c r="BZ284" s="180"/>
      <c r="CA284" s="180"/>
    </row>
    <row r="285" ht="15.75" customHeight="1" spans="1:79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  <c r="U285" s="180"/>
      <c r="V285" s="180"/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180"/>
      <c r="AI285" s="180"/>
      <c r="AJ285" s="180"/>
      <c r="AK285" s="180"/>
      <c r="AL285" s="180"/>
      <c r="AM285" s="180"/>
      <c r="AN285" s="180"/>
      <c r="AO285" s="180"/>
      <c r="AP285" s="180"/>
      <c r="AQ285" s="180"/>
      <c r="AR285" s="180"/>
      <c r="AS285" s="180"/>
      <c r="AT285" s="180"/>
      <c r="AU285" s="180"/>
      <c r="AV285" s="180"/>
      <c r="AW285" s="180"/>
      <c r="AX285" s="180"/>
      <c r="AY285" s="180"/>
      <c r="AZ285" s="180"/>
      <c r="BA285" s="180"/>
      <c r="BB285" s="180"/>
      <c r="BC285" s="180"/>
      <c r="BD285" s="180"/>
      <c r="BE285" s="180"/>
      <c r="BF285" s="180"/>
      <c r="BG285" s="180"/>
      <c r="BH285" s="180"/>
      <c r="BI285" s="180"/>
      <c r="BJ285" s="180"/>
      <c r="BK285" s="180"/>
      <c r="BL285" s="180"/>
      <c r="BM285" s="180"/>
      <c r="BN285" s="180"/>
      <c r="BO285" s="180"/>
      <c r="BP285" s="180"/>
      <c r="BQ285" s="180"/>
      <c r="BR285" s="180"/>
      <c r="BS285" s="180"/>
      <c r="BT285" s="180"/>
      <c r="BU285" s="180"/>
      <c r="BV285" s="180"/>
      <c r="BW285" s="180"/>
      <c r="BX285" s="180"/>
      <c r="BY285" s="180"/>
      <c r="BZ285" s="180"/>
      <c r="CA285" s="180"/>
    </row>
    <row r="286" ht="15.75" customHeight="1" spans="1:79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  <c r="U286" s="180"/>
      <c r="V286" s="180"/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  <c r="AG286" s="180"/>
      <c r="AH286" s="180"/>
      <c r="AI286" s="180"/>
      <c r="AJ286" s="180"/>
      <c r="AK286" s="180"/>
      <c r="AL286" s="180"/>
      <c r="AM286" s="180"/>
      <c r="AN286" s="180"/>
      <c r="AO286" s="180"/>
      <c r="AP286" s="180"/>
      <c r="AQ286" s="180"/>
      <c r="AR286" s="180"/>
      <c r="AS286" s="180"/>
      <c r="AT286" s="180"/>
      <c r="AU286" s="180"/>
      <c r="AV286" s="180"/>
      <c r="AW286" s="180"/>
      <c r="AX286" s="180"/>
      <c r="AY286" s="180"/>
      <c r="AZ286" s="180"/>
      <c r="BA286" s="180"/>
      <c r="BB286" s="180"/>
      <c r="BC286" s="180"/>
      <c r="BD286" s="180"/>
      <c r="BE286" s="180"/>
      <c r="BF286" s="180"/>
      <c r="BG286" s="180"/>
      <c r="BH286" s="180"/>
      <c r="BI286" s="180"/>
      <c r="BJ286" s="180"/>
      <c r="BK286" s="180"/>
      <c r="BL286" s="180"/>
      <c r="BM286" s="180"/>
      <c r="BN286" s="180"/>
      <c r="BO286" s="180"/>
      <c r="BP286" s="180"/>
      <c r="BQ286" s="180"/>
      <c r="BR286" s="180"/>
      <c r="BS286" s="180"/>
      <c r="BT286" s="180"/>
      <c r="BU286" s="180"/>
      <c r="BV286" s="180"/>
      <c r="BW286" s="180"/>
      <c r="BX286" s="180"/>
      <c r="BY286" s="180"/>
      <c r="BZ286" s="180"/>
      <c r="CA286" s="180"/>
    </row>
    <row r="287" ht="15.75" customHeight="1" spans="1:79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  <c r="U287" s="180"/>
      <c r="V287" s="180"/>
      <c r="W287" s="180"/>
      <c r="X287" s="180"/>
      <c r="Y287" s="180"/>
      <c r="Z287" s="180"/>
      <c r="AA287" s="180"/>
      <c r="AB287" s="180"/>
      <c r="AC287" s="180"/>
      <c r="AD287" s="180"/>
      <c r="AE287" s="180"/>
      <c r="AF287" s="180"/>
      <c r="AG287" s="180"/>
      <c r="AH287" s="180"/>
      <c r="AI287" s="180"/>
      <c r="AJ287" s="180"/>
      <c r="AK287" s="180"/>
      <c r="AL287" s="180"/>
      <c r="AM287" s="180"/>
      <c r="AN287" s="180"/>
      <c r="AO287" s="180"/>
      <c r="AP287" s="180"/>
      <c r="AQ287" s="180"/>
      <c r="AR287" s="180"/>
      <c r="AS287" s="180"/>
      <c r="AT287" s="180"/>
      <c r="AU287" s="180"/>
      <c r="AV287" s="180"/>
      <c r="AW287" s="180"/>
      <c r="AX287" s="180"/>
      <c r="AY287" s="180"/>
      <c r="AZ287" s="180"/>
      <c r="BA287" s="180"/>
      <c r="BB287" s="180"/>
      <c r="BC287" s="180"/>
      <c r="BD287" s="180"/>
      <c r="BE287" s="180"/>
      <c r="BF287" s="180"/>
      <c r="BG287" s="180"/>
      <c r="BH287" s="180"/>
      <c r="BI287" s="180"/>
      <c r="BJ287" s="180"/>
      <c r="BK287" s="180"/>
      <c r="BL287" s="180"/>
      <c r="BM287" s="180"/>
      <c r="BN287" s="180"/>
      <c r="BO287" s="180"/>
      <c r="BP287" s="180"/>
      <c r="BQ287" s="180"/>
      <c r="BR287" s="180"/>
      <c r="BS287" s="180"/>
      <c r="BT287" s="180"/>
      <c r="BU287" s="180"/>
      <c r="BV287" s="180"/>
      <c r="BW287" s="180"/>
      <c r="BX287" s="180"/>
      <c r="BY287" s="180"/>
      <c r="BZ287" s="180"/>
      <c r="CA287" s="180"/>
    </row>
    <row r="288" ht="15.75" customHeight="1" spans="1:79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  <c r="U288" s="180"/>
      <c r="V288" s="180"/>
      <c r="W288" s="180"/>
      <c r="X288" s="180"/>
      <c r="Y288" s="180"/>
      <c r="Z288" s="180"/>
      <c r="AA288" s="180"/>
      <c r="AB288" s="180"/>
      <c r="AC288" s="180"/>
      <c r="AD288" s="180"/>
      <c r="AE288" s="180"/>
      <c r="AF288" s="180"/>
      <c r="AG288" s="180"/>
      <c r="AH288" s="180"/>
      <c r="AI288" s="180"/>
      <c r="AJ288" s="180"/>
      <c r="AK288" s="180"/>
      <c r="AL288" s="180"/>
      <c r="AM288" s="180"/>
      <c r="AN288" s="180"/>
      <c r="AO288" s="180"/>
      <c r="AP288" s="180"/>
      <c r="AQ288" s="180"/>
      <c r="AR288" s="180"/>
      <c r="AS288" s="180"/>
      <c r="AT288" s="180"/>
      <c r="AU288" s="180"/>
      <c r="AV288" s="180"/>
      <c r="AW288" s="180"/>
      <c r="AX288" s="180"/>
      <c r="AY288" s="180"/>
      <c r="AZ288" s="180"/>
      <c r="BA288" s="180"/>
      <c r="BB288" s="180"/>
      <c r="BC288" s="180"/>
      <c r="BD288" s="180"/>
      <c r="BE288" s="180"/>
      <c r="BF288" s="180"/>
      <c r="BG288" s="180"/>
      <c r="BH288" s="180"/>
      <c r="BI288" s="180"/>
      <c r="BJ288" s="180"/>
      <c r="BK288" s="180"/>
      <c r="BL288" s="180"/>
      <c r="BM288" s="180"/>
      <c r="BN288" s="180"/>
      <c r="BO288" s="180"/>
      <c r="BP288" s="180"/>
      <c r="BQ288" s="180"/>
      <c r="BR288" s="180"/>
      <c r="BS288" s="180"/>
      <c r="BT288" s="180"/>
      <c r="BU288" s="180"/>
      <c r="BV288" s="180"/>
      <c r="BW288" s="180"/>
      <c r="BX288" s="180"/>
      <c r="BY288" s="180"/>
      <c r="BZ288" s="180"/>
      <c r="CA288" s="180"/>
    </row>
    <row r="289" ht="15.75" customHeight="1" spans="1:79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  <c r="U289" s="180"/>
      <c r="V289" s="180"/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180"/>
      <c r="AI289" s="180"/>
      <c r="AJ289" s="180"/>
      <c r="AK289" s="180"/>
      <c r="AL289" s="180"/>
      <c r="AM289" s="180"/>
      <c r="AN289" s="180"/>
      <c r="AO289" s="180"/>
      <c r="AP289" s="180"/>
      <c r="AQ289" s="180"/>
      <c r="AR289" s="180"/>
      <c r="AS289" s="180"/>
      <c r="AT289" s="180"/>
      <c r="AU289" s="180"/>
      <c r="AV289" s="180"/>
      <c r="AW289" s="180"/>
      <c r="AX289" s="180"/>
      <c r="AY289" s="180"/>
      <c r="AZ289" s="180"/>
      <c r="BA289" s="180"/>
      <c r="BB289" s="180"/>
      <c r="BC289" s="180"/>
      <c r="BD289" s="180"/>
      <c r="BE289" s="180"/>
      <c r="BF289" s="180"/>
      <c r="BG289" s="180"/>
      <c r="BH289" s="180"/>
      <c r="BI289" s="180"/>
      <c r="BJ289" s="180"/>
      <c r="BK289" s="180"/>
      <c r="BL289" s="180"/>
      <c r="BM289" s="180"/>
      <c r="BN289" s="180"/>
      <c r="BO289" s="180"/>
      <c r="BP289" s="180"/>
      <c r="BQ289" s="180"/>
      <c r="BR289" s="180"/>
      <c r="BS289" s="180"/>
      <c r="BT289" s="180"/>
      <c r="BU289" s="180"/>
      <c r="BV289" s="180"/>
      <c r="BW289" s="180"/>
      <c r="BX289" s="180"/>
      <c r="BY289" s="180"/>
      <c r="BZ289" s="180"/>
      <c r="CA289" s="180"/>
    </row>
    <row r="290" ht="15.75" customHeight="1" spans="1:79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  <c r="U290" s="180"/>
      <c r="V290" s="180"/>
      <c r="W290" s="180"/>
      <c r="X290" s="180"/>
      <c r="Y290" s="180"/>
      <c r="Z290" s="180"/>
      <c r="AA290" s="180"/>
      <c r="AB290" s="180"/>
      <c r="AC290" s="180"/>
      <c r="AD290" s="180"/>
      <c r="AE290" s="180"/>
      <c r="AF290" s="180"/>
      <c r="AG290" s="180"/>
      <c r="AH290" s="180"/>
      <c r="AI290" s="180"/>
      <c r="AJ290" s="180"/>
      <c r="AK290" s="180"/>
      <c r="AL290" s="180"/>
      <c r="AM290" s="180"/>
      <c r="AN290" s="180"/>
      <c r="AO290" s="180"/>
      <c r="AP290" s="180"/>
      <c r="AQ290" s="180"/>
      <c r="AR290" s="180"/>
      <c r="AS290" s="180"/>
      <c r="AT290" s="180"/>
      <c r="AU290" s="180"/>
      <c r="AV290" s="180"/>
      <c r="AW290" s="180"/>
      <c r="AX290" s="180"/>
      <c r="AY290" s="180"/>
      <c r="AZ290" s="180"/>
      <c r="BA290" s="180"/>
      <c r="BB290" s="180"/>
      <c r="BC290" s="180"/>
      <c r="BD290" s="180"/>
      <c r="BE290" s="180"/>
      <c r="BF290" s="180"/>
      <c r="BG290" s="180"/>
      <c r="BH290" s="180"/>
      <c r="BI290" s="180"/>
      <c r="BJ290" s="180"/>
      <c r="BK290" s="180"/>
      <c r="BL290" s="180"/>
      <c r="BM290" s="180"/>
      <c r="BN290" s="180"/>
      <c r="BO290" s="180"/>
      <c r="BP290" s="180"/>
      <c r="BQ290" s="180"/>
      <c r="BR290" s="180"/>
      <c r="BS290" s="180"/>
      <c r="BT290" s="180"/>
      <c r="BU290" s="180"/>
      <c r="BV290" s="180"/>
      <c r="BW290" s="180"/>
      <c r="BX290" s="180"/>
      <c r="BY290" s="180"/>
      <c r="BZ290" s="180"/>
      <c r="CA290" s="180"/>
    </row>
    <row r="291" ht="15.75" customHeight="1" spans="1:79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  <c r="U291" s="180"/>
      <c r="V291" s="180"/>
      <c r="W291" s="180"/>
      <c r="X291" s="180"/>
      <c r="Y291" s="180"/>
      <c r="Z291" s="180"/>
      <c r="AA291" s="180"/>
      <c r="AB291" s="180"/>
      <c r="AC291" s="180"/>
      <c r="AD291" s="180"/>
      <c r="AE291" s="180"/>
      <c r="AF291" s="180"/>
      <c r="AG291" s="180"/>
      <c r="AH291" s="180"/>
      <c r="AI291" s="180"/>
      <c r="AJ291" s="180"/>
      <c r="AK291" s="180"/>
      <c r="AL291" s="180"/>
      <c r="AM291" s="180"/>
      <c r="AN291" s="180"/>
      <c r="AO291" s="180"/>
      <c r="AP291" s="180"/>
      <c r="AQ291" s="180"/>
      <c r="AR291" s="180"/>
      <c r="AS291" s="180"/>
      <c r="AT291" s="180"/>
      <c r="AU291" s="180"/>
      <c r="AV291" s="180"/>
      <c r="AW291" s="180"/>
      <c r="AX291" s="180"/>
      <c r="AY291" s="180"/>
      <c r="AZ291" s="180"/>
      <c r="BA291" s="180"/>
      <c r="BB291" s="180"/>
      <c r="BC291" s="180"/>
      <c r="BD291" s="180"/>
      <c r="BE291" s="180"/>
      <c r="BF291" s="180"/>
      <c r="BG291" s="180"/>
      <c r="BH291" s="180"/>
      <c r="BI291" s="180"/>
      <c r="BJ291" s="180"/>
      <c r="BK291" s="180"/>
      <c r="BL291" s="180"/>
      <c r="BM291" s="180"/>
      <c r="BN291" s="180"/>
      <c r="BO291" s="180"/>
      <c r="BP291" s="180"/>
      <c r="BQ291" s="180"/>
      <c r="BR291" s="180"/>
      <c r="BS291" s="180"/>
      <c r="BT291" s="180"/>
      <c r="BU291" s="180"/>
      <c r="BV291" s="180"/>
      <c r="BW291" s="180"/>
      <c r="BX291" s="180"/>
      <c r="BY291" s="180"/>
      <c r="BZ291" s="180"/>
      <c r="CA291" s="180"/>
    </row>
    <row r="292" ht="15.75" customHeight="1" spans="1:79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  <c r="R292" s="180"/>
      <c r="S292" s="180"/>
      <c r="T292" s="180"/>
      <c r="U292" s="180"/>
      <c r="V292" s="180"/>
      <c r="W292" s="180"/>
      <c r="X292" s="180"/>
      <c r="Y292" s="180"/>
      <c r="Z292" s="180"/>
      <c r="AA292" s="180"/>
      <c r="AB292" s="180"/>
      <c r="AC292" s="180"/>
      <c r="AD292" s="180"/>
      <c r="AE292" s="180"/>
      <c r="AF292" s="180"/>
      <c r="AG292" s="180"/>
      <c r="AH292" s="180"/>
      <c r="AI292" s="180"/>
      <c r="AJ292" s="180"/>
      <c r="AK292" s="180"/>
      <c r="AL292" s="180"/>
      <c r="AM292" s="180"/>
      <c r="AN292" s="180"/>
      <c r="AO292" s="180"/>
      <c r="AP292" s="180"/>
      <c r="AQ292" s="180"/>
      <c r="AR292" s="180"/>
      <c r="AS292" s="180"/>
      <c r="AT292" s="180"/>
      <c r="AU292" s="180"/>
      <c r="AV292" s="180"/>
      <c r="AW292" s="180"/>
      <c r="AX292" s="180"/>
      <c r="AY292" s="180"/>
      <c r="AZ292" s="180"/>
      <c r="BA292" s="180"/>
      <c r="BB292" s="180"/>
      <c r="BC292" s="180"/>
      <c r="BD292" s="180"/>
      <c r="BE292" s="180"/>
      <c r="BF292" s="180"/>
      <c r="BG292" s="180"/>
      <c r="BH292" s="180"/>
      <c r="BI292" s="180"/>
      <c r="BJ292" s="180"/>
      <c r="BK292" s="180"/>
      <c r="BL292" s="180"/>
      <c r="BM292" s="180"/>
      <c r="BN292" s="180"/>
      <c r="BO292" s="180"/>
      <c r="BP292" s="180"/>
      <c r="BQ292" s="180"/>
      <c r="BR292" s="180"/>
      <c r="BS292" s="180"/>
      <c r="BT292" s="180"/>
      <c r="BU292" s="180"/>
      <c r="BV292" s="180"/>
      <c r="BW292" s="180"/>
      <c r="BX292" s="180"/>
      <c r="BY292" s="180"/>
      <c r="BZ292" s="180"/>
      <c r="CA292" s="180"/>
    </row>
    <row r="293" ht="15.75" customHeight="1" spans="1:79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  <c r="U293" s="180"/>
      <c r="V293" s="180"/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  <c r="AG293" s="180"/>
      <c r="AH293" s="180"/>
      <c r="AI293" s="180"/>
      <c r="AJ293" s="180"/>
      <c r="AK293" s="180"/>
      <c r="AL293" s="180"/>
      <c r="AM293" s="180"/>
      <c r="AN293" s="180"/>
      <c r="AO293" s="180"/>
      <c r="AP293" s="180"/>
      <c r="AQ293" s="180"/>
      <c r="AR293" s="180"/>
      <c r="AS293" s="180"/>
      <c r="AT293" s="180"/>
      <c r="AU293" s="180"/>
      <c r="AV293" s="180"/>
      <c r="AW293" s="180"/>
      <c r="AX293" s="180"/>
      <c r="AY293" s="180"/>
      <c r="AZ293" s="180"/>
      <c r="BA293" s="180"/>
      <c r="BB293" s="180"/>
      <c r="BC293" s="180"/>
      <c r="BD293" s="180"/>
      <c r="BE293" s="180"/>
      <c r="BF293" s="180"/>
      <c r="BG293" s="180"/>
      <c r="BH293" s="180"/>
      <c r="BI293" s="180"/>
      <c r="BJ293" s="180"/>
      <c r="BK293" s="180"/>
      <c r="BL293" s="180"/>
      <c r="BM293" s="180"/>
      <c r="BN293" s="180"/>
      <c r="BO293" s="180"/>
      <c r="BP293" s="180"/>
      <c r="BQ293" s="180"/>
      <c r="BR293" s="180"/>
      <c r="BS293" s="180"/>
      <c r="BT293" s="180"/>
      <c r="BU293" s="180"/>
      <c r="BV293" s="180"/>
      <c r="BW293" s="180"/>
      <c r="BX293" s="180"/>
      <c r="BY293" s="180"/>
      <c r="BZ293" s="180"/>
      <c r="CA293" s="180"/>
    </row>
    <row r="294" ht="15.75" customHeight="1" spans="1:79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/>
      <c r="AJ294" s="180"/>
      <c r="AK294" s="180"/>
      <c r="AL294" s="180"/>
      <c r="AM294" s="180"/>
      <c r="AN294" s="180"/>
      <c r="AO294" s="180"/>
      <c r="AP294" s="180"/>
      <c r="AQ294" s="180"/>
      <c r="AR294" s="180"/>
      <c r="AS294" s="180"/>
      <c r="AT294" s="180"/>
      <c r="AU294" s="180"/>
      <c r="AV294" s="180"/>
      <c r="AW294" s="180"/>
      <c r="AX294" s="180"/>
      <c r="AY294" s="180"/>
      <c r="AZ294" s="180"/>
      <c r="BA294" s="180"/>
      <c r="BB294" s="180"/>
      <c r="BC294" s="180"/>
      <c r="BD294" s="180"/>
      <c r="BE294" s="180"/>
      <c r="BF294" s="180"/>
      <c r="BG294" s="180"/>
      <c r="BH294" s="180"/>
      <c r="BI294" s="180"/>
      <c r="BJ294" s="180"/>
      <c r="BK294" s="180"/>
      <c r="BL294" s="180"/>
      <c r="BM294" s="180"/>
      <c r="BN294" s="180"/>
      <c r="BO294" s="180"/>
      <c r="BP294" s="180"/>
      <c r="BQ294" s="180"/>
      <c r="BR294" s="180"/>
      <c r="BS294" s="180"/>
      <c r="BT294" s="180"/>
      <c r="BU294" s="180"/>
      <c r="BV294" s="180"/>
      <c r="BW294" s="180"/>
      <c r="BX294" s="180"/>
      <c r="BY294" s="180"/>
      <c r="BZ294" s="180"/>
      <c r="CA294" s="180"/>
    </row>
    <row r="295" ht="15.75" customHeight="1" spans="1:79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  <c r="U295" s="180"/>
      <c r="V295" s="180"/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0"/>
      <c r="AG295" s="180"/>
      <c r="AH295" s="180"/>
      <c r="AI295" s="180"/>
      <c r="AJ295" s="180"/>
      <c r="AK295" s="180"/>
      <c r="AL295" s="180"/>
      <c r="AM295" s="180"/>
      <c r="AN295" s="180"/>
      <c r="AO295" s="180"/>
      <c r="AP295" s="180"/>
      <c r="AQ295" s="180"/>
      <c r="AR295" s="180"/>
      <c r="AS295" s="180"/>
      <c r="AT295" s="180"/>
      <c r="AU295" s="180"/>
      <c r="AV295" s="180"/>
      <c r="AW295" s="180"/>
      <c r="AX295" s="180"/>
      <c r="AY295" s="180"/>
      <c r="AZ295" s="180"/>
      <c r="BA295" s="180"/>
      <c r="BB295" s="180"/>
      <c r="BC295" s="180"/>
      <c r="BD295" s="180"/>
      <c r="BE295" s="180"/>
      <c r="BF295" s="180"/>
      <c r="BG295" s="180"/>
      <c r="BH295" s="180"/>
      <c r="BI295" s="180"/>
      <c r="BJ295" s="180"/>
      <c r="BK295" s="180"/>
      <c r="BL295" s="180"/>
      <c r="BM295" s="180"/>
      <c r="BN295" s="180"/>
      <c r="BO295" s="180"/>
      <c r="BP295" s="180"/>
      <c r="BQ295" s="180"/>
      <c r="BR295" s="180"/>
      <c r="BS295" s="180"/>
      <c r="BT295" s="180"/>
      <c r="BU295" s="180"/>
      <c r="BV295" s="180"/>
      <c r="BW295" s="180"/>
      <c r="BX295" s="180"/>
      <c r="BY295" s="180"/>
      <c r="BZ295" s="180"/>
      <c r="CA295" s="180"/>
    </row>
    <row r="296" ht="15.75" customHeight="1" spans="1:79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  <c r="U296" s="180"/>
      <c r="V296" s="180"/>
      <c r="W296" s="180"/>
      <c r="X296" s="180"/>
      <c r="Y296" s="180"/>
      <c r="Z296" s="180"/>
      <c r="AA296" s="180"/>
      <c r="AB296" s="180"/>
      <c r="AC296" s="180"/>
      <c r="AD296" s="180"/>
      <c r="AE296" s="180"/>
      <c r="AF296" s="180"/>
      <c r="AG296" s="180"/>
      <c r="AH296" s="180"/>
      <c r="AI296" s="180"/>
      <c r="AJ296" s="180"/>
      <c r="AK296" s="180"/>
      <c r="AL296" s="180"/>
      <c r="AM296" s="180"/>
      <c r="AN296" s="180"/>
      <c r="AO296" s="180"/>
      <c r="AP296" s="180"/>
      <c r="AQ296" s="180"/>
      <c r="AR296" s="180"/>
      <c r="AS296" s="180"/>
      <c r="AT296" s="180"/>
      <c r="AU296" s="180"/>
      <c r="AV296" s="180"/>
      <c r="AW296" s="180"/>
      <c r="AX296" s="180"/>
      <c r="AY296" s="180"/>
      <c r="AZ296" s="180"/>
      <c r="BA296" s="180"/>
      <c r="BB296" s="180"/>
      <c r="BC296" s="180"/>
      <c r="BD296" s="180"/>
      <c r="BE296" s="180"/>
      <c r="BF296" s="180"/>
      <c r="BG296" s="180"/>
      <c r="BH296" s="180"/>
      <c r="BI296" s="180"/>
      <c r="BJ296" s="180"/>
      <c r="BK296" s="180"/>
      <c r="BL296" s="180"/>
      <c r="BM296" s="180"/>
      <c r="BN296" s="180"/>
      <c r="BO296" s="180"/>
      <c r="BP296" s="180"/>
      <c r="BQ296" s="180"/>
      <c r="BR296" s="180"/>
      <c r="BS296" s="180"/>
      <c r="BT296" s="180"/>
      <c r="BU296" s="180"/>
      <c r="BV296" s="180"/>
      <c r="BW296" s="180"/>
      <c r="BX296" s="180"/>
      <c r="BY296" s="180"/>
      <c r="BZ296" s="180"/>
      <c r="CA296" s="180"/>
    </row>
    <row r="297" ht="15.75" customHeight="1" spans="1:79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  <c r="R297" s="180"/>
      <c r="S297" s="180"/>
      <c r="T297" s="180"/>
      <c r="U297" s="180"/>
      <c r="V297" s="180"/>
      <c r="W297" s="180"/>
      <c r="X297" s="180"/>
      <c r="Y297" s="180"/>
      <c r="Z297" s="180"/>
      <c r="AA297" s="180"/>
      <c r="AB297" s="180"/>
      <c r="AC297" s="180"/>
      <c r="AD297" s="180"/>
      <c r="AE297" s="180"/>
      <c r="AF297" s="180"/>
      <c r="AG297" s="180"/>
      <c r="AH297" s="180"/>
      <c r="AI297" s="180"/>
      <c r="AJ297" s="180"/>
      <c r="AK297" s="180"/>
      <c r="AL297" s="180"/>
      <c r="AM297" s="180"/>
      <c r="AN297" s="180"/>
      <c r="AO297" s="180"/>
      <c r="AP297" s="180"/>
      <c r="AQ297" s="180"/>
      <c r="AR297" s="180"/>
      <c r="AS297" s="180"/>
      <c r="AT297" s="180"/>
      <c r="AU297" s="180"/>
      <c r="AV297" s="180"/>
      <c r="AW297" s="180"/>
      <c r="AX297" s="180"/>
      <c r="AY297" s="180"/>
      <c r="AZ297" s="180"/>
      <c r="BA297" s="180"/>
      <c r="BB297" s="180"/>
      <c r="BC297" s="180"/>
      <c r="BD297" s="180"/>
      <c r="BE297" s="180"/>
      <c r="BF297" s="180"/>
      <c r="BG297" s="180"/>
      <c r="BH297" s="180"/>
      <c r="BI297" s="180"/>
      <c r="BJ297" s="180"/>
      <c r="BK297" s="180"/>
      <c r="BL297" s="180"/>
      <c r="BM297" s="180"/>
      <c r="BN297" s="180"/>
      <c r="BO297" s="180"/>
      <c r="BP297" s="180"/>
      <c r="BQ297" s="180"/>
      <c r="BR297" s="180"/>
      <c r="BS297" s="180"/>
      <c r="BT297" s="180"/>
      <c r="BU297" s="180"/>
      <c r="BV297" s="180"/>
      <c r="BW297" s="180"/>
      <c r="BX297" s="180"/>
      <c r="BY297" s="180"/>
      <c r="BZ297" s="180"/>
      <c r="CA297" s="180"/>
    </row>
    <row r="298" ht="15.75" customHeight="1" spans="1:79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  <c r="U298" s="180"/>
      <c r="V298" s="180"/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  <c r="AG298" s="180"/>
      <c r="AH298" s="180"/>
      <c r="AI298" s="180"/>
      <c r="AJ298" s="180"/>
      <c r="AK298" s="180"/>
      <c r="AL298" s="180"/>
      <c r="AM298" s="180"/>
      <c r="AN298" s="180"/>
      <c r="AO298" s="180"/>
      <c r="AP298" s="180"/>
      <c r="AQ298" s="180"/>
      <c r="AR298" s="180"/>
      <c r="AS298" s="180"/>
      <c r="AT298" s="180"/>
      <c r="AU298" s="180"/>
      <c r="AV298" s="180"/>
      <c r="AW298" s="180"/>
      <c r="AX298" s="180"/>
      <c r="AY298" s="180"/>
      <c r="AZ298" s="180"/>
      <c r="BA298" s="180"/>
      <c r="BB298" s="180"/>
      <c r="BC298" s="180"/>
      <c r="BD298" s="180"/>
      <c r="BE298" s="180"/>
      <c r="BF298" s="180"/>
      <c r="BG298" s="180"/>
      <c r="BH298" s="180"/>
      <c r="BI298" s="180"/>
      <c r="BJ298" s="180"/>
      <c r="BK298" s="180"/>
      <c r="BL298" s="180"/>
      <c r="BM298" s="180"/>
      <c r="BN298" s="180"/>
      <c r="BO298" s="180"/>
      <c r="BP298" s="180"/>
      <c r="BQ298" s="180"/>
      <c r="BR298" s="180"/>
      <c r="BS298" s="180"/>
      <c r="BT298" s="180"/>
      <c r="BU298" s="180"/>
      <c r="BV298" s="180"/>
      <c r="BW298" s="180"/>
      <c r="BX298" s="180"/>
      <c r="BY298" s="180"/>
      <c r="BZ298" s="180"/>
      <c r="CA298" s="180"/>
    </row>
    <row r="299" ht="15.75" customHeight="1" spans="1:79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  <c r="U299" s="180"/>
      <c r="V299" s="180"/>
      <c r="W299" s="180"/>
      <c r="X299" s="180"/>
      <c r="Y299" s="180"/>
      <c r="Z299" s="180"/>
      <c r="AA299" s="180"/>
      <c r="AB299" s="180"/>
      <c r="AC299" s="180"/>
      <c r="AD299" s="180"/>
      <c r="AE299" s="180"/>
      <c r="AF299" s="180"/>
      <c r="AG299" s="180"/>
      <c r="AH299" s="180"/>
      <c r="AI299" s="180"/>
      <c r="AJ299" s="180"/>
      <c r="AK299" s="180"/>
      <c r="AL299" s="180"/>
      <c r="AM299" s="180"/>
      <c r="AN299" s="180"/>
      <c r="AO299" s="180"/>
      <c r="AP299" s="180"/>
      <c r="AQ299" s="180"/>
      <c r="AR299" s="180"/>
      <c r="AS299" s="180"/>
      <c r="AT299" s="180"/>
      <c r="AU299" s="180"/>
      <c r="AV299" s="180"/>
      <c r="AW299" s="180"/>
      <c r="AX299" s="180"/>
      <c r="AY299" s="180"/>
      <c r="AZ299" s="180"/>
      <c r="BA299" s="180"/>
      <c r="BB299" s="180"/>
      <c r="BC299" s="180"/>
      <c r="BD299" s="180"/>
      <c r="BE299" s="180"/>
      <c r="BF299" s="180"/>
      <c r="BG299" s="180"/>
      <c r="BH299" s="180"/>
      <c r="BI299" s="180"/>
      <c r="BJ299" s="180"/>
      <c r="BK299" s="180"/>
      <c r="BL299" s="180"/>
      <c r="BM299" s="180"/>
      <c r="BN299" s="180"/>
      <c r="BO299" s="180"/>
      <c r="BP299" s="180"/>
      <c r="BQ299" s="180"/>
      <c r="BR299" s="180"/>
      <c r="BS299" s="180"/>
      <c r="BT299" s="180"/>
      <c r="BU299" s="180"/>
      <c r="BV299" s="180"/>
      <c r="BW299" s="180"/>
      <c r="BX299" s="180"/>
      <c r="BY299" s="180"/>
      <c r="BZ299" s="180"/>
      <c r="CA299" s="180"/>
    </row>
    <row r="300" ht="15.75" customHeight="1" spans="1:79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  <c r="U300" s="180"/>
      <c r="V300" s="180"/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0"/>
      <c r="AG300" s="180"/>
      <c r="AH300" s="180"/>
      <c r="AI300" s="180"/>
      <c r="AJ300" s="180"/>
      <c r="AK300" s="180"/>
      <c r="AL300" s="180"/>
      <c r="AM300" s="180"/>
      <c r="AN300" s="180"/>
      <c r="AO300" s="180"/>
      <c r="AP300" s="180"/>
      <c r="AQ300" s="180"/>
      <c r="AR300" s="180"/>
      <c r="AS300" s="180"/>
      <c r="AT300" s="180"/>
      <c r="AU300" s="180"/>
      <c r="AV300" s="180"/>
      <c r="AW300" s="180"/>
      <c r="AX300" s="180"/>
      <c r="AY300" s="180"/>
      <c r="AZ300" s="180"/>
      <c r="BA300" s="180"/>
      <c r="BB300" s="180"/>
      <c r="BC300" s="180"/>
      <c r="BD300" s="180"/>
      <c r="BE300" s="180"/>
      <c r="BF300" s="180"/>
      <c r="BG300" s="180"/>
      <c r="BH300" s="180"/>
      <c r="BI300" s="180"/>
      <c r="BJ300" s="180"/>
      <c r="BK300" s="180"/>
      <c r="BL300" s="180"/>
      <c r="BM300" s="180"/>
      <c r="BN300" s="180"/>
      <c r="BO300" s="180"/>
      <c r="BP300" s="180"/>
      <c r="BQ300" s="180"/>
      <c r="BR300" s="180"/>
      <c r="BS300" s="180"/>
      <c r="BT300" s="180"/>
      <c r="BU300" s="180"/>
      <c r="BV300" s="180"/>
      <c r="BW300" s="180"/>
      <c r="BX300" s="180"/>
      <c r="BY300" s="180"/>
      <c r="BZ300" s="180"/>
      <c r="CA300" s="180"/>
    </row>
    <row r="301" ht="15.75" customHeight="1" spans="1:79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  <c r="U301" s="180"/>
      <c r="V301" s="180"/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0"/>
      <c r="AG301" s="180"/>
      <c r="AH301" s="180"/>
      <c r="AI301" s="180"/>
      <c r="AJ301" s="180"/>
      <c r="AK301" s="180"/>
      <c r="AL301" s="180"/>
      <c r="AM301" s="180"/>
      <c r="AN301" s="180"/>
      <c r="AO301" s="180"/>
      <c r="AP301" s="180"/>
      <c r="AQ301" s="180"/>
      <c r="AR301" s="180"/>
      <c r="AS301" s="180"/>
      <c r="AT301" s="180"/>
      <c r="AU301" s="180"/>
      <c r="AV301" s="180"/>
      <c r="AW301" s="180"/>
      <c r="AX301" s="180"/>
      <c r="AY301" s="180"/>
      <c r="AZ301" s="180"/>
      <c r="BA301" s="180"/>
      <c r="BB301" s="180"/>
      <c r="BC301" s="180"/>
      <c r="BD301" s="180"/>
      <c r="BE301" s="180"/>
      <c r="BF301" s="180"/>
      <c r="BG301" s="180"/>
      <c r="BH301" s="180"/>
      <c r="BI301" s="180"/>
      <c r="BJ301" s="180"/>
      <c r="BK301" s="180"/>
      <c r="BL301" s="180"/>
      <c r="BM301" s="180"/>
      <c r="BN301" s="180"/>
      <c r="BO301" s="180"/>
      <c r="BP301" s="180"/>
      <c r="BQ301" s="180"/>
      <c r="BR301" s="180"/>
      <c r="BS301" s="180"/>
      <c r="BT301" s="180"/>
      <c r="BU301" s="180"/>
      <c r="BV301" s="180"/>
      <c r="BW301" s="180"/>
      <c r="BX301" s="180"/>
      <c r="BY301" s="180"/>
      <c r="BZ301" s="180"/>
      <c r="CA301" s="180"/>
    </row>
    <row r="302" ht="15.75" customHeight="1" spans="1:79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  <c r="U302" s="180"/>
      <c r="V302" s="180"/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  <c r="AG302" s="180"/>
      <c r="AH302" s="180"/>
      <c r="AI302" s="180"/>
      <c r="AJ302" s="180"/>
      <c r="AK302" s="180"/>
      <c r="AL302" s="180"/>
      <c r="AM302" s="180"/>
      <c r="AN302" s="180"/>
      <c r="AO302" s="180"/>
      <c r="AP302" s="180"/>
      <c r="AQ302" s="180"/>
      <c r="AR302" s="180"/>
      <c r="AS302" s="180"/>
      <c r="AT302" s="180"/>
      <c r="AU302" s="180"/>
      <c r="AV302" s="180"/>
      <c r="AW302" s="180"/>
      <c r="AX302" s="180"/>
      <c r="AY302" s="180"/>
      <c r="AZ302" s="180"/>
      <c r="BA302" s="180"/>
      <c r="BB302" s="180"/>
      <c r="BC302" s="180"/>
      <c r="BD302" s="180"/>
      <c r="BE302" s="180"/>
      <c r="BF302" s="180"/>
      <c r="BG302" s="180"/>
      <c r="BH302" s="180"/>
      <c r="BI302" s="180"/>
      <c r="BJ302" s="180"/>
      <c r="BK302" s="180"/>
      <c r="BL302" s="180"/>
      <c r="BM302" s="180"/>
      <c r="BN302" s="180"/>
      <c r="BO302" s="180"/>
      <c r="BP302" s="180"/>
      <c r="BQ302" s="180"/>
      <c r="BR302" s="180"/>
      <c r="BS302" s="180"/>
      <c r="BT302" s="180"/>
      <c r="BU302" s="180"/>
      <c r="BV302" s="180"/>
      <c r="BW302" s="180"/>
      <c r="BX302" s="180"/>
      <c r="BY302" s="180"/>
      <c r="BZ302" s="180"/>
      <c r="CA302" s="180"/>
    </row>
    <row r="303" ht="15.75" customHeight="1" spans="1:79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  <c r="U303" s="180"/>
      <c r="V303" s="180"/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/>
      <c r="AJ303" s="180"/>
      <c r="AK303" s="180"/>
      <c r="AL303" s="180"/>
      <c r="AM303" s="180"/>
      <c r="AN303" s="180"/>
      <c r="AO303" s="180"/>
      <c r="AP303" s="180"/>
      <c r="AQ303" s="180"/>
      <c r="AR303" s="180"/>
      <c r="AS303" s="180"/>
      <c r="AT303" s="180"/>
      <c r="AU303" s="180"/>
      <c r="AV303" s="180"/>
      <c r="AW303" s="180"/>
      <c r="AX303" s="180"/>
      <c r="AY303" s="180"/>
      <c r="AZ303" s="180"/>
      <c r="BA303" s="180"/>
      <c r="BB303" s="180"/>
      <c r="BC303" s="180"/>
      <c r="BD303" s="180"/>
      <c r="BE303" s="180"/>
      <c r="BF303" s="180"/>
      <c r="BG303" s="180"/>
      <c r="BH303" s="180"/>
      <c r="BI303" s="180"/>
      <c r="BJ303" s="180"/>
      <c r="BK303" s="180"/>
      <c r="BL303" s="180"/>
      <c r="BM303" s="180"/>
      <c r="BN303" s="180"/>
      <c r="BO303" s="180"/>
      <c r="BP303" s="180"/>
      <c r="BQ303" s="180"/>
      <c r="BR303" s="180"/>
      <c r="BS303" s="180"/>
      <c r="BT303" s="180"/>
      <c r="BU303" s="180"/>
      <c r="BV303" s="180"/>
      <c r="BW303" s="180"/>
      <c r="BX303" s="180"/>
      <c r="BY303" s="180"/>
      <c r="BZ303" s="180"/>
      <c r="CA303" s="180"/>
    </row>
    <row r="304" ht="15.75" customHeight="1" spans="1:79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  <c r="U304" s="180"/>
      <c r="V304" s="180"/>
      <c r="W304" s="180"/>
      <c r="X304" s="180"/>
      <c r="Y304" s="180"/>
      <c r="Z304" s="180"/>
      <c r="AA304" s="180"/>
      <c r="AB304" s="180"/>
      <c r="AC304" s="180"/>
      <c r="AD304" s="180"/>
      <c r="AE304" s="180"/>
      <c r="AF304" s="180"/>
      <c r="AG304" s="180"/>
      <c r="AH304" s="180"/>
      <c r="AI304" s="180"/>
      <c r="AJ304" s="180"/>
      <c r="AK304" s="180"/>
      <c r="AL304" s="180"/>
      <c r="AM304" s="180"/>
      <c r="AN304" s="180"/>
      <c r="AO304" s="180"/>
      <c r="AP304" s="180"/>
      <c r="AQ304" s="180"/>
      <c r="AR304" s="180"/>
      <c r="AS304" s="180"/>
      <c r="AT304" s="180"/>
      <c r="AU304" s="180"/>
      <c r="AV304" s="180"/>
      <c r="AW304" s="180"/>
      <c r="AX304" s="180"/>
      <c r="AY304" s="180"/>
      <c r="AZ304" s="180"/>
      <c r="BA304" s="180"/>
      <c r="BB304" s="180"/>
      <c r="BC304" s="180"/>
      <c r="BD304" s="180"/>
      <c r="BE304" s="180"/>
      <c r="BF304" s="180"/>
      <c r="BG304" s="180"/>
      <c r="BH304" s="180"/>
      <c r="BI304" s="180"/>
      <c r="BJ304" s="180"/>
      <c r="BK304" s="180"/>
      <c r="BL304" s="180"/>
      <c r="BM304" s="180"/>
      <c r="BN304" s="180"/>
      <c r="BO304" s="180"/>
      <c r="BP304" s="180"/>
      <c r="BQ304" s="180"/>
      <c r="BR304" s="180"/>
      <c r="BS304" s="180"/>
      <c r="BT304" s="180"/>
      <c r="BU304" s="180"/>
      <c r="BV304" s="180"/>
      <c r="BW304" s="180"/>
      <c r="BX304" s="180"/>
      <c r="BY304" s="180"/>
      <c r="BZ304" s="180"/>
      <c r="CA304" s="180"/>
    </row>
    <row r="305" ht="15.75" customHeight="1" spans="1:79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  <c r="AG305" s="180"/>
      <c r="AH305" s="180"/>
      <c r="AI305" s="180"/>
      <c r="AJ305" s="180"/>
      <c r="AK305" s="180"/>
      <c r="AL305" s="180"/>
      <c r="AM305" s="180"/>
      <c r="AN305" s="180"/>
      <c r="AO305" s="180"/>
      <c r="AP305" s="180"/>
      <c r="AQ305" s="180"/>
      <c r="AR305" s="180"/>
      <c r="AS305" s="180"/>
      <c r="AT305" s="180"/>
      <c r="AU305" s="180"/>
      <c r="AV305" s="180"/>
      <c r="AW305" s="180"/>
      <c r="AX305" s="180"/>
      <c r="AY305" s="180"/>
      <c r="AZ305" s="180"/>
      <c r="BA305" s="180"/>
      <c r="BB305" s="180"/>
      <c r="BC305" s="180"/>
      <c r="BD305" s="180"/>
      <c r="BE305" s="180"/>
      <c r="BF305" s="180"/>
      <c r="BG305" s="180"/>
      <c r="BH305" s="180"/>
      <c r="BI305" s="180"/>
      <c r="BJ305" s="180"/>
      <c r="BK305" s="180"/>
      <c r="BL305" s="180"/>
      <c r="BM305" s="180"/>
      <c r="BN305" s="180"/>
      <c r="BO305" s="180"/>
      <c r="BP305" s="180"/>
      <c r="BQ305" s="180"/>
      <c r="BR305" s="180"/>
      <c r="BS305" s="180"/>
      <c r="BT305" s="180"/>
      <c r="BU305" s="180"/>
      <c r="BV305" s="180"/>
      <c r="BW305" s="180"/>
      <c r="BX305" s="180"/>
      <c r="BY305" s="180"/>
      <c r="BZ305" s="180"/>
      <c r="CA305" s="180"/>
    </row>
    <row r="306" ht="15.75" customHeight="1" spans="1:79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  <c r="U306" s="180"/>
      <c r="V306" s="180"/>
      <c r="W306" s="180"/>
      <c r="X306" s="180"/>
      <c r="Y306" s="180"/>
      <c r="Z306" s="180"/>
      <c r="AA306" s="180"/>
      <c r="AB306" s="180"/>
      <c r="AC306" s="180"/>
      <c r="AD306" s="180"/>
      <c r="AE306" s="180"/>
      <c r="AF306" s="180"/>
      <c r="AG306" s="180"/>
      <c r="AH306" s="180"/>
      <c r="AI306" s="180"/>
      <c r="AJ306" s="180"/>
      <c r="AK306" s="180"/>
      <c r="AL306" s="180"/>
      <c r="AM306" s="180"/>
      <c r="AN306" s="180"/>
      <c r="AO306" s="180"/>
      <c r="AP306" s="180"/>
      <c r="AQ306" s="180"/>
      <c r="AR306" s="180"/>
      <c r="AS306" s="180"/>
      <c r="AT306" s="180"/>
      <c r="AU306" s="180"/>
      <c r="AV306" s="180"/>
      <c r="AW306" s="180"/>
      <c r="AX306" s="180"/>
      <c r="AY306" s="180"/>
      <c r="AZ306" s="180"/>
      <c r="BA306" s="180"/>
      <c r="BB306" s="180"/>
      <c r="BC306" s="180"/>
      <c r="BD306" s="180"/>
      <c r="BE306" s="180"/>
      <c r="BF306" s="180"/>
      <c r="BG306" s="180"/>
      <c r="BH306" s="180"/>
      <c r="BI306" s="180"/>
      <c r="BJ306" s="180"/>
      <c r="BK306" s="180"/>
      <c r="BL306" s="180"/>
      <c r="BM306" s="180"/>
      <c r="BN306" s="180"/>
      <c r="BO306" s="180"/>
      <c r="BP306" s="180"/>
      <c r="BQ306" s="180"/>
      <c r="BR306" s="180"/>
      <c r="BS306" s="180"/>
      <c r="BT306" s="180"/>
      <c r="BU306" s="180"/>
      <c r="BV306" s="180"/>
      <c r="BW306" s="180"/>
      <c r="BX306" s="180"/>
      <c r="BY306" s="180"/>
      <c r="BZ306" s="180"/>
      <c r="CA306" s="180"/>
    </row>
    <row r="307" ht="15.75" customHeight="1" spans="1:79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  <c r="U307" s="180"/>
      <c r="V307" s="180"/>
      <c r="W307" s="180"/>
      <c r="X307" s="180"/>
      <c r="Y307" s="180"/>
      <c r="Z307" s="180"/>
      <c r="AA307" s="180"/>
      <c r="AB307" s="180"/>
      <c r="AC307" s="180"/>
      <c r="AD307" s="180"/>
      <c r="AE307" s="180"/>
      <c r="AF307" s="180"/>
      <c r="AG307" s="180"/>
      <c r="AH307" s="180"/>
      <c r="AI307" s="180"/>
      <c r="AJ307" s="180"/>
      <c r="AK307" s="180"/>
      <c r="AL307" s="180"/>
      <c r="AM307" s="180"/>
      <c r="AN307" s="180"/>
      <c r="AO307" s="180"/>
      <c r="AP307" s="180"/>
      <c r="AQ307" s="180"/>
      <c r="AR307" s="180"/>
      <c r="AS307" s="180"/>
      <c r="AT307" s="180"/>
      <c r="AU307" s="180"/>
      <c r="AV307" s="180"/>
      <c r="AW307" s="180"/>
      <c r="AX307" s="180"/>
      <c r="AY307" s="180"/>
      <c r="AZ307" s="180"/>
      <c r="BA307" s="180"/>
      <c r="BB307" s="180"/>
      <c r="BC307" s="180"/>
      <c r="BD307" s="180"/>
      <c r="BE307" s="180"/>
      <c r="BF307" s="180"/>
      <c r="BG307" s="180"/>
      <c r="BH307" s="180"/>
      <c r="BI307" s="180"/>
      <c r="BJ307" s="180"/>
      <c r="BK307" s="180"/>
      <c r="BL307" s="180"/>
      <c r="BM307" s="180"/>
      <c r="BN307" s="180"/>
      <c r="BO307" s="180"/>
      <c r="BP307" s="180"/>
      <c r="BQ307" s="180"/>
      <c r="BR307" s="180"/>
      <c r="BS307" s="180"/>
      <c r="BT307" s="180"/>
      <c r="BU307" s="180"/>
      <c r="BV307" s="180"/>
      <c r="BW307" s="180"/>
      <c r="BX307" s="180"/>
      <c r="BY307" s="180"/>
      <c r="BZ307" s="180"/>
      <c r="CA307" s="180"/>
    </row>
    <row r="308" ht="15.75" customHeight="1" spans="1:79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  <c r="U308" s="180"/>
      <c r="V308" s="180"/>
      <c r="W308" s="180"/>
      <c r="X308" s="180"/>
      <c r="Y308" s="180"/>
      <c r="Z308" s="180"/>
      <c r="AA308" s="180"/>
      <c r="AB308" s="180"/>
      <c r="AC308" s="180"/>
      <c r="AD308" s="180"/>
      <c r="AE308" s="180"/>
      <c r="AF308" s="180"/>
      <c r="AG308" s="180"/>
      <c r="AH308" s="180"/>
      <c r="AI308" s="180"/>
      <c r="AJ308" s="180"/>
      <c r="AK308" s="180"/>
      <c r="AL308" s="180"/>
      <c r="AM308" s="180"/>
      <c r="AN308" s="180"/>
      <c r="AO308" s="180"/>
      <c r="AP308" s="180"/>
      <c r="AQ308" s="180"/>
      <c r="AR308" s="180"/>
      <c r="AS308" s="180"/>
      <c r="AT308" s="180"/>
      <c r="AU308" s="180"/>
      <c r="AV308" s="180"/>
      <c r="AW308" s="180"/>
      <c r="AX308" s="180"/>
      <c r="AY308" s="180"/>
      <c r="AZ308" s="180"/>
      <c r="BA308" s="180"/>
      <c r="BB308" s="180"/>
      <c r="BC308" s="180"/>
      <c r="BD308" s="180"/>
      <c r="BE308" s="180"/>
      <c r="BF308" s="180"/>
      <c r="BG308" s="180"/>
      <c r="BH308" s="180"/>
      <c r="BI308" s="180"/>
      <c r="BJ308" s="180"/>
      <c r="BK308" s="180"/>
      <c r="BL308" s="180"/>
      <c r="BM308" s="180"/>
      <c r="BN308" s="180"/>
      <c r="BO308" s="180"/>
      <c r="BP308" s="180"/>
      <c r="BQ308" s="180"/>
      <c r="BR308" s="180"/>
      <c r="BS308" s="180"/>
      <c r="BT308" s="180"/>
      <c r="BU308" s="180"/>
      <c r="BV308" s="180"/>
      <c r="BW308" s="180"/>
      <c r="BX308" s="180"/>
      <c r="BY308" s="180"/>
      <c r="BZ308" s="180"/>
      <c r="CA308" s="180"/>
    </row>
    <row r="309" ht="15.75" customHeight="1" spans="1:79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  <c r="U309" s="180"/>
      <c r="V309" s="180"/>
      <c r="W309" s="180"/>
      <c r="X309" s="180"/>
      <c r="Y309" s="180"/>
      <c r="Z309" s="180"/>
      <c r="AA309" s="180"/>
      <c r="AB309" s="180"/>
      <c r="AC309" s="180"/>
      <c r="AD309" s="180"/>
      <c r="AE309" s="180"/>
      <c r="AF309" s="180"/>
      <c r="AG309" s="180"/>
      <c r="AH309" s="180"/>
      <c r="AI309" s="180"/>
      <c r="AJ309" s="180"/>
      <c r="AK309" s="180"/>
      <c r="AL309" s="180"/>
      <c r="AM309" s="180"/>
      <c r="AN309" s="180"/>
      <c r="AO309" s="180"/>
      <c r="AP309" s="180"/>
      <c r="AQ309" s="180"/>
      <c r="AR309" s="180"/>
      <c r="AS309" s="180"/>
      <c r="AT309" s="180"/>
      <c r="AU309" s="180"/>
      <c r="AV309" s="180"/>
      <c r="AW309" s="180"/>
      <c r="AX309" s="180"/>
      <c r="AY309" s="180"/>
      <c r="AZ309" s="180"/>
      <c r="BA309" s="180"/>
      <c r="BB309" s="180"/>
      <c r="BC309" s="180"/>
      <c r="BD309" s="180"/>
      <c r="BE309" s="180"/>
      <c r="BF309" s="180"/>
      <c r="BG309" s="180"/>
      <c r="BH309" s="180"/>
      <c r="BI309" s="180"/>
      <c r="BJ309" s="180"/>
      <c r="BK309" s="180"/>
      <c r="BL309" s="180"/>
      <c r="BM309" s="180"/>
      <c r="BN309" s="180"/>
      <c r="BO309" s="180"/>
      <c r="BP309" s="180"/>
      <c r="BQ309" s="180"/>
      <c r="BR309" s="180"/>
      <c r="BS309" s="180"/>
      <c r="BT309" s="180"/>
      <c r="BU309" s="180"/>
      <c r="BV309" s="180"/>
      <c r="BW309" s="180"/>
      <c r="BX309" s="180"/>
      <c r="BY309" s="180"/>
      <c r="BZ309" s="180"/>
      <c r="CA309" s="180"/>
    </row>
    <row r="310" ht="15.75" customHeight="1" spans="1:79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0"/>
      <c r="Z310" s="180"/>
      <c r="AA310" s="180"/>
      <c r="AB310" s="180"/>
      <c r="AC310" s="180"/>
      <c r="AD310" s="180"/>
      <c r="AE310" s="180"/>
      <c r="AF310" s="180"/>
      <c r="AG310" s="180"/>
      <c r="AH310" s="180"/>
      <c r="AI310" s="180"/>
      <c r="AJ310" s="180"/>
      <c r="AK310" s="180"/>
      <c r="AL310" s="180"/>
      <c r="AM310" s="180"/>
      <c r="AN310" s="180"/>
      <c r="AO310" s="180"/>
      <c r="AP310" s="180"/>
      <c r="AQ310" s="180"/>
      <c r="AR310" s="180"/>
      <c r="AS310" s="180"/>
      <c r="AT310" s="180"/>
      <c r="AU310" s="180"/>
      <c r="AV310" s="180"/>
      <c r="AW310" s="180"/>
      <c r="AX310" s="180"/>
      <c r="AY310" s="180"/>
      <c r="AZ310" s="180"/>
      <c r="BA310" s="180"/>
      <c r="BB310" s="180"/>
      <c r="BC310" s="180"/>
      <c r="BD310" s="180"/>
      <c r="BE310" s="180"/>
      <c r="BF310" s="180"/>
      <c r="BG310" s="180"/>
      <c r="BH310" s="180"/>
      <c r="BI310" s="180"/>
      <c r="BJ310" s="180"/>
      <c r="BK310" s="180"/>
      <c r="BL310" s="180"/>
      <c r="BM310" s="180"/>
      <c r="BN310" s="180"/>
      <c r="BO310" s="180"/>
      <c r="BP310" s="180"/>
      <c r="BQ310" s="180"/>
      <c r="BR310" s="180"/>
      <c r="BS310" s="180"/>
      <c r="BT310" s="180"/>
      <c r="BU310" s="180"/>
      <c r="BV310" s="180"/>
      <c r="BW310" s="180"/>
      <c r="BX310" s="180"/>
      <c r="BY310" s="180"/>
      <c r="BZ310" s="180"/>
      <c r="CA310" s="180"/>
    </row>
    <row r="311" ht="15.75" customHeight="1" spans="1:79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0"/>
      <c r="AB311" s="180"/>
      <c r="AC311" s="180"/>
      <c r="AD311" s="180"/>
      <c r="AE311" s="180"/>
      <c r="AF311" s="180"/>
      <c r="AG311" s="180"/>
      <c r="AH311" s="180"/>
      <c r="AI311" s="180"/>
      <c r="AJ311" s="180"/>
      <c r="AK311" s="180"/>
      <c r="AL311" s="180"/>
      <c r="AM311" s="180"/>
      <c r="AN311" s="180"/>
      <c r="AO311" s="180"/>
      <c r="AP311" s="180"/>
      <c r="AQ311" s="180"/>
      <c r="AR311" s="180"/>
      <c r="AS311" s="180"/>
      <c r="AT311" s="180"/>
      <c r="AU311" s="180"/>
      <c r="AV311" s="180"/>
      <c r="AW311" s="180"/>
      <c r="AX311" s="180"/>
      <c r="AY311" s="180"/>
      <c r="AZ311" s="180"/>
      <c r="BA311" s="180"/>
      <c r="BB311" s="180"/>
      <c r="BC311" s="180"/>
      <c r="BD311" s="180"/>
      <c r="BE311" s="180"/>
      <c r="BF311" s="180"/>
      <c r="BG311" s="180"/>
      <c r="BH311" s="180"/>
      <c r="BI311" s="180"/>
      <c r="BJ311" s="180"/>
      <c r="BK311" s="180"/>
      <c r="BL311" s="180"/>
      <c r="BM311" s="180"/>
      <c r="BN311" s="180"/>
      <c r="BO311" s="180"/>
      <c r="BP311" s="180"/>
      <c r="BQ311" s="180"/>
      <c r="BR311" s="180"/>
      <c r="BS311" s="180"/>
      <c r="BT311" s="180"/>
      <c r="BU311" s="180"/>
      <c r="BV311" s="180"/>
      <c r="BW311" s="180"/>
      <c r="BX311" s="180"/>
      <c r="BY311" s="180"/>
      <c r="BZ311" s="180"/>
      <c r="CA311" s="180"/>
    </row>
    <row r="312" ht="15.75" customHeight="1" spans="1:79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  <c r="U312" s="180"/>
      <c r="V312" s="180"/>
      <c r="W312" s="180"/>
      <c r="X312" s="180"/>
      <c r="Y312" s="180"/>
      <c r="Z312" s="180"/>
      <c r="AA312" s="180"/>
      <c r="AB312" s="180"/>
      <c r="AC312" s="180"/>
      <c r="AD312" s="180"/>
      <c r="AE312" s="180"/>
      <c r="AF312" s="180"/>
      <c r="AG312" s="180"/>
      <c r="AH312" s="180"/>
      <c r="AI312" s="180"/>
      <c r="AJ312" s="180"/>
      <c r="AK312" s="180"/>
      <c r="AL312" s="180"/>
      <c r="AM312" s="180"/>
      <c r="AN312" s="180"/>
      <c r="AO312" s="180"/>
      <c r="AP312" s="180"/>
      <c r="AQ312" s="180"/>
      <c r="AR312" s="180"/>
      <c r="AS312" s="180"/>
      <c r="AT312" s="180"/>
      <c r="AU312" s="180"/>
      <c r="AV312" s="180"/>
      <c r="AW312" s="180"/>
      <c r="AX312" s="180"/>
      <c r="AY312" s="180"/>
      <c r="AZ312" s="180"/>
      <c r="BA312" s="180"/>
      <c r="BB312" s="180"/>
      <c r="BC312" s="180"/>
      <c r="BD312" s="180"/>
      <c r="BE312" s="180"/>
      <c r="BF312" s="180"/>
      <c r="BG312" s="180"/>
      <c r="BH312" s="180"/>
      <c r="BI312" s="180"/>
      <c r="BJ312" s="180"/>
      <c r="BK312" s="180"/>
      <c r="BL312" s="180"/>
      <c r="BM312" s="180"/>
      <c r="BN312" s="180"/>
      <c r="BO312" s="180"/>
      <c r="BP312" s="180"/>
      <c r="BQ312" s="180"/>
      <c r="BR312" s="180"/>
      <c r="BS312" s="180"/>
      <c r="BT312" s="180"/>
      <c r="BU312" s="180"/>
      <c r="BV312" s="180"/>
      <c r="BW312" s="180"/>
      <c r="BX312" s="180"/>
      <c r="BY312" s="180"/>
      <c r="BZ312" s="180"/>
      <c r="CA312" s="180"/>
    </row>
    <row r="313" ht="15.75" customHeight="1" spans="1:79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0"/>
      <c r="AB313" s="180"/>
      <c r="AC313" s="180"/>
      <c r="AD313" s="180"/>
      <c r="AE313" s="180"/>
      <c r="AF313" s="180"/>
      <c r="AG313" s="180"/>
      <c r="AH313" s="180"/>
      <c r="AI313" s="180"/>
      <c r="AJ313" s="180"/>
      <c r="AK313" s="180"/>
      <c r="AL313" s="180"/>
      <c r="AM313" s="180"/>
      <c r="AN313" s="180"/>
      <c r="AO313" s="180"/>
      <c r="AP313" s="180"/>
      <c r="AQ313" s="180"/>
      <c r="AR313" s="180"/>
      <c r="AS313" s="180"/>
      <c r="AT313" s="180"/>
      <c r="AU313" s="180"/>
      <c r="AV313" s="180"/>
      <c r="AW313" s="180"/>
      <c r="AX313" s="180"/>
      <c r="AY313" s="180"/>
      <c r="AZ313" s="180"/>
      <c r="BA313" s="180"/>
      <c r="BB313" s="180"/>
      <c r="BC313" s="180"/>
      <c r="BD313" s="180"/>
      <c r="BE313" s="180"/>
      <c r="BF313" s="180"/>
      <c r="BG313" s="180"/>
      <c r="BH313" s="180"/>
      <c r="BI313" s="180"/>
      <c r="BJ313" s="180"/>
      <c r="BK313" s="180"/>
      <c r="BL313" s="180"/>
      <c r="BM313" s="180"/>
      <c r="BN313" s="180"/>
      <c r="BO313" s="180"/>
      <c r="BP313" s="180"/>
      <c r="BQ313" s="180"/>
      <c r="BR313" s="180"/>
      <c r="BS313" s="180"/>
      <c r="BT313" s="180"/>
      <c r="BU313" s="180"/>
      <c r="BV313" s="180"/>
      <c r="BW313" s="180"/>
      <c r="BX313" s="180"/>
      <c r="BY313" s="180"/>
      <c r="BZ313" s="180"/>
      <c r="CA313" s="180"/>
    </row>
    <row r="314" ht="15.75" customHeight="1" spans="1:79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  <c r="U314" s="180"/>
      <c r="V314" s="180"/>
      <c r="W314" s="180"/>
      <c r="X314" s="180"/>
      <c r="Y314" s="180"/>
      <c r="Z314" s="180"/>
      <c r="AA314" s="180"/>
      <c r="AB314" s="180"/>
      <c r="AC314" s="180"/>
      <c r="AD314" s="180"/>
      <c r="AE314" s="180"/>
      <c r="AF314" s="180"/>
      <c r="AG314" s="180"/>
      <c r="AH314" s="180"/>
      <c r="AI314" s="180"/>
      <c r="AJ314" s="180"/>
      <c r="AK314" s="180"/>
      <c r="AL314" s="180"/>
      <c r="AM314" s="180"/>
      <c r="AN314" s="180"/>
      <c r="AO314" s="180"/>
      <c r="AP314" s="180"/>
      <c r="AQ314" s="180"/>
      <c r="AR314" s="180"/>
      <c r="AS314" s="180"/>
      <c r="AT314" s="180"/>
      <c r="AU314" s="180"/>
      <c r="AV314" s="180"/>
      <c r="AW314" s="180"/>
      <c r="AX314" s="180"/>
      <c r="AY314" s="180"/>
      <c r="AZ314" s="180"/>
      <c r="BA314" s="180"/>
      <c r="BB314" s="180"/>
      <c r="BC314" s="180"/>
      <c r="BD314" s="180"/>
      <c r="BE314" s="180"/>
      <c r="BF314" s="180"/>
      <c r="BG314" s="180"/>
      <c r="BH314" s="180"/>
      <c r="BI314" s="180"/>
      <c r="BJ314" s="180"/>
      <c r="BK314" s="180"/>
      <c r="BL314" s="180"/>
      <c r="BM314" s="180"/>
      <c r="BN314" s="180"/>
      <c r="BO314" s="180"/>
      <c r="BP314" s="180"/>
      <c r="BQ314" s="180"/>
      <c r="BR314" s="180"/>
      <c r="BS314" s="180"/>
      <c r="BT314" s="180"/>
      <c r="BU314" s="180"/>
      <c r="BV314" s="180"/>
      <c r="BW314" s="180"/>
      <c r="BX314" s="180"/>
      <c r="BY314" s="180"/>
      <c r="BZ314" s="180"/>
      <c r="CA314" s="180"/>
    </row>
    <row r="315" ht="15.75" customHeight="1" spans="1:79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  <c r="R315" s="180"/>
      <c r="S315" s="180"/>
      <c r="T315" s="180"/>
      <c r="U315" s="180"/>
      <c r="V315" s="180"/>
      <c r="W315" s="180"/>
      <c r="X315" s="180"/>
      <c r="Y315" s="180"/>
      <c r="Z315" s="180"/>
      <c r="AA315" s="180"/>
      <c r="AB315" s="180"/>
      <c r="AC315" s="180"/>
      <c r="AD315" s="180"/>
      <c r="AE315" s="180"/>
      <c r="AF315" s="180"/>
      <c r="AG315" s="180"/>
      <c r="AH315" s="180"/>
      <c r="AI315" s="180"/>
      <c r="AJ315" s="180"/>
      <c r="AK315" s="180"/>
      <c r="AL315" s="180"/>
      <c r="AM315" s="180"/>
      <c r="AN315" s="180"/>
      <c r="AO315" s="180"/>
      <c r="AP315" s="180"/>
      <c r="AQ315" s="180"/>
      <c r="AR315" s="180"/>
      <c r="AS315" s="180"/>
      <c r="AT315" s="180"/>
      <c r="AU315" s="180"/>
      <c r="AV315" s="180"/>
      <c r="AW315" s="180"/>
      <c r="AX315" s="180"/>
      <c r="AY315" s="180"/>
      <c r="AZ315" s="180"/>
      <c r="BA315" s="180"/>
      <c r="BB315" s="180"/>
      <c r="BC315" s="180"/>
      <c r="BD315" s="180"/>
      <c r="BE315" s="180"/>
      <c r="BF315" s="180"/>
      <c r="BG315" s="180"/>
      <c r="BH315" s="180"/>
      <c r="BI315" s="180"/>
      <c r="BJ315" s="180"/>
      <c r="BK315" s="180"/>
      <c r="BL315" s="180"/>
      <c r="BM315" s="180"/>
      <c r="BN315" s="180"/>
      <c r="BO315" s="180"/>
      <c r="BP315" s="180"/>
      <c r="BQ315" s="180"/>
      <c r="BR315" s="180"/>
      <c r="BS315" s="180"/>
      <c r="BT315" s="180"/>
      <c r="BU315" s="180"/>
      <c r="BV315" s="180"/>
      <c r="BW315" s="180"/>
      <c r="BX315" s="180"/>
      <c r="BY315" s="180"/>
      <c r="BZ315" s="180"/>
      <c r="CA315" s="180"/>
    </row>
    <row r="316" ht="15.75" customHeight="1" spans="1:79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  <c r="U316" s="180"/>
      <c r="V316" s="180"/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  <c r="AG316" s="180"/>
      <c r="AH316" s="180"/>
      <c r="AI316" s="180"/>
      <c r="AJ316" s="180"/>
      <c r="AK316" s="180"/>
      <c r="AL316" s="180"/>
      <c r="AM316" s="180"/>
      <c r="AN316" s="180"/>
      <c r="AO316" s="180"/>
      <c r="AP316" s="180"/>
      <c r="AQ316" s="180"/>
      <c r="AR316" s="180"/>
      <c r="AS316" s="180"/>
      <c r="AT316" s="180"/>
      <c r="AU316" s="180"/>
      <c r="AV316" s="180"/>
      <c r="AW316" s="180"/>
      <c r="AX316" s="180"/>
      <c r="AY316" s="180"/>
      <c r="AZ316" s="180"/>
      <c r="BA316" s="180"/>
      <c r="BB316" s="180"/>
      <c r="BC316" s="180"/>
      <c r="BD316" s="180"/>
      <c r="BE316" s="180"/>
      <c r="BF316" s="180"/>
      <c r="BG316" s="180"/>
      <c r="BH316" s="180"/>
      <c r="BI316" s="180"/>
      <c r="BJ316" s="180"/>
      <c r="BK316" s="180"/>
      <c r="BL316" s="180"/>
      <c r="BM316" s="180"/>
      <c r="BN316" s="180"/>
      <c r="BO316" s="180"/>
      <c r="BP316" s="180"/>
      <c r="BQ316" s="180"/>
      <c r="BR316" s="180"/>
      <c r="BS316" s="180"/>
      <c r="BT316" s="180"/>
      <c r="BU316" s="180"/>
      <c r="BV316" s="180"/>
      <c r="BW316" s="180"/>
      <c r="BX316" s="180"/>
      <c r="BY316" s="180"/>
      <c r="BZ316" s="180"/>
      <c r="CA316" s="180"/>
    </row>
    <row r="317" ht="15.75" customHeight="1" spans="1:79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  <c r="U317" s="180"/>
      <c r="V317" s="180"/>
      <c r="W317" s="180"/>
      <c r="X317" s="180"/>
      <c r="Y317" s="180"/>
      <c r="Z317" s="180"/>
      <c r="AA317" s="180"/>
      <c r="AB317" s="180"/>
      <c r="AC317" s="180"/>
      <c r="AD317" s="180"/>
      <c r="AE317" s="180"/>
      <c r="AF317" s="180"/>
      <c r="AG317" s="180"/>
      <c r="AH317" s="180"/>
      <c r="AI317" s="180"/>
      <c r="AJ317" s="180"/>
      <c r="AK317" s="180"/>
      <c r="AL317" s="180"/>
      <c r="AM317" s="180"/>
      <c r="AN317" s="180"/>
      <c r="AO317" s="180"/>
      <c r="AP317" s="180"/>
      <c r="AQ317" s="180"/>
      <c r="AR317" s="180"/>
      <c r="AS317" s="180"/>
      <c r="AT317" s="180"/>
      <c r="AU317" s="180"/>
      <c r="AV317" s="180"/>
      <c r="AW317" s="180"/>
      <c r="AX317" s="180"/>
      <c r="AY317" s="180"/>
      <c r="AZ317" s="180"/>
      <c r="BA317" s="180"/>
      <c r="BB317" s="180"/>
      <c r="BC317" s="180"/>
      <c r="BD317" s="180"/>
      <c r="BE317" s="180"/>
      <c r="BF317" s="180"/>
      <c r="BG317" s="180"/>
      <c r="BH317" s="180"/>
      <c r="BI317" s="180"/>
      <c r="BJ317" s="180"/>
      <c r="BK317" s="180"/>
      <c r="BL317" s="180"/>
      <c r="BM317" s="180"/>
      <c r="BN317" s="180"/>
      <c r="BO317" s="180"/>
      <c r="BP317" s="180"/>
      <c r="BQ317" s="180"/>
      <c r="BR317" s="180"/>
      <c r="BS317" s="180"/>
      <c r="BT317" s="180"/>
      <c r="BU317" s="180"/>
      <c r="BV317" s="180"/>
      <c r="BW317" s="180"/>
      <c r="BX317" s="180"/>
      <c r="BY317" s="180"/>
      <c r="BZ317" s="180"/>
      <c r="CA317" s="180"/>
    </row>
    <row r="318" ht="15.75" customHeight="1" spans="1:79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  <c r="U318" s="180"/>
      <c r="V318" s="180"/>
      <c r="W318" s="180"/>
      <c r="X318" s="180"/>
      <c r="Y318" s="180"/>
      <c r="Z318" s="180"/>
      <c r="AA318" s="180"/>
      <c r="AB318" s="180"/>
      <c r="AC318" s="180"/>
      <c r="AD318" s="180"/>
      <c r="AE318" s="180"/>
      <c r="AF318" s="180"/>
      <c r="AG318" s="180"/>
      <c r="AH318" s="180"/>
      <c r="AI318" s="180"/>
      <c r="AJ318" s="180"/>
      <c r="AK318" s="180"/>
      <c r="AL318" s="180"/>
      <c r="AM318" s="180"/>
      <c r="AN318" s="180"/>
      <c r="AO318" s="180"/>
      <c r="AP318" s="180"/>
      <c r="AQ318" s="180"/>
      <c r="AR318" s="180"/>
      <c r="AS318" s="180"/>
      <c r="AT318" s="180"/>
      <c r="AU318" s="180"/>
      <c r="AV318" s="180"/>
      <c r="AW318" s="180"/>
      <c r="AX318" s="180"/>
      <c r="AY318" s="180"/>
      <c r="AZ318" s="180"/>
      <c r="BA318" s="180"/>
      <c r="BB318" s="180"/>
      <c r="BC318" s="180"/>
      <c r="BD318" s="180"/>
      <c r="BE318" s="180"/>
      <c r="BF318" s="180"/>
      <c r="BG318" s="180"/>
      <c r="BH318" s="180"/>
      <c r="BI318" s="180"/>
      <c r="BJ318" s="180"/>
      <c r="BK318" s="180"/>
      <c r="BL318" s="180"/>
      <c r="BM318" s="180"/>
      <c r="BN318" s="180"/>
      <c r="BO318" s="180"/>
      <c r="BP318" s="180"/>
      <c r="BQ318" s="180"/>
      <c r="BR318" s="180"/>
      <c r="BS318" s="180"/>
      <c r="BT318" s="180"/>
      <c r="BU318" s="180"/>
      <c r="BV318" s="180"/>
      <c r="BW318" s="180"/>
      <c r="BX318" s="180"/>
      <c r="BY318" s="180"/>
      <c r="BZ318" s="180"/>
      <c r="CA318" s="180"/>
    </row>
    <row r="319" ht="15.75" customHeight="1" spans="1:79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  <c r="U319" s="180"/>
      <c r="V319" s="180"/>
      <c r="W319" s="180"/>
      <c r="X319" s="180"/>
      <c r="Y319" s="180"/>
      <c r="Z319" s="180"/>
      <c r="AA319" s="180"/>
      <c r="AB319" s="180"/>
      <c r="AC319" s="180"/>
      <c r="AD319" s="180"/>
      <c r="AE319" s="180"/>
      <c r="AF319" s="180"/>
      <c r="AG319" s="180"/>
      <c r="AH319" s="180"/>
      <c r="AI319" s="180"/>
      <c r="AJ319" s="180"/>
      <c r="AK319" s="180"/>
      <c r="AL319" s="180"/>
      <c r="AM319" s="180"/>
      <c r="AN319" s="180"/>
      <c r="AO319" s="180"/>
      <c r="AP319" s="180"/>
      <c r="AQ319" s="180"/>
      <c r="AR319" s="180"/>
      <c r="AS319" s="180"/>
      <c r="AT319" s="180"/>
      <c r="AU319" s="180"/>
      <c r="AV319" s="180"/>
      <c r="AW319" s="180"/>
      <c r="AX319" s="180"/>
      <c r="AY319" s="180"/>
      <c r="AZ319" s="180"/>
      <c r="BA319" s="180"/>
      <c r="BB319" s="180"/>
      <c r="BC319" s="180"/>
      <c r="BD319" s="180"/>
      <c r="BE319" s="180"/>
      <c r="BF319" s="180"/>
      <c r="BG319" s="180"/>
      <c r="BH319" s="180"/>
      <c r="BI319" s="180"/>
      <c r="BJ319" s="180"/>
      <c r="BK319" s="180"/>
      <c r="BL319" s="180"/>
      <c r="BM319" s="180"/>
      <c r="BN319" s="180"/>
      <c r="BO319" s="180"/>
      <c r="BP319" s="180"/>
      <c r="BQ319" s="180"/>
      <c r="BR319" s="180"/>
      <c r="BS319" s="180"/>
      <c r="BT319" s="180"/>
      <c r="BU319" s="180"/>
      <c r="BV319" s="180"/>
      <c r="BW319" s="180"/>
      <c r="BX319" s="180"/>
      <c r="BY319" s="180"/>
      <c r="BZ319" s="180"/>
      <c r="CA319" s="180"/>
    </row>
    <row r="320" ht="15.75" customHeight="1" spans="1:79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  <c r="R320" s="180"/>
      <c r="S320" s="180"/>
      <c r="T320" s="180"/>
      <c r="U320" s="180"/>
      <c r="V320" s="180"/>
      <c r="W320" s="180"/>
      <c r="X320" s="180"/>
      <c r="Y320" s="180"/>
      <c r="Z320" s="180"/>
      <c r="AA320" s="180"/>
      <c r="AB320" s="180"/>
      <c r="AC320" s="180"/>
      <c r="AD320" s="180"/>
      <c r="AE320" s="180"/>
      <c r="AF320" s="180"/>
      <c r="AG320" s="180"/>
      <c r="AH320" s="180"/>
      <c r="AI320" s="180"/>
      <c r="AJ320" s="180"/>
      <c r="AK320" s="180"/>
      <c r="AL320" s="180"/>
      <c r="AM320" s="180"/>
      <c r="AN320" s="180"/>
      <c r="AO320" s="180"/>
      <c r="AP320" s="180"/>
      <c r="AQ320" s="180"/>
      <c r="AR320" s="180"/>
      <c r="AS320" s="180"/>
      <c r="AT320" s="180"/>
      <c r="AU320" s="180"/>
      <c r="AV320" s="180"/>
      <c r="AW320" s="180"/>
      <c r="AX320" s="180"/>
      <c r="AY320" s="180"/>
      <c r="AZ320" s="180"/>
      <c r="BA320" s="180"/>
      <c r="BB320" s="180"/>
      <c r="BC320" s="180"/>
      <c r="BD320" s="180"/>
      <c r="BE320" s="180"/>
      <c r="BF320" s="180"/>
      <c r="BG320" s="180"/>
      <c r="BH320" s="180"/>
      <c r="BI320" s="180"/>
      <c r="BJ320" s="180"/>
      <c r="BK320" s="180"/>
      <c r="BL320" s="180"/>
      <c r="BM320" s="180"/>
      <c r="BN320" s="180"/>
      <c r="BO320" s="180"/>
      <c r="BP320" s="180"/>
      <c r="BQ320" s="180"/>
      <c r="BR320" s="180"/>
      <c r="BS320" s="180"/>
      <c r="BT320" s="180"/>
      <c r="BU320" s="180"/>
      <c r="BV320" s="180"/>
      <c r="BW320" s="180"/>
      <c r="BX320" s="180"/>
      <c r="BY320" s="180"/>
      <c r="BZ320" s="180"/>
      <c r="CA320" s="180"/>
    </row>
    <row r="321" ht="15.75" customHeight="1" spans="1:79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  <c r="U321" s="180"/>
      <c r="V321" s="180"/>
      <c r="W321" s="180"/>
      <c r="X321" s="180"/>
      <c r="Y321" s="180"/>
      <c r="Z321" s="180"/>
      <c r="AA321" s="180"/>
      <c r="AB321" s="180"/>
      <c r="AC321" s="180"/>
      <c r="AD321" s="180"/>
      <c r="AE321" s="180"/>
      <c r="AF321" s="180"/>
      <c r="AG321" s="180"/>
      <c r="AH321" s="180"/>
      <c r="AI321" s="180"/>
      <c r="AJ321" s="180"/>
      <c r="AK321" s="180"/>
      <c r="AL321" s="180"/>
      <c r="AM321" s="180"/>
      <c r="AN321" s="180"/>
      <c r="AO321" s="180"/>
      <c r="AP321" s="180"/>
      <c r="AQ321" s="180"/>
      <c r="AR321" s="180"/>
      <c r="AS321" s="180"/>
      <c r="AT321" s="180"/>
      <c r="AU321" s="180"/>
      <c r="AV321" s="180"/>
      <c r="AW321" s="180"/>
      <c r="AX321" s="180"/>
      <c r="AY321" s="180"/>
      <c r="AZ321" s="180"/>
      <c r="BA321" s="180"/>
      <c r="BB321" s="180"/>
      <c r="BC321" s="180"/>
      <c r="BD321" s="180"/>
      <c r="BE321" s="180"/>
      <c r="BF321" s="180"/>
      <c r="BG321" s="180"/>
      <c r="BH321" s="180"/>
      <c r="BI321" s="180"/>
      <c r="BJ321" s="180"/>
      <c r="BK321" s="180"/>
      <c r="BL321" s="180"/>
      <c r="BM321" s="180"/>
      <c r="BN321" s="180"/>
      <c r="BO321" s="180"/>
      <c r="BP321" s="180"/>
      <c r="BQ321" s="180"/>
      <c r="BR321" s="180"/>
      <c r="BS321" s="180"/>
      <c r="BT321" s="180"/>
      <c r="BU321" s="180"/>
      <c r="BV321" s="180"/>
      <c r="BW321" s="180"/>
      <c r="BX321" s="180"/>
      <c r="BY321" s="180"/>
      <c r="BZ321" s="180"/>
      <c r="CA321" s="180"/>
    </row>
    <row r="322" ht="15.75" customHeight="1" spans="1:79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  <c r="U322" s="180"/>
      <c r="V322" s="180"/>
      <c r="W322" s="180"/>
      <c r="X322" s="180"/>
      <c r="Y322" s="180"/>
      <c r="Z322" s="180"/>
      <c r="AA322" s="180"/>
      <c r="AB322" s="180"/>
      <c r="AC322" s="180"/>
      <c r="AD322" s="180"/>
      <c r="AE322" s="180"/>
      <c r="AF322" s="180"/>
      <c r="AG322" s="180"/>
      <c r="AH322" s="180"/>
      <c r="AI322" s="180"/>
      <c r="AJ322" s="180"/>
      <c r="AK322" s="180"/>
      <c r="AL322" s="180"/>
      <c r="AM322" s="180"/>
      <c r="AN322" s="180"/>
      <c r="AO322" s="180"/>
      <c r="AP322" s="180"/>
      <c r="AQ322" s="180"/>
      <c r="AR322" s="180"/>
      <c r="AS322" s="180"/>
      <c r="AT322" s="180"/>
      <c r="AU322" s="180"/>
      <c r="AV322" s="180"/>
      <c r="AW322" s="180"/>
      <c r="AX322" s="180"/>
      <c r="AY322" s="180"/>
      <c r="AZ322" s="180"/>
      <c r="BA322" s="180"/>
      <c r="BB322" s="180"/>
      <c r="BC322" s="180"/>
      <c r="BD322" s="180"/>
      <c r="BE322" s="180"/>
      <c r="BF322" s="180"/>
      <c r="BG322" s="180"/>
      <c r="BH322" s="180"/>
      <c r="BI322" s="180"/>
      <c r="BJ322" s="180"/>
      <c r="BK322" s="180"/>
      <c r="BL322" s="180"/>
      <c r="BM322" s="180"/>
      <c r="BN322" s="180"/>
      <c r="BO322" s="180"/>
      <c r="BP322" s="180"/>
      <c r="BQ322" s="180"/>
      <c r="BR322" s="180"/>
      <c r="BS322" s="180"/>
      <c r="BT322" s="180"/>
      <c r="BU322" s="180"/>
      <c r="BV322" s="180"/>
      <c r="BW322" s="180"/>
      <c r="BX322" s="180"/>
      <c r="BY322" s="180"/>
      <c r="BZ322" s="180"/>
      <c r="CA322" s="180"/>
    </row>
    <row r="323" ht="15.75" customHeight="1" spans="1:79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  <c r="Z323" s="180"/>
      <c r="AA323" s="180"/>
      <c r="AB323" s="180"/>
      <c r="AC323" s="180"/>
      <c r="AD323" s="180"/>
      <c r="AE323" s="180"/>
      <c r="AF323" s="180"/>
      <c r="AG323" s="180"/>
      <c r="AH323" s="180"/>
      <c r="AI323" s="180"/>
      <c r="AJ323" s="180"/>
      <c r="AK323" s="180"/>
      <c r="AL323" s="180"/>
      <c r="AM323" s="180"/>
      <c r="AN323" s="180"/>
      <c r="AO323" s="180"/>
      <c r="AP323" s="180"/>
      <c r="AQ323" s="180"/>
      <c r="AR323" s="180"/>
      <c r="AS323" s="180"/>
      <c r="AT323" s="180"/>
      <c r="AU323" s="180"/>
      <c r="AV323" s="180"/>
      <c r="AW323" s="180"/>
      <c r="AX323" s="180"/>
      <c r="AY323" s="180"/>
      <c r="AZ323" s="180"/>
      <c r="BA323" s="180"/>
      <c r="BB323" s="180"/>
      <c r="BC323" s="180"/>
      <c r="BD323" s="180"/>
      <c r="BE323" s="180"/>
      <c r="BF323" s="180"/>
      <c r="BG323" s="180"/>
      <c r="BH323" s="180"/>
      <c r="BI323" s="180"/>
      <c r="BJ323" s="180"/>
      <c r="BK323" s="180"/>
      <c r="BL323" s="180"/>
      <c r="BM323" s="180"/>
      <c r="BN323" s="180"/>
      <c r="BO323" s="180"/>
      <c r="BP323" s="180"/>
      <c r="BQ323" s="180"/>
      <c r="BR323" s="180"/>
      <c r="BS323" s="180"/>
      <c r="BT323" s="180"/>
      <c r="BU323" s="180"/>
      <c r="BV323" s="180"/>
      <c r="BW323" s="180"/>
      <c r="BX323" s="180"/>
      <c r="BY323" s="180"/>
      <c r="BZ323" s="180"/>
      <c r="CA323" s="180"/>
    </row>
    <row r="324" ht="15.75" customHeight="1" spans="1:79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  <c r="U324" s="180"/>
      <c r="V324" s="180"/>
      <c r="W324" s="180"/>
      <c r="X324" s="180"/>
      <c r="Y324" s="180"/>
      <c r="Z324" s="180"/>
      <c r="AA324" s="180"/>
      <c r="AB324" s="180"/>
      <c r="AC324" s="180"/>
      <c r="AD324" s="180"/>
      <c r="AE324" s="180"/>
      <c r="AF324" s="180"/>
      <c r="AG324" s="180"/>
      <c r="AH324" s="180"/>
      <c r="AI324" s="180"/>
      <c r="AJ324" s="180"/>
      <c r="AK324" s="180"/>
      <c r="AL324" s="180"/>
      <c r="AM324" s="180"/>
      <c r="AN324" s="180"/>
      <c r="AO324" s="180"/>
      <c r="AP324" s="180"/>
      <c r="AQ324" s="180"/>
      <c r="AR324" s="180"/>
      <c r="AS324" s="180"/>
      <c r="AT324" s="180"/>
      <c r="AU324" s="180"/>
      <c r="AV324" s="180"/>
      <c r="AW324" s="180"/>
      <c r="AX324" s="180"/>
      <c r="AY324" s="180"/>
      <c r="AZ324" s="180"/>
      <c r="BA324" s="180"/>
      <c r="BB324" s="180"/>
      <c r="BC324" s="180"/>
      <c r="BD324" s="180"/>
      <c r="BE324" s="180"/>
      <c r="BF324" s="180"/>
      <c r="BG324" s="180"/>
      <c r="BH324" s="180"/>
      <c r="BI324" s="180"/>
      <c r="BJ324" s="180"/>
      <c r="BK324" s="180"/>
      <c r="BL324" s="180"/>
      <c r="BM324" s="180"/>
      <c r="BN324" s="180"/>
      <c r="BO324" s="180"/>
      <c r="BP324" s="180"/>
      <c r="BQ324" s="180"/>
      <c r="BR324" s="180"/>
      <c r="BS324" s="180"/>
      <c r="BT324" s="180"/>
      <c r="BU324" s="180"/>
      <c r="BV324" s="180"/>
      <c r="BW324" s="180"/>
      <c r="BX324" s="180"/>
      <c r="BY324" s="180"/>
      <c r="BZ324" s="180"/>
      <c r="CA324" s="180"/>
    </row>
    <row r="325" ht="15.75" customHeight="1" spans="1:79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  <c r="U325" s="180"/>
      <c r="V325" s="180"/>
      <c r="W325" s="180"/>
      <c r="X325" s="180"/>
      <c r="Y325" s="180"/>
      <c r="Z325" s="180"/>
      <c r="AA325" s="180"/>
      <c r="AB325" s="180"/>
      <c r="AC325" s="180"/>
      <c r="AD325" s="180"/>
      <c r="AE325" s="180"/>
      <c r="AF325" s="180"/>
      <c r="AG325" s="180"/>
      <c r="AH325" s="180"/>
      <c r="AI325" s="180"/>
      <c r="AJ325" s="180"/>
      <c r="AK325" s="180"/>
      <c r="AL325" s="180"/>
      <c r="AM325" s="180"/>
      <c r="AN325" s="180"/>
      <c r="AO325" s="180"/>
      <c r="AP325" s="180"/>
      <c r="AQ325" s="180"/>
      <c r="AR325" s="180"/>
      <c r="AS325" s="180"/>
      <c r="AT325" s="180"/>
      <c r="AU325" s="180"/>
      <c r="AV325" s="180"/>
      <c r="AW325" s="180"/>
      <c r="AX325" s="180"/>
      <c r="AY325" s="180"/>
      <c r="AZ325" s="180"/>
      <c r="BA325" s="180"/>
      <c r="BB325" s="180"/>
      <c r="BC325" s="180"/>
      <c r="BD325" s="180"/>
      <c r="BE325" s="180"/>
      <c r="BF325" s="180"/>
      <c r="BG325" s="180"/>
      <c r="BH325" s="180"/>
      <c r="BI325" s="180"/>
      <c r="BJ325" s="180"/>
      <c r="BK325" s="180"/>
      <c r="BL325" s="180"/>
      <c r="BM325" s="180"/>
      <c r="BN325" s="180"/>
      <c r="BO325" s="180"/>
      <c r="BP325" s="180"/>
      <c r="BQ325" s="180"/>
      <c r="BR325" s="180"/>
      <c r="BS325" s="180"/>
      <c r="BT325" s="180"/>
      <c r="BU325" s="180"/>
      <c r="BV325" s="180"/>
      <c r="BW325" s="180"/>
      <c r="BX325" s="180"/>
      <c r="BY325" s="180"/>
      <c r="BZ325" s="180"/>
      <c r="CA325" s="180"/>
    </row>
    <row r="326" ht="15.75" customHeight="1" spans="1:79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  <c r="U326" s="180"/>
      <c r="V326" s="180"/>
      <c r="W326" s="180"/>
      <c r="X326" s="180"/>
      <c r="Y326" s="180"/>
      <c r="Z326" s="180"/>
      <c r="AA326" s="180"/>
      <c r="AB326" s="180"/>
      <c r="AC326" s="180"/>
      <c r="AD326" s="180"/>
      <c r="AE326" s="180"/>
      <c r="AF326" s="180"/>
      <c r="AG326" s="180"/>
      <c r="AH326" s="180"/>
      <c r="AI326" s="180"/>
      <c r="AJ326" s="180"/>
      <c r="AK326" s="180"/>
      <c r="AL326" s="180"/>
      <c r="AM326" s="180"/>
      <c r="AN326" s="180"/>
      <c r="AO326" s="180"/>
      <c r="AP326" s="180"/>
      <c r="AQ326" s="180"/>
      <c r="AR326" s="180"/>
      <c r="AS326" s="180"/>
      <c r="AT326" s="180"/>
      <c r="AU326" s="180"/>
      <c r="AV326" s="180"/>
      <c r="AW326" s="180"/>
      <c r="AX326" s="180"/>
      <c r="AY326" s="180"/>
      <c r="AZ326" s="180"/>
      <c r="BA326" s="180"/>
      <c r="BB326" s="180"/>
      <c r="BC326" s="180"/>
      <c r="BD326" s="180"/>
      <c r="BE326" s="180"/>
      <c r="BF326" s="180"/>
      <c r="BG326" s="180"/>
      <c r="BH326" s="180"/>
      <c r="BI326" s="180"/>
      <c r="BJ326" s="180"/>
      <c r="BK326" s="180"/>
      <c r="BL326" s="180"/>
      <c r="BM326" s="180"/>
      <c r="BN326" s="180"/>
      <c r="BO326" s="180"/>
      <c r="BP326" s="180"/>
      <c r="BQ326" s="180"/>
      <c r="BR326" s="180"/>
      <c r="BS326" s="180"/>
      <c r="BT326" s="180"/>
      <c r="BU326" s="180"/>
      <c r="BV326" s="180"/>
      <c r="BW326" s="180"/>
      <c r="BX326" s="180"/>
      <c r="BY326" s="180"/>
      <c r="BZ326" s="180"/>
      <c r="CA326" s="180"/>
    </row>
    <row r="327" ht="15.75" customHeight="1" spans="1:79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  <c r="U327" s="180"/>
      <c r="V327" s="180"/>
      <c r="W327" s="180"/>
      <c r="X327" s="180"/>
      <c r="Y327" s="180"/>
      <c r="Z327" s="180"/>
      <c r="AA327" s="180"/>
      <c r="AB327" s="180"/>
      <c r="AC327" s="180"/>
      <c r="AD327" s="180"/>
      <c r="AE327" s="180"/>
      <c r="AF327" s="180"/>
      <c r="AG327" s="180"/>
      <c r="AH327" s="180"/>
      <c r="AI327" s="180"/>
      <c r="AJ327" s="180"/>
      <c r="AK327" s="180"/>
      <c r="AL327" s="180"/>
      <c r="AM327" s="180"/>
      <c r="AN327" s="180"/>
      <c r="AO327" s="180"/>
      <c r="AP327" s="180"/>
      <c r="AQ327" s="180"/>
      <c r="AR327" s="180"/>
      <c r="AS327" s="180"/>
      <c r="AT327" s="180"/>
      <c r="AU327" s="180"/>
      <c r="AV327" s="180"/>
      <c r="AW327" s="180"/>
      <c r="AX327" s="180"/>
      <c r="AY327" s="180"/>
      <c r="AZ327" s="180"/>
      <c r="BA327" s="180"/>
      <c r="BB327" s="180"/>
      <c r="BC327" s="180"/>
      <c r="BD327" s="180"/>
      <c r="BE327" s="180"/>
      <c r="BF327" s="180"/>
      <c r="BG327" s="180"/>
      <c r="BH327" s="180"/>
      <c r="BI327" s="180"/>
      <c r="BJ327" s="180"/>
      <c r="BK327" s="180"/>
      <c r="BL327" s="180"/>
      <c r="BM327" s="180"/>
      <c r="BN327" s="180"/>
      <c r="BO327" s="180"/>
      <c r="BP327" s="180"/>
      <c r="BQ327" s="180"/>
      <c r="BR327" s="180"/>
      <c r="BS327" s="180"/>
      <c r="BT327" s="180"/>
      <c r="BU327" s="180"/>
      <c r="BV327" s="180"/>
      <c r="BW327" s="180"/>
      <c r="BX327" s="180"/>
      <c r="BY327" s="180"/>
      <c r="BZ327" s="180"/>
      <c r="CA327" s="180"/>
    </row>
    <row r="328" ht="15.75" customHeight="1" spans="1:79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180"/>
      <c r="AD328" s="180"/>
      <c r="AE328" s="180"/>
      <c r="AF328" s="180"/>
      <c r="AG328" s="180"/>
      <c r="AH328" s="180"/>
      <c r="AI328" s="180"/>
      <c r="AJ328" s="180"/>
      <c r="AK328" s="180"/>
      <c r="AL328" s="180"/>
      <c r="AM328" s="180"/>
      <c r="AN328" s="180"/>
      <c r="AO328" s="180"/>
      <c r="AP328" s="180"/>
      <c r="AQ328" s="180"/>
      <c r="AR328" s="180"/>
      <c r="AS328" s="180"/>
      <c r="AT328" s="180"/>
      <c r="AU328" s="180"/>
      <c r="AV328" s="180"/>
      <c r="AW328" s="180"/>
      <c r="AX328" s="180"/>
      <c r="AY328" s="180"/>
      <c r="AZ328" s="180"/>
      <c r="BA328" s="180"/>
      <c r="BB328" s="180"/>
      <c r="BC328" s="180"/>
      <c r="BD328" s="180"/>
      <c r="BE328" s="180"/>
      <c r="BF328" s="180"/>
      <c r="BG328" s="180"/>
      <c r="BH328" s="180"/>
      <c r="BI328" s="180"/>
      <c r="BJ328" s="180"/>
      <c r="BK328" s="180"/>
      <c r="BL328" s="180"/>
      <c r="BM328" s="180"/>
      <c r="BN328" s="180"/>
      <c r="BO328" s="180"/>
      <c r="BP328" s="180"/>
      <c r="BQ328" s="180"/>
      <c r="BR328" s="180"/>
      <c r="BS328" s="180"/>
      <c r="BT328" s="180"/>
      <c r="BU328" s="180"/>
      <c r="BV328" s="180"/>
      <c r="BW328" s="180"/>
      <c r="BX328" s="180"/>
      <c r="BY328" s="180"/>
      <c r="BZ328" s="180"/>
      <c r="CA328" s="180"/>
    </row>
    <row r="329" ht="15.75" customHeight="1" spans="1:79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  <c r="U329" s="180"/>
      <c r="V329" s="180"/>
      <c r="W329" s="180"/>
      <c r="X329" s="180"/>
      <c r="Y329" s="180"/>
      <c r="Z329" s="180"/>
      <c r="AA329" s="180"/>
      <c r="AB329" s="180"/>
      <c r="AC329" s="180"/>
      <c r="AD329" s="180"/>
      <c r="AE329" s="180"/>
      <c r="AF329" s="180"/>
      <c r="AG329" s="180"/>
      <c r="AH329" s="180"/>
      <c r="AI329" s="180"/>
      <c r="AJ329" s="180"/>
      <c r="AK329" s="180"/>
      <c r="AL329" s="180"/>
      <c r="AM329" s="180"/>
      <c r="AN329" s="180"/>
      <c r="AO329" s="180"/>
      <c r="AP329" s="180"/>
      <c r="AQ329" s="180"/>
      <c r="AR329" s="180"/>
      <c r="AS329" s="180"/>
      <c r="AT329" s="180"/>
      <c r="AU329" s="180"/>
      <c r="AV329" s="180"/>
      <c r="AW329" s="180"/>
      <c r="AX329" s="180"/>
      <c r="AY329" s="180"/>
      <c r="AZ329" s="180"/>
      <c r="BA329" s="180"/>
      <c r="BB329" s="180"/>
      <c r="BC329" s="180"/>
      <c r="BD329" s="180"/>
      <c r="BE329" s="180"/>
      <c r="BF329" s="180"/>
      <c r="BG329" s="180"/>
      <c r="BH329" s="180"/>
      <c r="BI329" s="180"/>
      <c r="BJ329" s="180"/>
      <c r="BK329" s="180"/>
      <c r="BL329" s="180"/>
      <c r="BM329" s="180"/>
      <c r="BN329" s="180"/>
      <c r="BO329" s="180"/>
      <c r="BP329" s="180"/>
      <c r="BQ329" s="180"/>
      <c r="BR329" s="180"/>
      <c r="BS329" s="180"/>
      <c r="BT329" s="180"/>
      <c r="BU329" s="180"/>
      <c r="BV329" s="180"/>
      <c r="BW329" s="180"/>
      <c r="BX329" s="180"/>
      <c r="BY329" s="180"/>
      <c r="BZ329" s="180"/>
      <c r="CA329" s="180"/>
    </row>
    <row r="330" ht="15.75" customHeight="1" spans="1:79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  <c r="U330" s="180"/>
      <c r="V330" s="180"/>
      <c r="W330" s="180"/>
      <c r="X330" s="180"/>
      <c r="Y330" s="180"/>
      <c r="Z330" s="180"/>
      <c r="AA330" s="180"/>
      <c r="AB330" s="180"/>
      <c r="AC330" s="180"/>
      <c r="AD330" s="180"/>
      <c r="AE330" s="180"/>
      <c r="AF330" s="180"/>
      <c r="AG330" s="180"/>
      <c r="AH330" s="180"/>
      <c r="AI330" s="180"/>
      <c r="AJ330" s="180"/>
      <c r="AK330" s="180"/>
      <c r="AL330" s="180"/>
      <c r="AM330" s="180"/>
      <c r="AN330" s="180"/>
      <c r="AO330" s="180"/>
      <c r="AP330" s="180"/>
      <c r="AQ330" s="180"/>
      <c r="AR330" s="180"/>
      <c r="AS330" s="180"/>
      <c r="AT330" s="180"/>
      <c r="AU330" s="180"/>
      <c r="AV330" s="180"/>
      <c r="AW330" s="180"/>
      <c r="AX330" s="180"/>
      <c r="AY330" s="180"/>
      <c r="AZ330" s="180"/>
      <c r="BA330" s="180"/>
      <c r="BB330" s="180"/>
      <c r="BC330" s="180"/>
      <c r="BD330" s="180"/>
      <c r="BE330" s="180"/>
      <c r="BF330" s="180"/>
      <c r="BG330" s="180"/>
      <c r="BH330" s="180"/>
      <c r="BI330" s="180"/>
      <c r="BJ330" s="180"/>
      <c r="BK330" s="180"/>
      <c r="BL330" s="180"/>
      <c r="BM330" s="180"/>
      <c r="BN330" s="180"/>
      <c r="BO330" s="180"/>
      <c r="BP330" s="180"/>
      <c r="BQ330" s="180"/>
      <c r="BR330" s="180"/>
      <c r="BS330" s="180"/>
      <c r="BT330" s="180"/>
      <c r="BU330" s="180"/>
      <c r="BV330" s="180"/>
      <c r="BW330" s="180"/>
      <c r="BX330" s="180"/>
      <c r="BY330" s="180"/>
      <c r="BZ330" s="180"/>
      <c r="CA330" s="180"/>
    </row>
    <row r="331" ht="15.75" customHeight="1" spans="1:79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  <c r="U331" s="180"/>
      <c r="V331" s="180"/>
      <c r="W331" s="180"/>
      <c r="X331" s="180"/>
      <c r="Y331" s="180"/>
      <c r="Z331" s="180"/>
      <c r="AA331" s="180"/>
      <c r="AB331" s="180"/>
      <c r="AC331" s="180"/>
      <c r="AD331" s="180"/>
      <c r="AE331" s="180"/>
      <c r="AF331" s="180"/>
      <c r="AG331" s="180"/>
      <c r="AH331" s="180"/>
      <c r="AI331" s="180"/>
      <c r="AJ331" s="180"/>
      <c r="AK331" s="180"/>
      <c r="AL331" s="180"/>
      <c r="AM331" s="180"/>
      <c r="AN331" s="180"/>
      <c r="AO331" s="180"/>
      <c r="AP331" s="180"/>
      <c r="AQ331" s="180"/>
      <c r="AR331" s="180"/>
      <c r="AS331" s="180"/>
      <c r="AT331" s="180"/>
      <c r="AU331" s="180"/>
      <c r="AV331" s="180"/>
      <c r="AW331" s="180"/>
      <c r="AX331" s="180"/>
      <c r="AY331" s="180"/>
      <c r="AZ331" s="180"/>
      <c r="BA331" s="180"/>
      <c r="BB331" s="180"/>
      <c r="BC331" s="180"/>
      <c r="BD331" s="180"/>
      <c r="BE331" s="180"/>
      <c r="BF331" s="180"/>
      <c r="BG331" s="180"/>
      <c r="BH331" s="180"/>
      <c r="BI331" s="180"/>
      <c r="BJ331" s="180"/>
      <c r="BK331" s="180"/>
      <c r="BL331" s="180"/>
      <c r="BM331" s="180"/>
      <c r="BN331" s="180"/>
      <c r="BO331" s="180"/>
      <c r="BP331" s="180"/>
      <c r="BQ331" s="180"/>
      <c r="BR331" s="180"/>
      <c r="BS331" s="180"/>
      <c r="BT331" s="180"/>
      <c r="BU331" s="180"/>
      <c r="BV331" s="180"/>
      <c r="BW331" s="180"/>
      <c r="BX331" s="180"/>
      <c r="BY331" s="180"/>
      <c r="BZ331" s="180"/>
      <c r="CA331" s="180"/>
    </row>
    <row r="332" ht="15.75" customHeight="1" spans="1:79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  <c r="Z332" s="180"/>
      <c r="AA332" s="180"/>
      <c r="AB332" s="180"/>
      <c r="AC332" s="180"/>
      <c r="AD332" s="180"/>
      <c r="AE332" s="180"/>
      <c r="AF332" s="180"/>
      <c r="AG332" s="180"/>
      <c r="AH332" s="180"/>
      <c r="AI332" s="180"/>
      <c r="AJ332" s="180"/>
      <c r="AK332" s="180"/>
      <c r="AL332" s="180"/>
      <c r="AM332" s="180"/>
      <c r="AN332" s="180"/>
      <c r="AO332" s="180"/>
      <c r="AP332" s="180"/>
      <c r="AQ332" s="180"/>
      <c r="AR332" s="180"/>
      <c r="AS332" s="180"/>
      <c r="AT332" s="180"/>
      <c r="AU332" s="180"/>
      <c r="AV332" s="180"/>
      <c r="AW332" s="180"/>
      <c r="AX332" s="180"/>
      <c r="AY332" s="180"/>
      <c r="AZ332" s="180"/>
      <c r="BA332" s="180"/>
      <c r="BB332" s="180"/>
      <c r="BC332" s="180"/>
      <c r="BD332" s="180"/>
      <c r="BE332" s="180"/>
      <c r="BF332" s="180"/>
      <c r="BG332" s="180"/>
      <c r="BH332" s="180"/>
      <c r="BI332" s="180"/>
      <c r="BJ332" s="180"/>
      <c r="BK332" s="180"/>
      <c r="BL332" s="180"/>
      <c r="BM332" s="180"/>
      <c r="BN332" s="180"/>
      <c r="BO332" s="180"/>
      <c r="BP332" s="180"/>
      <c r="BQ332" s="180"/>
      <c r="BR332" s="180"/>
      <c r="BS332" s="180"/>
      <c r="BT332" s="180"/>
      <c r="BU332" s="180"/>
      <c r="BV332" s="180"/>
      <c r="BW332" s="180"/>
      <c r="BX332" s="180"/>
      <c r="BY332" s="180"/>
      <c r="BZ332" s="180"/>
      <c r="CA332" s="180"/>
    </row>
    <row r="333" ht="15.75" customHeight="1" spans="1:79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  <c r="V333" s="180"/>
      <c r="W333" s="180"/>
      <c r="X333" s="180"/>
      <c r="Y333" s="180"/>
      <c r="Z333" s="180"/>
      <c r="AA333" s="180"/>
      <c r="AB333" s="180"/>
      <c r="AC333" s="180"/>
      <c r="AD333" s="180"/>
      <c r="AE333" s="180"/>
      <c r="AF333" s="180"/>
      <c r="AG333" s="180"/>
      <c r="AH333" s="180"/>
      <c r="AI333" s="180"/>
      <c r="AJ333" s="180"/>
      <c r="AK333" s="180"/>
      <c r="AL333" s="180"/>
      <c r="AM333" s="180"/>
      <c r="AN333" s="180"/>
      <c r="AO333" s="180"/>
      <c r="AP333" s="180"/>
      <c r="AQ333" s="180"/>
      <c r="AR333" s="180"/>
      <c r="AS333" s="180"/>
      <c r="AT333" s="180"/>
      <c r="AU333" s="180"/>
      <c r="AV333" s="180"/>
      <c r="AW333" s="180"/>
      <c r="AX333" s="180"/>
      <c r="AY333" s="180"/>
      <c r="AZ333" s="180"/>
      <c r="BA333" s="180"/>
      <c r="BB333" s="180"/>
      <c r="BC333" s="180"/>
      <c r="BD333" s="180"/>
      <c r="BE333" s="180"/>
      <c r="BF333" s="180"/>
      <c r="BG333" s="180"/>
      <c r="BH333" s="180"/>
      <c r="BI333" s="180"/>
      <c r="BJ333" s="180"/>
      <c r="BK333" s="180"/>
      <c r="BL333" s="180"/>
      <c r="BM333" s="180"/>
      <c r="BN333" s="180"/>
      <c r="BO333" s="180"/>
      <c r="BP333" s="180"/>
      <c r="BQ333" s="180"/>
      <c r="BR333" s="180"/>
      <c r="BS333" s="180"/>
      <c r="BT333" s="180"/>
      <c r="BU333" s="180"/>
      <c r="BV333" s="180"/>
      <c r="BW333" s="180"/>
      <c r="BX333" s="180"/>
      <c r="BY333" s="180"/>
      <c r="BZ333" s="180"/>
      <c r="CA333" s="180"/>
    </row>
    <row r="334" ht="15.75" customHeight="1" spans="1:79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  <c r="U334" s="180"/>
      <c r="V334" s="180"/>
      <c r="W334" s="180"/>
      <c r="X334" s="180"/>
      <c r="Y334" s="180"/>
      <c r="Z334" s="180"/>
      <c r="AA334" s="180"/>
      <c r="AB334" s="180"/>
      <c r="AC334" s="180"/>
      <c r="AD334" s="180"/>
      <c r="AE334" s="180"/>
      <c r="AF334" s="180"/>
      <c r="AG334" s="180"/>
      <c r="AH334" s="180"/>
      <c r="AI334" s="180"/>
      <c r="AJ334" s="180"/>
      <c r="AK334" s="180"/>
      <c r="AL334" s="180"/>
      <c r="AM334" s="180"/>
      <c r="AN334" s="180"/>
      <c r="AO334" s="180"/>
      <c r="AP334" s="180"/>
      <c r="AQ334" s="180"/>
      <c r="AR334" s="180"/>
      <c r="AS334" s="180"/>
      <c r="AT334" s="180"/>
      <c r="AU334" s="180"/>
      <c r="AV334" s="180"/>
      <c r="AW334" s="180"/>
      <c r="AX334" s="180"/>
      <c r="AY334" s="180"/>
      <c r="AZ334" s="180"/>
      <c r="BA334" s="180"/>
      <c r="BB334" s="180"/>
      <c r="BC334" s="180"/>
      <c r="BD334" s="180"/>
      <c r="BE334" s="180"/>
      <c r="BF334" s="180"/>
      <c r="BG334" s="180"/>
      <c r="BH334" s="180"/>
      <c r="BI334" s="180"/>
      <c r="BJ334" s="180"/>
      <c r="BK334" s="180"/>
      <c r="BL334" s="180"/>
      <c r="BM334" s="180"/>
      <c r="BN334" s="180"/>
      <c r="BO334" s="180"/>
      <c r="BP334" s="180"/>
      <c r="BQ334" s="180"/>
      <c r="BR334" s="180"/>
      <c r="BS334" s="180"/>
      <c r="BT334" s="180"/>
      <c r="BU334" s="180"/>
      <c r="BV334" s="180"/>
      <c r="BW334" s="180"/>
      <c r="BX334" s="180"/>
      <c r="BY334" s="180"/>
      <c r="BZ334" s="180"/>
      <c r="CA334" s="180"/>
    </row>
    <row r="335" ht="15.75" customHeight="1" spans="1:79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  <c r="U335" s="180"/>
      <c r="V335" s="180"/>
      <c r="W335" s="180"/>
      <c r="X335" s="180"/>
      <c r="Y335" s="180"/>
      <c r="Z335" s="180"/>
      <c r="AA335" s="180"/>
      <c r="AB335" s="180"/>
      <c r="AC335" s="180"/>
      <c r="AD335" s="180"/>
      <c r="AE335" s="180"/>
      <c r="AF335" s="180"/>
      <c r="AG335" s="180"/>
      <c r="AH335" s="180"/>
      <c r="AI335" s="180"/>
      <c r="AJ335" s="180"/>
      <c r="AK335" s="180"/>
      <c r="AL335" s="180"/>
      <c r="AM335" s="180"/>
      <c r="AN335" s="180"/>
      <c r="AO335" s="180"/>
      <c r="AP335" s="180"/>
      <c r="AQ335" s="180"/>
      <c r="AR335" s="180"/>
      <c r="AS335" s="180"/>
      <c r="AT335" s="180"/>
      <c r="AU335" s="180"/>
      <c r="AV335" s="180"/>
      <c r="AW335" s="180"/>
      <c r="AX335" s="180"/>
      <c r="AY335" s="180"/>
      <c r="AZ335" s="180"/>
      <c r="BA335" s="180"/>
      <c r="BB335" s="180"/>
      <c r="BC335" s="180"/>
      <c r="BD335" s="180"/>
      <c r="BE335" s="180"/>
      <c r="BF335" s="180"/>
      <c r="BG335" s="180"/>
      <c r="BH335" s="180"/>
      <c r="BI335" s="180"/>
      <c r="BJ335" s="180"/>
      <c r="BK335" s="180"/>
      <c r="BL335" s="180"/>
      <c r="BM335" s="180"/>
      <c r="BN335" s="180"/>
      <c r="BO335" s="180"/>
      <c r="BP335" s="180"/>
      <c r="BQ335" s="180"/>
      <c r="BR335" s="180"/>
      <c r="BS335" s="180"/>
      <c r="BT335" s="180"/>
      <c r="BU335" s="180"/>
      <c r="BV335" s="180"/>
      <c r="BW335" s="180"/>
      <c r="BX335" s="180"/>
      <c r="BY335" s="180"/>
      <c r="BZ335" s="180"/>
      <c r="CA335" s="180"/>
    </row>
    <row r="336" ht="15.75" customHeight="1" spans="1:79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  <c r="U336" s="180"/>
      <c r="V336" s="180"/>
      <c r="W336" s="180"/>
      <c r="X336" s="180"/>
      <c r="Y336" s="180"/>
      <c r="Z336" s="180"/>
      <c r="AA336" s="180"/>
      <c r="AB336" s="180"/>
      <c r="AC336" s="180"/>
      <c r="AD336" s="180"/>
      <c r="AE336" s="180"/>
      <c r="AF336" s="180"/>
      <c r="AG336" s="180"/>
      <c r="AH336" s="180"/>
      <c r="AI336" s="180"/>
      <c r="AJ336" s="180"/>
      <c r="AK336" s="180"/>
      <c r="AL336" s="180"/>
      <c r="AM336" s="180"/>
      <c r="AN336" s="180"/>
      <c r="AO336" s="180"/>
      <c r="AP336" s="180"/>
      <c r="AQ336" s="180"/>
      <c r="AR336" s="180"/>
      <c r="AS336" s="180"/>
      <c r="AT336" s="180"/>
      <c r="AU336" s="180"/>
      <c r="AV336" s="180"/>
      <c r="AW336" s="180"/>
      <c r="AX336" s="180"/>
      <c r="AY336" s="180"/>
      <c r="AZ336" s="180"/>
      <c r="BA336" s="180"/>
      <c r="BB336" s="180"/>
      <c r="BC336" s="180"/>
      <c r="BD336" s="180"/>
      <c r="BE336" s="180"/>
      <c r="BF336" s="180"/>
      <c r="BG336" s="180"/>
      <c r="BH336" s="180"/>
      <c r="BI336" s="180"/>
      <c r="BJ336" s="180"/>
      <c r="BK336" s="180"/>
      <c r="BL336" s="180"/>
      <c r="BM336" s="180"/>
      <c r="BN336" s="180"/>
      <c r="BO336" s="180"/>
      <c r="BP336" s="180"/>
      <c r="BQ336" s="180"/>
      <c r="BR336" s="180"/>
      <c r="BS336" s="180"/>
      <c r="BT336" s="180"/>
      <c r="BU336" s="180"/>
      <c r="BV336" s="180"/>
      <c r="BW336" s="180"/>
      <c r="BX336" s="180"/>
      <c r="BY336" s="180"/>
      <c r="BZ336" s="180"/>
      <c r="CA336" s="180"/>
    </row>
    <row r="337" ht="15.75" customHeight="1" spans="1:79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  <c r="U337" s="180"/>
      <c r="V337" s="180"/>
      <c r="W337" s="180"/>
      <c r="X337" s="180"/>
      <c r="Y337" s="180"/>
      <c r="Z337" s="180"/>
      <c r="AA337" s="180"/>
      <c r="AB337" s="180"/>
      <c r="AC337" s="180"/>
      <c r="AD337" s="180"/>
      <c r="AE337" s="180"/>
      <c r="AF337" s="180"/>
      <c r="AG337" s="180"/>
      <c r="AH337" s="180"/>
      <c r="AI337" s="180"/>
      <c r="AJ337" s="180"/>
      <c r="AK337" s="180"/>
      <c r="AL337" s="180"/>
      <c r="AM337" s="180"/>
      <c r="AN337" s="180"/>
      <c r="AO337" s="180"/>
      <c r="AP337" s="180"/>
      <c r="AQ337" s="180"/>
      <c r="AR337" s="180"/>
      <c r="AS337" s="180"/>
      <c r="AT337" s="180"/>
      <c r="AU337" s="180"/>
      <c r="AV337" s="180"/>
      <c r="AW337" s="180"/>
      <c r="AX337" s="180"/>
      <c r="AY337" s="180"/>
      <c r="AZ337" s="180"/>
      <c r="BA337" s="180"/>
      <c r="BB337" s="180"/>
      <c r="BC337" s="180"/>
      <c r="BD337" s="180"/>
      <c r="BE337" s="180"/>
      <c r="BF337" s="180"/>
      <c r="BG337" s="180"/>
      <c r="BH337" s="180"/>
      <c r="BI337" s="180"/>
      <c r="BJ337" s="180"/>
      <c r="BK337" s="180"/>
      <c r="BL337" s="180"/>
      <c r="BM337" s="180"/>
      <c r="BN337" s="180"/>
      <c r="BO337" s="180"/>
      <c r="BP337" s="180"/>
      <c r="BQ337" s="180"/>
      <c r="BR337" s="180"/>
      <c r="BS337" s="180"/>
      <c r="BT337" s="180"/>
      <c r="BU337" s="180"/>
      <c r="BV337" s="180"/>
      <c r="BW337" s="180"/>
      <c r="BX337" s="180"/>
      <c r="BY337" s="180"/>
      <c r="BZ337" s="180"/>
      <c r="CA337" s="180"/>
    </row>
    <row r="338" ht="15.75" customHeight="1" spans="1:79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  <c r="U338" s="180"/>
      <c r="V338" s="180"/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  <c r="AG338" s="180"/>
      <c r="AH338" s="180"/>
      <c r="AI338" s="180"/>
      <c r="AJ338" s="180"/>
      <c r="AK338" s="180"/>
      <c r="AL338" s="180"/>
      <c r="AM338" s="180"/>
      <c r="AN338" s="180"/>
      <c r="AO338" s="180"/>
      <c r="AP338" s="180"/>
      <c r="AQ338" s="180"/>
      <c r="AR338" s="180"/>
      <c r="AS338" s="180"/>
      <c r="AT338" s="180"/>
      <c r="AU338" s="180"/>
      <c r="AV338" s="180"/>
      <c r="AW338" s="180"/>
      <c r="AX338" s="180"/>
      <c r="AY338" s="180"/>
      <c r="AZ338" s="180"/>
      <c r="BA338" s="180"/>
      <c r="BB338" s="180"/>
      <c r="BC338" s="180"/>
      <c r="BD338" s="180"/>
      <c r="BE338" s="180"/>
      <c r="BF338" s="180"/>
      <c r="BG338" s="180"/>
      <c r="BH338" s="180"/>
      <c r="BI338" s="180"/>
      <c r="BJ338" s="180"/>
      <c r="BK338" s="180"/>
      <c r="BL338" s="180"/>
      <c r="BM338" s="180"/>
      <c r="BN338" s="180"/>
      <c r="BO338" s="180"/>
      <c r="BP338" s="180"/>
      <c r="BQ338" s="180"/>
      <c r="BR338" s="180"/>
      <c r="BS338" s="180"/>
      <c r="BT338" s="180"/>
      <c r="BU338" s="180"/>
      <c r="BV338" s="180"/>
      <c r="BW338" s="180"/>
      <c r="BX338" s="180"/>
      <c r="BY338" s="180"/>
      <c r="BZ338" s="180"/>
      <c r="CA338" s="180"/>
    </row>
    <row r="339" ht="15.75" customHeight="1" spans="1:79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  <c r="R339" s="180"/>
      <c r="S339" s="180"/>
      <c r="T339" s="180"/>
      <c r="U339" s="180"/>
      <c r="V339" s="180"/>
      <c r="W339" s="180"/>
      <c r="X339" s="180"/>
      <c r="Y339" s="180"/>
      <c r="Z339" s="180"/>
      <c r="AA339" s="180"/>
      <c r="AB339" s="180"/>
      <c r="AC339" s="180"/>
      <c r="AD339" s="180"/>
      <c r="AE339" s="180"/>
      <c r="AF339" s="180"/>
      <c r="AG339" s="180"/>
      <c r="AH339" s="180"/>
      <c r="AI339" s="180"/>
      <c r="AJ339" s="180"/>
      <c r="AK339" s="180"/>
      <c r="AL339" s="180"/>
      <c r="AM339" s="180"/>
      <c r="AN339" s="180"/>
      <c r="AO339" s="180"/>
      <c r="AP339" s="180"/>
      <c r="AQ339" s="180"/>
      <c r="AR339" s="180"/>
      <c r="AS339" s="180"/>
      <c r="AT339" s="180"/>
      <c r="AU339" s="180"/>
      <c r="AV339" s="180"/>
      <c r="AW339" s="180"/>
      <c r="AX339" s="180"/>
      <c r="AY339" s="180"/>
      <c r="AZ339" s="180"/>
      <c r="BA339" s="180"/>
      <c r="BB339" s="180"/>
      <c r="BC339" s="180"/>
      <c r="BD339" s="180"/>
      <c r="BE339" s="180"/>
      <c r="BF339" s="180"/>
      <c r="BG339" s="180"/>
      <c r="BH339" s="180"/>
      <c r="BI339" s="180"/>
      <c r="BJ339" s="180"/>
      <c r="BK339" s="180"/>
      <c r="BL339" s="180"/>
      <c r="BM339" s="180"/>
      <c r="BN339" s="180"/>
      <c r="BO339" s="180"/>
      <c r="BP339" s="180"/>
      <c r="BQ339" s="180"/>
      <c r="BR339" s="180"/>
      <c r="BS339" s="180"/>
      <c r="BT339" s="180"/>
      <c r="BU339" s="180"/>
      <c r="BV339" s="180"/>
      <c r="BW339" s="180"/>
      <c r="BX339" s="180"/>
      <c r="BY339" s="180"/>
      <c r="BZ339" s="180"/>
      <c r="CA339" s="180"/>
    </row>
    <row r="340" ht="15.75" customHeight="1" spans="1:79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  <c r="U340" s="180"/>
      <c r="V340" s="180"/>
      <c r="W340" s="180"/>
      <c r="X340" s="180"/>
      <c r="Y340" s="180"/>
      <c r="Z340" s="180"/>
      <c r="AA340" s="180"/>
      <c r="AB340" s="180"/>
      <c r="AC340" s="180"/>
      <c r="AD340" s="180"/>
      <c r="AE340" s="180"/>
      <c r="AF340" s="180"/>
      <c r="AG340" s="180"/>
      <c r="AH340" s="180"/>
      <c r="AI340" s="180"/>
      <c r="AJ340" s="180"/>
      <c r="AK340" s="180"/>
      <c r="AL340" s="180"/>
      <c r="AM340" s="180"/>
      <c r="AN340" s="180"/>
      <c r="AO340" s="180"/>
      <c r="AP340" s="180"/>
      <c r="AQ340" s="180"/>
      <c r="AR340" s="180"/>
      <c r="AS340" s="180"/>
      <c r="AT340" s="180"/>
      <c r="AU340" s="180"/>
      <c r="AV340" s="180"/>
      <c r="AW340" s="180"/>
      <c r="AX340" s="180"/>
      <c r="AY340" s="180"/>
      <c r="AZ340" s="180"/>
      <c r="BA340" s="180"/>
      <c r="BB340" s="180"/>
      <c r="BC340" s="180"/>
      <c r="BD340" s="180"/>
      <c r="BE340" s="180"/>
      <c r="BF340" s="180"/>
      <c r="BG340" s="180"/>
      <c r="BH340" s="180"/>
      <c r="BI340" s="180"/>
      <c r="BJ340" s="180"/>
      <c r="BK340" s="180"/>
      <c r="BL340" s="180"/>
      <c r="BM340" s="180"/>
      <c r="BN340" s="180"/>
      <c r="BO340" s="180"/>
      <c r="BP340" s="180"/>
      <c r="BQ340" s="180"/>
      <c r="BR340" s="180"/>
      <c r="BS340" s="180"/>
      <c r="BT340" s="180"/>
      <c r="BU340" s="180"/>
      <c r="BV340" s="180"/>
      <c r="BW340" s="180"/>
      <c r="BX340" s="180"/>
      <c r="BY340" s="180"/>
      <c r="BZ340" s="180"/>
      <c r="CA340" s="180"/>
    </row>
    <row r="341" ht="15.75" customHeight="1" spans="1:79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  <c r="U341" s="180"/>
      <c r="V341" s="180"/>
      <c r="W341" s="180"/>
      <c r="X341" s="180"/>
      <c r="Y341" s="180"/>
      <c r="Z341" s="180"/>
      <c r="AA341" s="180"/>
      <c r="AB341" s="180"/>
      <c r="AC341" s="180"/>
      <c r="AD341" s="180"/>
      <c r="AE341" s="180"/>
      <c r="AF341" s="180"/>
      <c r="AG341" s="180"/>
      <c r="AH341" s="180"/>
      <c r="AI341" s="180"/>
      <c r="AJ341" s="180"/>
      <c r="AK341" s="180"/>
      <c r="AL341" s="180"/>
      <c r="AM341" s="180"/>
      <c r="AN341" s="180"/>
      <c r="AO341" s="180"/>
      <c r="AP341" s="180"/>
      <c r="AQ341" s="180"/>
      <c r="AR341" s="180"/>
      <c r="AS341" s="180"/>
      <c r="AT341" s="180"/>
      <c r="AU341" s="180"/>
      <c r="AV341" s="180"/>
      <c r="AW341" s="180"/>
      <c r="AX341" s="180"/>
      <c r="AY341" s="180"/>
      <c r="AZ341" s="180"/>
      <c r="BA341" s="180"/>
      <c r="BB341" s="180"/>
      <c r="BC341" s="180"/>
      <c r="BD341" s="180"/>
      <c r="BE341" s="180"/>
      <c r="BF341" s="180"/>
      <c r="BG341" s="180"/>
      <c r="BH341" s="180"/>
      <c r="BI341" s="180"/>
      <c r="BJ341" s="180"/>
      <c r="BK341" s="180"/>
      <c r="BL341" s="180"/>
      <c r="BM341" s="180"/>
      <c r="BN341" s="180"/>
      <c r="BO341" s="180"/>
      <c r="BP341" s="180"/>
      <c r="BQ341" s="180"/>
      <c r="BR341" s="180"/>
      <c r="BS341" s="180"/>
      <c r="BT341" s="180"/>
      <c r="BU341" s="180"/>
      <c r="BV341" s="180"/>
      <c r="BW341" s="180"/>
      <c r="BX341" s="180"/>
      <c r="BY341" s="180"/>
      <c r="BZ341" s="180"/>
      <c r="CA341" s="180"/>
    </row>
    <row r="342" ht="15.75" customHeight="1" spans="1:79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  <c r="U342" s="180"/>
      <c r="V342" s="180"/>
      <c r="W342" s="180"/>
      <c r="X342" s="180"/>
      <c r="Y342" s="180"/>
      <c r="Z342" s="180"/>
      <c r="AA342" s="180"/>
      <c r="AB342" s="180"/>
      <c r="AC342" s="180"/>
      <c r="AD342" s="180"/>
      <c r="AE342" s="180"/>
      <c r="AF342" s="180"/>
      <c r="AG342" s="180"/>
      <c r="AH342" s="180"/>
      <c r="AI342" s="180"/>
      <c r="AJ342" s="180"/>
      <c r="AK342" s="180"/>
      <c r="AL342" s="180"/>
      <c r="AM342" s="180"/>
      <c r="AN342" s="180"/>
      <c r="AO342" s="180"/>
      <c r="AP342" s="180"/>
      <c r="AQ342" s="180"/>
      <c r="AR342" s="180"/>
      <c r="AS342" s="180"/>
      <c r="AT342" s="180"/>
      <c r="AU342" s="180"/>
      <c r="AV342" s="180"/>
      <c r="AW342" s="180"/>
      <c r="AX342" s="180"/>
      <c r="AY342" s="180"/>
      <c r="AZ342" s="180"/>
      <c r="BA342" s="180"/>
      <c r="BB342" s="180"/>
      <c r="BC342" s="180"/>
      <c r="BD342" s="180"/>
      <c r="BE342" s="180"/>
      <c r="BF342" s="180"/>
      <c r="BG342" s="180"/>
      <c r="BH342" s="180"/>
      <c r="BI342" s="180"/>
      <c r="BJ342" s="180"/>
      <c r="BK342" s="180"/>
      <c r="BL342" s="180"/>
      <c r="BM342" s="180"/>
      <c r="BN342" s="180"/>
      <c r="BO342" s="180"/>
      <c r="BP342" s="180"/>
      <c r="BQ342" s="180"/>
      <c r="BR342" s="180"/>
      <c r="BS342" s="180"/>
      <c r="BT342" s="180"/>
      <c r="BU342" s="180"/>
      <c r="BV342" s="180"/>
      <c r="BW342" s="180"/>
      <c r="BX342" s="180"/>
      <c r="BY342" s="180"/>
      <c r="BZ342" s="180"/>
      <c r="CA342" s="180"/>
    </row>
    <row r="343" ht="15.75" customHeight="1" spans="1:79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  <c r="U343" s="180"/>
      <c r="V343" s="180"/>
      <c r="W343" s="180"/>
      <c r="X343" s="180"/>
      <c r="Y343" s="180"/>
      <c r="Z343" s="180"/>
      <c r="AA343" s="180"/>
      <c r="AB343" s="180"/>
      <c r="AC343" s="180"/>
      <c r="AD343" s="180"/>
      <c r="AE343" s="180"/>
      <c r="AF343" s="180"/>
      <c r="AG343" s="180"/>
      <c r="AH343" s="180"/>
      <c r="AI343" s="180"/>
      <c r="AJ343" s="180"/>
      <c r="AK343" s="180"/>
      <c r="AL343" s="180"/>
      <c r="AM343" s="180"/>
      <c r="AN343" s="180"/>
      <c r="AO343" s="180"/>
      <c r="AP343" s="180"/>
      <c r="AQ343" s="180"/>
      <c r="AR343" s="180"/>
      <c r="AS343" s="180"/>
      <c r="AT343" s="180"/>
      <c r="AU343" s="180"/>
      <c r="AV343" s="180"/>
      <c r="AW343" s="180"/>
      <c r="AX343" s="180"/>
      <c r="AY343" s="180"/>
      <c r="AZ343" s="180"/>
      <c r="BA343" s="180"/>
      <c r="BB343" s="180"/>
      <c r="BC343" s="180"/>
      <c r="BD343" s="180"/>
      <c r="BE343" s="180"/>
      <c r="BF343" s="180"/>
      <c r="BG343" s="180"/>
      <c r="BH343" s="180"/>
      <c r="BI343" s="180"/>
      <c r="BJ343" s="180"/>
      <c r="BK343" s="180"/>
      <c r="BL343" s="180"/>
      <c r="BM343" s="180"/>
      <c r="BN343" s="180"/>
      <c r="BO343" s="180"/>
      <c r="BP343" s="180"/>
      <c r="BQ343" s="180"/>
      <c r="BR343" s="180"/>
      <c r="BS343" s="180"/>
      <c r="BT343" s="180"/>
      <c r="BU343" s="180"/>
      <c r="BV343" s="180"/>
      <c r="BW343" s="180"/>
      <c r="BX343" s="180"/>
      <c r="BY343" s="180"/>
      <c r="BZ343" s="180"/>
      <c r="CA343" s="180"/>
    </row>
    <row r="344" ht="15.75" customHeight="1" spans="1:79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  <c r="R344" s="180"/>
      <c r="S344" s="180"/>
      <c r="T344" s="180"/>
      <c r="U344" s="180"/>
      <c r="V344" s="180"/>
      <c r="W344" s="180"/>
      <c r="X344" s="180"/>
      <c r="Y344" s="180"/>
      <c r="Z344" s="180"/>
      <c r="AA344" s="180"/>
      <c r="AB344" s="180"/>
      <c r="AC344" s="180"/>
      <c r="AD344" s="180"/>
      <c r="AE344" s="180"/>
      <c r="AF344" s="180"/>
      <c r="AG344" s="180"/>
      <c r="AH344" s="180"/>
      <c r="AI344" s="180"/>
      <c r="AJ344" s="180"/>
      <c r="AK344" s="180"/>
      <c r="AL344" s="180"/>
      <c r="AM344" s="180"/>
      <c r="AN344" s="180"/>
      <c r="AO344" s="180"/>
      <c r="AP344" s="180"/>
      <c r="AQ344" s="180"/>
      <c r="AR344" s="180"/>
      <c r="AS344" s="180"/>
      <c r="AT344" s="180"/>
      <c r="AU344" s="180"/>
      <c r="AV344" s="180"/>
      <c r="AW344" s="180"/>
      <c r="AX344" s="180"/>
      <c r="AY344" s="180"/>
      <c r="AZ344" s="180"/>
      <c r="BA344" s="180"/>
      <c r="BB344" s="180"/>
      <c r="BC344" s="180"/>
      <c r="BD344" s="180"/>
      <c r="BE344" s="180"/>
      <c r="BF344" s="180"/>
      <c r="BG344" s="180"/>
      <c r="BH344" s="180"/>
      <c r="BI344" s="180"/>
      <c r="BJ344" s="180"/>
      <c r="BK344" s="180"/>
      <c r="BL344" s="180"/>
      <c r="BM344" s="180"/>
      <c r="BN344" s="180"/>
      <c r="BO344" s="180"/>
      <c r="BP344" s="180"/>
      <c r="BQ344" s="180"/>
      <c r="BR344" s="180"/>
      <c r="BS344" s="180"/>
      <c r="BT344" s="180"/>
      <c r="BU344" s="180"/>
      <c r="BV344" s="180"/>
      <c r="BW344" s="180"/>
      <c r="BX344" s="180"/>
      <c r="BY344" s="180"/>
      <c r="BZ344" s="180"/>
      <c r="CA344" s="180"/>
    </row>
    <row r="345" ht="15.75" customHeight="1" spans="1:79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  <c r="R345" s="180"/>
      <c r="S345" s="180"/>
      <c r="T345" s="180"/>
      <c r="U345" s="180"/>
      <c r="V345" s="180"/>
      <c r="W345" s="180"/>
      <c r="X345" s="180"/>
      <c r="Y345" s="180"/>
      <c r="Z345" s="180"/>
      <c r="AA345" s="180"/>
      <c r="AB345" s="180"/>
      <c r="AC345" s="180"/>
      <c r="AD345" s="180"/>
      <c r="AE345" s="180"/>
      <c r="AF345" s="180"/>
      <c r="AG345" s="180"/>
      <c r="AH345" s="180"/>
      <c r="AI345" s="180"/>
      <c r="AJ345" s="180"/>
      <c r="AK345" s="180"/>
      <c r="AL345" s="180"/>
      <c r="AM345" s="180"/>
      <c r="AN345" s="180"/>
      <c r="AO345" s="180"/>
      <c r="AP345" s="180"/>
      <c r="AQ345" s="180"/>
      <c r="AR345" s="180"/>
      <c r="AS345" s="180"/>
      <c r="AT345" s="180"/>
      <c r="AU345" s="180"/>
      <c r="AV345" s="180"/>
      <c r="AW345" s="180"/>
      <c r="AX345" s="180"/>
      <c r="AY345" s="180"/>
      <c r="AZ345" s="180"/>
      <c r="BA345" s="180"/>
      <c r="BB345" s="180"/>
      <c r="BC345" s="180"/>
      <c r="BD345" s="180"/>
      <c r="BE345" s="180"/>
      <c r="BF345" s="180"/>
      <c r="BG345" s="180"/>
      <c r="BH345" s="180"/>
      <c r="BI345" s="180"/>
      <c r="BJ345" s="180"/>
      <c r="BK345" s="180"/>
      <c r="BL345" s="180"/>
      <c r="BM345" s="180"/>
      <c r="BN345" s="180"/>
      <c r="BO345" s="180"/>
      <c r="BP345" s="180"/>
      <c r="BQ345" s="180"/>
      <c r="BR345" s="180"/>
      <c r="BS345" s="180"/>
      <c r="BT345" s="180"/>
      <c r="BU345" s="180"/>
      <c r="BV345" s="180"/>
      <c r="BW345" s="180"/>
      <c r="BX345" s="180"/>
      <c r="BY345" s="180"/>
      <c r="BZ345" s="180"/>
      <c r="CA345" s="180"/>
    </row>
    <row r="346" ht="15.75" customHeight="1" spans="1:79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180"/>
      <c r="T346" s="180"/>
      <c r="U346" s="180"/>
      <c r="V346" s="180"/>
      <c r="W346" s="180"/>
      <c r="X346" s="180"/>
      <c r="Y346" s="180"/>
      <c r="Z346" s="180"/>
      <c r="AA346" s="180"/>
      <c r="AB346" s="180"/>
      <c r="AC346" s="180"/>
      <c r="AD346" s="180"/>
      <c r="AE346" s="180"/>
      <c r="AF346" s="180"/>
      <c r="AG346" s="180"/>
      <c r="AH346" s="180"/>
      <c r="AI346" s="180"/>
      <c r="AJ346" s="180"/>
      <c r="AK346" s="180"/>
      <c r="AL346" s="180"/>
      <c r="AM346" s="180"/>
      <c r="AN346" s="180"/>
      <c r="AO346" s="180"/>
      <c r="AP346" s="180"/>
      <c r="AQ346" s="180"/>
      <c r="AR346" s="180"/>
      <c r="AS346" s="180"/>
      <c r="AT346" s="180"/>
      <c r="AU346" s="180"/>
      <c r="AV346" s="180"/>
      <c r="AW346" s="180"/>
      <c r="AX346" s="180"/>
      <c r="AY346" s="180"/>
      <c r="AZ346" s="180"/>
      <c r="BA346" s="180"/>
      <c r="BB346" s="180"/>
      <c r="BC346" s="180"/>
      <c r="BD346" s="180"/>
      <c r="BE346" s="180"/>
      <c r="BF346" s="180"/>
      <c r="BG346" s="180"/>
      <c r="BH346" s="180"/>
      <c r="BI346" s="180"/>
      <c r="BJ346" s="180"/>
      <c r="BK346" s="180"/>
      <c r="BL346" s="180"/>
      <c r="BM346" s="180"/>
      <c r="BN346" s="180"/>
      <c r="BO346" s="180"/>
      <c r="BP346" s="180"/>
      <c r="BQ346" s="180"/>
      <c r="BR346" s="180"/>
      <c r="BS346" s="180"/>
      <c r="BT346" s="180"/>
      <c r="BU346" s="180"/>
      <c r="BV346" s="180"/>
      <c r="BW346" s="180"/>
      <c r="BX346" s="180"/>
      <c r="BY346" s="180"/>
      <c r="BZ346" s="180"/>
      <c r="CA346" s="180"/>
    </row>
    <row r="347" ht="15.75" customHeight="1" spans="1:79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0"/>
      <c r="Z347" s="180"/>
      <c r="AA347" s="180"/>
      <c r="AB347" s="180"/>
      <c r="AC347" s="180"/>
      <c r="AD347" s="180"/>
      <c r="AE347" s="180"/>
      <c r="AF347" s="180"/>
      <c r="AG347" s="180"/>
      <c r="AH347" s="180"/>
      <c r="AI347" s="180"/>
      <c r="AJ347" s="180"/>
      <c r="AK347" s="180"/>
      <c r="AL347" s="180"/>
      <c r="AM347" s="180"/>
      <c r="AN347" s="180"/>
      <c r="AO347" s="180"/>
      <c r="AP347" s="180"/>
      <c r="AQ347" s="180"/>
      <c r="AR347" s="180"/>
      <c r="AS347" s="180"/>
      <c r="AT347" s="180"/>
      <c r="AU347" s="180"/>
      <c r="AV347" s="180"/>
      <c r="AW347" s="180"/>
      <c r="AX347" s="180"/>
      <c r="AY347" s="180"/>
      <c r="AZ347" s="180"/>
      <c r="BA347" s="180"/>
      <c r="BB347" s="180"/>
      <c r="BC347" s="180"/>
      <c r="BD347" s="180"/>
      <c r="BE347" s="180"/>
      <c r="BF347" s="180"/>
      <c r="BG347" s="180"/>
      <c r="BH347" s="180"/>
      <c r="BI347" s="180"/>
      <c r="BJ347" s="180"/>
      <c r="BK347" s="180"/>
      <c r="BL347" s="180"/>
      <c r="BM347" s="180"/>
      <c r="BN347" s="180"/>
      <c r="BO347" s="180"/>
      <c r="BP347" s="180"/>
      <c r="BQ347" s="180"/>
      <c r="BR347" s="180"/>
      <c r="BS347" s="180"/>
      <c r="BT347" s="180"/>
      <c r="BU347" s="180"/>
      <c r="BV347" s="180"/>
      <c r="BW347" s="180"/>
      <c r="BX347" s="180"/>
      <c r="BY347" s="180"/>
      <c r="BZ347" s="180"/>
      <c r="CA347" s="180"/>
    </row>
    <row r="348" ht="15.75" customHeight="1" spans="1:79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  <c r="R348" s="180"/>
      <c r="S348" s="180"/>
      <c r="T348" s="180"/>
      <c r="U348" s="180"/>
      <c r="V348" s="180"/>
      <c r="W348" s="180"/>
      <c r="X348" s="180"/>
      <c r="Y348" s="180"/>
      <c r="Z348" s="180"/>
      <c r="AA348" s="180"/>
      <c r="AB348" s="180"/>
      <c r="AC348" s="180"/>
      <c r="AD348" s="180"/>
      <c r="AE348" s="180"/>
      <c r="AF348" s="180"/>
      <c r="AG348" s="180"/>
      <c r="AH348" s="180"/>
      <c r="AI348" s="180"/>
      <c r="AJ348" s="180"/>
      <c r="AK348" s="180"/>
      <c r="AL348" s="180"/>
      <c r="AM348" s="180"/>
      <c r="AN348" s="180"/>
      <c r="AO348" s="180"/>
      <c r="AP348" s="180"/>
      <c r="AQ348" s="180"/>
      <c r="AR348" s="180"/>
      <c r="AS348" s="180"/>
      <c r="AT348" s="180"/>
      <c r="AU348" s="180"/>
      <c r="AV348" s="180"/>
      <c r="AW348" s="180"/>
      <c r="AX348" s="180"/>
      <c r="AY348" s="180"/>
      <c r="AZ348" s="180"/>
      <c r="BA348" s="180"/>
      <c r="BB348" s="180"/>
      <c r="BC348" s="180"/>
      <c r="BD348" s="180"/>
      <c r="BE348" s="180"/>
      <c r="BF348" s="180"/>
      <c r="BG348" s="180"/>
      <c r="BH348" s="180"/>
      <c r="BI348" s="180"/>
      <c r="BJ348" s="180"/>
      <c r="BK348" s="180"/>
      <c r="BL348" s="180"/>
      <c r="BM348" s="180"/>
      <c r="BN348" s="180"/>
      <c r="BO348" s="180"/>
      <c r="BP348" s="180"/>
      <c r="BQ348" s="180"/>
      <c r="BR348" s="180"/>
      <c r="BS348" s="180"/>
      <c r="BT348" s="180"/>
      <c r="BU348" s="180"/>
      <c r="BV348" s="180"/>
      <c r="BW348" s="180"/>
      <c r="BX348" s="180"/>
      <c r="BY348" s="180"/>
      <c r="BZ348" s="180"/>
      <c r="CA348" s="180"/>
    </row>
    <row r="349" ht="15.75" customHeight="1" spans="1:79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  <c r="U349" s="180"/>
      <c r="V349" s="180"/>
      <c r="W349" s="180"/>
      <c r="X349" s="180"/>
      <c r="Y349" s="180"/>
      <c r="Z349" s="180"/>
      <c r="AA349" s="180"/>
      <c r="AB349" s="180"/>
      <c r="AC349" s="180"/>
      <c r="AD349" s="180"/>
      <c r="AE349" s="180"/>
      <c r="AF349" s="180"/>
      <c r="AG349" s="180"/>
      <c r="AH349" s="180"/>
      <c r="AI349" s="180"/>
      <c r="AJ349" s="180"/>
      <c r="AK349" s="180"/>
      <c r="AL349" s="180"/>
      <c r="AM349" s="180"/>
      <c r="AN349" s="180"/>
      <c r="AO349" s="180"/>
      <c r="AP349" s="180"/>
      <c r="AQ349" s="180"/>
      <c r="AR349" s="180"/>
      <c r="AS349" s="180"/>
      <c r="AT349" s="180"/>
      <c r="AU349" s="180"/>
      <c r="AV349" s="180"/>
      <c r="AW349" s="180"/>
      <c r="AX349" s="180"/>
      <c r="AY349" s="180"/>
      <c r="AZ349" s="180"/>
      <c r="BA349" s="180"/>
      <c r="BB349" s="180"/>
      <c r="BC349" s="180"/>
      <c r="BD349" s="180"/>
      <c r="BE349" s="180"/>
      <c r="BF349" s="180"/>
      <c r="BG349" s="180"/>
      <c r="BH349" s="180"/>
      <c r="BI349" s="180"/>
      <c r="BJ349" s="180"/>
      <c r="BK349" s="180"/>
      <c r="BL349" s="180"/>
      <c r="BM349" s="180"/>
      <c r="BN349" s="180"/>
      <c r="BO349" s="180"/>
      <c r="BP349" s="180"/>
      <c r="BQ349" s="180"/>
      <c r="BR349" s="180"/>
      <c r="BS349" s="180"/>
      <c r="BT349" s="180"/>
      <c r="BU349" s="180"/>
      <c r="BV349" s="180"/>
      <c r="BW349" s="180"/>
      <c r="BX349" s="180"/>
      <c r="BY349" s="180"/>
      <c r="BZ349" s="180"/>
      <c r="CA349" s="180"/>
    </row>
    <row r="350" ht="15.75" customHeight="1" spans="1:79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  <c r="R350" s="180"/>
      <c r="S350" s="180"/>
      <c r="T350" s="180"/>
      <c r="U350" s="180"/>
      <c r="V350" s="180"/>
      <c r="W350" s="180"/>
      <c r="X350" s="180"/>
      <c r="Y350" s="180"/>
      <c r="Z350" s="180"/>
      <c r="AA350" s="180"/>
      <c r="AB350" s="180"/>
      <c r="AC350" s="180"/>
      <c r="AD350" s="180"/>
      <c r="AE350" s="180"/>
      <c r="AF350" s="180"/>
      <c r="AG350" s="180"/>
      <c r="AH350" s="180"/>
      <c r="AI350" s="180"/>
      <c r="AJ350" s="180"/>
      <c r="AK350" s="180"/>
      <c r="AL350" s="180"/>
      <c r="AM350" s="180"/>
      <c r="AN350" s="180"/>
      <c r="AO350" s="180"/>
      <c r="AP350" s="180"/>
      <c r="AQ350" s="180"/>
      <c r="AR350" s="180"/>
      <c r="AS350" s="180"/>
      <c r="AT350" s="180"/>
      <c r="AU350" s="180"/>
      <c r="AV350" s="180"/>
      <c r="AW350" s="180"/>
      <c r="AX350" s="180"/>
      <c r="AY350" s="180"/>
      <c r="AZ350" s="180"/>
      <c r="BA350" s="180"/>
      <c r="BB350" s="180"/>
      <c r="BC350" s="180"/>
      <c r="BD350" s="180"/>
      <c r="BE350" s="180"/>
      <c r="BF350" s="180"/>
      <c r="BG350" s="180"/>
      <c r="BH350" s="180"/>
      <c r="BI350" s="180"/>
      <c r="BJ350" s="180"/>
      <c r="BK350" s="180"/>
      <c r="BL350" s="180"/>
      <c r="BM350" s="180"/>
      <c r="BN350" s="180"/>
      <c r="BO350" s="180"/>
      <c r="BP350" s="180"/>
      <c r="BQ350" s="180"/>
      <c r="BR350" s="180"/>
      <c r="BS350" s="180"/>
      <c r="BT350" s="180"/>
      <c r="BU350" s="180"/>
      <c r="BV350" s="180"/>
      <c r="BW350" s="180"/>
      <c r="BX350" s="180"/>
      <c r="BY350" s="180"/>
      <c r="BZ350" s="180"/>
      <c r="CA350" s="180"/>
    </row>
    <row r="351" ht="15.75" customHeight="1" spans="1:79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180"/>
      <c r="AD351" s="180"/>
      <c r="AE351" s="180"/>
      <c r="AF351" s="180"/>
      <c r="AG351" s="180"/>
      <c r="AH351" s="180"/>
      <c r="AI351" s="180"/>
      <c r="AJ351" s="180"/>
      <c r="AK351" s="180"/>
      <c r="AL351" s="180"/>
      <c r="AM351" s="180"/>
      <c r="AN351" s="180"/>
      <c r="AO351" s="180"/>
      <c r="AP351" s="180"/>
      <c r="AQ351" s="180"/>
      <c r="AR351" s="180"/>
      <c r="AS351" s="180"/>
      <c r="AT351" s="180"/>
      <c r="AU351" s="180"/>
      <c r="AV351" s="180"/>
      <c r="AW351" s="180"/>
      <c r="AX351" s="180"/>
      <c r="AY351" s="180"/>
      <c r="AZ351" s="180"/>
      <c r="BA351" s="180"/>
      <c r="BB351" s="180"/>
      <c r="BC351" s="180"/>
      <c r="BD351" s="180"/>
      <c r="BE351" s="180"/>
      <c r="BF351" s="180"/>
      <c r="BG351" s="180"/>
      <c r="BH351" s="180"/>
      <c r="BI351" s="180"/>
      <c r="BJ351" s="180"/>
      <c r="BK351" s="180"/>
      <c r="BL351" s="180"/>
      <c r="BM351" s="180"/>
      <c r="BN351" s="180"/>
      <c r="BO351" s="180"/>
      <c r="BP351" s="180"/>
      <c r="BQ351" s="180"/>
      <c r="BR351" s="180"/>
      <c r="BS351" s="180"/>
      <c r="BT351" s="180"/>
      <c r="BU351" s="180"/>
      <c r="BV351" s="180"/>
      <c r="BW351" s="180"/>
      <c r="BX351" s="180"/>
      <c r="BY351" s="180"/>
      <c r="BZ351" s="180"/>
      <c r="CA351" s="180"/>
    </row>
    <row r="352" ht="15.75" customHeight="1" spans="1:79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  <c r="U352" s="180"/>
      <c r="V352" s="180"/>
      <c r="W352" s="180"/>
      <c r="X352" s="180"/>
      <c r="Y352" s="180"/>
      <c r="Z352" s="180"/>
      <c r="AA352" s="180"/>
      <c r="AB352" s="180"/>
      <c r="AC352" s="180"/>
      <c r="AD352" s="180"/>
      <c r="AE352" s="180"/>
      <c r="AF352" s="180"/>
      <c r="AG352" s="180"/>
      <c r="AH352" s="180"/>
      <c r="AI352" s="180"/>
      <c r="AJ352" s="180"/>
      <c r="AK352" s="180"/>
      <c r="AL352" s="180"/>
      <c r="AM352" s="180"/>
      <c r="AN352" s="180"/>
      <c r="AO352" s="180"/>
      <c r="AP352" s="180"/>
      <c r="AQ352" s="180"/>
      <c r="AR352" s="180"/>
      <c r="AS352" s="180"/>
      <c r="AT352" s="180"/>
      <c r="AU352" s="180"/>
      <c r="AV352" s="180"/>
      <c r="AW352" s="180"/>
      <c r="AX352" s="180"/>
      <c r="AY352" s="180"/>
      <c r="AZ352" s="180"/>
      <c r="BA352" s="180"/>
      <c r="BB352" s="180"/>
      <c r="BC352" s="180"/>
      <c r="BD352" s="180"/>
      <c r="BE352" s="180"/>
      <c r="BF352" s="180"/>
      <c r="BG352" s="180"/>
      <c r="BH352" s="180"/>
      <c r="BI352" s="180"/>
      <c r="BJ352" s="180"/>
      <c r="BK352" s="180"/>
      <c r="BL352" s="180"/>
      <c r="BM352" s="180"/>
      <c r="BN352" s="180"/>
      <c r="BO352" s="180"/>
      <c r="BP352" s="180"/>
      <c r="BQ352" s="180"/>
      <c r="BR352" s="180"/>
      <c r="BS352" s="180"/>
      <c r="BT352" s="180"/>
      <c r="BU352" s="180"/>
      <c r="BV352" s="180"/>
      <c r="BW352" s="180"/>
      <c r="BX352" s="180"/>
      <c r="BY352" s="180"/>
      <c r="BZ352" s="180"/>
      <c r="CA352" s="180"/>
    </row>
    <row r="353" ht="15.75" customHeight="1" spans="1:79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  <c r="U353" s="180"/>
      <c r="V353" s="180"/>
      <c r="W353" s="180"/>
      <c r="X353" s="180"/>
      <c r="Y353" s="180"/>
      <c r="Z353" s="180"/>
      <c r="AA353" s="180"/>
      <c r="AB353" s="180"/>
      <c r="AC353" s="180"/>
      <c r="AD353" s="180"/>
      <c r="AE353" s="180"/>
      <c r="AF353" s="180"/>
      <c r="AG353" s="180"/>
      <c r="AH353" s="180"/>
      <c r="AI353" s="180"/>
      <c r="AJ353" s="180"/>
      <c r="AK353" s="180"/>
      <c r="AL353" s="180"/>
      <c r="AM353" s="180"/>
      <c r="AN353" s="180"/>
      <c r="AO353" s="180"/>
      <c r="AP353" s="180"/>
      <c r="AQ353" s="180"/>
      <c r="AR353" s="180"/>
      <c r="AS353" s="180"/>
      <c r="AT353" s="180"/>
      <c r="AU353" s="180"/>
      <c r="AV353" s="180"/>
      <c r="AW353" s="180"/>
      <c r="AX353" s="180"/>
      <c r="AY353" s="180"/>
      <c r="AZ353" s="180"/>
      <c r="BA353" s="180"/>
      <c r="BB353" s="180"/>
      <c r="BC353" s="180"/>
      <c r="BD353" s="180"/>
      <c r="BE353" s="180"/>
      <c r="BF353" s="180"/>
      <c r="BG353" s="180"/>
      <c r="BH353" s="180"/>
      <c r="BI353" s="180"/>
      <c r="BJ353" s="180"/>
      <c r="BK353" s="180"/>
      <c r="BL353" s="180"/>
      <c r="BM353" s="180"/>
      <c r="BN353" s="180"/>
      <c r="BO353" s="180"/>
      <c r="BP353" s="180"/>
      <c r="BQ353" s="180"/>
      <c r="BR353" s="180"/>
      <c r="BS353" s="180"/>
      <c r="BT353" s="180"/>
      <c r="BU353" s="180"/>
      <c r="BV353" s="180"/>
      <c r="BW353" s="180"/>
      <c r="BX353" s="180"/>
      <c r="BY353" s="180"/>
      <c r="BZ353" s="180"/>
      <c r="CA353" s="180"/>
    </row>
    <row r="354" ht="15.75" customHeight="1" spans="1:79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  <c r="V354" s="180"/>
      <c r="W354" s="180"/>
      <c r="X354" s="180"/>
      <c r="Y354" s="180"/>
      <c r="Z354" s="180"/>
      <c r="AA354" s="180"/>
      <c r="AB354" s="180"/>
      <c r="AC354" s="180"/>
      <c r="AD354" s="180"/>
      <c r="AE354" s="180"/>
      <c r="AF354" s="180"/>
      <c r="AG354" s="180"/>
      <c r="AH354" s="180"/>
      <c r="AI354" s="180"/>
      <c r="AJ354" s="180"/>
      <c r="AK354" s="180"/>
      <c r="AL354" s="180"/>
      <c r="AM354" s="180"/>
      <c r="AN354" s="180"/>
      <c r="AO354" s="180"/>
      <c r="AP354" s="180"/>
      <c r="AQ354" s="180"/>
      <c r="AR354" s="180"/>
      <c r="AS354" s="180"/>
      <c r="AT354" s="180"/>
      <c r="AU354" s="180"/>
      <c r="AV354" s="180"/>
      <c r="AW354" s="180"/>
      <c r="AX354" s="180"/>
      <c r="AY354" s="180"/>
      <c r="AZ354" s="180"/>
      <c r="BA354" s="180"/>
      <c r="BB354" s="180"/>
      <c r="BC354" s="180"/>
      <c r="BD354" s="180"/>
      <c r="BE354" s="180"/>
      <c r="BF354" s="180"/>
      <c r="BG354" s="180"/>
      <c r="BH354" s="180"/>
      <c r="BI354" s="180"/>
      <c r="BJ354" s="180"/>
      <c r="BK354" s="180"/>
      <c r="BL354" s="180"/>
      <c r="BM354" s="180"/>
      <c r="BN354" s="180"/>
      <c r="BO354" s="180"/>
      <c r="BP354" s="180"/>
      <c r="BQ354" s="180"/>
      <c r="BR354" s="180"/>
      <c r="BS354" s="180"/>
      <c r="BT354" s="180"/>
      <c r="BU354" s="180"/>
      <c r="BV354" s="180"/>
      <c r="BW354" s="180"/>
      <c r="BX354" s="180"/>
      <c r="BY354" s="180"/>
      <c r="BZ354" s="180"/>
      <c r="CA354" s="180"/>
    </row>
    <row r="355" ht="15.75" customHeight="1" spans="1:79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180"/>
      <c r="T355" s="180"/>
      <c r="U355" s="180"/>
      <c r="V355" s="180"/>
      <c r="W355" s="180"/>
      <c r="X355" s="180"/>
      <c r="Y355" s="180"/>
      <c r="Z355" s="180"/>
      <c r="AA355" s="180"/>
      <c r="AB355" s="180"/>
      <c r="AC355" s="180"/>
      <c r="AD355" s="180"/>
      <c r="AE355" s="180"/>
      <c r="AF355" s="180"/>
      <c r="AG355" s="180"/>
      <c r="AH355" s="180"/>
      <c r="AI355" s="180"/>
      <c r="AJ355" s="180"/>
      <c r="AK355" s="180"/>
      <c r="AL355" s="180"/>
      <c r="AM355" s="180"/>
      <c r="AN355" s="180"/>
      <c r="AO355" s="180"/>
      <c r="AP355" s="180"/>
      <c r="AQ355" s="180"/>
      <c r="AR355" s="180"/>
      <c r="AS355" s="180"/>
      <c r="AT355" s="180"/>
      <c r="AU355" s="180"/>
      <c r="AV355" s="180"/>
      <c r="AW355" s="180"/>
      <c r="AX355" s="180"/>
      <c r="AY355" s="180"/>
      <c r="AZ355" s="180"/>
      <c r="BA355" s="180"/>
      <c r="BB355" s="180"/>
      <c r="BC355" s="180"/>
      <c r="BD355" s="180"/>
      <c r="BE355" s="180"/>
      <c r="BF355" s="180"/>
      <c r="BG355" s="180"/>
      <c r="BH355" s="180"/>
      <c r="BI355" s="180"/>
      <c r="BJ355" s="180"/>
      <c r="BK355" s="180"/>
      <c r="BL355" s="180"/>
      <c r="BM355" s="180"/>
      <c r="BN355" s="180"/>
      <c r="BO355" s="180"/>
      <c r="BP355" s="180"/>
      <c r="BQ355" s="180"/>
      <c r="BR355" s="180"/>
      <c r="BS355" s="180"/>
      <c r="BT355" s="180"/>
      <c r="BU355" s="180"/>
      <c r="BV355" s="180"/>
      <c r="BW355" s="180"/>
      <c r="BX355" s="180"/>
      <c r="BY355" s="180"/>
      <c r="BZ355" s="180"/>
      <c r="CA355" s="180"/>
    </row>
    <row r="356" ht="15.75" customHeight="1" spans="1:79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  <c r="S356" s="180"/>
      <c r="T356" s="180"/>
      <c r="U356" s="180"/>
      <c r="V356" s="180"/>
      <c r="W356" s="180"/>
      <c r="X356" s="180"/>
      <c r="Y356" s="180"/>
      <c r="Z356" s="180"/>
      <c r="AA356" s="180"/>
      <c r="AB356" s="180"/>
      <c r="AC356" s="180"/>
      <c r="AD356" s="180"/>
      <c r="AE356" s="180"/>
      <c r="AF356" s="180"/>
      <c r="AG356" s="180"/>
      <c r="AH356" s="180"/>
      <c r="AI356" s="180"/>
      <c r="AJ356" s="180"/>
      <c r="AK356" s="180"/>
      <c r="AL356" s="180"/>
      <c r="AM356" s="180"/>
      <c r="AN356" s="180"/>
      <c r="AO356" s="180"/>
      <c r="AP356" s="180"/>
      <c r="AQ356" s="180"/>
      <c r="AR356" s="180"/>
      <c r="AS356" s="180"/>
      <c r="AT356" s="180"/>
      <c r="AU356" s="180"/>
      <c r="AV356" s="180"/>
      <c r="AW356" s="180"/>
      <c r="AX356" s="180"/>
      <c r="AY356" s="180"/>
      <c r="AZ356" s="180"/>
      <c r="BA356" s="180"/>
      <c r="BB356" s="180"/>
      <c r="BC356" s="180"/>
      <c r="BD356" s="180"/>
      <c r="BE356" s="180"/>
      <c r="BF356" s="180"/>
      <c r="BG356" s="180"/>
      <c r="BH356" s="180"/>
      <c r="BI356" s="180"/>
      <c r="BJ356" s="180"/>
      <c r="BK356" s="180"/>
      <c r="BL356" s="180"/>
      <c r="BM356" s="180"/>
      <c r="BN356" s="180"/>
      <c r="BO356" s="180"/>
      <c r="BP356" s="180"/>
      <c r="BQ356" s="180"/>
      <c r="BR356" s="180"/>
      <c r="BS356" s="180"/>
      <c r="BT356" s="180"/>
      <c r="BU356" s="180"/>
      <c r="BV356" s="180"/>
      <c r="BW356" s="180"/>
      <c r="BX356" s="180"/>
      <c r="BY356" s="180"/>
      <c r="BZ356" s="180"/>
      <c r="CA356" s="180"/>
    </row>
    <row r="357" ht="15.75" customHeight="1" spans="1:79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180"/>
      <c r="T357" s="180"/>
      <c r="U357" s="180"/>
      <c r="V357" s="180"/>
      <c r="W357" s="180"/>
      <c r="X357" s="180"/>
      <c r="Y357" s="180"/>
      <c r="Z357" s="180"/>
      <c r="AA357" s="180"/>
      <c r="AB357" s="180"/>
      <c r="AC357" s="180"/>
      <c r="AD357" s="180"/>
      <c r="AE357" s="180"/>
      <c r="AF357" s="180"/>
      <c r="AG357" s="180"/>
      <c r="AH357" s="180"/>
      <c r="AI357" s="180"/>
      <c r="AJ357" s="180"/>
      <c r="AK357" s="180"/>
      <c r="AL357" s="180"/>
      <c r="AM357" s="180"/>
      <c r="AN357" s="180"/>
      <c r="AO357" s="180"/>
      <c r="AP357" s="180"/>
      <c r="AQ357" s="180"/>
      <c r="AR357" s="180"/>
      <c r="AS357" s="180"/>
      <c r="AT357" s="180"/>
      <c r="AU357" s="180"/>
      <c r="AV357" s="180"/>
      <c r="AW357" s="180"/>
      <c r="AX357" s="180"/>
      <c r="AY357" s="180"/>
      <c r="AZ357" s="180"/>
      <c r="BA357" s="180"/>
      <c r="BB357" s="180"/>
      <c r="BC357" s="180"/>
      <c r="BD357" s="180"/>
      <c r="BE357" s="180"/>
      <c r="BF357" s="180"/>
      <c r="BG357" s="180"/>
      <c r="BH357" s="180"/>
      <c r="BI357" s="180"/>
      <c r="BJ357" s="180"/>
      <c r="BK357" s="180"/>
      <c r="BL357" s="180"/>
      <c r="BM357" s="180"/>
      <c r="BN357" s="180"/>
      <c r="BO357" s="180"/>
      <c r="BP357" s="180"/>
      <c r="BQ357" s="180"/>
      <c r="BR357" s="180"/>
      <c r="BS357" s="180"/>
      <c r="BT357" s="180"/>
      <c r="BU357" s="180"/>
      <c r="BV357" s="180"/>
      <c r="BW357" s="180"/>
      <c r="BX357" s="180"/>
      <c r="BY357" s="180"/>
      <c r="BZ357" s="180"/>
      <c r="CA357" s="180"/>
    </row>
    <row r="358" ht="15.75" customHeight="1" spans="1:79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  <c r="S358" s="180"/>
      <c r="T358" s="180"/>
      <c r="U358" s="180"/>
      <c r="V358" s="180"/>
      <c r="W358" s="180"/>
      <c r="X358" s="180"/>
      <c r="Y358" s="180"/>
      <c r="Z358" s="180"/>
      <c r="AA358" s="180"/>
      <c r="AB358" s="180"/>
      <c r="AC358" s="180"/>
      <c r="AD358" s="180"/>
      <c r="AE358" s="180"/>
      <c r="AF358" s="180"/>
      <c r="AG358" s="180"/>
      <c r="AH358" s="180"/>
      <c r="AI358" s="180"/>
      <c r="AJ358" s="180"/>
      <c r="AK358" s="180"/>
      <c r="AL358" s="180"/>
      <c r="AM358" s="180"/>
      <c r="AN358" s="180"/>
      <c r="AO358" s="180"/>
      <c r="AP358" s="180"/>
      <c r="AQ358" s="180"/>
      <c r="AR358" s="180"/>
      <c r="AS358" s="180"/>
      <c r="AT358" s="180"/>
      <c r="AU358" s="180"/>
      <c r="AV358" s="180"/>
      <c r="AW358" s="180"/>
      <c r="AX358" s="180"/>
      <c r="AY358" s="180"/>
      <c r="AZ358" s="180"/>
      <c r="BA358" s="180"/>
      <c r="BB358" s="180"/>
      <c r="BC358" s="180"/>
      <c r="BD358" s="180"/>
      <c r="BE358" s="180"/>
      <c r="BF358" s="180"/>
      <c r="BG358" s="180"/>
      <c r="BH358" s="180"/>
      <c r="BI358" s="180"/>
      <c r="BJ358" s="180"/>
      <c r="BK358" s="180"/>
      <c r="BL358" s="180"/>
      <c r="BM358" s="180"/>
      <c r="BN358" s="180"/>
      <c r="BO358" s="180"/>
      <c r="BP358" s="180"/>
      <c r="BQ358" s="180"/>
      <c r="BR358" s="180"/>
      <c r="BS358" s="180"/>
      <c r="BT358" s="180"/>
      <c r="BU358" s="180"/>
      <c r="BV358" s="180"/>
      <c r="BW358" s="180"/>
      <c r="BX358" s="180"/>
      <c r="BY358" s="180"/>
      <c r="BZ358" s="180"/>
      <c r="CA358" s="180"/>
    </row>
    <row r="359" ht="15.75" customHeight="1" spans="1:79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180"/>
      <c r="T359" s="180"/>
      <c r="U359" s="180"/>
      <c r="V359" s="180"/>
      <c r="W359" s="180"/>
      <c r="X359" s="180"/>
      <c r="Y359" s="180"/>
      <c r="Z359" s="180"/>
      <c r="AA359" s="180"/>
      <c r="AB359" s="180"/>
      <c r="AC359" s="180"/>
      <c r="AD359" s="180"/>
      <c r="AE359" s="180"/>
      <c r="AF359" s="180"/>
      <c r="AG359" s="180"/>
      <c r="AH359" s="180"/>
      <c r="AI359" s="180"/>
      <c r="AJ359" s="180"/>
      <c r="AK359" s="180"/>
      <c r="AL359" s="180"/>
      <c r="AM359" s="180"/>
      <c r="AN359" s="180"/>
      <c r="AO359" s="180"/>
      <c r="AP359" s="180"/>
      <c r="AQ359" s="180"/>
      <c r="AR359" s="180"/>
      <c r="AS359" s="180"/>
      <c r="AT359" s="180"/>
      <c r="AU359" s="180"/>
      <c r="AV359" s="180"/>
      <c r="AW359" s="180"/>
      <c r="AX359" s="180"/>
      <c r="AY359" s="180"/>
      <c r="AZ359" s="180"/>
      <c r="BA359" s="180"/>
      <c r="BB359" s="180"/>
      <c r="BC359" s="180"/>
      <c r="BD359" s="180"/>
      <c r="BE359" s="180"/>
      <c r="BF359" s="180"/>
      <c r="BG359" s="180"/>
      <c r="BH359" s="180"/>
      <c r="BI359" s="180"/>
      <c r="BJ359" s="180"/>
      <c r="BK359" s="180"/>
      <c r="BL359" s="180"/>
      <c r="BM359" s="180"/>
      <c r="BN359" s="180"/>
      <c r="BO359" s="180"/>
      <c r="BP359" s="180"/>
      <c r="BQ359" s="180"/>
      <c r="BR359" s="180"/>
      <c r="BS359" s="180"/>
      <c r="BT359" s="180"/>
      <c r="BU359" s="180"/>
      <c r="BV359" s="180"/>
      <c r="BW359" s="180"/>
      <c r="BX359" s="180"/>
      <c r="BY359" s="180"/>
      <c r="BZ359" s="180"/>
      <c r="CA359" s="180"/>
    </row>
    <row r="360" ht="15.75" customHeight="1" spans="1:79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  <c r="U360" s="180"/>
      <c r="V360" s="180"/>
      <c r="W360" s="180"/>
      <c r="X360" s="180"/>
      <c r="Y360" s="180"/>
      <c r="Z360" s="180"/>
      <c r="AA360" s="180"/>
      <c r="AB360" s="180"/>
      <c r="AC360" s="180"/>
      <c r="AD360" s="180"/>
      <c r="AE360" s="180"/>
      <c r="AF360" s="180"/>
      <c r="AG360" s="180"/>
      <c r="AH360" s="180"/>
      <c r="AI360" s="180"/>
      <c r="AJ360" s="180"/>
      <c r="AK360" s="180"/>
      <c r="AL360" s="180"/>
      <c r="AM360" s="180"/>
      <c r="AN360" s="180"/>
      <c r="AO360" s="180"/>
      <c r="AP360" s="180"/>
      <c r="AQ360" s="180"/>
      <c r="AR360" s="180"/>
      <c r="AS360" s="180"/>
      <c r="AT360" s="180"/>
      <c r="AU360" s="180"/>
      <c r="AV360" s="180"/>
      <c r="AW360" s="180"/>
      <c r="AX360" s="180"/>
      <c r="AY360" s="180"/>
      <c r="AZ360" s="180"/>
      <c r="BA360" s="180"/>
      <c r="BB360" s="180"/>
      <c r="BC360" s="180"/>
      <c r="BD360" s="180"/>
      <c r="BE360" s="180"/>
      <c r="BF360" s="180"/>
      <c r="BG360" s="180"/>
      <c r="BH360" s="180"/>
      <c r="BI360" s="180"/>
      <c r="BJ360" s="180"/>
      <c r="BK360" s="180"/>
      <c r="BL360" s="180"/>
      <c r="BM360" s="180"/>
      <c r="BN360" s="180"/>
      <c r="BO360" s="180"/>
      <c r="BP360" s="180"/>
      <c r="BQ360" s="180"/>
      <c r="BR360" s="180"/>
      <c r="BS360" s="180"/>
      <c r="BT360" s="180"/>
      <c r="BU360" s="180"/>
      <c r="BV360" s="180"/>
      <c r="BW360" s="180"/>
      <c r="BX360" s="180"/>
      <c r="BY360" s="180"/>
      <c r="BZ360" s="180"/>
      <c r="CA360" s="180"/>
    </row>
    <row r="361" ht="15.75" customHeight="1" spans="1:79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180"/>
      <c r="T361" s="180"/>
      <c r="U361" s="180"/>
      <c r="V361" s="180"/>
      <c r="W361" s="180"/>
      <c r="X361" s="180"/>
      <c r="Y361" s="180"/>
      <c r="Z361" s="180"/>
      <c r="AA361" s="180"/>
      <c r="AB361" s="180"/>
      <c r="AC361" s="180"/>
      <c r="AD361" s="180"/>
      <c r="AE361" s="180"/>
      <c r="AF361" s="180"/>
      <c r="AG361" s="180"/>
      <c r="AH361" s="180"/>
      <c r="AI361" s="180"/>
      <c r="AJ361" s="180"/>
      <c r="AK361" s="180"/>
      <c r="AL361" s="180"/>
      <c r="AM361" s="180"/>
      <c r="AN361" s="180"/>
      <c r="AO361" s="180"/>
      <c r="AP361" s="180"/>
      <c r="AQ361" s="180"/>
      <c r="AR361" s="180"/>
      <c r="AS361" s="180"/>
      <c r="AT361" s="180"/>
      <c r="AU361" s="180"/>
      <c r="AV361" s="180"/>
      <c r="AW361" s="180"/>
      <c r="AX361" s="180"/>
      <c r="AY361" s="180"/>
      <c r="AZ361" s="180"/>
      <c r="BA361" s="180"/>
      <c r="BB361" s="180"/>
      <c r="BC361" s="180"/>
      <c r="BD361" s="180"/>
      <c r="BE361" s="180"/>
      <c r="BF361" s="180"/>
      <c r="BG361" s="180"/>
      <c r="BH361" s="180"/>
      <c r="BI361" s="180"/>
      <c r="BJ361" s="180"/>
      <c r="BK361" s="180"/>
      <c r="BL361" s="180"/>
      <c r="BM361" s="180"/>
      <c r="BN361" s="180"/>
      <c r="BO361" s="180"/>
      <c r="BP361" s="180"/>
      <c r="BQ361" s="180"/>
      <c r="BR361" s="180"/>
      <c r="BS361" s="180"/>
      <c r="BT361" s="180"/>
      <c r="BU361" s="180"/>
      <c r="BV361" s="180"/>
      <c r="BW361" s="180"/>
      <c r="BX361" s="180"/>
      <c r="BY361" s="180"/>
      <c r="BZ361" s="180"/>
      <c r="CA361" s="180"/>
    </row>
    <row r="362" ht="15.75" customHeight="1" spans="1:79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  <c r="U362" s="180"/>
      <c r="V362" s="180"/>
      <c r="W362" s="180"/>
      <c r="X362" s="180"/>
      <c r="Y362" s="180"/>
      <c r="Z362" s="180"/>
      <c r="AA362" s="180"/>
      <c r="AB362" s="180"/>
      <c r="AC362" s="180"/>
      <c r="AD362" s="180"/>
      <c r="AE362" s="180"/>
      <c r="AF362" s="180"/>
      <c r="AG362" s="180"/>
      <c r="AH362" s="180"/>
      <c r="AI362" s="180"/>
      <c r="AJ362" s="180"/>
      <c r="AK362" s="180"/>
      <c r="AL362" s="180"/>
      <c r="AM362" s="180"/>
      <c r="AN362" s="180"/>
      <c r="AO362" s="180"/>
      <c r="AP362" s="180"/>
      <c r="AQ362" s="180"/>
      <c r="AR362" s="180"/>
      <c r="AS362" s="180"/>
      <c r="AT362" s="180"/>
      <c r="AU362" s="180"/>
      <c r="AV362" s="180"/>
      <c r="AW362" s="180"/>
      <c r="AX362" s="180"/>
      <c r="AY362" s="180"/>
      <c r="AZ362" s="180"/>
      <c r="BA362" s="180"/>
      <c r="BB362" s="180"/>
      <c r="BC362" s="180"/>
      <c r="BD362" s="180"/>
      <c r="BE362" s="180"/>
      <c r="BF362" s="180"/>
      <c r="BG362" s="180"/>
      <c r="BH362" s="180"/>
      <c r="BI362" s="180"/>
      <c r="BJ362" s="180"/>
      <c r="BK362" s="180"/>
      <c r="BL362" s="180"/>
      <c r="BM362" s="180"/>
      <c r="BN362" s="180"/>
      <c r="BO362" s="180"/>
      <c r="BP362" s="180"/>
      <c r="BQ362" s="180"/>
      <c r="BR362" s="180"/>
      <c r="BS362" s="180"/>
      <c r="BT362" s="180"/>
      <c r="BU362" s="180"/>
      <c r="BV362" s="180"/>
      <c r="BW362" s="180"/>
      <c r="BX362" s="180"/>
      <c r="BY362" s="180"/>
      <c r="BZ362" s="180"/>
      <c r="CA362" s="180"/>
    </row>
    <row r="363" ht="15.75" customHeight="1" spans="1:79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  <c r="U363" s="180"/>
      <c r="V363" s="180"/>
      <c r="W363" s="180"/>
      <c r="X363" s="180"/>
      <c r="Y363" s="180"/>
      <c r="Z363" s="180"/>
      <c r="AA363" s="180"/>
      <c r="AB363" s="180"/>
      <c r="AC363" s="180"/>
      <c r="AD363" s="180"/>
      <c r="AE363" s="180"/>
      <c r="AF363" s="180"/>
      <c r="AG363" s="180"/>
      <c r="AH363" s="180"/>
      <c r="AI363" s="180"/>
      <c r="AJ363" s="180"/>
      <c r="AK363" s="180"/>
      <c r="AL363" s="180"/>
      <c r="AM363" s="180"/>
      <c r="AN363" s="180"/>
      <c r="AO363" s="180"/>
      <c r="AP363" s="180"/>
      <c r="AQ363" s="180"/>
      <c r="AR363" s="180"/>
      <c r="AS363" s="180"/>
      <c r="AT363" s="180"/>
      <c r="AU363" s="180"/>
      <c r="AV363" s="180"/>
      <c r="AW363" s="180"/>
      <c r="AX363" s="180"/>
      <c r="AY363" s="180"/>
      <c r="AZ363" s="180"/>
      <c r="BA363" s="180"/>
      <c r="BB363" s="180"/>
      <c r="BC363" s="180"/>
      <c r="BD363" s="180"/>
      <c r="BE363" s="180"/>
      <c r="BF363" s="180"/>
      <c r="BG363" s="180"/>
      <c r="BH363" s="180"/>
      <c r="BI363" s="180"/>
      <c r="BJ363" s="180"/>
      <c r="BK363" s="180"/>
      <c r="BL363" s="180"/>
      <c r="BM363" s="180"/>
      <c r="BN363" s="180"/>
      <c r="BO363" s="180"/>
      <c r="BP363" s="180"/>
      <c r="BQ363" s="180"/>
      <c r="BR363" s="180"/>
      <c r="BS363" s="180"/>
      <c r="BT363" s="180"/>
      <c r="BU363" s="180"/>
      <c r="BV363" s="180"/>
      <c r="BW363" s="180"/>
      <c r="BX363" s="180"/>
      <c r="BY363" s="180"/>
      <c r="BZ363" s="180"/>
      <c r="CA363" s="180"/>
    </row>
    <row r="364" ht="15.75" customHeight="1" spans="1:79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  <c r="U364" s="180"/>
      <c r="V364" s="180"/>
      <c r="W364" s="180"/>
      <c r="X364" s="180"/>
      <c r="Y364" s="180"/>
      <c r="Z364" s="180"/>
      <c r="AA364" s="180"/>
      <c r="AB364" s="180"/>
      <c r="AC364" s="180"/>
      <c r="AD364" s="180"/>
      <c r="AE364" s="180"/>
      <c r="AF364" s="180"/>
      <c r="AG364" s="180"/>
      <c r="AH364" s="180"/>
      <c r="AI364" s="180"/>
      <c r="AJ364" s="180"/>
      <c r="AK364" s="180"/>
      <c r="AL364" s="180"/>
      <c r="AM364" s="180"/>
      <c r="AN364" s="180"/>
      <c r="AO364" s="180"/>
      <c r="AP364" s="180"/>
      <c r="AQ364" s="180"/>
      <c r="AR364" s="180"/>
      <c r="AS364" s="180"/>
      <c r="AT364" s="180"/>
      <c r="AU364" s="180"/>
      <c r="AV364" s="180"/>
      <c r="AW364" s="180"/>
      <c r="AX364" s="180"/>
      <c r="AY364" s="180"/>
      <c r="AZ364" s="180"/>
      <c r="BA364" s="180"/>
      <c r="BB364" s="180"/>
      <c r="BC364" s="180"/>
      <c r="BD364" s="180"/>
      <c r="BE364" s="180"/>
      <c r="BF364" s="180"/>
      <c r="BG364" s="180"/>
      <c r="BH364" s="180"/>
      <c r="BI364" s="180"/>
      <c r="BJ364" s="180"/>
      <c r="BK364" s="180"/>
      <c r="BL364" s="180"/>
      <c r="BM364" s="180"/>
      <c r="BN364" s="180"/>
      <c r="BO364" s="180"/>
      <c r="BP364" s="180"/>
      <c r="BQ364" s="180"/>
      <c r="BR364" s="180"/>
      <c r="BS364" s="180"/>
      <c r="BT364" s="180"/>
      <c r="BU364" s="180"/>
      <c r="BV364" s="180"/>
      <c r="BW364" s="180"/>
      <c r="BX364" s="180"/>
      <c r="BY364" s="180"/>
      <c r="BZ364" s="180"/>
      <c r="CA364" s="180"/>
    </row>
    <row r="365" ht="15.75" customHeight="1" spans="1:79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  <c r="U365" s="180"/>
      <c r="V365" s="180"/>
      <c r="W365" s="180"/>
      <c r="X365" s="180"/>
      <c r="Y365" s="180"/>
      <c r="Z365" s="180"/>
      <c r="AA365" s="180"/>
      <c r="AB365" s="180"/>
      <c r="AC365" s="180"/>
      <c r="AD365" s="180"/>
      <c r="AE365" s="180"/>
      <c r="AF365" s="180"/>
      <c r="AG365" s="180"/>
      <c r="AH365" s="180"/>
      <c r="AI365" s="180"/>
      <c r="AJ365" s="180"/>
      <c r="AK365" s="180"/>
      <c r="AL365" s="180"/>
      <c r="AM365" s="180"/>
      <c r="AN365" s="180"/>
      <c r="AO365" s="180"/>
      <c r="AP365" s="180"/>
      <c r="AQ365" s="180"/>
      <c r="AR365" s="180"/>
      <c r="AS365" s="180"/>
      <c r="AT365" s="180"/>
      <c r="AU365" s="180"/>
      <c r="AV365" s="180"/>
      <c r="AW365" s="180"/>
      <c r="AX365" s="180"/>
      <c r="AY365" s="180"/>
      <c r="AZ365" s="180"/>
      <c r="BA365" s="180"/>
      <c r="BB365" s="180"/>
      <c r="BC365" s="180"/>
      <c r="BD365" s="180"/>
      <c r="BE365" s="180"/>
      <c r="BF365" s="180"/>
      <c r="BG365" s="180"/>
      <c r="BH365" s="180"/>
      <c r="BI365" s="180"/>
      <c r="BJ365" s="180"/>
      <c r="BK365" s="180"/>
      <c r="BL365" s="180"/>
      <c r="BM365" s="180"/>
      <c r="BN365" s="180"/>
      <c r="BO365" s="180"/>
      <c r="BP365" s="180"/>
      <c r="BQ365" s="180"/>
      <c r="BR365" s="180"/>
      <c r="BS365" s="180"/>
      <c r="BT365" s="180"/>
      <c r="BU365" s="180"/>
      <c r="BV365" s="180"/>
      <c r="BW365" s="180"/>
      <c r="BX365" s="180"/>
      <c r="BY365" s="180"/>
      <c r="BZ365" s="180"/>
      <c r="CA365" s="180"/>
    </row>
    <row r="366" ht="15.75" customHeight="1" spans="1:79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  <c r="U366" s="180"/>
      <c r="V366" s="180"/>
      <c r="W366" s="180"/>
      <c r="X366" s="180"/>
      <c r="Y366" s="180"/>
      <c r="Z366" s="180"/>
      <c r="AA366" s="180"/>
      <c r="AB366" s="180"/>
      <c r="AC366" s="180"/>
      <c r="AD366" s="180"/>
      <c r="AE366" s="180"/>
      <c r="AF366" s="180"/>
      <c r="AG366" s="180"/>
      <c r="AH366" s="180"/>
      <c r="AI366" s="180"/>
      <c r="AJ366" s="180"/>
      <c r="AK366" s="180"/>
      <c r="AL366" s="180"/>
      <c r="AM366" s="180"/>
      <c r="AN366" s="180"/>
      <c r="AO366" s="180"/>
      <c r="AP366" s="180"/>
      <c r="AQ366" s="180"/>
      <c r="AR366" s="180"/>
      <c r="AS366" s="180"/>
      <c r="AT366" s="180"/>
      <c r="AU366" s="180"/>
      <c r="AV366" s="180"/>
      <c r="AW366" s="180"/>
      <c r="AX366" s="180"/>
      <c r="AY366" s="180"/>
      <c r="AZ366" s="180"/>
      <c r="BA366" s="180"/>
      <c r="BB366" s="180"/>
      <c r="BC366" s="180"/>
      <c r="BD366" s="180"/>
      <c r="BE366" s="180"/>
      <c r="BF366" s="180"/>
      <c r="BG366" s="180"/>
      <c r="BH366" s="180"/>
      <c r="BI366" s="180"/>
      <c r="BJ366" s="180"/>
      <c r="BK366" s="180"/>
      <c r="BL366" s="180"/>
      <c r="BM366" s="180"/>
      <c r="BN366" s="180"/>
      <c r="BO366" s="180"/>
      <c r="BP366" s="180"/>
      <c r="BQ366" s="180"/>
      <c r="BR366" s="180"/>
      <c r="BS366" s="180"/>
      <c r="BT366" s="180"/>
      <c r="BU366" s="180"/>
      <c r="BV366" s="180"/>
      <c r="BW366" s="180"/>
      <c r="BX366" s="180"/>
      <c r="BY366" s="180"/>
      <c r="BZ366" s="180"/>
      <c r="CA366" s="180"/>
    </row>
    <row r="367" ht="15.75" customHeight="1" spans="1:79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  <c r="U367" s="180"/>
      <c r="V367" s="180"/>
      <c r="W367" s="180"/>
      <c r="X367" s="180"/>
      <c r="Y367" s="180"/>
      <c r="Z367" s="180"/>
      <c r="AA367" s="180"/>
      <c r="AB367" s="180"/>
      <c r="AC367" s="180"/>
      <c r="AD367" s="180"/>
      <c r="AE367" s="180"/>
      <c r="AF367" s="180"/>
      <c r="AG367" s="180"/>
      <c r="AH367" s="180"/>
      <c r="AI367" s="180"/>
      <c r="AJ367" s="180"/>
      <c r="AK367" s="180"/>
      <c r="AL367" s="180"/>
      <c r="AM367" s="180"/>
      <c r="AN367" s="180"/>
      <c r="AO367" s="180"/>
      <c r="AP367" s="180"/>
      <c r="AQ367" s="180"/>
      <c r="AR367" s="180"/>
      <c r="AS367" s="180"/>
      <c r="AT367" s="180"/>
      <c r="AU367" s="180"/>
      <c r="AV367" s="180"/>
      <c r="AW367" s="180"/>
      <c r="AX367" s="180"/>
      <c r="AY367" s="180"/>
      <c r="AZ367" s="180"/>
      <c r="BA367" s="180"/>
      <c r="BB367" s="180"/>
      <c r="BC367" s="180"/>
      <c r="BD367" s="180"/>
      <c r="BE367" s="180"/>
      <c r="BF367" s="180"/>
      <c r="BG367" s="180"/>
      <c r="BH367" s="180"/>
      <c r="BI367" s="180"/>
      <c r="BJ367" s="180"/>
      <c r="BK367" s="180"/>
      <c r="BL367" s="180"/>
      <c r="BM367" s="180"/>
      <c r="BN367" s="180"/>
      <c r="BO367" s="180"/>
      <c r="BP367" s="180"/>
      <c r="BQ367" s="180"/>
      <c r="BR367" s="180"/>
      <c r="BS367" s="180"/>
      <c r="BT367" s="180"/>
      <c r="BU367" s="180"/>
      <c r="BV367" s="180"/>
      <c r="BW367" s="180"/>
      <c r="BX367" s="180"/>
      <c r="BY367" s="180"/>
      <c r="BZ367" s="180"/>
      <c r="CA367" s="180"/>
    </row>
    <row r="368" ht="15.75" customHeight="1" spans="1:79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180"/>
      <c r="T368" s="180"/>
      <c r="U368" s="180"/>
      <c r="V368" s="180"/>
      <c r="W368" s="180"/>
      <c r="X368" s="180"/>
      <c r="Y368" s="180"/>
      <c r="Z368" s="180"/>
      <c r="AA368" s="180"/>
      <c r="AB368" s="180"/>
      <c r="AC368" s="180"/>
      <c r="AD368" s="180"/>
      <c r="AE368" s="180"/>
      <c r="AF368" s="180"/>
      <c r="AG368" s="180"/>
      <c r="AH368" s="180"/>
      <c r="AI368" s="180"/>
      <c r="AJ368" s="180"/>
      <c r="AK368" s="180"/>
      <c r="AL368" s="180"/>
      <c r="AM368" s="180"/>
      <c r="AN368" s="180"/>
      <c r="AO368" s="180"/>
      <c r="AP368" s="180"/>
      <c r="AQ368" s="180"/>
      <c r="AR368" s="180"/>
      <c r="AS368" s="180"/>
      <c r="AT368" s="180"/>
      <c r="AU368" s="180"/>
      <c r="AV368" s="180"/>
      <c r="AW368" s="180"/>
      <c r="AX368" s="180"/>
      <c r="AY368" s="180"/>
      <c r="AZ368" s="180"/>
      <c r="BA368" s="180"/>
      <c r="BB368" s="180"/>
      <c r="BC368" s="180"/>
      <c r="BD368" s="180"/>
      <c r="BE368" s="180"/>
      <c r="BF368" s="180"/>
      <c r="BG368" s="180"/>
      <c r="BH368" s="180"/>
      <c r="BI368" s="180"/>
      <c r="BJ368" s="180"/>
      <c r="BK368" s="180"/>
      <c r="BL368" s="180"/>
      <c r="BM368" s="180"/>
      <c r="BN368" s="180"/>
      <c r="BO368" s="180"/>
      <c r="BP368" s="180"/>
      <c r="BQ368" s="180"/>
      <c r="BR368" s="180"/>
      <c r="BS368" s="180"/>
      <c r="BT368" s="180"/>
      <c r="BU368" s="180"/>
      <c r="BV368" s="180"/>
      <c r="BW368" s="180"/>
      <c r="BX368" s="180"/>
      <c r="BY368" s="180"/>
      <c r="BZ368" s="180"/>
      <c r="CA368" s="180"/>
    </row>
    <row r="369" ht="15.75" customHeight="1" spans="1:79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  <c r="U369" s="180"/>
      <c r="V369" s="180"/>
      <c r="W369" s="180"/>
      <c r="X369" s="180"/>
      <c r="Y369" s="180"/>
      <c r="Z369" s="180"/>
      <c r="AA369" s="180"/>
      <c r="AB369" s="180"/>
      <c r="AC369" s="180"/>
      <c r="AD369" s="180"/>
      <c r="AE369" s="180"/>
      <c r="AF369" s="180"/>
      <c r="AG369" s="180"/>
      <c r="AH369" s="180"/>
      <c r="AI369" s="180"/>
      <c r="AJ369" s="180"/>
      <c r="AK369" s="180"/>
      <c r="AL369" s="180"/>
      <c r="AM369" s="180"/>
      <c r="AN369" s="180"/>
      <c r="AO369" s="180"/>
      <c r="AP369" s="180"/>
      <c r="AQ369" s="180"/>
      <c r="AR369" s="180"/>
      <c r="AS369" s="180"/>
      <c r="AT369" s="180"/>
      <c r="AU369" s="180"/>
      <c r="AV369" s="180"/>
      <c r="AW369" s="180"/>
      <c r="AX369" s="180"/>
      <c r="AY369" s="180"/>
      <c r="AZ369" s="180"/>
      <c r="BA369" s="180"/>
      <c r="BB369" s="180"/>
      <c r="BC369" s="180"/>
      <c r="BD369" s="180"/>
      <c r="BE369" s="180"/>
      <c r="BF369" s="180"/>
      <c r="BG369" s="180"/>
      <c r="BH369" s="180"/>
      <c r="BI369" s="180"/>
      <c r="BJ369" s="180"/>
      <c r="BK369" s="180"/>
      <c r="BL369" s="180"/>
      <c r="BM369" s="180"/>
      <c r="BN369" s="180"/>
      <c r="BO369" s="180"/>
      <c r="BP369" s="180"/>
      <c r="BQ369" s="180"/>
      <c r="BR369" s="180"/>
      <c r="BS369" s="180"/>
      <c r="BT369" s="180"/>
      <c r="BU369" s="180"/>
      <c r="BV369" s="180"/>
      <c r="BW369" s="180"/>
      <c r="BX369" s="180"/>
      <c r="BY369" s="180"/>
      <c r="BZ369" s="180"/>
      <c r="CA369" s="180"/>
    </row>
    <row r="370" ht="15.75" customHeight="1" spans="1:79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  <c r="U370" s="180"/>
      <c r="V370" s="180"/>
      <c r="W370" s="180"/>
      <c r="X370" s="180"/>
      <c r="Y370" s="180"/>
      <c r="Z370" s="180"/>
      <c r="AA370" s="180"/>
      <c r="AB370" s="180"/>
      <c r="AC370" s="180"/>
      <c r="AD370" s="180"/>
      <c r="AE370" s="180"/>
      <c r="AF370" s="180"/>
      <c r="AG370" s="180"/>
      <c r="AH370" s="180"/>
      <c r="AI370" s="180"/>
      <c r="AJ370" s="180"/>
      <c r="AK370" s="180"/>
      <c r="AL370" s="180"/>
      <c r="AM370" s="180"/>
      <c r="AN370" s="180"/>
      <c r="AO370" s="180"/>
      <c r="AP370" s="180"/>
      <c r="AQ370" s="180"/>
      <c r="AR370" s="180"/>
      <c r="AS370" s="180"/>
      <c r="AT370" s="180"/>
      <c r="AU370" s="180"/>
      <c r="AV370" s="180"/>
      <c r="AW370" s="180"/>
      <c r="AX370" s="180"/>
      <c r="AY370" s="180"/>
      <c r="AZ370" s="180"/>
      <c r="BA370" s="180"/>
      <c r="BB370" s="180"/>
      <c r="BC370" s="180"/>
      <c r="BD370" s="180"/>
      <c r="BE370" s="180"/>
      <c r="BF370" s="180"/>
      <c r="BG370" s="180"/>
      <c r="BH370" s="180"/>
      <c r="BI370" s="180"/>
      <c r="BJ370" s="180"/>
      <c r="BK370" s="180"/>
      <c r="BL370" s="180"/>
      <c r="BM370" s="180"/>
      <c r="BN370" s="180"/>
      <c r="BO370" s="180"/>
      <c r="BP370" s="180"/>
      <c r="BQ370" s="180"/>
      <c r="BR370" s="180"/>
      <c r="BS370" s="180"/>
      <c r="BT370" s="180"/>
      <c r="BU370" s="180"/>
      <c r="BV370" s="180"/>
      <c r="BW370" s="180"/>
      <c r="BX370" s="180"/>
      <c r="BY370" s="180"/>
      <c r="BZ370" s="180"/>
      <c r="CA370" s="180"/>
    </row>
    <row r="371" ht="15.75" customHeight="1" spans="1:79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  <c r="U371" s="180"/>
      <c r="V371" s="180"/>
      <c r="W371" s="180"/>
      <c r="X371" s="180"/>
      <c r="Y371" s="180"/>
      <c r="Z371" s="180"/>
      <c r="AA371" s="180"/>
      <c r="AB371" s="180"/>
      <c r="AC371" s="180"/>
      <c r="AD371" s="180"/>
      <c r="AE371" s="180"/>
      <c r="AF371" s="180"/>
      <c r="AG371" s="180"/>
      <c r="AH371" s="180"/>
      <c r="AI371" s="180"/>
      <c r="AJ371" s="180"/>
      <c r="AK371" s="180"/>
      <c r="AL371" s="180"/>
      <c r="AM371" s="180"/>
      <c r="AN371" s="180"/>
      <c r="AO371" s="180"/>
      <c r="AP371" s="180"/>
      <c r="AQ371" s="180"/>
      <c r="AR371" s="180"/>
      <c r="AS371" s="180"/>
      <c r="AT371" s="180"/>
      <c r="AU371" s="180"/>
      <c r="AV371" s="180"/>
      <c r="AW371" s="180"/>
      <c r="AX371" s="180"/>
      <c r="AY371" s="180"/>
      <c r="AZ371" s="180"/>
      <c r="BA371" s="180"/>
      <c r="BB371" s="180"/>
      <c r="BC371" s="180"/>
      <c r="BD371" s="180"/>
      <c r="BE371" s="180"/>
      <c r="BF371" s="180"/>
      <c r="BG371" s="180"/>
      <c r="BH371" s="180"/>
      <c r="BI371" s="180"/>
      <c r="BJ371" s="180"/>
      <c r="BK371" s="180"/>
      <c r="BL371" s="180"/>
      <c r="BM371" s="180"/>
      <c r="BN371" s="180"/>
      <c r="BO371" s="180"/>
      <c r="BP371" s="180"/>
      <c r="BQ371" s="180"/>
      <c r="BR371" s="180"/>
      <c r="BS371" s="180"/>
      <c r="BT371" s="180"/>
      <c r="BU371" s="180"/>
      <c r="BV371" s="180"/>
      <c r="BW371" s="180"/>
      <c r="BX371" s="180"/>
      <c r="BY371" s="180"/>
      <c r="BZ371" s="180"/>
      <c r="CA371" s="180"/>
    </row>
    <row r="372" ht="15.75" customHeight="1" spans="1:79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  <c r="U372" s="180"/>
      <c r="V372" s="180"/>
      <c r="W372" s="180"/>
      <c r="X372" s="180"/>
      <c r="Y372" s="180"/>
      <c r="Z372" s="180"/>
      <c r="AA372" s="180"/>
      <c r="AB372" s="180"/>
      <c r="AC372" s="180"/>
      <c r="AD372" s="180"/>
      <c r="AE372" s="180"/>
      <c r="AF372" s="180"/>
      <c r="AG372" s="180"/>
      <c r="AH372" s="180"/>
      <c r="AI372" s="180"/>
      <c r="AJ372" s="180"/>
      <c r="AK372" s="180"/>
      <c r="AL372" s="180"/>
      <c r="AM372" s="180"/>
      <c r="AN372" s="180"/>
      <c r="AO372" s="180"/>
      <c r="AP372" s="180"/>
      <c r="AQ372" s="180"/>
      <c r="AR372" s="180"/>
      <c r="AS372" s="180"/>
      <c r="AT372" s="180"/>
      <c r="AU372" s="180"/>
      <c r="AV372" s="180"/>
      <c r="AW372" s="180"/>
      <c r="AX372" s="180"/>
      <c r="AY372" s="180"/>
      <c r="AZ372" s="180"/>
      <c r="BA372" s="180"/>
      <c r="BB372" s="180"/>
      <c r="BC372" s="180"/>
      <c r="BD372" s="180"/>
      <c r="BE372" s="180"/>
      <c r="BF372" s="180"/>
      <c r="BG372" s="180"/>
      <c r="BH372" s="180"/>
      <c r="BI372" s="180"/>
      <c r="BJ372" s="180"/>
      <c r="BK372" s="180"/>
      <c r="BL372" s="180"/>
      <c r="BM372" s="180"/>
      <c r="BN372" s="180"/>
      <c r="BO372" s="180"/>
      <c r="BP372" s="180"/>
      <c r="BQ372" s="180"/>
      <c r="BR372" s="180"/>
      <c r="BS372" s="180"/>
      <c r="BT372" s="180"/>
      <c r="BU372" s="180"/>
      <c r="BV372" s="180"/>
      <c r="BW372" s="180"/>
      <c r="BX372" s="180"/>
      <c r="BY372" s="180"/>
      <c r="BZ372" s="180"/>
      <c r="CA372" s="180"/>
    </row>
    <row r="373" ht="15.75" customHeight="1" spans="1:79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  <c r="S373" s="180"/>
      <c r="T373" s="180"/>
      <c r="U373" s="180"/>
      <c r="V373" s="180"/>
      <c r="W373" s="180"/>
      <c r="X373" s="180"/>
      <c r="Y373" s="180"/>
      <c r="Z373" s="180"/>
      <c r="AA373" s="180"/>
      <c r="AB373" s="180"/>
      <c r="AC373" s="180"/>
      <c r="AD373" s="180"/>
      <c r="AE373" s="180"/>
      <c r="AF373" s="180"/>
      <c r="AG373" s="180"/>
      <c r="AH373" s="180"/>
      <c r="AI373" s="180"/>
      <c r="AJ373" s="180"/>
      <c r="AK373" s="180"/>
      <c r="AL373" s="180"/>
      <c r="AM373" s="180"/>
      <c r="AN373" s="180"/>
      <c r="AO373" s="180"/>
      <c r="AP373" s="180"/>
      <c r="AQ373" s="180"/>
      <c r="AR373" s="180"/>
      <c r="AS373" s="180"/>
      <c r="AT373" s="180"/>
      <c r="AU373" s="180"/>
      <c r="AV373" s="180"/>
      <c r="AW373" s="180"/>
      <c r="AX373" s="180"/>
      <c r="AY373" s="180"/>
      <c r="AZ373" s="180"/>
      <c r="BA373" s="180"/>
      <c r="BB373" s="180"/>
      <c r="BC373" s="180"/>
      <c r="BD373" s="180"/>
      <c r="BE373" s="180"/>
      <c r="BF373" s="180"/>
      <c r="BG373" s="180"/>
      <c r="BH373" s="180"/>
      <c r="BI373" s="180"/>
      <c r="BJ373" s="180"/>
      <c r="BK373" s="180"/>
      <c r="BL373" s="180"/>
      <c r="BM373" s="180"/>
      <c r="BN373" s="180"/>
      <c r="BO373" s="180"/>
      <c r="BP373" s="180"/>
      <c r="BQ373" s="180"/>
      <c r="BR373" s="180"/>
      <c r="BS373" s="180"/>
      <c r="BT373" s="180"/>
      <c r="BU373" s="180"/>
      <c r="BV373" s="180"/>
      <c r="BW373" s="180"/>
      <c r="BX373" s="180"/>
      <c r="BY373" s="180"/>
      <c r="BZ373" s="180"/>
      <c r="CA373" s="180"/>
    </row>
    <row r="374" ht="15.75" customHeight="1" spans="1:79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  <c r="S374" s="180"/>
      <c r="T374" s="180"/>
      <c r="U374" s="180"/>
      <c r="V374" s="180"/>
      <c r="W374" s="180"/>
      <c r="X374" s="180"/>
      <c r="Y374" s="180"/>
      <c r="Z374" s="180"/>
      <c r="AA374" s="180"/>
      <c r="AB374" s="180"/>
      <c r="AC374" s="180"/>
      <c r="AD374" s="180"/>
      <c r="AE374" s="180"/>
      <c r="AF374" s="180"/>
      <c r="AG374" s="180"/>
      <c r="AH374" s="180"/>
      <c r="AI374" s="180"/>
      <c r="AJ374" s="180"/>
      <c r="AK374" s="180"/>
      <c r="AL374" s="180"/>
      <c r="AM374" s="180"/>
      <c r="AN374" s="180"/>
      <c r="AO374" s="180"/>
      <c r="AP374" s="180"/>
      <c r="AQ374" s="180"/>
      <c r="AR374" s="180"/>
      <c r="AS374" s="180"/>
      <c r="AT374" s="180"/>
      <c r="AU374" s="180"/>
      <c r="AV374" s="180"/>
      <c r="AW374" s="180"/>
      <c r="AX374" s="180"/>
      <c r="AY374" s="180"/>
      <c r="AZ374" s="180"/>
      <c r="BA374" s="180"/>
      <c r="BB374" s="180"/>
      <c r="BC374" s="180"/>
      <c r="BD374" s="180"/>
      <c r="BE374" s="180"/>
      <c r="BF374" s="180"/>
      <c r="BG374" s="180"/>
      <c r="BH374" s="180"/>
      <c r="BI374" s="180"/>
      <c r="BJ374" s="180"/>
      <c r="BK374" s="180"/>
      <c r="BL374" s="180"/>
      <c r="BM374" s="180"/>
      <c r="BN374" s="180"/>
      <c r="BO374" s="180"/>
      <c r="BP374" s="180"/>
      <c r="BQ374" s="180"/>
      <c r="BR374" s="180"/>
      <c r="BS374" s="180"/>
      <c r="BT374" s="180"/>
      <c r="BU374" s="180"/>
      <c r="BV374" s="180"/>
      <c r="BW374" s="180"/>
      <c r="BX374" s="180"/>
      <c r="BY374" s="180"/>
      <c r="BZ374" s="180"/>
      <c r="CA374" s="180"/>
    </row>
    <row r="375" ht="15.75" customHeight="1" spans="1:79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  <c r="S375" s="180"/>
      <c r="T375" s="180"/>
      <c r="U375" s="180"/>
      <c r="V375" s="180"/>
      <c r="W375" s="180"/>
      <c r="X375" s="180"/>
      <c r="Y375" s="180"/>
      <c r="Z375" s="180"/>
      <c r="AA375" s="180"/>
      <c r="AB375" s="180"/>
      <c r="AC375" s="180"/>
      <c r="AD375" s="180"/>
      <c r="AE375" s="180"/>
      <c r="AF375" s="180"/>
      <c r="AG375" s="180"/>
      <c r="AH375" s="180"/>
      <c r="AI375" s="180"/>
      <c r="AJ375" s="180"/>
      <c r="AK375" s="180"/>
      <c r="AL375" s="180"/>
      <c r="AM375" s="180"/>
      <c r="AN375" s="180"/>
      <c r="AO375" s="180"/>
      <c r="AP375" s="180"/>
      <c r="AQ375" s="180"/>
      <c r="AR375" s="180"/>
      <c r="AS375" s="180"/>
      <c r="AT375" s="180"/>
      <c r="AU375" s="180"/>
      <c r="AV375" s="180"/>
      <c r="AW375" s="180"/>
      <c r="AX375" s="180"/>
      <c r="AY375" s="180"/>
      <c r="AZ375" s="180"/>
      <c r="BA375" s="180"/>
      <c r="BB375" s="180"/>
      <c r="BC375" s="180"/>
      <c r="BD375" s="180"/>
      <c r="BE375" s="180"/>
      <c r="BF375" s="180"/>
      <c r="BG375" s="180"/>
      <c r="BH375" s="180"/>
      <c r="BI375" s="180"/>
      <c r="BJ375" s="180"/>
      <c r="BK375" s="180"/>
      <c r="BL375" s="180"/>
      <c r="BM375" s="180"/>
      <c r="BN375" s="180"/>
      <c r="BO375" s="180"/>
      <c r="BP375" s="180"/>
      <c r="BQ375" s="180"/>
      <c r="BR375" s="180"/>
      <c r="BS375" s="180"/>
      <c r="BT375" s="180"/>
      <c r="BU375" s="180"/>
      <c r="BV375" s="180"/>
      <c r="BW375" s="180"/>
      <c r="BX375" s="180"/>
      <c r="BY375" s="180"/>
      <c r="BZ375" s="180"/>
      <c r="CA375" s="180"/>
    </row>
    <row r="376" ht="15.75" customHeight="1" spans="1:79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  <c r="R376" s="180"/>
      <c r="S376" s="180"/>
      <c r="T376" s="180"/>
      <c r="U376" s="180"/>
      <c r="V376" s="180"/>
      <c r="W376" s="180"/>
      <c r="X376" s="180"/>
      <c r="Y376" s="180"/>
      <c r="Z376" s="180"/>
      <c r="AA376" s="180"/>
      <c r="AB376" s="180"/>
      <c r="AC376" s="180"/>
      <c r="AD376" s="180"/>
      <c r="AE376" s="180"/>
      <c r="AF376" s="180"/>
      <c r="AG376" s="180"/>
      <c r="AH376" s="180"/>
      <c r="AI376" s="180"/>
      <c r="AJ376" s="180"/>
      <c r="AK376" s="180"/>
      <c r="AL376" s="180"/>
      <c r="AM376" s="180"/>
      <c r="AN376" s="180"/>
      <c r="AO376" s="180"/>
      <c r="AP376" s="180"/>
      <c r="AQ376" s="180"/>
      <c r="AR376" s="180"/>
      <c r="AS376" s="180"/>
      <c r="AT376" s="180"/>
      <c r="AU376" s="180"/>
      <c r="AV376" s="180"/>
      <c r="AW376" s="180"/>
      <c r="AX376" s="180"/>
      <c r="AY376" s="180"/>
      <c r="AZ376" s="180"/>
      <c r="BA376" s="180"/>
      <c r="BB376" s="180"/>
      <c r="BC376" s="180"/>
      <c r="BD376" s="180"/>
      <c r="BE376" s="180"/>
      <c r="BF376" s="180"/>
      <c r="BG376" s="180"/>
      <c r="BH376" s="180"/>
      <c r="BI376" s="180"/>
      <c r="BJ376" s="180"/>
      <c r="BK376" s="180"/>
      <c r="BL376" s="180"/>
      <c r="BM376" s="180"/>
      <c r="BN376" s="180"/>
      <c r="BO376" s="180"/>
      <c r="BP376" s="180"/>
      <c r="BQ376" s="180"/>
      <c r="BR376" s="180"/>
      <c r="BS376" s="180"/>
      <c r="BT376" s="180"/>
      <c r="BU376" s="180"/>
      <c r="BV376" s="180"/>
      <c r="BW376" s="180"/>
      <c r="BX376" s="180"/>
      <c r="BY376" s="180"/>
      <c r="BZ376" s="180"/>
      <c r="CA376" s="180"/>
    </row>
    <row r="377" ht="15.75" customHeight="1" spans="1:79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  <c r="R377" s="180"/>
      <c r="S377" s="180"/>
      <c r="T377" s="180"/>
      <c r="U377" s="180"/>
      <c r="V377" s="180"/>
      <c r="W377" s="180"/>
      <c r="X377" s="180"/>
      <c r="Y377" s="180"/>
      <c r="Z377" s="180"/>
      <c r="AA377" s="180"/>
      <c r="AB377" s="180"/>
      <c r="AC377" s="180"/>
      <c r="AD377" s="180"/>
      <c r="AE377" s="180"/>
      <c r="AF377" s="180"/>
      <c r="AG377" s="180"/>
      <c r="AH377" s="180"/>
      <c r="AI377" s="180"/>
      <c r="AJ377" s="180"/>
      <c r="AK377" s="180"/>
      <c r="AL377" s="180"/>
      <c r="AM377" s="180"/>
      <c r="AN377" s="180"/>
      <c r="AO377" s="180"/>
      <c r="AP377" s="180"/>
      <c r="AQ377" s="180"/>
      <c r="AR377" s="180"/>
      <c r="AS377" s="180"/>
      <c r="AT377" s="180"/>
      <c r="AU377" s="180"/>
      <c r="AV377" s="180"/>
      <c r="AW377" s="180"/>
      <c r="AX377" s="180"/>
      <c r="AY377" s="180"/>
      <c r="AZ377" s="180"/>
      <c r="BA377" s="180"/>
      <c r="BB377" s="180"/>
      <c r="BC377" s="180"/>
      <c r="BD377" s="180"/>
      <c r="BE377" s="180"/>
      <c r="BF377" s="180"/>
      <c r="BG377" s="180"/>
      <c r="BH377" s="180"/>
      <c r="BI377" s="180"/>
      <c r="BJ377" s="180"/>
      <c r="BK377" s="180"/>
      <c r="BL377" s="180"/>
      <c r="BM377" s="180"/>
      <c r="BN377" s="180"/>
      <c r="BO377" s="180"/>
      <c r="BP377" s="180"/>
      <c r="BQ377" s="180"/>
      <c r="BR377" s="180"/>
      <c r="BS377" s="180"/>
      <c r="BT377" s="180"/>
      <c r="BU377" s="180"/>
      <c r="BV377" s="180"/>
      <c r="BW377" s="180"/>
      <c r="BX377" s="180"/>
      <c r="BY377" s="180"/>
      <c r="BZ377" s="180"/>
      <c r="CA377" s="180"/>
    </row>
    <row r="378" ht="15.75" customHeight="1" spans="1:79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  <c r="U378" s="180"/>
      <c r="V378" s="180"/>
      <c r="W378" s="180"/>
      <c r="X378" s="180"/>
      <c r="Y378" s="180"/>
      <c r="Z378" s="180"/>
      <c r="AA378" s="180"/>
      <c r="AB378" s="180"/>
      <c r="AC378" s="180"/>
      <c r="AD378" s="180"/>
      <c r="AE378" s="180"/>
      <c r="AF378" s="180"/>
      <c r="AG378" s="180"/>
      <c r="AH378" s="180"/>
      <c r="AI378" s="180"/>
      <c r="AJ378" s="180"/>
      <c r="AK378" s="180"/>
      <c r="AL378" s="180"/>
      <c r="AM378" s="180"/>
      <c r="AN378" s="180"/>
      <c r="AO378" s="180"/>
      <c r="AP378" s="180"/>
      <c r="AQ378" s="180"/>
      <c r="AR378" s="180"/>
      <c r="AS378" s="180"/>
      <c r="AT378" s="180"/>
      <c r="AU378" s="180"/>
      <c r="AV378" s="180"/>
      <c r="AW378" s="180"/>
      <c r="AX378" s="180"/>
      <c r="AY378" s="180"/>
      <c r="AZ378" s="180"/>
      <c r="BA378" s="180"/>
      <c r="BB378" s="180"/>
      <c r="BC378" s="180"/>
      <c r="BD378" s="180"/>
      <c r="BE378" s="180"/>
      <c r="BF378" s="180"/>
      <c r="BG378" s="180"/>
      <c r="BH378" s="180"/>
      <c r="BI378" s="180"/>
      <c r="BJ378" s="180"/>
      <c r="BK378" s="180"/>
      <c r="BL378" s="180"/>
      <c r="BM378" s="180"/>
      <c r="BN378" s="180"/>
      <c r="BO378" s="180"/>
      <c r="BP378" s="180"/>
      <c r="BQ378" s="180"/>
      <c r="BR378" s="180"/>
      <c r="BS378" s="180"/>
      <c r="BT378" s="180"/>
      <c r="BU378" s="180"/>
      <c r="BV378" s="180"/>
      <c r="BW378" s="180"/>
      <c r="BX378" s="180"/>
      <c r="BY378" s="180"/>
      <c r="BZ378" s="180"/>
      <c r="CA378" s="180"/>
    </row>
    <row r="379" ht="15.75" customHeight="1" spans="1:79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  <c r="R379" s="180"/>
      <c r="S379" s="180"/>
      <c r="T379" s="180"/>
      <c r="U379" s="180"/>
      <c r="V379" s="180"/>
      <c r="W379" s="180"/>
      <c r="X379" s="180"/>
      <c r="Y379" s="180"/>
      <c r="Z379" s="180"/>
      <c r="AA379" s="180"/>
      <c r="AB379" s="180"/>
      <c r="AC379" s="180"/>
      <c r="AD379" s="180"/>
      <c r="AE379" s="180"/>
      <c r="AF379" s="180"/>
      <c r="AG379" s="180"/>
      <c r="AH379" s="180"/>
      <c r="AI379" s="180"/>
      <c r="AJ379" s="180"/>
      <c r="AK379" s="180"/>
      <c r="AL379" s="180"/>
      <c r="AM379" s="180"/>
      <c r="AN379" s="180"/>
      <c r="AO379" s="180"/>
      <c r="AP379" s="180"/>
      <c r="AQ379" s="180"/>
      <c r="AR379" s="180"/>
      <c r="AS379" s="180"/>
      <c r="AT379" s="180"/>
      <c r="AU379" s="180"/>
      <c r="AV379" s="180"/>
      <c r="AW379" s="180"/>
      <c r="AX379" s="180"/>
      <c r="AY379" s="180"/>
      <c r="AZ379" s="180"/>
      <c r="BA379" s="180"/>
      <c r="BB379" s="180"/>
      <c r="BC379" s="180"/>
      <c r="BD379" s="180"/>
      <c r="BE379" s="180"/>
      <c r="BF379" s="180"/>
      <c r="BG379" s="180"/>
      <c r="BH379" s="180"/>
      <c r="BI379" s="180"/>
      <c r="BJ379" s="180"/>
      <c r="BK379" s="180"/>
      <c r="BL379" s="180"/>
      <c r="BM379" s="180"/>
      <c r="BN379" s="180"/>
      <c r="BO379" s="180"/>
      <c r="BP379" s="180"/>
      <c r="BQ379" s="180"/>
      <c r="BR379" s="180"/>
      <c r="BS379" s="180"/>
      <c r="BT379" s="180"/>
      <c r="BU379" s="180"/>
      <c r="BV379" s="180"/>
      <c r="BW379" s="180"/>
      <c r="BX379" s="180"/>
      <c r="BY379" s="180"/>
      <c r="BZ379" s="180"/>
      <c r="CA379" s="180"/>
    </row>
    <row r="380" ht="15.75" customHeight="1" spans="1:79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  <c r="S380" s="180"/>
      <c r="T380" s="180"/>
      <c r="U380" s="180"/>
      <c r="V380" s="180"/>
      <c r="W380" s="180"/>
      <c r="X380" s="180"/>
      <c r="Y380" s="180"/>
      <c r="Z380" s="180"/>
      <c r="AA380" s="180"/>
      <c r="AB380" s="180"/>
      <c r="AC380" s="180"/>
      <c r="AD380" s="180"/>
      <c r="AE380" s="180"/>
      <c r="AF380" s="180"/>
      <c r="AG380" s="180"/>
      <c r="AH380" s="180"/>
      <c r="AI380" s="180"/>
      <c r="AJ380" s="180"/>
      <c r="AK380" s="180"/>
      <c r="AL380" s="180"/>
      <c r="AM380" s="180"/>
      <c r="AN380" s="180"/>
      <c r="AO380" s="180"/>
      <c r="AP380" s="180"/>
      <c r="AQ380" s="180"/>
      <c r="AR380" s="180"/>
      <c r="AS380" s="180"/>
      <c r="AT380" s="180"/>
      <c r="AU380" s="180"/>
      <c r="AV380" s="180"/>
      <c r="AW380" s="180"/>
      <c r="AX380" s="180"/>
      <c r="AY380" s="180"/>
      <c r="AZ380" s="180"/>
      <c r="BA380" s="180"/>
      <c r="BB380" s="180"/>
      <c r="BC380" s="180"/>
      <c r="BD380" s="180"/>
      <c r="BE380" s="180"/>
      <c r="BF380" s="180"/>
      <c r="BG380" s="180"/>
      <c r="BH380" s="180"/>
      <c r="BI380" s="180"/>
      <c r="BJ380" s="180"/>
      <c r="BK380" s="180"/>
      <c r="BL380" s="180"/>
      <c r="BM380" s="180"/>
      <c r="BN380" s="180"/>
      <c r="BO380" s="180"/>
      <c r="BP380" s="180"/>
      <c r="BQ380" s="180"/>
      <c r="BR380" s="180"/>
      <c r="BS380" s="180"/>
      <c r="BT380" s="180"/>
      <c r="BU380" s="180"/>
      <c r="BV380" s="180"/>
      <c r="BW380" s="180"/>
      <c r="BX380" s="180"/>
      <c r="BY380" s="180"/>
      <c r="BZ380" s="180"/>
      <c r="CA380" s="180"/>
    </row>
    <row r="381" ht="15.75" customHeight="1" spans="1:79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0"/>
      <c r="AG381" s="180"/>
      <c r="AH381" s="180"/>
      <c r="AI381" s="180"/>
      <c r="AJ381" s="180"/>
      <c r="AK381" s="180"/>
      <c r="AL381" s="180"/>
      <c r="AM381" s="180"/>
      <c r="AN381" s="180"/>
      <c r="AO381" s="180"/>
      <c r="AP381" s="180"/>
      <c r="AQ381" s="180"/>
      <c r="AR381" s="180"/>
      <c r="AS381" s="180"/>
      <c r="AT381" s="180"/>
      <c r="AU381" s="180"/>
      <c r="AV381" s="180"/>
      <c r="AW381" s="180"/>
      <c r="AX381" s="180"/>
      <c r="AY381" s="180"/>
      <c r="AZ381" s="180"/>
      <c r="BA381" s="180"/>
      <c r="BB381" s="180"/>
      <c r="BC381" s="180"/>
      <c r="BD381" s="180"/>
      <c r="BE381" s="180"/>
      <c r="BF381" s="180"/>
      <c r="BG381" s="180"/>
      <c r="BH381" s="180"/>
      <c r="BI381" s="180"/>
      <c r="BJ381" s="180"/>
      <c r="BK381" s="180"/>
      <c r="BL381" s="180"/>
      <c r="BM381" s="180"/>
      <c r="BN381" s="180"/>
      <c r="BO381" s="180"/>
      <c r="BP381" s="180"/>
      <c r="BQ381" s="180"/>
      <c r="BR381" s="180"/>
      <c r="BS381" s="180"/>
      <c r="BT381" s="180"/>
      <c r="BU381" s="180"/>
      <c r="BV381" s="180"/>
      <c r="BW381" s="180"/>
      <c r="BX381" s="180"/>
      <c r="BY381" s="180"/>
      <c r="BZ381" s="180"/>
      <c r="CA381" s="180"/>
    </row>
    <row r="382" ht="15.75" customHeight="1" spans="1:79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  <c r="S382" s="180"/>
      <c r="T382" s="180"/>
      <c r="U382" s="180"/>
      <c r="V382" s="180"/>
      <c r="W382" s="180"/>
      <c r="X382" s="180"/>
      <c r="Y382" s="180"/>
      <c r="Z382" s="180"/>
      <c r="AA382" s="180"/>
      <c r="AB382" s="180"/>
      <c r="AC382" s="180"/>
      <c r="AD382" s="180"/>
      <c r="AE382" s="180"/>
      <c r="AF382" s="180"/>
      <c r="AG382" s="180"/>
      <c r="AH382" s="180"/>
      <c r="AI382" s="180"/>
      <c r="AJ382" s="180"/>
      <c r="AK382" s="180"/>
      <c r="AL382" s="180"/>
      <c r="AM382" s="180"/>
      <c r="AN382" s="180"/>
      <c r="AO382" s="180"/>
      <c r="AP382" s="180"/>
      <c r="AQ382" s="180"/>
      <c r="AR382" s="180"/>
      <c r="AS382" s="180"/>
      <c r="AT382" s="180"/>
      <c r="AU382" s="180"/>
      <c r="AV382" s="180"/>
      <c r="AW382" s="180"/>
      <c r="AX382" s="180"/>
      <c r="AY382" s="180"/>
      <c r="AZ382" s="180"/>
      <c r="BA382" s="180"/>
      <c r="BB382" s="180"/>
      <c r="BC382" s="180"/>
      <c r="BD382" s="180"/>
      <c r="BE382" s="180"/>
      <c r="BF382" s="180"/>
      <c r="BG382" s="180"/>
      <c r="BH382" s="180"/>
      <c r="BI382" s="180"/>
      <c r="BJ382" s="180"/>
      <c r="BK382" s="180"/>
      <c r="BL382" s="180"/>
      <c r="BM382" s="180"/>
      <c r="BN382" s="180"/>
      <c r="BO382" s="180"/>
      <c r="BP382" s="180"/>
      <c r="BQ382" s="180"/>
      <c r="BR382" s="180"/>
      <c r="BS382" s="180"/>
      <c r="BT382" s="180"/>
      <c r="BU382" s="180"/>
      <c r="BV382" s="180"/>
      <c r="BW382" s="180"/>
      <c r="BX382" s="180"/>
      <c r="BY382" s="180"/>
      <c r="BZ382" s="180"/>
      <c r="CA382" s="180"/>
    </row>
    <row r="383" ht="15.75" customHeight="1" spans="1:79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  <c r="R383" s="180"/>
      <c r="S383" s="180"/>
      <c r="T383" s="180"/>
      <c r="U383" s="180"/>
      <c r="V383" s="180"/>
      <c r="W383" s="180"/>
      <c r="X383" s="180"/>
      <c r="Y383" s="180"/>
      <c r="Z383" s="180"/>
      <c r="AA383" s="180"/>
      <c r="AB383" s="180"/>
      <c r="AC383" s="180"/>
      <c r="AD383" s="180"/>
      <c r="AE383" s="180"/>
      <c r="AF383" s="180"/>
      <c r="AG383" s="180"/>
      <c r="AH383" s="180"/>
      <c r="AI383" s="180"/>
      <c r="AJ383" s="180"/>
      <c r="AK383" s="180"/>
      <c r="AL383" s="180"/>
      <c r="AM383" s="180"/>
      <c r="AN383" s="180"/>
      <c r="AO383" s="180"/>
      <c r="AP383" s="180"/>
      <c r="AQ383" s="180"/>
      <c r="AR383" s="180"/>
      <c r="AS383" s="180"/>
      <c r="AT383" s="180"/>
      <c r="AU383" s="180"/>
      <c r="AV383" s="180"/>
      <c r="AW383" s="180"/>
      <c r="AX383" s="180"/>
      <c r="AY383" s="180"/>
      <c r="AZ383" s="180"/>
      <c r="BA383" s="180"/>
      <c r="BB383" s="180"/>
      <c r="BC383" s="180"/>
      <c r="BD383" s="180"/>
      <c r="BE383" s="180"/>
      <c r="BF383" s="180"/>
      <c r="BG383" s="180"/>
      <c r="BH383" s="180"/>
      <c r="BI383" s="180"/>
      <c r="BJ383" s="180"/>
      <c r="BK383" s="180"/>
      <c r="BL383" s="180"/>
      <c r="BM383" s="180"/>
      <c r="BN383" s="180"/>
      <c r="BO383" s="180"/>
      <c r="BP383" s="180"/>
      <c r="BQ383" s="180"/>
      <c r="BR383" s="180"/>
      <c r="BS383" s="180"/>
      <c r="BT383" s="180"/>
      <c r="BU383" s="180"/>
      <c r="BV383" s="180"/>
      <c r="BW383" s="180"/>
      <c r="BX383" s="180"/>
      <c r="BY383" s="180"/>
      <c r="BZ383" s="180"/>
      <c r="CA383" s="180"/>
    </row>
    <row r="384" ht="15.75" customHeight="1" spans="1:79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0"/>
      <c r="Z384" s="180"/>
      <c r="AA384" s="180"/>
      <c r="AB384" s="180"/>
      <c r="AC384" s="180"/>
      <c r="AD384" s="180"/>
      <c r="AE384" s="180"/>
      <c r="AF384" s="180"/>
      <c r="AG384" s="180"/>
      <c r="AH384" s="180"/>
      <c r="AI384" s="180"/>
      <c r="AJ384" s="180"/>
      <c r="AK384" s="180"/>
      <c r="AL384" s="180"/>
      <c r="AM384" s="180"/>
      <c r="AN384" s="180"/>
      <c r="AO384" s="180"/>
      <c r="AP384" s="180"/>
      <c r="AQ384" s="180"/>
      <c r="AR384" s="180"/>
      <c r="AS384" s="180"/>
      <c r="AT384" s="180"/>
      <c r="AU384" s="180"/>
      <c r="AV384" s="180"/>
      <c r="AW384" s="180"/>
      <c r="AX384" s="180"/>
      <c r="AY384" s="180"/>
      <c r="AZ384" s="180"/>
      <c r="BA384" s="180"/>
      <c r="BB384" s="180"/>
      <c r="BC384" s="180"/>
      <c r="BD384" s="180"/>
      <c r="BE384" s="180"/>
      <c r="BF384" s="180"/>
      <c r="BG384" s="180"/>
      <c r="BH384" s="180"/>
      <c r="BI384" s="180"/>
      <c r="BJ384" s="180"/>
      <c r="BK384" s="180"/>
      <c r="BL384" s="180"/>
      <c r="BM384" s="180"/>
      <c r="BN384" s="180"/>
      <c r="BO384" s="180"/>
      <c r="BP384" s="180"/>
      <c r="BQ384" s="180"/>
      <c r="BR384" s="180"/>
      <c r="BS384" s="180"/>
      <c r="BT384" s="180"/>
      <c r="BU384" s="180"/>
      <c r="BV384" s="180"/>
      <c r="BW384" s="180"/>
      <c r="BX384" s="180"/>
      <c r="BY384" s="180"/>
      <c r="BZ384" s="180"/>
      <c r="CA384" s="180"/>
    </row>
    <row r="385" ht="15.75" customHeight="1" spans="1:79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  <c r="U385" s="180"/>
      <c r="V385" s="180"/>
      <c r="W385" s="180"/>
      <c r="X385" s="180"/>
      <c r="Y385" s="180"/>
      <c r="Z385" s="180"/>
      <c r="AA385" s="180"/>
      <c r="AB385" s="180"/>
      <c r="AC385" s="180"/>
      <c r="AD385" s="180"/>
      <c r="AE385" s="180"/>
      <c r="AF385" s="180"/>
      <c r="AG385" s="180"/>
      <c r="AH385" s="180"/>
      <c r="AI385" s="180"/>
      <c r="AJ385" s="180"/>
      <c r="AK385" s="180"/>
      <c r="AL385" s="180"/>
      <c r="AM385" s="180"/>
      <c r="AN385" s="180"/>
      <c r="AO385" s="180"/>
      <c r="AP385" s="180"/>
      <c r="AQ385" s="180"/>
      <c r="AR385" s="180"/>
      <c r="AS385" s="180"/>
      <c r="AT385" s="180"/>
      <c r="AU385" s="180"/>
      <c r="AV385" s="180"/>
      <c r="AW385" s="180"/>
      <c r="AX385" s="180"/>
      <c r="AY385" s="180"/>
      <c r="AZ385" s="180"/>
      <c r="BA385" s="180"/>
      <c r="BB385" s="180"/>
      <c r="BC385" s="180"/>
      <c r="BD385" s="180"/>
      <c r="BE385" s="180"/>
      <c r="BF385" s="180"/>
      <c r="BG385" s="180"/>
      <c r="BH385" s="180"/>
      <c r="BI385" s="180"/>
      <c r="BJ385" s="180"/>
      <c r="BK385" s="180"/>
      <c r="BL385" s="180"/>
      <c r="BM385" s="180"/>
      <c r="BN385" s="180"/>
      <c r="BO385" s="180"/>
      <c r="BP385" s="180"/>
      <c r="BQ385" s="180"/>
      <c r="BR385" s="180"/>
      <c r="BS385" s="180"/>
      <c r="BT385" s="180"/>
      <c r="BU385" s="180"/>
      <c r="BV385" s="180"/>
      <c r="BW385" s="180"/>
      <c r="BX385" s="180"/>
      <c r="BY385" s="180"/>
      <c r="BZ385" s="180"/>
      <c r="CA385" s="180"/>
    </row>
    <row r="386" ht="15.75" customHeight="1" spans="1:79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  <c r="R386" s="180"/>
      <c r="S386" s="180"/>
      <c r="T386" s="180"/>
      <c r="U386" s="180"/>
      <c r="V386" s="180"/>
      <c r="W386" s="180"/>
      <c r="X386" s="180"/>
      <c r="Y386" s="180"/>
      <c r="Z386" s="180"/>
      <c r="AA386" s="180"/>
      <c r="AB386" s="180"/>
      <c r="AC386" s="180"/>
      <c r="AD386" s="180"/>
      <c r="AE386" s="180"/>
      <c r="AF386" s="180"/>
      <c r="AG386" s="180"/>
      <c r="AH386" s="180"/>
      <c r="AI386" s="180"/>
      <c r="AJ386" s="180"/>
      <c r="AK386" s="180"/>
      <c r="AL386" s="180"/>
      <c r="AM386" s="180"/>
      <c r="AN386" s="180"/>
      <c r="AO386" s="180"/>
      <c r="AP386" s="180"/>
      <c r="AQ386" s="180"/>
      <c r="AR386" s="180"/>
      <c r="AS386" s="180"/>
      <c r="AT386" s="180"/>
      <c r="AU386" s="180"/>
      <c r="AV386" s="180"/>
      <c r="AW386" s="180"/>
      <c r="AX386" s="180"/>
      <c r="AY386" s="180"/>
      <c r="AZ386" s="180"/>
      <c r="BA386" s="180"/>
      <c r="BB386" s="180"/>
      <c r="BC386" s="180"/>
      <c r="BD386" s="180"/>
      <c r="BE386" s="180"/>
      <c r="BF386" s="180"/>
      <c r="BG386" s="180"/>
      <c r="BH386" s="180"/>
      <c r="BI386" s="180"/>
      <c r="BJ386" s="180"/>
      <c r="BK386" s="180"/>
      <c r="BL386" s="180"/>
      <c r="BM386" s="180"/>
      <c r="BN386" s="180"/>
      <c r="BO386" s="180"/>
      <c r="BP386" s="180"/>
      <c r="BQ386" s="180"/>
      <c r="BR386" s="180"/>
      <c r="BS386" s="180"/>
      <c r="BT386" s="180"/>
      <c r="BU386" s="180"/>
      <c r="BV386" s="180"/>
      <c r="BW386" s="180"/>
      <c r="BX386" s="180"/>
      <c r="BY386" s="180"/>
      <c r="BZ386" s="180"/>
      <c r="CA386" s="180"/>
    </row>
    <row r="387" ht="15.75" customHeight="1" spans="1:79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  <c r="R387" s="180"/>
      <c r="S387" s="180"/>
      <c r="T387" s="180"/>
      <c r="U387" s="180"/>
      <c r="V387" s="180"/>
      <c r="W387" s="180"/>
      <c r="X387" s="180"/>
      <c r="Y387" s="180"/>
      <c r="Z387" s="180"/>
      <c r="AA387" s="180"/>
      <c r="AB387" s="180"/>
      <c r="AC387" s="180"/>
      <c r="AD387" s="180"/>
      <c r="AE387" s="180"/>
      <c r="AF387" s="180"/>
      <c r="AG387" s="180"/>
      <c r="AH387" s="180"/>
      <c r="AI387" s="180"/>
      <c r="AJ387" s="180"/>
      <c r="AK387" s="180"/>
      <c r="AL387" s="180"/>
      <c r="AM387" s="180"/>
      <c r="AN387" s="180"/>
      <c r="AO387" s="180"/>
      <c r="AP387" s="180"/>
      <c r="AQ387" s="180"/>
      <c r="AR387" s="180"/>
      <c r="AS387" s="180"/>
      <c r="AT387" s="180"/>
      <c r="AU387" s="180"/>
      <c r="AV387" s="180"/>
      <c r="AW387" s="180"/>
      <c r="AX387" s="180"/>
      <c r="AY387" s="180"/>
      <c r="AZ387" s="180"/>
      <c r="BA387" s="180"/>
      <c r="BB387" s="180"/>
      <c r="BC387" s="180"/>
      <c r="BD387" s="180"/>
      <c r="BE387" s="180"/>
      <c r="BF387" s="180"/>
      <c r="BG387" s="180"/>
      <c r="BH387" s="180"/>
      <c r="BI387" s="180"/>
      <c r="BJ387" s="180"/>
      <c r="BK387" s="180"/>
      <c r="BL387" s="180"/>
      <c r="BM387" s="180"/>
      <c r="BN387" s="180"/>
      <c r="BO387" s="180"/>
      <c r="BP387" s="180"/>
      <c r="BQ387" s="180"/>
      <c r="BR387" s="180"/>
      <c r="BS387" s="180"/>
      <c r="BT387" s="180"/>
      <c r="BU387" s="180"/>
      <c r="BV387" s="180"/>
      <c r="BW387" s="180"/>
      <c r="BX387" s="180"/>
      <c r="BY387" s="180"/>
      <c r="BZ387" s="180"/>
      <c r="CA387" s="180"/>
    </row>
    <row r="388" ht="15.75" customHeight="1" spans="1:79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  <c r="R388" s="180"/>
      <c r="S388" s="180"/>
      <c r="T388" s="180"/>
      <c r="U388" s="180"/>
      <c r="V388" s="180"/>
      <c r="W388" s="180"/>
      <c r="X388" s="180"/>
      <c r="Y388" s="180"/>
      <c r="Z388" s="180"/>
      <c r="AA388" s="180"/>
      <c r="AB388" s="180"/>
      <c r="AC388" s="180"/>
      <c r="AD388" s="180"/>
      <c r="AE388" s="180"/>
      <c r="AF388" s="180"/>
      <c r="AG388" s="180"/>
      <c r="AH388" s="180"/>
      <c r="AI388" s="180"/>
      <c r="AJ388" s="180"/>
      <c r="AK388" s="180"/>
      <c r="AL388" s="180"/>
      <c r="AM388" s="180"/>
      <c r="AN388" s="180"/>
      <c r="AO388" s="180"/>
      <c r="AP388" s="180"/>
      <c r="AQ388" s="180"/>
      <c r="AR388" s="180"/>
      <c r="AS388" s="180"/>
      <c r="AT388" s="180"/>
      <c r="AU388" s="180"/>
      <c r="AV388" s="180"/>
      <c r="AW388" s="180"/>
      <c r="AX388" s="180"/>
      <c r="AY388" s="180"/>
      <c r="AZ388" s="180"/>
      <c r="BA388" s="180"/>
      <c r="BB388" s="180"/>
      <c r="BC388" s="180"/>
      <c r="BD388" s="180"/>
      <c r="BE388" s="180"/>
      <c r="BF388" s="180"/>
      <c r="BG388" s="180"/>
      <c r="BH388" s="180"/>
      <c r="BI388" s="180"/>
      <c r="BJ388" s="180"/>
      <c r="BK388" s="180"/>
      <c r="BL388" s="180"/>
      <c r="BM388" s="180"/>
      <c r="BN388" s="180"/>
      <c r="BO388" s="180"/>
      <c r="BP388" s="180"/>
      <c r="BQ388" s="180"/>
      <c r="BR388" s="180"/>
      <c r="BS388" s="180"/>
      <c r="BT388" s="180"/>
      <c r="BU388" s="180"/>
      <c r="BV388" s="180"/>
      <c r="BW388" s="180"/>
      <c r="BX388" s="180"/>
      <c r="BY388" s="180"/>
      <c r="BZ388" s="180"/>
      <c r="CA388" s="180"/>
    </row>
    <row r="389" ht="15.75" customHeight="1" spans="1:79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180"/>
      <c r="T389" s="180"/>
      <c r="U389" s="180"/>
      <c r="V389" s="180"/>
      <c r="W389" s="180"/>
      <c r="X389" s="180"/>
      <c r="Y389" s="180"/>
      <c r="Z389" s="180"/>
      <c r="AA389" s="180"/>
      <c r="AB389" s="180"/>
      <c r="AC389" s="180"/>
      <c r="AD389" s="180"/>
      <c r="AE389" s="180"/>
      <c r="AF389" s="180"/>
      <c r="AG389" s="180"/>
      <c r="AH389" s="180"/>
      <c r="AI389" s="180"/>
      <c r="AJ389" s="180"/>
      <c r="AK389" s="180"/>
      <c r="AL389" s="180"/>
      <c r="AM389" s="180"/>
      <c r="AN389" s="180"/>
      <c r="AO389" s="180"/>
      <c r="AP389" s="180"/>
      <c r="AQ389" s="180"/>
      <c r="AR389" s="180"/>
      <c r="AS389" s="180"/>
      <c r="AT389" s="180"/>
      <c r="AU389" s="180"/>
      <c r="AV389" s="180"/>
      <c r="AW389" s="180"/>
      <c r="AX389" s="180"/>
      <c r="AY389" s="180"/>
      <c r="AZ389" s="180"/>
      <c r="BA389" s="180"/>
      <c r="BB389" s="180"/>
      <c r="BC389" s="180"/>
      <c r="BD389" s="180"/>
      <c r="BE389" s="180"/>
      <c r="BF389" s="180"/>
      <c r="BG389" s="180"/>
      <c r="BH389" s="180"/>
      <c r="BI389" s="180"/>
      <c r="BJ389" s="180"/>
      <c r="BK389" s="180"/>
      <c r="BL389" s="180"/>
      <c r="BM389" s="180"/>
      <c r="BN389" s="180"/>
      <c r="BO389" s="180"/>
      <c r="BP389" s="180"/>
      <c r="BQ389" s="180"/>
      <c r="BR389" s="180"/>
      <c r="BS389" s="180"/>
      <c r="BT389" s="180"/>
      <c r="BU389" s="180"/>
      <c r="BV389" s="180"/>
      <c r="BW389" s="180"/>
      <c r="BX389" s="180"/>
      <c r="BY389" s="180"/>
      <c r="BZ389" s="180"/>
      <c r="CA389" s="180"/>
    </row>
    <row r="390" ht="15.75" customHeight="1" spans="1:79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  <c r="S390" s="180"/>
      <c r="T390" s="180"/>
      <c r="U390" s="180"/>
      <c r="V390" s="180"/>
      <c r="W390" s="180"/>
      <c r="X390" s="180"/>
      <c r="Y390" s="180"/>
      <c r="Z390" s="180"/>
      <c r="AA390" s="180"/>
      <c r="AB390" s="180"/>
      <c r="AC390" s="180"/>
      <c r="AD390" s="180"/>
      <c r="AE390" s="180"/>
      <c r="AF390" s="180"/>
      <c r="AG390" s="180"/>
      <c r="AH390" s="180"/>
      <c r="AI390" s="180"/>
      <c r="AJ390" s="180"/>
      <c r="AK390" s="180"/>
      <c r="AL390" s="180"/>
      <c r="AM390" s="180"/>
      <c r="AN390" s="180"/>
      <c r="AO390" s="180"/>
      <c r="AP390" s="180"/>
      <c r="AQ390" s="180"/>
      <c r="AR390" s="180"/>
      <c r="AS390" s="180"/>
      <c r="AT390" s="180"/>
      <c r="AU390" s="180"/>
      <c r="AV390" s="180"/>
      <c r="AW390" s="180"/>
      <c r="AX390" s="180"/>
      <c r="AY390" s="180"/>
      <c r="AZ390" s="180"/>
      <c r="BA390" s="180"/>
      <c r="BB390" s="180"/>
      <c r="BC390" s="180"/>
      <c r="BD390" s="180"/>
      <c r="BE390" s="180"/>
      <c r="BF390" s="180"/>
      <c r="BG390" s="180"/>
      <c r="BH390" s="180"/>
      <c r="BI390" s="180"/>
      <c r="BJ390" s="180"/>
      <c r="BK390" s="180"/>
      <c r="BL390" s="180"/>
      <c r="BM390" s="180"/>
      <c r="BN390" s="180"/>
      <c r="BO390" s="180"/>
      <c r="BP390" s="180"/>
      <c r="BQ390" s="180"/>
      <c r="BR390" s="180"/>
      <c r="BS390" s="180"/>
      <c r="BT390" s="180"/>
      <c r="BU390" s="180"/>
      <c r="BV390" s="180"/>
      <c r="BW390" s="180"/>
      <c r="BX390" s="180"/>
      <c r="BY390" s="180"/>
      <c r="BZ390" s="180"/>
      <c r="CA390" s="180"/>
    </row>
    <row r="391" ht="15.75" customHeight="1" spans="1:79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  <c r="S391" s="180"/>
      <c r="T391" s="180"/>
      <c r="U391" s="180"/>
      <c r="V391" s="180"/>
      <c r="W391" s="180"/>
      <c r="X391" s="180"/>
      <c r="Y391" s="180"/>
      <c r="Z391" s="180"/>
      <c r="AA391" s="180"/>
      <c r="AB391" s="180"/>
      <c r="AC391" s="180"/>
      <c r="AD391" s="180"/>
      <c r="AE391" s="180"/>
      <c r="AF391" s="180"/>
      <c r="AG391" s="180"/>
      <c r="AH391" s="180"/>
      <c r="AI391" s="180"/>
      <c r="AJ391" s="180"/>
      <c r="AK391" s="180"/>
      <c r="AL391" s="180"/>
      <c r="AM391" s="180"/>
      <c r="AN391" s="180"/>
      <c r="AO391" s="180"/>
      <c r="AP391" s="180"/>
      <c r="AQ391" s="180"/>
      <c r="AR391" s="180"/>
      <c r="AS391" s="180"/>
      <c r="AT391" s="180"/>
      <c r="AU391" s="180"/>
      <c r="AV391" s="180"/>
      <c r="AW391" s="180"/>
      <c r="AX391" s="180"/>
      <c r="AY391" s="180"/>
      <c r="AZ391" s="180"/>
      <c r="BA391" s="180"/>
      <c r="BB391" s="180"/>
      <c r="BC391" s="180"/>
      <c r="BD391" s="180"/>
      <c r="BE391" s="180"/>
      <c r="BF391" s="180"/>
      <c r="BG391" s="180"/>
      <c r="BH391" s="180"/>
      <c r="BI391" s="180"/>
      <c r="BJ391" s="180"/>
      <c r="BK391" s="180"/>
      <c r="BL391" s="180"/>
      <c r="BM391" s="180"/>
      <c r="BN391" s="180"/>
      <c r="BO391" s="180"/>
      <c r="BP391" s="180"/>
      <c r="BQ391" s="180"/>
      <c r="BR391" s="180"/>
      <c r="BS391" s="180"/>
      <c r="BT391" s="180"/>
      <c r="BU391" s="180"/>
      <c r="BV391" s="180"/>
      <c r="BW391" s="180"/>
      <c r="BX391" s="180"/>
      <c r="BY391" s="180"/>
      <c r="BZ391" s="180"/>
      <c r="CA391" s="180"/>
    </row>
    <row r="392" ht="15.75" customHeight="1" spans="1:79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  <c r="S392" s="180"/>
      <c r="T392" s="180"/>
      <c r="U392" s="180"/>
      <c r="V392" s="180"/>
      <c r="W392" s="180"/>
      <c r="X392" s="180"/>
      <c r="Y392" s="180"/>
      <c r="Z392" s="180"/>
      <c r="AA392" s="180"/>
      <c r="AB392" s="180"/>
      <c r="AC392" s="180"/>
      <c r="AD392" s="180"/>
      <c r="AE392" s="180"/>
      <c r="AF392" s="180"/>
      <c r="AG392" s="180"/>
      <c r="AH392" s="180"/>
      <c r="AI392" s="180"/>
      <c r="AJ392" s="180"/>
      <c r="AK392" s="180"/>
      <c r="AL392" s="180"/>
      <c r="AM392" s="180"/>
      <c r="AN392" s="180"/>
      <c r="AO392" s="180"/>
      <c r="AP392" s="180"/>
      <c r="AQ392" s="180"/>
      <c r="AR392" s="180"/>
      <c r="AS392" s="180"/>
      <c r="AT392" s="180"/>
      <c r="AU392" s="180"/>
      <c r="AV392" s="180"/>
      <c r="AW392" s="180"/>
      <c r="AX392" s="180"/>
      <c r="AY392" s="180"/>
      <c r="AZ392" s="180"/>
      <c r="BA392" s="180"/>
      <c r="BB392" s="180"/>
      <c r="BC392" s="180"/>
      <c r="BD392" s="180"/>
      <c r="BE392" s="180"/>
      <c r="BF392" s="180"/>
      <c r="BG392" s="180"/>
      <c r="BH392" s="180"/>
      <c r="BI392" s="180"/>
      <c r="BJ392" s="180"/>
      <c r="BK392" s="180"/>
      <c r="BL392" s="180"/>
      <c r="BM392" s="180"/>
      <c r="BN392" s="180"/>
      <c r="BO392" s="180"/>
      <c r="BP392" s="180"/>
      <c r="BQ392" s="180"/>
      <c r="BR392" s="180"/>
      <c r="BS392" s="180"/>
      <c r="BT392" s="180"/>
      <c r="BU392" s="180"/>
      <c r="BV392" s="180"/>
      <c r="BW392" s="180"/>
      <c r="BX392" s="180"/>
      <c r="BY392" s="180"/>
      <c r="BZ392" s="180"/>
      <c r="CA392" s="180"/>
    </row>
    <row r="393" ht="15.75" customHeight="1" spans="1:79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  <c r="Z393" s="180"/>
      <c r="AA393" s="180"/>
      <c r="AB393" s="180"/>
      <c r="AC393" s="180"/>
      <c r="AD393" s="180"/>
      <c r="AE393" s="180"/>
      <c r="AF393" s="180"/>
      <c r="AG393" s="180"/>
      <c r="AH393" s="180"/>
      <c r="AI393" s="180"/>
      <c r="AJ393" s="180"/>
      <c r="AK393" s="180"/>
      <c r="AL393" s="180"/>
      <c r="AM393" s="180"/>
      <c r="AN393" s="180"/>
      <c r="AO393" s="180"/>
      <c r="AP393" s="180"/>
      <c r="AQ393" s="180"/>
      <c r="AR393" s="180"/>
      <c r="AS393" s="180"/>
      <c r="AT393" s="180"/>
      <c r="AU393" s="180"/>
      <c r="AV393" s="180"/>
      <c r="AW393" s="180"/>
      <c r="AX393" s="180"/>
      <c r="AY393" s="180"/>
      <c r="AZ393" s="180"/>
      <c r="BA393" s="180"/>
      <c r="BB393" s="180"/>
      <c r="BC393" s="180"/>
      <c r="BD393" s="180"/>
      <c r="BE393" s="180"/>
      <c r="BF393" s="180"/>
      <c r="BG393" s="180"/>
      <c r="BH393" s="180"/>
      <c r="BI393" s="180"/>
      <c r="BJ393" s="180"/>
      <c r="BK393" s="180"/>
      <c r="BL393" s="180"/>
      <c r="BM393" s="180"/>
      <c r="BN393" s="180"/>
      <c r="BO393" s="180"/>
      <c r="BP393" s="180"/>
      <c r="BQ393" s="180"/>
      <c r="BR393" s="180"/>
      <c r="BS393" s="180"/>
      <c r="BT393" s="180"/>
      <c r="BU393" s="180"/>
      <c r="BV393" s="180"/>
      <c r="BW393" s="180"/>
      <c r="BX393" s="180"/>
      <c r="BY393" s="180"/>
      <c r="BZ393" s="180"/>
      <c r="CA393" s="180"/>
    </row>
    <row r="394" ht="15.75" customHeight="1" spans="1:79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  <c r="U394" s="180"/>
      <c r="V394" s="180"/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0"/>
      <c r="AG394" s="180"/>
      <c r="AH394" s="180"/>
      <c r="AI394" s="180"/>
      <c r="AJ394" s="180"/>
      <c r="AK394" s="180"/>
      <c r="AL394" s="180"/>
      <c r="AM394" s="180"/>
      <c r="AN394" s="180"/>
      <c r="AO394" s="180"/>
      <c r="AP394" s="180"/>
      <c r="AQ394" s="180"/>
      <c r="AR394" s="180"/>
      <c r="AS394" s="180"/>
      <c r="AT394" s="180"/>
      <c r="AU394" s="180"/>
      <c r="AV394" s="180"/>
      <c r="AW394" s="180"/>
      <c r="AX394" s="180"/>
      <c r="AY394" s="180"/>
      <c r="AZ394" s="180"/>
      <c r="BA394" s="180"/>
      <c r="BB394" s="180"/>
      <c r="BC394" s="180"/>
      <c r="BD394" s="180"/>
      <c r="BE394" s="180"/>
      <c r="BF394" s="180"/>
      <c r="BG394" s="180"/>
      <c r="BH394" s="180"/>
      <c r="BI394" s="180"/>
      <c r="BJ394" s="180"/>
      <c r="BK394" s="180"/>
      <c r="BL394" s="180"/>
      <c r="BM394" s="180"/>
      <c r="BN394" s="180"/>
      <c r="BO394" s="180"/>
      <c r="BP394" s="180"/>
      <c r="BQ394" s="180"/>
      <c r="BR394" s="180"/>
      <c r="BS394" s="180"/>
      <c r="BT394" s="180"/>
      <c r="BU394" s="180"/>
      <c r="BV394" s="180"/>
      <c r="BW394" s="180"/>
      <c r="BX394" s="180"/>
      <c r="BY394" s="180"/>
      <c r="BZ394" s="180"/>
      <c r="CA394" s="180"/>
    </row>
    <row r="395" ht="15.75" customHeight="1" spans="1:79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  <c r="AB395" s="180"/>
      <c r="AC395" s="180"/>
      <c r="AD395" s="180"/>
      <c r="AE395" s="180"/>
      <c r="AF395" s="180"/>
      <c r="AG395" s="180"/>
      <c r="AH395" s="180"/>
      <c r="AI395" s="180"/>
      <c r="AJ395" s="180"/>
      <c r="AK395" s="180"/>
      <c r="AL395" s="180"/>
      <c r="AM395" s="180"/>
      <c r="AN395" s="180"/>
      <c r="AO395" s="180"/>
      <c r="AP395" s="180"/>
      <c r="AQ395" s="180"/>
      <c r="AR395" s="180"/>
      <c r="AS395" s="180"/>
      <c r="AT395" s="180"/>
      <c r="AU395" s="180"/>
      <c r="AV395" s="180"/>
      <c r="AW395" s="180"/>
      <c r="AX395" s="180"/>
      <c r="AY395" s="180"/>
      <c r="AZ395" s="180"/>
      <c r="BA395" s="180"/>
      <c r="BB395" s="180"/>
      <c r="BC395" s="180"/>
      <c r="BD395" s="180"/>
      <c r="BE395" s="180"/>
      <c r="BF395" s="180"/>
      <c r="BG395" s="180"/>
      <c r="BH395" s="180"/>
      <c r="BI395" s="180"/>
      <c r="BJ395" s="180"/>
      <c r="BK395" s="180"/>
      <c r="BL395" s="180"/>
      <c r="BM395" s="180"/>
      <c r="BN395" s="180"/>
      <c r="BO395" s="180"/>
      <c r="BP395" s="180"/>
      <c r="BQ395" s="180"/>
      <c r="BR395" s="180"/>
      <c r="BS395" s="180"/>
      <c r="BT395" s="180"/>
      <c r="BU395" s="180"/>
      <c r="BV395" s="180"/>
      <c r="BW395" s="180"/>
      <c r="BX395" s="180"/>
      <c r="BY395" s="180"/>
      <c r="BZ395" s="180"/>
      <c r="CA395" s="180"/>
    </row>
    <row r="396" ht="15.75" customHeight="1" spans="1:79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180"/>
      <c r="T396" s="180"/>
      <c r="U396" s="180"/>
      <c r="V396" s="180"/>
      <c r="W396" s="180"/>
      <c r="X396" s="180"/>
      <c r="Y396" s="180"/>
      <c r="Z396" s="180"/>
      <c r="AA396" s="180"/>
      <c r="AB396" s="180"/>
      <c r="AC396" s="180"/>
      <c r="AD396" s="180"/>
      <c r="AE396" s="180"/>
      <c r="AF396" s="180"/>
      <c r="AG396" s="180"/>
      <c r="AH396" s="180"/>
      <c r="AI396" s="180"/>
      <c r="AJ396" s="180"/>
      <c r="AK396" s="180"/>
      <c r="AL396" s="180"/>
      <c r="AM396" s="180"/>
      <c r="AN396" s="180"/>
      <c r="AO396" s="180"/>
      <c r="AP396" s="180"/>
      <c r="AQ396" s="180"/>
      <c r="AR396" s="180"/>
      <c r="AS396" s="180"/>
      <c r="AT396" s="180"/>
      <c r="AU396" s="180"/>
      <c r="AV396" s="180"/>
      <c r="AW396" s="180"/>
      <c r="AX396" s="180"/>
      <c r="AY396" s="180"/>
      <c r="AZ396" s="180"/>
      <c r="BA396" s="180"/>
      <c r="BB396" s="180"/>
      <c r="BC396" s="180"/>
      <c r="BD396" s="180"/>
      <c r="BE396" s="180"/>
      <c r="BF396" s="180"/>
      <c r="BG396" s="180"/>
      <c r="BH396" s="180"/>
      <c r="BI396" s="180"/>
      <c r="BJ396" s="180"/>
      <c r="BK396" s="180"/>
      <c r="BL396" s="180"/>
      <c r="BM396" s="180"/>
      <c r="BN396" s="180"/>
      <c r="BO396" s="180"/>
      <c r="BP396" s="180"/>
      <c r="BQ396" s="180"/>
      <c r="BR396" s="180"/>
      <c r="BS396" s="180"/>
      <c r="BT396" s="180"/>
      <c r="BU396" s="180"/>
      <c r="BV396" s="180"/>
      <c r="BW396" s="180"/>
      <c r="BX396" s="180"/>
      <c r="BY396" s="180"/>
      <c r="BZ396" s="180"/>
      <c r="CA396" s="180"/>
    </row>
    <row r="397" ht="15.75" customHeight="1" spans="1:79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  <c r="R397" s="180"/>
      <c r="S397" s="180"/>
      <c r="T397" s="180"/>
      <c r="U397" s="180"/>
      <c r="V397" s="180"/>
      <c r="W397" s="180"/>
      <c r="X397" s="180"/>
      <c r="Y397" s="180"/>
      <c r="Z397" s="180"/>
      <c r="AA397" s="180"/>
      <c r="AB397" s="180"/>
      <c r="AC397" s="180"/>
      <c r="AD397" s="180"/>
      <c r="AE397" s="180"/>
      <c r="AF397" s="180"/>
      <c r="AG397" s="180"/>
      <c r="AH397" s="180"/>
      <c r="AI397" s="180"/>
      <c r="AJ397" s="180"/>
      <c r="AK397" s="180"/>
      <c r="AL397" s="180"/>
      <c r="AM397" s="180"/>
      <c r="AN397" s="180"/>
      <c r="AO397" s="180"/>
      <c r="AP397" s="180"/>
      <c r="AQ397" s="180"/>
      <c r="AR397" s="180"/>
      <c r="AS397" s="180"/>
      <c r="AT397" s="180"/>
      <c r="AU397" s="180"/>
      <c r="AV397" s="180"/>
      <c r="AW397" s="180"/>
      <c r="AX397" s="180"/>
      <c r="AY397" s="180"/>
      <c r="AZ397" s="180"/>
      <c r="BA397" s="180"/>
      <c r="BB397" s="180"/>
      <c r="BC397" s="180"/>
      <c r="BD397" s="180"/>
      <c r="BE397" s="180"/>
      <c r="BF397" s="180"/>
      <c r="BG397" s="180"/>
      <c r="BH397" s="180"/>
      <c r="BI397" s="180"/>
      <c r="BJ397" s="180"/>
      <c r="BK397" s="180"/>
      <c r="BL397" s="180"/>
      <c r="BM397" s="180"/>
      <c r="BN397" s="180"/>
      <c r="BO397" s="180"/>
      <c r="BP397" s="180"/>
      <c r="BQ397" s="180"/>
      <c r="BR397" s="180"/>
      <c r="BS397" s="180"/>
      <c r="BT397" s="180"/>
      <c r="BU397" s="180"/>
      <c r="BV397" s="180"/>
      <c r="BW397" s="180"/>
      <c r="BX397" s="180"/>
      <c r="BY397" s="180"/>
      <c r="BZ397" s="180"/>
      <c r="CA397" s="180"/>
    </row>
    <row r="398" ht="15.75" customHeight="1" spans="1:79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  <c r="R398" s="180"/>
      <c r="S398" s="180"/>
      <c r="T398" s="180"/>
      <c r="U398" s="180"/>
      <c r="V398" s="180"/>
      <c r="W398" s="180"/>
      <c r="X398" s="180"/>
      <c r="Y398" s="180"/>
      <c r="Z398" s="180"/>
      <c r="AA398" s="180"/>
      <c r="AB398" s="180"/>
      <c r="AC398" s="180"/>
      <c r="AD398" s="180"/>
      <c r="AE398" s="180"/>
      <c r="AF398" s="180"/>
      <c r="AG398" s="180"/>
      <c r="AH398" s="180"/>
      <c r="AI398" s="180"/>
      <c r="AJ398" s="180"/>
      <c r="AK398" s="180"/>
      <c r="AL398" s="180"/>
      <c r="AM398" s="180"/>
      <c r="AN398" s="180"/>
      <c r="AO398" s="180"/>
      <c r="AP398" s="180"/>
      <c r="AQ398" s="180"/>
      <c r="AR398" s="180"/>
      <c r="AS398" s="180"/>
      <c r="AT398" s="180"/>
      <c r="AU398" s="180"/>
      <c r="AV398" s="180"/>
      <c r="AW398" s="180"/>
      <c r="AX398" s="180"/>
      <c r="AY398" s="180"/>
      <c r="AZ398" s="180"/>
      <c r="BA398" s="180"/>
      <c r="BB398" s="180"/>
      <c r="BC398" s="180"/>
      <c r="BD398" s="180"/>
      <c r="BE398" s="180"/>
      <c r="BF398" s="180"/>
      <c r="BG398" s="180"/>
      <c r="BH398" s="180"/>
      <c r="BI398" s="180"/>
      <c r="BJ398" s="180"/>
      <c r="BK398" s="180"/>
      <c r="BL398" s="180"/>
      <c r="BM398" s="180"/>
      <c r="BN398" s="180"/>
      <c r="BO398" s="180"/>
      <c r="BP398" s="180"/>
      <c r="BQ398" s="180"/>
      <c r="BR398" s="180"/>
      <c r="BS398" s="180"/>
      <c r="BT398" s="180"/>
      <c r="BU398" s="180"/>
      <c r="BV398" s="180"/>
      <c r="BW398" s="180"/>
      <c r="BX398" s="180"/>
      <c r="BY398" s="180"/>
      <c r="BZ398" s="180"/>
      <c r="CA398" s="180"/>
    </row>
    <row r="399" ht="15.75" customHeight="1" spans="1:79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  <c r="U399" s="180"/>
      <c r="V399" s="180"/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/>
      <c r="AJ399" s="180"/>
      <c r="AK399" s="180"/>
      <c r="AL399" s="180"/>
      <c r="AM399" s="180"/>
      <c r="AN399" s="180"/>
      <c r="AO399" s="180"/>
      <c r="AP399" s="180"/>
      <c r="AQ399" s="180"/>
      <c r="AR399" s="180"/>
      <c r="AS399" s="180"/>
      <c r="AT399" s="180"/>
      <c r="AU399" s="180"/>
      <c r="AV399" s="180"/>
      <c r="AW399" s="180"/>
      <c r="AX399" s="180"/>
      <c r="AY399" s="180"/>
      <c r="AZ399" s="180"/>
      <c r="BA399" s="180"/>
      <c r="BB399" s="180"/>
      <c r="BC399" s="180"/>
      <c r="BD399" s="180"/>
      <c r="BE399" s="180"/>
      <c r="BF399" s="180"/>
      <c r="BG399" s="180"/>
      <c r="BH399" s="180"/>
      <c r="BI399" s="180"/>
      <c r="BJ399" s="180"/>
      <c r="BK399" s="180"/>
      <c r="BL399" s="180"/>
      <c r="BM399" s="180"/>
      <c r="BN399" s="180"/>
      <c r="BO399" s="180"/>
      <c r="BP399" s="180"/>
      <c r="BQ399" s="180"/>
      <c r="BR399" s="180"/>
      <c r="BS399" s="180"/>
      <c r="BT399" s="180"/>
      <c r="BU399" s="180"/>
      <c r="BV399" s="180"/>
      <c r="BW399" s="180"/>
      <c r="BX399" s="180"/>
      <c r="BY399" s="180"/>
      <c r="BZ399" s="180"/>
      <c r="CA399" s="180"/>
    </row>
    <row r="400" ht="15.75" customHeight="1" spans="1:79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  <c r="R400" s="180"/>
      <c r="S400" s="180"/>
      <c r="T400" s="180"/>
      <c r="U400" s="180"/>
      <c r="V400" s="180"/>
      <c r="W400" s="180"/>
      <c r="X400" s="180"/>
      <c r="Y400" s="180"/>
      <c r="Z400" s="180"/>
      <c r="AA400" s="180"/>
      <c r="AB400" s="180"/>
      <c r="AC400" s="180"/>
      <c r="AD400" s="180"/>
      <c r="AE400" s="180"/>
      <c r="AF400" s="180"/>
      <c r="AG400" s="180"/>
      <c r="AH400" s="180"/>
      <c r="AI400" s="180"/>
      <c r="AJ400" s="180"/>
      <c r="AK400" s="180"/>
      <c r="AL400" s="180"/>
      <c r="AM400" s="180"/>
      <c r="AN400" s="180"/>
      <c r="AO400" s="180"/>
      <c r="AP400" s="180"/>
      <c r="AQ400" s="180"/>
      <c r="AR400" s="180"/>
      <c r="AS400" s="180"/>
      <c r="AT400" s="180"/>
      <c r="AU400" s="180"/>
      <c r="AV400" s="180"/>
      <c r="AW400" s="180"/>
      <c r="AX400" s="180"/>
      <c r="AY400" s="180"/>
      <c r="AZ400" s="180"/>
      <c r="BA400" s="180"/>
      <c r="BB400" s="180"/>
      <c r="BC400" s="180"/>
      <c r="BD400" s="180"/>
      <c r="BE400" s="180"/>
      <c r="BF400" s="180"/>
      <c r="BG400" s="180"/>
      <c r="BH400" s="180"/>
      <c r="BI400" s="180"/>
      <c r="BJ400" s="180"/>
      <c r="BK400" s="180"/>
      <c r="BL400" s="180"/>
      <c r="BM400" s="180"/>
      <c r="BN400" s="180"/>
      <c r="BO400" s="180"/>
      <c r="BP400" s="180"/>
      <c r="BQ400" s="180"/>
      <c r="BR400" s="180"/>
      <c r="BS400" s="180"/>
      <c r="BT400" s="180"/>
      <c r="BU400" s="180"/>
      <c r="BV400" s="180"/>
      <c r="BW400" s="180"/>
      <c r="BX400" s="180"/>
      <c r="BY400" s="180"/>
      <c r="BZ400" s="180"/>
      <c r="CA400" s="180"/>
    </row>
    <row r="401" ht="15.75" customHeight="1" spans="1:79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80"/>
      <c r="S401" s="180"/>
      <c r="T401" s="180"/>
      <c r="U401" s="180"/>
      <c r="V401" s="180"/>
      <c r="W401" s="180"/>
      <c r="X401" s="180"/>
      <c r="Y401" s="180"/>
      <c r="Z401" s="180"/>
      <c r="AA401" s="180"/>
      <c r="AB401" s="180"/>
      <c r="AC401" s="180"/>
      <c r="AD401" s="180"/>
      <c r="AE401" s="180"/>
      <c r="AF401" s="180"/>
      <c r="AG401" s="180"/>
      <c r="AH401" s="180"/>
      <c r="AI401" s="180"/>
      <c r="AJ401" s="180"/>
      <c r="AK401" s="180"/>
      <c r="AL401" s="180"/>
      <c r="AM401" s="180"/>
      <c r="AN401" s="180"/>
      <c r="AO401" s="180"/>
      <c r="AP401" s="180"/>
      <c r="AQ401" s="180"/>
      <c r="AR401" s="180"/>
      <c r="AS401" s="180"/>
      <c r="AT401" s="180"/>
      <c r="AU401" s="180"/>
      <c r="AV401" s="180"/>
      <c r="AW401" s="180"/>
      <c r="AX401" s="180"/>
      <c r="AY401" s="180"/>
      <c r="AZ401" s="180"/>
      <c r="BA401" s="180"/>
      <c r="BB401" s="180"/>
      <c r="BC401" s="180"/>
      <c r="BD401" s="180"/>
      <c r="BE401" s="180"/>
      <c r="BF401" s="180"/>
      <c r="BG401" s="180"/>
      <c r="BH401" s="180"/>
      <c r="BI401" s="180"/>
      <c r="BJ401" s="180"/>
      <c r="BK401" s="180"/>
      <c r="BL401" s="180"/>
      <c r="BM401" s="180"/>
      <c r="BN401" s="180"/>
      <c r="BO401" s="180"/>
      <c r="BP401" s="180"/>
      <c r="BQ401" s="180"/>
      <c r="BR401" s="180"/>
      <c r="BS401" s="180"/>
      <c r="BT401" s="180"/>
      <c r="BU401" s="180"/>
      <c r="BV401" s="180"/>
      <c r="BW401" s="180"/>
      <c r="BX401" s="180"/>
      <c r="BY401" s="180"/>
      <c r="BZ401" s="180"/>
      <c r="CA401" s="180"/>
    </row>
    <row r="402" ht="15.75" customHeight="1" spans="1:79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  <c r="R402" s="180"/>
      <c r="S402" s="180"/>
      <c r="T402" s="180"/>
      <c r="U402" s="180"/>
      <c r="V402" s="180"/>
      <c r="W402" s="180"/>
      <c r="X402" s="180"/>
      <c r="Y402" s="180"/>
      <c r="Z402" s="180"/>
      <c r="AA402" s="180"/>
      <c r="AB402" s="180"/>
      <c r="AC402" s="180"/>
      <c r="AD402" s="180"/>
      <c r="AE402" s="180"/>
      <c r="AF402" s="180"/>
      <c r="AG402" s="180"/>
      <c r="AH402" s="180"/>
      <c r="AI402" s="180"/>
      <c r="AJ402" s="180"/>
      <c r="AK402" s="180"/>
      <c r="AL402" s="180"/>
      <c r="AM402" s="180"/>
      <c r="AN402" s="180"/>
      <c r="AO402" s="180"/>
      <c r="AP402" s="180"/>
      <c r="AQ402" s="180"/>
      <c r="AR402" s="180"/>
      <c r="AS402" s="180"/>
      <c r="AT402" s="180"/>
      <c r="AU402" s="180"/>
      <c r="AV402" s="180"/>
      <c r="AW402" s="180"/>
      <c r="AX402" s="180"/>
      <c r="AY402" s="180"/>
      <c r="AZ402" s="180"/>
      <c r="BA402" s="180"/>
      <c r="BB402" s="180"/>
      <c r="BC402" s="180"/>
      <c r="BD402" s="180"/>
      <c r="BE402" s="180"/>
      <c r="BF402" s="180"/>
      <c r="BG402" s="180"/>
      <c r="BH402" s="180"/>
      <c r="BI402" s="180"/>
      <c r="BJ402" s="180"/>
      <c r="BK402" s="180"/>
      <c r="BL402" s="180"/>
      <c r="BM402" s="180"/>
      <c r="BN402" s="180"/>
      <c r="BO402" s="180"/>
      <c r="BP402" s="180"/>
      <c r="BQ402" s="180"/>
      <c r="BR402" s="180"/>
      <c r="BS402" s="180"/>
      <c r="BT402" s="180"/>
      <c r="BU402" s="180"/>
      <c r="BV402" s="180"/>
      <c r="BW402" s="180"/>
      <c r="BX402" s="180"/>
      <c r="BY402" s="180"/>
      <c r="BZ402" s="180"/>
      <c r="CA402" s="180"/>
    </row>
    <row r="403" ht="15.75" customHeight="1" spans="1:79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  <c r="R403" s="180"/>
      <c r="S403" s="180"/>
      <c r="T403" s="180"/>
      <c r="U403" s="180"/>
      <c r="V403" s="180"/>
      <c r="W403" s="180"/>
      <c r="X403" s="180"/>
      <c r="Y403" s="180"/>
      <c r="Z403" s="180"/>
      <c r="AA403" s="180"/>
      <c r="AB403" s="180"/>
      <c r="AC403" s="180"/>
      <c r="AD403" s="180"/>
      <c r="AE403" s="180"/>
      <c r="AF403" s="180"/>
      <c r="AG403" s="180"/>
      <c r="AH403" s="180"/>
      <c r="AI403" s="180"/>
      <c r="AJ403" s="180"/>
      <c r="AK403" s="180"/>
      <c r="AL403" s="180"/>
      <c r="AM403" s="180"/>
      <c r="AN403" s="180"/>
      <c r="AO403" s="180"/>
      <c r="AP403" s="180"/>
      <c r="AQ403" s="180"/>
      <c r="AR403" s="180"/>
      <c r="AS403" s="180"/>
      <c r="AT403" s="180"/>
      <c r="AU403" s="180"/>
      <c r="AV403" s="180"/>
      <c r="AW403" s="180"/>
      <c r="AX403" s="180"/>
      <c r="AY403" s="180"/>
      <c r="AZ403" s="180"/>
      <c r="BA403" s="180"/>
      <c r="BB403" s="180"/>
      <c r="BC403" s="180"/>
      <c r="BD403" s="180"/>
      <c r="BE403" s="180"/>
      <c r="BF403" s="180"/>
      <c r="BG403" s="180"/>
      <c r="BH403" s="180"/>
      <c r="BI403" s="180"/>
      <c r="BJ403" s="180"/>
      <c r="BK403" s="180"/>
      <c r="BL403" s="180"/>
      <c r="BM403" s="180"/>
      <c r="BN403" s="180"/>
      <c r="BO403" s="180"/>
      <c r="BP403" s="180"/>
      <c r="BQ403" s="180"/>
      <c r="BR403" s="180"/>
      <c r="BS403" s="180"/>
      <c r="BT403" s="180"/>
      <c r="BU403" s="180"/>
      <c r="BV403" s="180"/>
      <c r="BW403" s="180"/>
      <c r="BX403" s="180"/>
      <c r="BY403" s="180"/>
      <c r="BZ403" s="180"/>
      <c r="CA403" s="180"/>
    </row>
    <row r="404" ht="15.75" customHeight="1" spans="1:79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180"/>
      <c r="AD404" s="180"/>
      <c r="AE404" s="180"/>
      <c r="AF404" s="180"/>
      <c r="AG404" s="180"/>
      <c r="AH404" s="180"/>
      <c r="AI404" s="180"/>
      <c r="AJ404" s="180"/>
      <c r="AK404" s="180"/>
      <c r="AL404" s="180"/>
      <c r="AM404" s="180"/>
      <c r="AN404" s="180"/>
      <c r="AO404" s="180"/>
      <c r="AP404" s="180"/>
      <c r="AQ404" s="180"/>
      <c r="AR404" s="180"/>
      <c r="AS404" s="180"/>
      <c r="AT404" s="180"/>
      <c r="AU404" s="180"/>
      <c r="AV404" s="180"/>
      <c r="AW404" s="180"/>
      <c r="AX404" s="180"/>
      <c r="AY404" s="180"/>
      <c r="AZ404" s="180"/>
      <c r="BA404" s="180"/>
      <c r="BB404" s="180"/>
      <c r="BC404" s="180"/>
      <c r="BD404" s="180"/>
      <c r="BE404" s="180"/>
      <c r="BF404" s="180"/>
      <c r="BG404" s="180"/>
      <c r="BH404" s="180"/>
      <c r="BI404" s="180"/>
      <c r="BJ404" s="180"/>
      <c r="BK404" s="180"/>
      <c r="BL404" s="180"/>
      <c r="BM404" s="180"/>
      <c r="BN404" s="180"/>
      <c r="BO404" s="180"/>
      <c r="BP404" s="180"/>
      <c r="BQ404" s="180"/>
      <c r="BR404" s="180"/>
      <c r="BS404" s="180"/>
      <c r="BT404" s="180"/>
      <c r="BU404" s="180"/>
      <c r="BV404" s="180"/>
      <c r="BW404" s="180"/>
      <c r="BX404" s="180"/>
      <c r="BY404" s="180"/>
      <c r="BZ404" s="180"/>
      <c r="CA404" s="180"/>
    </row>
    <row r="405" ht="15.75" customHeight="1" spans="1:79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  <c r="R405" s="180"/>
      <c r="S405" s="180"/>
      <c r="T405" s="180"/>
      <c r="U405" s="180"/>
      <c r="V405" s="180"/>
      <c r="W405" s="180"/>
      <c r="X405" s="180"/>
      <c r="Y405" s="180"/>
      <c r="Z405" s="180"/>
      <c r="AA405" s="180"/>
      <c r="AB405" s="180"/>
      <c r="AC405" s="180"/>
      <c r="AD405" s="180"/>
      <c r="AE405" s="180"/>
      <c r="AF405" s="180"/>
      <c r="AG405" s="180"/>
      <c r="AH405" s="180"/>
      <c r="AI405" s="180"/>
      <c r="AJ405" s="180"/>
      <c r="AK405" s="180"/>
      <c r="AL405" s="180"/>
      <c r="AM405" s="180"/>
      <c r="AN405" s="180"/>
      <c r="AO405" s="180"/>
      <c r="AP405" s="180"/>
      <c r="AQ405" s="180"/>
      <c r="AR405" s="180"/>
      <c r="AS405" s="180"/>
      <c r="AT405" s="180"/>
      <c r="AU405" s="180"/>
      <c r="AV405" s="180"/>
      <c r="AW405" s="180"/>
      <c r="AX405" s="180"/>
      <c r="AY405" s="180"/>
      <c r="AZ405" s="180"/>
      <c r="BA405" s="180"/>
      <c r="BB405" s="180"/>
      <c r="BC405" s="180"/>
      <c r="BD405" s="180"/>
      <c r="BE405" s="180"/>
      <c r="BF405" s="180"/>
      <c r="BG405" s="180"/>
      <c r="BH405" s="180"/>
      <c r="BI405" s="180"/>
      <c r="BJ405" s="180"/>
      <c r="BK405" s="180"/>
      <c r="BL405" s="180"/>
      <c r="BM405" s="180"/>
      <c r="BN405" s="180"/>
      <c r="BO405" s="180"/>
      <c r="BP405" s="180"/>
      <c r="BQ405" s="180"/>
      <c r="BR405" s="180"/>
      <c r="BS405" s="180"/>
      <c r="BT405" s="180"/>
      <c r="BU405" s="180"/>
      <c r="BV405" s="180"/>
      <c r="BW405" s="180"/>
      <c r="BX405" s="180"/>
      <c r="BY405" s="180"/>
      <c r="BZ405" s="180"/>
      <c r="CA405" s="180"/>
    </row>
    <row r="406" ht="15.75" customHeight="1" spans="1:79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  <c r="R406" s="180"/>
      <c r="S406" s="180"/>
      <c r="T406" s="180"/>
      <c r="U406" s="180"/>
      <c r="V406" s="180"/>
      <c r="W406" s="180"/>
      <c r="X406" s="180"/>
      <c r="Y406" s="180"/>
      <c r="Z406" s="180"/>
      <c r="AA406" s="180"/>
      <c r="AB406" s="180"/>
      <c r="AC406" s="180"/>
      <c r="AD406" s="180"/>
      <c r="AE406" s="180"/>
      <c r="AF406" s="180"/>
      <c r="AG406" s="180"/>
      <c r="AH406" s="180"/>
      <c r="AI406" s="180"/>
      <c r="AJ406" s="180"/>
      <c r="AK406" s="180"/>
      <c r="AL406" s="180"/>
      <c r="AM406" s="180"/>
      <c r="AN406" s="180"/>
      <c r="AO406" s="180"/>
      <c r="AP406" s="180"/>
      <c r="AQ406" s="180"/>
      <c r="AR406" s="180"/>
      <c r="AS406" s="180"/>
      <c r="AT406" s="180"/>
      <c r="AU406" s="180"/>
      <c r="AV406" s="180"/>
      <c r="AW406" s="180"/>
      <c r="AX406" s="180"/>
      <c r="AY406" s="180"/>
      <c r="AZ406" s="180"/>
      <c r="BA406" s="180"/>
      <c r="BB406" s="180"/>
      <c r="BC406" s="180"/>
      <c r="BD406" s="180"/>
      <c r="BE406" s="180"/>
      <c r="BF406" s="180"/>
      <c r="BG406" s="180"/>
      <c r="BH406" s="180"/>
      <c r="BI406" s="180"/>
      <c r="BJ406" s="180"/>
      <c r="BK406" s="180"/>
      <c r="BL406" s="180"/>
      <c r="BM406" s="180"/>
      <c r="BN406" s="180"/>
      <c r="BO406" s="180"/>
      <c r="BP406" s="180"/>
      <c r="BQ406" s="180"/>
      <c r="BR406" s="180"/>
      <c r="BS406" s="180"/>
      <c r="BT406" s="180"/>
      <c r="BU406" s="180"/>
      <c r="BV406" s="180"/>
      <c r="BW406" s="180"/>
      <c r="BX406" s="180"/>
      <c r="BY406" s="180"/>
      <c r="BZ406" s="180"/>
      <c r="CA406" s="180"/>
    </row>
    <row r="407" ht="15.75" customHeight="1" spans="1:79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180"/>
      <c r="T407" s="180"/>
      <c r="U407" s="180"/>
      <c r="V407" s="180"/>
      <c r="W407" s="180"/>
      <c r="X407" s="180"/>
      <c r="Y407" s="180"/>
      <c r="Z407" s="180"/>
      <c r="AA407" s="180"/>
      <c r="AB407" s="180"/>
      <c r="AC407" s="180"/>
      <c r="AD407" s="180"/>
      <c r="AE407" s="180"/>
      <c r="AF407" s="180"/>
      <c r="AG407" s="180"/>
      <c r="AH407" s="180"/>
      <c r="AI407" s="180"/>
      <c r="AJ407" s="180"/>
      <c r="AK407" s="180"/>
      <c r="AL407" s="180"/>
      <c r="AM407" s="180"/>
      <c r="AN407" s="180"/>
      <c r="AO407" s="180"/>
      <c r="AP407" s="180"/>
      <c r="AQ407" s="180"/>
      <c r="AR407" s="180"/>
      <c r="AS407" s="180"/>
      <c r="AT407" s="180"/>
      <c r="AU407" s="180"/>
      <c r="AV407" s="180"/>
      <c r="AW407" s="180"/>
      <c r="AX407" s="180"/>
      <c r="AY407" s="180"/>
      <c r="AZ407" s="180"/>
      <c r="BA407" s="180"/>
      <c r="BB407" s="180"/>
      <c r="BC407" s="180"/>
      <c r="BD407" s="180"/>
      <c r="BE407" s="180"/>
      <c r="BF407" s="180"/>
      <c r="BG407" s="180"/>
      <c r="BH407" s="180"/>
      <c r="BI407" s="180"/>
      <c r="BJ407" s="180"/>
      <c r="BK407" s="180"/>
      <c r="BL407" s="180"/>
      <c r="BM407" s="180"/>
      <c r="BN407" s="180"/>
      <c r="BO407" s="180"/>
      <c r="BP407" s="180"/>
      <c r="BQ407" s="180"/>
      <c r="BR407" s="180"/>
      <c r="BS407" s="180"/>
      <c r="BT407" s="180"/>
      <c r="BU407" s="180"/>
      <c r="BV407" s="180"/>
      <c r="BW407" s="180"/>
      <c r="BX407" s="180"/>
      <c r="BY407" s="180"/>
      <c r="BZ407" s="180"/>
      <c r="CA407" s="180"/>
    </row>
    <row r="408" ht="15.75" customHeight="1" spans="1:79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  <c r="R408" s="180"/>
      <c r="S408" s="180"/>
      <c r="T408" s="180"/>
      <c r="U408" s="180"/>
      <c r="V408" s="180"/>
      <c r="W408" s="180"/>
      <c r="X408" s="180"/>
      <c r="Y408" s="180"/>
      <c r="Z408" s="180"/>
      <c r="AA408" s="180"/>
      <c r="AB408" s="180"/>
      <c r="AC408" s="180"/>
      <c r="AD408" s="180"/>
      <c r="AE408" s="180"/>
      <c r="AF408" s="180"/>
      <c r="AG408" s="180"/>
      <c r="AH408" s="180"/>
      <c r="AI408" s="180"/>
      <c r="AJ408" s="180"/>
      <c r="AK408" s="180"/>
      <c r="AL408" s="180"/>
      <c r="AM408" s="180"/>
      <c r="AN408" s="180"/>
      <c r="AO408" s="180"/>
      <c r="AP408" s="180"/>
      <c r="AQ408" s="180"/>
      <c r="AR408" s="180"/>
      <c r="AS408" s="180"/>
      <c r="AT408" s="180"/>
      <c r="AU408" s="180"/>
      <c r="AV408" s="180"/>
      <c r="AW408" s="180"/>
      <c r="AX408" s="180"/>
      <c r="AY408" s="180"/>
      <c r="AZ408" s="180"/>
      <c r="BA408" s="180"/>
      <c r="BB408" s="180"/>
      <c r="BC408" s="180"/>
      <c r="BD408" s="180"/>
      <c r="BE408" s="180"/>
      <c r="BF408" s="180"/>
      <c r="BG408" s="180"/>
      <c r="BH408" s="180"/>
      <c r="BI408" s="180"/>
      <c r="BJ408" s="180"/>
      <c r="BK408" s="180"/>
      <c r="BL408" s="180"/>
      <c r="BM408" s="180"/>
      <c r="BN408" s="180"/>
      <c r="BO408" s="180"/>
      <c r="BP408" s="180"/>
      <c r="BQ408" s="180"/>
      <c r="BR408" s="180"/>
      <c r="BS408" s="180"/>
      <c r="BT408" s="180"/>
      <c r="BU408" s="180"/>
      <c r="BV408" s="180"/>
      <c r="BW408" s="180"/>
      <c r="BX408" s="180"/>
      <c r="BY408" s="180"/>
      <c r="BZ408" s="180"/>
      <c r="CA408" s="180"/>
    </row>
    <row r="409" ht="15.75" customHeight="1" spans="1:79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  <c r="R409" s="180"/>
      <c r="S409" s="180"/>
      <c r="T409" s="180"/>
      <c r="U409" s="180"/>
      <c r="V409" s="180"/>
      <c r="W409" s="180"/>
      <c r="X409" s="180"/>
      <c r="Y409" s="180"/>
      <c r="Z409" s="180"/>
      <c r="AA409" s="180"/>
      <c r="AB409" s="180"/>
      <c r="AC409" s="180"/>
      <c r="AD409" s="180"/>
      <c r="AE409" s="180"/>
      <c r="AF409" s="180"/>
      <c r="AG409" s="180"/>
      <c r="AH409" s="180"/>
      <c r="AI409" s="180"/>
      <c r="AJ409" s="180"/>
      <c r="AK409" s="180"/>
      <c r="AL409" s="180"/>
      <c r="AM409" s="180"/>
      <c r="AN409" s="180"/>
      <c r="AO409" s="180"/>
      <c r="AP409" s="180"/>
      <c r="AQ409" s="180"/>
      <c r="AR409" s="180"/>
      <c r="AS409" s="180"/>
      <c r="AT409" s="180"/>
      <c r="AU409" s="180"/>
      <c r="AV409" s="180"/>
      <c r="AW409" s="180"/>
      <c r="AX409" s="180"/>
      <c r="AY409" s="180"/>
      <c r="AZ409" s="180"/>
      <c r="BA409" s="180"/>
      <c r="BB409" s="180"/>
      <c r="BC409" s="180"/>
      <c r="BD409" s="180"/>
      <c r="BE409" s="180"/>
      <c r="BF409" s="180"/>
      <c r="BG409" s="180"/>
      <c r="BH409" s="180"/>
      <c r="BI409" s="180"/>
      <c r="BJ409" s="180"/>
      <c r="BK409" s="180"/>
      <c r="BL409" s="180"/>
      <c r="BM409" s="180"/>
      <c r="BN409" s="180"/>
      <c r="BO409" s="180"/>
      <c r="BP409" s="180"/>
      <c r="BQ409" s="180"/>
      <c r="BR409" s="180"/>
      <c r="BS409" s="180"/>
      <c r="BT409" s="180"/>
      <c r="BU409" s="180"/>
      <c r="BV409" s="180"/>
      <c r="BW409" s="180"/>
      <c r="BX409" s="180"/>
      <c r="BY409" s="180"/>
      <c r="BZ409" s="180"/>
      <c r="CA409" s="180"/>
    </row>
    <row r="410" ht="15.75" customHeight="1" spans="1:79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  <c r="R410" s="180"/>
      <c r="S410" s="180"/>
      <c r="T410" s="180"/>
      <c r="U410" s="180"/>
      <c r="V410" s="180"/>
      <c r="W410" s="180"/>
      <c r="X410" s="180"/>
      <c r="Y410" s="180"/>
      <c r="Z410" s="180"/>
      <c r="AA410" s="180"/>
      <c r="AB410" s="180"/>
      <c r="AC410" s="180"/>
      <c r="AD410" s="180"/>
      <c r="AE410" s="180"/>
      <c r="AF410" s="180"/>
      <c r="AG410" s="180"/>
      <c r="AH410" s="180"/>
      <c r="AI410" s="180"/>
      <c r="AJ410" s="180"/>
      <c r="AK410" s="180"/>
      <c r="AL410" s="180"/>
      <c r="AM410" s="180"/>
      <c r="AN410" s="180"/>
      <c r="AO410" s="180"/>
      <c r="AP410" s="180"/>
      <c r="AQ410" s="180"/>
      <c r="AR410" s="180"/>
      <c r="AS410" s="180"/>
      <c r="AT410" s="180"/>
      <c r="AU410" s="180"/>
      <c r="AV410" s="180"/>
      <c r="AW410" s="180"/>
      <c r="AX410" s="180"/>
      <c r="AY410" s="180"/>
      <c r="AZ410" s="180"/>
      <c r="BA410" s="180"/>
      <c r="BB410" s="180"/>
      <c r="BC410" s="180"/>
      <c r="BD410" s="180"/>
      <c r="BE410" s="180"/>
      <c r="BF410" s="180"/>
      <c r="BG410" s="180"/>
      <c r="BH410" s="180"/>
      <c r="BI410" s="180"/>
      <c r="BJ410" s="180"/>
      <c r="BK410" s="180"/>
      <c r="BL410" s="180"/>
      <c r="BM410" s="180"/>
      <c r="BN410" s="180"/>
      <c r="BO410" s="180"/>
      <c r="BP410" s="180"/>
      <c r="BQ410" s="180"/>
      <c r="BR410" s="180"/>
      <c r="BS410" s="180"/>
      <c r="BT410" s="180"/>
      <c r="BU410" s="180"/>
      <c r="BV410" s="180"/>
      <c r="BW410" s="180"/>
      <c r="BX410" s="180"/>
      <c r="BY410" s="180"/>
      <c r="BZ410" s="180"/>
      <c r="CA410" s="180"/>
    </row>
    <row r="411" ht="15.75" customHeight="1" spans="1:79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  <c r="U411" s="180"/>
      <c r="V411" s="180"/>
      <c r="W411" s="180"/>
      <c r="X411" s="180"/>
      <c r="Y411" s="180"/>
      <c r="Z411" s="180"/>
      <c r="AA411" s="180"/>
      <c r="AB411" s="180"/>
      <c r="AC411" s="180"/>
      <c r="AD411" s="180"/>
      <c r="AE411" s="180"/>
      <c r="AF411" s="180"/>
      <c r="AG411" s="180"/>
      <c r="AH411" s="180"/>
      <c r="AI411" s="180"/>
      <c r="AJ411" s="180"/>
      <c r="AK411" s="180"/>
      <c r="AL411" s="180"/>
      <c r="AM411" s="180"/>
      <c r="AN411" s="180"/>
      <c r="AO411" s="180"/>
      <c r="AP411" s="180"/>
      <c r="AQ411" s="180"/>
      <c r="AR411" s="180"/>
      <c r="AS411" s="180"/>
      <c r="AT411" s="180"/>
      <c r="AU411" s="180"/>
      <c r="AV411" s="180"/>
      <c r="AW411" s="180"/>
      <c r="AX411" s="180"/>
      <c r="AY411" s="180"/>
      <c r="AZ411" s="180"/>
      <c r="BA411" s="180"/>
      <c r="BB411" s="180"/>
      <c r="BC411" s="180"/>
      <c r="BD411" s="180"/>
      <c r="BE411" s="180"/>
      <c r="BF411" s="180"/>
      <c r="BG411" s="180"/>
      <c r="BH411" s="180"/>
      <c r="BI411" s="180"/>
      <c r="BJ411" s="180"/>
      <c r="BK411" s="180"/>
      <c r="BL411" s="180"/>
      <c r="BM411" s="180"/>
      <c r="BN411" s="180"/>
      <c r="BO411" s="180"/>
      <c r="BP411" s="180"/>
      <c r="BQ411" s="180"/>
      <c r="BR411" s="180"/>
      <c r="BS411" s="180"/>
      <c r="BT411" s="180"/>
      <c r="BU411" s="180"/>
      <c r="BV411" s="180"/>
      <c r="BW411" s="180"/>
      <c r="BX411" s="180"/>
      <c r="BY411" s="180"/>
      <c r="BZ411" s="180"/>
      <c r="CA411" s="180"/>
    </row>
    <row r="412" ht="15.75" customHeight="1" spans="1:79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  <c r="U412" s="180"/>
      <c r="V412" s="180"/>
      <c r="W412" s="180"/>
      <c r="X412" s="180"/>
      <c r="Y412" s="180"/>
      <c r="Z412" s="180"/>
      <c r="AA412" s="180"/>
      <c r="AB412" s="180"/>
      <c r="AC412" s="180"/>
      <c r="AD412" s="180"/>
      <c r="AE412" s="180"/>
      <c r="AF412" s="180"/>
      <c r="AG412" s="180"/>
      <c r="AH412" s="180"/>
      <c r="AI412" s="180"/>
      <c r="AJ412" s="180"/>
      <c r="AK412" s="180"/>
      <c r="AL412" s="180"/>
      <c r="AM412" s="180"/>
      <c r="AN412" s="180"/>
      <c r="AO412" s="180"/>
      <c r="AP412" s="180"/>
      <c r="AQ412" s="180"/>
      <c r="AR412" s="180"/>
      <c r="AS412" s="180"/>
      <c r="AT412" s="180"/>
      <c r="AU412" s="180"/>
      <c r="AV412" s="180"/>
      <c r="AW412" s="180"/>
      <c r="AX412" s="180"/>
      <c r="AY412" s="180"/>
      <c r="AZ412" s="180"/>
      <c r="BA412" s="180"/>
      <c r="BB412" s="180"/>
      <c r="BC412" s="180"/>
      <c r="BD412" s="180"/>
      <c r="BE412" s="180"/>
      <c r="BF412" s="180"/>
      <c r="BG412" s="180"/>
      <c r="BH412" s="180"/>
      <c r="BI412" s="180"/>
      <c r="BJ412" s="180"/>
      <c r="BK412" s="180"/>
      <c r="BL412" s="180"/>
      <c r="BM412" s="180"/>
      <c r="BN412" s="180"/>
      <c r="BO412" s="180"/>
      <c r="BP412" s="180"/>
      <c r="BQ412" s="180"/>
      <c r="BR412" s="180"/>
      <c r="BS412" s="180"/>
      <c r="BT412" s="180"/>
      <c r="BU412" s="180"/>
      <c r="BV412" s="180"/>
      <c r="BW412" s="180"/>
      <c r="BX412" s="180"/>
      <c r="BY412" s="180"/>
      <c r="BZ412" s="180"/>
      <c r="CA412" s="180"/>
    </row>
    <row r="413" ht="15.75" customHeight="1" spans="1:79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180"/>
      <c r="T413" s="180"/>
      <c r="U413" s="180"/>
      <c r="V413" s="180"/>
      <c r="W413" s="180"/>
      <c r="X413" s="180"/>
      <c r="Y413" s="180"/>
      <c r="Z413" s="180"/>
      <c r="AA413" s="180"/>
      <c r="AB413" s="180"/>
      <c r="AC413" s="180"/>
      <c r="AD413" s="180"/>
      <c r="AE413" s="180"/>
      <c r="AF413" s="180"/>
      <c r="AG413" s="180"/>
      <c r="AH413" s="180"/>
      <c r="AI413" s="180"/>
      <c r="AJ413" s="180"/>
      <c r="AK413" s="180"/>
      <c r="AL413" s="180"/>
      <c r="AM413" s="180"/>
      <c r="AN413" s="180"/>
      <c r="AO413" s="180"/>
      <c r="AP413" s="180"/>
      <c r="AQ413" s="180"/>
      <c r="AR413" s="180"/>
      <c r="AS413" s="180"/>
      <c r="AT413" s="180"/>
      <c r="AU413" s="180"/>
      <c r="AV413" s="180"/>
      <c r="AW413" s="180"/>
      <c r="AX413" s="180"/>
      <c r="AY413" s="180"/>
      <c r="AZ413" s="180"/>
      <c r="BA413" s="180"/>
      <c r="BB413" s="180"/>
      <c r="BC413" s="180"/>
      <c r="BD413" s="180"/>
      <c r="BE413" s="180"/>
      <c r="BF413" s="180"/>
      <c r="BG413" s="180"/>
      <c r="BH413" s="180"/>
      <c r="BI413" s="180"/>
      <c r="BJ413" s="180"/>
      <c r="BK413" s="180"/>
      <c r="BL413" s="180"/>
      <c r="BM413" s="180"/>
      <c r="BN413" s="180"/>
      <c r="BO413" s="180"/>
      <c r="BP413" s="180"/>
      <c r="BQ413" s="180"/>
      <c r="BR413" s="180"/>
      <c r="BS413" s="180"/>
      <c r="BT413" s="180"/>
      <c r="BU413" s="180"/>
      <c r="BV413" s="180"/>
      <c r="BW413" s="180"/>
      <c r="BX413" s="180"/>
      <c r="BY413" s="180"/>
      <c r="BZ413" s="180"/>
      <c r="CA413" s="180"/>
    </row>
    <row r="414" ht="15.75" customHeight="1" spans="1:79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180"/>
      <c r="T414" s="180"/>
      <c r="U414" s="180"/>
      <c r="V414" s="180"/>
      <c r="W414" s="180"/>
      <c r="X414" s="180"/>
      <c r="Y414" s="180"/>
      <c r="Z414" s="180"/>
      <c r="AA414" s="180"/>
      <c r="AB414" s="180"/>
      <c r="AC414" s="180"/>
      <c r="AD414" s="180"/>
      <c r="AE414" s="180"/>
      <c r="AF414" s="180"/>
      <c r="AG414" s="180"/>
      <c r="AH414" s="180"/>
      <c r="AI414" s="180"/>
      <c r="AJ414" s="180"/>
      <c r="AK414" s="180"/>
      <c r="AL414" s="180"/>
      <c r="AM414" s="180"/>
      <c r="AN414" s="180"/>
      <c r="AO414" s="180"/>
      <c r="AP414" s="180"/>
      <c r="AQ414" s="180"/>
      <c r="AR414" s="180"/>
      <c r="AS414" s="180"/>
      <c r="AT414" s="180"/>
      <c r="AU414" s="180"/>
      <c r="AV414" s="180"/>
      <c r="AW414" s="180"/>
      <c r="AX414" s="180"/>
      <c r="AY414" s="180"/>
      <c r="AZ414" s="180"/>
      <c r="BA414" s="180"/>
      <c r="BB414" s="180"/>
      <c r="BC414" s="180"/>
      <c r="BD414" s="180"/>
      <c r="BE414" s="180"/>
      <c r="BF414" s="180"/>
      <c r="BG414" s="180"/>
      <c r="BH414" s="180"/>
      <c r="BI414" s="180"/>
      <c r="BJ414" s="180"/>
      <c r="BK414" s="180"/>
      <c r="BL414" s="180"/>
      <c r="BM414" s="180"/>
      <c r="BN414" s="180"/>
      <c r="BO414" s="180"/>
      <c r="BP414" s="180"/>
      <c r="BQ414" s="180"/>
      <c r="BR414" s="180"/>
      <c r="BS414" s="180"/>
      <c r="BT414" s="180"/>
      <c r="BU414" s="180"/>
      <c r="BV414" s="180"/>
      <c r="BW414" s="180"/>
      <c r="BX414" s="180"/>
      <c r="BY414" s="180"/>
      <c r="BZ414" s="180"/>
      <c r="CA414" s="180"/>
    </row>
    <row r="415" ht="15.75" customHeight="1" spans="1:79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180"/>
      <c r="T415" s="180"/>
      <c r="U415" s="180"/>
      <c r="V415" s="180"/>
      <c r="W415" s="180"/>
      <c r="X415" s="180"/>
      <c r="Y415" s="180"/>
      <c r="Z415" s="180"/>
      <c r="AA415" s="180"/>
      <c r="AB415" s="180"/>
      <c r="AC415" s="180"/>
      <c r="AD415" s="180"/>
      <c r="AE415" s="180"/>
      <c r="AF415" s="180"/>
      <c r="AG415" s="180"/>
      <c r="AH415" s="180"/>
      <c r="AI415" s="180"/>
      <c r="AJ415" s="180"/>
      <c r="AK415" s="180"/>
      <c r="AL415" s="180"/>
      <c r="AM415" s="180"/>
      <c r="AN415" s="180"/>
      <c r="AO415" s="180"/>
      <c r="AP415" s="180"/>
      <c r="AQ415" s="180"/>
      <c r="AR415" s="180"/>
      <c r="AS415" s="180"/>
      <c r="AT415" s="180"/>
      <c r="AU415" s="180"/>
      <c r="AV415" s="180"/>
      <c r="AW415" s="180"/>
      <c r="AX415" s="180"/>
      <c r="AY415" s="180"/>
      <c r="AZ415" s="180"/>
      <c r="BA415" s="180"/>
      <c r="BB415" s="180"/>
      <c r="BC415" s="180"/>
      <c r="BD415" s="180"/>
      <c r="BE415" s="180"/>
      <c r="BF415" s="180"/>
      <c r="BG415" s="180"/>
      <c r="BH415" s="180"/>
      <c r="BI415" s="180"/>
      <c r="BJ415" s="180"/>
      <c r="BK415" s="180"/>
      <c r="BL415" s="180"/>
      <c r="BM415" s="180"/>
      <c r="BN415" s="180"/>
      <c r="BO415" s="180"/>
      <c r="BP415" s="180"/>
      <c r="BQ415" s="180"/>
      <c r="BR415" s="180"/>
      <c r="BS415" s="180"/>
      <c r="BT415" s="180"/>
      <c r="BU415" s="180"/>
      <c r="BV415" s="180"/>
      <c r="BW415" s="180"/>
      <c r="BX415" s="180"/>
      <c r="BY415" s="180"/>
      <c r="BZ415" s="180"/>
      <c r="CA415" s="180"/>
    </row>
    <row r="416" ht="15.75" customHeight="1" spans="1:79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180"/>
      <c r="T416" s="180"/>
      <c r="U416" s="180"/>
      <c r="V416" s="180"/>
      <c r="W416" s="180"/>
      <c r="X416" s="180"/>
      <c r="Y416" s="180"/>
      <c r="Z416" s="180"/>
      <c r="AA416" s="180"/>
      <c r="AB416" s="180"/>
      <c r="AC416" s="180"/>
      <c r="AD416" s="180"/>
      <c r="AE416" s="180"/>
      <c r="AF416" s="180"/>
      <c r="AG416" s="180"/>
      <c r="AH416" s="180"/>
      <c r="AI416" s="180"/>
      <c r="AJ416" s="180"/>
      <c r="AK416" s="180"/>
      <c r="AL416" s="180"/>
      <c r="AM416" s="180"/>
      <c r="AN416" s="180"/>
      <c r="AO416" s="180"/>
      <c r="AP416" s="180"/>
      <c r="AQ416" s="180"/>
      <c r="AR416" s="180"/>
      <c r="AS416" s="180"/>
      <c r="AT416" s="180"/>
      <c r="AU416" s="180"/>
      <c r="AV416" s="180"/>
      <c r="AW416" s="180"/>
      <c r="AX416" s="180"/>
      <c r="AY416" s="180"/>
      <c r="AZ416" s="180"/>
      <c r="BA416" s="180"/>
      <c r="BB416" s="180"/>
      <c r="BC416" s="180"/>
      <c r="BD416" s="180"/>
      <c r="BE416" s="180"/>
      <c r="BF416" s="180"/>
      <c r="BG416" s="180"/>
      <c r="BH416" s="180"/>
      <c r="BI416" s="180"/>
      <c r="BJ416" s="180"/>
      <c r="BK416" s="180"/>
      <c r="BL416" s="180"/>
      <c r="BM416" s="180"/>
      <c r="BN416" s="180"/>
      <c r="BO416" s="180"/>
      <c r="BP416" s="180"/>
      <c r="BQ416" s="180"/>
      <c r="BR416" s="180"/>
      <c r="BS416" s="180"/>
      <c r="BT416" s="180"/>
      <c r="BU416" s="180"/>
      <c r="BV416" s="180"/>
      <c r="BW416" s="180"/>
      <c r="BX416" s="180"/>
      <c r="BY416" s="180"/>
      <c r="BZ416" s="180"/>
      <c r="CA416" s="180"/>
    </row>
    <row r="417" ht="15.75" customHeight="1" spans="1:79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180"/>
      <c r="T417" s="180"/>
      <c r="U417" s="180"/>
      <c r="V417" s="180"/>
      <c r="W417" s="180"/>
      <c r="X417" s="180"/>
      <c r="Y417" s="180"/>
      <c r="Z417" s="180"/>
      <c r="AA417" s="180"/>
      <c r="AB417" s="180"/>
      <c r="AC417" s="180"/>
      <c r="AD417" s="180"/>
      <c r="AE417" s="180"/>
      <c r="AF417" s="180"/>
      <c r="AG417" s="180"/>
      <c r="AH417" s="180"/>
      <c r="AI417" s="180"/>
      <c r="AJ417" s="180"/>
      <c r="AK417" s="180"/>
      <c r="AL417" s="180"/>
      <c r="AM417" s="180"/>
      <c r="AN417" s="180"/>
      <c r="AO417" s="180"/>
      <c r="AP417" s="180"/>
      <c r="AQ417" s="180"/>
      <c r="AR417" s="180"/>
      <c r="AS417" s="180"/>
      <c r="AT417" s="180"/>
      <c r="AU417" s="180"/>
      <c r="AV417" s="180"/>
      <c r="AW417" s="180"/>
      <c r="AX417" s="180"/>
      <c r="AY417" s="180"/>
      <c r="AZ417" s="180"/>
      <c r="BA417" s="180"/>
      <c r="BB417" s="180"/>
      <c r="BC417" s="180"/>
      <c r="BD417" s="180"/>
      <c r="BE417" s="180"/>
      <c r="BF417" s="180"/>
      <c r="BG417" s="180"/>
      <c r="BH417" s="180"/>
      <c r="BI417" s="180"/>
      <c r="BJ417" s="180"/>
      <c r="BK417" s="180"/>
      <c r="BL417" s="180"/>
      <c r="BM417" s="180"/>
      <c r="BN417" s="180"/>
      <c r="BO417" s="180"/>
      <c r="BP417" s="180"/>
      <c r="BQ417" s="180"/>
      <c r="BR417" s="180"/>
      <c r="BS417" s="180"/>
      <c r="BT417" s="180"/>
      <c r="BU417" s="180"/>
      <c r="BV417" s="180"/>
      <c r="BW417" s="180"/>
      <c r="BX417" s="180"/>
      <c r="BY417" s="180"/>
      <c r="BZ417" s="180"/>
      <c r="CA417" s="180"/>
    </row>
    <row r="418" ht="15.75" customHeight="1" spans="1:79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  <c r="R418" s="180"/>
      <c r="S418" s="180"/>
      <c r="T418" s="180"/>
      <c r="U418" s="180"/>
      <c r="V418" s="180"/>
      <c r="W418" s="180"/>
      <c r="X418" s="180"/>
      <c r="Y418" s="180"/>
      <c r="Z418" s="180"/>
      <c r="AA418" s="180"/>
      <c r="AB418" s="180"/>
      <c r="AC418" s="180"/>
      <c r="AD418" s="180"/>
      <c r="AE418" s="180"/>
      <c r="AF418" s="180"/>
      <c r="AG418" s="180"/>
      <c r="AH418" s="180"/>
      <c r="AI418" s="180"/>
      <c r="AJ418" s="180"/>
      <c r="AK418" s="180"/>
      <c r="AL418" s="180"/>
      <c r="AM418" s="180"/>
      <c r="AN418" s="180"/>
      <c r="AO418" s="180"/>
      <c r="AP418" s="180"/>
      <c r="AQ418" s="180"/>
      <c r="AR418" s="180"/>
      <c r="AS418" s="180"/>
      <c r="AT418" s="180"/>
      <c r="AU418" s="180"/>
      <c r="AV418" s="180"/>
      <c r="AW418" s="180"/>
      <c r="AX418" s="180"/>
      <c r="AY418" s="180"/>
      <c r="AZ418" s="180"/>
      <c r="BA418" s="180"/>
      <c r="BB418" s="180"/>
      <c r="BC418" s="180"/>
      <c r="BD418" s="180"/>
      <c r="BE418" s="180"/>
      <c r="BF418" s="180"/>
      <c r="BG418" s="180"/>
      <c r="BH418" s="180"/>
      <c r="BI418" s="180"/>
      <c r="BJ418" s="180"/>
      <c r="BK418" s="180"/>
      <c r="BL418" s="180"/>
      <c r="BM418" s="180"/>
      <c r="BN418" s="180"/>
      <c r="BO418" s="180"/>
      <c r="BP418" s="180"/>
      <c r="BQ418" s="180"/>
      <c r="BR418" s="180"/>
      <c r="BS418" s="180"/>
      <c r="BT418" s="180"/>
      <c r="BU418" s="180"/>
      <c r="BV418" s="180"/>
      <c r="BW418" s="180"/>
      <c r="BX418" s="180"/>
      <c r="BY418" s="180"/>
      <c r="BZ418" s="180"/>
      <c r="CA418" s="180"/>
    </row>
    <row r="419" ht="15.75" customHeight="1" spans="1:79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  <c r="R419" s="180"/>
      <c r="S419" s="180"/>
      <c r="T419" s="180"/>
      <c r="U419" s="180"/>
      <c r="V419" s="180"/>
      <c r="W419" s="180"/>
      <c r="X419" s="180"/>
      <c r="Y419" s="180"/>
      <c r="Z419" s="180"/>
      <c r="AA419" s="180"/>
      <c r="AB419" s="180"/>
      <c r="AC419" s="180"/>
      <c r="AD419" s="180"/>
      <c r="AE419" s="180"/>
      <c r="AF419" s="180"/>
      <c r="AG419" s="180"/>
      <c r="AH419" s="180"/>
      <c r="AI419" s="180"/>
      <c r="AJ419" s="180"/>
      <c r="AK419" s="180"/>
      <c r="AL419" s="180"/>
      <c r="AM419" s="180"/>
      <c r="AN419" s="180"/>
      <c r="AO419" s="180"/>
      <c r="AP419" s="180"/>
      <c r="AQ419" s="180"/>
      <c r="AR419" s="180"/>
      <c r="AS419" s="180"/>
      <c r="AT419" s="180"/>
      <c r="AU419" s="180"/>
      <c r="AV419" s="180"/>
      <c r="AW419" s="180"/>
      <c r="AX419" s="180"/>
      <c r="AY419" s="180"/>
      <c r="AZ419" s="180"/>
      <c r="BA419" s="180"/>
      <c r="BB419" s="180"/>
      <c r="BC419" s="180"/>
      <c r="BD419" s="180"/>
      <c r="BE419" s="180"/>
      <c r="BF419" s="180"/>
      <c r="BG419" s="180"/>
      <c r="BH419" s="180"/>
      <c r="BI419" s="180"/>
      <c r="BJ419" s="180"/>
      <c r="BK419" s="180"/>
      <c r="BL419" s="180"/>
      <c r="BM419" s="180"/>
      <c r="BN419" s="180"/>
      <c r="BO419" s="180"/>
      <c r="BP419" s="180"/>
      <c r="BQ419" s="180"/>
      <c r="BR419" s="180"/>
      <c r="BS419" s="180"/>
      <c r="BT419" s="180"/>
      <c r="BU419" s="180"/>
      <c r="BV419" s="180"/>
      <c r="BW419" s="180"/>
      <c r="BX419" s="180"/>
      <c r="BY419" s="180"/>
      <c r="BZ419" s="180"/>
      <c r="CA419" s="180"/>
    </row>
    <row r="420" ht="15.75" customHeight="1" spans="1:79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  <c r="S420" s="180"/>
      <c r="T420" s="180"/>
      <c r="U420" s="180"/>
      <c r="V420" s="180"/>
      <c r="W420" s="180"/>
      <c r="X420" s="180"/>
      <c r="Y420" s="180"/>
      <c r="Z420" s="180"/>
      <c r="AA420" s="180"/>
      <c r="AB420" s="180"/>
      <c r="AC420" s="180"/>
      <c r="AD420" s="180"/>
      <c r="AE420" s="180"/>
      <c r="AF420" s="180"/>
      <c r="AG420" s="180"/>
      <c r="AH420" s="180"/>
      <c r="AI420" s="180"/>
      <c r="AJ420" s="180"/>
      <c r="AK420" s="180"/>
      <c r="AL420" s="180"/>
      <c r="AM420" s="180"/>
      <c r="AN420" s="180"/>
      <c r="AO420" s="180"/>
      <c r="AP420" s="180"/>
      <c r="AQ420" s="180"/>
      <c r="AR420" s="180"/>
      <c r="AS420" s="180"/>
      <c r="AT420" s="180"/>
      <c r="AU420" s="180"/>
      <c r="AV420" s="180"/>
      <c r="AW420" s="180"/>
      <c r="AX420" s="180"/>
      <c r="AY420" s="180"/>
      <c r="AZ420" s="180"/>
      <c r="BA420" s="180"/>
      <c r="BB420" s="180"/>
      <c r="BC420" s="180"/>
      <c r="BD420" s="180"/>
      <c r="BE420" s="180"/>
      <c r="BF420" s="180"/>
      <c r="BG420" s="180"/>
      <c r="BH420" s="180"/>
      <c r="BI420" s="180"/>
      <c r="BJ420" s="180"/>
      <c r="BK420" s="180"/>
      <c r="BL420" s="180"/>
      <c r="BM420" s="180"/>
      <c r="BN420" s="180"/>
      <c r="BO420" s="180"/>
      <c r="BP420" s="180"/>
      <c r="BQ420" s="180"/>
      <c r="BR420" s="180"/>
      <c r="BS420" s="180"/>
      <c r="BT420" s="180"/>
      <c r="BU420" s="180"/>
      <c r="BV420" s="180"/>
      <c r="BW420" s="180"/>
      <c r="BX420" s="180"/>
      <c r="BY420" s="180"/>
      <c r="BZ420" s="180"/>
      <c r="CA420" s="180"/>
    </row>
    <row r="421" ht="15.75" customHeight="1" spans="1:79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  <c r="AG421" s="180"/>
      <c r="AH421" s="180"/>
      <c r="AI421" s="180"/>
      <c r="AJ421" s="180"/>
      <c r="AK421" s="180"/>
      <c r="AL421" s="180"/>
      <c r="AM421" s="180"/>
      <c r="AN421" s="180"/>
      <c r="AO421" s="180"/>
      <c r="AP421" s="180"/>
      <c r="AQ421" s="180"/>
      <c r="AR421" s="180"/>
      <c r="AS421" s="180"/>
      <c r="AT421" s="180"/>
      <c r="AU421" s="180"/>
      <c r="AV421" s="180"/>
      <c r="AW421" s="180"/>
      <c r="AX421" s="180"/>
      <c r="AY421" s="180"/>
      <c r="AZ421" s="180"/>
      <c r="BA421" s="180"/>
      <c r="BB421" s="180"/>
      <c r="BC421" s="180"/>
      <c r="BD421" s="180"/>
      <c r="BE421" s="180"/>
      <c r="BF421" s="180"/>
      <c r="BG421" s="180"/>
      <c r="BH421" s="180"/>
      <c r="BI421" s="180"/>
      <c r="BJ421" s="180"/>
      <c r="BK421" s="180"/>
      <c r="BL421" s="180"/>
      <c r="BM421" s="180"/>
      <c r="BN421" s="180"/>
      <c r="BO421" s="180"/>
      <c r="BP421" s="180"/>
      <c r="BQ421" s="180"/>
      <c r="BR421" s="180"/>
      <c r="BS421" s="180"/>
      <c r="BT421" s="180"/>
      <c r="BU421" s="180"/>
      <c r="BV421" s="180"/>
      <c r="BW421" s="180"/>
      <c r="BX421" s="180"/>
      <c r="BY421" s="180"/>
      <c r="BZ421" s="180"/>
      <c r="CA421" s="180"/>
    </row>
    <row r="422" ht="15.75" customHeight="1" spans="1:79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  <c r="S422" s="180"/>
      <c r="T422" s="180"/>
      <c r="U422" s="180"/>
      <c r="V422" s="180"/>
      <c r="W422" s="180"/>
      <c r="X422" s="180"/>
      <c r="Y422" s="180"/>
      <c r="Z422" s="180"/>
      <c r="AA422" s="180"/>
      <c r="AB422" s="180"/>
      <c r="AC422" s="180"/>
      <c r="AD422" s="180"/>
      <c r="AE422" s="180"/>
      <c r="AF422" s="180"/>
      <c r="AG422" s="180"/>
      <c r="AH422" s="180"/>
      <c r="AI422" s="180"/>
      <c r="AJ422" s="180"/>
      <c r="AK422" s="180"/>
      <c r="AL422" s="180"/>
      <c r="AM422" s="180"/>
      <c r="AN422" s="180"/>
      <c r="AO422" s="180"/>
      <c r="AP422" s="180"/>
      <c r="AQ422" s="180"/>
      <c r="AR422" s="180"/>
      <c r="AS422" s="180"/>
      <c r="AT422" s="180"/>
      <c r="AU422" s="180"/>
      <c r="AV422" s="180"/>
      <c r="AW422" s="180"/>
      <c r="AX422" s="180"/>
      <c r="AY422" s="180"/>
      <c r="AZ422" s="180"/>
      <c r="BA422" s="180"/>
      <c r="BB422" s="180"/>
      <c r="BC422" s="180"/>
      <c r="BD422" s="180"/>
      <c r="BE422" s="180"/>
      <c r="BF422" s="180"/>
      <c r="BG422" s="180"/>
      <c r="BH422" s="180"/>
      <c r="BI422" s="180"/>
      <c r="BJ422" s="180"/>
      <c r="BK422" s="180"/>
      <c r="BL422" s="180"/>
      <c r="BM422" s="180"/>
      <c r="BN422" s="180"/>
      <c r="BO422" s="180"/>
      <c r="BP422" s="180"/>
      <c r="BQ422" s="180"/>
      <c r="BR422" s="180"/>
      <c r="BS422" s="180"/>
      <c r="BT422" s="180"/>
      <c r="BU422" s="180"/>
      <c r="BV422" s="180"/>
      <c r="BW422" s="180"/>
      <c r="BX422" s="180"/>
      <c r="BY422" s="180"/>
      <c r="BZ422" s="180"/>
      <c r="CA422" s="180"/>
    </row>
    <row r="423" ht="15.75" customHeight="1" spans="1:79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  <c r="R423" s="180"/>
      <c r="S423" s="180"/>
      <c r="T423" s="180"/>
      <c r="U423" s="180"/>
      <c r="V423" s="180"/>
      <c r="W423" s="180"/>
      <c r="X423" s="180"/>
      <c r="Y423" s="180"/>
      <c r="Z423" s="180"/>
      <c r="AA423" s="180"/>
      <c r="AB423" s="180"/>
      <c r="AC423" s="180"/>
      <c r="AD423" s="180"/>
      <c r="AE423" s="180"/>
      <c r="AF423" s="180"/>
      <c r="AG423" s="180"/>
      <c r="AH423" s="180"/>
      <c r="AI423" s="180"/>
      <c r="AJ423" s="180"/>
      <c r="AK423" s="180"/>
      <c r="AL423" s="180"/>
      <c r="AM423" s="180"/>
      <c r="AN423" s="180"/>
      <c r="AO423" s="180"/>
      <c r="AP423" s="180"/>
      <c r="AQ423" s="180"/>
      <c r="AR423" s="180"/>
      <c r="AS423" s="180"/>
      <c r="AT423" s="180"/>
      <c r="AU423" s="180"/>
      <c r="AV423" s="180"/>
      <c r="AW423" s="180"/>
      <c r="AX423" s="180"/>
      <c r="AY423" s="180"/>
      <c r="AZ423" s="180"/>
      <c r="BA423" s="180"/>
      <c r="BB423" s="180"/>
      <c r="BC423" s="180"/>
      <c r="BD423" s="180"/>
      <c r="BE423" s="180"/>
      <c r="BF423" s="180"/>
      <c r="BG423" s="180"/>
      <c r="BH423" s="180"/>
      <c r="BI423" s="180"/>
      <c r="BJ423" s="180"/>
      <c r="BK423" s="180"/>
      <c r="BL423" s="180"/>
      <c r="BM423" s="180"/>
      <c r="BN423" s="180"/>
      <c r="BO423" s="180"/>
      <c r="BP423" s="180"/>
      <c r="BQ423" s="180"/>
      <c r="BR423" s="180"/>
      <c r="BS423" s="180"/>
      <c r="BT423" s="180"/>
      <c r="BU423" s="180"/>
      <c r="BV423" s="180"/>
      <c r="BW423" s="180"/>
      <c r="BX423" s="180"/>
      <c r="BY423" s="180"/>
      <c r="BZ423" s="180"/>
      <c r="CA423" s="180"/>
    </row>
    <row r="424" ht="15.75" customHeight="1" spans="1:79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180"/>
      <c r="T424" s="180"/>
      <c r="U424" s="180"/>
      <c r="V424" s="180"/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0"/>
      <c r="AG424" s="180"/>
      <c r="AH424" s="180"/>
      <c r="AI424" s="180"/>
      <c r="AJ424" s="180"/>
      <c r="AK424" s="180"/>
      <c r="AL424" s="180"/>
      <c r="AM424" s="180"/>
      <c r="AN424" s="180"/>
      <c r="AO424" s="180"/>
      <c r="AP424" s="180"/>
      <c r="AQ424" s="180"/>
      <c r="AR424" s="180"/>
      <c r="AS424" s="180"/>
      <c r="AT424" s="180"/>
      <c r="AU424" s="180"/>
      <c r="AV424" s="180"/>
      <c r="AW424" s="180"/>
      <c r="AX424" s="180"/>
      <c r="AY424" s="180"/>
      <c r="AZ424" s="180"/>
      <c r="BA424" s="180"/>
      <c r="BB424" s="180"/>
      <c r="BC424" s="180"/>
      <c r="BD424" s="180"/>
      <c r="BE424" s="180"/>
      <c r="BF424" s="180"/>
      <c r="BG424" s="180"/>
      <c r="BH424" s="180"/>
      <c r="BI424" s="180"/>
      <c r="BJ424" s="180"/>
      <c r="BK424" s="180"/>
      <c r="BL424" s="180"/>
      <c r="BM424" s="180"/>
      <c r="BN424" s="180"/>
      <c r="BO424" s="180"/>
      <c r="BP424" s="180"/>
      <c r="BQ424" s="180"/>
      <c r="BR424" s="180"/>
      <c r="BS424" s="180"/>
      <c r="BT424" s="180"/>
      <c r="BU424" s="180"/>
      <c r="BV424" s="180"/>
      <c r="BW424" s="180"/>
      <c r="BX424" s="180"/>
      <c r="BY424" s="180"/>
      <c r="BZ424" s="180"/>
      <c r="CA424" s="180"/>
    </row>
    <row r="425" ht="15.75" customHeight="1" spans="1:79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180"/>
      <c r="T425" s="180"/>
      <c r="U425" s="180"/>
      <c r="V425" s="180"/>
      <c r="W425" s="180"/>
      <c r="X425" s="180"/>
      <c r="Y425" s="180"/>
      <c r="Z425" s="180"/>
      <c r="AA425" s="180"/>
      <c r="AB425" s="180"/>
      <c r="AC425" s="180"/>
      <c r="AD425" s="180"/>
      <c r="AE425" s="180"/>
      <c r="AF425" s="180"/>
      <c r="AG425" s="180"/>
      <c r="AH425" s="180"/>
      <c r="AI425" s="180"/>
      <c r="AJ425" s="180"/>
      <c r="AK425" s="180"/>
      <c r="AL425" s="180"/>
      <c r="AM425" s="180"/>
      <c r="AN425" s="180"/>
      <c r="AO425" s="180"/>
      <c r="AP425" s="180"/>
      <c r="AQ425" s="180"/>
      <c r="AR425" s="180"/>
      <c r="AS425" s="180"/>
      <c r="AT425" s="180"/>
      <c r="AU425" s="180"/>
      <c r="AV425" s="180"/>
      <c r="AW425" s="180"/>
      <c r="AX425" s="180"/>
      <c r="AY425" s="180"/>
      <c r="AZ425" s="180"/>
      <c r="BA425" s="180"/>
      <c r="BB425" s="180"/>
      <c r="BC425" s="180"/>
      <c r="BD425" s="180"/>
      <c r="BE425" s="180"/>
      <c r="BF425" s="180"/>
      <c r="BG425" s="180"/>
      <c r="BH425" s="180"/>
      <c r="BI425" s="180"/>
      <c r="BJ425" s="180"/>
      <c r="BK425" s="180"/>
      <c r="BL425" s="180"/>
      <c r="BM425" s="180"/>
      <c r="BN425" s="180"/>
      <c r="BO425" s="180"/>
      <c r="BP425" s="180"/>
      <c r="BQ425" s="180"/>
      <c r="BR425" s="180"/>
      <c r="BS425" s="180"/>
      <c r="BT425" s="180"/>
      <c r="BU425" s="180"/>
      <c r="BV425" s="180"/>
      <c r="BW425" s="180"/>
      <c r="BX425" s="180"/>
      <c r="BY425" s="180"/>
      <c r="BZ425" s="180"/>
      <c r="CA425" s="180"/>
    </row>
    <row r="426" ht="15.75" customHeight="1" spans="1:79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  <c r="R426" s="180"/>
      <c r="S426" s="180"/>
      <c r="T426" s="180"/>
      <c r="U426" s="180"/>
      <c r="V426" s="180"/>
      <c r="W426" s="180"/>
      <c r="X426" s="180"/>
      <c r="Y426" s="180"/>
      <c r="Z426" s="180"/>
      <c r="AA426" s="180"/>
      <c r="AB426" s="180"/>
      <c r="AC426" s="180"/>
      <c r="AD426" s="180"/>
      <c r="AE426" s="180"/>
      <c r="AF426" s="180"/>
      <c r="AG426" s="180"/>
      <c r="AH426" s="180"/>
      <c r="AI426" s="180"/>
      <c r="AJ426" s="180"/>
      <c r="AK426" s="180"/>
      <c r="AL426" s="180"/>
      <c r="AM426" s="180"/>
      <c r="AN426" s="180"/>
      <c r="AO426" s="180"/>
      <c r="AP426" s="180"/>
      <c r="AQ426" s="180"/>
      <c r="AR426" s="180"/>
      <c r="AS426" s="180"/>
      <c r="AT426" s="180"/>
      <c r="AU426" s="180"/>
      <c r="AV426" s="180"/>
      <c r="AW426" s="180"/>
      <c r="AX426" s="180"/>
      <c r="AY426" s="180"/>
      <c r="AZ426" s="180"/>
      <c r="BA426" s="180"/>
      <c r="BB426" s="180"/>
      <c r="BC426" s="180"/>
      <c r="BD426" s="180"/>
      <c r="BE426" s="180"/>
      <c r="BF426" s="180"/>
      <c r="BG426" s="180"/>
      <c r="BH426" s="180"/>
      <c r="BI426" s="180"/>
      <c r="BJ426" s="180"/>
      <c r="BK426" s="180"/>
      <c r="BL426" s="180"/>
      <c r="BM426" s="180"/>
      <c r="BN426" s="180"/>
      <c r="BO426" s="180"/>
      <c r="BP426" s="180"/>
      <c r="BQ426" s="180"/>
      <c r="BR426" s="180"/>
      <c r="BS426" s="180"/>
      <c r="BT426" s="180"/>
      <c r="BU426" s="180"/>
      <c r="BV426" s="180"/>
      <c r="BW426" s="180"/>
      <c r="BX426" s="180"/>
      <c r="BY426" s="180"/>
      <c r="BZ426" s="180"/>
      <c r="CA426" s="180"/>
    </row>
    <row r="427" ht="15.75" customHeight="1" spans="1:79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180"/>
      <c r="AD427" s="180"/>
      <c r="AE427" s="180"/>
      <c r="AF427" s="180"/>
      <c r="AG427" s="180"/>
      <c r="AH427" s="180"/>
      <c r="AI427" s="180"/>
      <c r="AJ427" s="180"/>
      <c r="AK427" s="180"/>
      <c r="AL427" s="180"/>
      <c r="AM427" s="180"/>
      <c r="AN427" s="180"/>
      <c r="AO427" s="180"/>
      <c r="AP427" s="180"/>
      <c r="AQ427" s="180"/>
      <c r="AR427" s="180"/>
      <c r="AS427" s="180"/>
      <c r="AT427" s="180"/>
      <c r="AU427" s="180"/>
      <c r="AV427" s="180"/>
      <c r="AW427" s="180"/>
      <c r="AX427" s="180"/>
      <c r="AY427" s="180"/>
      <c r="AZ427" s="180"/>
      <c r="BA427" s="180"/>
      <c r="BB427" s="180"/>
      <c r="BC427" s="180"/>
      <c r="BD427" s="180"/>
      <c r="BE427" s="180"/>
      <c r="BF427" s="180"/>
      <c r="BG427" s="180"/>
      <c r="BH427" s="180"/>
      <c r="BI427" s="180"/>
      <c r="BJ427" s="180"/>
      <c r="BK427" s="180"/>
      <c r="BL427" s="180"/>
      <c r="BM427" s="180"/>
      <c r="BN427" s="180"/>
      <c r="BO427" s="180"/>
      <c r="BP427" s="180"/>
      <c r="BQ427" s="180"/>
      <c r="BR427" s="180"/>
      <c r="BS427" s="180"/>
      <c r="BT427" s="180"/>
      <c r="BU427" s="180"/>
      <c r="BV427" s="180"/>
      <c r="BW427" s="180"/>
      <c r="BX427" s="180"/>
      <c r="BY427" s="180"/>
      <c r="BZ427" s="180"/>
      <c r="CA427" s="180"/>
    </row>
    <row r="428" ht="15.75" customHeight="1" spans="1:79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  <c r="R428" s="180"/>
      <c r="S428" s="180"/>
      <c r="T428" s="180"/>
      <c r="U428" s="180"/>
      <c r="V428" s="180"/>
      <c r="W428" s="180"/>
      <c r="X428" s="180"/>
      <c r="Y428" s="180"/>
      <c r="Z428" s="180"/>
      <c r="AA428" s="180"/>
      <c r="AB428" s="180"/>
      <c r="AC428" s="180"/>
      <c r="AD428" s="180"/>
      <c r="AE428" s="180"/>
      <c r="AF428" s="180"/>
      <c r="AG428" s="180"/>
      <c r="AH428" s="180"/>
      <c r="AI428" s="180"/>
      <c r="AJ428" s="180"/>
      <c r="AK428" s="180"/>
      <c r="AL428" s="180"/>
      <c r="AM428" s="180"/>
      <c r="AN428" s="180"/>
      <c r="AO428" s="180"/>
      <c r="AP428" s="180"/>
      <c r="AQ428" s="180"/>
      <c r="AR428" s="180"/>
      <c r="AS428" s="180"/>
      <c r="AT428" s="180"/>
      <c r="AU428" s="180"/>
      <c r="AV428" s="180"/>
      <c r="AW428" s="180"/>
      <c r="AX428" s="180"/>
      <c r="AY428" s="180"/>
      <c r="AZ428" s="180"/>
      <c r="BA428" s="180"/>
      <c r="BB428" s="180"/>
      <c r="BC428" s="180"/>
      <c r="BD428" s="180"/>
      <c r="BE428" s="180"/>
      <c r="BF428" s="180"/>
      <c r="BG428" s="180"/>
      <c r="BH428" s="180"/>
      <c r="BI428" s="180"/>
      <c r="BJ428" s="180"/>
      <c r="BK428" s="180"/>
      <c r="BL428" s="180"/>
      <c r="BM428" s="180"/>
      <c r="BN428" s="180"/>
      <c r="BO428" s="180"/>
      <c r="BP428" s="180"/>
      <c r="BQ428" s="180"/>
      <c r="BR428" s="180"/>
      <c r="BS428" s="180"/>
      <c r="BT428" s="180"/>
      <c r="BU428" s="180"/>
      <c r="BV428" s="180"/>
      <c r="BW428" s="180"/>
      <c r="BX428" s="180"/>
      <c r="BY428" s="180"/>
      <c r="BZ428" s="180"/>
      <c r="CA428" s="180"/>
    </row>
    <row r="429" ht="15.75" customHeight="1" spans="1:79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  <c r="S429" s="180"/>
      <c r="T429" s="180"/>
      <c r="U429" s="180"/>
      <c r="V429" s="180"/>
      <c r="W429" s="180"/>
      <c r="X429" s="180"/>
      <c r="Y429" s="180"/>
      <c r="Z429" s="180"/>
      <c r="AA429" s="180"/>
      <c r="AB429" s="180"/>
      <c r="AC429" s="180"/>
      <c r="AD429" s="180"/>
      <c r="AE429" s="180"/>
      <c r="AF429" s="180"/>
      <c r="AG429" s="180"/>
      <c r="AH429" s="180"/>
      <c r="AI429" s="180"/>
      <c r="AJ429" s="180"/>
      <c r="AK429" s="180"/>
      <c r="AL429" s="180"/>
      <c r="AM429" s="180"/>
      <c r="AN429" s="180"/>
      <c r="AO429" s="180"/>
      <c r="AP429" s="180"/>
      <c r="AQ429" s="180"/>
      <c r="AR429" s="180"/>
      <c r="AS429" s="180"/>
      <c r="AT429" s="180"/>
      <c r="AU429" s="180"/>
      <c r="AV429" s="180"/>
      <c r="AW429" s="180"/>
      <c r="AX429" s="180"/>
      <c r="AY429" s="180"/>
      <c r="AZ429" s="180"/>
      <c r="BA429" s="180"/>
      <c r="BB429" s="180"/>
      <c r="BC429" s="180"/>
      <c r="BD429" s="180"/>
      <c r="BE429" s="180"/>
      <c r="BF429" s="180"/>
      <c r="BG429" s="180"/>
      <c r="BH429" s="180"/>
      <c r="BI429" s="180"/>
      <c r="BJ429" s="180"/>
      <c r="BK429" s="180"/>
      <c r="BL429" s="180"/>
      <c r="BM429" s="180"/>
      <c r="BN429" s="180"/>
      <c r="BO429" s="180"/>
      <c r="BP429" s="180"/>
      <c r="BQ429" s="180"/>
      <c r="BR429" s="180"/>
      <c r="BS429" s="180"/>
      <c r="BT429" s="180"/>
      <c r="BU429" s="180"/>
      <c r="BV429" s="180"/>
      <c r="BW429" s="180"/>
      <c r="BX429" s="180"/>
      <c r="BY429" s="180"/>
      <c r="BZ429" s="180"/>
      <c r="CA429" s="180"/>
    </row>
    <row r="430" ht="15.75" customHeight="1" spans="1:79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  <c r="S430" s="180"/>
      <c r="T430" s="180"/>
      <c r="U430" s="180"/>
      <c r="V430" s="180"/>
      <c r="W430" s="180"/>
      <c r="X430" s="180"/>
      <c r="Y430" s="180"/>
      <c r="Z430" s="180"/>
      <c r="AA430" s="180"/>
      <c r="AB430" s="180"/>
      <c r="AC430" s="180"/>
      <c r="AD430" s="180"/>
      <c r="AE430" s="180"/>
      <c r="AF430" s="180"/>
      <c r="AG430" s="180"/>
      <c r="AH430" s="180"/>
      <c r="AI430" s="180"/>
      <c r="AJ430" s="180"/>
      <c r="AK430" s="180"/>
      <c r="AL430" s="180"/>
      <c r="AM430" s="180"/>
      <c r="AN430" s="180"/>
      <c r="AO430" s="180"/>
      <c r="AP430" s="180"/>
      <c r="AQ430" s="180"/>
      <c r="AR430" s="180"/>
      <c r="AS430" s="180"/>
      <c r="AT430" s="180"/>
      <c r="AU430" s="180"/>
      <c r="AV430" s="180"/>
      <c r="AW430" s="180"/>
      <c r="AX430" s="180"/>
      <c r="AY430" s="180"/>
      <c r="AZ430" s="180"/>
      <c r="BA430" s="180"/>
      <c r="BB430" s="180"/>
      <c r="BC430" s="180"/>
      <c r="BD430" s="180"/>
      <c r="BE430" s="180"/>
      <c r="BF430" s="180"/>
      <c r="BG430" s="180"/>
      <c r="BH430" s="180"/>
      <c r="BI430" s="180"/>
      <c r="BJ430" s="180"/>
      <c r="BK430" s="180"/>
      <c r="BL430" s="180"/>
      <c r="BM430" s="180"/>
      <c r="BN430" s="180"/>
      <c r="BO430" s="180"/>
      <c r="BP430" s="180"/>
      <c r="BQ430" s="180"/>
      <c r="BR430" s="180"/>
      <c r="BS430" s="180"/>
      <c r="BT430" s="180"/>
      <c r="BU430" s="180"/>
      <c r="BV430" s="180"/>
      <c r="BW430" s="180"/>
      <c r="BX430" s="180"/>
      <c r="BY430" s="180"/>
      <c r="BZ430" s="180"/>
      <c r="CA430" s="180"/>
    </row>
    <row r="431" ht="15.75" customHeight="1" spans="1:79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180"/>
      <c r="T431" s="180"/>
      <c r="U431" s="180"/>
      <c r="V431" s="180"/>
      <c r="W431" s="180"/>
      <c r="X431" s="180"/>
      <c r="Y431" s="180"/>
      <c r="Z431" s="180"/>
      <c r="AA431" s="180"/>
      <c r="AB431" s="180"/>
      <c r="AC431" s="180"/>
      <c r="AD431" s="180"/>
      <c r="AE431" s="180"/>
      <c r="AF431" s="180"/>
      <c r="AG431" s="180"/>
      <c r="AH431" s="180"/>
      <c r="AI431" s="180"/>
      <c r="AJ431" s="180"/>
      <c r="AK431" s="180"/>
      <c r="AL431" s="180"/>
      <c r="AM431" s="180"/>
      <c r="AN431" s="180"/>
      <c r="AO431" s="180"/>
      <c r="AP431" s="180"/>
      <c r="AQ431" s="180"/>
      <c r="AR431" s="180"/>
      <c r="AS431" s="180"/>
      <c r="AT431" s="180"/>
      <c r="AU431" s="180"/>
      <c r="AV431" s="180"/>
      <c r="AW431" s="180"/>
      <c r="AX431" s="180"/>
      <c r="AY431" s="180"/>
      <c r="AZ431" s="180"/>
      <c r="BA431" s="180"/>
      <c r="BB431" s="180"/>
      <c r="BC431" s="180"/>
      <c r="BD431" s="180"/>
      <c r="BE431" s="180"/>
      <c r="BF431" s="180"/>
      <c r="BG431" s="180"/>
      <c r="BH431" s="180"/>
      <c r="BI431" s="180"/>
      <c r="BJ431" s="180"/>
      <c r="BK431" s="180"/>
      <c r="BL431" s="180"/>
      <c r="BM431" s="180"/>
      <c r="BN431" s="180"/>
      <c r="BO431" s="180"/>
      <c r="BP431" s="180"/>
      <c r="BQ431" s="180"/>
      <c r="BR431" s="180"/>
      <c r="BS431" s="180"/>
      <c r="BT431" s="180"/>
      <c r="BU431" s="180"/>
      <c r="BV431" s="180"/>
      <c r="BW431" s="180"/>
      <c r="BX431" s="180"/>
      <c r="BY431" s="180"/>
      <c r="BZ431" s="180"/>
      <c r="CA431" s="180"/>
    </row>
    <row r="432" ht="15.75" customHeight="1" spans="1:79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  <c r="R432" s="180"/>
      <c r="S432" s="180"/>
      <c r="T432" s="180"/>
      <c r="U432" s="180"/>
      <c r="V432" s="180"/>
      <c r="W432" s="180"/>
      <c r="X432" s="180"/>
      <c r="Y432" s="180"/>
      <c r="Z432" s="180"/>
      <c r="AA432" s="180"/>
      <c r="AB432" s="180"/>
      <c r="AC432" s="180"/>
      <c r="AD432" s="180"/>
      <c r="AE432" s="180"/>
      <c r="AF432" s="180"/>
      <c r="AG432" s="180"/>
      <c r="AH432" s="180"/>
      <c r="AI432" s="180"/>
      <c r="AJ432" s="180"/>
      <c r="AK432" s="180"/>
      <c r="AL432" s="180"/>
      <c r="AM432" s="180"/>
      <c r="AN432" s="180"/>
      <c r="AO432" s="180"/>
      <c r="AP432" s="180"/>
      <c r="AQ432" s="180"/>
      <c r="AR432" s="180"/>
      <c r="AS432" s="180"/>
      <c r="AT432" s="180"/>
      <c r="AU432" s="180"/>
      <c r="AV432" s="180"/>
      <c r="AW432" s="180"/>
      <c r="AX432" s="180"/>
      <c r="AY432" s="180"/>
      <c r="AZ432" s="180"/>
      <c r="BA432" s="180"/>
      <c r="BB432" s="180"/>
      <c r="BC432" s="180"/>
      <c r="BD432" s="180"/>
      <c r="BE432" s="180"/>
      <c r="BF432" s="180"/>
      <c r="BG432" s="180"/>
      <c r="BH432" s="180"/>
      <c r="BI432" s="180"/>
      <c r="BJ432" s="180"/>
      <c r="BK432" s="180"/>
      <c r="BL432" s="180"/>
      <c r="BM432" s="180"/>
      <c r="BN432" s="180"/>
      <c r="BO432" s="180"/>
      <c r="BP432" s="180"/>
      <c r="BQ432" s="180"/>
      <c r="BR432" s="180"/>
      <c r="BS432" s="180"/>
      <c r="BT432" s="180"/>
      <c r="BU432" s="180"/>
      <c r="BV432" s="180"/>
      <c r="BW432" s="180"/>
      <c r="BX432" s="180"/>
      <c r="BY432" s="180"/>
      <c r="BZ432" s="180"/>
      <c r="CA432" s="180"/>
    </row>
    <row r="433" ht="15.75" customHeight="1" spans="1:79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180"/>
      <c r="T433" s="180"/>
      <c r="U433" s="180"/>
      <c r="V433" s="180"/>
      <c r="W433" s="180"/>
      <c r="X433" s="180"/>
      <c r="Y433" s="180"/>
      <c r="Z433" s="180"/>
      <c r="AA433" s="180"/>
      <c r="AB433" s="180"/>
      <c r="AC433" s="180"/>
      <c r="AD433" s="180"/>
      <c r="AE433" s="180"/>
      <c r="AF433" s="180"/>
      <c r="AG433" s="180"/>
      <c r="AH433" s="180"/>
      <c r="AI433" s="180"/>
      <c r="AJ433" s="180"/>
      <c r="AK433" s="180"/>
      <c r="AL433" s="180"/>
      <c r="AM433" s="180"/>
      <c r="AN433" s="180"/>
      <c r="AO433" s="180"/>
      <c r="AP433" s="180"/>
      <c r="AQ433" s="180"/>
      <c r="AR433" s="180"/>
      <c r="AS433" s="180"/>
      <c r="AT433" s="180"/>
      <c r="AU433" s="180"/>
      <c r="AV433" s="180"/>
      <c r="AW433" s="180"/>
      <c r="AX433" s="180"/>
      <c r="AY433" s="180"/>
      <c r="AZ433" s="180"/>
      <c r="BA433" s="180"/>
      <c r="BB433" s="180"/>
      <c r="BC433" s="180"/>
      <c r="BD433" s="180"/>
      <c r="BE433" s="180"/>
      <c r="BF433" s="180"/>
      <c r="BG433" s="180"/>
      <c r="BH433" s="180"/>
      <c r="BI433" s="180"/>
      <c r="BJ433" s="180"/>
      <c r="BK433" s="180"/>
      <c r="BL433" s="180"/>
      <c r="BM433" s="180"/>
      <c r="BN433" s="180"/>
      <c r="BO433" s="180"/>
      <c r="BP433" s="180"/>
      <c r="BQ433" s="180"/>
      <c r="BR433" s="180"/>
      <c r="BS433" s="180"/>
      <c r="BT433" s="180"/>
      <c r="BU433" s="180"/>
      <c r="BV433" s="180"/>
      <c r="BW433" s="180"/>
      <c r="BX433" s="180"/>
      <c r="BY433" s="180"/>
      <c r="BZ433" s="180"/>
      <c r="CA433" s="180"/>
    </row>
    <row r="434" ht="15.75" customHeight="1" spans="1:79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  <c r="U434" s="180"/>
      <c r="V434" s="180"/>
      <c r="W434" s="180"/>
      <c r="X434" s="180"/>
      <c r="Y434" s="180"/>
      <c r="Z434" s="180"/>
      <c r="AA434" s="180"/>
      <c r="AB434" s="180"/>
      <c r="AC434" s="180"/>
      <c r="AD434" s="180"/>
      <c r="AE434" s="180"/>
      <c r="AF434" s="180"/>
      <c r="AG434" s="180"/>
      <c r="AH434" s="180"/>
      <c r="AI434" s="180"/>
      <c r="AJ434" s="180"/>
      <c r="AK434" s="180"/>
      <c r="AL434" s="180"/>
      <c r="AM434" s="180"/>
      <c r="AN434" s="180"/>
      <c r="AO434" s="180"/>
      <c r="AP434" s="180"/>
      <c r="AQ434" s="180"/>
      <c r="AR434" s="180"/>
      <c r="AS434" s="180"/>
      <c r="AT434" s="180"/>
      <c r="AU434" s="180"/>
      <c r="AV434" s="180"/>
      <c r="AW434" s="180"/>
      <c r="AX434" s="180"/>
      <c r="AY434" s="180"/>
      <c r="AZ434" s="180"/>
      <c r="BA434" s="180"/>
      <c r="BB434" s="180"/>
      <c r="BC434" s="180"/>
      <c r="BD434" s="180"/>
      <c r="BE434" s="180"/>
      <c r="BF434" s="180"/>
      <c r="BG434" s="180"/>
      <c r="BH434" s="180"/>
      <c r="BI434" s="180"/>
      <c r="BJ434" s="180"/>
      <c r="BK434" s="180"/>
      <c r="BL434" s="180"/>
      <c r="BM434" s="180"/>
      <c r="BN434" s="180"/>
      <c r="BO434" s="180"/>
      <c r="BP434" s="180"/>
      <c r="BQ434" s="180"/>
      <c r="BR434" s="180"/>
      <c r="BS434" s="180"/>
      <c r="BT434" s="180"/>
      <c r="BU434" s="180"/>
      <c r="BV434" s="180"/>
      <c r="BW434" s="180"/>
      <c r="BX434" s="180"/>
      <c r="BY434" s="180"/>
      <c r="BZ434" s="180"/>
      <c r="CA434" s="180"/>
    </row>
    <row r="435" ht="15.75" customHeight="1" spans="1:79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  <c r="U435" s="180"/>
      <c r="V435" s="180"/>
      <c r="W435" s="180"/>
      <c r="X435" s="180"/>
      <c r="Y435" s="180"/>
      <c r="Z435" s="180"/>
      <c r="AA435" s="180"/>
      <c r="AB435" s="180"/>
      <c r="AC435" s="180"/>
      <c r="AD435" s="180"/>
      <c r="AE435" s="180"/>
      <c r="AF435" s="180"/>
      <c r="AG435" s="180"/>
      <c r="AH435" s="180"/>
      <c r="AI435" s="180"/>
      <c r="AJ435" s="180"/>
      <c r="AK435" s="180"/>
      <c r="AL435" s="180"/>
      <c r="AM435" s="180"/>
      <c r="AN435" s="180"/>
      <c r="AO435" s="180"/>
      <c r="AP435" s="180"/>
      <c r="AQ435" s="180"/>
      <c r="AR435" s="180"/>
      <c r="AS435" s="180"/>
      <c r="AT435" s="180"/>
      <c r="AU435" s="180"/>
      <c r="AV435" s="180"/>
      <c r="AW435" s="180"/>
      <c r="AX435" s="180"/>
      <c r="AY435" s="180"/>
      <c r="AZ435" s="180"/>
      <c r="BA435" s="180"/>
      <c r="BB435" s="180"/>
      <c r="BC435" s="180"/>
      <c r="BD435" s="180"/>
      <c r="BE435" s="180"/>
      <c r="BF435" s="180"/>
      <c r="BG435" s="180"/>
      <c r="BH435" s="180"/>
      <c r="BI435" s="180"/>
      <c r="BJ435" s="180"/>
      <c r="BK435" s="180"/>
      <c r="BL435" s="180"/>
      <c r="BM435" s="180"/>
      <c r="BN435" s="180"/>
      <c r="BO435" s="180"/>
      <c r="BP435" s="180"/>
      <c r="BQ435" s="180"/>
      <c r="BR435" s="180"/>
      <c r="BS435" s="180"/>
      <c r="BT435" s="180"/>
      <c r="BU435" s="180"/>
      <c r="BV435" s="180"/>
      <c r="BW435" s="180"/>
      <c r="BX435" s="180"/>
      <c r="BY435" s="180"/>
      <c r="BZ435" s="180"/>
      <c r="CA435" s="180"/>
    </row>
    <row r="436" ht="15.75" customHeight="1" spans="1:79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  <c r="U436" s="180"/>
      <c r="V436" s="180"/>
      <c r="W436" s="180"/>
      <c r="X436" s="180"/>
      <c r="Y436" s="180"/>
      <c r="Z436" s="180"/>
      <c r="AA436" s="180"/>
      <c r="AB436" s="180"/>
      <c r="AC436" s="180"/>
      <c r="AD436" s="180"/>
      <c r="AE436" s="180"/>
      <c r="AF436" s="180"/>
      <c r="AG436" s="180"/>
      <c r="AH436" s="180"/>
      <c r="AI436" s="180"/>
      <c r="AJ436" s="180"/>
      <c r="AK436" s="180"/>
      <c r="AL436" s="180"/>
      <c r="AM436" s="180"/>
      <c r="AN436" s="180"/>
      <c r="AO436" s="180"/>
      <c r="AP436" s="180"/>
      <c r="AQ436" s="180"/>
      <c r="AR436" s="180"/>
      <c r="AS436" s="180"/>
      <c r="AT436" s="180"/>
      <c r="AU436" s="180"/>
      <c r="AV436" s="180"/>
      <c r="AW436" s="180"/>
      <c r="AX436" s="180"/>
      <c r="AY436" s="180"/>
      <c r="AZ436" s="180"/>
      <c r="BA436" s="180"/>
      <c r="BB436" s="180"/>
      <c r="BC436" s="180"/>
      <c r="BD436" s="180"/>
      <c r="BE436" s="180"/>
      <c r="BF436" s="180"/>
      <c r="BG436" s="180"/>
      <c r="BH436" s="180"/>
      <c r="BI436" s="180"/>
      <c r="BJ436" s="180"/>
      <c r="BK436" s="180"/>
      <c r="BL436" s="180"/>
      <c r="BM436" s="180"/>
      <c r="BN436" s="180"/>
      <c r="BO436" s="180"/>
      <c r="BP436" s="180"/>
      <c r="BQ436" s="180"/>
      <c r="BR436" s="180"/>
      <c r="BS436" s="180"/>
      <c r="BT436" s="180"/>
      <c r="BU436" s="180"/>
      <c r="BV436" s="180"/>
      <c r="BW436" s="180"/>
      <c r="BX436" s="180"/>
      <c r="BY436" s="180"/>
      <c r="BZ436" s="180"/>
      <c r="CA436" s="180"/>
    </row>
    <row r="437" ht="15.75" customHeight="1" spans="1:79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  <c r="U437" s="180"/>
      <c r="V437" s="180"/>
      <c r="W437" s="180"/>
      <c r="X437" s="180"/>
      <c r="Y437" s="180"/>
      <c r="Z437" s="180"/>
      <c r="AA437" s="180"/>
      <c r="AB437" s="180"/>
      <c r="AC437" s="180"/>
      <c r="AD437" s="180"/>
      <c r="AE437" s="180"/>
      <c r="AF437" s="180"/>
      <c r="AG437" s="180"/>
      <c r="AH437" s="180"/>
      <c r="AI437" s="180"/>
      <c r="AJ437" s="180"/>
      <c r="AK437" s="180"/>
      <c r="AL437" s="180"/>
      <c r="AM437" s="180"/>
      <c r="AN437" s="180"/>
      <c r="AO437" s="180"/>
      <c r="AP437" s="180"/>
      <c r="AQ437" s="180"/>
      <c r="AR437" s="180"/>
      <c r="AS437" s="180"/>
      <c r="AT437" s="180"/>
      <c r="AU437" s="180"/>
      <c r="AV437" s="180"/>
      <c r="AW437" s="180"/>
      <c r="AX437" s="180"/>
      <c r="AY437" s="180"/>
      <c r="AZ437" s="180"/>
      <c r="BA437" s="180"/>
      <c r="BB437" s="180"/>
      <c r="BC437" s="180"/>
      <c r="BD437" s="180"/>
      <c r="BE437" s="180"/>
      <c r="BF437" s="180"/>
      <c r="BG437" s="180"/>
      <c r="BH437" s="180"/>
      <c r="BI437" s="180"/>
      <c r="BJ437" s="180"/>
      <c r="BK437" s="180"/>
      <c r="BL437" s="180"/>
      <c r="BM437" s="180"/>
      <c r="BN437" s="180"/>
      <c r="BO437" s="180"/>
      <c r="BP437" s="180"/>
      <c r="BQ437" s="180"/>
      <c r="BR437" s="180"/>
      <c r="BS437" s="180"/>
      <c r="BT437" s="180"/>
      <c r="BU437" s="180"/>
      <c r="BV437" s="180"/>
      <c r="BW437" s="180"/>
      <c r="BX437" s="180"/>
      <c r="BY437" s="180"/>
      <c r="BZ437" s="180"/>
      <c r="CA437" s="180"/>
    </row>
    <row r="438" ht="15.75" customHeight="1" spans="1:79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  <c r="S438" s="180"/>
      <c r="T438" s="180"/>
      <c r="U438" s="180"/>
      <c r="V438" s="180"/>
      <c r="W438" s="180"/>
      <c r="X438" s="180"/>
      <c r="Y438" s="180"/>
      <c r="Z438" s="180"/>
      <c r="AA438" s="180"/>
      <c r="AB438" s="180"/>
      <c r="AC438" s="180"/>
      <c r="AD438" s="180"/>
      <c r="AE438" s="180"/>
      <c r="AF438" s="180"/>
      <c r="AG438" s="180"/>
      <c r="AH438" s="180"/>
      <c r="AI438" s="180"/>
      <c r="AJ438" s="180"/>
      <c r="AK438" s="180"/>
      <c r="AL438" s="180"/>
      <c r="AM438" s="180"/>
      <c r="AN438" s="180"/>
      <c r="AO438" s="180"/>
      <c r="AP438" s="180"/>
      <c r="AQ438" s="180"/>
      <c r="AR438" s="180"/>
      <c r="AS438" s="180"/>
      <c r="AT438" s="180"/>
      <c r="AU438" s="180"/>
      <c r="AV438" s="180"/>
      <c r="AW438" s="180"/>
      <c r="AX438" s="180"/>
      <c r="AY438" s="180"/>
      <c r="AZ438" s="180"/>
      <c r="BA438" s="180"/>
      <c r="BB438" s="180"/>
      <c r="BC438" s="180"/>
      <c r="BD438" s="180"/>
      <c r="BE438" s="180"/>
      <c r="BF438" s="180"/>
      <c r="BG438" s="180"/>
      <c r="BH438" s="180"/>
      <c r="BI438" s="180"/>
      <c r="BJ438" s="180"/>
      <c r="BK438" s="180"/>
      <c r="BL438" s="180"/>
      <c r="BM438" s="180"/>
      <c r="BN438" s="180"/>
      <c r="BO438" s="180"/>
      <c r="BP438" s="180"/>
      <c r="BQ438" s="180"/>
      <c r="BR438" s="180"/>
      <c r="BS438" s="180"/>
      <c r="BT438" s="180"/>
      <c r="BU438" s="180"/>
      <c r="BV438" s="180"/>
      <c r="BW438" s="180"/>
      <c r="BX438" s="180"/>
      <c r="BY438" s="180"/>
      <c r="BZ438" s="180"/>
      <c r="CA438" s="180"/>
    </row>
    <row r="439" ht="15.75" customHeight="1" spans="1:79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  <c r="S439" s="180"/>
      <c r="T439" s="180"/>
      <c r="U439" s="180"/>
      <c r="V439" s="180"/>
      <c r="W439" s="180"/>
      <c r="X439" s="180"/>
      <c r="Y439" s="180"/>
      <c r="Z439" s="180"/>
      <c r="AA439" s="180"/>
      <c r="AB439" s="180"/>
      <c r="AC439" s="180"/>
      <c r="AD439" s="180"/>
      <c r="AE439" s="180"/>
      <c r="AF439" s="180"/>
      <c r="AG439" s="180"/>
      <c r="AH439" s="180"/>
      <c r="AI439" s="180"/>
      <c r="AJ439" s="180"/>
      <c r="AK439" s="180"/>
      <c r="AL439" s="180"/>
      <c r="AM439" s="180"/>
      <c r="AN439" s="180"/>
      <c r="AO439" s="180"/>
      <c r="AP439" s="180"/>
      <c r="AQ439" s="180"/>
      <c r="AR439" s="180"/>
      <c r="AS439" s="180"/>
      <c r="AT439" s="180"/>
      <c r="AU439" s="180"/>
      <c r="AV439" s="180"/>
      <c r="AW439" s="180"/>
      <c r="AX439" s="180"/>
      <c r="AY439" s="180"/>
      <c r="AZ439" s="180"/>
      <c r="BA439" s="180"/>
      <c r="BB439" s="180"/>
      <c r="BC439" s="180"/>
      <c r="BD439" s="180"/>
      <c r="BE439" s="180"/>
      <c r="BF439" s="180"/>
      <c r="BG439" s="180"/>
      <c r="BH439" s="180"/>
      <c r="BI439" s="180"/>
      <c r="BJ439" s="180"/>
      <c r="BK439" s="180"/>
      <c r="BL439" s="180"/>
      <c r="BM439" s="180"/>
      <c r="BN439" s="180"/>
      <c r="BO439" s="180"/>
      <c r="BP439" s="180"/>
      <c r="BQ439" s="180"/>
      <c r="BR439" s="180"/>
      <c r="BS439" s="180"/>
      <c r="BT439" s="180"/>
      <c r="BU439" s="180"/>
      <c r="BV439" s="180"/>
      <c r="BW439" s="180"/>
      <c r="BX439" s="180"/>
      <c r="BY439" s="180"/>
      <c r="BZ439" s="180"/>
      <c r="CA439" s="180"/>
    </row>
    <row r="440" ht="15.75" customHeight="1" spans="1:79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  <c r="R440" s="180"/>
      <c r="S440" s="180"/>
      <c r="T440" s="180"/>
      <c r="U440" s="180"/>
      <c r="V440" s="180"/>
      <c r="W440" s="180"/>
      <c r="X440" s="180"/>
      <c r="Y440" s="180"/>
      <c r="Z440" s="180"/>
      <c r="AA440" s="180"/>
      <c r="AB440" s="180"/>
      <c r="AC440" s="180"/>
      <c r="AD440" s="180"/>
      <c r="AE440" s="180"/>
      <c r="AF440" s="180"/>
      <c r="AG440" s="180"/>
      <c r="AH440" s="180"/>
      <c r="AI440" s="180"/>
      <c r="AJ440" s="180"/>
      <c r="AK440" s="180"/>
      <c r="AL440" s="180"/>
      <c r="AM440" s="180"/>
      <c r="AN440" s="180"/>
      <c r="AO440" s="180"/>
      <c r="AP440" s="180"/>
      <c r="AQ440" s="180"/>
      <c r="AR440" s="180"/>
      <c r="AS440" s="180"/>
      <c r="AT440" s="180"/>
      <c r="AU440" s="180"/>
      <c r="AV440" s="180"/>
      <c r="AW440" s="180"/>
      <c r="AX440" s="180"/>
      <c r="AY440" s="180"/>
      <c r="AZ440" s="180"/>
      <c r="BA440" s="180"/>
      <c r="BB440" s="180"/>
      <c r="BC440" s="180"/>
      <c r="BD440" s="180"/>
      <c r="BE440" s="180"/>
      <c r="BF440" s="180"/>
      <c r="BG440" s="180"/>
      <c r="BH440" s="180"/>
      <c r="BI440" s="180"/>
      <c r="BJ440" s="180"/>
      <c r="BK440" s="180"/>
      <c r="BL440" s="180"/>
      <c r="BM440" s="180"/>
      <c r="BN440" s="180"/>
      <c r="BO440" s="180"/>
      <c r="BP440" s="180"/>
      <c r="BQ440" s="180"/>
      <c r="BR440" s="180"/>
      <c r="BS440" s="180"/>
      <c r="BT440" s="180"/>
      <c r="BU440" s="180"/>
      <c r="BV440" s="180"/>
      <c r="BW440" s="180"/>
      <c r="BX440" s="180"/>
      <c r="BY440" s="180"/>
      <c r="BZ440" s="180"/>
      <c r="CA440" s="180"/>
    </row>
    <row r="441" ht="15.75" customHeight="1" spans="1:79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  <c r="R441" s="180"/>
      <c r="S441" s="180"/>
      <c r="T441" s="180"/>
      <c r="U441" s="180"/>
      <c r="V441" s="180"/>
      <c r="W441" s="180"/>
      <c r="X441" s="180"/>
      <c r="Y441" s="180"/>
      <c r="Z441" s="180"/>
      <c r="AA441" s="180"/>
      <c r="AB441" s="180"/>
      <c r="AC441" s="180"/>
      <c r="AD441" s="180"/>
      <c r="AE441" s="180"/>
      <c r="AF441" s="180"/>
      <c r="AG441" s="180"/>
      <c r="AH441" s="180"/>
      <c r="AI441" s="180"/>
      <c r="AJ441" s="180"/>
      <c r="AK441" s="180"/>
      <c r="AL441" s="180"/>
      <c r="AM441" s="180"/>
      <c r="AN441" s="180"/>
      <c r="AO441" s="180"/>
      <c r="AP441" s="180"/>
      <c r="AQ441" s="180"/>
      <c r="AR441" s="180"/>
      <c r="AS441" s="180"/>
      <c r="AT441" s="180"/>
      <c r="AU441" s="180"/>
      <c r="AV441" s="180"/>
      <c r="AW441" s="180"/>
      <c r="AX441" s="180"/>
      <c r="AY441" s="180"/>
      <c r="AZ441" s="180"/>
      <c r="BA441" s="180"/>
      <c r="BB441" s="180"/>
      <c r="BC441" s="180"/>
      <c r="BD441" s="180"/>
      <c r="BE441" s="180"/>
      <c r="BF441" s="180"/>
      <c r="BG441" s="180"/>
      <c r="BH441" s="180"/>
      <c r="BI441" s="180"/>
      <c r="BJ441" s="180"/>
      <c r="BK441" s="180"/>
      <c r="BL441" s="180"/>
      <c r="BM441" s="180"/>
      <c r="BN441" s="180"/>
      <c r="BO441" s="180"/>
      <c r="BP441" s="180"/>
      <c r="BQ441" s="180"/>
      <c r="BR441" s="180"/>
      <c r="BS441" s="180"/>
      <c r="BT441" s="180"/>
      <c r="BU441" s="180"/>
      <c r="BV441" s="180"/>
      <c r="BW441" s="180"/>
      <c r="BX441" s="180"/>
      <c r="BY441" s="180"/>
      <c r="BZ441" s="180"/>
      <c r="CA441" s="180"/>
    </row>
    <row r="442" ht="15.75" customHeight="1" spans="1:79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  <c r="R442" s="180"/>
      <c r="S442" s="180"/>
      <c r="T442" s="180"/>
      <c r="U442" s="180"/>
      <c r="V442" s="180"/>
      <c r="W442" s="180"/>
      <c r="X442" s="180"/>
      <c r="Y442" s="180"/>
      <c r="Z442" s="180"/>
      <c r="AA442" s="180"/>
      <c r="AB442" s="180"/>
      <c r="AC442" s="180"/>
      <c r="AD442" s="180"/>
      <c r="AE442" s="180"/>
      <c r="AF442" s="180"/>
      <c r="AG442" s="180"/>
      <c r="AH442" s="180"/>
      <c r="AI442" s="180"/>
      <c r="AJ442" s="180"/>
      <c r="AK442" s="180"/>
      <c r="AL442" s="180"/>
      <c r="AM442" s="180"/>
      <c r="AN442" s="180"/>
      <c r="AO442" s="180"/>
      <c r="AP442" s="180"/>
      <c r="AQ442" s="180"/>
      <c r="AR442" s="180"/>
      <c r="AS442" s="180"/>
      <c r="AT442" s="180"/>
      <c r="AU442" s="180"/>
      <c r="AV442" s="180"/>
      <c r="AW442" s="180"/>
      <c r="AX442" s="180"/>
      <c r="AY442" s="180"/>
      <c r="AZ442" s="180"/>
      <c r="BA442" s="180"/>
      <c r="BB442" s="180"/>
      <c r="BC442" s="180"/>
      <c r="BD442" s="180"/>
      <c r="BE442" s="180"/>
      <c r="BF442" s="180"/>
      <c r="BG442" s="180"/>
      <c r="BH442" s="180"/>
      <c r="BI442" s="180"/>
      <c r="BJ442" s="180"/>
      <c r="BK442" s="180"/>
      <c r="BL442" s="180"/>
      <c r="BM442" s="180"/>
      <c r="BN442" s="180"/>
      <c r="BO442" s="180"/>
      <c r="BP442" s="180"/>
      <c r="BQ442" s="180"/>
      <c r="BR442" s="180"/>
      <c r="BS442" s="180"/>
      <c r="BT442" s="180"/>
      <c r="BU442" s="180"/>
      <c r="BV442" s="180"/>
      <c r="BW442" s="180"/>
      <c r="BX442" s="180"/>
      <c r="BY442" s="180"/>
      <c r="BZ442" s="180"/>
      <c r="CA442" s="180"/>
    </row>
    <row r="443" ht="15.75" customHeight="1" spans="1:79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  <c r="R443" s="180"/>
      <c r="S443" s="180"/>
      <c r="T443" s="180"/>
      <c r="U443" s="180"/>
      <c r="V443" s="180"/>
      <c r="W443" s="180"/>
      <c r="X443" s="180"/>
      <c r="Y443" s="180"/>
      <c r="Z443" s="180"/>
      <c r="AA443" s="180"/>
      <c r="AB443" s="180"/>
      <c r="AC443" s="180"/>
      <c r="AD443" s="180"/>
      <c r="AE443" s="180"/>
      <c r="AF443" s="180"/>
      <c r="AG443" s="180"/>
      <c r="AH443" s="180"/>
      <c r="AI443" s="180"/>
      <c r="AJ443" s="180"/>
      <c r="AK443" s="180"/>
      <c r="AL443" s="180"/>
      <c r="AM443" s="180"/>
      <c r="AN443" s="180"/>
      <c r="AO443" s="180"/>
      <c r="AP443" s="180"/>
      <c r="AQ443" s="180"/>
      <c r="AR443" s="180"/>
      <c r="AS443" s="180"/>
      <c r="AT443" s="180"/>
      <c r="AU443" s="180"/>
      <c r="AV443" s="180"/>
      <c r="AW443" s="180"/>
      <c r="AX443" s="180"/>
      <c r="AY443" s="180"/>
      <c r="AZ443" s="180"/>
      <c r="BA443" s="180"/>
      <c r="BB443" s="180"/>
      <c r="BC443" s="180"/>
      <c r="BD443" s="180"/>
      <c r="BE443" s="180"/>
      <c r="BF443" s="180"/>
      <c r="BG443" s="180"/>
      <c r="BH443" s="180"/>
      <c r="BI443" s="180"/>
      <c r="BJ443" s="180"/>
      <c r="BK443" s="180"/>
      <c r="BL443" s="180"/>
      <c r="BM443" s="180"/>
      <c r="BN443" s="180"/>
      <c r="BO443" s="180"/>
      <c r="BP443" s="180"/>
      <c r="BQ443" s="180"/>
      <c r="BR443" s="180"/>
      <c r="BS443" s="180"/>
      <c r="BT443" s="180"/>
      <c r="BU443" s="180"/>
      <c r="BV443" s="180"/>
      <c r="BW443" s="180"/>
      <c r="BX443" s="180"/>
      <c r="BY443" s="180"/>
      <c r="BZ443" s="180"/>
      <c r="CA443" s="180"/>
    </row>
    <row r="444" ht="15.75" customHeight="1" spans="1:79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  <c r="U444" s="180"/>
      <c r="V444" s="180"/>
      <c r="W444" s="180"/>
      <c r="X444" s="180"/>
      <c r="Y444" s="180"/>
      <c r="Z444" s="180"/>
      <c r="AA444" s="180"/>
      <c r="AB444" s="180"/>
      <c r="AC444" s="180"/>
      <c r="AD444" s="180"/>
      <c r="AE444" s="180"/>
      <c r="AF444" s="180"/>
      <c r="AG444" s="180"/>
      <c r="AH444" s="180"/>
      <c r="AI444" s="180"/>
      <c r="AJ444" s="180"/>
      <c r="AK444" s="180"/>
      <c r="AL444" s="180"/>
      <c r="AM444" s="180"/>
      <c r="AN444" s="180"/>
      <c r="AO444" s="180"/>
      <c r="AP444" s="180"/>
      <c r="AQ444" s="180"/>
      <c r="AR444" s="180"/>
      <c r="AS444" s="180"/>
      <c r="AT444" s="180"/>
      <c r="AU444" s="180"/>
      <c r="AV444" s="180"/>
      <c r="AW444" s="180"/>
      <c r="AX444" s="180"/>
      <c r="AY444" s="180"/>
      <c r="AZ444" s="180"/>
      <c r="BA444" s="180"/>
      <c r="BB444" s="180"/>
      <c r="BC444" s="180"/>
      <c r="BD444" s="180"/>
      <c r="BE444" s="180"/>
      <c r="BF444" s="180"/>
      <c r="BG444" s="180"/>
      <c r="BH444" s="180"/>
      <c r="BI444" s="180"/>
      <c r="BJ444" s="180"/>
      <c r="BK444" s="180"/>
      <c r="BL444" s="180"/>
      <c r="BM444" s="180"/>
      <c r="BN444" s="180"/>
      <c r="BO444" s="180"/>
      <c r="BP444" s="180"/>
      <c r="BQ444" s="180"/>
      <c r="BR444" s="180"/>
      <c r="BS444" s="180"/>
      <c r="BT444" s="180"/>
      <c r="BU444" s="180"/>
      <c r="BV444" s="180"/>
      <c r="BW444" s="180"/>
      <c r="BX444" s="180"/>
      <c r="BY444" s="180"/>
      <c r="BZ444" s="180"/>
      <c r="CA444" s="180"/>
    </row>
    <row r="445" ht="15.75" customHeight="1" spans="1:79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  <c r="R445" s="180"/>
      <c r="S445" s="180"/>
      <c r="T445" s="180"/>
      <c r="U445" s="180"/>
      <c r="V445" s="180"/>
      <c r="W445" s="180"/>
      <c r="X445" s="180"/>
      <c r="Y445" s="180"/>
      <c r="Z445" s="180"/>
      <c r="AA445" s="180"/>
      <c r="AB445" s="180"/>
      <c r="AC445" s="180"/>
      <c r="AD445" s="180"/>
      <c r="AE445" s="180"/>
      <c r="AF445" s="180"/>
      <c r="AG445" s="180"/>
      <c r="AH445" s="180"/>
      <c r="AI445" s="180"/>
      <c r="AJ445" s="180"/>
      <c r="AK445" s="180"/>
      <c r="AL445" s="180"/>
      <c r="AM445" s="180"/>
      <c r="AN445" s="180"/>
      <c r="AO445" s="180"/>
      <c r="AP445" s="180"/>
      <c r="AQ445" s="180"/>
      <c r="AR445" s="180"/>
      <c r="AS445" s="180"/>
      <c r="AT445" s="180"/>
      <c r="AU445" s="180"/>
      <c r="AV445" s="180"/>
      <c r="AW445" s="180"/>
      <c r="AX445" s="180"/>
      <c r="AY445" s="180"/>
      <c r="AZ445" s="180"/>
      <c r="BA445" s="180"/>
      <c r="BB445" s="180"/>
      <c r="BC445" s="180"/>
      <c r="BD445" s="180"/>
      <c r="BE445" s="180"/>
      <c r="BF445" s="180"/>
      <c r="BG445" s="180"/>
      <c r="BH445" s="180"/>
      <c r="BI445" s="180"/>
      <c r="BJ445" s="180"/>
      <c r="BK445" s="180"/>
      <c r="BL445" s="180"/>
      <c r="BM445" s="180"/>
      <c r="BN445" s="180"/>
      <c r="BO445" s="180"/>
      <c r="BP445" s="180"/>
      <c r="BQ445" s="180"/>
      <c r="BR445" s="180"/>
      <c r="BS445" s="180"/>
      <c r="BT445" s="180"/>
      <c r="BU445" s="180"/>
      <c r="BV445" s="180"/>
      <c r="BW445" s="180"/>
      <c r="BX445" s="180"/>
      <c r="BY445" s="180"/>
      <c r="BZ445" s="180"/>
      <c r="CA445" s="180"/>
    </row>
    <row r="446" ht="15.75" customHeight="1" spans="1:79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  <c r="R446" s="180"/>
      <c r="S446" s="180"/>
      <c r="T446" s="180"/>
      <c r="U446" s="180"/>
      <c r="V446" s="180"/>
      <c r="W446" s="180"/>
      <c r="X446" s="180"/>
      <c r="Y446" s="180"/>
      <c r="Z446" s="180"/>
      <c r="AA446" s="180"/>
      <c r="AB446" s="180"/>
      <c r="AC446" s="180"/>
      <c r="AD446" s="180"/>
      <c r="AE446" s="180"/>
      <c r="AF446" s="180"/>
      <c r="AG446" s="180"/>
      <c r="AH446" s="180"/>
      <c r="AI446" s="180"/>
      <c r="AJ446" s="180"/>
      <c r="AK446" s="180"/>
      <c r="AL446" s="180"/>
      <c r="AM446" s="180"/>
      <c r="AN446" s="180"/>
      <c r="AO446" s="180"/>
      <c r="AP446" s="180"/>
      <c r="AQ446" s="180"/>
      <c r="AR446" s="180"/>
      <c r="AS446" s="180"/>
      <c r="AT446" s="180"/>
      <c r="AU446" s="180"/>
      <c r="AV446" s="180"/>
      <c r="AW446" s="180"/>
      <c r="AX446" s="180"/>
      <c r="AY446" s="180"/>
      <c r="AZ446" s="180"/>
      <c r="BA446" s="180"/>
      <c r="BB446" s="180"/>
      <c r="BC446" s="180"/>
      <c r="BD446" s="180"/>
      <c r="BE446" s="180"/>
      <c r="BF446" s="180"/>
      <c r="BG446" s="180"/>
      <c r="BH446" s="180"/>
      <c r="BI446" s="180"/>
      <c r="BJ446" s="180"/>
      <c r="BK446" s="180"/>
      <c r="BL446" s="180"/>
      <c r="BM446" s="180"/>
      <c r="BN446" s="180"/>
      <c r="BO446" s="180"/>
      <c r="BP446" s="180"/>
      <c r="BQ446" s="180"/>
      <c r="BR446" s="180"/>
      <c r="BS446" s="180"/>
      <c r="BT446" s="180"/>
      <c r="BU446" s="180"/>
      <c r="BV446" s="180"/>
      <c r="BW446" s="180"/>
      <c r="BX446" s="180"/>
      <c r="BY446" s="180"/>
      <c r="BZ446" s="180"/>
      <c r="CA446" s="180"/>
    </row>
    <row r="447" ht="15.75" customHeight="1" spans="1:79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  <c r="R447" s="180"/>
      <c r="S447" s="180"/>
      <c r="T447" s="180"/>
      <c r="U447" s="180"/>
      <c r="V447" s="180"/>
      <c r="W447" s="180"/>
      <c r="X447" s="180"/>
      <c r="Y447" s="180"/>
      <c r="Z447" s="180"/>
      <c r="AA447" s="180"/>
      <c r="AB447" s="180"/>
      <c r="AC447" s="180"/>
      <c r="AD447" s="180"/>
      <c r="AE447" s="180"/>
      <c r="AF447" s="180"/>
      <c r="AG447" s="180"/>
      <c r="AH447" s="180"/>
      <c r="AI447" s="180"/>
      <c r="AJ447" s="180"/>
      <c r="AK447" s="180"/>
      <c r="AL447" s="180"/>
      <c r="AM447" s="180"/>
      <c r="AN447" s="180"/>
      <c r="AO447" s="180"/>
      <c r="AP447" s="180"/>
      <c r="AQ447" s="180"/>
      <c r="AR447" s="180"/>
      <c r="AS447" s="180"/>
      <c r="AT447" s="180"/>
      <c r="AU447" s="180"/>
      <c r="AV447" s="180"/>
      <c r="AW447" s="180"/>
      <c r="AX447" s="180"/>
      <c r="AY447" s="180"/>
      <c r="AZ447" s="180"/>
      <c r="BA447" s="180"/>
      <c r="BB447" s="180"/>
      <c r="BC447" s="180"/>
      <c r="BD447" s="180"/>
      <c r="BE447" s="180"/>
      <c r="BF447" s="180"/>
      <c r="BG447" s="180"/>
      <c r="BH447" s="180"/>
      <c r="BI447" s="180"/>
      <c r="BJ447" s="180"/>
      <c r="BK447" s="180"/>
      <c r="BL447" s="180"/>
      <c r="BM447" s="180"/>
      <c r="BN447" s="180"/>
      <c r="BO447" s="180"/>
      <c r="BP447" s="180"/>
      <c r="BQ447" s="180"/>
      <c r="BR447" s="180"/>
      <c r="BS447" s="180"/>
      <c r="BT447" s="180"/>
      <c r="BU447" s="180"/>
      <c r="BV447" s="180"/>
      <c r="BW447" s="180"/>
      <c r="BX447" s="180"/>
      <c r="BY447" s="180"/>
      <c r="BZ447" s="180"/>
      <c r="CA447" s="180"/>
    </row>
    <row r="448" ht="15.75" customHeight="1" spans="1:79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  <c r="R448" s="180"/>
      <c r="S448" s="180"/>
      <c r="T448" s="180"/>
      <c r="U448" s="180"/>
      <c r="V448" s="180"/>
      <c r="W448" s="180"/>
      <c r="X448" s="180"/>
      <c r="Y448" s="180"/>
      <c r="Z448" s="180"/>
      <c r="AA448" s="180"/>
      <c r="AB448" s="180"/>
      <c r="AC448" s="180"/>
      <c r="AD448" s="180"/>
      <c r="AE448" s="180"/>
      <c r="AF448" s="180"/>
      <c r="AG448" s="180"/>
      <c r="AH448" s="180"/>
      <c r="AI448" s="180"/>
      <c r="AJ448" s="180"/>
      <c r="AK448" s="180"/>
      <c r="AL448" s="180"/>
      <c r="AM448" s="180"/>
      <c r="AN448" s="180"/>
      <c r="AO448" s="180"/>
      <c r="AP448" s="180"/>
      <c r="AQ448" s="180"/>
      <c r="AR448" s="180"/>
      <c r="AS448" s="180"/>
      <c r="AT448" s="180"/>
      <c r="AU448" s="180"/>
      <c r="AV448" s="180"/>
      <c r="AW448" s="180"/>
      <c r="AX448" s="180"/>
      <c r="AY448" s="180"/>
      <c r="AZ448" s="180"/>
      <c r="BA448" s="180"/>
      <c r="BB448" s="180"/>
      <c r="BC448" s="180"/>
      <c r="BD448" s="180"/>
      <c r="BE448" s="180"/>
      <c r="BF448" s="180"/>
      <c r="BG448" s="180"/>
      <c r="BH448" s="180"/>
      <c r="BI448" s="180"/>
      <c r="BJ448" s="180"/>
      <c r="BK448" s="180"/>
      <c r="BL448" s="180"/>
      <c r="BM448" s="180"/>
      <c r="BN448" s="180"/>
      <c r="BO448" s="180"/>
      <c r="BP448" s="180"/>
      <c r="BQ448" s="180"/>
      <c r="BR448" s="180"/>
      <c r="BS448" s="180"/>
      <c r="BT448" s="180"/>
      <c r="BU448" s="180"/>
      <c r="BV448" s="180"/>
      <c r="BW448" s="180"/>
      <c r="BX448" s="180"/>
      <c r="BY448" s="180"/>
      <c r="BZ448" s="180"/>
      <c r="CA448" s="180"/>
    </row>
    <row r="449" ht="15.75" customHeight="1" spans="1:79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  <c r="R449" s="180"/>
      <c r="S449" s="180"/>
      <c r="T449" s="180"/>
      <c r="U449" s="180"/>
      <c r="V449" s="180"/>
      <c r="W449" s="180"/>
      <c r="X449" s="180"/>
      <c r="Y449" s="180"/>
      <c r="Z449" s="180"/>
      <c r="AA449" s="180"/>
      <c r="AB449" s="180"/>
      <c r="AC449" s="180"/>
      <c r="AD449" s="180"/>
      <c r="AE449" s="180"/>
      <c r="AF449" s="180"/>
      <c r="AG449" s="180"/>
      <c r="AH449" s="180"/>
      <c r="AI449" s="180"/>
      <c r="AJ449" s="180"/>
      <c r="AK449" s="180"/>
      <c r="AL449" s="180"/>
      <c r="AM449" s="180"/>
      <c r="AN449" s="180"/>
      <c r="AO449" s="180"/>
      <c r="AP449" s="180"/>
      <c r="AQ449" s="180"/>
      <c r="AR449" s="180"/>
      <c r="AS449" s="180"/>
      <c r="AT449" s="180"/>
      <c r="AU449" s="180"/>
      <c r="AV449" s="180"/>
      <c r="AW449" s="180"/>
      <c r="AX449" s="180"/>
      <c r="AY449" s="180"/>
      <c r="AZ449" s="180"/>
      <c r="BA449" s="180"/>
      <c r="BB449" s="180"/>
      <c r="BC449" s="180"/>
      <c r="BD449" s="180"/>
      <c r="BE449" s="180"/>
      <c r="BF449" s="180"/>
      <c r="BG449" s="180"/>
      <c r="BH449" s="180"/>
      <c r="BI449" s="180"/>
      <c r="BJ449" s="180"/>
      <c r="BK449" s="180"/>
      <c r="BL449" s="180"/>
      <c r="BM449" s="180"/>
      <c r="BN449" s="180"/>
      <c r="BO449" s="180"/>
      <c r="BP449" s="180"/>
      <c r="BQ449" s="180"/>
      <c r="BR449" s="180"/>
      <c r="BS449" s="180"/>
      <c r="BT449" s="180"/>
      <c r="BU449" s="180"/>
      <c r="BV449" s="180"/>
      <c r="BW449" s="180"/>
      <c r="BX449" s="180"/>
      <c r="BY449" s="180"/>
      <c r="BZ449" s="180"/>
      <c r="CA449" s="180"/>
    </row>
    <row r="450" ht="15.75" customHeight="1" spans="1:79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  <c r="U450" s="180"/>
      <c r="V450" s="180"/>
      <c r="W450" s="180"/>
      <c r="X450" s="180"/>
      <c r="Y450" s="180"/>
      <c r="Z450" s="180"/>
      <c r="AA450" s="180"/>
      <c r="AB450" s="180"/>
      <c r="AC450" s="180"/>
      <c r="AD450" s="180"/>
      <c r="AE450" s="180"/>
      <c r="AF450" s="180"/>
      <c r="AG450" s="180"/>
      <c r="AH450" s="180"/>
      <c r="AI450" s="180"/>
      <c r="AJ450" s="180"/>
      <c r="AK450" s="180"/>
      <c r="AL450" s="180"/>
      <c r="AM450" s="180"/>
      <c r="AN450" s="180"/>
      <c r="AO450" s="180"/>
      <c r="AP450" s="180"/>
      <c r="AQ450" s="180"/>
      <c r="AR450" s="180"/>
      <c r="AS450" s="180"/>
      <c r="AT450" s="180"/>
      <c r="AU450" s="180"/>
      <c r="AV450" s="180"/>
      <c r="AW450" s="180"/>
      <c r="AX450" s="180"/>
      <c r="AY450" s="180"/>
      <c r="AZ450" s="180"/>
      <c r="BA450" s="180"/>
      <c r="BB450" s="180"/>
      <c r="BC450" s="180"/>
      <c r="BD450" s="180"/>
      <c r="BE450" s="180"/>
      <c r="BF450" s="180"/>
      <c r="BG450" s="180"/>
      <c r="BH450" s="180"/>
      <c r="BI450" s="180"/>
      <c r="BJ450" s="180"/>
      <c r="BK450" s="180"/>
      <c r="BL450" s="180"/>
      <c r="BM450" s="180"/>
      <c r="BN450" s="180"/>
      <c r="BO450" s="180"/>
      <c r="BP450" s="180"/>
      <c r="BQ450" s="180"/>
      <c r="BR450" s="180"/>
      <c r="BS450" s="180"/>
      <c r="BT450" s="180"/>
      <c r="BU450" s="180"/>
      <c r="BV450" s="180"/>
      <c r="BW450" s="180"/>
      <c r="BX450" s="180"/>
      <c r="BY450" s="180"/>
      <c r="BZ450" s="180"/>
      <c r="CA450" s="180"/>
    </row>
    <row r="451" ht="15.75" customHeight="1" spans="1:79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  <c r="R451" s="180"/>
      <c r="S451" s="180"/>
      <c r="T451" s="180"/>
      <c r="U451" s="180"/>
      <c r="V451" s="180"/>
      <c r="W451" s="180"/>
      <c r="X451" s="180"/>
      <c r="Y451" s="180"/>
      <c r="Z451" s="180"/>
      <c r="AA451" s="180"/>
      <c r="AB451" s="180"/>
      <c r="AC451" s="180"/>
      <c r="AD451" s="180"/>
      <c r="AE451" s="180"/>
      <c r="AF451" s="180"/>
      <c r="AG451" s="180"/>
      <c r="AH451" s="180"/>
      <c r="AI451" s="180"/>
      <c r="AJ451" s="180"/>
      <c r="AK451" s="180"/>
      <c r="AL451" s="180"/>
      <c r="AM451" s="180"/>
      <c r="AN451" s="180"/>
      <c r="AO451" s="180"/>
      <c r="AP451" s="180"/>
      <c r="AQ451" s="180"/>
      <c r="AR451" s="180"/>
      <c r="AS451" s="180"/>
      <c r="AT451" s="180"/>
      <c r="AU451" s="180"/>
      <c r="AV451" s="180"/>
      <c r="AW451" s="180"/>
      <c r="AX451" s="180"/>
      <c r="AY451" s="180"/>
      <c r="AZ451" s="180"/>
      <c r="BA451" s="180"/>
      <c r="BB451" s="180"/>
      <c r="BC451" s="180"/>
      <c r="BD451" s="180"/>
      <c r="BE451" s="180"/>
      <c r="BF451" s="180"/>
      <c r="BG451" s="180"/>
      <c r="BH451" s="180"/>
      <c r="BI451" s="180"/>
      <c r="BJ451" s="180"/>
      <c r="BK451" s="180"/>
      <c r="BL451" s="180"/>
      <c r="BM451" s="180"/>
      <c r="BN451" s="180"/>
      <c r="BO451" s="180"/>
      <c r="BP451" s="180"/>
      <c r="BQ451" s="180"/>
      <c r="BR451" s="180"/>
      <c r="BS451" s="180"/>
      <c r="BT451" s="180"/>
      <c r="BU451" s="180"/>
      <c r="BV451" s="180"/>
      <c r="BW451" s="180"/>
      <c r="BX451" s="180"/>
      <c r="BY451" s="180"/>
      <c r="BZ451" s="180"/>
      <c r="CA451" s="180"/>
    </row>
    <row r="452" ht="15.75" customHeight="1" spans="1:79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  <c r="U452" s="180"/>
      <c r="V452" s="180"/>
      <c r="W452" s="180"/>
      <c r="X452" s="180"/>
      <c r="Y452" s="180"/>
      <c r="Z452" s="180"/>
      <c r="AA452" s="180"/>
      <c r="AB452" s="180"/>
      <c r="AC452" s="180"/>
      <c r="AD452" s="180"/>
      <c r="AE452" s="180"/>
      <c r="AF452" s="180"/>
      <c r="AG452" s="180"/>
      <c r="AH452" s="180"/>
      <c r="AI452" s="180"/>
      <c r="AJ452" s="180"/>
      <c r="AK452" s="180"/>
      <c r="AL452" s="180"/>
      <c r="AM452" s="180"/>
      <c r="AN452" s="180"/>
      <c r="AO452" s="180"/>
      <c r="AP452" s="180"/>
      <c r="AQ452" s="180"/>
      <c r="AR452" s="180"/>
      <c r="AS452" s="180"/>
      <c r="AT452" s="180"/>
      <c r="AU452" s="180"/>
      <c r="AV452" s="180"/>
      <c r="AW452" s="180"/>
      <c r="AX452" s="180"/>
      <c r="AY452" s="180"/>
      <c r="AZ452" s="180"/>
      <c r="BA452" s="180"/>
      <c r="BB452" s="180"/>
      <c r="BC452" s="180"/>
      <c r="BD452" s="180"/>
      <c r="BE452" s="180"/>
      <c r="BF452" s="180"/>
      <c r="BG452" s="180"/>
      <c r="BH452" s="180"/>
      <c r="BI452" s="180"/>
      <c r="BJ452" s="180"/>
      <c r="BK452" s="180"/>
      <c r="BL452" s="180"/>
      <c r="BM452" s="180"/>
      <c r="BN452" s="180"/>
      <c r="BO452" s="180"/>
      <c r="BP452" s="180"/>
      <c r="BQ452" s="180"/>
      <c r="BR452" s="180"/>
      <c r="BS452" s="180"/>
      <c r="BT452" s="180"/>
      <c r="BU452" s="180"/>
      <c r="BV452" s="180"/>
      <c r="BW452" s="180"/>
      <c r="BX452" s="180"/>
      <c r="BY452" s="180"/>
      <c r="BZ452" s="180"/>
      <c r="CA452" s="180"/>
    </row>
    <row r="453" ht="15.75" customHeight="1" spans="1:79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  <c r="R453" s="180"/>
      <c r="S453" s="180"/>
      <c r="T453" s="180"/>
      <c r="U453" s="180"/>
      <c r="V453" s="180"/>
      <c r="W453" s="180"/>
      <c r="X453" s="180"/>
      <c r="Y453" s="180"/>
      <c r="Z453" s="180"/>
      <c r="AA453" s="180"/>
      <c r="AB453" s="180"/>
      <c r="AC453" s="180"/>
      <c r="AD453" s="180"/>
      <c r="AE453" s="180"/>
      <c r="AF453" s="180"/>
      <c r="AG453" s="180"/>
      <c r="AH453" s="180"/>
      <c r="AI453" s="180"/>
      <c r="AJ453" s="180"/>
      <c r="AK453" s="180"/>
      <c r="AL453" s="180"/>
      <c r="AM453" s="180"/>
      <c r="AN453" s="180"/>
      <c r="AO453" s="180"/>
      <c r="AP453" s="180"/>
      <c r="AQ453" s="180"/>
      <c r="AR453" s="180"/>
      <c r="AS453" s="180"/>
      <c r="AT453" s="180"/>
      <c r="AU453" s="180"/>
      <c r="AV453" s="180"/>
      <c r="AW453" s="180"/>
      <c r="AX453" s="180"/>
      <c r="AY453" s="180"/>
      <c r="AZ453" s="180"/>
      <c r="BA453" s="180"/>
      <c r="BB453" s="180"/>
      <c r="BC453" s="180"/>
      <c r="BD453" s="180"/>
      <c r="BE453" s="180"/>
      <c r="BF453" s="180"/>
      <c r="BG453" s="180"/>
      <c r="BH453" s="180"/>
      <c r="BI453" s="180"/>
      <c r="BJ453" s="180"/>
      <c r="BK453" s="180"/>
      <c r="BL453" s="180"/>
      <c r="BM453" s="180"/>
      <c r="BN453" s="180"/>
      <c r="BO453" s="180"/>
      <c r="BP453" s="180"/>
      <c r="BQ453" s="180"/>
      <c r="BR453" s="180"/>
      <c r="BS453" s="180"/>
      <c r="BT453" s="180"/>
      <c r="BU453" s="180"/>
      <c r="BV453" s="180"/>
      <c r="BW453" s="180"/>
      <c r="BX453" s="180"/>
      <c r="BY453" s="180"/>
      <c r="BZ453" s="180"/>
      <c r="CA453" s="180"/>
    </row>
    <row r="454" ht="15.75" customHeight="1" spans="1:79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80"/>
      <c r="S454" s="180"/>
      <c r="T454" s="180"/>
      <c r="U454" s="180"/>
      <c r="V454" s="180"/>
      <c r="W454" s="180"/>
      <c r="X454" s="180"/>
      <c r="Y454" s="180"/>
      <c r="Z454" s="180"/>
      <c r="AA454" s="180"/>
      <c r="AB454" s="180"/>
      <c r="AC454" s="180"/>
      <c r="AD454" s="180"/>
      <c r="AE454" s="180"/>
      <c r="AF454" s="180"/>
      <c r="AG454" s="180"/>
      <c r="AH454" s="180"/>
      <c r="AI454" s="180"/>
      <c r="AJ454" s="180"/>
      <c r="AK454" s="180"/>
      <c r="AL454" s="180"/>
      <c r="AM454" s="180"/>
      <c r="AN454" s="180"/>
      <c r="AO454" s="180"/>
      <c r="AP454" s="180"/>
      <c r="AQ454" s="180"/>
      <c r="AR454" s="180"/>
      <c r="AS454" s="180"/>
      <c r="AT454" s="180"/>
      <c r="AU454" s="180"/>
      <c r="AV454" s="180"/>
      <c r="AW454" s="180"/>
      <c r="AX454" s="180"/>
      <c r="AY454" s="180"/>
      <c r="AZ454" s="180"/>
      <c r="BA454" s="180"/>
      <c r="BB454" s="180"/>
      <c r="BC454" s="180"/>
      <c r="BD454" s="180"/>
      <c r="BE454" s="180"/>
      <c r="BF454" s="180"/>
      <c r="BG454" s="180"/>
      <c r="BH454" s="180"/>
      <c r="BI454" s="180"/>
      <c r="BJ454" s="180"/>
      <c r="BK454" s="180"/>
      <c r="BL454" s="180"/>
      <c r="BM454" s="180"/>
      <c r="BN454" s="180"/>
      <c r="BO454" s="180"/>
      <c r="BP454" s="180"/>
      <c r="BQ454" s="180"/>
      <c r="BR454" s="180"/>
      <c r="BS454" s="180"/>
      <c r="BT454" s="180"/>
      <c r="BU454" s="180"/>
      <c r="BV454" s="180"/>
      <c r="BW454" s="180"/>
      <c r="BX454" s="180"/>
      <c r="BY454" s="180"/>
      <c r="BZ454" s="180"/>
      <c r="CA454" s="180"/>
    </row>
    <row r="455" ht="15.75" customHeight="1" spans="1:79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  <c r="R455" s="180"/>
      <c r="S455" s="180"/>
      <c r="T455" s="180"/>
      <c r="U455" s="180"/>
      <c r="V455" s="180"/>
      <c r="W455" s="180"/>
      <c r="X455" s="180"/>
      <c r="Y455" s="180"/>
      <c r="Z455" s="180"/>
      <c r="AA455" s="180"/>
      <c r="AB455" s="180"/>
      <c r="AC455" s="180"/>
      <c r="AD455" s="180"/>
      <c r="AE455" s="180"/>
      <c r="AF455" s="180"/>
      <c r="AG455" s="180"/>
      <c r="AH455" s="180"/>
      <c r="AI455" s="180"/>
      <c r="AJ455" s="180"/>
      <c r="AK455" s="180"/>
      <c r="AL455" s="180"/>
      <c r="AM455" s="180"/>
      <c r="AN455" s="180"/>
      <c r="AO455" s="180"/>
      <c r="AP455" s="180"/>
      <c r="AQ455" s="180"/>
      <c r="AR455" s="180"/>
      <c r="AS455" s="180"/>
      <c r="AT455" s="180"/>
      <c r="AU455" s="180"/>
      <c r="AV455" s="180"/>
      <c r="AW455" s="180"/>
      <c r="AX455" s="180"/>
      <c r="AY455" s="180"/>
      <c r="AZ455" s="180"/>
      <c r="BA455" s="180"/>
      <c r="BB455" s="180"/>
      <c r="BC455" s="180"/>
      <c r="BD455" s="180"/>
      <c r="BE455" s="180"/>
      <c r="BF455" s="180"/>
      <c r="BG455" s="180"/>
      <c r="BH455" s="180"/>
      <c r="BI455" s="180"/>
      <c r="BJ455" s="180"/>
      <c r="BK455" s="180"/>
      <c r="BL455" s="180"/>
      <c r="BM455" s="180"/>
      <c r="BN455" s="180"/>
      <c r="BO455" s="180"/>
      <c r="BP455" s="180"/>
      <c r="BQ455" s="180"/>
      <c r="BR455" s="180"/>
      <c r="BS455" s="180"/>
      <c r="BT455" s="180"/>
      <c r="BU455" s="180"/>
      <c r="BV455" s="180"/>
      <c r="BW455" s="180"/>
      <c r="BX455" s="180"/>
      <c r="BY455" s="180"/>
      <c r="BZ455" s="180"/>
      <c r="CA455" s="180"/>
    </row>
    <row r="456" ht="15.75" customHeight="1" spans="1:79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  <c r="R456" s="180"/>
      <c r="S456" s="180"/>
      <c r="T456" s="180"/>
      <c r="U456" s="180"/>
      <c r="V456" s="180"/>
      <c r="W456" s="180"/>
      <c r="X456" s="180"/>
      <c r="Y456" s="180"/>
      <c r="Z456" s="180"/>
      <c r="AA456" s="180"/>
      <c r="AB456" s="180"/>
      <c r="AC456" s="180"/>
      <c r="AD456" s="180"/>
      <c r="AE456" s="180"/>
      <c r="AF456" s="180"/>
      <c r="AG456" s="180"/>
      <c r="AH456" s="180"/>
      <c r="AI456" s="180"/>
      <c r="AJ456" s="180"/>
      <c r="AK456" s="180"/>
      <c r="AL456" s="180"/>
      <c r="AM456" s="180"/>
      <c r="AN456" s="180"/>
      <c r="AO456" s="180"/>
      <c r="AP456" s="180"/>
      <c r="AQ456" s="180"/>
      <c r="AR456" s="180"/>
      <c r="AS456" s="180"/>
      <c r="AT456" s="180"/>
      <c r="AU456" s="180"/>
      <c r="AV456" s="180"/>
      <c r="AW456" s="180"/>
      <c r="AX456" s="180"/>
      <c r="AY456" s="180"/>
      <c r="AZ456" s="180"/>
      <c r="BA456" s="180"/>
      <c r="BB456" s="180"/>
      <c r="BC456" s="180"/>
      <c r="BD456" s="180"/>
      <c r="BE456" s="180"/>
      <c r="BF456" s="180"/>
      <c r="BG456" s="180"/>
      <c r="BH456" s="180"/>
      <c r="BI456" s="180"/>
      <c r="BJ456" s="180"/>
      <c r="BK456" s="180"/>
      <c r="BL456" s="180"/>
      <c r="BM456" s="180"/>
      <c r="BN456" s="180"/>
      <c r="BO456" s="180"/>
      <c r="BP456" s="180"/>
      <c r="BQ456" s="180"/>
      <c r="BR456" s="180"/>
      <c r="BS456" s="180"/>
      <c r="BT456" s="180"/>
      <c r="BU456" s="180"/>
      <c r="BV456" s="180"/>
      <c r="BW456" s="180"/>
      <c r="BX456" s="180"/>
      <c r="BY456" s="180"/>
      <c r="BZ456" s="180"/>
      <c r="CA456" s="180"/>
    </row>
    <row r="457" ht="15.75" customHeight="1" spans="1:79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  <c r="AA457" s="180"/>
      <c r="AB457" s="180"/>
      <c r="AC457" s="180"/>
      <c r="AD457" s="180"/>
      <c r="AE457" s="180"/>
      <c r="AF457" s="180"/>
      <c r="AG457" s="180"/>
      <c r="AH457" s="180"/>
      <c r="AI457" s="180"/>
      <c r="AJ457" s="180"/>
      <c r="AK457" s="180"/>
      <c r="AL457" s="180"/>
      <c r="AM457" s="180"/>
      <c r="AN457" s="180"/>
      <c r="AO457" s="180"/>
      <c r="AP457" s="180"/>
      <c r="AQ457" s="180"/>
      <c r="AR457" s="180"/>
      <c r="AS457" s="180"/>
      <c r="AT457" s="180"/>
      <c r="AU457" s="180"/>
      <c r="AV457" s="180"/>
      <c r="AW457" s="180"/>
      <c r="AX457" s="180"/>
      <c r="AY457" s="180"/>
      <c r="AZ457" s="180"/>
      <c r="BA457" s="180"/>
      <c r="BB457" s="180"/>
      <c r="BC457" s="180"/>
      <c r="BD457" s="180"/>
      <c r="BE457" s="180"/>
      <c r="BF457" s="180"/>
      <c r="BG457" s="180"/>
      <c r="BH457" s="180"/>
      <c r="BI457" s="180"/>
      <c r="BJ457" s="180"/>
      <c r="BK457" s="180"/>
      <c r="BL457" s="180"/>
      <c r="BM457" s="180"/>
      <c r="BN457" s="180"/>
      <c r="BO457" s="180"/>
      <c r="BP457" s="180"/>
      <c r="BQ457" s="180"/>
      <c r="BR457" s="180"/>
      <c r="BS457" s="180"/>
      <c r="BT457" s="180"/>
      <c r="BU457" s="180"/>
      <c r="BV457" s="180"/>
      <c r="BW457" s="180"/>
      <c r="BX457" s="180"/>
      <c r="BY457" s="180"/>
      <c r="BZ457" s="180"/>
      <c r="CA457" s="180"/>
    </row>
    <row r="458" ht="15.75" customHeight="1" spans="1:79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  <c r="U458" s="180"/>
      <c r="V458" s="180"/>
      <c r="W458" s="180"/>
      <c r="X458" s="180"/>
      <c r="Y458" s="180"/>
      <c r="Z458" s="180"/>
      <c r="AA458" s="180"/>
      <c r="AB458" s="180"/>
      <c r="AC458" s="180"/>
      <c r="AD458" s="180"/>
      <c r="AE458" s="180"/>
      <c r="AF458" s="180"/>
      <c r="AG458" s="180"/>
      <c r="AH458" s="180"/>
      <c r="AI458" s="180"/>
      <c r="AJ458" s="180"/>
      <c r="AK458" s="180"/>
      <c r="AL458" s="180"/>
      <c r="AM458" s="180"/>
      <c r="AN458" s="180"/>
      <c r="AO458" s="180"/>
      <c r="AP458" s="180"/>
      <c r="AQ458" s="180"/>
      <c r="AR458" s="180"/>
      <c r="AS458" s="180"/>
      <c r="AT458" s="180"/>
      <c r="AU458" s="180"/>
      <c r="AV458" s="180"/>
      <c r="AW458" s="180"/>
      <c r="AX458" s="180"/>
      <c r="AY458" s="180"/>
      <c r="AZ458" s="180"/>
      <c r="BA458" s="180"/>
      <c r="BB458" s="180"/>
      <c r="BC458" s="180"/>
      <c r="BD458" s="180"/>
      <c r="BE458" s="180"/>
      <c r="BF458" s="180"/>
      <c r="BG458" s="180"/>
      <c r="BH458" s="180"/>
      <c r="BI458" s="180"/>
      <c r="BJ458" s="180"/>
      <c r="BK458" s="180"/>
      <c r="BL458" s="180"/>
      <c r="BM458" s="180"/>
      <c r="BN458" s="180"/>
      <c r="BO458" s="180"/>
      <c r="BP458" s="180"/>
      <c r="BQ458" s="180"/>
      <c r="BR458" s="180"/>
      <c r="BS458" s="180"/>
      <c r="BT458" s="180"/>
      <c r="BU458" s="180"/>
      <c r="BV458" s="180"/>
      <c r="BW458" s="180"/>
      <c r="BX458" s="180"/>
      <c r="BY458" s="180"/>
      <c r="BZ458" s="180"/>
      <c r="CA458" s="180"/>
    </row>
    <row r="459" ht="15.75" customHeight="1" spans="1:79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  <c r="V459" s="180"/>
      <c r="W459" s="180"/>
      <c r="X459" s="180"/>
      <c r="Y459" s="180"/>
      <c r="Z459" s="180"/>
      <c r="AA459" s="180"/>
      <c r="AB459" s="180"/>
      <c r="AC459" s="180"/>
      <c r="AD459" s="180"/>
      <c r="AE459" s="180"/>
      <c r="AF459" s="180"/>
      <c r="AG459" s="180"/>
      <c r="AH459" s="180"/>
      <c r="AI459" s="180"/>
      <c r="AJ459" s="180"/>
      <c r="AK459" s="180"/>
      <c r="AL459" s="180"/>
      <c r="AM459" s="180"/>
      <c r="AN459" s="180"/>
      <c r="AO459" s="180"/>
      <c r="AP459" s="180"/>
      <c r="AQ459" s="180"/>
      <c r="AR459" s="180"/>
      <c r="AS459" s="180"/>
      <c r="AT459" s="180"/>
      <c r="AU459" s="180"/>
      <c r="AV459" s="180"/>
      <c r="AW459" s="180"/>
      <c r="AX459" s="180"/>
      <c r="AY459" s="180"/>
      <c r="AZ459" s="180"/>
      <c r="BA459" s="180"/>
      <c r="BB459" s="180"/>
      <c r="BC459" s="180"/>
      <c r="BD459" s="180"/>
      <c r="BE459" s="180"/>
      <c r="BF459" s="180"/>
      <c r="BG459" s="180"/>
      <c r="BH459" s="180"/>
      <c r="BI459" s="180"/>
      <c r="BJ459" s="180"/>
      <c r="BK459" s="180"/>
      <c r="BL459" s="180"/>
      <c r="BM459" s="180"/>
      <c r="BN459" s="180"/>
      <c r="BO459" s="180"/>
      <c r="BP459" s="180"/>
      <c r="BQ459" s="180"/>
      <c r="BR459" s="180"/>
      <c r="BS459" s="180"/>
      <c r="BT459" s="180"/>
      <c r="BU459" s="180"/>
      <c r="BV459" s="180"/>
      <c r="BW459" s="180"/>
      <c r="BX459" s="180"/>
      <c r="BY459" s="180"/>
      <c r="BZ459" s="180"/>
      <c r="CA459" s="180"/>
    </row>
    <row r="460" ht="15.75" customHeight="1" spans="1:79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  <c r="U460" s="180"/>
      <c r="V460" s="180"/>
      <c r="W460" s="180"/>
      <c r="X460" s="180"/>
      <c r="Y460" s="180"/>
      <c r="Z460" s="180"/>
      <c r="AA460" s="180"/>
      <c r="AB460" s="180"/>
      <c r="AC460" s="180"/>
      <c r="AD460" s="180"/>
      <c r="AE460" s="180"/>
      <c r="AF460" s="180"/>
      <c r="AG460" s="180"/>
      <c r="AH460" s="180"/>
      <c r="AI460" s="180"/>
      <c r="AJ460" s="180"/>
      <c r="AK460" s="180"/>
      <c r="AL460" s="180"/>
      <c r="AM460" s="180"/>
      <c r="AN460" s="180"/>
      <c r="AO460" s="180"/>
      <c r="AP460" s="180"/>
      <c r="AQ460" s="180"/>
      <c r="AR460" s="180"/>
      <c r="AS460" s="180"/>
      <c r="AT460" s="180"/>
      <c r="AU460" s="180"/>
      <c r="AV460" s="180"/>
      <c r="AW460" s="180"/>
      <c r="AX460" s="180"/>
      <c r="AY460" s="180"/>
      <c r="AZ460" s="180"/>
      <c r="BA460" s="180"/>
      <c r="BB460" s="180"/>
      <c r="BC460" s="180"/>
      <c r="BD460" s="180"/>
      <c r="BE460" s="180"/>
      <c r="BF460" s="180"/>
      <c r="BG460" s="180"/>
      <c r="BH460" s="180"/>
      <c r="BI460" s="180"/>
      <c r="BJ460" s="180"/>
      <c r="BK460" s="180"/>
      <c r="BL460" s="180"/>
      <c r="BM460" s="180"/>
      <c r="BN460" s="180"/>
      <c r="BO460" s="180"/>
      <c r="BP460" s="180"/>
      <c r="BQ460" s="180"/>
      <c r="BR460" s="180"/>
      <c r="BS460" s="180"/>
      <c r="BT460" s="180"/>
      <c r="BU460" s="180"/>
      <c r="BV460" s="180"/>
      <c r="BW460" s="180"/>
      <c r="BX460" s="180"/>
      <c r="BY460" s="180"/>
      <c r="BZ460" s="180"/>
      <c r="CA460" s="180"/>
    </row>
    <row r="461" ht="15.75" customHeight="1" spans="1:79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  <c r="R461" s="180"/>
      <c r="S461" s="180"/>
      <c r="T461" s="180"/>
      <c r="U461" s="180"/>
      <c r="V461" s="180"/>
      <c r="W461" s="180"/>
      <c r="X461" s="180"/>
      <c r="Y461" s="180"/>
      <c r="Z461" s="180"/>
      <c r="AA461" s="180"/>
      <c r="AB461" s="180"/>
      <c r="AC461" s="180"/>
      <c r="AD461" s="180"/>
      <c r="AE461" s="180"/>
      <c r="AF461" s="180"/>
      <c r="AG461" s="180"/>
      <c r="AH461" s="180"/>
      <c r="AI461" s="180"/>
      <c r="AJ461" s="180"/>
      <c r="AK461" s="180"/>
      <c r="AL461" s="180"/>
      <c r="AM461" s="180"/>
      <c r="AN461" s="180"/>
      <c r="AO461" s="180"/>
      <c r="AP461" s="180"/>
      <c r="AQ461" s="180"/>
      <c r="AR461" s="180"/>
      <c r="AS461" s="180"/>
      <c r="AT461" s="180"/>
      <c r="AU461" s="180"/>
      <c r="AV461" s="180"/>
      <c r="AW461" s="180"/>
      <c r="AX461" s="180"/>
      <c r="AY461" s="180"/>
      <c r="AZ461" s="180"/>
      <c r="BA461" s="180"/>
      <c r="BB461" s="180"/>
      <c r="BC461" s="180"/>
      <c r="BD461" s="180"/>
      <c r="BE461" s="180"/>
      <c r="BF461" s="180"/>
      <c r="BG461" s="180"/>
      <c r="BH461" s="180"/>
      <c r="BI461" s="180"/>
      <c r="BJ461" s="180"/>
      <c r="BK461" s="180"/>
      <c r="BL461" s="180"/>
      <c r="BM461" s="180"/>
      <c r="BN461" s="180"/>
      <c r="BO461" s="180"/>
      <c r="BP461" s="180"/>
      <c r="BQ461" s="180"/>
      <c r="BR461" s="180"/>
      <c r="BS461" s="180"/>
      <c r="BT461" s="180"/>
      <c r="BU461" s="180"/>
      <c r="BV461" s="180"/>
      <c r="BW461" s="180"/>
      <c r="BX461" s="180"/>
      <c r="BY461" s="180"/>
      <c r="BZ461" s="180"/>
      <c r="CA461" s="180"/>
    </row>
    <row r="462" ht="15.75" customHeight="1" spans="1:79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  <c r="R462" s="180"/>
      <c r="S462" s="180"/>
      <c r="T462" s="180"/>
      <c r="U462" s="180"/>
      <c r="V462" s="180"/>
      <c r="W462" s="180"/>
      <c r="X462" s="180"/>
      <c r="Y462" s="180"/>
      <c r="Z462" s="180"/>
      <c r="AA462" s="180"/>
      <c r="AB462" s="180"/>
      <c r="AC462" s="180"/>
      <c r="AD462" s="180"/>
      <c r="AE462" s="180"/>
      <c r="AF462" s="180"/>
      <c r="AG462" s="180"/>
      <c r="AH462" s="180"/>
      <c r="AI462" s="180"/>
      <c r="AJ462" s="180"/>
      <c r="AK462" s="180"/>
      <c r="AL462" s="180"/>
      <c r="AM462" s="180"/>
      <c r="AN462" s="180"/>
      <c r="AO462" s="180"/>
      <c r="AP462" s="180"/>
      <c r="AQ462" s="180"/>
      <c r="AR462" s="180"/>
      <c r="AS462" s="180"/>
      <c r="AT462" s="180"/>
      <c r="AU462" s="180"/>
      <c r="AV462" s="180"/>
      <c r="AW462" s="180"/>
      <c r="AX462" s="180"/>
      <c r="AY462" s="180"/>
      <c r="AZ462" s="180"/>
      <c r="BA462" s="180"/>
      <c r="BB462" s="180"/>
      <c r="BC462" s="180"/>
      <c r="BD462" s="180"/>
      <c r="BE462" s="180"/>
      <c r="BF462" s="180"/>
      <c r="BG462" s="180"/>
      <c r="BH462" s="180"/>
      <c r="BI462" s="180"/>
      <c r="BJ462" s="180"/>
      <c r="BK462" s="180"/>
      <c r="BL462" s="180"/>
      <c r="BM462" s="180"/>
      <c r="BN462" s="180"/>
      <c r="BO462" s="180"/>
      <c r="BP462" s="180"/>
      <c r="BQ462" s="180"/>
      <c r="BR462" s="180"/>
      <c r="BS462" s="180"/>
      <c r="BT462" s="180"/>
      <c r="BU462" s="180"/>
      <c r="BV462" s="180"/>
      <c r="BW462" s="180"/>
      <c r="BX462" s="180"/>
      <c r="BY462" s="180"/>
      <c r="BZ462" s="180"/>
      <c r="CA462" s="180"/>
    </row>
    <row r="463" ht="15.75" customHeight="1" spans="1:79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  <c r="R463" s="180"/>
      <c r="S463" s="180"/>
      <c r="T463" s="180"/>
      <c r="U463" s="180"/>
      <c r="V463" s="180"/>
      <c r="W463" s="180"/>
      <c r="X463" s="180"/>
      <c r="Y463" s="180"/>
      <c r="Z463" s="180"/>
      <c r="AA463" s="180"/>
      <c r="AB463" s="180"/>
      <c r="AC463" s="180"/>
      <c r="AD463" s="180"/>
      <c r="AE463" s="180"/>
      <c r="AF463" s="180"/>
      <c r="AG463" s="180"/>
      <c r="AH463" s="180"/>
      <c r="AI463" s="180"/>
      <c r="AJ463" s="180"/>
      <c r="AK463" s="180"/>
      <c r="AL463" s="180"/>
      <c r="AM463" s="180"/>
      <c r="AN463" s="180"/>
      <c r="AO463" s="180"/>
      <c r="AP463" s="180"/>
      <c r="AQ463" s="180"/>
      <c r="AR463" s="180"/>
      <c r="AS463" s="180"/>
      <c r="AT463" s="180"/>
      <c r="AU463" s="180"/>
      <c r="AV463" s="180"/>
      <c r="AW463" s="180"/>
      <c r="AX463" s="180"/>
      <c r="AY463" s="180"/>
      <c r="AZ463" s="180"/>
      <c r="BA463" s="180"/>
      <c r="BB463" s="180"/>
      <c r="BC463" s="180"/>
      <c r="BD463" s="180"/>
      <c r="BE463" s="180"/>
      <c r="BF463" s="180"/>
      <c r="BG463" s="180"/>
      <c r="BH463" s="180"/>
      <c r="BI463" s="180"/>
      <c r="BJ463" s="180"/>
      <c r="BK463" s="180"/>
      <c r="BL463" s="180"/>
      <c r="BM463" s="180"/>
      <c r="BN463" s="180"/>
      <c r="BO463" s="180"/>
      <c r="BP463" s="180"/>
      <c r="BQ463" s="180"/>
      <c r="BR463" s="180"/>
      <c r="BS463" s="180"/>
      <c r="BT463" s="180"/>
      <c r="BU463" s="180"/>
      <c r="BV463" s="180"/>
      <c r="BW463" s="180"/>
      <c r="BX463" s="180"/>
      <c r="BY463" s="180"/>
      <c r="BZ463" s="180"/>
      <c r="CA463" s="180"/>
    </row>
    <row r="464" ht="15.75" customHeight="1" spans="1:79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0"/>
      <c r="AB464" s="180"/>
      <c r="AC464" s="180"/>
      <c r="AD464" s="180"/>
      <c r="AE464" s="180"/>
      <c r="AF464" s="180"/>
      <c r="AG464" s="180"/>
      <c r="AH464" s="180"/>
      <c r="AI464" s="180"/>
      <c r="AJ464" s="180"/>
      <c r="AK464" s="180"/>
      <c r="AL464" s="180"/>
      <c r="AM464" s="180"/>
      <c r="AN464" s="180"/>
      <c r="AO464" s="180"/>
      <c r="AP464" s="180"/>
      <c r="AQ464" s="180"/>
      <c r="AR464" s="180"/>
      <c r="AS464" s="180"/>
      <c r="AT464" s="180"/>
      <c r="AU464" s="180"/>
      <c r="AV464" s="180"/>
      <c r="AW464" s="180"/>
      <c r="AX464" s="180"/>
      <c r="AY464" s="180"/>
      <c r="AZ464" s="180"/>
      <c r="BA464" s="180"/>
      <c r="BB464" s="180"/>
      <c r="BC464" s="180"/>
      <c r="BD464" s="180"/>
      <c r="BE464" s="180"/>
      <c r="BF464" s="180"/>
      <c r="BG464" s="180"/>
      <c r="BH464" s="180"/>
      <c r="BI464" s="180"/>
      <c r="BJ464" s="180"/>
      <c r="BK464" s="180"/>
      <c r="BL464" s="180"/>
      <c r="BM464" s="180"/>
      <c r="BN464" s="180"/>
      <c r="BO464" s="180"/>
      <c r="BP464" s="180"/>
      <c r="BQ464" s="180"/>
      <c r="BR464" s="180"/>
      <c r="BS464" s="180"/>
      <c r="BT464" s="180"/>
      <c r="BU464" s="180"/>
      <c r="BV464" s="180"/>
      <c r="BW464" s="180"/>
      <c r="BX464" s="180"/>
      <c r="BY464" s="180"/>
      <c r="BZ464" s="180"/>
      <c r="CA464" s="180"/>
    </row>
    <row r="465" ht="15.75" customHeight="1" spans="1:79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80"/>
      <c r="S465" s="180"/>
      <c r="T465" s="180"/>
      <c r="U465" s="180"/>
      <c r="V465" s="180"/>
      <c r="W465" s="180"/>
      <c r="X465" s="180"/>
      <c r="Y465" s="180"/>
      <c r="Z465" s="180"/>
      <c r="AA465" s="180"/>
      <c r="AB465" s="180"/>
      <c r="AC465" s="180"/>
      <c r="AD465" s="180"/>
      <c r="AE465" s="180"/>
      <c r="AF465" s="180"/>
      <c r="AG465" s="180"/>
      <c r="AH465" s="180"/>
      <c r="AI465" s="180"/>
      <c r="AJ465" s="180"/>
      <c r="AK465" s="180"/>
      <c r="AL465" s="180"/>
      <c r="AM465" s="180"/>
      <c r="AN465" s="180"/>
      <c r="AO465" s="180"/>
      <c r="AP465" s="180"/>
      <c r="AQ465" s="180"/>
      <c r="AR465" s="180"/>
      <c r="AS465" s="180"/>
      <c r="AT465" s="180"/>
      <c r="AU465" s="180"/>
      <c r="AV465" s="180"/>
      <c r="AW465" s="180"/>
      <c r="AX465" s="180"/>
      <c r="AY465" s="180"/>
      <c r="AZ465" s="180"/>
      <c r="BA465" s="180"/>
      <c r="BB465" s="180"/>
      <c r="BC465" s="180"/>
      <c r="BD465" s="180"/>
      <c r="BE465" s="180"/>
      <c r="BF465" s="180"/>
      <c r="BG465" s="180"/>
      <c r="BH465" s="180"/>
      <c r="BI465" s="180"/>
      <c r="BJ465" s="180"/>
      <c r="BK465" s="180"/>
      <c r="BL465" s="180"/>
      <c r="BM465" s="180"/>
      <c r="BN465" s="180"/>
      <c r="BO465" s="180"/>
      <c r="BP465" s="180"/>
      <c r="BQ465" s="180"/>
      <c r="BR465" s="180"/>
      <c r="BS465" s="180"/>
      <c r="BT465" s="180"/>
      <c r="BU465" s="180"/>
      <c r="BV465" s="180"/>
      <c r="BW465" s="180"/>
      <c r="BX465" s="180"/>
      <c r="BY465" s="180"/>
      <c r="BZ465" s="180"/>
      <c r="CA465" s="180"/>
    </row>
    <row r="466" ht="15.75" customHeight="1" spans="1:79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  <c r="U466" s="180"/>
      <c r="V466" s="180"/>
      <c r="W466" s="180"/>
      <c r="X466" s="180"/>
      <c r="Y466" s="180"/>
      <c r="Z466" s="180"/>
      <c r="AA466" s="180"/>
      <c r="AB466" s="180"/>
      <c r="AC466" s="180"/>
      <c r="AD466" s="180"/>
      <c r="AE466" s="180"/>
      <c r="AF466" s="180"/>
      <c r="AG466" s="180"/>
      <c r="AH466" s="180"/>
      <c r="AI466" s="180"/>
      <c r="AJ466" s="180"/>
      <c r="AK466" s="180"/>
      <c r="AL466" s="180"/>
      <c r="AM466" s="180"/>
      <c r="AN466" s="180"/>
      <c r="AO466" s="180"/>
      <c r="AP466" s="180"/>
      <c r="AQ466" s="180"/>
      <c r="AR466" s="180"/>
      <c r="AS466" s="180"/>
      <c r="AT466" s="180"/>
      <c r="AU466" s="180"/>
      <c r="AV466" s="180"/>
      <c r="AW466" s="180"/>
      <c r="AX466" s="180"/>
      <c r="AY466" s="180"/>
      <c r="AZ466" s="180"/>
      <c r="BA466" s="180"/>
      <c r="BB466" s="180"/>
      <c r="BC466" s="180"/>
      <c r="BD466" s="180"/>
      <c r="BE466" s="180"/>
      <c r="BF466" s="180"/>
      <c r="BG466" s="180"/>
      <c r="BH466" s="180"/>
      <c r="BI466" s="180"/>
      <c r="BJ466" s="180"/>
      <c r="BK466" s="180"/>
      <c r="BL466" s="180"/>
      <c r="BM466" s="180"/>
      <c r="BN466" s="180"/>
      <c r="BO466" s="180"/>
      <c r="BP466" s="180"/>
      <c r="BQ466" s="180"/>
      <c r="BR466" s="180"/>
      <c r="BS466" s="180"/>
      <c r="BT466" s="180"/>
      <c r="BU466" s="180"/>
      <c r="BV466" s="180"/>
      <c r="BW466" s="180"/>
      <c r="BX466" s="180"/>
      <c r="BY466" s="180"/>
      <c r="BZ466" s="180"/>
      <c r="CA466" s="180"/>
    </row>
    <row r="467" ht="15.75" customHeight="1" spans="1:79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0"/>
      <c r="AB467" s="180"/>
      <c r="AC467" s="180"/>
      <c r="AD467" s="180"/>
      <c r="AE467" s="180"/>
      <c r="AF467" s="180"/>
      <c r="AG467" s="180"/>
      <c r="AH467" s="180"/>
      <c r="AI467" s="180"/>
      <c r="AJ467" s="180"/>
      <c r="AK467" s="180"/>
      <c r="AL467" s="180"/>
      <c r="AM467" s="180"/>
      <c r="AN467" s="180"/>
      <c r="AO467" s="180"/>
      <c r="AP467" s="180"/>
      <c r="AQ467" s="180"/>
      <c r="AR467" s="180"/>
      <c r="AS467" s="180"/>
      <c r="AT467" s="180"/>
      <c r="AU467" s="180"/>
      <c r="AV467" s="180"/>
      <c r="AW467" s="180"/>
      <c r="AX467" s="180"/>
      <c r="AY467" s="180"/>
      <c r="AZ467" s="180"/>
      <c r="BA467" s="180"/>
      <c r="BB467" s="180"/>
      <c r="BC467" s="180"/>
      <c r="BD467" s="180"/>
      <c r="BE467" s="180"/>
      <c r="BF467" s="180"/>
      <c r="BG467" s="180"/>
      <c r="BH467" s="180"/>
      <c r="BI467" s="180"/>
      <c r="BJ467" s="180"/>
      <c r="BK467" s="180"/>
      <c r="BL467" s="180"/>
      <c r="BM467" s="180"/>
      <c r="BN467" s="180"/>
      <c r="BO467" s="180"/>
      <c r="BP467" s="180"/>
      <c r="BQ467" s="180"/>
      <c r="BR467" s="180"/>
      <c r="BS467" s="180"/>
      <c r="BT467" s="180"/>
      <c r="BU467" s="180"/>
      <c r="BV467" s="180"/>
      <c r="BW467" s="180"/>
      <c r="BX467" s="180"/>
      <c r="BY467" s="180"/>
      <c r="BZ467" s="180"/>
      <c r="CA467" s="180"/>
    </row>
    <row r="468" ht="15.75" customHeight="1" spans="1:79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180"/>
      <c r="S468" s="180"/>
      <c r="T468" s="180"/>
      <c r="U468" s="180"/>
      <c r="V468" s="180"/>
      <c r="W468" s="180"/>
      <c r="X468" s="180"/>
      <c r="Y468" s="180"/>
      <c r="Z468" s="180"/>
      <c r="AA468" s="180"/>
      <c r="AB468" s="180"/>
      <c r="AC468" s="180"/>
      <c r="AD468" s="180"/>
      <c r="AE468" s="180"/>
      <c r="AF468" s="180"/>
      <c r="AG468" s="180"/>
      <c r="AH468" s="180"/>
      <c r="AI468" s="180"/>
      <c r="AJ468" s="180"/>
      <c r="AK468" s="180"/>
      <c r="AL468" s="180"/>
      <c r="AM468" s="180"/>
      <c r="AN468" s="180"/>
      <c r="AO468" s="180"/>
      <c r="AP468" s="180"/>
      <c r="AQ468" s="180"/>
      <c r="AR468" s="180"/>
      <c r="AS468" s="180"/>
      <c r="AT468" s="180"/>
      <c r="AU468" s="180"/>
      <c r="AV468" s="180"/>
      <c r="AW468" s="180"/>
      <c r="AX468" s="180"/>
      <c r="AY468" s="180"/>
      <c r="AZ468" s="180"/>
      <c r="BA468" s="180"/>
      <c r="BB468" s="180"/>
      <c r="BC468" s="180"/>
      <c r="BD468" s="180"/>
      <c r="BE468" s="180"/>
      <c r="BF468" s="180"/>
      <c r="BG468" s="180"/>
      <c r="BH468" s="180"/>
      <c r="BI468" s="180"/>
      <c r="BJ468" s="180"/>
      <c r="BK468" s="180"/>
      <c r="BL468" s="180"/>
      <c r="BM468" s="180"/>
      <c r="BN468" s="180"/>
      <c r="BO468" s="180"/>
      <c r="BP468" s="180"/>
      <c r="BQ468" s="180"/>
      <c r="BR468" s="180"/>
      <c r="BS468" s="180"/>
      <c r="BT468" s="180"/>
      <c r="BU468" s="180"/>
      <c r="BV468" s="180"/>
      <c r="BW468" s="180"/>
      <c r="BX468" s="180"/>
      <c r="BY468" s="180"/>
      <c r="BZ468" s="180"/>
      <c r="CA468" s="180"/>
    </row>
    <row r="469" ht="15.75" customHeight="1" spans="1:79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180"/>
      <c r="S469" s="180"/>
      <c r="T469" s="180"/>
      <c r="U469" s="180"/>
      <c r="V469" s="180"/>
      <c r="W469" s="180"/>
      <c r="X469" s="180"/>
      <c r="Y469" s="180"/>
      <c r="Z469" s="180"/>
      <c r="AA469" s="180"/>
      <c r="AB469" s="180"/>
      <c r="AC469" s="180"/>
      <c r="AD469" s="180"/>
      <c r="AE469" s="180"/>
      <c r="AF469" s="180"/>
      <c r="AG469" s="180"/>
      <c r="AH469" s="180"/>
      <c r="AI469" s="180"/>
      <c r="AJ469" s="180"/>
      <c r="AK469" s="180"/>
      <c r="AL469" s="180"/>
      <c r="AM469" s="180"/>
      <c r="AN469" s="180"/>
      <c r="AO469" s="180"/>
      <c r="AP469" s="180"/>
      <c r="AQ469" s="180"/>
      <c r="AR469" s="180"/>
      <c r="AS469" s="180"/>
      <c r="AT469" s="180"/>
      <c r="AU469" s="180"/>
      <c r="AV469" s="180"/>
      <c r="AW469" s="180"/>
      <c r="AX469" s="180"/>
      <c r="AY469" s="180"/>
      <c r="AZ469" s="180"/>
      <c r="BA469" s="180"/>
      <c r="BB469" s="180"/>
      <c r="BC469" s="180"/>
      <c r="BD469" s="180"/>
      <c r="BE469" s="180"/>
      <c r="BF469" s="180"/>
      <c r="BG469" s="180"/>
      <c r="BH469" s="180"/>
      <c r="BI469" s="180"/>
      <c r="BJ469" s="180"/>
      <c r="BK469" s="180"/>
      <c r="BL469" s="180"/>
      <c r="BM469" s="180"/>
      <c r="BN469" s="180"/>
      <c r="BO469" s="180"/>
      <c r="BP469" s="180"/>
      <c r="BQ469" s="180"/>
      <c r="BR469" s="180"/>
      <c r="BS469" s="180"/>
      <c r="BT469" s="180"/>
      <c r="BU469" s="180"/>
      <c r="BV469" s="180"/>
      <c r="BW469" s="180"/>
      <c r="BX469" s="180"/>
      <c r="BY469" s="180"/>
      <c r="BZ469" s="180"/>
      <c r="CA469" s="180"/>
    </row>
    <row r="470" ht="15.75" customHeight="1" spans="1:79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180"/>
      <c r="S470" s="180"/>
      <c r="T470" s="180"/>
      <c r="U470" s="180"/>
      <c r="V470" s="180"/>
      <c r="W470" s="180"/>
      <c r="X470" s="180"/>
      <c r="Y470" s="180"/>
      <c r="Z470" s="180"/>
      <c r="AA470" s="180"/>
      <c r="AB470" s="180"/>
      <c r="AC470" s="180"/>
      <c r="AD470" s="180"/>
      <c r="AE470" s="180"/>
      <c r="AF470" s="180"/>
      <c r="AG470" s="180"/>
      <c r="AH470" s="180"/>
      <c r="AI470" s="180"/>
      <c r="AJ470" s="180"/>
      <c r="AK470" s="180"/>
      <c r="AL470" s="180"/>
      <c r="AM470" s="180"/>
      <c r="AN470" s="180"/>
      <c r="AO470" s="180"/>
      <c r="AP470" s="180"/>
      <c r="AQ470" s="180"/>
      <c r="AR470" s="180"/>
      <c r="AS470" s="180"/>
      <c r="AT470" s="180"/>
      <c r="AU470" s="180"/>
      <c r="AV470" s="180"/>
      <c r="AW470" s="180"/>
      <c r="AX470" s="180"/>
      <c r="AY470" s="180"/>
      <c r="AZ470" s="180"/>
      <c r="BA470" s="180"/>
      <c r="BB470" s="180"/>
      <c r="BC470" s="180"/>
      <c r="BD470" s="180"/>
      <c r="BE470" s="180"/>
      <c r="BF470" s="180"/>
      <c r="BG470" s="180"/>
      <c r="BH470" s="180"/>
      <c r="BI470" s="180"/>
      <c r="BJ470" s="180"/>
      <c r="BK470" s="180"/>
      <c r="BL470" s="180"/>
      <c r="BM470" s="180"/>
      <c r="BN470" s="180"/>
      <c r="BO470" s="180"/>
      <c r="BP470" s="180"/>
      <c r="BQ470" s="180"/>
      <c r="BR470" s="180"/>
      <c r="BS470" s="180"/>
      <c r="BT470" s="180"/>
      <c r="BU470" s="180"/>
      <c r="BV470" s="180"/>
      <c r="BW470" s="180"/>
      <c r="BX470" s="180"/>
      <c r="BY470" s="180"/>
      <c r="BZ470" s="180"/>
      <c r="CA470" s="180"/>
    </row>
    <row r="471" ht="15.75" customHeight="1" spans="1:79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  <c r="U471" s="180"/>
      <c r="V471" s="180"/>
      <c r="W471" s="180"/>
      <c r="X471" s="180"/>
      <c r="Y471" s="180"/>
      <c r="Z471" s="180"/>
      <c r="AA471" s="180"/>
      <c r="AB471" s="180"/>
      <c r="AC471" s="180"/>
      <c r="AD471" s="180"/>
      <c r="AE471" s="180"/>
      <c r="AF471" s="180"/>
      <c r="AG471" s="180"/>
      <c r="AH471" s="180"/>
      <c r="AI471" s="180"/>
      <c r="AJ471" s="180"/>
      <c r="AK471" s="180"/>
      <c r="AL471" s="180"/>
      <c r="AM471" s="180"/>
      <c r="AN471" s="180"/>
      <c r="AO471" s="180"/>
      <c r="AP471" s="180"/>
      <c r="AQ471" s="180"/>
      <c r="AR471" s="180"/>
      <c r="AS471" s="180"/>
      <c r="AT471" s="180"/>
      <c r="AU471" s="180"/>
      <c r="AV471" s="180"/>
      <c r="AW471" s="180"/>
      <c r="AX471" s="180"/>
      <c r="AY471" s="180"/>
      <c r="AZ471" s="180"/>
      <c r="BA471" s="180"/>
      <c r="BB471" s="180"/>
      <c r="BC471" s="180"/>
      <c r="BD471" s="180"/>
      <c r="BE471" s="180"/>
      <c r="BF471" s="180"/>
      <c r="BG471" s="180"/>
      <c r="BH471" s="180"/>
      <c r="BI471" s="180"/>
      <c r="BJ471" s="180"/>
      <c r="BK471" s="180"/>
      <c r="BL471" s="180"/>
      <c r="BM471" s="180"/>
      <c r="BN471" s="180"/>
      <c r="BO471" s="180"/>
      <c r="BP471" s="180"/>
      <c r="BQ471" s="180"/>
      <c r="BR471" s="180"/>
      <c r="BS471" s="180"/>
      <c r="BT471" s="180"/>
      <c r="BU471" s="180"/>
      <c r="BV471" s="180"/>
      <c r="BW471" s="180"/>
      <c r="BX471" s="180"/>
      <c r="BY471" s="180"/>
      <c r="BZ471" s="180"/>
      <c r="CA471" s="180"/>
    </row>
    <row r="472" ht="15.75" customHeight="1" spans="1:79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180"/>
      <c r="S472" s="180"/>
      <c r="T472" s="180"/>
      <c r="U472" s="180"/>
      <c r="V472" s="180"/>
      <c r="W472" s="180"/>
      <c r="X472" s="180"/>
      <c r="Y472" s="180"/>
      <c r="Z472" s="180"/>
      <c r="AA472" s="180"/>
      <c r="AB472" s="180"/>
      <c r="AC472" s="180"/>
      <c r="AD472" s="180"/>
      <c r="AE472" s="180"/>
      <c r="AF472" s="180"/>
      <c r="AG472" s="180"/>
      <c r="AH472" s="180"/>
      <c r="AI472" s="180"/>
      <c r="AJ472" s="180"/>
      <c r="AK472" s="180"/>
      <c r="AL472" s="180"/>
      <c r="AM472" s="180"/>
      <c r="AN472" s="180"/>
      <c r="AO472" s="180"/>
      <c r="AP472" s="180"/>
      <c r="AQ472" s="180"/>
      <c r="AR472" s="180"/>
      <c r="AS472" s="180"/>
      <c r="AT472" s="180"/>
      <c r="AU472" s="180"/>
      <c r="AV472" s="180"/>
      <c r="AW472" s="180"/>
      <c r="AX472" s="180"/>
      <c r="AY472" s="180"/>
      <c r="AZ472" s="180"/>
      <c r="BA472" s="180"/>
      <c r="BB472" s="180"/>
      <c r="BC472" s="180"/>
      <c r="BD472" s="180"/>
      <c r="BE472" s="180"/>
      <c r="BF472" s="180"/>
      <c r="BG472" s="180"/>
      <c r="BH472" s="180"/>
      <c r="BI472" s="180"/>
      <c r="BJ472" s="180"/>
      <c r="BK472" s="180"/>
      <c r="BL472" s="180"/>
      <c r="BM472" s="180"/>
      <c r="BN472" s="180"/>
      <c r="BO472" s="180"/>
      <c r="BP472" s="180"/>
      <c r="BQ472" s="180"/>
      <c r="BR472" s="180"/>
      <c r="BS472" s="180"/>
      <c r="BT472" s="180"/>
      <c r="BU472" s="180"/>
      <c r="BV472" s="180"/>
      <c r="BW472" s="180"/>
      <c r="BX472" s="180"/>
      <c r="BY472" s="180"/>
      <c r="BZ472" s="180"/>
      <c r="CA472" s="180"/>
    </row>
    <row r="473" ht="15.75" customHeight="1" spans="1:79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  <c r="R473" s="180"/>
      <c r="S473" s="180"/>
      <c r="T473" s="180"/>
      <c r="U473" s="180"/>
      <c r="V473" s="180"/>
      <c r="W473" s="180"/>
      <c r="X473" s="180"/>
      <c r="Y473" s="180"/>
      <c r="Z473" s="180"/>
      <c r="AA473" s="180"/>
      <c r="AB473" s="180"/>
      <c r="AC473" s="180"/>
      <c r="AD473" s="180"/>
      <c r="AE473" s="180"/>
      <c r="AF473" s="180"/>
      <c r="AG473" s="180"/>
      <c r="AH473" s="180"/>
      <c r="AI473" s="180"/>
      <c r="AJ473" s="180"/>
      <c r="AK473" s="180"/>
      <c r="AL473" s="180"/>
      <c r="AM473" s="180"/>
      <c r="AN473" s="180"/>
      <c r="AO473" s="180"/>
      <c r="AP473" s="180"/>
      <c r="AQ473" s="180"/>
      <c r="AR473" s="180"/>
      <c r="AS473" s="180"/>
      <c r="AT473" s="180"/>
      <c r="AU473" s="180"/>
      <c r="AV473" s="180"/>
      <c r="AW473" s="180"/>
      <c r="AX473" s="180"/>
      <c r="AY473" s="180"/>
      <c r="AZ473" s="180"/>
      <c r="BA473" s="180"/>
      <c r="BB473" s="180"/>
      <c r="BC473" s="180"/>
      <c r="BD473" s="180"/>
      <c r="BE473" s="180"/>
      <c r="BF473" s="180"/>
      <c r="BG473" s="180"/>
      <c r="BH473" s="180"/>
      <c r="BI473" s="180"/>
      <c r="BJ473" s="180"/>
      <c r="BK473" s="180"/>
      <c r="BL473" s="180"/>
      <c r="BM473" s="180"/>
      <c r="BN473" s="180"/>
      <c r="BO473" s="180"/>
      <c r="BP473" s="180"/>
      <c r="BQ473" s="180"/>
      <c r="BR473" s="180"/>
      <c r="BS473" s="180"/>
      <c r="BT473" s="180"/>
      <c r="BU473" s="180"/>
      <c r="BV473" s="180"/>
      <c r="BW473" s="180"/>
      <c r="BX473" s="180"/>
      <c r="BY473" s="180"/>
      <c r="BZ473" s="180"/>
      <c r="CA473" s="180"/>
    </row>
    <row r="474" ht="15.75" customHeight="1" spans="1:79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180"/>
      <c r="T474" s="180"/>
      <c r="U474" s="180"/>
      <c r="V474" s="180"/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0"/>
      <c r="AG474" s="180"/>
      <c r="AH474" s="180"/>
      <c r="AI474" s="180"/>
      <c r="AJ474" s="180"/>
      <c r="AK474" s="180"/>
      <c r="AL474" s="180"/>
      <c r="AM474" s="180"/>
      <c r="AN474" s="180"/>
      <c r="AO474" s="180"/>
      <c r="AP474" s="180"/>
      <c r="AQ474" s="180"/>
      <c r="AR474" s="180"/>
      <c r="AS474" s="180"/>
      <c r="AT474" s="180"/>
      <c r="AU474" s="180"/>
      <c r="AV474" s="180"/>
      <c r="AW474" s="180"/>
      <c r="AX474" s="180"/>
      <c r="AY474" s="180"/>
      <c r="AZ474" s="180"/>
      <c r="BA474" s="180"/>
      <c r="BB474" s="180"/>
      <c r="BC474" s="180"/>
      <c r="BD474" s="180"/>
      <c r="BE474" s="180"/>
      <c r="BF474" s="180"/>
      <c r="BG474" s="180"/>
      <c r="BH474" s="180"/>
      <c r="BI474" s="180"/>
      <c r="BJ474" s="180"/>
      <c r="BK474" s="180"/>
      <c r="BL474" s="180"/>
      <c r="BM474" s="180"/>
      <c r="BN474" s="180"/>
      <c r="BO474" s="180"/>
      <c r="BP474" s="180"/>
      <c r="BQ474" s="180"/>
      <c r="BR474" s="180"/>
      <c r="BS474" s="180"/>
      <c r="BT474" s="180"/>
      <c r="BU474" s="180"/>
      <c r="BV474" s="180"/>
      <c r="BW474" s="180"/>
      <c r="BX474" s="180"/>
      <c r="BY474" s="180"/>
      <c r="BZ474" s="180"/>
      <c r="CA474" s="180"/>
    </row>
    <row r="475" ht="15.75" customHeight="1" spans="1:79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  <c r="S475" s="180"/>
      <c r="T475" s="180"/>
      <c r="U475" s="180"/>
      <c r="V475" s="180"/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0"/>
      <c r="AG475" s="180"/>
      <c r="AH475" s="180"/>
      <c r="AI475" s="180"/>
      <c r="AJ475" s="180"/>
      <c r="AK475" s="180"/>
      <c r="AL475" s="180"/>
      <c r="AM475" s="180"/>
      <c r="AN475" s="180"/>
      <c r="AO475" s="180"/>
      <c r="AP475" s="180"/>
      <c r="AQ475" s="180"/>
      <c r="AR475" s="180"/>
      <c r="AS475" s="180"/>
      <c r="AT475" s="180"/>
      <c r="AU475" s="180"/>
      <c r="AV475" s="180"/>
      <c r="AW475" s="180"/>
      <c r="AX475" s="180"/>
      <c r="AY475" s="180"/>
      <c r="AZ475" s="180"/>
      <c r="BA475" s="180"/>
      <c r="BB475" s="180"/>
      <c r="BC475" s="180"/>
      <c r="BD475" s="180"/>
      <c r="BE475" s="180"/>
      <c r="BF475" s="180"/>
      <c r="BG475" s="180"/>
      <c r="BH475" s="180"/>
      <c r="BI475" s="180"/>
      <c r="BJ475" s="180"/>
      <c r="BK475" s="180"/>
      <c r="BL475" s="180"/>
      <c r="BM475" s="180"/>
      <c r="BN475" s="180"/>
      <c r="BO475" s="180"/>
      <c r="BP475" s="180"/>
      <c r="BQ475" s="180"/>
      <c r="BR475" s="180"/>
      <c r="BS475" s="180"/>
      <c r="BT475" s="180"/>
      <c r="BU475" s="180"/>
      <c r="BV475" s="180"/>
      <c r="BW475" s="180"/>
      <c r="BX475" s="180"/>
      <c r="BY475" s="180"/>
      <c r="BZ475" s="180"/>
      <c r="CA475" s="180"/>
    </row>
    <row r="476" ht="15.75" customHeight="1" spans="1:79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180"/>
      <c r="T476" s="180"/>
      <c r="U476" s="180"/>
      <c r="V476" s="180"/>
      <c r="W476" s="180"/>
      <c r="X476" s="180"/>
      <c r="Y476" s="180"/>
      <c r="Z476" s="180"/>
      <c r="AA476" s="180"/>
      <c r="AB476" s="180"/>
      <c r="AC476" s="180"/>
      <c r="AD476" s="180"/>
      <c r="AE476" s="180"/>
      <c r="AF476" s="180"/>
      <c r="AG476" s="180"/>
      <c r="AH476" s="180"/>
      <c r="AI476" s="180"/>
      <c r="AJ476" s="180"/>
      <c r="AK476" s="180"/>
      <c r="AL476" s="180"/>
      <c r="AM476" s="180"/>
      <c r="AN476" s="180"/>
      <c r="AO476" s="180"/>
      <c r="AP476" s="180"/>
      <c r="AQ476" s="180"/>
      <c r="AR476" s="180"/>
      <c r="AS476" s="180"/>
      <c r="AT476" s="180"/>
      <c r="AU476" s="180"/>
      <c r="AV476" s="180"/>
      <c r="AW476" s="180"/>
      <c r="AX476" s="180"/>
      <c r="AY476" s="180"/>
      <c r="AZ476" s="180"/>
      <c r="BA476" s="180"/>
      <c r="BB476" s="180"/>
      <c r="BC476" s="180"/>
      <c r="BD476" s="180"/>
      <c r="BE476" s="180"/>
      <c r="BF476" s="180"/>
      <c r="BG476" s="180"/>
      <c r="BH476" s="180"/>
      <c r="BI476" s="180"/>
      <c r="BJ476" s="180"/>
      <c r="BK476" s="180"/>
      <c r="BL476" s="180"/>
      <c r="BM476" s="180"/>
      <c r="BN476" s="180"/>
      <c r="BO476" s="180"/>
      <c r="BP476" s="180"/>
      <c r="BQ476" s="180"/>
      <c r="BR476" s="180"/>
      <c r="BS476" s="180"/>
      <c r="BT476" s="180"/>
      <c r="BU476" s="180"/>
      <c r="BV476" s="180"/>
      <c r="BW476" s="180"/>
      <c r="BX476" s="180"/>
      <c r="BY476" s="180"/>
      <c r="BZ476" s="180"/>
      <c r="CA476" s="180"/>
    </row>
    <row r="477" ht="15.75" customHeight="1" spans="1:79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  <c r="R477" s="180"/>
      <c r="S477" s="180"/>
      <c r="T477" s="180"/>
      <c r="U477" s="180"/>
      <c r="V477" s="180"/>
      <c r="W477" s="180"/>
      <c r="X477" s="180"/>
      <c r="Y477" s="180"/>
      <c r="Z477" s="180"/>
      <c r="AA477" s="180"/>
      <c r="AB477" s="180"/>
      <c r="AC477" s="180"/>
      <c r="AD477" s="180"/>
      <c r="AE477" s="180"/>
      <c r="AF477" s="180"/>
      <c r="AG477" s="180"/>
      <c r="AH477" s="180"/>
      <c r="AI477" s="180"/>
      <c r="AJ477" s="180"/>
      <c r="AK477" s="180"/>
      <c r="AL477" s="180"/>
      <c r="AM477" s="180"/>
      <c r="AN477" s="180"/>
      <c r="AO477" s="180"/>
      <c r="AP477" s="180"/>
      <c r="AQ477" s="180"/>
      <c r="AR477" s="180"/>
      <c r="AS477" s="180"/>
      <c r="AT477" s="180"/>
      <c r="AU477" s="180"/>
      <c r="AV477" s="180"/>
      <c r="AW477" s="180"/>
      <c r="AX477" s="180"/>
      <c r="AY477" s="180"/>
      <c r="AZ477" s="180"/>
      <c r="BA477" s="180"/>
      <c r="BB477" s="180"/>
      <c r="BC477" s="180"/>
      <c r="BD477" s="180"/>
      <c r="BE477" s="180"/>
      <c r="BF477" s="180"/>
      <c r="BG477" s="180"/>
      <c r="BH477" s="180"/>
      <c r="BI477" s="180"/>
      <c r="BJ477" s="180"/>
      <c r="BK477" s="180"/>
      <c r="BL477" s="180"/>
      <c r="BM477" s="180"/>
      <c r="BN477" s="180"/>
      <c r="BO477" s="180"/>
      <c r="BP477" s="180"/>
      <c r="BQ477" s="180"/>
      <c r="BR477" s="180"/>
      <c r="BS477" s="180"/>
      <c r="BT477" s="180"/>
      <c r="BU477" s="180"/>
      <c r="BV477" s="180"/>
      <c r="BW477" s="180"/>
      <c r="BX477" s="180"/>
      <c r="BY477" s="180"/>
      <c r="BZ477" s="180"/>
      <c r="CA477" s="180"/>
    </row>
    <row r="478" ht="15.75" customHeight="1" spans="1:79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  <c r="R478" s="180"/>
      <c r="S478" s="180"/>
      <c r="T478" s="180"/>
      <c r="U478" s="180"/>
      <c r="V478" s="180"/>
      <c r="W478" s="180"/>
      <c r="X478" s="180"/>
      <c r="Y478" s="180"/>
      <c r="Z478" s="180"/>
      <c r="AA478" s="180"/>
      <c r="AB478" s="180"/>
      <c r="AC478" s="180"/>
      <c r="AD478" s="180"/>
      <c r="AE478" s="180"/>
      <c r="AF478" s="180"/>
      <c r="AG478" s="180"/>
      <c r="AH478" s="180"/>
      <c r="AI478" s="180"/>
      <c r="AJ478" s="180"/>
      <c r="AK478" s="180"/>
      <c r="AL478" s="180"/>
      <c r="AM478" s="180"/>
      <c r="AN478" s="180"/>
      <c r="AO478" s="180"/>
      <c r="AP478" s="180"/>
      <c r="AQ478" s="180"/>
      <c r="AR478" s="180"/>
      <c r="AS478" s="180"/>
      <c r="AT478" s="180"/>
      <c r="AU478" s="180"/>
      <c r="AV478" s="180"/>
      <c r="AW478" s="180"/>
      <c r="AX478" s="180"/>
      <c r="AY478" s="180"/>
      <c r="AZ478" s="180"/>
      <c r="BA478" s="180"/>
      <c r="BB478" s="180"/>
      <c r="BC478" s="180"/>
      <c r="BD478" s="180"/>
      <c r="BE478" s="180"/>
      <c r="BF478" s="180"/>
      <c r="BG478" s="180"/>
      <c r="BH478" s="180"/>
      <c r="BI478" s="180"/>
      <c r="BJ478" s="180"/>
      <c r="BK478" s="180"/>
      <c r="BL478" s="180"/>
      <c r="BM478" s="180"/>
      <c r="BN478" s="180"/>
      <c r="BO478" s="180"/>
      <c r="BP478" s="180"/>
      <c r="BQ478" s="180"/>
      <c r="BR478" s="180"/>
      <c r="BS478" s="180"/>
      <c r="BT478" s="180"/>
      <c r="BU478" s="180"/>
      <c r="BV478" s="180"/>
      <c r="BW478" s="180"/>
      <c r="BX478" s="180"/>
      <c r="BY478" s="180"/>
      <c r="BZ478" s="180"/>
      <c r="CA478" s="180"/>
    </row>
    <row r="479" ht="15.75" customHeight="1" spans="1:79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  <c r="R479" s="180"/>
      <c r="S479" s="180"/>
      <c r="T479" s="180"/>
      <c r="U479" s="180"/>
      <c r="V479" s="180"/>
      <c r="W479" s="180"/>
      <c r="X479" s="180"/>
      <c r="Y479" s="180"/>
      <c r="Z479" s="180"/>
      <c r="AA479" s="180"/>
      <c r="AB479" s="180"/>
      <c r="AC479" s="180"/>
      <c r="AD479" s="180"/>
      <c r="AE479" s="180"/>
      <c r="AF479" s="180"/>
      <c r="AG479" s="180"/>
      <c r="AH479" s="180"/>
      <c r="AI479" s="180"/>
      <c r="AJ479" s="180"/>
      <c r="AK479" s="180"/>
      <c r="AL479" s="180"/>
      <c r="AM479" s="180"/>
      <c r="AN479" s="180"/>
      <c r="AO479" s="180"/>
      <c r="AP479" s="180"/>
      <c r="AQ479" s="180"/>
      <c r="AR479" s="180"/>
      <c r="AS479" s="180"/>
      <c r="AT479" s="180"/>
      <c r="AU479" s="180"/>
      <c r="AV479" s="180"/>
      <c r="AW479" s="180"/>
      <c r="AX479" s="180"/>
      <c r="AY479" s="180"/>
      <c r="AZ479" s="180"/>
      <c r="BA479" s="180"/>
      <c r="BB479" s="180"/>
      <c r="BC479" s="180"/>
      <c r="BD479" s="180"/>
      <c r="BE479" s="180"/>
      <c r="BF479" s="180"/>
      <c r="BG479" s="180"/>
      <c r="BH479" s="180"/>
      <c r="BI479" s="180"/>
      <c r="BJ479" s="180"/>
      <c r="BK479" s="180"/>
      <c r="BL479" s="180"/>
      <c r="BM479" s="180"/>
      <c r="BN479" s="180"/>
      <c r="BO479" s="180"/>
      <c r="BP479" s="180"/>
      <c r="BQ479" s="180"/>
      <c r="BR479" s="180"/>
      <c r="BS479" s="180"/>
      <c r="BT479" s="180"/>
      <c r="BU479" s="180"/>
      <c r="BV479" s="180"/>
      <c r="BW479" s="180"/>
      <c r="BX479" s="180"/>
      <c r="BY479" s="180"/>
      <c r="BZ479" s="180"/>
      <c r="CA479" s="180"/>
    </row>
    <row r="480" ht="15.75" customHeight="1" spans="1:79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  <c r="V480" s="180"/>
      <c r="W480" s="180"/>
      <c r="X480" s="180"/>
      <c r="Y480" s="180"/>
      <c r="Z480" s="180"/>
      <c r="AA480" s="180"/>
      <c r="AB480" s="180"/>
      <c r="AC480" s="180"/>
      <c r="AD480" s="180"/>
      <c r="AE480" s="180"/>
      <c r="AF480" s="180"/>
      <c r="AG480" s="180"/>
      <c r="AH480" s="180"/>
      <c r="AI480" s="180"/>
      <c r="AJ480" s="180"/>
      <c r="AK480" s="180"/>
      <c r="AL480" s="180"/>
      <c r="AM480" s="180"/>
      <c r="AN480" s="180"/>
      <c r="AO480" s="180"/>
      <c r="AP480" s="180"/>
      <c r="AQ480" s="180"/>
      <c r="AR480" s="180"/>
      <c r="AS480" s="180"/>
      <c r="AT480" s="180"/>
      <c r="AU480" s="180"/>
      <c r="AV480" s="180"/>
      <c r="AW480" s="180"/>
      <c r="AX480" s="180"/>
      <c r="AY480" s="180"/>
      <c r="AZ480" s="180"/>
      <c r="BA480" s="180"/>
      <c r="BB480" s="180"/>
      <c r="BC480" s="180"/>
      <c r="BD480" s="180"/>
      <c r="BE480" s="180"/>
      <c r="BF480" s="180"/>
      <c r="BG480" s="180"/>
      <c r="BH480" s="180"/>
      <c r="BI480" s="180"/>
      <c r="BJ480" s="180"/>
      <c r="BK480" s="180"/>
      <c r="BL480" s="180"/>
      <c r="BM480" s="180"/>
      <c r="BN480" s="180"/>
      <c r="BO480" s="180"/>
      <c r="BP480" s="180"/>
      <c r="BQ480" s="180"/>
      <c r="BR480" s="180"/>
      <c r="BS480" s="180"/>
      <c r="BT480" s="180"/>
      <c r="BU480" s="180"/>
      <c r="BV480" s="180"/>
      <c r="BW480" s="180"/>
      <c r="BX480" s="180"/>
      <c r="BY480" s="180"/>
      <c r="BZ480" s="180"/>
      <c r="CA480" s="180"/>
    </row>
    <row r="481" ht="15.75" customHeight="1" spans="1:79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  <c r="U481" s="180"/>
      <c r="V481" s="180"/>
      <c r="W481" s="180"/>
      <c r="X481" s="180"/>
      <c r="Y481" s="180"/>
      <c r="Z481" s="180"/>
      <c r="AA481" s="180"/>
      <c r="AB481" s="180"/>
      <c r="AC481" s="180"/>
      <c r="AD481" s="180"/>
      <c r="AE481" s="180"/>
      <c r="AF481" s="180"/>
      <c r="AG481" s="180"/>
      <c r="AH481" s="180"/>
      <c r="AI481" s="180"/>
      <c r="AJ481" s="180"/>
      <c r="AK481" s="180"/>
      <c r="AL481" s="180"/>
      <c r="AM481" s="180"/>
      <c r="AN481" s="180"/>
      <c r="AO481" s="180"/>
      <c r="AP481" s="180"/>
      <c r="AQ481" s="180"/>
      <c r="AR481" s="180"/>
      <c r="AS481" s="180"/>
      <c r="AT481" s="180"/>
      <c r="AU481" s="180"/>
      <c r="AV481" s="180"/>
      <c r="AW481" s="180"/>
      <c r="AX481" s="180"/>
      <c r="AY481" s="180"/>
      <c r="AZ481" s="180"/>
      <c r="BA481" s="180"/>
      <c r="BB481" s="180"/>
      <c r="BC481" s="180"/>
      <c r="BD481" s="180"/>
      <c r="BE481" s="180"/>
      <c r="BF481" s="180"/>
      <c r="BG481" s="180"/>
      <c r="BH481" s="180"/>
      <c r="BI481" s="180"/>
      <c r="BJ481" s="180"/>
      <c r="BK481" s="180"/>
      <c r="BL481" s="180"/>
      <c r="BM481" s="180"/>
      <c r="BN481" s="180"/>
      <c r="BO481" s="180"/>
      <c r="BP481" s="180"/>
      <c r="BQ481" s="180"/>
      <c r="BR481" s="180"/>
      <c r="BS481" s="180"/>
      <c r="BT481" s="180"/>
      <c r="BU481" s="180"/>
      <c r="BV481" s="180"/>
      <c r="BW481" s="180"/>
      <c r="BX481" s="180"/>
      <c r="BY481" s="180"/>
      <c r="BZ481" s="180"/>
      <c r="CA481" s="180"/>
    </row>
    <row r="482" ht="15.75" customHeight="1" spans="1:79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  <c r="S482" s="180"/>
      <c r="T482" s="180"/>
      <c r="U482" s="180"/>
      <c r="V482" s="180"/>
      <c r="W482" s="180"/>
      <c r="X482" s="180"/>
      <c r="Y482" s="180"/>
      <c r="Z482" s="180"/>
      <c r="AA482" s="180"/>
      <c r="AB482" s="180"/>
      <c r="AC482" s="180"/>
      <c r="AD482" s="180"/>
      <c r="AE482" s="180"/>
      <c r="AF482" s="180"/>
      <c r="AG482" s="180"/>
      <c r="AH482" s="180"/>
      <c r="AI482" s="180"/>
      <c r="AJ482" s="180"/>
      <c r="AK482" s="180"/>
      <c r="AL482" s="180"/>
      <c r="AM482" s="180"/>
      <c r="AN482" s="180"/>
      <c r="AO482" s="180"/>
      <c r="AP482" s="180"/>
      <c r="AQ482" s="180"/>
      <c r="AR482" s="180"/>
      <c r="AS482" s="180"/>
      <c r="AT482" s="180"/>
      <c r="AU482" s="180"/>
      <c r="AV482" s="180"/>
      <c r="AW482" s="180"/>
      <c r="AX482" s="180"/>
      <c r="AY482" s="180"/>
      <c r="AZ482" s="180"/>
      <c r="BA482" s="180"/>
      <c r="BB482" s="180"/>
      <c r="BC482" s="180"/>
      <c r="BD482" s="180"/>
      <c r="BE482" s="180"/>
      <c r="BF482" s="180"/>
      <c r="BG482" s="180"/>
      <c r="BH482" s="180"/>
      <c r="BI482" s="180"/>
      <c r="BJ482" s="180"/>
      <c r="BK482" s="180"/>
      <c r="BL482" s="180"/>
      <c r="BM482" s="180"/>
      <c r="BN482" s="180"/>
      <c r="BO482" s="180"/>
      <c r="BP482" s="180"/>
      <c r="BQ482" s="180"/>
      <c r="BR482" s="180"/>
      <c r="BS482" s="180"/>
      <c r="BT482" s="180"/>
      <c r="BU482" s="180"/>
      <c r="BV482" s="180"/>
      <c r="BW482" s="180"/>
      <c r="BX482" s="180"/>
      <c r="BY482" s="180"/>
      <c r="BZ482" s="180"/>
      <c r="CA482" s="180"/>
    </row>
    <row r="483" ht="15.75" customHeight="1" spans="1:79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180"/>
      <c r="T483" s="180"/>
      <c r="U483" s="180"/>
      <c r="V483" s="180"/>
      <c r="W483" s="180"/>
      <c r="X483" s="180"/>
      <c r="Y483" s="180"/>
      <c r="Z483" s="180"/>
      <c r="AA483" s="180"/>
      <c r="AB483" s="180"/>
      <c r="AC483" s="180"/>
      <c r="AD483" s="180"/>
      <c r="AE483" s="180"/>
      <c r="AF483" s="180"/>
      <c r="AG483" s="180"/>
      <c r="AH483" s="180"/>
      <c r="AI483" s="180"/>
      <c r="AJ483" s="180"/>
      <c r="AK483" s="180"/>
      <c r="AL483" s="180"/>
      <c r="AM483" s="180"/>
      <c r="AN483" s="180"/>
      <c r="AO483" s="180"/>
      <c r="AP483" s="180"/>
      <c r="AQ483" s="180"/>
      <c r="AR483" s="180"/>
      <c r="AS483" s="180"/>
      <c r="AT483" s="180"/>
      <c r="AU483" s="180"/>
      <c r="AV483" s="180"/>
      <c r="AW483" s="180"/>
      <c r="AX483" s="180"/>
      <c r="AY483" s="180"/>
      <c r="AZ483" s="180"/>
      <c r="BA483" s="180"/>
      <c r="BB483" s="180"/>
      <c r="BC483" s="180"/>
      <c r="BD483" s="180"/>
      <c r="BE483" s="180"/>
      <c r="BF483" s="180"/>
      <c r="BG483" s="180"/>
      <c r="BH483" s="180"/>
      <c r="BI483" s="180"/>
      <c r="BJ483" s="180"/>
      <c r="BK483" s="180"/>
      <c r="BL483" s="180"/>
      <c r="BM483" s="180"/>
      <c r="BN483" s="180"/>
      <c r="BO483" s="180"/>
      <c r="BP483" s="180"/>
      <c r="BQ483" s="180"/>
      <c r="BR483" s="180"/>
      <c r="BS483" s="180"/>
      <c r="BT483" s="180"/>
      <c r="BU483" s="180"/>
      <c r="BV483" s="180"/>
      <c r="BW483" s="180"/>
      <c r="BX483" s="180"/>
      <c r="BY483" s="180"/>
      <c r="BZ483" s="180"/>
      <c r="CA483" s="180"/>
    </row>
    <row r="484" ht="15.75" customHeight="1" spans="1:79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  <c r="R484" s="180"/>
      <c r="S484" s="180"/>
      <c r="T484" s="180"/>
      <c r="U484" s="180"/>
      <c r="V484" s="180"/>
      <c r="W484" s="180"/>
      <c r="X484" s="180"/>
      <c r="Y484" s="180"/>
      <c r="Z484" s="180"/>
      <c r="AA484" s="180"/>
      <c r="AB484" s="180"/>
      <c r="AC484" s="180"/>
      <c r="AD484" s="180"/>
      <c r="AE484" s="180"/>
      <c r="AF484" s="180"/>
      <c r="AG484" s="180"/>
      <c r="AH484" s="180"/>
      <c r="AI484" s="180"/>
      <c r="AJ484" s="180"/>
      <c r="AK484" s="180"/>
      <c r="AL484" s="180"/>
      <c r="AM484" s="180"/>
      <c r="AN484" s="180"/>
      <c r="AO484" s="180"/>
      <c r="AP484" s="180"/>
      <c r="AQ484" s="180"/>
      <c r="AR484" s="180"/>
      <c r="AS484" s="180"/>
      <c r="AT484" s="180"/>
      <c r="AU484" s="180"/>
      <c r="AV484" s="180"/>
      <c r="AW484" s="180"/>
      <c r="AX484" s="180"/>
      <c r="AY484" s="180"/>
      <c r="AZ484" s="180"/>
      <c r="BA484" s="180"/>
      <c r="BB484" s="180"/>
      <c r="BC484" s="180"/>
      <c r="BD484" s="180"/>
      <c r="BE484" s="180"/>
      <c r="BF484" s="180"/>
      <c r="BG484" s="180"/>
      <c r="BH484" s="180"/>
      <c r="BI484" s="180"/>
      <c r="BJ484" s="180"/>
      <c r="BK484" s="180"/>
      <c r="BL484" s="180"/>
      <c r="BM484" s="180"/>
      <c r="BN484" s="180"/>
      <c r="BO484" s="180"/>
      <c r="BP484" s="180"/>
      <c r="BQ484" s="180"/>
      <c r="BR484" s="180"/>
      <c r="BS484" s="180"/>
      <c r="BT484" s="180"/>
      <c r="BU484" s="180"/>
      <c r="BV484" s="180"/>
      <c r="BW484" s="180"/>
      <c r="BX484" s="180"/>
      <c r="BY484" s="180"/>
      <c r="BZ484" s="180"/>
      <c r="CA484" s="180"/>
    </row>
    <row r="485" ht="15.75" customHeight="1" spans="1:79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  <c r="R485" s="180"/>
      <c r="S485" s="180"/>
      <c r="T485" s="180"/>
      <c r="U485" s="180"/>
      <c r="V485" s="180"/>
      <c r="W485" s="180"/>
      <c r="X485" s="180"/>
      <c r="Y485" s="180"/>
      <c r="Z485" s="180"/>
      <c r="AA485" s="180"/>
      <c r="AB485" s="180"/>
      <c r="AC485" s="180"/>
      <c r="AD485" s="180"/>
      <c r="AE485" s="180"/>
      <c r="AF485" s="180"/>
      <c r="AG485" s="180"/>
      <c r="AH485" s="180"/>
      <c r="AI485" s="180"/>
      <c r="AJ485" s="180"/>
      <c r="AK485" s="180"/>
      <c r="AL485" s="180"/>
      <c r="AM485" s="180"/>
      <c r="AN485" s="180"/>
      <c r="AO485" s="180"/>
      <c r="AP485" s="180"/>
      <c r="AQ485" s="180"/>
      <c r="AR485" s="180"/>
      <c r="AS485" s="180"/>
      <c r="AT485" s="180"/>
      <c r="AU485" s="180"/>
      <c r="AV485" s="180"/>
      <c r="AW485" s="180"/>
      <c r="AX485" s="180"/>
      <c r="AY485" s="180"/>
      <c r="AZ485" s="180"/>
      <c r="BA485" s="180"/>
      <c r="BB485" s="180"/>
      <c r="BC485" s="180"/>
      <c r="BD485" s="180"/>
      <c r="BE485" s="180"/>
      <c r="BF485" s="180"/>
      <c r="BG485" s="180"/>
      <c r="BH485" s="180"/>
      <c r="BI485" s="180"/>
      <c r="BJ485" s="180"/>
      <c r="BK485" s="180"/>
      <c r="BL485" s="180"/>
      <c r="BM485" s="180"/>
      <c r="BN485" s="180"/>
      <c r="BO485" s="180"/>
      <c r="BP485" s="180"/>
      <c r="BQ485" s="180"/>
      <c r="BR485" s="180"/>
      <c r="BS485" s="180"/>
      <c r="BT485" s="180"/>
      <c r="BU485" s="180"/>
      <c r="BV485" s="180"/>
      <c r="BW485" s="180"/>
      <c r="BX485" s="180"/>
      <c r="BY485" s="180"/>
      <c r="BZ485" s="180"/>
      <c r="CA485" s="180"/>
    </row>
    <row r="486" ht="15.75" customHeight="1" spans="1:79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180"/>
      <c r="S486" s="180"/>
      <c r="T486" s="180"/>
      <c r="U486" s="180"/>
      <c r="V486" s="180"/>
      <c r="W486" s="180"/>
      <c r="X486" s="180"/>
      <c r="Y486" s="180"/>
      <c r="Z486" s="180"/>
      <c r="AA486" s="180"/>
      <c r="AB486" s="180"/>
      <c r="AC486" s="180"/>
      <c r="AD486" s="180"/>
      <c r="AE486" s="180"/>
      <c r="AF486" s="180"/>
      <c r="AG486" s="180"/>
      <c r="AH486" s="180"/>
      <c r="AI486" s="180"/>
      <c r="AJ486" s="180"/>
      <c r="AK486" s="180"/>
      <c r="AL486" s="180"/>
      <c r="AM486" s="180"/>
      <c r="AN486" s="180"/>
      <c r="AO486" s="180"/>
      <c r="AP486" s="180"/>
      <c r="AQ486" s="180"/>
      <c r="AR486" s="180"/>
      <c r="AS486" s="180"/>
      <c r="AT486" s="180"/>
      <c r="AU486" s="180"/>
      <c r="AV486" s="180"/>
      <c r="AW486" s="180"/>
      <c r="AX486" s="180"/>
      <c r="AY486" s="180"/>
      <c r="AZ486" s="180"/>
      <c r="BA486" s="180"/>
      <c r="BB486" s="180"/>
      <c r="BC486" s="180"/>
      <c r="BD486" s="180"/>
      <c r="BE486" s="180"/>
      <c r="BF486" s="180"/>
      <c r="BG486" s="180"/>
      <c r="BH486" s="180"/>
      <c r="BI486" s="180"/>
      <c r="BJ486" s="180"/>
      <c r="BK486" s="180"/>
      <c r="BL486" s="180"/>
      <c r="BM486" s="180"/>
      <c r="BN486" s="180"/>
      <c r="BO486" s="180"/>
      <c r="BP486" s="180"/>
      <c r="BQ486" s="180"/>
      <c r="BR486" s="180"/>
      <c r="BS486" s="180"/>
      <c r="BT486" s="180"/>
      <c r="BU486" s="180"/>
      <c r="BV486" s="180"/>
      <c r="BW486" s="180"/>
      <c r="BX486" s="180"/>
      <c r="BY486" s="180"/>
      <c r="BZ486" s="180"/>
      <c r="CA486" s="180"/>
    </row>
    <row r="487" ht="15.75" customHeight="1" spans="1:79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180"/>
      <c r="S487" s="180"/>
      <c r="T487" s="180"/>
      <c r="U487" s="180"/>
      <c r="V487" s="180"/>
      <c r="W487" s="180"/>
      <c r="X487" s="180"/>
      <c r="Y487" s="180"/>
      <c r="Z487" s="180"/>
      <c r="AA487" s="180"/>
      <c r="AB487" s="180"/>
      <c r="AC487" s="180"/>
      <c r="AD487" s="180"/>
      <c r="AE487" s="180"/>
      <c r="AF487" s="180"/>
      <c r="AG487" s="180"/>
      <c r="AH487" s="180"/>
      <c r="AI487" s="180"/>
      <c r="AJ487" s="180"/>
      <c r="AK487" s="180"/>
      <c r="AL487" s="180"/>
      <c r="AM487" s="180"/>
      <c r="AN487" s="180"/>
      <c r="AO487" s="180"/>
      <c r="AP487" s="180"/>
      <c r="AQ487" s="180"/>
      <c r="AR487" s="180"/>
      <c r="AS487" s="180"/>
      <c r="AT487" s="180"/>
      <c r="AU487" s="180"/>
      <c r="AV487" s="180"/>
      <c r="AW487" s="180"/>
      <c r="AX487" s="180"/>
      <c r="AY487" s="180"/>
      <c r="AZ487" s="180"/>
      <c r="BA487" s="180"/>
      <c r="BB487" s="180"/>
      <c r="BC487" s="180"/>
      <c r="BD487" s="180"/>
      <c r="BE487" s="180"/>
      <c r="BF487" s="180"/>
      <c r="BG487" s="180"/>
      <c r="BH487" s="180"/>
      <c r="BI487" s="180"/>
      <c r="BJ487" s="180"/>
      <c r="BK487" s="180"/>
      <c r="BL487" s="180"/>
      <c r="BM487" s="180"/>
      <c r="BN487" s="180"/>
      <c r="BO487" s="180"/>
      <c r="BP487" s="180"/>
      <c r="BQ487" s="180"/>
      <c r="BR487" s="180"/>
      <c r="BS487" s="180"/>
      <c r="BT487" s="180"/>
      <c r="BU487" s="180"/>
      <c r="BV487" s="180"/>
      <c r="BW487" s="180"/>
      <c r="BX487" s="180"/>
      <c r="BY487" s="180"/>
      <c r="BZ487" s="180"/>
      <c r="CA487" s="180"/>
    </row>
    <row r="488" ht="15.75" customHeight="1" spans="1:79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180"/>
      <c r="S488" s="180"/>
      <c r="T488" s="180"/>
      <c r="U488" s="180"/>
      <c r="V488" s="180"/>
      <c r="W488" s="180"/>
      <c r="X488" s="180"/>
      <c r="Y488" s="180"/>
      <c r="Z488" s="180"/>
      <c r="AA488" s="180"/>
      <c r="AB488" s="180"/>
      <c r="AC488" s="180"/>
      <c r="AD488" s="180"/>
      <c r="AE488" s="180"/>
      <c r="AF488" s="180"/>
      <c r="AG488" s="180"/>
      <c r="AH488" s="180"/>
      <c r="AI488" s="180"/>
      <c r="AJ488" s="180"/>
      <c r="AK488" s="180"/>
      <c r="AL488" s="180"/>
      <c r="AM488" s="180"/>
      <c r="AN488" s="180"/>
      <c r="AO488" s="180"/>
      <c r="AP488" s="180"/>
      <c r="AQ488" s="180"/>
      <c r="AR488" s="180"/>
      <c r="AS488" s="180"/>
      <c r="AT488" s="180"/>
      <c r="AU488" s="180"/>
      <c r="AV488" s="180"/>
      <c r="AW488" s="180"/>
      <c r="AX488" s="180"/>
      <c r="AY488" s="180"/>
      <c r="AZ488" s="180"/>
      <c r="BA488" s="180"/>
      <c r="BB488" s="180"/>
      <c r="BC488" s="180"/>
      <c r="BD488" s="180"/>
      <c r="BE488" s="180"/>
      <c r="BF488" s="180"/>
      <c r="BG488" s="180"/>
      <c r="BH488" s="180"/>
      <c r="BI488" s="180"/>
      <c r="BJ488" s="180"/>
      <c r="BK488" s="180"/>
      <c r="BL488" s="180"/>
      <c r="BM488" s="180"/>
      <c r="BN488" s="180"/>
      <c r="BO488" s="180"/>
      <c r="BP488" s="180"/>
      <c r="BQ488" s="180"/>
      <c r="BR488" s="180"/>
      <c r="BS488" s="180"/>
      <c r="BT488" s="180"/>
      <c r="BU488" s="180"/>
      <c r="BV488" s="180"/>
      <c r="BW488" s="180"/>
      <c r="BX488" s="180"/>
      <c r="BY488" s="180"/>
      <c r="BZ488" s="180"/>
      <c r="CA488" s="180"/>
    </row>
    <row r="489" ht="15.75" customHeight="1" spans="1:79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  <c r="U489" s="180"/>
      <c r="V489" s="180"/>
      <c r="W489" s="180"/>
      <c r="X489" s="180"/>
      <c r="Y489" s="180"/>
      <c r="Z489" s="180"/>
      <c r="AA489" s="180"/>
      <c r="AB489" s="180"/>
      <c r="AC489" s="180"/>
      <c r="AD489" s="180"/>
      <c r="AE489" s="180"/>
      <c r="AF489" s="180"/>
      <c r="AG489" s="180"/>
      <c r="AH489" s="180"/>
      <c r="AI489" s="180"/>
      <c r="AJ489" s="180"/>
      <c r="AK489" s="180"/>
      <c r="AL489" s="180"/>
      <c r="AM489" s="180"/>
      <c r="AN489" s="180"/>
      <c r="AO489" s="180"/>
      <c r="AP489" s="180"/>
      <c r="AQ489" s="180"/>
      <c r="AR489" s="180"/>
      <c r="AS489" s="180"/>
      <c r="AT489" s="180"/>
      <c r="AU489" s="180"/>
      <c r="AV489" s="180"/>
      <c r="AW489" s="180"/>
      <c r="AX489" s="180"/>
      <c r="AY489" s="180"/>
      <c r="AZ489" s="180"/>
      <c r="BA489" s="180"/>
      <c r="BB489" s="180"/>
      <c r="BC489" s="180"/>
      <c r="BD489" s="180"/>
      <c r="BE489" s="180"/>
      <c r="BF489" s="180"/>
      <c r="BG489" s="180"/>
      <c r="BH489" s="180"/>
      <c r="BI489" s="180"/>
      <c r="BJ489" s="180"/>
      <c r="BK489" s="180"/>
      <c r="BL489" s="180"/>
      <c r="BM489" s="180"/>
      <c r="BN489" s="180"/>
      <c r="BO489" s="180"/>
      <c r="BP489" s="180"/>
      <c r="BQ489" s="180"/>
      <c r="BR489" s="180"/>
      <c r="BS489" s="180"/>
      <c r="BT489" s="180"/>
      <c r="BU489" s="180"/>
      <c r="BV489" s="180"/>
      <c r="BW489" s="180"/>
      <c r="BX489" s="180"/>
      <c r="BY489" s="180"/>
      <c r="BZ489" s="180"/>
      <c r="CA489" s="180"/>
    </row>
    <row r="490" ht="15.75" customHeight="1" spans="1:79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  <c r="U490" s="180"/>
      <c r="V490" s="180"/>
      <c r="W490" s="180"/>
      <c r="X490" s="180"/>
      <c r="Y490" s="180"/>
      <c r="Z490" s="180"/>
      <c r="AA490" s="180"/>
      <c r="AB490" s="180"/>
      <c r="AC490" s="180"/>
      <c r="AD490" s="180"/>
      <c r="AE490" s="180"/>
      <c r="AF490" s="180"/>
      <c r="AG490" s="180"/>
      <c r="AH490" s="180"/>
      <c r="AI490" s="180"/>
      <c r="AJ490" s="180"/>
      <c r="AK490" s="180"/>
      <c r="AL490" s="180"/>
      <c r="AM490" s="180"/>
      <c r="AN490" s="180"/>
      <c r="AO490" s="180"/>
      <c r="AP490" s="180"/>
      <c r="AQ490" s="180"/>
      <c r="AR490" s="180"/>
      <c r="AS490" s="180"/>
      <c r="AT490" s="180"/>
      <c r="AU490" s="180"/>
      <c r="AV490" s="180"/>
      <c r="AW490" s="180"/>
      <c r="AX490" s="180"/>
      <c r="AY490" s="180"/>
      <c r="AZ490" s="180"/>
      <c r="BA490" s="180"/>
      <c r="BB490" s="180"/>
      <c r="BC490" s="180"/>
      <c r="BD490" s="180"/>
      <c r="BE490" s="180"/>
      <c r="BF490" s="180"/>
      <c r="BG490" s="180"/>
      <c r="BH490" s="180"/>
      <c r="BI490" s="180"/>
      <c r="BJ490" s="180"/>
      <c r="BK490" s="180"/>
      <c r="BL490" s="180"/>
      <c r="BM490" s="180"/>
      <c r="BN490" s="180"/>
      <c r="BO490" s="180"/>
      <c r="BP490" s="180"/>
      <c r="BQ490" s="180"/>
      <c r="BR490" s="180"/>
      <c r="BS490" s="180"/>
      <c r="BT490" s="180"/>
      <c r="BU490" s="180"/>
      <c r="BV490" s="180"/>
      <c r="BW490" s="180"/>
      <c r="BX490" s="180"/>
      <c r="BY490" s="180"/>
      <c r="BZ490" s="180"/>
      <c r="CA490" s="180"/>
    </row>
    <row r="491" ht="15.75" customHeight="1" spans="1:79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  <c r="S491" s="180"/>
      <c r="T491" s="180"/>
      <c r="U491" s="180"/>
      <c r="V491" s="180"/>
      <c r="W491" s="180"/>
      <c r="X491" s="180"/>
      <c r="Y491" s="180"/>
      <c r="Z491" s="180"/>
      <c r="AA491" s="180"/>
      <c r="AB491" s="180"/>
      <c r="AC491" s="180"/>
      <c r="AD491" s="180"/>
      <c r="AE491" s="180"/>
      <c r="AF491" s="180"/>
      <c r="AG491" s="180"/>
      <c r="AH491" s="180"/>
      <c r="AI491" s="180"/>
      <c r="AJ491" s="180"/>
      <c r="AK491" s="180"/>
      <c r="AL491" s="180"/>
      <c r="AM491" s="180"/>
      <c r="AN491" s="180"/>
      <c r="AO491" s="180"/>
      <c r="AP491" s="180"/>
      <c r="AQ491" s="180"/>
      <c r="AR491" s="180"/>
      <c r="AS491" s="180"/>
      <c r="AT491" s="180"/>
      <c r="AU491" s="180"/>
      <c r="AV491" s="180"/>
      <c r="AW491" s="180"/>
      <c r="AX491" s="180"/>
      <c r="AY491" s="180"/>
      <c r="AZ491" s="180"/>
      <c r="BA491" s="180"/>
      <c r="BB491" s="180"/>
      <c r="BC491" s="180"/>
      <c r="BD491" s="180"/>
      <c r="BE491" s="180"/>
      <c r="BF491" s="180"/>
      <c r="BG491" s="180"/>
      <c r="BH491" s="180"/>
      <c r="BI491" s="180"/>
      <c r="BJ491" s="180"/>
      <c r="BK491" s="180"/>
      <c r="BL491" s="180"/>
      <c r="BM491" s="180"/>
      <c r="BN491" s="180"/>
      <c r="BO491" s="180"/>
      <c r="BP491" s="180"/>
      <c r="BQ491" s="180"/>
      <c r="BR491" s="180"/>
      <c r="BS491" s="180"/>
      <c r="BT491" s="180"/>
      <c r="BU491" s="180"/>
      <c r="BV491" s="180"/>
      <c r="BW491" s="180"/>
      <c r="BX491" s="180"/>
      <c r="BY491" s="180"/>
      <c r="BZ491" s="180"/>
      <c r="CA491" s="180"/>
    </row>
    <row r="492" ht="15.75" customHeight="1" spans="1:79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  <c r="S492" s="180"/>
      <c r="T492" s="180"/>
      <c r="U492" s="180"/>
      <c r="V492" s="180"/>
      <c r="W492" s="180"/>
      <c r="X492" s="180"/>
      <c r="Y492" s="180"/>
      <c r="Z492" s="180"/>
      <c r="AA492" s="180"/>
      <c r="AB492" s="180"/>
      <c r="AC492" s="180"/>
      <c r="AD492" s="180"/>
      <c r="AE492" s="180"/>
      <c r="AF492" s="180"/>
      <c r="AG492" s="180"/>
      <c r="AH492" s="180"/>
      <c r="AI492" s="180"/>
      <c r="AJ492" s="180"/>
      <c r="AK492" s="180"/>
      <c r="AL492" s="180"/>
      <c r="AM492" s="180"/>
      <c r="AN492" s="180"/>
      <c r="AO492" s="180"/>
      <c r="AP492" s="180"/>
      <c r="AQ492" s="180"/>
      <c r="AR492" s="180"/>
      <c r="AS492" s="180"/>
      <c r="AT492" s="180"/>
      <c r="AU492" s="180"/>
      <c r="AV492" s="180"/>
      <c r="AW492" s="180"/>
      <c r="AX492" s="180"/>
      <c r="AY492" s="180"/>
      <c r="AZ492" s="180"/>
      <c r="BA492" s="180"/>
      <c r="BB492" s="180"/>
      <c r="BC492" s="180"/>
      <c r="BD492" s="180"/>
      <c r="BE492" s="180"/>
      <c r="BF492" s="180"/>
      <c r="BG492" s="180"/>
      <c r="BH492" s="180"/>
      <c r="BI492" s="180"/>
      <c r="BJ492" s="180"/>
      <c r="BK492" s="180"/>
      <c r="BL492" s="180"/>
      <c r="BM492" s="180"/>
      <c r="BN492" s="180"/>
      <c r="BO492" s="180"/>
      <c r="BP492" s="180"/>
      <c r="BQ492" s="180"/>
      <c r="BR492" s="180"/>
      <c r="BS492" s="180"/>
      <c r="BT492" s="180"/>
      <c r="BU492" s="180"/>
      <c r="BV492" s="180"/>
      <c r="BW492" s="180"/>
      <c r="BX492" s="180"/>
      <c r="BY492" s="180"/>
      <c r="BZ492" s="180"/>
      <c r="CA492" s="180"/>
    </row>
    <row r="493" ht="15.75" customHeight="1" spans="1:79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  <c r="S493" s="180"/>
      <c r="T493" s="180"/>
      <c r="U493" s="180"/>
      <c r="V493" s="180"/>
      <c r="W493" s="180"/>
      <c r="X493" s="180"/>
      <c r="Y493" s="180"/>
      <c r="Z493" s="180"/>
      <c r="AA493" s="180"/>
      <c r="AB493" s="180"/>
      <c r="AC493" s="180"/>
      <c r="AD493" s="180"/>
      <c r="AE493" s="180"/>
      <c r="AF493" s="180"/>
      <c r="AG493" s="180"/>
      <c r="AH493" s="180"/>
      <c r="AI493" s="180"/>
      <c r="AJ493" s="180"/>
      <c r="AK493" s="180"/>
      <c r="AL493" s="180"/>
      <c r="AM493" s="180"/>
      <c r="AN493" s="180"/>
      <c r="AO493" s="180"/>
      <c r="AP493" s="180"/>
      <c r="AQ493" s="180"/>
      <c r="AR493" s="180"/>
      <c r="AS493" s="180"/>
      <c r="AT493" s="180"/>
      <c r="AU493" s="180"/>
      <c r="AV493" s="180"/>
      <c r="AW493" s="180"/>
      <c r="AX493" s="180"/>
      <c r="AY493" s="180"/>
      <c r="AZ493" s="180"/>
      <c r="BA493" s="180"/>
      <c r="BB493" s="180"/>
      <c r="BC493" s="180"/>
      <c r="BD493" s="180"/>
      <c r="BE493" s="180"/>
      <c r="BF493" s="180"/>
      <c r="BG493" s="180"/>
      <c r="BH493" s="180"/>
      <c r="BI493" s="180"/>
      <c r="BJ493" s="180"/>
      <c r="BK493" s="180"/>
      <c r="BL493" s="180"/>
      <c r="BM493" s="180"/>
      <c r="BN493" s="180"/>
      <c r="BO493" s="180"/>
      <c r="BP493" s="180"/>
      <c r="BQ493" s="180"/>
      <c r="BR493" s="180"/>
      <c r="BS493" s="180"/>
      <c r="BT493" s="180"/>
      <c r="BU493" s="180"/>
      <c r="BV493" s="180"/>
      <c r="BW493" s="180"/>
      <c r="BX493" s="180"/>
      <c r="BY493" s="180"/>
      <c r="BZ493" s="180"/>
      <c r="CA493" s="180"/>
    </row>
    <row r="494" ht="15.75" customHeight="1" spans="1:79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180"/>
      <c r="S494" s="180"/>
      <c r="T494" s="180"/>
      <c r="U494" s="180"/>
      <c r="V494" s="180"/>
      <c r="W494" s="180"/>
      <c r="X494" s="180"/>
      <c r="Y494" s="180"/>
      <c r="Z494" s="180"/>
      <c r="AA494" s="180"/>
      <c r="AB494" s="180"/>
      <c r="AC494" s="180"/>
      <c r="AD494" s="180"/>
      <c r="AE494" s="180"/>
      <c r="AF494" s="180"/>
      <c r="AG494" s="180"/>
      <c r="AH494" s="180"/>
      <c r="AI494" s="180"/>
      <c r="AJ494" s="180"/>
      <c r="AK494" s="180"/>
      <c r="AL494" s="180"/>
      <c r="AM494" s="180"/>
      <c r="AN494" s="180"/>
      <c r="AO494" s="180"/>
      <c r="AP494" s="180"/>
      <c r="AQ494" s="180"/>
      <c r="AR494" s="180"/>
      <c r="AS494" s="180"/>
      <c r="AT494" s="180"/>
      <c r="AU494" s="180"/>
      <c r="AV494" s="180"/>
      <c r="AW494" s="180"/>
      <c r="AX494" s="180"/>
      <c r="AY494" s="180"/>
      <c r="AZ494" s="180"/>
      <c r="BA494" s="180"/>
      <c r="BB494" s="180"/>
      <c r="BC494" s="180"/>
      <c r="BD494" s="180"/>
      <c r="BE494" s="180"/>
      <c r="BF494" s="180"/>
      <c r="BG494" s="180"/>
      <c r="BH494" s="180"/>
      <c r="BI494" s="180"/>
      <c r="BJ494" s="180"/>
      <c r="BK494" s="180"/>
      <c r="BL494" s="180"/>
      <c r="BM494" s="180"/>
      <c r="BN494" s="180"/>
      <c r="BO494" s="180"/>
      <c r="BP494" s="180"/>
      <c r="BQ494" s="180"/>
      <c r="BR494" s="180"/>
      <c r="BS494" s="180"/>
      <c r="BT494" s="180"/>
      <c r="BU494" s="180"/>
      <c r="BV494" s="180"/>
      <c r="BW494" s="180"/>
      <c r="BX494" s="180"/>
      <c r="BY494" s="180"/>
      <c r="BZ494" s="180"/>
      <c r="CA494" s="180"/>
    </row>
    <row r="495" ht="15.75" customHeight="1" spans="1:79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180"/>
      <c r="T495" s="180"/>
      <c r="U495" s="180"/>
      <c r="V495" s="180"/>
      <c r="W495" s="180"/>
      <c r="X495" s="180"/>
      <c r="Y495" s="180"/>
      <c r="Z495" s="180"/>
      <c r="AA495" s="180"/>
      <c r="AB495" s="180"/>
      <c r="AC495" s="180"/>
      <c r="AD495" s="180"/>
      <c r="AE495" s="180"/>
      <c r="AF495" s="180"/>
      <c r="AG495" s="180"/>
      <c r="AH495" s="180"/>
      <c r="AI495" s="180"/>
      <c r="AJ495" s="180"/>
      <c r="AK495" s="180"/>
      <c r="AL495" s="180"/>
      <c r="AM495" s="180"/>
      <c r="AN495" s="180"/>
      <c r="AO495" s="180"/>
      <c r="AP495" s="180"/>
      <c r="AQ495" s="180"/>
      <c r="AR495" s="180"/>
      <c r="AS495" s="180"/>
      <c r="AT495" s="180"/>
      <c r="AU495" s="180"/>
      <c r="AV495" s="180"/>
      <c r="AW495" s="180"/>
      <c r="AX495" s="180"/>
      <c r="AY495" s="180"/>
      <c r="AZ495" s="180"/>
      <c r="BA495" s="180"/>
      <c r="BB495" s="180"/>
      <c r="BC495" s="180"/>
      <c r="BD495" s="180"/>
      <c r="BE495" s="180"/>
      <c r="BF495" s="180"/>
      <c r="BG495" s="180"/>
      <c r="BH495" s="180"/>
      <c r="BI495" s="180"/>
      <c r="BJ495" s="180"/>
      <c r="BK495" s="180"/>
      <c r="BL495" s="180"/>
      <c r="BM495" s="180"/>
      <c r="BN495" s="180"/>
      <c r="BO495" s="180"/>
      <c r="BP495" s="180"/>
      <c r="BQ495" s="180"/>
      <c r="BR495" s="180"/>
      <c r="BS495" s="180"/>
      <c r="BT495" s="180"/>
      <c r="BU495" s="180"/>
      <c r="BV495" s="180"/>
      <c r="BW495" s="180"/>
      <c r="BX495" s="180"/>
      <c r="BY495" s="180"/>
      <c r="BZ495" s="180"/>
      <c r="CA495" s="180"/>
    </row>
    <row r="496" ht="15.75" customHeight="1" spans="1:79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  <c r="V496" s="180"/>
      <c r="W496" s="180"/>
      <c r="X496" s="180"/>
      <c r="Y496" s="180"/>
      <c r="Z496" s="180"/>
      <c r="AA496" s="180"/>
      <c r="AB496" s="180"/>
      <c r="AC496" s="180"/>
      <c r="AD496" s="180"/>
      <c r="AE496" s="180"/>
      <c r="AF496" s="180"/>
      <c r="AG496" s="180"/>
      <c r="AH496" s="180"/>
      <c r="AI496" s="180"/>
      <c r="AJ496" s="180"/>
      <c r="AK496" s="180"/>
      <c r="AL496" s="180"/>
      <c r="AM496" s="180"/>
      <c r="AN496" s="180"/>
      <c r="AO496" s="180"/>
      <c r="AP496" s="180"/>
      <c r="AQ496" s="180"/>
      <c r="AR496" s="180"/>
      <c r="AS496" s="180"/>
      <c r="AT496" s="180"/>
      <c r="AU496" s="180"/>
      <c r="AV496" s="180"/>
      <c r="AW496" s="180"/>
      <c r="AX496" s="180"/>
      <c r="AY496" s="180"/>
      <c r="AZ496" s="180"/>
      <c r="BA496" s="180"/>
      <c r="BB496" s="180"/>
      <c r="BC496" s="180"/>
      <c r="BD496" s="180"/>
      <c r="BE496" s="180"/>
      <c r="BF496" s="180"/>
      <c r="BG496" s="180"/>
      <c r="BH496" s="180"/>
      <c r="BI496" s="180"/>
      <c r="BJ496" s="180"/>
      <c r="BK496" s="180"/>
      <c r="BL496" s="180"/>
      <c r="BM496" s="180"/>
      <c r="BN496" s="180"/>
      <c r="BO496" s="180"/>
      <c r="BP496" s="180"/>
      <c r="BQ496" s="180"/>
      <c r="BR496" s="180"/>
      <c r="BS496" s="180"/>
      <c r="BT496" s="180"/>
      <c r="BU496" s="180"/>
      <c r="BV496" s="180"/>
      <c r="BW496" s="180"/>
      <c r="BX496" s="180"/>
      <c r="BY496" s="180"/>
      <c r="BZ496" s="180"/>
      <c r="CA496" s="180"/>
    </row>
    <row r="497" ht="15.75" customHeight="1" spans="1:79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180"/>
      <c r="S497" s="180"/>
      <c r="T497" s="180"/>
      <c r="U497" s="180"/>
      <c r="V497" s="180"/>
      <c r="W497" s="180"/>
      <c r="X497" s="180"/>
      <c r="Y497" s="180"/>
      <c r="Z497" s="180"/>
      <c r="AA497" s="180"/>
      <c r="AB497" s="180"/>
      <c r="AC497" s="180"/>
      <c r="AD497" s="180"/>
      <c r="AE497" s="180"/>
      <c r="AF497" s="180"/>
      <c r="AG497" s="180"/>
      <c r="AH497" s="180"/>
      <c r="AI497" s="180"/>
      <c r="AJ497" s="180"/>
      <c r="AK497" s="180"/>
      <c r="AL497" s="180"/>
      <c r="AM497" s="180"/>
      <c r="AN497" s="180"/>
      <c r="AO497" s="180"/>
      <c r="AP497" s="180"/>
      <c r="AQ497" s="180"/>
      <c r="AR497" s="180"/>
      <c r="AS497" s="180"/>
      <c r="AT497" s="180"/>
      <c r="AU497" s="180"/>
      <c r="AV497" s="180"/>
      <c r="AW497" s="180"/>
      <c r="AX497" s="180"/>
      <c r="AY497" s="180"/>
      <c r="AZ497" s="180"/>
      <c r="BA497" s="180"/>
      <c r="BB497" s="180"/>
      <c r="BC497" s="180"/>
      <c r="BD497" s="180"/>
      <c r="BE497" s="180"/>
      <c r="BF497" s="180"/>
      <c r="BG497" s="180"/>
      <c r="BH497" s="180"/>
      <c r="BI497" s="180"/>
      <c r="BJ497" s="180"/>
      <c r="BK497" s="180"/>
      <c r="BL497" s="180"/>
      <c r="BM497" s="180"/>
      <c r="BN497" s="180"/>
      <c r="BO497" s="180"/>
      <c r="BP497" s="180"/>
      <c r="BQ497" s="180"/>
      <c r="BR497" s="180"/>
      <c r="BS497" s="180"/>
      <c r="BT497" s="180"/>
      <c r="BU497" s="180"/>
      <c r="BV497" s="180"/>
      <c r="BW497" s="180"/>
      <c r="BX497" s="180"/>
      <c r="BY497" s="180"/>
      <c r="BZ497" s="180"/>
      <c r="CA497" s="180"/>
    </row>
    <row r="498" ht="15.75" customHeight="1" spans="1:79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  <c r="U498" s="180"/>
      <c r="V498" s="180"/>
      <c r="W498" s="180"/>
      <c r="X498" s="180"/>
      <c r="Y498" s="180"/>
      <c r="Z498" s="180"/>
      <c r="AA498" s="180"/>
      <c r="AB498" s="180"/>
      <c r="AC498" s="180"/>
      <c r="AD498" s="180"/>
      <c r="AE498" s="180"/>
      <c r="AF498" s="180"/>
      <c r="AG498" s="180"/>
      <c r="AH498" s="180"/>
      <c r="AI498" s="180"/>
      <c r="AJ498" s="180"/>
      <c r="AK498" s="180"/>
      <c r="AL498" s="180"/>
      <c r="AM498" s="180"/>
      <c r="AN498" s="180"/>
      <c r="AO498" s="180"/>
      <c r="AP498" s="180"/>
      <c r="AQ498" s="180"/>
      <c r="AR498" s="180"/>
      <c r="AS498" s="180"/>
      <c r="AT498" s="180"/>
      <c r="AU498" s="180"/>
      <c r="AV498" s="180"/>
      <c r="AW498" s="180"/>
      <c r="AX498" s="180"/>
      <c r="AY498" s="180"/>
      <c r="AZ498" s="180"/>
      <c r="BA498" s="180"/>
      <c r="BB498" s="180"/>
      <c r="BC498" s="180"/>
      <c r="BD498" s="180"/>
      <c r="BE498" s="180"/>
      <c r="BF498" s="180"/>
      <c r="BG498" s="180"/>
      <c r="BH498" s="180"/>
      <c r="BI498" s="180"/>
      <c r="BJ498" s="180"/>
      <c r="BK498" s="180"/>
      <c r="BL498" s="180"/>
      <c r="BM498" s="180"/>
      <c r="BN498" s="180"/>
      <c r="BO498" s="180"/>
      <c r="BP498" s="180"/>
      <c r="BQ498" s="180"/>
      <c r="BR498" s="180"/>
      <c r="BS498" s="180"/>
      <c r="BT498" s="180"/>
      <c r="BU498" s="180"/>
      <c r="BV498" s="180"/>
      <c r="BW498" s="180"/>
      <c r="BX498" s="180"/>
      <c r="BY498" s="180"/>
      <c r="BZ498" s="180"/>
      <c r="CA498" s="180"/>
    </row>
    <row r="499" ht="15.75" customHeight="1" spans="1:79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  <c r="U499" s="180"/>
      <c r="V499" s="180"/>
      <c r="W499" s="180"/>
      <c r="X499" s="180"/>
      <c r="Y499" s="180"/>
      <c r="Z499" s="180"/>
      <c r="AA499" s="180"/>
      <c r="AB499" s="180"/>
      <c r="AC499" s="180"/>
      <c r="AD499" s="180"/>
      <c r="AE499" s="180"/>
      <c r="AF499" s="180"/>
      <c r="AG499" s="180"/>
      <c r="AH499" s="180"/>
      <c r="AI499" s="180"/>
      <c r="AJ499" s="180"/>
      <c r="AK499" s="180"/>
      <c r="AL499" s="180"/>
      <c r="AM499" s="180"/>
      <c r="AN499" s="180"/>
      <c r="AO499" s="180"/>
      <c r="AP499" s="180"/>
      <c r="AQ499" s="180"/>
      <c r="AR499" s="180"/>
      <c r="AS499" s="180"/>
      <c r="AT499" s="180"/>
      <c r="AU499" s="180"/>
      <c r="AV499" s="180"/>
      <c r="AW499" s="180"/>
      <c r="AX499" s="180"/>
      <c r="AY499" s="180"/>
      <c r="AZ499" s="180"/>
      <c r="BA499" s="180"/>
      <c r="BB499" s="180"/>
      <c r="BC499" s="180"/>
      <c r="BD499" s="180"/>
      <c r="BE499" s="180"/>
      <c r="BF499" s="180"/>
      <c r="BG499" s="180"/>
      <c r="BH499" s="180"/>
      <c r="BI499" s="180"/>
      <c r="BJ499" s="180"/>
      <c r="BK499" s="180"/>
      <c r="BL499" s="180"/>
      <c r="BM499" s="180"/>
      <c r="BN499" s="180"/>
      <c r="BO499" s="180"/>
      <c r="BP499" s="180"/>
      <c r="BQ499" s="180"/>
      <c r="BR499" s="180"/>
      <c r="BS499" s="180"/>
      <c r="BT499" s="180"/>
      <c r="BU499" s="180"/>
      <c r="BV499" s="180"/>
      <c r="BW499" s="180"/>
      <c r="BX499" s="180"/>
      <c r="BY499" s="180"/>
      <c r="BZ499" s="180"/>
      <c r="CA499" s="180"/>
    </row>
    <row r="500" ht="15.75" customHeight="1" spans="1:79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180"/>
      <c r="S500" s="180"/>
      <c r="T500" s="180"/>
      <c r="U500" s="180"/>
      <c r="V500" s="180"/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  <c r="AG500" s="180"/>
      <c r="AH500" s="180"/>
      <c r="AI500" s="180"/>
      <c r="AJ500" s="180"/>
      <c r="AK500" s="180"/>
      <c r="AL500" s="180"/>
      <c r="AM500" s="180"/>
      <c r="AN500" s="180"/>
      <c r="AO500" s="180"/>
      <c r="AP500" s="180"/>
      <c r="AQ500" s="180"/>
      <c r="AR500" s="180"/>
      <c r="AS500" s="180"/>
      <c r="AT500" s="180"/>
      <c r="AU500" s="180"/>
      <c r="AV500" s="180"/>
      <c r="AW500" s="180"/>
      <c r="AX500" s="180"/>
      <c r="AY500" s="180"/>
      <c r="AZ500" s="180"/>
      <c r="BA500" s="180"/>
      <c r="BB500" s="180"/>
      <c r="BC500" s="180"/>
      <c r="BD500" s="180"/>
      <c r="BE500" s="180"/>
      <c r="BF500" s="180"/>
      <c r="BG500" s="180"/>
      <c r="BH500" s="180"/>
      <c r="BI500" s="180"/>
      <c r="BJ500" s="180"/>
      <c r="BK500" s="180"/>
      <c r="BL500" s="180"/>
      <c r="BM500" s="180"/>
      <c r="BN500" s="180"/>
      <c r="BO500" s="180"/>
      <c r="BP500" s="180"/>
      <c r="BQ500" s="180"/>
      <c r="BR500" s="180"/>
      <c r="BS500" s="180"/>
      <c r="BT500" s="180"/>
      <c r="BU500" s="180"/>
      <c r="BV500" s="180"/>
      <c r="BW500" s="180"/>
      <c r="BX500" s="180"/>
      <c r="BY500" s="180"/>
      <c r="BZ500" s="180"/>
      <c r="CA500" s="180"/>
    </row>
    <row r="501" ht="15.75" customHeight="1" spans="1:79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180"/>
      <c r="S501" s="180"/>
      <c r="T501" s="180"/>
      <c r="U501" s="180"/>
      <c r="V501" s="180"/>
      <c r="W501" s="180"/>
      <c r="X501" s="180"/>
      <c r="Y501" s="180"/>
      <c r="Z501" s="180"/>
      <c r="AA501" s="180"/>
      <c r="AB501" s="180"/>
      <c r="AC501" s="180"/>
      <c r="AD501" s="180"/>
      <c r="AE501" s="180"/>
      <c r="AF501" s="180"/>
      <c r="AG501" s="180"/>
      <c r="AH501" s="180"/>
      <c r="AI501" s="180"/>
      <c r="AJ501" s="180"/>
      <c r="AK501" s="180"/>
      <c r="AL501" s="180"/>
      <c r="AM501" s="180"/>
      <c r="AN501" s="180"/>
      <c r="AO501" s="180"/>
      <c r="AP501" s="180"/>
      <c r="AQ501" s="180"/>
      <c r="AR501" s="180"/>
      <c r="AS501" s="180"/>
      <c r="AT501" s="180"/>
      <c r="AU501" s="180"/>
      <c r="AV501" s="180"/>
      <c r="AW501" s="180"/>
      <c r="AX501" s="180"/>
      <c r="AY501" s="180"/>
      <c r="AZ501" s="180"/>
      <c r="BA501" s="180"/>
      <c r="BB501" s="180"/>
      <c r="BC501" s="180"/>
      <c r="BD501" s="180"/>
      <c r="BE501" s="180"/>
      <c r="BF501" s="180"/>
      <c r="BG501" s="180"/>
      <c r="BH501" s="180"/>
      <c r="BI501" s="180"/>
      <c r="BJ501" s="180"/>
      <c r="BK501" s="180"/>
      <c r="BL501" s="180"/>
      <c r="BM501" s="180"/>
      <c r="BN501" s="180"/>
      <c r="BO501" s="180"/>
      <c r="BP501" s="180"/>
      <c r="BQ501" s="180"/>
      <c r="BR501" s="180"/>
      <c r="BS501" s="180"/>
      <c r="BT501" s="180"/>
      <c r="BU501" s="180"/>
      <c r="BV501" s="180"/>
      <c r="BW501" s="180"/>
      <c r="BX501" s="180"/>
      <c r="BY501" s="180"/>
      <c r="BZ501" s="180"/>
      <c r="CA501" s="180"/>
    </row>
    <row r="502" ht="15.75" customHeight="1" spans="1:79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180"/>
      <c r="T502" s="180"/>
      <c r="U502" s="180"/>
      <c r="V502" s="180"/>
      <c r="W502" s="180"/>
      <c r="X502" s="180"/>
      <c r="Y502" s="180"/>
      <c r="Z502" s="180"/>
      <c r="AA502" s="180"/>
      <c r="AB502" s="180"/>
      <c r="AC502" s="180"/>
      <c r="AD502" s="180"/>
      <c r="AE502" s="180"/>
      <c r="AF502" s="180"/>
      <c r="AG502" s="180"/>
      <c r="AH502" s="180"/>
      <c r="AI502" s="180"/>
      <c r="AJ502" s="180"/>
      <c r="AK502" s="180"/>
      <c r="AL502" s="180"/>
      <c r="AM502" s="180"/>
      <c r="AN502" s="180"/>
      <c r="AO502" s="180"/>
      <c r="AP502" s="180"/>
      <c r="AQ502" s="180"/>
      <c r="AR502" s="180"/>
      <c r="AS502" s="180"/>
      <c r="AT502" s="180"/>
      <c r="AU502" s="180"/>
      <c r="AV502" s="180"/>
      <c r="AW502" s="180"/>
      <c r="AX502" s="180"/>
      <c r="AY502" s="180"/>
      <c r="AZ502" s="180"/>
      <c r="BA502" s="180"/>
      <c r="BB502" s="180"/>
      <c r="BC502" s="180"/>
      <c r="BD502" s="180"/>
      <c r="BE502" s="180"/>
      <c r="BF502" s="180"/>
      <c r="BG502" s="180"/>
      <c r="BH502" s="180"/>
      <c r="BI502" s="180"/>
      <c r="BJ502" s="180"/>
      <c r="BK502" s="180"/>
      <c r="BL502" s="180"/>
      <c r="BM502" s="180"/>
      <c r="BN502" s="180"/>
      <c r="BO502" s="180"/>
      <c r="BP502" s="180"/>
      <c r="BQ502" s="180"/>
      <c r="BR502" s="180"/>
      <c r="BS502" s="180"/>
      <c r="BT502" s="180"/>
      <c r="BU502" s="180"/>
      <c r="BV502" s="180"/>
      <c r="BW502" s="180"/>
      <c r="BX502" s="180"/>
      <c r="BY502" s="180"/>
      <c r="BZ502" s="180"/>
      <c r="CA502" s="180"/>
    </row>
    <row r="503" ht="15.75" customHeight="1" spans="1:79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  <c r="AA503" s="180"/>
      <c r="AB503" s="180"/>
      <c r="AC503" s="180"/>
      <c r="AD503" s="180"/>
      <c r="AE503" s="180"/>
      <c r="AF503" s="180"/>
      <c r="AG503" s="180"/>
      <c r="AH503" s="180"/>
      <c r="AI503" s="180"/>
      <c r="AJ503" s="180"/>
      <c r="AK503" s="180"/>
      <c r="AL503" s="180"/>
      <c r="AM503" s="180"/>
      <c r="AN503" s="180"/>
      <c r="AO503" s="180"/>
      <c r="AP503" s="180"/>
      <c r="AQ503" s="180"/>
      <c r="AR503" s="180"/>
      <c r="AS503" s="180"/>
      <c r="AT503" s="180"/>
      <c r="AU503" s="180"/>
      <c r="AV503" s="180"/>
      <c r="AW503" s="180"/>
      <c r="AX503" s="180"/>
      <c r="AY503" s="180"/>
      <c r="AZ503" s="180"/>
      <c r="BA503" s="180"/>
      <c r="BB503" s="180"/>
      <c r="BC503" s="180"/>
      <c r="BD503" s="180"/>
      <c r="BE503" s="180"/>
      <c r="BF503" s="180"/>
      <c r="BG503" s="180"/>
      <c r="BH503" s="180"/>
      <c r="BI503" s="180"/>
      <c r="BJ503" s="180"/>
      <c r="BK503" s="180"/>
      <c r="BL503" s="180"/>
      <c r="BM503" s="180"/>
      <c r="BN503" s="180"/>
      <c r="BO503" s="180"/>
      <c r="BP503" s="180"/>
      <c r="BQ503" s="180"/>
      <c r="BR503" s="180"/>
      <c r="BS503" s="180"/>
      <c r="BT503" s="180"/>
      <c r="BU503" s="180"/>
      <c r="BV503" s="180"/>
      <c r="BW503" s="180"/>
      <c r="BX503" s="180"/>
      <c r="BY503" s="180"/>
      <c r="BZ503" s="180"/>
      <c r="CA503" s="180"/>
    </row>
    <row r="504" ht="15.75" customHeight="1" spans="1:79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  <c r="U504" s="180"/>
      <c r="V504" s="180"/>
      <c r="W504" s="180"/>
      <c r="X504" s="180"/>
      <c r="Y504" s="180"/>
      <c r="Z504" s="180"/>
      <c r="AA504" s="180"/>
      <c r="AB504" s="180"/>
      <c r="AC504" s="180"/>
      <c r="AD504" s="180"/>
      <c r="AE504" s="180"/>
      <c r="AF504" s="180"/>
      <c r="AG504" s="180"/>
      <c r="AH504" s="180"/>
      <c r="AI504" s="180"/>
      <c r="AJ504" s="180"/>
      <c r="AK504" s="180"/>
      <c r="AL504" s="180"/>
      <c r="AM504" s="180"/>
      <c r="AN504" s="180"/>
      <c r="AO504" s="180"/>
      <c r="AP504" s="180"/>
      <c r="AQ504" s="180"/>
      <c r="AR504" s="180"/>
      <c r="AS504" s="180"/>
      <c r="AT504" s="180"/>
      <c r="AU504" s="180"/>
      <c r="AV504" s="180"/>
      <c r="AW504" s="180"/>
      <c r="AX504" s="180"/>
      <c r="AY504" s="180"/>
      <c r="AZ504" s="180"/>
      <c r="BA504" s="180"/>
      <c r="BB504" s="180"/>
      <c r="BC504" s="180"/>
      <c r="BD504" s="180"/>
      <c r="BE504" s="180"/>
      <c r="BF504" s="180"/>
      <c r="BG504" s="180"/>
      <c r="BH504" s="180"/>
      <c r="BI504" s="180"/>
      <c r="BJ504" s="180"/>
      <c r="BK504" s="180"/>
      <c r="BL504" s="180"/>
      <c r="BM504" s="180"/>
      <c r="BN504" s="180"/>
      <c r="BO504" s="180"/>
      <c r="BP504" s="180"/>
      <c r="BQ504" s="180"/>
      <c r="BR504" s="180"/>
      <c r="BS504" s="180"/>
      <c r="BT504" s="180"/>
      <c r="BU504" s="180"/>
      <c r="BV504" s="180"/>
      <c r="BW504" s="180"/>
      <c r="BX504" s="180"/>
      <c r="BY504" s="180"/>
      <c r="BZ504" s="180"/>
      <c r="CA504" s="180"/>
    </row>
    <row r="505" ht="15.75" customHeight="1" spans="1:79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  <c r="R505" s="180"/>
      <c r="S505" s="180"/>
      <c r="T505" s="180"/>
      <c r="U505" s="180"/>
      <c r="V505" s="180"/>
      <c r="W505" s="180"/>
      <c r="X505" s="180"/>
      <c r="Y505" s="180"/>
      <c r="Z505" s="180"/>
      <c r="AA505" s="180"/>
      <c r="AB505" s="180"/>
      <c r="AC505" s="180"/>
      <c r="AD505" s="180"/>
      <c r="AE505" s="180"/>
      <c r="AF505" s="180"/>
      <c r="AG505" s="180"/>
      <c r="AH505" s="180"/>
      <c r="AI505" s="180"/>
      <c r="AJ505" s="180"/>
      <c r="AK505" s="180"/>
      <c r="AL505" s="180"/>
      <c r="AM505" s="180"/>
      <c r="AN505" s="180"/>
      <c r="AO505" s="180"/>
      <c r="AP505" s="180"/>
      <c r="AQ505" s="180"/>
      <c r="AR505" s="180"/>
      <c r="AS505" s="180"/>
      <c r="AT505" s="180"/>
      <c r="AU505" s="180"/>
      <c r="AV505" s="180"/>
      <c r="AW505" s="180"/>
      <c r="AX505" s="180"/>
      <c r="AY505" s="180"/>
      <c r="AZ505" s="180"/>
      <c r="BA505" s="180"/>
      <c r="BB505" s="180"/>
      <c r="BC505" s="180"/>
      <c r="BD505" s="180"/>
      <c r="BE505" s="180"/>
      <c r="BF505" s="180"/>
      <c r="BG505" s="180"/>
      <c r="BH505" s="180"/>
      <c r="BI505" s="180"/>
      <c r="BJ505" s="180"/>
      <c r="BK505" s="180"/>
      <c r="BL505" s="180"/>
      <c r="BM505" s="180"/>
      <c r="BN505" s="180"/>
      <c r="BO505" s="180"/>
      <c r="BP505" s="180"/>
      <c r="BQ505" s="180"/>
      <c r="BR505" s="180"/>
      <c r="BS505" s="180"/>
      <c r="BT505" s="180"/>
      <c r="BU505" s="180"/>
      <c r="BV505" s="180"/>
      <c r="BW505" s="180"/>
      <c r="BX505" s="180"/>
      <c r="BY505" s="180"/>
      <c r="BZ505" s="180"/>
      <c r="CA505" s="180"/>
    </row>
    <row r="506" ht="15.75" customHeight="1" spans="1:79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  <c r="R506" s="180"/>
      <c r="S506" s="180"/>
      <c r="T506" s="180"/>
      <c r="U506" s="180"/>
      <c r="V506" s="180"/>
      <c r="W506" s="180"/>
      <c r="X506" s="180"/>
      <c r="Y506" s="180"/>
      <c r="Z506" s="180"/>
      <c r="AA506" s="180"/>
      <c r="AB506" s="180"/>
      <c r="AC506" s="180"/>
      <c r="AD506" s="180"/>
      <c r="AE506" s="180"/>
      <c r="AF506" s="180"/>
      <c r="AG506" s="180"/>
      <c r="AH506" s="180"/>
      <c r="AI506" s="180"/>
      <c r="AJ506" s="180"/>
      <c r="AK506" s="180"/>
      <c r="AL506" s="180"/>
      <c r="AM506" s="180"/>
      <c r="AN506" s="180"/>
      <c r="AO506" s="180"/>
      <c r="AP506" s="180"/>
      <c r="AQ506" s="180"/>
      <c r="AR506" s="180"/>
      <c r="AS506" s="180"/>
      <c r="AT506" s="180"/>
      <c r="AU506" s="180"/>
      <c r="AV506" s="180"/>
      <c r="AW506" s="180"/>
      <c r="AX506" s="180"/>
      <c r="AY506" s="180"/>
      <c r="AZ506" s="180"/>
      <c r="BA506" s="180"/>
      <c r="BB506" s="180"/>
      <c r="BC506" s="180"/>
      <c r="BD506" s="180"/>
      <c r="BE506" s="180"/>
      <c r="BF506" s="180"/>
      <c r="BG506" s="180"/>
      <c r="BH506" s="180"/>
      <c r="BI506" s="180"/>
      <c r="BJ506" s="180"/>
      <c r="BK506" s="180"/>
      <c r="BL506" s="180"/>
      <c r="BM506" s="180"/>
      <c r="BN506" s="180"/>
      <c r="BO506" s="180"/>
      <c r="BP506" s="180"/>
      <c r="BQ506" s="180"/>
      <c r="BR506" s="180"/>
      <c r="BS506" s="180"/>
      <c r="BT506" s="180"/>
      <c r="BU506" s="180"/>
      <c r="BV506" s="180"/>
      <c r="BW506" s="180"/>
      <c r="BX506" s="180"/>
      <c r="BY506" s="180"/>
      <c r="BZ506" s="180"/>
      <c r="CA506" s="180"/>
    </row>
    <row r="507" ht="15.75" customHeight="1" spans="1:79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  <c r="R507" s="180"/>
      <c r="S507" s="180"/>
      <c r="T507" s="180"/>
      <c r="U507" s="180"/>
      <c r="V507" s="180"/>
      <c r="W507" s="180"/>
      <c r="X507" s="180"/>
      <c r="Y507" s="180"/>
      <c r="Z507" s="180"/>
      <c r="AA507" s="180"/>
      <c r="AB507" s="180"/>
      <c r="AC507" s="180"/>
      <c r="AD507" s="180"/>
      <c r="AE507" s="180"/>
      <c r="AF507" s="180"/>
      <c r="AG507" s="180"/>
      <c r="AH507" s="180"/>
      <c r="AI507" s="180"/>
      <c r="AJ507" s="180"/>
      <c r="AK507" s="180"/>
      <c r="AL507" s="180"/>
      <c r="AM507" s="180"/>
      <c r="AN507" s="180"/>
      <c r="AO507" s="180"/>
      <c r="AP507" s="180"/>
      <c r="AQ507" s="180"/>
      <c r="AR507" s="180"/>
      <c r="AS507" s="180"/>
      <c r="AT507" s="180"/>
      <c r="AU507" s="180"/>
      <c r="AV507" s="180"/>
      <c r="AW507" s="180"/>
      <c r="AX507" s="180"/>
      <c r="AY507" s="180"/>
      <c r="AZ507" s="180"/>
      <c r="BA507" s="180"/>
      <c r="BB507" s="180"/>
      <c r="BC507" s="180"/>
      <c r="BD507" s="180"/>
      <c r="BE507" s="180"/>
      <c r="BF507" s="180"/>
      <c r="BG507" s="180"/>
      <c r="BH507" s="180"/>
      <c r="BI507" s="180"/>
      <c r="BJ507" s="180"/>
      <c r="BK507" s="180"/>
      <c r="BL507" s="180"/>
      <c r="BM507" s="180"/>
      <c r="BN507" s="180"/>
      <c r="BO507" s="180"/>
      <c r="BP507" s="180"/>
      <c r="BQ507" s="180"/>
      <c r="BR507" s="180"/>
      <c r="BS507" s="180"/>
      <c r="BT507" s="180"/>
      <c r="BU507" s="180"/>
      <c r="BV507" s="180"/>
      <c r="BW507" s="180"/>
      <c r="BX507" s="180"/>
      <c r="BY507" s="180"/>
      <c r="BZ507" s="180"/>
      <c r="CA507" s="180"/>
    </row>
    <row r="508" ht="15.75" customHeight="1" spans="1:79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180"/>
      <c r="T508" s="180"/>
      <c r="U508" s="180"/>
      <c r="V508" s="180"/>
      <c r="W508" s="180"/>
      <c r="X508" s="180"/>
      <c r="Y508" s="180"/>
      <c r="Z508" s="180"/>
      <c r="AA508" s="180"/>
      <c r="AB508" s="180"/>
      <c r="AC508" s="180"/>
      <c r="AD508" s="180"/>
      <c r="AE508" s="180"/>
      <c r="AF508" s="180"/>
      <c r="AG508" s="180"/>
      <c r="AH508" s="180"/>
      <c r="AI508" s="180"/>
      <c r="AJ508" s="180"/>
      <c r="AK508" s="180"/>
      <c r="AL508" s="180"/>
      <c r="AM508" s="180"/>
      <c r="AN508" s="180"/>
      <c r="AO508" s="180"/>
      <c r="AP508" s="180"/>
      <c r="AQ508" s="180"/>
      <c r="AR508" s="180"/>
      <c r="AS508" s="180"/>
      <c r="AT508" s="180"/>
      <c r="AU508" s="180"/>
      <c r="AV508" s="180"/>
      <c r="AW508" s="180"/>
      <c r="AX508" s="180"/>
      <c r="AY508" s="180"/>
      <c r="AZ508" s="180"/>
      <c r="BA508" s="180"/>
      <c r="BB508" s="180"/>
      <c r="BC508" s="180"/>
      <c r="BD508" s="180"/>
      <c r="BE508" s="180"/>
      <c r="BF508" s="180"/>
      <c r="BG508" s="180"/>
      <c r="BH508" s="180"/>
      <c r="BI508" s="180"/>
      <c r="BJ508" s="180"/>
      <c r="BK508" s="180"/>
      <c r="BL508" s="180"/>
      <c r="BM508" s="180"/>
      <c r="BN508" s="180"/>
      <c r="BO508" s="180"/>
      <c r="BP508" s="180"/>
      <c r="BQ508" s="180"/>
      <c r="BR508" s="180"/>
      <c r="BS508" s="180"/>
      <c r="BT508" s="180"/>
      <c r="BU508" s="180"/>
      <c r="BV508" s="180"/>
      <c r="BW508" s="180"/>
      <c r="BX508" s="180"/>
      <c r="BY508" s="180"/>
      <c r="BZ508" s="180"/>
      <c r="CA508" s="180"/>
    </row>
    <row r="509" ht="15.75" customHeight="1" spans="1:79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  <c r="U509" s="180"/>
      <c r="V509" s="180"/>
      <c r="W509" s="180"/>
      <c r="X509" s="180"/>
      <c r="Y509" s="180"/>
      <c r="Z509" s="180"/>
      <c r="AA509" s="180"/>
      <c r="AB509" s="180"/>
      <c r="AC509" s="180"/>
      <c r="AD509" s="180"/>
      <c r="AE509" s="180"/>
      <c r="AF509" s="180"/>
      <c r="AG509" s="180"/>
      <c r="AH509" s="180"/>
      <c r="AI509" s="180"/>
      <c r="AJ509" s="180"/>
      <c r="AK509" s="180"/>
      <c r="AL509" s="180"/>
      <c r="AM509" s="180"/>
      <c r="AN509" s="180"/>
      <c r="AO509" s="180"/>
      <c r="AP509" s="180"/>
      <c r="AQ509" s="180"/>
      <c r="AR509" s="180"/>
      <c r="AS509" s="180"/>
      <c r="AT509" s="180"/>
      <c r="AU509" s="180"/>
      <c r="AV509" s="180"/>
      <c r="AW509" s="180"/>
      <c r="AX509" s="180"/>
      <c r="AY509" s="180"/>
      <c r="AZ509" s="180"/>
      <c r="BA509" s="180"/>
      <c r="BB509" s="180"/>
      <c r="BC509" s="180"/>
      <c r="BD509" s="180"/>
      <c r="BE509" s="180"/>
      <c r="BF509" s="180"/>
      <c r="BG509" s="180"/>
      <c r="BH509" s="180"/>
      <c r="BI509" s="180"/>
      <c r="BJ509" s="180"/>
      <c r="BK509" s="180"/>
      <c r="BL509" s="180"/>
      <c r="BM509" s="180"/>
      <c r="BN509" s="180"/>
      <c r="BO509" s="180"/>
      <c r="BP509" s="180"/>
      <c r="BQ509" s="180"/>
      <c r="BR509" s="180"/>
      <c r="BS509" s="180"/>
      <c r="BT509" s="180"/>
      <c r="BU509" s="180"/>
      <c r="BV509" s="180"/>
      <c r="BW509" s="180"/>
      <c r="BX509" s="180"/>
      <c r="BY509" s="180"/>
      <c r="BZ509" s="180"/>
      <c r="CA509" s="180"/>
    </row>
    <row r="510" ht="15.75" customHeight="1" spans="1:79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  <c r="R510" s="180"/>
      <c r="S510" s="180"/>
      <c r="T510" s="180"/>
      <c r="U510" s="180"/>
      <c r="V510" s="180"/>
      <c r="W510" s="180"/>
      <c r="X510" s="180"/>
      <c r="Y510" s="180"/>
      <c r="Z510" s="180"/>
      <c r="AA510" s="180"/>
      <c r="AB510" s="180"/>
      <c r="AC510" s="180"/>
      <c r="AD510" s="180"/>
      <c r="AE510" s="180"/>
      <c r="AF510" s="180"/>
      <c r="AG510" s="180"/>
      <c r="AH510" s="180"/>
      <c r="AI510" s="180"/>
      <c r="AJ510" s="180"/>
      <c r="AK510" s="180"/>
      <c r="AL510" s="180"/>
      <c r="AM510" s="180"/>
      <c r="AN510" s="180"/>
      <c r="AO510" s="180"/>
      <c r="AP510" s="180"/>
      <c r="AQ510" s="180"/>
      <c r="AR510" s="180"/>
      <c r="AS510" s="180"/>
      <c r="AT510" s="180"/>
      <c r="AU510" s="180"/>
      <c r="AV510" s="180"/>
      <c r="AW510" s="180"/>
      <c r="AX510" s="180"/>
      <c r="AY510" s="180"/>
      <c r="AZ510" s="180"/>
      <c r="BA510" s="180"/>
      <c r="BB510" s="180"/>
      <c r="BC510" s="180"/>
      <c r="BD510" s="180"/>
      <c r="BE510" s="180"/>
      <c r="BF510" s="180"/>
      <c r="BG510" s="180"/>
      <c r="BH510" s="180"/>
      <c r="BI510" s="180"/>
      <c r="BJ510" s="180"/>
      <c r="BK510" s="180"/>
      <c r="BL510" s="180"/>
      <c r="BM510" s="180"/>
      <c r="BN510" s="180"/>
      <c r="BO510" s="180"/>
      <c r="BP510" s="180"/>
      <c r="BQ510" s="180"/>
      <c r="BR510" s="180"/>
      <c r="BS510" s="180"/>
      <c r="BT510" s="180"/>
      <c r="BU510" s="180"/>
      <c r="BV510" s="180"/>
      <c r="BW510" s="180"/>
      <c r="BX510" s="180"/>
      <c r="BY510" s="180"/>
      <c r="BZ510" s="180"/>
      <c r="CA510" s="180"/>
    </row>
    <row r="511" ht="15.75" customHeight="1" spans="1:79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  <c r="R511" s="180"/>
      <c r="S511" s="180"/>
      <c r="T511" s="180"/>
      <c r="U511" s="180"/>
      <c r="V511" s="180"/>
      <c r="W511" s="180"/>
      <c r="X511" s="180"/>
      <c r="Y511" s="180"/>
      <c r="Z511" s="180"/>
      <c r="AA511" s="180"/>
      <c r="AB511" s="180"/>
      <c r="AC511" s="180"/>
      <c r="AD511" s="180"/>
      <c r="AE511" s="180"/>
      <c r="AF511" s="180"/>
      <c r="AG511" s="180"/>
      <c r="AH511" s="180"/>
      <c r="AI511" s="180"/>
      <c r="AJ511" s="180"/>
      <c r="AK511" s="180"/>
      <c r="AL511" s="180"/>
      <c r="AM511" s="180"/>
      <c r="AN511" s="180"/>
      <c r="AO511" s="180"/>
      <c r="AP511" s="180"/>
      <c r="AQ511" s="180"/>
      <c r="AR511" s="180"/>
      <c r="AS511" s="180"/>
      <c r="AT511" s="180"/>
      <c r="AU511" s="180"/>
      <c r="AV511" s="180"/>
      <c r="AW511" s="180"/>
      <c r="AX511" s="180"/>
      <c r="AY511" s="180"/>
      <c r="AZ511" s="180"/>
      <c r="BA511" s="180"/>
      <c r="BB511" s="180"/>
      <c r="BC511" s="180"/>
      <c r="BD511" s="180"/>
      <c r="BE511" s="180"/>
      <c r="BF511" s="180"/>
      <c r="BG511" s="180"/>
      <c r="BH511" s="180"/>
      <c r="BI511" s="180"/>
      <c r="BJ511" s="180"/>
      <c r="BK511" s="180"/>
      <c r="BL511" s="180"/>
      <c r="BM511" s="180"/>
      <c r="BN511" s="180"/>
      <c r="BO511" s="180"/>
      <c r="BP511" s="180"/>
      <c r="BQ511" s="180"/>
      <c r="BR511" s="180"/>
      <c r="BS511" s="180"/>
      <c r="BT511" s="180"/>
      <c r="BU511" s="180"/>
      <c r="BV511" s="180"/>
      <c r="BW511" s="180"/>
      <c r="BX511" s="180"/>
      <c r="BY511" s="180"/>
      <c r="BZ511" s="180"/>
      <c r="CA511" s="180"/>
    </row>
    <row r="512" ht="15.75" customHeight="1" spans="1:79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  <c r="R512" s="180"/>
      <c r="S512" s="180"/>
      <c r="T512" s="180"/>
      <c r="U512" s="180"/>
      <c r="V512" s="180"/>
      <c r="W512" s="180"/>
      <c r="X512" s="180"/>
      <c r="Y512" s="180"/>
      <c r="Z512" s="180"/>
      <c r="AA512" s="180"/>
      <c r="AB512" s="180"/>
      <c r="AC512" s="180"/>
      <c r="AD512" s="180"/>
      <c r="AE512" s="180"/>
      <c r="AF512" s="180"/>
      <c r="AG512" s="180"/>
      <c r="AH512" s="180"/>
      <c r="AI512" s="180"/>
      <c r="AJ512" s="180"/>
      <c r="AK512" s="180"/>
      <c r="AL512" s="180"/>
      <c r="AM512" s="180"/>
      <c r="AN512" s="180"/>
      <c r="AO512" s="180"/>
      <c r="AP512" s="180"/>
      <c r="AQ512" s="180"/>
      <c r="AR512" s="180"/>
      <c r="AS512" s="180"/>
      <c r="AT512" s="180"/>
      <c r="AU512" s="180"/>
      <c r="AV512" s="180"/>
      <c r="AW512" s="180"/>
      <c r="AX512" s="180"/>
      <c r="AY512" s="180"/>
      <c r="AZ512" s="180"/>
      <c r="BA512" s="180"/>
      <c r="BB512" s="180"/>
      <c r="BC512" s="180"/>
      <c r="BD512" s="180"/>
      <c r="BE512" s="180"/>
      <c r="BF512" s="180"/>
      <c r="BG512" s="180"/>
      <c r="BH512" s="180"/>
      <c r="BI512" s="180"/>
      <c r="BJ512" s="180"/>
      <c r="BK512" s="180"/>
      <c r="BL512" s="180"/>
      <c r="BM512" s="180"/>
      <c r="BN512" s="180"/>
      <c r="BO512" s="180"/>
      <c r="BP512" s="180"/>
      <c r="BQ512" s="180"/>
      <c r="BR512" s="180"/>
      <c r="BS512" s="180"/>
      <c r="BT512" s="180"/>
      <c r="BU512" s="180"/>
      <c r="BV512" s="180"/>
      <c r="BW512" s="180"/>
      <c r="BX512" s="180"/>
      <c r="BY512" s="180"/>
      <c r="BZ512" s="180"/>
      <c r="CA512" s="180"/>
    </row>
    <row r="513" ht="15.75" customHeight="1" spans="1:79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180"/>
      <c r="T513" s="180"/>
      <c r="U513" s="180"/>
      <c r="V513" s="180"/>
      <c r="W513" s="180"/>
      <c r="X513" s="180"/>
      <c r="Y513" s="180"/>
      <c r="Z513" s="180"/>
      <c r="AA513" s="180"/>
      <c r="AB513" s="180"/>
      <c r="AC513" s="180"/>
      <c r="AD513" s="180"/>
      <c r="AE513" s="180"/>
      <c r="AF513" s="180"/>
      <c r="AG513" s="180"/>
      <c r="AH513" s="180"/>
      <c r="AI513" s="180"/>
      <c r="AJ513" s="180"/>
      <c r="AK513" s="180"/>
      <c r="AL513" s="180"/>
      <c r="AM513" s="180"/>
      <c r="AN513" s="180"/>
      <c r="AO513" s="180"/>
      <c r="AP513" s="180"/>
      <c r="AQ513" s="180"/>
      <c r="AR513" s="180"/>
      <c r="AS513" s="180"/>
      <c r="AT513" s="180"/>
      <c r="AU513" s="180"/>
      <c r="AV513" s="180"/>
      <c r="AW513" s="180"/>
      <c r="AX513" s="180"/>
      <c r="AY513" s="180"/>
      <c r="AZ513" s="180"/>
      <c r="BA513" s="180"/>
      <c r="BB513" s="180"/>
      <c r="BC513" s="180"/>
      <c r="BD513" s="180"/>
      <c r="BE513" s="180"/>
      <c r="BF513" s="180"/>
      <c r="BG513" s="180"/>
      <c r="BH513" s="180"/>
      <c r="BI513" s="180"/>
      <c r="BJ513" s="180"/>
      <c r="BK513" s="180"/>
      <c r="BL513" s="180"/>
      <c r="BM513" s="180"/>
      <c r="BN513" s="180"/>
      <c r="BO513" s="180"/>
      <c r="BP513" s="180"/>
      <c r="BQ513" s="180"/>
      <c r="BR513" s="180"/>
      <c r="BS513" s="180"/>
      <c r="BT513" s="180"/>
      <c r="BU513" s="180"/>
      <c r="BV513" s="180"/>
      <c r="BW513" s="180"/>
      <c r="BX513" s="180"/>
      <c r="BY513" s="180"/>
      <c r="BZ513" s="180"/>
      <c r="CA513" s="180"/>
    </row>
    <row r="514" ht="15.75" customHeight="1" spans="1:79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  <c r="U514" s="180"/>
      <c r="V514" s="180"/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0"/>
      <c r="AG514" s="180"/>
      <c r="AH514" s="180"/>
      <c r="AI514" s="180"/>
      <c r="AJ514" s="180"/>
      <c r="AK514" s="180"/>
      <c r="AL514" s="180"/>
      <c r="AM514" s="180"/>
      <c r="AN514" s="180"/>
      <c r="AO514" s="180"/>
      <c r="AP514" s="180"/>
      <c r="AQ514" s="180"/>
      <c r="AR514" s="180"/>
      <c r="AS514" s="180"/>
      <c r="AT514" s="180"/>
      <c r="AU514" s="180"/>
      <c r="AV514" s="180"/>
      <c r="AW514" s="180"/>
      <c r="AX514" s="180"/>
      <c r="AY514" s="180"/>
      <c r="AZ514" s="180"/>
      <c r="BA514" s="180"/>
      <c r="BB514" s="180"/>
      <c r="BC514" s="180"/>
      <c r="BD514" s="180"/>
      <c r="BE514" s="180"/>
      <c r="BF514" s="180"/>
      <c r="BG514" s="180"/>
      <c r="BH514" s="180"/>
      <c r="BI514" s="180"/>
      <c r="BJ514" s="180"/>
      <c r="BK514" s="180"/>
      <c r="BL514" s="180"/>
      <c r="BM514" s="180"/>
      <c r="BN514" s="180"/>
      <c r="BO514" s="180"/>
      <c r="BP514" s="180"/>
      <c r="BQ514" s="180"/>
      <c r="BR514" s="180"/>
      <c r="BS514" s="180"/>
      <c r="BT514" s="180"/>
      <c r="BU514" s="180"/>
      <c r="BV514" s="180"/>
      <c r="BW514" s="180"/>
      <c r="BX514" s="180"/>
      <c r="BY514" s="180"/>
      <c r="BZ514" s="180"/>
      <c r="CA514" s="180"/>
    </row>
    <row r="515" ht="15.75" customHeight="1" spans="1:79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  <c r="R515" s="180"/>
      <c r="S515" s="180"/>
      <c r="T515" s="180"/>
      <c r="U515" s="180"/>
      <c r="V515" s="180"/>
      <c r="W515" s="180"/>
      <c r="X515" s="180"/>
      <c r="Y515" s="180"/>
      <c r="Z515" s="180"/>
      <c r="AA515" s="180"/>
      <c r="AB515" s="180"/>
      <c r="AC515" s="180"/>
      <c r="AD515" s="180"/>
      <c r="AE515" s="180"/>
      <c r="AF515" s="180"/>
      <c r="AG515" s="180"/>
      <c r="AH515" s="180"/>
      <c r="AI515" s="180"/>
      <c r="AJ515" s="180"/>
      <c r="AK515" s="180"/>
      <c r="AL515" s="180"/>
      <c r="AM515" s="180"/>
      <c r="AN515" s="180"/>
      <c r="AO515" s="180"/>
      <c r="AP515" s="180"/>
      <c r="AQ515" s="180"/>
      <c r="AR515" s="180"/>
      <c r="AS515" s="180"/>
      <c r="AT515" s="180"/>
      <c r="AU515" s="180"/>
      <c r="AV515" s="180"/>
      <c r="AW515" s="180"/>
      <c r="AX515" s="180"/>
      <c r="AY515" s="180"/>
      <c r="AZ515" s="180"/>
      <c r="BA515" s="180"/>
      <c r="BB515" s="180"/>
      <c r="BC515" s="180"/>
      <c r="BD515" s="180"/>
      <c r="BE515" s="180"/>
      <c r="BF515" s="180"/>
      <c r="BG515" s="180"/>
      <c r="BH515" s="180"/>
      <c r="BI515" s="180"/>
      <c r="BJ515" s="180"/>
      <c r="BK515" s="180"/>
      <c r="BL515" s="180"/>
      <c r="BM515" s="180"/>
      <c r="BN515" s="180"/>
      <c r="BO515" s="180"/>
      <c r="BP515" s="180"/>
      <c r="BQ515" s="180"/>
      <c r="BR515" s="180"/>
      <c r="BS515" s="180"/>
      <c r="BT515" s="180"/>
      <c r="BU515" s="180"/>
      <c r="BV515" s="180"/>
      <c r="BW515" s="180"/>
      <c r="BX515" s="180"/>
      <c r="BY515" s="180"/>
      <c r="BZ515" s="180"/>
      <c r="CA515" s="180"/>
    </row>
    <row r="516" ht="15.75" customHeight="1" spans="1:79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  <c r="R516" s="180"/>
      <c r="S516" s="180"/>
      <c r="T516" s="180"/>
      <c r="U516" s="180"/>
      <c r="V516" s="180"/>
      <c r="W516" s="180"/>
      <c r="X516" s="180"/>
      <c r="Y516" s="180"/>
      <c r="Z516" s="180"/>
      <c r="AA516" s="180"/>
      <c r="AB516" s="180"/>
      <c r="AC516" s="180"/>
      <c r="AD516" s="180"/>
      <c r="AE516" s="180"/>
      <c r="AF516" s="180"/>
      <c r="AG516" s="180"/>
      <c r="AH516" s="180"/>
      <c r="AI516" s="180"/>
      <c r="AJ516" s="180"/>
      <c r="AK516" s="180"/>
      <c r="AL516" s="180"/>
      <c r="AM516" s="180"/>
      <c r="AN516" s="180"/>
      <c r="AO516" s="180"/>
      <c r="AP516" s="180"/>
      <c r="AQ516" s="180"/>
      <c r="AR516" s="180"/>
      <c r="AS516" s="180"/>
      <c r="AT516" s="180"/>
      <c r="AU516" s="180"/>
      <c r="AV516" s="180"/>
      <c r="AW516" s="180"/>
      <c r="AX516" s="180"/>
      <c r="AY516" s="180"/>
      <c r="AZ516" s="180"/>
      <c r="BA516" s="180"/>
      <c r="BB516" s="180"/>
      <c r="BC516" s="180"/>
      <c r="BD516" s="180"/>
      <c r="BE516" s="180"/>
      <c r="BF516" s="180"/>
      <c r="BG516" s="180"/>
      <c r="BH516" s="180"/>
      <c r="BI516" s="180"/>
      <c r="BJ516" s="180"/>
      <c r="BK516" s="180"/>
      <c r="BL516" s="180"/>
      <c r="BM516" s="180"/>
      <c r="BN516" s="180"/>
      <c r="BO516" s="180"/>
      <c r="BP516" s="180"/>
      <c r="BQ516" s="180"/>
      <c r="BR516" s="180"/>
      <c r="BS516" s="180"/>
      <c r="BT516" s="180"/>
      <c r="BU516" s="180"/>
      <c r="BV516" s="180"/>
      <c r="BW516" s="180"/>
      <c r="BX516" s="180"/>
      <c r="BY516" s="180"/>
      <c r="BZ516" s="180"/>
      <c r="CA516" s="180"/>
    </row>
    <row r="517" ht="15.75" customHeight="1" spans="1:79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180"/>
      <c r="T517" s="180"/>
      <c r="U517" s="180"/>
      <c r="V517" s="180"/>
      <c r="W517" s="180"/>
      <c r="X517" s="180"/>
      <c r="Y517" s="180"/>
      <c r="Z517" s="180"/>
      <c r="AA517" s="180"/>
      <c r="AB517" s="180"/>
      <c r="AC517" s="180"/>
      <c r="AD517" s="180"/>
      <c r="AE517" s="180"/>
      <c r="AF517" s="180"/>
      <c r="AG517" s="180"/>
      <c r="AH517" s="180"/>
      <c r="AI517" s="180"/>
      <c r="AJ517" s="180"/>
      <c r="AK517" s="180"/>
      <c r="AL517" s="180"/>
      <c r="AM517" s="180"/>
      <c r="AN517" s="180"/>
      <c r="AO517" s="180"/>
      <c r="AP517" s="180"/>
      <c r="AQ517" s="180"/>
      <c r="AR517" s="180"/>
      <c r="AS517" s="180"/>
      <c r="AT517" s="180"/>
      <c r="AU517" s="180"/>
      <c r="AV517" s="180"/>
      <c r="AW517" s="180"/>
      <c r="AX517" s="180"/>
      <c r="AY517" s="180"/>
      <c r="AZ517" s="180"/>
      <c r="BA517" s="180"/>
      <c r="BB517" s="180"/>
      <c r="BC517" s="180"/>
      <c r="BD517" s="180"/>
      <c r="BE517" s="180"/>
      <c r="BF517" s="180"/>
      <c r="BG517" s="180"/>
      <c r="BH517" s="180"/>
      <c r="BI517" s="180"/>
      <c r="BJ517" s="180"/>
      <c r="BK517" s="180"/>
      <c r="BL517" s="180"/>
      <c r="BM517" s="180"/>
      <c r="BN517" s="180"/>
      <c r="BO517" s="180"/>
      <c r="BP517" s="180"/>
      <c r="BQ517" s="180"/>
      <c r="BR517" s="180"/>
      <c r="BS517" s="180"/>
      <c r="BT517" s="180"/>
      <c r="BU517" s="180"/>
      <c r="BV517" s="180"/>
      <c r="BW517" s="180"/>
      <c r="BX517" s="180"/>
      <c r="BY517" s="180"/>
      <c r="BZ517" s="180"/>
      <c r="CA517" s="180"/>
    </row>
    <row r="518" ht="15.75" customHeight="1" spans="1:79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  <c r="R518" s="180"/>
      <c r="S518" s="180"/>
      <c r="T518" s="180"/>
      <c r="U518" s="180"/>
      <c r="V518" s="180"/>
      <c r="W518" s="180"/>
      <c r="X518" s="180"/>
      <c r="Y518" s="180"/>
      <c r="Z518" s="180"/>
      <c r="AA518" s="180"/>
      <c r="AB518" s="180"/>
      <c r="AC518" s="180"/>
      <c r="AD518" s="180"/>
      <c r="AE518" s="180"/>
      <c r="AF518" s="180"/>
      <c r="AG518" s="180"/>
      <c r="AH518" s="180"/>
      <c r="AI518" s="180"/>
      <c r="AJ518" s="180"/>
      <c r="AK518" s="180"/>
      <c r="AL518" s="180"/>
      <c r="AM518" s="180"/>
      <c r="AN518" s="180"/>
      <c r="AO518" s="180"/>
      <c r="AP518" s="180"/>
      <c r="AQ518" s="180"/>
      <c r="AR518" s="180"/>
      <c r="AS518" s="180"/>
      <c r="AT518" s="180"/>
      <c r="AU518" s="180"/>
      <c r="AV518" s="180"/>
      <c r="AW518" s="180"/>
      <c r="AX518" s="180"/>
      <c r="AY518" s="180"/>
      <c r="AZ518" s="180"/>
      <c r="BA518" s="180"/>
      <c r="BB518" s="180"/>
      <c r="BC518" s="180"/>
      <c r="BD518" s="180"/>
      <c r="BE518" s="180"/>
      <c r="BF518" s="180"/>
      <c r="BG518" s="180"/>
      <c r="BH518" s="180"/>
      <c r="BI518" s="180"/>
      <c r="BJ518" s="180"/>
      <c r="BK518" s="180"/>
      <c r="BL518" s="180"/>
      <c r="BM518" s="180"/>
      <c r="BN518" s="180"/>
      <c r="BO518" s="180"/>
      <c r="BP518" s="180"/>
      <c r="BQ518" s="180"/>
      <c r="BR518" s="180"/>
      <c r="BS518" s="180"/>
      <c r="BT518" s="180"/>
      <c r="BU518" s="180"/>
      <c r="BV518" s="180"/>
      <c r="BW518" s="180"/>
      <c r="BX518" s="180"/>
      <c r="BY518" s="180"/>
      <c r="BZ518" s="180"/>
      <c r="CA518" s="180"/>
    </row>
    <row r="519" ht="15.75" customHeight="1" spans="1:79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  <c r="R519" s="180"/>
      <c r="S519" s="180"/>
      <c r="T519" s="180"/>
      <c r="U519" s="180"/>
      <c r="V519" s="180"/>
      <c r="W519" s="180"/>
      <c r="X519" s="180"/>
      <c r="Y519" s="180"/>
      <c r="Z519" s="180"/>
      <c r="AA519" s="180"/>
      <c r="AB519" s="180"/>
      <c r="AC519" s="180"/>
      <c r="AD519" s="180"/>
      <c r="AE519" s="180"/>
      <c r="AF519" s="180"/>
      <c r="AG519" s="180"/>
      <c r="AH519" s="180"/>
      <c r="AI519" s="180"/>
      <c r="AJ519" s="180"/>
      <c r="AK519" s="180"/>
      <c r="AL519" s="180"/>
      <c r="AM519" s="180"/>
      <c r="AN519" s="180"/>
      <c r="AO519" s="180"/>
      <c r="AP519" s="180"/>
      <c r="AQ519" s="180"/>
      <c r="AR519" s="180"/>
      <c r="AS519" s="180"/>
      <c r="AT519" s="180"/>
      <c r="AU519" s="180"/>
      <c r="AV519" s="180"/>
      <c r="AW519" s="180"/>
      <c r="AX519" s="180"/>
      <c r="AY519" s="180"/>
      <c r="AZ519" s="180"/>
      <c r="BA519" s="180"/>
      <c r="BB519" s="180"/>
      <c r="BC519" s="180"/>
      <c r="BD519" s="180"/>
      <c r="BE519" s="180"/>
      <c r="BF519" s="180"/>
      <c r="BG519" s="180"/>
      <c r="BH519" s="180"/>
      <c r="BI519" s="180"/>
      <c r="BJ519" s="180"/>
      <c r="BK519" s="180"/>
      <c r="BL519" s="180"/>
      <c r="BM519" s="180"/>
      <c r="BN519" s="180"/>
      <c r="BO519" s="180"/>
      <c r="BP519" s="180"/>
      <c r="BQ519" s="180"/>
      <c r="BR519" s="180"/>
      <c r="BS519" s="180"/>
      <c r="BT519" s="180"/>
      <c r="BU519" s="180"/>
      <c r="BV519" s="180"/>
      <c r="BW519" s="180"/>
      <c r="BX519" s="180"/>
      <c r="BY519" s="180"/>
      <c r="BZ519" s="180"/>
      <c r="CA519" s="180"/>
    </row>
    <row r="520" ht="15.75" customHeight="1" spans="1:79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  <c r="R520" s="180"/>
      <c r="S520" s="180"/>
      <c r="T520" s="180"/>
      <c r="U520" s="180"/>
      <c r="V520" s="180"/>
      <c r="W520" s="180"/>
      <c r="X520" s="180"/>
      <c r="Y520" s="180"/>
      <c r="Z520" s="180"/>
      <c r="AA520" s="180"/>
      <c r="AB520" s="180"/>
      <c r="AC520" s="180"/>
      <c r="AD520" s="180"/>
      <c r="AE520" s="180"/>
      <c r="AF520" s="180"/>
      <c r="AG520" s="180"/>
      <c r="AH520" s="180"/>
      <c r="AI520" s="180"/>
      <c r="AJ520" s="180"/>
      <c r="AK520" s="180"/>
      <c r="AL520" s="180"/>
      <c r="AM520" s="180"/>
      <c r="AN520" s="180"/>
      <c r="AO520" s="180"/>
      <c r="AP520" s="180"/>
      <c r="AQ520" s="180"/>
      <c r="AR520" s="180"/>
      <c r="AS520" s="180"/>
      <c r="AT520" s="180"/>
      <c r="AU520" s="180"/>
      <c r="AV520" s="180"/>
      <c r="AW520" s="180"/>
      <c r="AX520" s="180"/>
      <c r="AY520" s="180"/>
      <c r="AZ520" s="180"/>
      <c r="BA520" s="180"/>
      <c r="BB520" s="180"/>
      <c r="BC520" s="180"/>
      <c r="BD520" s="180"/>
      <c r="BE520" s="180"/>
      <c r="BF520" s="180"/>
      <c r="BG520" s="180"/>
      <c r="BH520" s="180"/>
      <c r="BI520" s="180"/>
      <c r="BJ520" s="180"/>
      <c r="BK520" s="180"/>
      <c r="BL520" s="180"/>
      <c r="BM520" s="180"/>
      <c r="BN520" s="180"/>
      <c r="BO520" s="180"/>
      <c r="BP520" s="180"/>
      <c r="BQ520" s="180"/>
      <c r="BR520" s="180"/>
      <c r="BS520" s="180"/>
      <c r="BT520" s="180"/>
      <c r="BU520" s="180"/>
      <c r="BV520" s="180"/>
      <c r="BW520" s="180"/>
      <c r="BX520" s="180"/>
      <c r="BY520" s="180"/>
      <c r="BZ520" s="180"/>
      <c r="CA520" s="180"/>
    </row>
    <row r="521" ht="15.75" customHeight="1" spans="1:79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  <c r="R521" s="180"/>
      <c r="S521" s="180"/>
      <c r="T521" s="180"/>
      <c r="U521" s="180"/>
      <c r="V521" s="180"/>
      <c r="W521" s="180"/>
      <c r="X521" s="180"/>
      <c r="Y521" s="180"/>
      <c r="Z521" s="180"/>
      <c r="AA521" s="180"/>
      <c r="AB521" s="180"/>
      <c r="AC521" s="180"/>
      <c r="AD521" s="180"/>
      <c r="AE521" s="180"/>
      <c r="AF521" s="180"/>
      <c r="AG521" s="180"/>
      <c r="AH521" s="180"/>
      <c r="AI521" s="180"/>
      <c r="AJ521" s="180"/>
      <c r="AK521" s="180"/>
      <c r="AL521" s="180"/>
      <c r="AM521" s="180"/>
      <c r="AN521" s="180"/>
      <c r="AO521" s="180"/>
      <c r="AP521" s="180"/>
      <c r="AQ521" s="180"/>
      <c r="AR521" s="180"/>
      <c r="AS521" s="180"/>
      <c r="AT521" s="180"/>
      <c r="AU521" s="180"/>
      <c r="AV521" s="180"/>
      <c r="AW521" s="180"/>
      <c r="AX521" s="180"/>
      <c r="AY521" s="180"/>
      <c r="AZ521" s="180"/>
      <c r="BA521" s="180"/>
      <c r="BB521" s="180"/>
      <c r="BC521" s="180"/>
      <c r="BD521" s="180"/>
      <c r="BE521" s="180"/>
      <c r="BF521" s="180"/>
      <c r="BG521" s="180"/>
      <c r="BH521" s="180"/>
      <c r="BI521" s="180"/>
      <c r="BJ521" s="180"/>
      <c r="BK521" s="180"/>
      <c r="BL521" s="180"/>
      <c r="BM521" s="180"/>
      <c r="BN521" s="180"/>
      <c r="BO521" s="180"/>
      <c r="BP521" s="180"/>
      <c r="BQ521" s="180"/>
      <c r="BR521" s="180"/>
      <c r="BS521" s="180"/>
      <c r="BT521" s="180"/>
      <c r="BU521" s="180"/>
      <c r="BV521" s="180"/>
      <c r="BW521" s="180"/>
      <c r="BX521" s="180"/>
      <c r="BY521" s="180"/>
      <c r="BZ521" s="180"/>
      <c r="CA521" s="180"/>
    </row>
    <row r="522" ht="15.75" customHeight="1" spans="1:79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  <c r="R522" s="180"/>
      <c r="S522" s="180"/>
      <c r="T522" s="180"/>
      <c r="U522" s="180"/>
      <c r="V522" s="180"/>
      <c r="W522" s="180"/>
      <c r="X522" s="180"/>
      <c r="Y522" s="180"/>
      <c r="Z522" s="180"/>
      <c r="AA522" s="180"/>
      <c r="AB522" s="180"/>
      <c r="AC522" s="180"/>
      <c r="AD522" s="180"/>
      <c r="AE522" s="180"/>
      <c r="AF522" s="180"/>
      <c r="AG522" s="180"/>
      <c r="AH522" s="180"/>
      <c r="AI522" s="180"/>
      <c r="AJ522" s="180"/>
      <c r="AK522" s="180"/>
      <c r="AL522" s="180"/>
      <c r="AM522" s="180"/>
      <c r="AN522" s="180"/>
      <c r="AO522" s="180"/>
      <c r="AP522" s="180"/>
      <c r="AQ522" s="180"/>
      <c r="AR522" s="180"/>
      <c r="AS522" s="180"/>
      <c r="AT522" s="180"/>
      <c r="AU522" s="180"/>
      <c r="AV522" s="180"/>
      <c r="AW522" s="180"/>
      <c r="AX522" s="180"/>
      <c r="AY522" s="180"/>
      <c r="AZ522" s="180"/>
      <c r="BA522" s="180"/>
      <c r="BB522" s="180"/>
      <c r="BC522" s="180"/>
      <c r="BD522" s="180"/>
      <c r="BE522" s="180"/>
      <c r="BF522" s="180"/>
      <c r="BG522" s="180"/>
      <c r="BH522" s="180"/>
      <c r="BI522" s="180"/>
      <c r="BJ522" s="180"/>
      <c r="BK522" s="180"/>
      <c r="BL522" s="180"/>
      <c r="BM522" s="180"/>
      <c r="BN522" s="180"/>
      <c r="BO522" s="180"/>
      <c r="BP522" s="180"/>
      <c r="BQ522" s="180"/>
      <c r="BR522" s="180"/>
      <c r="BS522" s="180"/>
      <c r="BT522" s="180"/>
      <c r="BU522" s="180"/>
      <c r="BV522" s="180"/>
      <c r="BW522" s="180"/>
      <c r="BX522" s="180"/>
      <c r="BY522" s="180"/>
      <c r="BZ522" s="180"/>
      <c r="CA522" s="180"/>
    </row>
    <row r="523" ht="15.75" customHeight="1" spans="1:79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  <c r="R523" s="180"/>
      <c r="S523" s="180"/>
      <c r="T523" s="180"/>
      <c r="U523" s="180"/>
      <c r="V523" s="180"/>
      <c r="W523" s="180"/>
      <c r="X523" s="180"/>
      <c r="Y523" s="180"/>
      <c r="Z523" s="180"/>
      <c r="AA523" s="180"/>
      <c r="AB523" s="180"/>
      <c r="AC523" s="180"/>
      <c r="AD523" s="180"/>
      <c r="AE523" s="180"/>
      <c r="AF523" s="180"/>
      <c r="AG523" s="180"/>
      <c r="AH523" s="180"/>
      <c r="AI523" s="180"/>
      <c r="AJ523" s="180"/>
      <c r="AK523" s="180"/>
      <c r="AL523" s="180"/>
      <c r="AM523" s="180"/>
      <c r="AN523" s="180"/>
      <c r="AO523" s="180"/>
      <c r="AP523" s="180"/>
      <c r="AQ523" s="180"/>
      <c r="AR523" s="180"/>
      <c r="AS523" s="180"/>
      <c r="AT523" s="180"/>
      <c r="AU523" s="180"/>
      <c r="AV523" s="180"/>
      <c r="AW523" s="180"/>
      <c r="AX523" s="180"/>
      <c r="AY523" s="180"/>
      <c r="AZ523" s="180"/>
      <c r="BA523" s="180"/>
      <c r="BB523" s="180"/>
      <c r="BC523" s="180"/>
      <c r="BD523" s="180"/>
      <c r="BE523" s="180"/>
      <c r="BF523" s="180"/>
      <c r="BG523" s="180"/>
      <c r="BH523" s="180"/>
      <c r="BI523" s="180"/>
      <c r="BJ523" s="180"/>
      <c r="BK523" s="180"/>
      <c r="BL523" s="180"/>
      <c r="BM523" s="180"/>
      <c r="BN523" s="180"/>
      <c r="BO523" s="180"/>
      <c r="BP523" s="180"/>
      <c r="BQ523" s="180"/>
      <c r="BR523" s="180"/>
      <c r="BS523" s="180"/>
      <c r="BT523" s="180"/>
      <c r="BU523" s="180"/>
      <c r="BV523" s="180"/>
      <c r="BW523" s="180"/>
      <c r="BX523" s="180"/>
      <c r="BY523" s="180"/>
      <c r="BZ523" s="180"/>
      <c r="CA523" s="180"/>
    </row>
    <row r="524" ht="15.75" customHeight="1" spans="1:79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  <c r="S524" s="180"/>
      <c r="T524" s="180"/>
      <c r="U524" s="180"/>
      <c r="V524" s="180"/>
      <c r="W524" s="180"/>
      <c r="X524" s="180"/>
      <c r="Y524" s="180"/>
      <c r="Z524" s="180"/>
      <c r="AA524" s="180"/>
      <c r="AB524" s="180"/>
      <c r="AC524" s="180"/>
      <c r="AD524" s="180"/>
      <c r="AE524" s="180"/>
      <c r="AF524" s="180"/>
      <c r="AG524" s="180"/>
      <c r="AH524" s="180"/>
      <c r="AI524" s="180"/>
      <c r="AJ524" s="180"/>
      <c r="AK524" s="180"/>
      <c r="AL524" s="180"/>
      <c r="AM524" s="180"/>
      <c r="AN524" s="180"/>
      <c r="AO524" s="180"/>
      <c r="AP524" s="180"/>
      <c r="AQ524" s="180"/>
      <c r="AR524" s="180"/>
      <c r="AS524" s="180"/>
      <c r="AT524" s="180"/>
      <c r="AU524" s="180"/>
      <c r="AV524" s="180"/>
      <c r="AW524" s="180"/>
      <c r="AX524" s="180"/>
      <c r="AY524" s="180"/>
      <c r="AZ524" s="180"/>
      <c r="BA524" s="180"/>
      <c r="BB524" s="180"/>
      <c r="BC524" s="180"/>
      <c r="BD524" s="180"/>
      <c r="BE524" s="180"/>
      <c r="BF524" s="180"/>
      <c r="BG524" s="180"/>
      <c r="BH524" s="180"/>
      <c r="BI524" s="180"/>
      <c r="BJ524" s="180"/>
      <c r="BK524" s="180"/>
      <c r="BL524" s="180"/>
      <c r="BM524" s="180"/>
      <c r="BN524" s="180"/>
      <c r="BO524" s="180"/>
      <c r="BP524" s="180"/>
      <c r="BQ524" s="180"/>
      <c r="BR524" s="180"/>
      <c r="BS524" s="180"/>
      <c r="BT524" s="180"/>
      <c r="BU524" s="180"/>
      <c r="BV524" s="180"/>
      <c r="BW524" s="180"/>
      <c r="BX524" s="180"/>
      <c r="BY524" s="180"/>
      <c r="BZ524" s="180"/>
      <c r="CA524" s="180"/>
    </row>
    <row r="525" ht="15.75" customHeight="1" spans="1:79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  <c r="S525" s="180"/>
      <c r="T525" s="180"/>
      <c r="U525" s="180"/>
      <c r="V525" s="180"/>
      <c r="W525" s="180"/>
      <c r="X525" s="180"/>
      <c r="Y525" s="180"/>
      <c r="Z525" s="180"/>
      <c r="AA525" s="180"/>
      <c r="AB525" s="180"/>
      <c r="AC525" s="180"/>
      <c r="AD525" s="180"/>
      <c r="AE525" s="180"/>
      <c r="AF525" s="180"/>
      <c r="AG525" s="180"/>
      <c r="AH525" s="180"/>
      <c r="AI525" s="180"/>
      <c r="AJ525" s="180"/>
      <c r="AK525" s="180"/>
      <c r="AL525" s="180"/>
      <c r="AM525" s="180"/>
      <c r="AN525" s="180"/>
      <c r="AO525" s="180"/>
      <c r="AP525" s="180"/>
      <c r="AQ525" s="180"/>
      <c r="AR525" s="180"/>
      <c r="AS525" s="180"/>
      <c r="AT525" s="180"/>
      <c r="AU525" s="180"/>
      <c r="AV525" s="180"/>
      <c r="AW525" s="180"/>
      <c r="AX525" s="180"/>
      <c r="AY525" s="180"/>
      <c r="AZ525" s="180"/>
      <c r="BA525" s="180"/>
      <c r="BB525" s="180"/>
      <c r="BC525" s="180"/>
      <c r="BD525" s="180"/>
      <c r="BE525" s="180"/>
      <c r="BF525" s="180"/>
      <c r="BG525" s="180"/>
      <c r="BH525" s="180"/>
      <c r="BI525" s="180"/>
      <c r="BJ525" s="180"/>
      <c r="BK525" s="180"/>
      <c r="BL525" s="180"/>
      <c r="BM525" s="180"/>
      <c r="BN525" s="180"/>
      <c r="BO525" s="180"/>
      <c r="BP525" s="180"/>
      <c r="BQ525" s="180"/>
      <c r="BR525" s="180"/>
      <c r="BS525" s="180"/>
      <c r="BT525" s="180"/>
      <c r="BU525" s="180"/>
      <c r="BV525" s="180"/>
      <c r="BW525" s="180"/>
      <c r="BX525" s="180"/>
      <c r="BY525" s="180"/>
      <c r="BZ525" s="180"/>
      <c r="CA525" s="180"/>
    </row>
    <row r="526" ht="15.75" customHeight="1" spans="1:79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  <c r="S526" s="180"/>
      <c r="T526" s="180"/>
      <c r="U526" s="180"/>
      <c r="V526" s="180"/>
      <c r="W526" s="180"/>
      <c r="X526" s="180"/>
      <c r="Y526" s="180"/>
      <c r="Z526" s="180"/>
      <c r="AA526" s="180"/>
      <c r="AB526" s="180"/>
      <c r="AC526" s="180"/>
      <c r="AD526" s="180"/>
      <c r="AE526" s="180"/>
      <c r="AF526" s="180"/>
      <c r="AG526" s="180"/>
      <c r="AH526" s="180"/>
      <c r="AI526" s="180"/>
      <c r="AJ526" s="180"/>
      <c r="AK526" s="180"/>
      <c r="AL526" s="180"/>
      <c r="AM526" s="180"/>
      <c r="AN526" s="180"/>
      <c r="AO526" s="180"/>
      <c r="AP526" s="180"/>
      <c r="AQ526" s="180"/>
      <c r="AR526" s="180"/>
      <c r="AS526" s="180"/>
      <c r="AT526" s="180"/>
      <c r="AU526" s="180"/>
      <c r="AV526" s="180"/>
      <c r="AW526" s="180"/>
      <c r="AX526" s="180"/>
      <c r="AY526" s="180"/>
      <c r="AZ526" s="180"/>
      <c r="BA526" s="180"/>
      <c r="BB526" s="180"/>
      <c r="BC526" s="180"/>
      <c r="BD526" s="180"/>
      <c r="BE526" s="180"/>
      <c r="BF526" s="180"/>
      <c r="BG526" s="180"/>
      <c r="BH526" s="180"/>
      <c r="BI526" s="180"/>
      <c r="BJ526" s="180"/>
      <c r="BK526" s="180"/>
      <c r="BL526" s="180"/>
      <c r="BM526" s="180"/>
      <c r="BN526" s="180"/>
      <c r="BO526" s="180"/>
      <c r="BP526" s="180"/>
      <c r="BQ526" s="180"/>
      <c r="BR526" s="180"/>
      <c r="BS526" s="180"/>
      <c r="BT526" s="180"/>
      <c r="BU526" s="180"/>
      <c r="BV526" s="180"/>
      <c r="BW526" s="180"/>
      <c r="BX526" s="180"/>
      <c r="BY526" s="180"/>
      <c r="BZ526" s="180"/>
      <c r="CA526" s="180"/>
    </row>
    <row r="527" ht="15.75" customHeight="1" spans="1:79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  <c r="R527" s="180"/>
      <c r="S527" s="180"/>
      <c r="T527" s="180"/>
      <c r="U527" s="180"/>
      <c r="V527" s="180"/>
      <c r="W527" s="180"/>
      <c r="X527" s="180"/>
      <c r="Y527" s="180"/>
      <c r="Z527" s="180"/>
      <c r="AA527" s="180"/>
      <c r="AB527" s="180"/>
      <c r="AC527" s="180"/>
      <c r="AD527" s="180"/>
      <c r="AE527" s="180"/>
      <c r="AF527" s="180"/>
      <c r="AG527" s="180"/>
      <c r="AH527" s="180"/>
      <c r="AI527" s="180"/>
      <c r="AJ527" s="180"/>
      <c r="AK527" s="180"/>
      <c r="AL527" s="180"/>
      <c r="AM527" s="180"/>
      <c r="AN527" s="180"/>
      <c r="AO527" s="180"/>
      <c r="AP527" s="180"/>
      <c r="AQ527" s="180"/>
      <c r="AR527" s="180"/>
      <c r="AS527" s="180"/>
      <c r="AT527" s="180"/>
      <c r="AU527" s="180"/>
      <c r="AV527" s="180"/>
      <c r="AW527" s="180"/>
      <c r="AX527" s="180"/>
      <c r="AY527" s="180"/>
      <c r="AZ527" s="180"/>
      <c r="BA527" s="180"/>
      <c r="BB527" s="180"/>
      <c r="BC527" s="180"/>
      <c r="BD527" s="180"/>
      <c r="BE527" s="180"/>
      <c r="BF527" s="180"/>
      <c r="BG527" s="180"/>
      <c r="BH527" s="180"/>
      <c r="BI527" s="180"/>
      <c r="BJ527" s="180"/>
      <c r="BK527" s="180"/>
      <c r="BL527" s="180"/>
      <c r="BM527" s="180"/>
      <c r="BN527" s="180"/>
      <c r="BO527" s="180"/>
      <c r="BP527" s="180"/>
      <c r="BQ527" s="180"/>
      <c r="BR527" s="180"/>
      <c r="BS527" s="180"/>
      <c r="BT527" s="180"/>
      <c r="BU527" s="180"/>
      <c r="BV527" s="180"/>
      <c r="BW527" s="180"/>
      <c r="BX527" s="180"/>
      <c r="BY527" s="180"/>
      <c r="BZ527" s="180"/>
      <c r="CA527" s="180"/>
    </row>
    <row r="528" ht="15.75" customHeight="1" spans="1:79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  <c r="U528" s="180"/>
      <c r="V528" s="180"/>
      <c r="W528" s="180"/>
      <c r="X528" s="180"/>
      <c r="Y528" s="180"/>
      <c r="Z528" s="180"/>
      <c r="AA528" s="180"/>
      <c r="AB528" s="180"/>
      <c r="AC528" s="180"/>
      <c r="AD528" s="180"/>
      <c r="AE528" s="180"/>
      <c r="AF528" s="180"/>
      <c r="AG528" s="180"/>
      <c r="AH528" s="180"/>
      <c r="AI528" s="180"/>
      <c r="AJ528" s="180"/>
      <c r="AK528" s="180"/>
      <c r="AL528" s="180"/>
      <c r="AM528" s="180"/>
      <c r="AN528" s="180"/>
      <c r="AO528" s="180"/>
      <c r="AP528" s="180"/>
      <c r="AQ528" s="180"/>
      <c r="AR528" s="180"/>
      <c r="AS528" s="180"/>
      <c r="AT528" s="180"/>
      <c r="AU528" s="180"/>
      <c r="AV528" s="180"/>
      <c r="AW528" s="180"/>
      <c r="AX528" s="180"/>
      <c r="AY528" s="180"/>
      <c r="AZ528" s="180"/>
      <c r="BA528" s="180"/>
      <c r="BB528" s="180"/>
      <c r="BC528" s="180"/>
      <c r="BD528" s="180"/>
      <c r="BE528" s="180"/>
      <c r="BF528" s="180"/>
      <c r="BG528" s="180"/>
      <c r="BH528" s="180"/>
      <c r="BI528" s="180"/>
      <c r="BJ528" s="180"/>
      <c r="BK528" s="180"/>
      <c r="BL528" s="180"/>
      <c r="BM528" s="180"/>
      <c r="BN528" s="180"/>
      <c r="BO528" s="180"/>
      <c r="BP528" s="180"/>
      <c r="BQ528" s="180"/>
      <c r="BR528" s="180"/>
      <c r="BS528" s="180"/>
      <c r="BT528" s="180"/>
      <c r="BU528" s="180"/>
      <c r="BV528" s="180"/>
      <c r="BW528" s="180"/>
      <c r="BX528" s="180"/>
      <c r="BY528" s="180"/>
      <c r="BZ528" s="180"/>
      <c r="CA528" s="180"/>
    </row>
    <row r="529" ht="15.75" customHeight="1" spans="1:79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  <c r="U529" s="180"/>
      <c r="V529" s="180"/>
      <c r="W529" s="180"/>
      <c r="X529" s="180"/>
      <c r="Y529" s="180"/>
      <c r="Z529" s="180"/>
      <c r="AA529" s="180"/>
      <c r="AB529" s="180"/>
      <c r="AC529" s="180"/>
      <c r="AD529" s="180"/>
      <c r="AE529" s="180"/>
      <c r="AF529" s="180"/>
      <c r="AG529" s="180"/>
      <c r="AH529" s="180"/>
      <c r="AI529" s="180"/>
      <c r="AJ529" s="180"/>
      <c r="AK529" s="180"/>
      <c r="AL529" s="180"/>
      <c r="AM529" s="180"/>
      <c r="AN529" s="180"/>
      <c r="AO529" s="180"/>
      <c r="AP529" s="180"/>
      <c r="AQ529" s="180"/>
      <c r="AR529" s="180"/>
      <c r="AS529" s="180"/>
      <c r="AT529" s="180"/>
      <c r="AU529" s="180"/>
      <c r="AV529" s="180"/>
      <c r="AW529" s="180"/>
      <c r="AX529" s="180"/>
      <c r="AY529" s="180"/>
      <c r="AZ529" s="180"/>
      <c r="BA529" s="180"/>
      <c r="BB529" s="180"/>
      <c r="BC529" s="180"/>
      <c r="BD529" s="180"/>
      <c r="BE529" s="180"/>
      <c r="BF529" s="180"/>
      <c r="BG529" s="180"/>
      <c r="BH529" s="180"/>
      <c r="BI529" s="180"/>
      <c r="BJ529" s="180"/>
      <c r="BK529" s="180"/>
      <c r="BL529" s="180"/>
      <c r="BM529" s="180"/>
      <c r="BN529" s="180"/>
      <c r="BO529" s="180"/>
      <c r="BP529" s="180"/>
      <c r="BQ529" s="180"/>
      <c r="BR529" s="180"/>
      <c r="BS529" s="180"/>
      <c r="BT529" s="180"/>
      <c r="BU529" s="180"/>
      <c r="BV529" s="180"/>
      <c r="BW529" s="180"/>
      <c r="BX529" s="180"/>
      <c r="BY529" s="180"/>
      <c r="BZ529" s="180"/>
      <c r="CA529" s="180"/>
    </row>
    <row r="530" ht="15.75" customHeight="1" spans="1:79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80"/>
      <c r="V530" s="180"/>
      <c r="W530" s="180"/>
      <c r="X530" s="180"/>
      <c r="Y530" s="180"/>
      <c r="Z530" s="180"/>
      <c r="AA530" s="180"/>
      <c r="AB530" s="180"/>
      <c r="AC530" s="180"/>
      <c r="AD530" s="180"/>
      <c r="AE530" s="180"/>
      <c r="AF530" s="180"/>
      <c r="AG530" s="180"/>
      <c r="AH530" s="180"/>
      <c r="AI530" s="180"/>
      <c r="AJ530" s="180"/>
      <c r="AK530" s="180"/>
      <c r="AL530" s="180"/>
      <c r="AM530" s="180"/>
      <c r="AN530" s="180"/>
      <c r="AO530" s="180"/>
      <c r="AP530" s="180"/>
      <c r="AQ530" s="180"/>
      <c r="AR530" s="180"/>
      <c r="AS530" s="180"/>
      <c r="AT530" s="180"/>
      <c r="AU530" s="180"/>
      <c r="AV530" s="180"/>
      <c r="AW530" s="180"/>
      <c r="AX530" s="180"/>
      <c r="AY530" s="180"/>
      <c r="AZ530" s="180"/>
      <c r="BA530" s="180"/>
      <c r="BB530" s="180"/>
      <c r="BC530" s="180"/>
      <c r="BD530" s="180"/>
      <c r="BE530" s="180"/>
      <c r="BF530" s="180"/>
      <c r="BG530" s="180"/>
      <c r="BH530" s="180"/>
      <c r="BI530" s="180"/>
      <c r="BJ530" s="180"/>
      <c r="BK530" s="180"/>
      <c r="BL530" s="180"/>
      <c r="BM530" s="180"/>
      <c r="BN530" s="180"/>
      <c r="BO530" s="180"/>
      <c r="BP530" s="180"/>
      <c r="BQ530" s="180"/>
      <c r="BR530" s="180"/>
      <c r="BS530" s="180"/>
      <c r="BT530" s="180"/>
      <c r="BU530" s="180"/>
      <c r="BV530" s="180"/>
      <c r="BW530" s="180"/>
      <c r="BX530" s="180"/>
      <c r="BY530" s="180"/>
      <c r="BZ530" s="180"/>
      <c r="CA530" s="180"/>
    </row>
    <row r="531" ht="15.75" customHeight="1" spans="1:79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80"/>
      <c r="V531" s="180"/>
      <c r="W531" s="180"/>
      <c r="X531" s="180"/>
      <c r="Y531" s="180"/>
      <c r="Z531" s="180"/>
      <c r="AA531" s="180"/>
      <c r="AB531" s="180"/>
      <c r="AC531" s="180"/>
      <c r="AD531" s="180"/>
      <c r="AE531" s="180"/>
      <c r="AF531" s="180"/>
      <c r="AG531" s="180"/>
      <c r="AH531" s="180"/>
      <c r="AI531" s="180"/>
      <c r="AJ531" s="180"/>
      <c r="AK531" s="180"/>
      <c r="AL531" s="180"/>
      <c r="AM531" s="180"/>
      <c r="AN531" s="180"/>
      <c r="AO531" s="180"/>
      <c r="AP531" s="180"/>
      <c r="AQ531" s="180"/>
      <c r="AR531" s="180"/>
      <c r="AS531" s="180"/>
      <c r="AT531" s="180"/>
      <c r="AU531" s="180"/>
      <c r="AV531" s="180"/>
      <c r="AW531" s="180"/>
      <c r="AX531" s="180"/>
      <c r="AY531" s="180"/>
      <c r="AZ531" s="180"/>
      <c r="BA531" s="180"/>
      <c r="BB531" s="180"/>
      <c r="BC531" s="180"/>
      <c r="BD531" s="180"/>
      <c r="BE531" s="180"/>
      <c r="BF531" s="180"/>
      <c r="BG531" s="180"/>
      <c r="BH531" s="180"/>
      <c r="BI531" s="180"/>
      <c r="BJ531" s="180"/>
      <c r="BK531" s="180"/>
      <c r="BL531" s="180"/>
      <c r="BM531" s="180"/>
      <c r="BN531" s="180"/>
      <c r="BO531" s="180"/>
      <c r="BP531" s="180"/>
      <c r="BQ531" s="180"/>
      <c r="BR531" s="180"/>
      <c r="BS531" s="180"/>
      <c r="BT531" s="180"/>
      <c r="BU531" s="180"/>
      <c r="BV531" s="180"/>
      <c r="BW531" s="180"/>
      <c r="BX531" s="180"/>
      <c r="BY531" s="180"/>
      <c r="BZ531" s="180"/>
      <c r="CA531" s="180"/>
    </row>
    <row r="532" ht="15.75" customHeight="1" spans="1:79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80"/>
      <c r="V532" s="180"/>
      <c r="W532" s="180"/>
      <c r="X532" s="180"/>
      <c r="Y532" s="180"/>
      <c r="Z532" s="180"/>
      <c r="AA532" s="180"/>
      <c r="AB532" s="180"/>
      <c r="AC532" s="180"/>
      <c r="AD532" s="180"/>
      <c r="AE532" s="180"/>
      <c r="AF532" s="180"/>
      <c r="AG532" s="180"/>
      <c r="AH532" s="180"/>
      <c r="AI532" s="180"/>
      <c r="AJ532" s="180"/>
      <c r="AK532" s="180"/>
      <c r="AL532" s="180"/>
      <c r="AM532" s="180"/>
      <c r="AN532" s="180"/>
      <c r="AO532" s="180"/>
      <c r="AP532" s="180"/>
      <c r="AQ532" s="180"/>
      <c r="AR532" s="180"/>
      <c r="AS532" s="180"/>
      <c r="AT532" s="180"/>
      <c r="AU532" s="180"/>
      <c r="AV532" s="180"/>
      <c r="AW532" s="180"/>
      <c r="AX532" s="180"/>
      <c r="AY532" s="180"/>
      <c r="AZ532" s="180"/>
      <c r="BA532" s="180"/>
      <c r="BB532" s="180"/>
      <c r="BC532" s="180"/>
      <c r="BD532" s="180"/>
      <c r="BE532" s="180"/>
      <c r="BF532" s="180"/>
      <c r="BG532" s="180"/>
      <c r="BH532" s="180"/>
      <c r="BI532" s="180"/>
      <c r="BJ532" s="180"/>
      <c r="BK532" s="180"/>
      <c r="BL532" s="180"/>
      <c r="BM532" s="180"/>
      <c r="BN532" s="180"/>
      <c r="BO532" s="180"/>
      <c r="BP532" s="180"/>
      <c r="BQ532" s="180"/>
      <c r="BR532" s="180"/>
      <c r="BS532" s="180"/>
      <c r="BT532" s="180"/>
      <c r="BU532" s="180"/>
      <c r="BV532" s="180"/>
      <c r="BW532" s="180"/>
      <c r="BX532" s="180"/>
      <c r="BY532" s="180"/>
      <c r="BZ532" s="180"/>
      <c r="CA532" s="180"/>
    </row>
    <row r="533" ht="15.75" customHeight="1" spans="1:79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180"/>
      <c r="AD533" s="180"/>
      <c r="AE533" s="180"/>
      <c r="AF533" s="180"/>
      <c r="AG533" s="180"/>
      <c r="AH533" s="180"/>
      <c r="AI533" s="180"/>
      <c r="AJ533" s="180"/>
      <c r="AK533" s="180"/>
      <c r="AL533" s="180"/>
      <c r="AM533" s="180"/>
      <c r="AN533" s="180"/>
      <c r="AO533" s="180"/>
      <c r="AP533" s="180"/>
      <c r="AQ533" s="180"/>
      <c r="AR533" s="180"/>
      <c r="AS533" s="180"/>
      <c r="AT533" s="180"/>
      <c r="AU533" s="180"/>
      <c r="AV533" s="180"/>
      <c r="AW533" s="180"/>
      <c r="AX533" s="180"/>
      <c r="AY533" s="180"/>
      <c r="AZ533" s="180"/>
      <c r="BA533" s="180"/>
      <c r="BB533" s="180"/>
      <c r="BC533" s="180"/>
      <c r="BD533" s="180"/>
      <c r="BE533" s="180"/>
      <c r="BF533" s="180"/>
      <c r="BG533" s="180"/>
      <c r="BH533" s="180"/>
      <c r="BI533" s="180"/>
      <c r="BJ533" s="180"/>
      <c r="BK533" s="180"/>
      <c r="BL533" s="180"/>
      <c r="BM533" s="180"/>
      <c r="BN533" s="180"/>
      <c r="BO533" s="180"/>
      <c r="BP533" s="180"/>
      <c r="BQ533" s="180"/>
      <c r="BR533" s="180"/>
      <c r="BS533" s="180"/>
      <c r="BT533" s="180"/>
      <c r="BU533" s="180"/>
      <c r="BV533" s="180"/>
      <c r="BW533" s="180"/>
      <c r="BX533" s="180"/>
      <c r="BY533" s="180"/>
      <c r="BZ533" s="180"/>
      <c r="CA533" s="180"/>
    </row>
    <row r="534" ht="15.75" customHeight="1" spans="1:79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  <c r="Y534" s="180"/>
      <c r="Z534" s="180"/>
      <c r="AA534" s="180"/>
      <c r="AB534" s="180"/>
      <c r="AC534" s="180"/>
      <c r="AD534" s="180"/>
      <c r="AE534" s="180"/>
      <c r="AF534" s="180"/>
      <c r="AG534" s="180"/>
      <c r="AH534" s="180"/>
      <c r="AI534" s="180"/>
      <c r="AJ534" s="180"/>
      <c r="AK534" s="180"/>
      <c r="AL534" s="180"/>
      <c r="AM534" s="180"/>
      <c r="AN534" s="180"/>
      <c r="AO534" s="180"/>
      <c r="AP534" s="180"/>
      <c r="AQ534" s="180"/>
      <c r="AR534" s="180"/>
      <c r="AS534" s="180"/>
      <c r="AT534" s="180"/>
      <c r="AU534" s="180"/>
      <c r="AV534" s="180"/>
      <c r="AW534" s="180"/>
      <c r="AX534" s="180"/>
      <c r="AY534" s="180"/>
      <c r="AZ534" s="180"/>
      <c r="BA534" s="180"/>
      <c r="BB534" s="180"/>
      <c r="BC534" s="180"/>
      <c r="BD534" s="180"/>
      <c r="BE534" s="180"/>
      <c r="BF534" s="180"/>
      <c r="BG534" s="180"/>
      <c r="BH534" s="180"/>
      <c r="BI534" s="180"/>
      <c r="BJ534" s="180"/>
      <c r="BK534" s="180"/>
      <c r="BL534" s="180"/>
      <c r="BM534" s="180"/>
      <c r="BN534" s="180"/>
      <c r="BO534" s="180"/>
      <c r="BP534" s="180"/>
      <c r="BQ534" s="180"/>
      <c r="BR534" s="180"/>
      <c r="BS534" s="180"/>
      <c r="BT534" s="180"/>
      <c r="BU534" s="180"/>
      <c r="BV534" s="180"/>
      <c r="BW534" s="180"/>
      <c r="BX534" s="180"/>
      <c r="BY534" s="180"/>
      <c r="BZ534" s="180"/>
      <c r="CA534" s="180"/>
    </row>
    <row r="535" ht="15.75" customHeight="1" spans="1:79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  <c r="V535" s="180"/>
      <c r="W535" s="180"/>
      <c r="X535" s="180"/>
      <c r="Y535" s="180"/>
      <c r="Z535" s="180"/>
      <c r="AA535" s="180"/>
      <c r="AB535" s="180"/>
      <c r="AC535" s="180"/>
      <c r="AD535" s="180"/>
      <c r="AE535" s="180"/>
      <c r="AF535" s="180"/>
      <c r="AG535" s="180"/>
      <c r="AH535" s="180"/>
      <c r="AI535" s="180"/>
      <c r="AJ535" s="180"/>
      <c r="AK535" s="180"/>
      <c r="AL535" s="180"/>
      <c r="AM535" s="180"/>
      <c r="AN535" s="180"/>
      <c r="AO535" s="180"/>
      <c r="AP535" s="180"/>
      <c r="AQ535" s="180"/>
      <c r="AR535" s="180"/>
      <c r="AS535" s="180"/>
      <c r="AT535" s="180"/>
      <c r="AU535" s="180"/>
      <c r="AV535" s="180"/>
      <c r="AW535" s="180"/>
      <c r="AX535" s="180"/>
      <c r="AY535" s="180"/>
      <c r="AZ535" s="180"/>
      <c r="BA535" s="180"/>
      <c r="BB535" s="180"/>
      <c r="BC535" s="180"/>
      <c r="BD535" s="180"/>
      <c r="BE535" s="180"/>
      <c r="BF535" s="180"/>
      <c r="BG535" s="180"/>
      <c r="BH535" s="180"/>
      <c r="BI535" s="180"/>
      <c r="BJ535" s="180"/>
      <c r="BK535" s="180"/>
      <c r="BL535" s="180"/>
      <c r="BM535" s="180"/>
      <c r="BN535" s="180"/>
      <c r="BO535" s="180"/>
      <c r="BP535" s="180"/>
      <c r="BQ535" s="180"/>
      <c r="BR535" s="180"/>
      <c r="BS535" s="180"/>
      <c r="BT535" s="180"/>
      <c r="BU535" s="180"/>
      <c r="BV535" s="180"/>
      <c r="BW535" s="180"/>
      <c r="BX535" s="180"/>
      <c r="BY535" s="180"/>
      <c r="BZ535" s="180"/>
      <c r="CA535" s="180"/>
    </row>
    <row r="536" ht="15.75" customHeight="1" spans="1:79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  <c r="V536" s="180"/>
      <c r="W536" s="180"/>
      <c r="X536" s="180"/>
      <c r="Y536" s="180"/>
      <c r="Z536" s="180"/>
      <c r="AA536" s="180"/>
      <c r="AB536" s="180"/>
      <c r="AC536" s="180"/>
      <c r="AD536" s="180"/>
      <c r="AE536" s="180"/>
      <c r="AF536" s="180"/>
      <c r="AG536" s="180"/>
      <c r="AH536" s="180"/>
      <c r="AI536" s="180"/>
      <c r="AJ536" s="180"/>
      <c r="AK536" s="180"/>
      <c r="AL536" s="180"/>
      <c r="AM536" s="180"/>
      <c r="AN536" s="180"/>
      <c r="AO536" s="180"/>
      <c r="AP536" s="180"/>
      <c r="AQ536" s="180"/>
      <c r="AR536" s="180"/>
      <c r="AS536" s="180"/>
      <c r="AT536" s="180"/>
      <c r="AU536" s="180"/>
      <c r="AV536" s="180"/>
      <c r="AW536" s="180"/>
      <c r="AX536" s="180"/>
      <c r="AY536" s="180"/>
      <c r="AZ536" s="180"/>
      <c r="BA536" s="180"/>
      <c r="BB536" s="180"/>
      <c r="BC536" s="180"/>
      <c r="BD536" s="180"/>
      <c r="BE536" s="180"/>
      <c r="BF536" s="180"/>
      <c r="BG536" s="180"/>
      <c r="BH536" s="180"/>
      <c r="BI536" s="180"/>
      <c r="BJ536" s="180"/>
      <c r="BK536" s="180"/>
      <c r="BL536" s="180"/>
      <c r="BM536" s="180"/>
      <c r="BN536" s="180"/>
      <c r="BO536" s="180"/>
      <c r="BP536" s="180"/>
      <c r="BQ536" s="180"/>
      <c r="BR536" s="180"/>
      <c r="BS536" s="180"/>
      <c r="BT536" s="180"/>
      <c r="BU536" s="180"/>
      <c r="BV536" s="180"/>
      <c r="BW536" s="180"/>
      <c r="BX536" s="180"/>
      <c r="BY536" s="180"/>
      <c r="BZ536" s="180"/>
      <c r="CA536" s="180"/>
    </row>
    <row r="537" ht="15.75" customHeight="1" spans="1:79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  <c r="V537" s="180"/>
      <c r="W537" s="180"/>
      <c r="X537" s="180"/>
      <c r="Y537" s="180"/>
      <c r="Z537" s="180"/>
      <c r="AA537" s="180"/>
      <c r="AB537" s="180"/>
      <c r="AC537" s="180"/>
      <c r="AD537" s="180"/>
      <c r="AE537" s="180"/>
      <c r="AF537" s="180"/>
      <c r="AG537" s="180"/>
      <c r="AH537" s="180"/>
      <c r="AI537" s="180"/>
      <c r="AJ537" s="180"/>
      <c r="AK537" s="180"/>
      <c r="AL537" s="180"/>
      <c r="AM537" s="180"/>
      <c r="AN537" s="180"/>
      <c r="AO537" s="180"/>
      <c r="AP537" s="180"/>
      <c r="AQ537" s="180"/>
      <c r="AR537" s="180"/>
      <c r="AS537" s="180"/>
      <c r="AT537" s="180"/>
      <c r="AU537" s="180"/>
      <c r="AV537" s="180"/>
      <c r="AW537" s="180"/>
      <c r="AX537" s="180"/>
      <c r="AY537" s="180"/>
      <c r="AZ537" s="180"/>
      <c r="BA537" s="180"/>
      <c r="BB537" s="180"/>
      <c r="BC537" s="180"/>
      <c r="BD537" s="180"/>
      <c r="BE537" s="180"/>
      <c r="BF537" s="180"/>
      <c r="BG537" s="180"/>
      <c r="BH537" s="180"/>
      <c r="BI537" s="180"/>
      <c r="BJ537" s="180"/>
      <c r="BK537" s="180"/>
      <c r="BL537" s="180"/>
      <c r="BM537" s="180"/>
      <c r="BN537" s="180"/>
      <c r="BO537" s="180"/>
      <c r="BP537" s="180"/>
      <c r="BQ537" s="180"/>
      <c r="BR537" s="180"/>
      <c r="BS537" s="180"/>
      <c r="BT537" s="180"/>
      <c r="BU537" s="180"/>
      <c r="BV537" s="180"/>
      <c r="BW537" s="180"/>
      <c r="BX537" s="180"/>
      <c r="BY537" s="180"/>
      <c r="BZ537" s="180"/>
      <c r="CA537" s="180"/>
    </row>
    <row r="538" ht="15.75" customHeight="1" spans="1:79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  <c r="V538" s="180"/>
      <c r="W538" s="180"/>
      <c r="X538" s="180"/>
      <c r="Y538" s="180"/>
      <c r="Z538" s="180"/>
      <c r="AA538" s="180"/>
      <c r="AB538" s="180"/>
      <c r="AC538" s="180"/>
      <c r="AD538" s="180"/>
      <c r="AE538" s="180"/>
      <c r="AF538" s="180"/>
      <c r="AG538" s="180"/>
      <c r="AH538" s="180"/>
      <c r="AI538" s="180"/>
      <c r="AJ538" s="180"/>
      <c r="AK538" s="180"/>
      <c r="AL538" s="180"/>
      <c r="AM538" s="180"/>
      <c r="AN538" s="180"/>
      <c r="AO538" s="180"/>
      <c r="AP538" s="180"/>
      <c r="AQ538" s="180"/>
      <c r="AR538" s="180"/>
      <c r="AS538" s="180"/>
      <c r="AT538" s="180"/>
      <c r="AU538" s="180"/>
      <c r="AV538" s="180"/>
      <c r="AW538" s="180"/>
      <c r="AX538" s="180"/>
      <c r="AY538" s="180"/>
      <c r="AZ538" s="180"/>
      <c r="BA538" s="180"/>
      <c r="BB538" s="180"/>
      <c r="BC538" s="180"/>
      <c r="BD538" s="180"/>
      <c r="BE538" s="180"/>
      <c r="BF538" s="180"/>
      <c r="BG538" s="180"/>
      <c r="BH538" s="180"/>
      <c r="BI538" s="180"/>
      <c r="BJ538" s="180"/>
      <c r="BK538" s="180"/>
      <c r="BL538" s="180"/>
      <c r="BM538" s="180"/>
      <c r="BN538" s="180"/>
      <c r="BO538" s="180"/>
      <c r="BP538" s="180"/>
      <c r="BQ538" s="180"/>
      <c r="BR538" s="180"/>
      <c r="BS538" s="180"/>
      <c r="BT538" s="180"/>
      <c r="BU538" s="180"/>
      <c r="BV538" s="180"/>
      <c r="BW538" s="180"/>
      <c r="BX538" s="180"/>
      <c r="BY538" s="180"/>
      <c r="BZ538" s="180"/>
      <c r="CA538" s="180"/>
    </row>
    <row r="539" ht="15.75" customHeight="1" spans="1:79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  <c r="U539" s="180"/>
      <c r="V539" s="180"/>
      <c r="W539" s="180"/>
      <c r="X539" s="180"/>
      <c r="Y539" s="180"/>
      <c r="Z539" s="180"/>
      <c r="AA539" s="180"/>
      <c r="AB539" s="180"/>
      <c r="AC539" s="180"/>
      <c r="AD539" s="180"/>
      <c r="AE539" s="180"/>
      <c r="AF539" s="180"/>
      <c r="AG539" s="180"/>
      <c r="AH539" s="180"/>
      <c r="AI539" s="180"/>
      <c r="AJ539" s="180"/>
      <c r="AK539" s="180"/>
      <c r="AL539" s="180"/>
      <c r="AM539" s="180"/>
      <c r="AN539" s="180"/>
      <c r="AO539" s="180"/>
      <c r="AP539" s="180"/>
      <c r="AQ539" s="180"/>
      <c r="AR539" s="180"/>
      <c r="AS539" s="180"/>
      <c r="AT539" s="180"/>
      <c r="AU539" s="180"/>
      <c r="AV539" s="180"/>
      <c r="AW539" s="180"/>
      <c r="AX539" s="180"/>
      <c r="AY539" s="180"/>
      <c r="AZ539" s="180"/>
      <c r="BA539" s="180"/>
      <c r="BB539" s="180"/>
      <c r="BC539" s="180"/>
      <c r="BD539" s="180"/>
      <c r="BE539" s="180"/>
      <c r="BF539" s="180"/>
      <c r="BG539" s="180"/>
      <c r="BH539" s="180"/>
      <c r="BI539" s="180"/>
      <c r="BJ539" s="180"/>
      <c r="BK539" s="180"/>
      <c r="BL539" s="180"/>
      <c r="BM539" s="180"/>
      <c r="BN539" s="180"/>
      <c r="BO539" s="180"/>
      <c r="BP539" s="180"/>
      <c r="BQ539" s="180"/>
      <c r="BR539" s="180"/>
      <c r="BS539" s="180"/>
      <c r="BT539" s="180"/>
      <c r="BU539" s="180"/>
      <c r="BV539" s="180"/>
      <c r="BW539" s="180"/>
      <c r="BX539" s="180"/>
      <c r="BY539" s="180"/>
      <c r="BZ539" s="180"/>
      <c r="CA539" s="180"/>
    </row>
    <row r="540" ht="15.75" customHeight="1" spans="1:79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  <c r="Y540" s="180"/>
      <c r="Z540" s="180"/>
      <c r="AA540" s="180"/>
      <c r="AB540" s="180"/>
      <c r="AC540" s="180"/>
      <c r="AD540" s="180"/>
      <c r="AE540" s="180"/>
      <c r="AF540" s="180"/>
      <c r="AG540" s="180"/>
      <c r="AH540" s="180"/>
      <c r="AI540" s="180"/>
      <c r="AJ540" s="180"/>
      <c r="AK540" s="180"/>
      <c r="AL540" s="180"/>
      <c r="AM540" s="180"/>
      <c r="AN540" s="180"/>
      <c r="AO540" s="180"/>
      <c r="AP540" s="180"/>
      <c r="AQ540" s="180"/>
      <c r="AR540" s="180"/>
      <c r="AS540" s="180"/>
      <c r="AT540" s="180"/>
      <c r="AU540" s="180"/>
      <c r="AV540" s="180"/>
      <c r="AW540" s="180"/>
      <c r="AX540" s="180"/>
      <c r="AY540" s="180"/>
      <c r="AZ540" s="180"/>
      <c r="BA540" s="180"/>
      <c r="BB540" s="180"/>
      <c r="BC540" s="180"/>
      <c r="BD540" s="180"/>
      <c r="BE540" s="180"/>
      <c r="BF540" s="180"/>
      <c r="BG540" s="180"/>
      <c r="BH540" s="180"/>
      <c r="BI540" s="180"/>
      <c r="BJ540" s="180"/>
      <c r="BK540" s="180"/>
      <c r="BL540" s="180"/>
      <c r="BM540" s="180"/>
      <c r="BN540" s="180"/>
      <c r="BO540" s="180"/>
      <c r="BP540" s="180"/>
      <c r="BQ540" s="180"/>
      <c r="BR540" s="180"/>
      <c r="BS540" s="180"/>
      <c r="BT540" s="180"/>
      <c r="BU540" s="180"/>
      <c r="BV540" s="180"/>
      <c r="BW540" s="180"/>
      <c r="BX540" s="180"/>
      <c r="BY540" s="180"/>
      <c r="BZ540" s="180"/>
      <c r="CA540" s="180"/>
    </row>
    <row r="541" ht="15.75" customHeight="1" spans="1:79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  <c r="Y541" s="180"/>
      <c r="Z541" s="180"/>
      <c r="AA541" s="180"/>
      <c r="AB541" s="180"/>
      <c r="AC541" s="180"/>
      <c r="AD541" s="180"/>
      <c r="AE541" s="180"/>
      <c r="AF541" s="180"/>
      <c r="AG541" s="180"/>
      <c r="AH541" s="180"/>
      <c r="AI541" s="180"/>
      <c r="AJ541" s="180"/>
      <c r="AK541" s="180"/>
      <c r="AL541" s="180"/>
      <c r="AM541" s="180"/>
      <c r="AN541" s="180"/>
      <c r="AO541" s="180"/>
      <c r="AP541" s="180"/>
      <c r="AQ541" s="180"/>
      <c r="AR541" s="180"/>
      <c r="AS541" s="180"/>
      <c r="AT541" s="180"/>
      <c r="AU541" s="180"/>
      <c r="AV541" s="180"/>
      <c r="AW541" s="180"/>
      <c r="AX541" s="180"/>
      <c r="AY541" s="180"/>
      <c r="AZ541" s="180"/>
      <c r="BA541" s="180"/>
      <c r="BB541" s="180"/>
      <c r="BC541" s="180"/>
      <c r="BD541" s="180"/>
      <c r="BE541" s="180"/>
      <c r="BF541" s="180"/>
      <c r="BG541" s="180"/>
      <c r="BH541" s="180"/>
      <c r="BI541" s="180"/>
      <c r="BJ541" s="180"/>
      <c r="BK541" s="180"/>
      <c r="BL541" s="180"/>
      <c r="BM541" s="180"/>
      <c r="BN541" s="180"/>
      <c r="BO541" s="180"/>
      <c r="BP541" s="180"/>
      <c r="BQ541" s="180"/>
      <c r="BR541" s="180"/>
      <c r="BS541" s="180"/>
      <c r="BT541" s="180"/>
      <c r="BU541" s="180"/>
      <c r="BV541" s="180"/>
      <c r="BW541" s="180"/>
      <c r="BX541" s="180"/>
      <c r="BY541" s="180"/>
      <c r="BZ541" s="180"/>
      <c r="CA541" s="180"/>
    </row>
    <row r="542" ht="15.75" customHeight="1" spans="1:79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  <c r="AA542" s="180"/>
      <c r="AB542" s="180"/>
      <c r="AC542" s="180"/>
      <c r="AD542" s="180"/>
      <c r="AE542" s="180"/>
      <c r="AF542" s="180"/>
      <c r="AG542" s="180"/>
      <c r="AH542" s="180"/>
      <c r="AI542" s="180"/>
      <c r="AJ542" s="180"/>
      <c r="AK542" s="180"/>
      <c r="AL542" s="180"/>
      <c r="AM542" s="180"/>
      <c r="AN542" s="180"/>
      <c r="AO542" s="180"/>
      <c r="AP542" s="180"/>
      <c r="AQ542" s="180"/>
      <c r="AR542" s="180"/>
      <c r="AS542" s="180"/>
      <c r="AT542" s="180"/>
      <c r="AU542" s="180"/>
      <c r="AV542" s="180"/>
      <c r="AW542" s="180"/>
      <c r="AX542" s="180"/>
      <c r="AY542" s="180"/>
      <c r="AZ542" s="180"/>
      <c r="BA542" s="180"/>
      <c r="BB542" s="180"/>
      <c r="BC542" s="180"/>
      <c r="BD542" s="180"/>
      <c r="BE542" s="180"/>
      <c r="BF542" s="180"/>
      <c r="BG542" s="180"/>
      <c r="BH542" s="180"/>
      <c r="BI542" s="180"/>
      <c r="BJ542" s="180"/>
      <c r="BK542" s="180"/>
      <c r="BL542" s="180"/>
      <c r="BM542" s="180"/>
      <c r="BN542" s="180"/>
      <c r="BO542" s="180"/>
      <c r="BP542" s="180"/>
      <c r="BQ542" s="180"/>
      <c r="BR542" s="180"/>
      <c r="BS542" s="180"/>
      <c r="BT542" s="180"/>
      <c r="BU542" s="180"/>
      <c r="BV542" s="180"/>
      <c r="BW542" s="180"/>
      <c r="BX542" s="180"/>
      <c r="BY542" s="180"/>
      <c r="BZ542" s="180"/>
      <c r="CA542" s="180"/>
    </row>
    <row r="543" ht="15.75" customHeight="1" spans="1:79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  <c r="Y543" s="180"/>
      <c r="Z543" s="180"/>
      <c r="AA543" s="180"/>
      <c r="AB543" s="180"/>
      <c r="AC543" s="180"/>
      <c r="AD543" s="180"/>
      <c r="AE543" s="180"/>
      <c r="AF543" s="180"/>
      <c r="AG543" s="180"/>
      <c r="AH543" s="180"/>
      <c r="AI543" s="180"/>
      <c r="AJ543" s="180"/>
      <c r="AK543" s="180"/>
      <c r="AL543" s="180"/>
      <c r="AM543" s="180"/>
      <c r="AN543" s="180"/>
      <c r="AO543" s="180"/>
      <c r="AP543" s="180"/>
      <c r="AQ543" s="180"/>
      <c r="AR543" s="180"/>
      <c r="AS543" s="180"/>
      <c r="AT543" s="180"/>
      <c r="AU543" s="180"/>
      <c r="AV543" s="180"/>
      <c r="AW543" s="180"/>
      <c r="AX543" s="180"/>
      <c r="AY543" s="180"/>
      <c r="AZ543" s="180"/>
      <c r="BA543" s="180"/>
      <c r="BB543" s="180"/>
      <c r="BC543" s="180"/>
      <c r="BD543" s="180"/>
      <c r="BE543" s="180"/>
      <c r="BF543" s="180"/>
      <c r="BG543" s="180"/>
      <c r="BH543" s="180"/>
      <c r="BI543" s="180"/>
      <c r="BJ543" s="180"/>
      <c r="BK543" s="180"/>
      <c r="BL543" s="180"/>
      <c r="BM543" s="180"/>
      <c r="BN543" s="180"/>
      <c r="BO543" s="180"/>
      <c r="BP543" s="180"/>
      <c r="BQ543" s="180"/>
      <c r="BR543" s="180"/>
      <c r="BS543" s="180"/>
      <c r="BT543" s="180"/>
      <c r="BU543" s="180"/>
      <c r="BV543" s="180"/>
      <c r="BW543" s="180"/>
      <c r="BX543" s="180"/>
      <c r="BY543" s="180"/>
      <c r="BZ543" s="180"/>
      <c r="CA543" s="180"/>
    </row>
    <row r="544" ht="15.75" customHeight="1" spans="1:79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  <c r="Y544" s="180"/>
      <c r="Z544" s="180"/>
      <c r="AA544" s="180"/>
      <c r="AB544" s="180"/>
      <c r="AC544" s="180"/>
      <c r="AD544" s="180"/>
      <c r="AE544" s="180"/>
      <c r="AF544" s="180"/>
      <c r="AG544" s="180"/>
      <c r="AH544" s="180"/>
      <c r="AI544" s="180"/>
      <c r="AJ544" s="180"/>
      <c r="AK544" s="180"/>
      <c r="AL544" s="180"/>
      <c r="AM544" s="180"/>
      <c r="AN544" s="180"/>
      <c r="AO544" s="180"/>
      <c r="AP544" s="180"/>
      <c r="AQ544" s="180"/>
      <c r="AR544" s="180"/>
      <c r="AS544" s="180"/>
      <c r="AT544" s="180"/>
      <c r="AU544" s="180"/>
      <c r="AV544" s="180"/>
      <c r="AW544" s="180"/>
      <c r="AX544" s="180"/>
      <c r="AY544" s="180"/>
      <c r="AZ544" s="180"/>
      <c r="BA544" s="180"/>
      <c r="BB544" s="180"/>
      <c r="BC544" s="180"/>
      <c r="BD544" s="180"/>
      <c r="BE544" s="180"/>
      <c r="BF544" s="180"/>
      <c r="BG544" s="180"/>
      <c r="BH544" s="180"/>
      <c r="BI544" s="180"/>
      <c r="BJ544" s="180"/>
      <c r="BK544" s="180"/>
      <c r="BL544" s="180"/>
      <c r="BM544" s="180"/>
      <c r="BN544" s="180"/>
      <c r="BO544" s="180"/>
      <c r="BP544" s="180"/>
      <c r="BQ544" s="180"/>
      <c r="BR544" s="180"/>
      <c r="BS544" s="180"/>
      <c r="BT544" s="180"/>
      <c r="BU544" s="180"/>
      <c r="BV544" s="180"/>
      <c r="BW544" s="180"/>
      <c r="BX544" s="180"/>
      <c r="BY544" s="180"/>
      <c r="BZ544" s="180"/>
      <c r="CA544" s="180"/>
    </row>
    <row r="545" ht="15.75" customHeight="1" spans="1:79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80"/>
      <c r="V545" s="180"/>
      <c r="W545" s="180"/>
      <c r="X545" s="180"/>
      <c r="Y545" s="180"/>
      <c r="Z545" s="180"/>
      <c r="AA545" s="180"/>
      <c r="AB545" s="180"/>
      <c r="AC545" s="180"/>
      <c r="AD545" s="180"/>
      <c r="AE545" s="180"/>
      <c r="AF545" s="180"/>
      <c r="AG545" s="180"/>
      <c r="AH545" s="180"/>
      <c r="AI545" s="180"/>
      <c r="AJ545" s="180"/>
      <c r="AK545" s="180"/>
      <c r="AL545" s="180"/>
      <c r="AM545" s="180"/>
      <c r="AN545" s="180"/>
      <c r="AO545" s="180"/>
      <c r="AP545" s="180"/>
      <c r="AQ545" s="180"/>
      <c r="AR545" s="180"/>
      <c r="AS545" s="180"/>
      <c r="AT545" s="180"/>
      <c r="AU545" s="180"/>
      <c r="AV545" s="180"/>
      <c r="AW545" s="180"/>
      <c r="AX545" s="180"/>
      <c r="AY545" s="180"/>
      <c r="AZ545" s="180"/>
      <c r="BA545" s="180"/>
      <c r="BB545" s="180"/>
      <c r="BC545" s="180"/>
      <c r="BD545" s="180"/>
      <c r="BE545" s="180"/>
      <c r="BF545" s="180"/>
      <c r="BG545" s="180"/>
      <c r="BH545" s="180"/>
      <c r="BI545" s="180"/>
      <c r="BJ545" s="180"/>
      <c r="BK545" s="180"/>
      <c r="BL545" s="180"/>
      <c r="BM545" s="180"/>
      <c r="BN545" s="180"/>
      <c r="BO545" s="180"/>
      <c r="BP545" s="180"/>
      <c r="BQ545" s="180"/>
      <c r="BR545" s="180"/>
      <c r="BS545" s="180"/>
      <c r="BT545" s="180"/>
      <c r="BU545" s="180"/>
      <c r="BV545" s="180"/>
      <c r="BW545" s="180"/>
      <c r="BX545" s="180"/>
      <c r="BY545" s="180"/>
      <c r="BZ545" s="180"/>
      <c r="CA545" s="180"/>
    </row>
    <row r="546" ht="15.75" customHeight="1" spans="1:79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  <c r="Y546" s="180"/>
      <c r="Z546" s="180"/>
      <c r="AA546" s="180"/>
      <c r="AB546" s="180"/>
      <c r="AC546" s="180"/>
      <c r="AD546" s="180"/>
      <c r="AE546" s="180"/>
      <c r="AF546" s="180"/>
      <c r="AG546" s="180"/>
      <c r="AH546" s="180"/>
      <c r="AI546" s="180"/>
      <c r="AJ546" s="180"/>
      <c r="AK546" s="180"/>
      <c r="AL546" s="180"/>
      <c r="AM546" s="180"/>
      <c r="AN546" s="180"/>
      <c r="AO546" s="180"/>
      <c r="AP546" s="180"/>
      <c r="AQ546" s="180"/>
      <c r="AR546" s="180"/>
      <c r="AS546" s="180"/>
      <c r="AT546" s="180"/>
      <c r="AU546" s="180"/>
      <c r="AV546" s="180"/>
      <c r="AW546" s="180"/>
      <c r="AX546" s="180"/>
      <c r="AY546" s="180"/>
      <c r="AZ546" s="180"/>
      <c r="BA546" s="180"/>
      <c r="BB546" s="180"/>
      <c r="BC546" s="180"/>
      <c r="BD546" s="180"/>
      <c r="BE546" s="180"/>
      <c r="BF546" s="180"/>
      <c r="BG546" s="180"/>
      <c r="BH546" s="180"/>
      <c r="BI546" s="180"/>
      <c r="BJ546" s="180"/>
      <c r="BK546" s="180"/>
      <c r="BL546" s="180"/>
      <c r="BM546" s="180"/>
      <c r="BN546" s="180"/>
      <c r="BO546" s="180"/>
      <c r="BP546" s="180"/>
      <c r="BQ546" s="180"/>
      <c r="BR546" s="180"/>
      <c r="BS546" s="180"/>
      <c r="BT546" s="180"/>
      <c r="BU546" s="180"/>
      <c r="BV546" s="180"/>
      <c r="BW546" s="180"/>
      <c r="BX546" s="180"/>
      <c r="BY546" s="180"/>
      <c r="BZ546" s="180"/>
      <c r="CA546" s="180"/>
    </row>
    <row r="547" ht="15.75" customHeight="1" spans="1:79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  <c r="Y547" s="180"/>
      <c r="Z547" s="180"/>
      <c r="AA547" s="180"/>
      <c r="AB547" s="180"/>
      <c r="AC547" s="180"/>
      <c r="AD547" s="180"/>
      <c r="AE547" s="180"/>
      <c r="AF547" s="180"/>
      <c r="AG547" s="180"/>
      <c r="AH547" s="180"/>
      <c r="AI547" s="180"/>
      <c r="AJ547" s="180"/>
      <c r="AK547" s="180"/>
      <c r="AL547" s="180"/>
      <c r="AM547" s="180"/>
      <c r="AN547" s="180"/>
      <c r="AO547" s="180"/>
      <c r="AP547" s="180"/>
      <c r="AQ547" s="180"/>
      <c r="AR547" s="180"/>
      <c r="AS547" s="180"/>
      <c r="AT547" s="180"/>
      <c r="AU547" s="180"/>
      <c r="AV547" s="180"/>
      <c r="AW547" s="180"/>
      <c r="AX547" s="180"/>
      <c r="AY547" s="180"/>
      <c r="AZ547" s="180"/>
      <c r="BA547" s="180"/>
      <c r="BB547" s="180"/>
      <c r="BC547" s="180"/>
      <c r="BD547" s="180"/>
      <c r="BE547" s="180"/>
      <c r="BF547" s="180"/>
      <c r="BG547" s="180"/>
      <c r="BH547" s="180"/>
      <c r="BI547" s="180"/>
      <c r="BJ547" s="180"/>
      <c r="BK547" s="180"/>
      <c r="BL547" s="180"/>
      <c r="BM547" s="180"/>
      <c r="BN547" s="180"/>
      <c r="BO547" s="180"/>
      <c r="BP547" s="180"/>
      <c r="BQ547" s="180"/>
      <c r="BR547" s="180"/>
      <c r="BS547" s="180"/>
      <c r="BT547" s="180"/>
      <c r="BU547" s="180"/>
      <c r="BV547" s="180"/>
      <c r="BW547" s="180"/>
      <c r="BX547" s="180"/>
      <c r="BY547" s="180"/>
      <c r="BZ547" s="180"/>
      <c r="CA547" s="180"/>
    </row>
    <row r="548" ht="15.75" customHeight="1" spans="1:79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  <c r="Y548" s="180"/>
      <c r="Z548" s="180"/>
      <c r="AA548" s="180"/>
      <c r="AB548" s="180"/>
      <c r="AC548" s="180"/>
      <c r="AD548" s="180"/>
      <c r="AE548" s="180"/>
      <c r="AF548" s="180"/>
      <c r="AG548" s="180"/>
      <c r="AH548" s="180"/>
      <c r="AI548" s="180"/>
      <c r="AJ548" s="180"/>
      <c r="AK548" s="180"/>
      <c r="AL548" s="180"/>
      <c r="AM548" s="180"/>
      <c r="AN548" s="180"/>
      <c r="AO548" s="180"/>
      <c r="AP548" s="180"/>
      <c r="AQ548" s="180"/>
      <c r="AR548" s="180"/>
      <c r="AS548" s="180"/>
      <c r="AT548" s="180"/>
      <c r="AU548" s="180"/>
      <c r="AV548" s="180"/>
      <c r="AW548" s="180"/>
      <c r="AX548" s="180"/>
      <c r="AY548" s="180"/>
      <c r="AZ548" s="180"/>
      <c r="BA548" s="180"/>
      <c r="BB548" s="180"/>
      <c r="BC548" s="180"/>
      <c r="BD548" s="180"/>
      <c r="BE548" s="180"/>
      <c r="BF548" s="180"/>
      <c r="BG548" s="180"/>
      <c r="BH548" s="180"/>
      <c r="BI548" s="180"/>
      <c r="BJ548" s="180"/>
      <c r="BK548" s="180"/>
      <c r="BL548" s="180"/>
      <c r="BM548" s="180"/>
      <c r="BN548" s="180"/>
      <c r="BO548" s="180"/>
      <c r="BP548" s="180"/>
      <c r="BQ548" s="180"/>
      <c r="BR548" s="180"/>
      <c r="BS548" s="180"/>
      <c r="BT548" s="180"/>
      <c r="BU548" s="180"/>
      <c r="BV548" s="180"/>
      <c r="BW548" s="180"/>
      <c r="BX548" s="180"/>
      <c r="BY548" s="180"/>
      <c r="BZ548" s="180"/>
      <c r="CA548" s="180"/>
    </row>
    <row r="549" ht="15.75" customHeight="1" spans="1:79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  <c r="Y549" s="180"/>
      <c r="Z549" s="180"/>
      <c r="AA549" s="180"/>
      <c r="AB549" s="180"/>
      <c r="AC549" s="180"/>
      <c r="AD549" s="180"/>
      <c r="AE549" s="180"/>
      <c r="AF549" s="180"/>
      <c r="AG549" s="180"/>
      <c r="AH549" s="180"/>
      <c r="AI549" s="180"/>
      <c r="AJ549" s="180"/>
      <c r="AK549" s="180"/>
      <c r="AL549" s="180"/>
      <c r="AM549" s="180"/>
      <c r="AN549" s="180"/>
      <c r="AO549" s="180"/>
      <c r="AP549" s="180"/>
      <c r="AQ549" s="180"/>
      <c r="AR549" s="180"/>
      <c r="AS549" s="180"/>
      <c r="AT549" s="180"/>
      <c r="AU549" s="180"/>
      <c r="AV549" s="180"/>
      <c r="AW549" s="180"/>
      <c r="AX549" s="180"/>
      <c r="AY549" s="180"/>
      <c r="AZ549" s="180"/>
      <c r="BA549" s="180"/>
      <c r="BB549" s="180"/>
      <c r="BC549" s="180"/>
      <c r="BD549" s="180"/>
      <c r="BE549" s="180"/>
      <c r="BF549" s="180"/>
      <c r="BG549" s="180"/>
      <c r="BH549" s="180"/>
      <c r="BI549" s="180"/>
      <c r="BJ549" s="180"/>
      <c r="BK549" s="180"/>
      <c r="BL549" s="180"/>
      <c r="BM549" s="180"/>
      <c r="BN549" s="180"/>
      <c r="BO549" s="180"/>
      <c r="BP549" s="180"/>
      <c r="BQ549" s="180"/>
      <c r="BR549" s="180"/>
      <c r="BS549" s="180"/>
      <c r="BT549" s="180"/>
      <c r="BU549" s="180"/>
      <c r="BV549" s="180"/>
      <c r="BW549" s="180"/>
      <c r="BX549" s="180"/>
      <c r="BY549" s="180"/>
      <c r="BZ549" s="180"/>
      <c r="CA549" s="180"/>
    </row>
    <row r="550" ht="15.75" customHeight="1" spans="1:79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  <c r="V550" s="180"/>
      <c r="W550" s="180"/>
      <c r="X550" s="180"/>
      <c r="Y550" s="180"/>
      <c r="Z550" s="180"/>
      <c r="AA550" s="180"/>
      <c r="AB550" s="180"/>
      <c r="AC550" s="180"/>
      <c r="AD550" s="180"/>
      <c r="AE550" s="180"/>
      <c r="AF550" s="180"/>
      <c r="AG550" s="180"/>
      <c r="AH550" s="180"/>
      <c r="AI550" s="180"/>
      <c r="AJ550" s="180"/>
      <c r="AK550" s="180"/>
      <c r="AL550" s="180"/>
      <c r="AM550" s="180"/>
      <c r="AN550" s="180"/>
      <c r="AO550" s="180"/>
      <c r="AP550" s="180"/>
      <c r="AQ550" s="180"/>
      <c r="AR550" s="180"/>
      <c r="AS550" s="180"/>
      <c r="AT550" s="180"/>
      <c r="AU550" s="180"/>
      <c r="AV550" s="180"/>
      <c r="AW550" s="180"/>
      <c r="AX550" s="180"/>
      <c r="AY550" s="180"/>
      <c r="AZ550" s="180"/>
      <c r="BA550" s="180"/>
      <c r="BB550" s="180"/>
      <c r="BC550" s="180"/>
      <c r="BD550" s="180"/>
      <c r="BE550" s="180"/>
      <c r="BF550" s="180"/>
      <c r="BG550" s="180"/>
      <c r="BH550" s="180"/>
      <c r="BI550" s="180"/>
      <c r="BJ550" s="180"/>
      <c r="BK550" s="180"/>
      <c r="BL550" s="180"/>
      <c r="BM550" s="180"/>
      <c r="BN550" s="180"/>
      <c r="BO550" s="180"/>
      <c r="BP550" s="180"/>
      <c r="BQ550" s="180"/>
      <c r="BR550" s="180"/>
      <c r="BS550" s="180"/>
      <c r="BT550" s="180"/>
      <c r="BU550" s="180"/>
      <c r="BV550" s="180"/>
      <c r="BW550" s="180"/>
      <c r="BX550" s="180"/>
      <c r="BY550" s="180"/>
      <c r="BZ550" s="180"/>
      <c r="CA550" s="180"/>
    </row>
    <row r="551" ht="15.75" customHeight="1" spans="1:79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  <c r="V551" s="180"/>
      <c r="W551" s="180"/>
      <c r="X551" s="180"/>
      <c r="Y551" s="180"/>
      <c r="Z551" s="180"/>
      <c r="AA551" s="180"/>
      <c r="AB551" s="180"/>
      <c r="AC551" s="180"/>
      <c r="AD551" s="180"/>
      <c r="AE551" s="180"/>
      <c r="AF551" s="180"/>
      <c r="AG551" s="180"/>
      <c r="AH551" s="180"/>
      <c r="AI551" s="180"/>
      <c r="AJ551" s="180"/>
      <c r="AK551" s="180"/>
      <c r="AL551" s="180"/>
      <c r="AM551" s="180"/>
      <c r="AN551" s="180"/>
      <c r="AO551" s="180"/>
      <c r="AP551" s="180"/>
      <c r="AQ551" s="180"/>
      <c r="AR551" s="180"/>
      <c r="AS551" s="180"/>
      <c r="AT551" s="180"/>
      <c r="AU551" s="180"/>
      <c r="AV551" s="180"/>
      <c r="AW551" s="180"/>
      <c r="AX551" s="180"/>
      <c r="AY551" s="180"/>
      <c r="AZ551" s="180"/>
      <c r="BA551" s="180"/>
      <c r="BB551" s="180"/>
      <c r="BC551" s="180"/>
      <c r="BD551" s="180"/>
      <c r="BE551" s="180"/>
      <c r="BF551" s="180"/>
      <c r="BG551" s="180"/>
      <c r="BH551" s="180"/>
      <c r="BI551" s="180"/>
      <c r="BJ551" s="180"/>
      <c r="BK551" s="180"/>
      <c r="BL551" s="180"/>
      <c r="BM551" s="180"/>
      <c r="BN551" s="180"/>
      <c r="BO551" s="180"/>
      <c r="BP551" s="180"/>
      <c r="BQ551" s="180"/>
      <c r="BR551" s="180"/>
      <c r="BS551" s="180"/>
      <c r="BT551" s="180"/>
      <c r="BU551" s="180"/>
      <c r="BV551" s="180"/>
      <c r="BW551" s="180"/>
      <c r="BX551" s="180"/>
      <c r="BY551" s="180"/>
      <c r="BZ551" s="180"/>
      <c r="CA551" s="180"/>
    </row>
    <row r="552" ht="15.75" customHeight="1" spans="1:79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  <c r="S552" s="180"/>
      <c r="T552" s="180"/>
      <c r="U552" s="180"/>
      <c r="V552" s="180"/>
      <c r="W552" s="180"/>
      <c r="X552" s="180"/>
      <c r="Y552" s="180"/>
      <c r="Z552" s="180"/>
      <c r="AA552" s="180"/>
      <c r="AB552" s="180"/>
      <c r="AC552" s="180"/>
      <c r="AD552" s="180"/>
      <c r="AE552" s="180"/>
      <c r="AF552" s="180"/>
      <c r="AG552" s="180"/>
      <c r="AH552" s="180"/>
      <c r="AI552" s="180"/>
      <c r="AJ552" s="180"/>
      <c r="AK552" s="180"/>
      <c r="AL552" s="180"/>
      <c r="AM552" s="180"/>
      <c r="AN552" s="180"/>
      <c r="AO552" s="180"/>
      <c r="AP552" s="180"/>
      <c r="AQ552" s="180"/>
      <c r="AR552" s="180"/>
      <c r="AS552" s="180"/>
      <c r="AT552" s="180"/>
      <c r="AU552" s="180"/>
      <c r="AV552" s="180"/>
      <c r="AW552" s="180"/>
      <c r="AX552" s="180"/>
      <c r="AY552" s="180"/>
      <c r="AZ552" s="180"/>
      <c r="BA552" s="180"/>
      <c r="BB552" s="180"/>
      <c r="BC552" s="180"/>
      <c r="BD552" s="180"/>
      <c r="BE552" s="180"/>
      <c r="BF552" s="180"/>
      <c r="BG552" s="180"/>
      <c r="BH552" s="180"/>
      <c r="BI552" s="180"/>
      <c r="BJ552" s="180"/>
      <c r="BK552" s="180"/>
      <c r="BL552" s="180"/>
      <c r="BM552" s="180"/>
      <c r="BN552" s="180"/>
      <c r="BO552" s="180"/>
      <c r="BP552" s="180"/>
      <c r="BQ552" s="180"/>
      <c r="BR552" s="180"/>
      <c r="BS552" s="180"/>
      <c r="BT552" s="180"/>
      <c r="BU552" s="180"/>
      <c r="BV552" s="180"/>
      <c r="BW552" s="180"/>
      <c r="BX552" s="180"/>
      <c r="BY552" s="180"/>
      <c r="BZ552" s="180"/>
      <c r="CA552" s="180"/>
    </row>
    <row r="553" ht="15.75" customHeight="1" spans="1:79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  <c r="V553" s="180"/>
      <c r="W553" s="180"/>
      <c r="X553" s="180"/>
      <c r="Y553" s="180"/>
      <c r="Z553" s="180"/>
      <c r="AA553" s="180"/>
      <c r="AB553" s="180"/>
      <c r="AC553" s="180"/>
      <c r="AD553" s="180"/>
      <c r="AE553" s="180"/>
      <c r="AF553" s="180"/>
      <c r="AG553" s="180"/>
      <c r="AH553" s="180"/>
      <c r="AI553" s="180"/>
      <c r="AJ553" s="180"/>
      <c r="AK553" s="180"/>
      <c r="AL553" s="180"/>
      <c r="AM553" s="180"/>
      <c r="AN553" s="180"/>
      <c r="AO553" s="180"/>
      <c r="AP553" s="180"/>
      <c r="AQ553" s="180"/>
      <c r="AR553" s="180"/>
      <c r="AS553" s="180"/>
      <c r="AT553" s="180"/>
      <c r="AU553" s="180"/>
      <c r="AV553" s="180"/>
      <c r="AW553" s="180"/>
      <c r="AX553" s="180"/>
      <c r="AY553" s="180"/>
      <c r="AZ553" s="180"/>
      <c r="BA553" s="180"/>
      <c r="BB553" s="180"/>
      <c r="BC553" s="180"/>
      <c r="BD553" s="180"/>
      <c r="BE553" s="180"/>
      <c r="BF553" s="180"/>
      <c r="BG553" s="180"/>
      <c r="BH553" s="180"/>
      <c r="BI553" s="180"/>
      <c r="BJ553" s="180"/>
      <c r="BK553" s="180"/>
      <c r="BL553" s="180"/>
      <c r="BM553" s="180"/>
      <c r="BN553" s="180"/>
      <c r="BO553" s="180"/>
      <c r="BP553" s="180"/>
      <c r="BQ553" s="180"/>
      <c r="BR553" s="180"/>
      <c r="BS553" s="180"/>
      <c r="BT553" s="180"/>
      <c r="BU553" s="180"/>
      <c r="BV553" s="180"/>
      <c r="BW553" s="180"/>
      <c r="BX553" s="180"/>
      <c r="BY553" s="180"/>
      <c r="BZ553" s="180"/>
      <c r="CA553" s="180"/>
    </row>
    <row r="554" ht="15.75" customHeight="1" spans="1:79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  <c r="Z554" s="180"/>
      <c r="AA554" s="180"/>
      <c r="AB554" s="180"/>
      <c r="AC554" s="180"/>
      <c r="AD554" s="180"/>
      <c r="AE554" s="180"/>
      <c r="AF554" s="180"/>
      <c r="AG554" s="180"/>
      <c r="AH554" s="180"/>
      <c r="AI554" s="180"/>
      <c r="AJ554" s="180"/>
      <c r="AK554" s="180"/>
      <c r="AL554" s="180"/>
      <c r="AM554" s="180"/>
      <c r="AN554" s="180"/>
      <c r="AO554" s="180"/>
      <c r="AP554" s="180"/>
      <c r="AQ554" s="180"/>
      <c r="AR554" s="180"/>
      <c r="AS554" s="180"/>
      <c r="AT554" s="180"/>
      <c r="AU554" s="180"/>
      <c r="AV554" s="180"/>
      <c r="AW554" s="180"/>
      <c r="AX554" s="180"/>
      <c r="AY554" s="180"/>
      <c r="AZ554" s="180"/>
      <c r="BA554" s="180"/>
      <c r="BB554" s="180"/>
      <c r="BC554" s="180"/>
      <c r="BD554" s="180"/>
      <c r="BE554" s="180"/>
      <c r="BF554" s="180"/>
      <c r="BG554" s="180"/>
      <c r="BH554" s="180"/>
      <c r="BI554" s="180"/>
      <c r="BJ554" s="180"/>
      <c r="BK554" s="180"/>
      <c r="BL554" s="180"/>
      <c r="BM554" s="180"/>
      <c r="BN554" s="180"/>
      <c r="BO554" s="180"/>
      <c r="BP554" s="180"/>
      <c r="BQ554" s="180"/>
      <c r="BR554" s="180"/>
      <c r="BS554" s="180"/>
      <c r="BT554" s="180"/>
      <c r="BU554" s="180"/>
      <c r="BV554" s="180"/>
      <c r="BW554" s="180"/>
      <c r="BX554" s="180"/>
      <c r="BY554" s="180"/>
      <c r="BZ554" s="180"/>
      <c r="CA554" s="180"/>
    </row>
    <row r="555" ht="15.75" customHeight="1" spans="1:79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/>
      <c r="AJ555" s="180"/>
      <c r="AK555" s="180"/>
      <c r="AL555" s="180"/>
      <c r="AM555" s="180"/>
      <c r="AN555" s="180"/>
      <c r="AO555" s="180"/>
      <c r="AP555" s="180"/>
      <c r="AQ555" s="180"/>
      <c r="AR555" s="180"/>
      <c r="AS555" s="180"/>
      <c r="AT555" s="180"/>
      <c r="AU555" s="180"/>
      <c r="AV555" s="180"/>
      <c r="AW555" s="180"/>
      <c r="AX555" s="180"/>
      <c r="AY555" s="180"/>
      <c r="AZ555" s="180"/>
      <c r="BA555" s="180"/>
      <c r="BB555" s="180"/>
      <c r="BC555" s="180"/>
      <c r="BD555" s="180"/>
      <c r="BE555" s="180"/>
      <c r="BF555" s="180"/>
      <c r="BG555" s="180"/>
      <c r="BH555" s="180"/>
      <c r="BI555" s="180"/>
      <c r="BJ555" s="180"/>
      <c r="BK555" s="180"/>
      <c r="BL555" s="180"/>
      <c r="BM555" s="180"/>
      <c r="BN555" s="180"/>
      <c r="BO555" s="180"/>
      <c r="BP555" s="180"/>
      <c r="BQ555" s="180"/>
      <c r="BR555" s="180"/>
      <c r="BS555" s="180"/>
      <c r="BT555" s="180"/>
      <c r="BU555" s="180"/>
      <c r="BV555" s="180"/>
      <c r="BW555" s="180"/>
      <c r="BX555" s="180"/>
      <c r="BY555" s="180"/>
      <c r="BZ555" s="180"/>
      <c r="CA555" s="180"/>
    </row>
    <row r="556" ht="15.75" customHeight="1" spans="1:79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180"/>
      <c r="AD556" s="180"/>
      <c r="AE556" s="180"/>
      <c r="AF556" s="180"/>
      <c r="AG556" s="180"/>
      <c r="AH556" s="180"/>
      <c r="AI556" s="180"/>
      <c r="AJ556" s="180"/>
      <c r="AK556" s="180"/>
      <c r="AL556" s="180"/>
      <c r="AM556" s="180"/>
      <c r="AN556" s="180"/>
      <c r="AO556" s="180"/>
      <c r="AP556" s="180"/>
      <c r="AQ556" s="180"/>
      <c r="AR556" s="180"/>
      <c r="AS556" s="180"/>
      <c r="AT556" s="180"/>
      <c r="AU556" s="180"/>
      <c r="AV556" s="180"/>
      <c r="AW556" s="180"/>
      <c r="AX556" s="180"/>
      <c r="AY556" s="180"/>
      <c r="AZ556" s="180"/>
      <c r="BA556" s="180"/>
      <c r="BB556" s="180"/>
      <c r="BC556" s="180"/>
      <c r="BD556" s="180"/>
      <c r="BE556" s="180"/>
      <c r="BF556" s="180"/>
      <c r="BG556" s="180"/>
      <c r="BH556" s="180"/>
      <c r="BI556" s="180"/>
      <c r="BJ556" s="180"/>
      <c r="BK556" s="180"/>
      <c r="BL556" s="180"/>
      <c r="BM556" s="180"/>
      <c r="BN556" s="180"/>
      <c r="BO556" s="180"/>
      <c r="BP556" s="180"/>
      <c r="BQ556" s="180"/>
      <c r="BR556" s="180"/>
      <c r="BS556" s="180"/>
      <c r="BT556" s="180"/>
      <c r="BU556" s="180"/>
      <c r="BV556" s="180"/>
      <c r="BW556" s="180"/>
      <c r="BX556" s="180"/>
      <c r="BY556" s="180"/>
      <c r="BZ556" s="180"/>
      <c r="CA556" s="180"/>
    </row>
    <row r="557" ht="15.75" customHeight="1" spans="1:79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  <c r="Y557" s="180"/>
      <c r="Z557" s="180"/>
      <c r="AA557" s="180"/>
      <c r="AB557" s="180"/>
      <c r="AC557" s="180"/>
      <c r="AD557" s="180"/>
      <c r="AE557" s="180"/>
      <c r="AF557" s="180"/>
      <c r="AG557" s="180"/>
      <c r="AH557" s="180"/>
      <c r="AI557" s="180"/>
      <c r="AJ557" s="180"/>
      <c r="AK557" s="180"/>
      <c r="AL557" s="180"/>
      <c r="AM557" s="180"/>
      <c r="AN557" s="180"/>
      <c r="AO557" s="180"/>
      <c r="AP557" s="180"/>
      <c r="AQ557" s="180"/>
      <c r="AR557" s="180"/>
      <c r="AS557" s="180"/>
      <c r="AT557" s="180"/>
      <c r="AU557" s="180"/>
      <c r="AV557" s="180"/>
      <c r="AW557" s="180"/>
      <c r="AX557" s="180"/>
      <c r="AY557" s="180"/>
      <c r="AZ557" s="180"/>
      <c r="BA557" s="180"/>
      <c r="BB557" s="180"/>
      <c r="BC557" s="180"/>
      <c r="BD557" s="180"/>
      <c r="BE557" s="180"/>
      <c r="BF557" s="180"/>
      <c r="BG557" s="180"/>
      <c r="BH557" s="180"/>
      <c r="BI557" s="180"/>
      <c r="BJ557" s="180"/>
      <c r="BK557" s="180"/>
      <c r="BL557" s="180"/>
      <c r="BM557" s="180"/>
      <c r="BN557" s="180"/>
      <c r="BO557" s="180"/>
      <c r="BP557" s="180"/>
      <c r="BQ557" s="180"/>
      <c r="BR557" s="180"/>
      <c r="BS557" s="180"/>
      <c r="BT557" s="180"/>
      <c r="BU557" s="180"/>
      <c r="BV557" s="180"/>
      <c r="BW557" s="180"/>
      <c r="BX557" s="180"/>
      <c r="BY557" s="180"/>
      <c r="BZ557" s="180"/>
      <c r="CA557" s="180"/>
    </row>
    <row r="558" ht="15.75" customHeight="1" spans="1:79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80"/>
      <c r="V558" s="180"/>
      <c r="W558" s="180"/>
      <c r="X558" s="180"/>
      <c r="Y558" s="180"/>
      <c r="Z558" s="180"/>
      <c r="AA558" s="180"/>
      <c r="AB558" s="180"/>
      <c r="AC558" s="180"/>
      <c r="AD558" s="180"/>
      <c r="AE558" s="180"/>
      <c r="AF558" s="180"/>
      <c r="AG558" s="180"/>
      <c r="AH558" s="180"/>
      <c r="AI558" s="180"/>
      <c r="AJ558" s="180"/>
      <c r="AK558" s="180"/>
      <c r="AL558" s="180"/>
      <c r="AM558" s="180"/>
      <c r="AN558" s="180"/>
      <c r="AO558" s="180"/>
      <c r="AP558" s="180"/>
      <c r="AQ558" s="180"/>
      <c r="AR558" s="180"/>
      <c r="AS558" s="180"/>
      <c r="AT558" s="180"/>
      <c r="AU558" s="180"/>
      <c r="AV558" s="180"/>
      <c r="AW558" s="180"/>
      <c r="AX558" s="180"/>
      <c r="AY558" s="180"/>
      <c r="AZ558" s="180"/>
      <c r="BA558" s="180"/>
      <c r="BB558" s="180"/>
      <c r="BC558" s="180"/>
      <c r="BD558" s="180"/>
      <c r="BE558" s="180"/>
      <c r="BF558" s="180"/>
      <c r="BG558" s="180"/>
      <c r="BH558" s="180"/>
      <c r="BI558" s="180"/>
      <c r="BJ558" s="180"/>
      <c r="BK558" s="180"/>
      <c r="BL558" s="180"/>
      <c r="BM558" s="180"/>
      <c r="BN558" s="180"/>
      <c r="BO558" s="180"/>
      <c r="BP558" s="180"/>
      <c r="BQ558" s="180"/>
      <c r="BR558" s="180"/>
      <c r="BS558" s="180"/>
      <c r="BT558" s="180"/>
      <c r="BU558" s="180"/>
      <c r="BV558" s="180"/>
      <c r="BW558" s="180"/>
      <c r="BX558" s="180"/>
      <c r="BY558" s="180"/>
      <c r="BZ558" s="180"/>
      <c r="CA558" s="180"/>
    </row>
    <row r="559" ht="15.75" customHeight="1" spans="1:79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  <c r="V559" s="180"/>
      <c r="W559" s="180"/>
      <c r="X559" s="180"/>
      <c r="Y559" s="180"/>
      <c r="Z559" s="180"/>
      <c r="AA559" s="180"/>
      <c r="AB559" s="180"/>
      <c r="AC559" s="180"/>
      <c r="AD559" s="180"/>
      <c r="AE559" s="180"/>
      <c r="AF559" s="180"/>
      <c r="AG559" s="180"/>
      <c r="AH559" s="180"/>
      <c r="AI559" s="180"/>
      <c r="AJ559" s="180"/>
      <c r="AK559" s="180"/>
      <c r="AL559" s="180"/>
      <c r="AM559" s="180"/>
      <c r="AN559" s="180"/>
      <c r="AO559" s="180"/>
      <c r="AP559" s="180"/>
      <c r="AQ559" s="180"/>
      <c r="AR559" s="180"/>
      <c r="AS559" s="180"/>
      <c r="AT559" s="180"/>
      <c r="AU559" s="180"/>
      <c r="AV559" s="180"/>
      <c r="AW559" s="180"/>
      <c r="AX559" s="180"/>
      <c r="AY559" s="180"/>
      <c r="AZ559" s="180"/>
      <c r="BA559" s="180"/>
      <c r="BB559" s="180"/>
      <c r="BC559" s="180"/>
      <c r="BD559" s="180"/>
      <c r="BE559" s="180"/>
      <c r="BF559" s="180"/>
      <c r="BG559" s="180"/>
      <c r="BH559" s="180"/>
      <c r="BI559" s="180"/>
      <c r="BJ559" s="180"/>
      <c r="BK559" s="180"/>
      <c r="BL559" s="180"/>
      <c r="BM559" s="180"/>
      <c r="BN559" s="180"/>
      <c r="BO559" s="180"/>
      <c r="BP559" s="180"/>
      <c r="BQ559" s="180"/>
      <c r="BR559" s="180"/>
      <c r="BS559" s="180"/>
      <c r="BT559" s="180"/>
      <c r="BU559" s="180"/>
      <c r="BV559" s="180"/>
      <c r="BW559" s="180"/>
      <c r="BX559" s="180"/>
      <c r="BY559" s="180"/>
      <c r="BZ559" s="180"/>
      <c r="CA559" s="180"/>
    </row>
    <row r="560" ht="15.75" customHeight="1" spans="1:79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  <c r="Y560" s="180"/>
      <c r="Z560" s="180"/>
      <c r="AA560" s="180"/>
      <c r="AB560" s="180"/>
      <c r="AC560" s="180"/>
      <c r="AD560" s="180"/>
      <c r="AE560" s="180"/>
      <c r="AF560" s="180"/>
      <c r="AG560" s="180"/>
      <c r="AH560" s="180"/>
      <c r="AI560" s="180"/>
      <c r="AJ560" s="180"/>
      <c r="AK560" s="180"/>
      <c r="AL560" s="180"/>
      <c r="AM560" s="180"/>
      <c r="AN560" s="180"/>
      <c r="AO560" s="180"/>
      <c r="AP560" s="180"/>
      <c r="AQ560" s="180"/>
      <c r="AR560" s="180"/>
      <c r="AS560" s="180"/>
      <c r="AT560" s="180"/>
      <c r="AU560" s="180"/>
      <c r="AV560" s="180"/>
      <c r="AW560" s="180"/>
      <c r="AX560" s="180"/>
      <c r="AY560" s="180"/>
      <c r="AZ560" s="180"/>
      <c r="BA560" s="180"/>
      <c r="BB560" s="180"/>
      <c r="BC560" s="180"/>
      <c r="BD560" s="180"/>
      <c r="BE560" s="180"/>
      <c r="BF560" s="180"/>
      <c r="BG560" s="180"/>
      <c r="BH560" s="180"/>
      <c r="BI560" s="180"/>
      <c r="BJ560" s="180"/>
      <c r="BK560" s="180"/>
      <c r="BL560" s="180"/>
      <c r="BM560" s="180"/>
      <c r="BN560" s="180"/>
      <c r="BO560" s="180"/>
      <c r="BP560" s="180"/>
      <c r="BQ560" s="180"/>
      <c r="BR560" s="180"/>
      <c r="BS560" s="180"/>
      <c r="BT560" s="180"/>
      <c r="BU560" s="180"/>
      <c r="BV560" s="180"/>
      <c r="BW560" s="180"/>
      <c r="BX560" s="180"/>
      <c r="BY560" s="180"/>
      <c r="BZ560" s="180"/>
      <c r="CA560" s="180"/>
    </row>
    <row r="561" ht="15.75" customHeight="1" spans="1:79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  <c r="Y561" s="180"/>
      <c r="Z561" s="180"/>
      <c r="AA561" s="180"/>
      <c r="AB561" s="180"/>
      <c r="AC561" s="180"/>
      <c r="AD561" s="180"/>
      <c r="AE561" s="180"/>
      <c r="AF561" s="180"/>
      <c r="AG561" s="180"/>
      <c r="AH561" s="180"/>
      <c r="AI561" s="180"/>
      <c r="AJ561" s="180"/>
      <c r="AK561" s="180"/>
      <c r="AL561" s="180"/>
      <c r="AM561" s="180"/>
      <c r="AN561" s="180"/>
      <c r="AO561" s="180"/>
      <c r="AP561" s="180"/>
      <c r="AQ561" s="180"/>
      <c r="AR561" s="180"/>
      <c r="AS561" s="180"/>
      <c r="AT561" s="180"/>
      <c r="AU561" s="180"/>
      <c r="AV561" s="180"/>
      <c r="AW561" s="180"/>
      <c r="AX561" s="180"/>
      <c r="AY561" s="180"/>
      <c r="AZ561" s="180"/>
      <c r="BA561" s="180"/>
      <c r="BB561" s="180"/>
      <c r="BC561" s="180"/>
      <c r="BD561" s="180"/>
      <c r="BE561" s="180"/>
      <c r="BF561" s="180"/>
      <c r="BG561" s="180"/>
      <c r="BH561" s="180"/>
      <c r="BI561" s="180"/>
      <c r="BJ561" s="180"/>
      <c r="BK561" s="180"/>
      <c r="BL561" s="180"/>
      <c r="BM561" s="180"/>
      <c r="BN561" s="180"/>
      <c r="BO561" s="180"/>
      <c r="BP561" s="180"/>
      <c r="BQ561" s="180"/>
      <c r="BR561" s="180"/>
      <c r="BS561" s="180"/>
      <c r="BT561" s="180"/>
      <c r="BU561" s="180"/>
      <c r="BV561" s="180"/>
      <c r="BW561" s="180"/>
      <c r="BX561" s="180"/>
      <c r="BY561" s="180"/>
      <c r="BZ561" s="180"/>
      <c r="CA561" s="180"/>
    </row>
    <row r="562" ht="15.75" customHeight="1" spans="1:79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  <c r="V562" s="180"/>
      <c r="W562" s="180"/>
      <c r="X562" s="180"/>
      <c r="Y562" s="180"/>
      <c r="Z562" s="180"/>
      <c r="AA562" s="180"/>
      <c r="AB562" s="180"/>
      <c r="AC562" s="180"/>
      <c r="AD562" s="180"/>
      <c r="AE562" s="180"/>
      <c r="AF562" s="180"/>
      <c r="AG562" s="180"/>
      <c r="AH562" s="180"/>
      <c r="AI562" s="180"/>
      <c r="AJ562" s="180"/>
      <c r="AK562" s="180"/>
      <c r="AL562" s="180"/>
      <c r="AM562" s="180"/>
      <c r="AN562" s="180"/>
      <c r="AO562" s="180"/>
      <c r="AP562" s="180"/>
      <c r="AQ562" s="180"/>
      <c r="AR562" s="180"/>
      <c r="AS562" s="180"/>
      <c r="AT562" s="180"/>
      <c r="AU562" s="180"/>
      <c r="AV562" s="180"/>
      <c r="AW562" s="180"/>
      <c r="AX562" s="180"/>
      <c r="AY562" s="180"/>
      <c r="AZ562" s="180"/>
      <c r="BA562" s="180"/>
      <c r="BB562" s="180"/>
      <c r="BC562" s="180"/>
      <c r="BD562" s="180"/>
      <c r="BE562" s="180"/>
      <c r="BF562" s="180"/>
      <c r="BG562" s="180"/>
      <c r="BH562" s="180"/>
      <c r="BI562" s="180"/>
      <c r="BJ562" s="180"/>
      <c r="BK562" s="180"/>
      <c r="BL562" s="180"/>
      <c r="BM562" s="180"/>
      <c r="BN562" s="180"/>
      <c r="BO562" s="180"/>
      <c r="BP562" s="180"/>
      <c r="BQ562" s="180"/>
      <c r="BR562" s="180"/>
      <c r="BS562" s="180"/>
      <c r="BT562" s="180"/>
      <c r="BU562" s="180"/>
      <c r="BV562" s="180"/>
      <c r="BW562" s="180"/>
      <c r="BX562" s="180"/>
      <c r="BY562" s="180"/>
      <c r="BZ562" s="180"/>
      <c r="CA562" s="180"/>
    </row>
    <row r="563" ht="15.75" customHeight="1" spans="1:79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80"/>
      <c r="V563" s="180"/>
      <c r="W563" s="180"/>
      <c r="X563" s="180"/>
      <c r="Y563" s="180"/>
      <c r="Z563" s="180"/>
      <c r="AA563" s="180"/>
      <c r="AB563" s="180"/>
      <c r="AC563" s="180"/>
      <c r="AD563" s="180"/>
      <c r="AE563" s="180"/>
      <c r="AF563" s="180"/>
      <c r="AG563" s="180"/>
      <c r="AH563" s="180"/>
      <c r="AI563" s="180"/>
      <c r="AJ563" s="180"/>
      <c r="AK563" s="180"/>
      <c r="AL563" s="180"/>
      <c r="AM563" s="180"/>
      <c r="AN563" s="180"/>
      <c r="AO563" s="180"/>
      <c r="AP563" s="180"/>
      <c r="AQ563" s="180"/>
      <c r="AR563" s="180"/>
      <c r="AS563" s="180"/>
      <c r="AT563" s="180"/>
      <c r="AU563" s="180"/>
      <c r="AV563" s="180"/>
      <c r="AW563" s="180"/>
      <c r="AX563" s="180"/>
      <c r="AY563" s="180"/>
      <c r="AZ563" s="180"/>
      <c r="BA563" s="180"/>
      <c r="BB563" s="180"/>
      <c r="BC563" s="180"/>
      <c r="BD563" s="180"/>
      <c r="BE563" s="180"/>
      <c r="BF563" s="180"/>
      <c r="BG563" s="180"/>
      <c r="BH563" s="180"/>
      <c r="BI563" s="180"/>
      <c r="BJ563" s="180"/>
      <c r="BK563" s="180"/>
      <c r="BL563" s="180"/>
      <c r="BM563" s="180"/>
      <c r="BN563" s="180"/>
      <c r="BO563" s="180"/>
      <c r="BP563" s="180"/>
      <c r="BQ563" s="180"/>
      <c r="BR563" s="180"/>
      <c r="BS563" s="180"/>
      <c r="BT563" s="180"/>
      <c r="BU563" s="180"/>
      <c r="BV563" s="180"/>
      <c r="BW563" s="180"/>
      <c r="BX563" s="180"/>
      <c r="BY563" s="180"/>
      <c r="BZ563" s="180"/>
      <c r="CA563" s="180"/>
    </row>
    <row r="564" ht="15.75" customHeight="1" spans="1:79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80"/>
      <c r="V564" s="180"/>
      <c r="W564" s="180"/>
      <c r="X564" s="180"/>
      <c r="Y564" s="180"/>
      <c r="Z564" s="180"/>
      <c r="AA564" s="180"/>
      <c r="AB564" s="180"/>
      <c r="AC564" s="180"/>
      <c r="AD564" s="180"/>
      <c r="AE564" s="180"/>
      <c r="AF564" s="180"/>
      <c r="AG564" s="180"/>
      <c r="AH564" s="180"/>
      <c r="AI564" s="180"/>
      <c r="AJ564" s="180"/>
      <c r="AK564" s="180"/>
      <c r="AL564" s="180"/>
      <c r="AM564" s="180"/>
      <c r="AN564" s="180"/>
      <c r="AO564" s="180"/>
      <c r="AP564" s="180"/>
      <c r="AQ564" s="180"/>
      <c r="AR564" s="180"/>
      <c r="AS564" s="180"/>
      <c r="AT564" s="180"/>
      <c r="AU564" s="180"/>
      <c r="AV564" s="180"/>
      <c r="AW564" s="180"/>
      <c r="AX564" s="180"/>
      <c r="AY564" s="180"/>
      <c r="AZ564" s="180"/>
      <c r="BA564" s="180"/>
      <c r="BB564" s="180"/>
      <c r="BC564" s="180"/>
      <c r="BD564" s="180"/>
      <c r="BE564" s="180"/>
      <c r="BF564" s="180"/>
      <c r="BG564" s="180"/>
      <c r="BH564" s="180"/>
      <c r="BI564" s="180"/>
      <c r="BJ564" s="180"/>
      <c r="BK564" s="180"/>
      <c r="BL564" s="180"/>
      <c r="BM564" s="180"/>
      <c r="BN564" s="180"/>
      <c r="BO564" s="180"/>
      <c r="BP564" s="180"/>
      <c r="BQ564" s="180"/>
      <c r="BR564" s="180"/>
      <c r="BS564" s="180"/>
      <c r="BT564" s="180"/>
      <c r="BU564" s="180"/>
      <c r="BV564" s="180"/>
      <c r="BW564" s="180"/>
      <c r="BX564" s="180"/>
      <c r="BY564" s="180"/>
      <c r="BZ564" s="180"/>
      <c r="CA564" s="180"/>
    </row>
    <row r="565" ht="15.75" customHeight="1" spans="1:79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  <c r="S565" s="180"/>
      <c r="T565" s="180"/>
      <c r="U565" s="180"/>
      <c r="V565" s="180"/>
      <c r="W565" s="180"/>
      <c r="X565" s="180"/>
      <c r="Y565" s="180"/>
      <c r="Z565" s="180"/>
      <c r="AA565" s="180"/>
      <c r="AB565" s="180"/>
      <c r="AC565" s="180"/>
      <c r="AD565" s="180"/>
      <c r="AE565" s="180"/>
      <c r="AF565" s="180"/>
      <c r="AG565" s="180"/>
      <c r="AH565" s="180"/>
      <c r="AI565" s="180"/>
      <c r="AJ565" s="180"/>
      <c r="AK565" s="180"/>
      <c r="AL565" s="180"/>
      <c r="AM565" s="180"/>
      <c r="AN565" s="180"/>
      <c r="AO565" s="180"/>
      <c r="AP565" s="180"/>
      <c r="AQ565" s="180"/>
      <c r="AR565" s="180"/>
      <c r="AS565" s="180"/>
      <c r="AT565" s="180"/>
      <c r="AU565" s="180"/>
      <c r="AV565" s="180"/>
      <c r="AW565" s="180"/>
      <c r="AX565" s="180"/>
      <c r="AY565" s="180"/>
      <c r="AZ565" s="180"/>
      <c r="BA565" s="180"/>
      <c r="BB565" s="180"/>
      <c r="BC565" s="180"/>
      <c r="BD565" s="180"/>
      <c r="BE565" s="180"/>
      <c r="BF565" s="180"/>
      <c r="BG565" s="180"/>
      <c r="BH565" s="180"/>
      <c r="BI565" s="180"/>
      <c r="BJ565" s="180"/>
      <c r="BK565" s="180"/>
      <c r="BL565" s="180"/>
      <c r="BM565" s="180"/>
      <c r="BN565" s="180"/>
      <c r="BO565" s="180"/>
      <c r="BP565" s="180"/>
      <c r="BQ565" s="180"/>
      <c r="BR565" s="180"/>
      <c r="BS565" s="180"/>
      <c r="BT565" s="180"/>
      <c r="BU565" s="180"/>
      <c r="BV565" s="180"/>
      <c r="BW565" s="180"/>
      <c r="BX565" s="180"/>
      <c r="BY565" s="180"/>
      <c r="BZ565" s="180"/>
      <c r="CA565" s="180"/>
    </row>
    <row r="566" ht="15.75" customHeight="1" spans="1:79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80"/>
      <c r="V566" s="180"/>
      <c r="W566" s="180"/>
      <c r="X566" s="180"/>
      <c r="Y566" s="180"/>
      <c r="Z566" s="180"/>
      <c r="AA566" s="180"/>
      <c r="AB566" s="180"/>
      <c r="AC566" s="180"/>
      <c r="AD566" s="180"/>
      <c r="AE566" s="180"/>
      <c r="AF566" s="180"/>
      <c r="AG566" s="180"/>
      <c r="AH566" s="180"/>
      <c r="AI566" s="180"/>
      <c r="AJ566" s="180"/>
      <c r="AK566" s="180"/>
      <c r="AL566" s="180"/>
      <c r="AM566" s="180"/>
      <c r="AN566" s="180"/>
      <c r="AO566" s="180"/>
      <c r="AP566" s="180"/>
      <c r="AQ566" s="180"/>
      <c r="AR566" s="180"/>
      <c r="AS566" s="180"/>
      <c r="AT566" s="180"/>
      <c r="AU566" s="180"/>
      <c r="AV566" s="180"/>
      <c r="AW566" s="180"/>
      <c r="AX566" s="180"/>
      <c r="AY566" s="180"/>
      <c r="AZ566" s="180"/>
      <c r="BA566" s="180"/>
      <c r="BB566" s="180"/>
      <c r="BC566" s="180"/>
      <c r="BD566" s="180"/>
      <c r="BE566" s="180"/>
      <c r="BF566" s="180"/>
      <c r="BG566" s="180"/>
      <c r="BH566" s="180"/>
      <c r="BI566" s="180"/>
      <c r="BJ566" s="180"/>
      <c r="BK566" s="180"/>
      <c r="BL566" s="180"/>
      <c r="BM566" s="180"/>
      <c r="BN566" s="180"/>
      <c r="BO566" s="180"/>
      <c r="BP566" s="180"/>
      <c r="BQ566" s="180"/>
      <c r="BR566" s="180"/>
      <c r="BS566" s="180"/>
      <c r="BT566" s="180"/>
      <c r="BU566" s="180"/>
      <c r="BV566" s="180"/>
      <c r="BW566" s="180"/>
      <c r="BX566" s="180"/>
      <c r="BY566" s="180"/>
      <c r="BZ566" s="180"/>
      <c r="CA566" s="180"/>
    </row>
    <row r="567" ht="15.75" customHeight="1" spans="1:79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  <c r="Y567" s="180"/>
      <c r="Z567" s="180"/>
      <c r="AA567" s="180"/>
      <c r="AB567" s="180"/>
      <c r="AC567" s="180"/>
      <c r="AD567" s="180"/>
      <c r="AE567" s="180"/>
      <c r="AF567" s="180"/>
      <c r="AG567" s="180"/>
      <c r="AH567" s="180"/>
      <c r="AI567" s="180"/>
      <c r="AJ567" s="180"/>
      <c r="AK567" s="180"/>
      <c r="AL567" s="180"/>
      <c r="AM567" s="180"/>
      <c r="AN567" s="180"/>
      <c r="AO567" s="180"/>
      <c r="AP567" s="180"/>
      <c r="AQ567" s="180"/>
      <c r="AR567" s="180"/>
      <c r="AS567" s="180"/>
      <c r="AT567" s="180"/>
      <c r="AU567" s="180"/>
      <c r="AV567" s="180"/>
      <c r="AW567" s="180"/>
      <c r="AX567" s="180"/>
      <c r="AY567" s="180"/>
      <c r="AZ567" s="180"/>
      <c r="BA567" s="180"/>
      <c r="BB567" s="180"/>
      <c r="BC567" s="180"/>
      <c r="BD567" s="180"/>
      <c r="BE567" s="180"/>
      <c r="BF567" s="180"/>
      <c r="BG567" s="180"/>
      <c r="BH567" s="180"/>
      <c r="BI567" s="180"/>
      <c r="BJ567" s="180"/>
      <c r="BK567" s="180"/>
      <c r="BL567" s="180"/>
      <c r="BM567" s="180"/>
      <c r="BN567" s="180"/>
      <c r="BO567" s="180"/>
      <c r="BP567" s="180"/>
      <c r="BQ567" s="180"/>
      <c r="BR567" s="180"/>
      <c r="BS567" s="180"/>
      <c r="BT567" s="180"/>
      <c r="BU567" s="180"/>
      <c r="BV567" s="180"/>
      <c r="BW567" s="180"/>
      <c r="BX567" s="180"/>
      <c r="BY567" s="180"/>
      <c r="BZ567" s="180"/>
      <c r="CA567" s="180"/>
    </row>
    <row r="568" ht="15.75" customHeight="1" spans="1:79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  <c r="Y568" s="180"/>
      <c r="Z568" s="180"/>
      <c r="AA568" s="180"/>
      <c r="AB568" s="180"/>
      <c r="AC568" s="180"/>
      <c r="AD568" s="180"/>
      <c r="AE568" s="180"/>
      <c r="AF568" s="180"/>
      <c r="AG568" s="180"/>
      <c r="AH568" s="180"/>
      <c r="AI568" s="180"/>
      <c r="AJ568" s="180"/>
      <c r="AK568" s="180"/>
      <c r="AL568" s="180"/>
      <c r="AM568" s="180"/>
      <c r="AN568" s="180"/>
      <c r="AO568" s="180"/>
      <c r="AP568" s="180"/>
      <c r="AQ568" s="180"/>
      <c r="AR568" s="180"/>
      <c r="AS568" s="180"/>
      <c r="AT568" s="180"/>
      <c r="AU568" s="180"/>
      <c r="AV568" s="180"/>
      <c r="AW568" s="180"/>
      <c r="AX568" s="180"/>
      <c r="AY568" s="180"/>
      <c r="AZ568" s="180"/>
      <c r="BA568" s="180"/>
      <c r="BB568" s="180"/>
      <c r="BC568" s="180"/>
      <c r="BD568" s="180"/>
      <c r="BE568" s="180"/>
      <c r="BF568" s="180"/>
      <c r="BG568" s="180"/>
      <c r="BH568" s="180"/>
      <c r="BI568" s="180"/>
      <c r="BJ568" s="180"/>
      <c r="BK568" s="180"/>
      <c r="BL568" s="180"/>
      <c r="BM568" s="180"/>
      <c r="BN568" s="180"/>
      <c r="BO568" s="180"/>
      <c r="BP568" s="180"/>
      <c r="BQ568" s="180"/>
      <c r="BR568" s="180"/>
      <c r="BS568" s="180"/>
      <c r="BT568" s="180"/>
      <c r="BU568" s="180"/>
      <c r="BV568" s="180"/>
      <c r="BW568" s="180"/>
      <c r="BX568" s="180"/>
      <c r="BY568" s="180"/>
      <c r="BZ568" s="180"/>
      <c r="CA568" s="180"/>
    </row>
    <row r="569" ht="15.75" customHeight="1" spans="1:79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  <c r="V569" s="180"/>
      <c r="W569" s="180"/>
      <c r="X569" s="180"/>
      <c r="Y569" s="180"/>
      <c r="Z569" s="180"/>
      <c r="AA569" s="180"/>
      <c r="AB569" s="180"/>
      <c r="AC569" s="180"/>
      <c r="AD569" s="180"/>
      <c r="AE569" s="180"/>
      <c r="AF569" s="180"/>
      <c r="AG569" s="180"/>
      <c r="AH569" s="180"/>
      <c r="AI569" s="180"/>
      <c r="AJ569" s="180"/>
      <c r="AK569" s="180"/>
      <c r="AL569" s="180"/>
      <c r="AM569" s="180"/>
      <c r="AN569" s="180"/>
      <c r="AO569" s="180"/>
      <c r="AP569" s="180"/>
      <c r="AQ569" s="180"/>
      <c r="AR569" s="180"/>
      <c r="AS569" s="180"/>
      <c r="AT569" s="180"/>
      <c r="AU569" s="180"/>
      <c r="AV569" s="180"/>
      <c r="AW569" s="180"/>
      <c r="AX569" s="180"/>
      <c r="AY569" s="180"/>
      <c r="AZ569" s="180"/>
      <c r="BA569" s="180"/>
      <c r="BB569" s="180"/>
      <c r="BC569" s="180"/>
      <c r="BD569" s="180"/>
      <c r="BE569" s="180"/>
      <c r="BF569" s="180"/>
      <c r="BG569" s="180"/>
      <c r="BH569" s="180"/>
      <c r="BI569" s="180"/>
      <c r="BJ569" s="180"/>
      <c r="BK569" s="180"/>
      <c r="BL569" s="180"/>
      <c r="BM569" s="180"/>
      <c r="BN569" s="180"/>
      <c r="BO569" s="180"/>
      <c r="BP569" s="180"/>
      <c r="BQ569" s="180"/>
      <c r="BR569" s="180"/>
      <c r="BS569" s="180"/>
      <c r="BT569" s="180"/>
      <c r="BU569" s="180"/>
      <c r="BV569" s="180"/>
      <c r="BW569" s="180"/>
      <c r="BX569" s="180"/>
      <c r="BY569" s="180"/>
      <c r="BZ569" s="180"/>
      <c r="CA569" s="180"/>
    </row>
    <row r="570" ht="15.75" customHeight="1" spans="1:79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0"/>
      <c r="Z570" s="180"/>
      <c r="AA570" s="180"/>
      <c r="AB570" s="180"/>
      <c r="AC570" s="180"/>
      <c r="AD570" s="180"/>
      <c r="AE570" s="180"/>
      <c r="AF570" s="180"/>
      <c r="AG570" s="180"/>
      <c r="AH570" s="180"/>
      <c r="AI570" s="180"/>
      <c r="AJ570" s="180"/>
      <c r="AK570" s="180"/>
      <c r="AL570" s="180"/>
      <c r="AM570" s="180"/>
      <c r="AN570" s="180"/>
      <c r="AO570" s="180"/>
      <c r="AP570" s="180"/>
      <c r="AQ570" s="180"/>
      <c r="AR570" s="180"/>
      <c r="AS570" s="180"/>
      <c r="AT570" s="180"/>
      <c r="AU570" s="180"/>
      <c r="AV570" s="180"/>
      <c r="AW570" s="180"/>
      <c r="AX570" s="180"/>
      <c r="AY570" s="180"/>
      <c r="AZ570" s="180"/>
      <c r="BA570" s="180"/>
      <c r="BB570" s="180"/>
      <c r="BC570" s="180"/>
      <c r="BD570" s="180"/>
      <c r="BE570" s="180"/>
      <c r="BF570" s="180"/>
      <c r="BG570" s="180"/>
      <c r="BH570" s="180"/>
      <c r="BI570" s="180"/>
      <c r="BJ570" s="180"/>
      <c r="BK570" s="180"/>
      <c r="BL570" s="180"/>
      <c r="BM570" s="180"/>
      <c r="BN570" s="180"/>
      <c r="BO570" s="180"/>
      <c r="BP570" s="180"/>
      <c r="BQ570" s="180"/>
      <c r="BR570" s="180"/>
      <c r="BS570" s="180"/>
      <c r="BT570" s="180"/>
      <c r="BU570" s="180"/>
      <c r="BV570" s="180"/>
      <c r="BW570" s="180"/>
      <c r="BX570" s="180"/>
      <c r="BY570" s="180"/>
      <c r="BZ570" s="180"/>
      <c r="CA570" s="180"/>
    </row>
    <row r="571" ht="15.75" customHeight="1" spans="1:79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80"/>
      <c r="V571" s="180"/>
      <c r="W571" s="180"/>
      <c r="X571" s="180"/>
      <c r="Y571" s="180"/>
      <c r="Z571" s="180"/>
      <c r="AA571" s="180"/>
      <c r="AB571" s="180"/>
      <c r="AC571" s="180"/>
      <c r="AD571" s="180"/>
      <c r="AE571" s="180"/>
      <c r="AF571" s="180"/>
      <c r="AG571" s="180"/>
      <c r="AH571" s="180"/>
      <c r="AI571" s="180"/>
      <c r="AJ571" s="180"/>
      <c r="AK571" s="180"/>
      <c r="AL571" s="180"/>
      <c r="AM571" s="180"/>
      <c r="AN571" s="180"/>
      <c r="AO571" s="180"/>
      <c r="AP571" s="180"/>
      <c r="AQ571" s="180"/>
      <c r="AR571" s="180"/>
      <c r="AS571" s="180"/>
      <c r="AT571" s="180"/>
      <c r="AU571" s="180"/>
      <c r="AV571" s="180"/>
      <c r="AW571" s="180"/>
      <c r="AX571" s="180"/>
      <c r="AY571" s="180"/>
      <c r="AZ571" s="180"/>
      <c r="BA571" s="180"/>
      <c r="BB571" s="180"/>
      <c r="BC571" s="180"/>
      <c r="BD571" s="180"/>
      <c r="BE571" s="180"/>
      <c r="BF571" s="180"/>
      <c r="BG571" s="180"/>
      <c r="BH571" s="180"/>
      <c r="BI571" s="180"/>
      <c r="BJ571" s="180"/>
      <c r="BK571" s="180"/>
      <c r="BL571" s="180"/>
      <c r="BM571" s="180"/>
      <c r="BN571" s="180"/>
      <c r="BO571" s="180"/>
      <c r="BP571" s="180"/>
      <c r="BQ571" s="180"/>
      <c r="BR571" s="180"/>
      <c r="BS571" s="180"/>
      <c r="BT571" s="180"/>
      <c r="BU571" s="180"/>
      <c r="BV571" s="180"/>
      <c r="BW571" s="180"/>
      <c r="BX571" s="180"/>
      <c r="BY571" s="180"/>
      <c r="BZ571" s="180"/>
      <c r="CA571" s="180"/>
    </row>
    <row r="572" ht="15.75" customHeight="1" spans="1:79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80"/>
      <c r="V572" s="180"/>
      <c r="W572" s="180"/>
      <c r="X572" s="180"/>
      <c r="Y572" s="180"/>
      <c r="Z572" s="180"/>
      <c r="AA572" s="180"/>
      <c r="AB572" s="180"/>
      <c r="AC572" s="180"/>
      <c r="AD572" s="180"/>
      <c r="AE572" s="180"/>
      <c r="AF572" s="180"/>
      <c r="AG572" s="180"/>
      <c r="AH572" s="180"/>
      <c r="AI572" s="180"/>
      <c r="AJ572" s="180"/>
      <c r="AK572" s="180"/>
      <c r="AL572" s="180"/>
      <c r="AM572" s="180"/>
      <c r="AN572" s="180"/>
      <c r="AO572" s="180"/>
      <c r="AP572" s="180"/>
      <c r="AQ572" s="180"/>
      <c r="AR572" s="180"/>
      <c r="AS572" s="180"/>
      <c r="AT572" s="180"/>
      <c r="AU572" s="180"/>
      <c r="AV572" s="180"/>
      <c r="AW572" s="180"/>
      <c r="AX572" s="180"/>
      <c r="AY572" s="180"/>
      <c r="AZ572" s="180"/>
      <c r="BA572" s="180"/>
      <c r="BB572" s="180"/>
      <c r="BC572" s="180"/>
      <c r="BD572" s="180"/>
      <c r="BE572" s="180"/>
      <c r="BF572" s="180"/>
      <c r="BG572" s="180"/>
      <c r="BH572" s="180"/>
      <c r="BI572" s="180"/>
      <c r="BJ572" s="180"/>
      <c r="BK572" s="180"/>
      <c r="BL572" s="180"/>
      <c r="BM572" s="180"/>
      <c r="BN572" s="180"/>
      <c r="BO572" s="180"/>
      <c r="BP572" s="180"/>
      <c r="BQ572" s="180"/>
      <c r="BR572" s="180"/>
      <c r="BS572" s="180"/>
      <c r="BT572" s="180"/>
      <c r="BU572" s="180"/>
      <c r="BV572" s="180"/>
      <c r="BW572" s="180"/>
      <c r="BX572" s="180"/>
      <c r="BY572" s="180"/>
      <c r="BZ572" s="180"/>
      <c r="CA572" s="180"/>
    </row>
    <row r="573" ht="15.75" customHeight="1" spans="1:79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80"/>
      <c r="V573" s="180"/>
      <c r="W573" s="180"/>
      <c r="X573" s="180"/>
      <c r="Y573" s="180"/>
      <c r="Z573" s="180"/>
      <c r="AA573" s="180"/>
      <c r="AB573" s="180"/>
      <c r="AC573" s="180"/>
      <c r="AD573" s="180"/>
      <c r="AE573" s="180"/>
      <c r="AF573" s="180"/>
      <c r="AG573" s="180"/>
      <c r="AH573" s="180"/>
      <c r="AI573" s="180"/>
      <c r="AJ573" s="180"/>
      <c r="AK573" s="180"/>
      <c r="AL573" s="180"/>
      <c r="AM573" s="180"/>
      <c r="AN573" s="180"/>
      <c r="AO573" s="180"/>
      <c r="AP573" s="180"/>
      <c r="AQ573" s="180"/>
      <c r="AR573" s="180"/>
      <c r="AS573" s="180"/>
      <c r="AT573" s="180"/>
      <c r="AU573" s="180"/>
      <c r="AV573" s="180"/>
      <c r="AW573" s="180"/>
      <c r="AX573" s="180"/>
      <c r="AY573" s="180"/>
      <c r="AZ573" s="180"/>
      <c r="BA573" s="180"/>
      <c r="BB573" s="180"/>
      <c r="BC573" s="180"/>
      <c r="BD573" s="180"/>
      <c r="BE573" s="180"/>
      <c r="BF573" s="180"/>
      <c r="BG573" s="180"/>
      <c r="BH573" s="180"/>
      <c r="BI573" s="180"/>
      <c r="BJ573" s="180"/>
      <c r="BK573" s="180"/>
      <c r="BL573" s="180"/>
      <c r="BM573" s="180"/>
      <c r="BN573" s="180"/>
      <c r="BO573" s="180"/>
      <c r="BP573" s="180"/>
      <c r="BQ573" s="180"/>
      <c r="BR573" s="180"/>
      <c r="BS573" s="180"/>
      <c r="BT573" s="180"/>
      <c r="BU573" s="180"/>
      <c r="BV573" s="180"/>
      <c r="BW573" s="180"/>
      <c r="BX573" s="180"/>
      <c r="BY573" s="180"/>
      <c r="BZ573" s="180"/>
      <c r="CA573" s="180"/>
    </row>
    <row r="574" ht="15.75" customHeight="1" spans="1:79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80"/>
      <c r="V574" s="180"/>
      <c r="W574" s="180"/>
      <c r="X574" s="180"/>
      <c r="Y574" s="180"/>
      <c r="Z574" s="180"/>
      <c r="AA574" s="180"/>
      <c r="AB574" s="180"/>
      <c r="AC574" s="180"/>
      <c r="AD574" s="180"/>
      <c r="AE574" s="180"/>
      <c r="AF574" s="180"/>
      <c r="AG574" s="180"/>
      <c r="AH574" s="180"/>
      <c r="AI574" s="180"/>
      <c r="AJ574" s="180"/>
      <c r="AK574" s="180"/>
      <c r="AL574" s="180"/>
      <c r="AM574" s="180"/>
      <c r="AN574" s="180"/>
      <c r="AO574" s="180"/>
      <c r="AP574" s="180"/>
      <c r="AQ574" s="180"/>
      <c r="AR574" s="180"/>
      <c r="AS574" s="180"/>
      <c r="AT574" s="180"/>
      <c r="AU574" s="180"/>
      <c r="AV574" s="180"/>
      <c r="AW574" s="180"/>
      <c r="AX574" s="180"/>
      <c r="AY574" s="180"/>
      <c r="AZ574" s="180"/>
      <c r="BA574" s="180"/>
      <c r="BB574" s="180"/>
      <c r="BC574" s="180"/>
      <c r="BD574" s="180"/>
      <c r="BE574" s="180"/>
      <c r="BF574" s="180"/>
      <c r="BG574" s="180"/>
      <c r="BH574" s="180"/>
      <c r="BI574" s="180"/>
      <c r="BJ574" s="180"/>
      <c r="BK574" s="180"/>
      <c r="BL574" s="180"/>
      <c r="BM574" s="180"/>
      <c r="BN574" s="180"/>
      <c r="BO574" s="180"/>
      <c r="BP574" s="180"/>
      <c r="BQ574" s="180"/>
      <c r="BR574" s="180"/>
      <c r="BS574" s="180"/>
      <c r="BT574" s="180"/>
      <c r="BU574" s="180"/>
      <c r="BV574" s="180"/>
      <c r="BW574" s="180"/>
      <c r="BX574" s="180"/>
      <c r="BY574" s="180"/>
      <c r="BZ574" s="180"/>
      <c r="CA574" s="180"/>
    </row>
    <row r="575" ht="15.75" customHeight="1" spans="1:79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  <c r="V575" s="180"/>
      <c r="W575" s="180"/>
      <c r="X575" s="180"/>
      <c r="Y575" s="180"/>
      <c r="Z575" s="180"/>
      <c r="AA575" s="180"/>
      <c r="AB575" s="180"/>
      <c r="AC575" s="180"/>
      <c r="AD575" s="180"/>
      <c r="AE575" s="180"/>
      <c r="AF575" s="180"/>
      <c r="AG575" s="180"/>
      <c r="AH575" s="180"/>
      <c r="AI575" s="180"/>
      <c r="AJ575" s="180"/>
      <c r="AK575" s="180"/>
      <c r="AL575" s="180"/>
      <c r="AM575" s="180"/>
      <c r="AN575" s="180"/>
      <c r="AO575" s="180"/>
      <c r="AP575" s="180"/>
      <c r="AQ575" s="180"/>
      <c r="AR575" s="180"/>
      <c r="AS575" s="180"/>
      <c r="AT575" s="180"/>
      <c r="AU575" s="180"/>
      <c r="AV575" s="180"/>
      <c r="AW575" s="180"/>
      <c r="AX575" s="180"/>
      <c r="AY575" s="180"/>
      <c r="AZ575" s="180"/>
      <c r="BA575" s="180"/>
      <c r="BB575" s="180"/>
      <c r="BC575" s="180"/>
      <c r="BD575" s="180"/>
      <c r="BE575" s="180"/>
      <c r="BF575" s="180"/>
      <c r="BG575" s="180"/>
      <c r="BH575" s="180"/>
      <c r="BI575" s="180"/>
      <c r="BJ575" s="180"/>
      <c r="BK575" s="180"/>
      <c r="BL575" s="180"/>
      <c r="BM575" s="180"/>
      <c r="BN575" s="180"/>
      <c r="BO575" s="180"/>
      <c r="BP575" s="180"/>
      <c r="BQ575" s="180"/>
      <c r="BR575" s="180"/>
      <c r="BS575" s="180"/>
      <c r="BT575" s="180"/>
      <c r="BU575" s="180"/>
      <c r="BV575" s="180"/>
      <c r="BW575" s="180"/>
      <c r="BX575" s="180"/>
      <c r="BY575" s="180"/>
      <c r="BZ575" s="180"/>
      <c r="CA575" s="180"/>
    </row>
    <row r="576" ht="15.75" customHeight="1" spans="1:79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80"/>
      <c r="V576" s="180"/>
      <c r="W576" s="180"/>
      <c r="X576" s="180"/>
      <c r="Y576" s="180"/>
      <c r="Z576" s="180"/>
      <c r="AA576" s="180"/>
      <c r="AB576" s="180"/>
      <c r="AC576" s="180"/>
      <c r="AD576" s="180"/>
      <c r="AE576" s="180"/>
      <c r="AF576" s="180"/>
      <c r="AG576" s="180"/>
      <c r="AH576" s="180"/>
      <c r="AI576" s="180"/>
      <c r="AJ576" s="180"/>
      <c r="AK576" s="180"/>
      <c r="AL576" s="180"/>
      <c r="AM576" s="180"/>
      <c r="AN576" s="180"/>
      <c r="AO576" s="180"/>
      <c r="AP576" s="180"/>
      <c r="AQ576" s="180"/>
      <c r="AR576" s="180"/>
      <c r="AS576" s="180"/>
      <c r="AT576" s="180"/>
      <c r="AU576" s="180"/>
      <c r="AV576" s="180"/>
      <c r="AW576" s="180"/>
      <c r="AX576" s="180"/>
      <c r="AY576" s="180"/>
      <c r="AZ576" s="180"/>
      <c r="BA576" s="180"/>
      <c r="BB576" s="180"/>
      <c r="BC576" s="180"/>
      <c r="BD576" s="180"/>
      <c r="BE576" s="180"/>
      <c r="BF576" s="180"/>
      <c r="BG576" s="180"/>
      <c r="BH576" s="180"/>
      <c r="BI576" s="180"/>
      <c r="BJ576" s="180"/>
      <c r="BK576" s="180"/>
      <c r="BL576" s="180"/>
      <c r="BM576" s="180"/>
      <c r="BN576" s="180"/>
      <c r="BO576" s="180"/>
      <c r="BP576" s="180"/>
      <c r="BQ576" s="180"/>
      <c r="BR576" s="180"/>
      <c r="BS576" s="180"/>
      <c r="BT576" s="180"/>
      <c r="BU576" s="180"/>
      <c r="BV576" s="180"/>
      <c r="BW576" s="180"/>
      <c r="BX576" s="180"/>
      <c r="BY576" s="180"/>
      <c r="BZ576" s="180"/>
      <c r="CA576" s="180"/>
    </row>
    <row r="577" ht="15.75" customHeight="1" spans="1:79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80"/>
      <c r="V577" s="180"/>
      <c r="W577" s="180"/>
      <c r="X577" s="180"/>
      <c r="Y577" s="180"/>
      <c r="Z577" s="180"/>
      <c r="AA577" s="180"/>
      <c r="AB577" s="180"/>
      <c r="AC577" s="180"/>
      <c r="AD577" s="180"/>
      <c r="AE577" s="180"/>
      <c r="AF577" s="180"/>
      <c r="AG577" s="180"/>
      <c r="AH577" s="180"/>
      <c r="AI577" s="180"/>
      <c r="AJ577" s="180"/>
      <c r="AK577" s="180"/>
      <c r="AL577" s="180"/>
      <c r="AM577" s="180"/>
      <c r="AN577" s="180"/>
      <c r="AO577" s="180"/>
      <c r="AP577" s="180"/>
      <c r="AQ577" s="180"/>
      <c r="AR577" s="180"/>
      <c r="AS577" s="180"/>
      <c r="AT577" s="180"/>
      <c r="AU577" s="180"/>
      <c r="AV577" s="180"/>
      <c r="AW577" s="180"/>
      <c r="AX577" s="180"/>
      <c r="AY577" s="180"/>
      <c r="AZ577" s="180"/>
      <c r="BA577" s="180"/>
      <c r="BB577" s="180"/>
      <c r="BC577" s="180"/>
      <c r="BD577" s="180"/>
      <c r="BE577" s="180"/>
      <c r="BF577" s="180"/>
      <c r="BG577" s="180"/>
      <c r="BH577" s="180"/>
      <c r="BI577" s="180"/>
      <c r="BJ577" s="180"/>
      <c r="BK577" s="180"/>
      <c r="BL577" s="180"/>
      <c r="BM577" s="180"/>
      <c r="BN577" s="180"/>
      <c r="BO577" s="180"/>
      <c r="BP577" s="180"/>
      <c r="BQ577" s="180"/>
      <c r="BR577" s="180"/>
      <c r="BS577" s="180"/>
      <c r="BT577" s="180"/>
      <c r="BU577" s="180"/>
      <c r="BV577" s="180"/>
      <c r="BW577" s="180"/>
      <c r="BX577" s="180"/>
      <c r="BY577" s="180"/>
      <c r="BZ577" s="180"/>
      <c r="CA577" s="180"/>
    </row>
    <row r="578" ht="15.75" customHeight="1" spans="1:79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  <c r="S578" s="180"/>
      <c r="T578" s="180"/>
      <c r="U578" s="180"/>
      <c r="V578" s="180"/>
      <c r="W578" s="180"/>
      <c r="X578" s="180"/>
      <c r="Y578" s="180"/>
      <c r="Z578" s="180"/>
      <c r="AA578" s="180"/>
      <c r="AB578" s="180"/>
      <c r="AC578" s="180"/>
      <c r="AD578" s="180"/>
      <c r="AE578" s="180"/>
      <c r="AF578" s="180"/>
      <c r="AG578" s="180"/>
      <c r="AH578" s="180"/>
      <c r="AI578" s="180"/>
      <c r="AJ578" s="180"/>
      <c r="AK578" s="180"/>
      <c r="AL578" s="180"/>
      <c r="AM578" s="180"/>
      <c r="AN578" s="180"/>
      <c r="AO578" s="180"/>
      <c r="AP578" s="180"/>
      <c r="AQ578" s="180"/>
      <c r="AR578" s="180"/>
      <c r="AS578" s="180"/>
      <c r="AT578" s="180"/>
      <c r="AU578" s="180"/>
      <c r="AV578" s="180"/>
      <c r="AW578" s="180"/>
      <c r="AX578" s="180"/>
      <c r="AY578" s="180"/>
      <c r="AZ578" s="180"/>
      <c r="BA578" s="180"/>
      <c r="BB578" s="180"/>
      <c r="BC578" s="180"/>
      <c r="BD578" s="180"/>
      <c r="BE578" s="180"/>
      <c r="BF578" s="180"/>
      <c r="BG578" s="180"/>
      <c r="BH578" s="180"/>
      <c r="BI578" s="180"/>
      <c r="BJ578" s="180"/>
      <c r="BK578" s="180"/>
      <c r="BL578" s="180"/>
      <c r="BM578" s="180"/>
      <c r="BN578" s="180"/>
      <c r="BO578" s="180"/>
      <c r="BP578" s="180"/>
      <c r="BQ578" s="180"/>
      <c r="BR578" s="180"/>
      <c r="BS578" s="180"/>
      <c r="BT578" s="180"/>
      <c r="BU578" s="180"/>
      <c r="BV578" s="180"/>
      <c r="BW578" s="180"/>
      <c r="BX578" s="180"/>
      <c r="BY578" s="180"/>
      <c r="BZ578" s="180"/>
      <c r="CA578" s="180"/>
    </row>
    <row r="579" ht="15.75" customHeight="1" spans="1:79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  <c r="AB579" s="180"/>
      <c r="AC579" s="180"/>
      <c r="AD579" s="180"/>
      <c r="AE579" s="180"/>
      <c r="AF579" s="180"/>
      <c r="AG579" s="180"/>
      <c r="AH579" s="180"/>
      <c r="AI579" s="180"/>
      <c r="AJ579" s="180"/>
      <c r="AK579" s="180"/>
      <c r="AL579" s="180"/>
      <c r="AM579" s="180"/>
      <c r="AN579" s="180"/>
      <c r="AO579" s="180"/>
      <c r="AP579" s="180"/>
      <c r="AQ579" s="180"/>
      <c r="AR579" s="180"/>
      <c r="AS579" s="180"/>
      <c r="AT579" s="180"/>
      <c r="AU579" s="180"/>
      <c r="AV579" s="180"/>
      <c r="AW579" s="180"/>
      <c r="AX579" s="180"/>
      <c r="AY579" s="180"/>
      <c r="AZ579" s="180"/>
      <c r="BA579" s="180"/>
      <c r="BB579" s="180"/>
      <c r="BC579" s="180"/>
      <c r="BD579" s="180"/>
      <c r="BE579" s="180"/>
      <c r="BF579" s="180"/>
      <c r="BG579" s="180"/>
      <c r="BH579" s="180"/>
      <c r="BI579" s="180"/>
      <c r="BJ579" s="180"/>
      <c r="BK579" s="180"/>
      <c r="BL579" s="180"/>
      <c r="BM579" s="180"/>
      <c r="BN579" s="180"/>
      <c r="BO579" s="180"/>
      <c r="BP579" s="180"/>
      <c r="BQ579" s="180"/>
      <c r="BR579" s="180"/>
      <c r="BS579" s="180"/>
      <c r="BT579" s="180"/>
      <c r="BU579" s="180"/>
      <c r="BV579" s="180"/>
      <c r="BW579" s="180"/>
      <c r="BX579" s="180"/>
      <c r="BY579" s="180"/>
      <c r="BZ579" s="180"/>
      <c r="CA579" s="180"/>
    </row>
    <row r="580" ht="15.75" customHeight="1" spans="1:79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80"/>
      <c r="V580" s="180"/>
      <c r="W580" s="180"/>
      <c r="X580" s="180"/>
      <c r="Y580" s="180"/>
      <c r="Z580" s="180"/>
      <c r="AA580" s="180"/>
      <c r="AB580" s="180"/>
      <c r="AC580" s="180"/>
      <c r="AD580" s="180"/>
      <c r="AE580" s="180"/>
      <c r="AF580" s="180"/>
      <c r="AG580" s="180"/>
      <c r="AH580" s="180"/>
      <c r="AI580" s="180"/>
      <c r="AJ580" s="180"/>
      <c r="AK580" s="180"/>
      <c r="AL580" s="180"/>
      <c r="AM580" s="180"/>
      <c r="AN580" s="180"/>
      <c r="AO580" s="180"/>
      <c r="AP580" s="180"/>
      <c r="AQ580" s="180"/>
      <c r="AR580" s="180"/>
      <c r="AS580" s="180"/>
      <c r="AT580" s="180"/>
      <c r="AU580" s="180"/>
      <c r="AV580" s="180"/>
      <c r="AW580" s="180"/>
      <c r="AX580" s="180"/>
      <c r="AY580" s="180"/>
      <c r="AZ580" s="180"/>
      <c r="BA580" s="180"/>
      <c r="BB580" s="180"/>
      <c r="BC580" s="180"/>
      <c r="BD580" s="180"/>
      <c r="BE580" s="180"/>
      <c r="BF580" s="180"/>
      <c r="BG580" s="180"/>
      <c r="BH580" s="180"/>
      <c r="BI580" s="180"/>
      <c r="BJ580" s="180"/>
      <c r="BK580" s="180"/>
      <c r="BL580" s="180"/>
      <c r="BM580" s="180"/>
      <c r="BN580" s="180"/>
      <c r="BO580" s="180"/>
      <c r="BP580" s="180"/>
      <c r="BQ580" s="180"/>
      <c r="BR580" s="180"/>
      <c r="BS580" s="180"/>
      <c r="BT580" s="180"/>
      <c r="BU580" s="180"/>
      <c r="BV580" s="180"/>
      <c r="BW580" s="180"/>
      <c r="BX580" s="180"/>
      <c r="BY580" s="180"/>
      <c r="BZ580" s="180"/>
      <c r="CA580" s="180"/>
    </row>
    <row r="581" ht="15.75" customHeight="1" spans="1:79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80"/>
      <c r="V581" s="180"/>
      <c r="W581" s="180"/>
      <c r="X581" s="180"/>
      <c r="Y581" s="180"/>
      <c r="Z581" s="180"/>
      <c r="AA581" s="180"/>
      <c r="AB581" s="180"/>
      <c r="AC581" s="180"/>
      <c r="AD581" s="180"/>
      <c r="AE581" s="180"/>
      <c r="AF581" s="180"/>
      <c r="AG581" s="180"/>
      <c r="AH581" s="180"/>
      <c r="AI581" s="180"/>
      <c r="AJ581" s="180"/>
      <c r="AK581" s="180"/>
      <c r="AL581" s="180"/>
      <c r="AM581" s="180"/>
      <c r="AN581" s="180"/>
      <c r="AO581" s="180"/>
      <c r="AP581" s="180"/>
      <c r="AQ581" s="180"/>
      <c r="AR581" s="180"/>
      <c r="AS581" s="180"/>
      <c r="AT581" s="180"/>
      <c r="AU581" s="180"/>
      <c r="AV581" s="180"/>
      <c r="AW581" s="180"/>
      <c r="AX581" s="180"/>
      <c r="AY581" s="180"/>
      <c r="AZ581" s="180"/>
      <c r="BA581" s="180"/>
      <c r="BB581" s="180"/>
      <c r="BC581" s="180"/>
      <c r="BD581" s="180"/>
      <c r="BE581" s="180"/>
      <c r="BF581" s="180"/>
      <c r="BG581" s="180"/>
      <c r="BH581" s="180"/>
      <c r="BI581" s="180"/>
      <c r="BJ581" s="180"/>
      <c r="BK581" s="180"/>
      <c r="BL581" s="180"/>
      <c r="BM581" s="180"/>
      <c r="BN581" s="180"/>
      <c r="BO581" s="180"/>
      <c r="BP581" s="180"/>
      <c r="BQ581" s="180"/>
      <c r="BR581" s="180"/>
      <c r="BS581" s="180"/>
      <c r="BT581" s="180"/>
      <c r="BU581" s="180"/>
      <c r="BV581" s="180"/>
      <c r="BW581" s="180"/>
      <c r="BX581" s="180"/>
      <c r="BY581" s="180"/>
      <c r="BZ581" s="180"/>
      <c r="CA581" s="180"/>
    </row>
    <row r="582" ht="15.75" customHeight="1" spans="1:79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80"/>
      <c r="V582" s="180"/>
      <c r="W582" s="180"/>
      <c r="X582" s="180"/>
      <c r="Y582" s="180"/>
      <c r="Z582" s="180"/>
      <c r="AA582" s="180"/>
      <c r="AB582" s="180"/>
      <c r="AC582" s="180"/>
      <c r="AD582" s="180"/>
      <c r="AE582" s="180"/>
      <c r="AF582" s="180"/>
      <c r="AG582" s="180"/>
      <c r="AH582" s="180"/>
      <c r="AI582" s="180"/>
      <c r="AJ582" s="180"/>
      <c r="AK582" s="180"/>
      <c r="AL582" s="180"/>
      <c r="AM582" s="180"/>
      <c r="AN582" s="180"/>
      <c r="AO582" s="180"/>
      <c r="AP582" s="180"/>
      <c r="AQ582" s="180"/>
      <c r="AR582" s="180"/>
      <c r="AS582" s="180"/>
      <c r="AT582" s="180"/>
      <c r="AU582" s="180"/>
      <c r="AV582" s="180"/>
      <c r="AW582" s="180"/>
      <c r="AX582" s="180"/>
      <c r="AY582" s="180"/>
      <c r="AZ582" s="180"/>
      <c r="BA582" s="180"/>
      <c r="BB582" s="180"/>
      <c r="BC582" s="180"/>
      <c r="BD582" s="180"/>
      <c r="BE582" s="180"/>
      <c r="BF582" s="180"/>
      <c r="BG582" s="180"/>
      <c r="BH582" s="180"/>
      <c r="BI582" s="180"/>
      <c r="BJ582" s="180"/>
      <c r="BK582" s="180"/>
      <c r="BL582" s="180"/>
      <c r="BM582" s="180"/>
      <c r="BN582" s="180"/>
      <c r="BO582" s="180"/>
      <c r="BP582" s="180"/>
      <c r="BQ582" s="180"/>
      <c r="BR582" s="180"/>
      <c r="BS582" s="180"/>
      <c r="BT582" s="180"/>
      <c r="BU582" s="180"/>
      <c r="BV582" s="180"/>
      <c r="BW582" s="180"/>
      <c r="BX582" s="180"/>
      <c r="BY582" s="180"/>
      <c r="BZ582" s="180"/>
      <c r="CA582" s="180"/>
    </row>
    <row r="583" ht="15.75" customHeight="1" spans="1:79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80"/>
      <c r="V583" s="180"/>
      <c r="W583" s="180"/>
      <c r="X583" s="180"/>
      <c r="Y583" s="180"/>
      <c r="Z583" s="180"/>
      <c r="AA583" s="180"/>
      <c r="AB583" s="180"/>
      <c r="AC583" s="180"/>
      <c r="AD583" s="180"/>
      <c r="AE583" s="180"/>
      <c r="AF583" s="180"/>
      <c r="AG583" s="180"/>
      <c r="AH583" s="180"/>
      <c r="AI583" s="180"/>
      <c r="AJ583" s="180"/>
      <c r="AK583" s="180"/>
      <c r="AL583" s="180"/>
      <c r="AM583" s="180"/>
      <c r="AN583" s="180"/>
      <c r="AO583" s="180"/>
      <c r="AP583" s="180"/>
      <c r="AQ583" s="180"/>
      <c r="AR583" s="180"/>
      <c r="AS583" s="180"/>
      <c r="AT583" s="180"/>
      <c r="AU583" s="180"/>
      <c r="AV583" s="180"/>
      <c r="AW583" s="180"/>
      <c r="AX583" s="180"/>
      <c r="AY583" s="180"/>
      <c r="AZ583" s="180"/>
      <c r="BA583" s="180"/>
      <c r="BB583" s="180"/>
      <c r="BC583" s="180"/>
      <c r="BD583" s="180"/>
      <c r="BE583" s="180"/>
      <c r="BF583" s="180"/>
      <c r="BG583" s="180"/>
      <c r="BH583" s="180"/>
      <c r="BI583" s="180"/>
      <c r="BJ583" s="180"/>
      <c r="BK583" s="180"/>
      <c r="BL583" s="180"/>
      <c r="BM583" s="180"/>
      <c r="BN583" s="180"/>
      <c r="BO583" s="180"/>
      <c r="BP583" s="180"/>
      <c r="BQ583" s="180"/>
      <c r="BR583" s="180"/>
      <c r="BS583" s="180"/>
      <c r="BT583" s="180"/>
      <c r="BU583" s="180"/>
      <c r="BV583" s="180"/>
      <c r="BW583" s="180"/>
      <c r="BX583" s="180"/>
      <c r="BY583" s="180"/>
      <c r="BZ583" s="180"/>
      <c r="CA583" s="180"/>
    </row>
    <row r="584" ht="15.75" customHeight="1" spans="1:79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80"/>
      <c r="V584" s="180"/>
      <c r="W584" s="180"/>
      <c r="X584" s="180"/>
      <c r="Y584" s="180"/>
      <c r="Z584" s="180"/>
      <c r="AA584" s="180"/>
      <c r="AB584" s="180"/>
      <c r="AC584" s="180"/>
      <c r="AD584" s="180"/>
      <c r="AE584" s="180"/>
      <c r="AF584" s="180"/>
      <c r="AG584" s="180"/>
      <c r="AH584" s="180"/>
      <c r="AI584" s="180"/>
      <c r="AJ584" s="180"/>
      <c r="AK584" s="180"/>
      <c r="AL584" s="180"/>
      <c r="AM584" s="180"/>
      <c r="AN584" s="180"/>
      <c r="AO584" s="180"/>
      <c r="AP584" s="180"/>
      <c r="AQ584" s="180"/>
      <c r="AR584" s="180"/>
      <c r="AS584" s="180"/>
      <c r="AT584" s="180"/>
      <c r="AU584" s="180"/>
      <c r="AV584" s="180"/>
      <c r="AW584" s="180"/>
      <c r="AX584" s="180"/>
      <c r="AY584" s="180"/>
      <c r="AZ584" s="180"/>
      <c r="BA584" s="180"/>
      <c r="BB584" s="180"/>
      <c r="BC584" s="180"/>
      <c r="BD584" s="180"/>
      <c r="BE584" s="180"/>
      <c r="BF584" s="180"/>
      <c r="BG584" s="180"/>
      <c r="BH584" s="180"/>
      <c r="BI584" s="180"/>
      <c r="BJ584" s="180"/>
      <c r="BK584" s="180"/>
      <c r="BL584" s="180"/>
      <c r="BM584" s="180"/>
      <c r="BN584" s="180"/>
      <c r="BO584" s="180"/>
      <c r="BP584" s="180"/>
      <c r="BQ584" s="180"/>
      <c r="BR584" s="180"/>
      <c r="BS584" s="180"/>
      <c r="BT584" s="180"/>
      <c r="BU584" s="180"/>
      <c r="BV584" s="180"/>
      <c r="BW584" s="180"/>
      <c r="BX584" s="180"/>
      <c r="BY584" s="180"/>
      <c r="BZ584" s="180"/>
      <c r="CA584" s="180"/>
    </row>
    <row r="585" ht="15.75" customHeight="1" spans="1:79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80"/>
      <c r="V585" s="180"/>
      <c r="W585" s="180"/>
      <c r="X585" s="180"/>
      <c r="Y585" s="180"/>
      <c r="Z585" s="180"/>
      <c r="AA585" s="180"/>
      <c r="AB585" s="180"/>
      <c r="AC585" s="180"/>
      <c r="AD585" s="180"/>
      <c r="AE585" s="180"/>
      <c r="AF585" s="180"/>
      <c r="AG585" s="180"/>
      <c r="AH585" s="180"/>
      <c r="AI585" s="180"/>
      <c r="AJ585" s="180"/>
      <c r="AK585" s="180"/>
      <c r="AL585" s="180"/>
      <c r="AM585" s="180"/>
      <c r="AN585" s="180"/>
      <c r="AO585" s="180"/>
      <c r="AP585" s="180"/>
      <c r="AQ585" s="180"/>
      <c r="AR585" s="180"/>
      <c r="AS585" s="180"/>
      <c r="AT585" s="180"/>
      <c r="AU585" s="180"/>
      <c r="AV585" s="180"/>
      <c r="AW585" s="180"/>
      <c r="AX585" s="180"/>
      <c r="AY585" s="180"/>
      <c r="AZ585" s="180"/>
      <c r="BA585" s="180"/>
      <c r="BB585" s="180"/>
      <c r="BC585" s="180"/>
      <c r="BD585" s="180"/>
      <c r="BE585" s="180"/>
      <c r="BF585" s="180"/>
      <c r="BG585" s="180"/>
      <c r="BH585" s="180"/>
      <c r="BI585" s="180"/>
      <c r="BJ585" s="180"/>
      <c r="BK585" s="180"/>
      <c r="BL585" s="180"/>
      <c r="BM585" s="180"/>
      <c r="BN585" s="180"/>
      <c r="BO585" s="180"/>
      <c r="BP585" s="180"/>
      <c r="BQ585" s="180"/>
      <c r="BR585" s="180"/>
      <c r="BS585" s="180"/>
      <c r="BT585" s="180"/>
      <c r="BU585" s="180"/>
      <c r="BV585" s="180"/>
      <c r="BW585" s="180"/>
      <c r="BX585" s="180"/>
      <c r="BY585" s="180"/>
      <c r="BZ585" s="180"/>
      <c r="CA585" s="180"/>
    </row>
    <row r="586" ht="15.75" customHeight="1" spans="1:79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  <c r="V586" s="180"/>
      <c r="W586" s="180"/>
      <c r="X586" s="180"/>
      <c r="Y586" s="180"/>
      <c r="Z586" s="180"/>
      <c r="AA586" s="180"/>
      <c r="AB586" s="180"/>
      <c r="AC586" s="180"/>
      <c r="AD586" s="180"/>
      <c r="AE586" s="180"/>
      <c r="AF586" s="180"/>
      <c r="AG586" s="180"/>
      <c r="AH586" s="180"/>
      <c r="AI586" s="180"/>
      <c r="AJ586" s="180"/>
      <c r="AK586" s="180"/>
      <c r="AL586" s="180"/>
      <c r="AM586" s="180"/>
      <c r="AN586" s="180"/>
      <c r="AO586" s="180"/>
      <c r="AP586" s="180"/>
      <c r="AQ586" s="180"/>
      <c r="AR586" s="180"/>
      <c r="AS586" s="180"/>
      <c r="AT586" s="180"/>
      <c r="AU586" s="180"/>
      <c r="AV586" s="180"/>
      <c r="AW586" s="180"/>
      <c r="AX586" s="180"/>
      <c r="AY586" s="180"/>
      <c r="AZ586" s="180"/>
      <c r="BA586" s="180"/>
      <c r="BB586" s="180"/>
      <c r="BC586" s="180"/>
      <c r="BD586" s="180"/>
      <c r="BE586" s="180"/>
      <c r="BF586" s="180"/>
      <c r="BG586" s="180"/>
      <c r="BH586" s="180"/>
      <c r="BI586" s="180"/>
      <c r="BJ586" s="180"/>
      <c r="BK586" s="180"/>
      <c r="BL586" s="180"/>
      <c r="BM586" s="180"/>
      <c r="BN586" s="180"/>
      <c r="BO586" s="180"/>
      <c r="BP586" s="180"/>
      <c r="BQ586" s="180"/>
      <c r="BR586" s="180"/>
      <c r="BS586" s="180"/>
      <c r="BT586" s="180"/>
      <c r="BU586" s="180"/>
      <c r="BV586" s="180"/>
      <c r="BW586" s="180"/>
      <c r="BX586" s="180"/>
      <c r="BY586" s="180"/>
      <c r="BZ586" s="180"/>
      <c r="CA586" s="180"/>
    </row>
    <row r="587" ht="15.75" customHeight="1" spans="1:79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  <c r="U587" s="180"/>
      <c r="V587" s="180"/>
      <c r="W587" s="180"/>
      <c r="X587" s="180"/>
      <c r="Y587" s="180"/>
      <c r="Z587" s="180"/>
      <c r="AA587" s="180"/>
      <c r="AB587" s="180"/>
      <c r="AC587" s="180"/>
      <c r="AD587" s="180"/>
      <c r="AE587" s="180"/>
      <c r="AF587" s="180"/>
      <c r="AG587" s="180"/>
      <c r="AH587" s="180"/>
      <c r="AI587" s="180"/>
      <c r="AJ587" s="180"/>
      <c r="AK587" s="180"/>
      <c r="AL587" s="180"/>
      <c r="AM587" s="180"/>
      <c r="AN587" s="180"/>
      <c r="AO587" s="180"/>
      <c r="AP587" s="180"/>
      <c r="AQ587" s="180"/>
      <c r="AR587" s="180"/>
      <c r="AS587" s="180"/>
      <c r="AT587" s="180"/>
      <c r="AU587" s="180"/>
      <c r="AV587" s="180"/>
      <c r="AW587" s="180"/>
      <c r="AX587" s="180"/>
      <c r="AY587" s="180"/>
      <c r="AZ587" s="180"/>
      <c r="BA587" s="180"/>
      <c r="BB587" s="180"/>
      <c r="BC587" s="180"/>
      <c r="BD587" s="180"/>
      <c r="BE587" s="180"/>
      <c r="BF587" s="180"/>
      <c r="BG587" s="180"/>
      <c r="BH587" s="180"/>
      <c r="BI587" s="180"/>
      <c r="BJ587" s="180"/>
      <c r="BK587" s="180"/>
      <c r="BL587" s="180"/>
      <c r="BM587" s="180"/>
      <c r="BN587" s="180"/>
      <c r="BO587" s="180"/>
      <c r="BP587" s="180"/>
      <c r="BQ587" s="180"/>
      <c r="BR587" s="180"/>
      <c r="BS587" s="180"/>
      <c r="BT587" s="180"/>
      <c r="BU587" s="180"/>
      <c r="BV587" s="180"/>
      <c r="BW587" s="180"/>
      <c r="BX587" s="180"/>
      <c r="BY587" s="180"/>
      <c r="BZ587" s="180"/>
      <c r="CA587" s="180"/>
    </row>
    <row r="588" ht="15.75" customHeight="1" spans="1:79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80"/>
      <c r="V588" s="180"/>
      <c r="W588" s="180"/>
      <c r="X588" s="180"/>
      <c r="Y588" s="180"/>
      <c r="Z588" s="180"/>
      <c r="AA588" s="180"/>
      <c r="AB588" s="180"/>
      <c r="AC588" s="180"/>
      <c r="AD588" s="180"/>
      <c r="AE588" s="180"/>
      <c r="AF588" s="180"/>
      <c r="AG588" s="180"/>
      <c r="AH588" s="180"/>
      <c r="AI588" s="180"/>
      <c r="AJ588" s="180"/>
      <c r="AK588" s="180"/>
      <c r="AL588" s="180"/>
      <c r="AM588" s="180"/>
      <c r="AN588" s="180"/>
      <c r="AO588" s="180"/>
      <c r="AP588" s="180"/>
      <c r="AQ588" s="180"/>
      <c r="AR588" s="180"/>
      <c r="AS588" s="180"/>
      <c r="AT588" s="180"/>
      <c r="AU588" s="180"/>
      <c r="AV588" s="180"/>
      <c r="AW588" s="180"/>
      <c r="AX588" s="180"/>
      <c r="AY588" s="180"/>
      <c r="AZ588" s="180"/>
      <c r="BA588" s="180"/>
      <c r="BB588" s="180"/>
      <c r="BC588" s="180"/>
      <c r="BD588" s="180"/>
      <c r="BE588" s="180"/>
      <c r="BF588" s="180"/>
      <c r="BG588" s="180"/>
      <c r="BH588" s="180"/>
      <c r="BI588" s="180"/>
      <c r="BJ588" s="180"/>
      <c r="BK588" s="180"/>
      <c r="BL588" s="180"/>
      <c r="BM588" s="180"/>
      <c r="BN588" s="180"/>
      <c r="BO588" s="180"/>
      <c r="BP588" s="180"/>
      <c r="BQ588" s="180"/>
      <c r="BR588" s="180"/>
      <c r="BS588" s="180"/>
      <c r="BT588" s="180"/>
      <c r="BU588" s="180"/>
      <c r="BV588" s="180"/>
      <c r="BW588" s="180"/>
      <c r="BX588" s="180"/>
      <c r="BY588" s="180"/>
      <c r="BZ588" s="180"/>
      <c r="CA588" s="180"/>
    </row>
    <row r="589" ht="15.75" customHeight="1" spans="1:79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80"/>
      <c r="V589" s="180"/>
      <c r="W589" s="180"/>
      <c r="X589" s="180"/>
      <c r="Y589" s="180"/>
      <c r="Z589" s="180"/>
      <c r="AA589" s="180"/>
      <c r="AB589" s="180"/>
      <c r="AC589" s="180"/>
      <c r="AD589" s="180"/>
      <c r="AE589" s="180"/>
      <c r="AF589" s="180"/>
      <c r="AG589" s="180"/>
      <c r="AH589" s="180"/>
      <c r="AI589" s="180"/>
      <c r="AJ589" s="180"/>
      <c r="AK589" s="180"/>
      <c r="AL589" s="180"/>
      <c r="AM589" s="180"/>
      <c r="AN589" s="180"/>
      <c r="AO589" s="180"/>
      <c r="AP589" s="180"/>
      <c r="AQ589" s="180"/>
      <c r="AR589" s="180"/>
      <c r="AS589" s="180"/>
      <c r="AT589" s="180"/>
      <c r="AU589" s="180"/>
      <c r="AV589" s="180"/>
      <c r="AW589" s="180"/>
      <c r="AX589" s="180"/>
      <c r="AY589" s="180"/>
      <c r="AZ589" s="180"/>
      <c r="BA589" s="180"/>
      <c r="BB589" s="180"/>
      <c r="BC589" s="180"/>
      <c r="BD589" s="180"/>
      <c r="BE589" s="180"/>
      <c r="BF589" s="180"/>
      <c r="BG589" s="180"/>
      <c r="BH589" s="180"/>
      <c r="BI589" s="180"/>
      <c r="BJ589" s="180"/>
      <c r="BK589" s="180"/>
      <c r="BL589" s="180"/>
      <c r="BM589" s="180"/>
      <c r="BN589" s="180"/>
      <c r="BO589" s="180"/>
      <c r="BP589" s="180"/>
      <c r="BQ589" s="180"/>
      <c r="BR589" s="180"/>
      <c r="BS589" s="180"/>
      <c r="BT589" s="180"/>
      <c r="BU589" s="180"/>
      <c r="BV589" s="180"/>
      <c r="BW589" s="180"/>
      <c r="BX589" s="180"/>
      <c r="BY589" s="180"/>
      <c r="BZ589" s="180"/>
      <c r="CA589" s="180"/>
    </row>
    <row r="590" ht="15.75" customHeight="1" spans="1:79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80"/>
      <c r="V590" s="180"/>
      <c r="W590" s="180"/>
      <c r="X590" s="180"/>
      <c r="Y590" s="180"/>
      <c r="Z590" s="180"/>
      <c r="AA590" s="180"/>
      <c r="AB590" s="180"/>
      <c r="AC590" s="180"/>
      <c r="AD590" s="180"/>
      <c r="AE590" s="180"/>
      <c r="AF590" s="180"/>
      <c r="AG590" s="180"/>
      <c r="AH590" s="180"/>
      <c r="AI590" s="180"/>
      <c r="AJ590" s="180"/>
      <c r="AK590" s="180"/>
      <c r="AL590" s="180"/>
      <c r="AM590" s="180"/>
      <c r="AN590" s="180"/>
      <c r="AO590" s="180"/>
      <c r="AP590" s="180"/>
      <c r="AQ590" s="180"/>
      <c r="AR590" s="180"/>
      <c r="AS590" s="180"/>
      <c r="AT590" s="180"/>
      <c r="AU590" s="180"/>
      <c r="AV590" s="180"/>
      <c r="AW590" s="180"/>
      <c r="AX590" s="180"/>
      <c r="AY590" s="180"/>
      <c r="AZ590" s="180"/>
      <c r="BA590" s="180"/>
      <c r="BB590" s="180"/>
      <c r="BC590" s="180"/>
      <c r="BD590" s="180"/>
      <c r="BE590" s="180"/>
      <c r="BF590" s="180"/>
      <c r="BG590" s="180"/>
      <c r="BH590" s="180"/>
      <c r="BI590" s="180"/>
      <c r="BJ590" s="180"/>
      <c r="BK590" s="180"/>
      <c r="BL590" s="180"/>
      <c r="BM590" s="180"/>
      <c r="BN590" s="180"/>
      <c r="BO590" s="180"/>
      <c r="BP590" s="180"/>
      <c r="BQ590" s="180"/>
      <c r="BR590" s="180"/>
      <c r="BS590" s="180"/>
      <c r="BT590" s="180"/>
      <c r="BU590" s="180"/>
      <c r="BV590" s="180"/>
      <c r="BW590" s="180"/>
      <c r="BX590" s="180"/>
      <c r="BY590" s="180"/>
      <c r="BZ590" s="180"/>
      <c r="CA590" s="180"/>
    </row>
    <row r="591" ht="15.75" customHeight="1" spans="1:79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  <c r="S591" s="180"/>
      <c r="T591" s="180"/>
      <c r="U591" s="180"/>
      <c r="V591" s="180"/>
      <c r="W591" s="180"/>
      <c r="X591" s="180"/>
      <c r="Y591" s="180"/>
      <c r="Z591" s="180"/>
      <c r="AA591" s="180"/>
      <c r="AB591" s="180"/>
      <c r="AC591" s="180"/>
      <c r="AD591" s="180"/>
      <c r="AE591" s="180"/>
      <c r="AF591" s="180"/>
      <c r="AG591" s="180"/>
      <c r="AH591" s="180"/>
      <c r="AI591" s="180"/>
      <c r="AJ591" s="180"/>
      <c r="AK591" s="180"/>
      <c r="AL591" s="180"/>
      <c r="AM591" s="180"/>
      <c r="AN591" s="180"/>
      <c r="AO591" s="180"/>
      <c r="AP591" s="180"/>
      <c r="AQ591" s="180"/>
      <c r="AR591" s="180"/>
      <c r="AS591" s="180"/>
      <c r="AT591" s="180"/>
      <c r="AU591" s="180"/>
      <c r="AV591" s="180"/>
      <c r="AW591" s="180"/>
      <c r="AX591" s="180"/>
      <c r="AY591" s="180"/>
      <c r="AZ591" s="180"/>
      <c r="BA591" s="180"/>
      <c r="BB591" s="180"/>
      <c r="BC591" s="180"/>
      <c r="BD591" s="180"/>
      <c r="BE591" s="180"/>
      <c r="BF591" s="180"/>
      <c r="BG591" s="180"/>
      <c r="BH591" s="180"/>
      <c r="BI591" s="180"/>
      <c r="BJ591" s="180"/>
      <c r="BK591" s="180"/>
      <c r="BL591" s="180"/>
      <c r="BM591" s="180"/>
      <c r="BN591" s="180"/>
      <c r="BO591" s="180"/>
      <c r="BP591" s="180"/>
      <c r="BQ591" s="180"/>
      <c r="BR591" s="180"/>
      <c r="BS591" s="180"/>
      <c r="BT591" s="180"/>
      <c r="BU591" s="180"/>
      <c r="BV591" s="180"/>
      <c r="BW591" s="180"/>
      <c r="BX591" s="180"/>
      <c r="BY591" s="180"/>
      <c r="BZ591" s="180"/>
      <c r="CA591" s="180"/>
    </row>
    <row r="592" ht="15.75" customHeight="1" spans="1:79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  <c r="U592" s="180"/>
      <c r="V592" s="180"/>
      <c r="W592" s="180"/>
      <c r="X592" s="180"/>
      <c r="Y592" s="180"/>
      <c r="Z592" s="180"/>
      <c r="AA592" s="180"/>
      <c r="AB592" s="180"/>
      <c r="AC592" s="180"/>
      <c r="AD592" s="180"/>
      <c r="AE592" s="180"/>
      <c r="AF592" s="180"/>
      <c r="AG592" s="180"/>
      <c r="AH592" s="180"/>
      <c r="AI592" s="180"/>
      <c r="AJ592" s="180"/>
      <c r="AK592" s="180"/>
      <c r="AL592" s="180"/>
      <c r="AM592" s="180"/>
      <c r="AN592" s="180"/>
      <c r="AO592" s="180"/>
      <c r="AP592" s="180"/>
      <c r="AQ592" s="180"/>
      <c r="AR592" s="180"/>
      <c r="AS592" s="180"/>
      <c r="AT592" s="180"/>
      <c r="AU592" s="180"/>
      <c r="AV592" s="180"/>
      <c r="AW592" s="180"/>
      <c r="AX592" s="180"/>
      <c r="AY592" s="180"/>
      <c r="AZ592" s="180"/>
      <c r="BA592" s="180"/>
      <c r="BB592" s="180"/>
      <c r="BC592" s="180"/>
      <c r="BD592" s="180"/>
      <c r="BE592" s="180"/>
      <c r="BF592" s="180"/>
      <c r="BG592" s="180"/>
      <c r="BH592" s="180"/>
      <c r="BI592" s="180"/>
      <c r="BJ592" s="180"/>
      <c r="BK592" s="180"/>
      <c r="BL592" s="180"/>
      <c r="BM592" s="180"/>
      <c r="BN592" s="180"/>
      <c r="BO592" s="180"/>
      <c r="BP592" s="180"/>
      <c r="BQ592" s="180"/>
      <c r="BR592" s="180"/>
      <c r="BS592" s="180"/>
      <c r="BT592" s="180"/>
      <c r="BU592" s="180"/>
      <c r="BV592" s="180"/>
      <c r="BW592" s="180"/>
      <c r="BX592" s="180"/>
      <c r="BY592" s="180"/>
      <c r="BZ592" s="180"/>
      <c r="CA592" s="180"/>
    </row>
    <row r="593" ht="15.75" customHeight="1" spans="1:79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80"/>
      <c r="V593" s="180"/>
      <c r="W593" s="180"/>
      <c r="X593" s="180"/>
      <c r="Y593" s="180"/>
      <c r="Z593" s="180"/>
      <c r="AA593" s="180"/>
      <c r="AB593" s="180"/>
      <c r="AC593" s="180"/>
      <c r="AD593" s="180"/>
      <c r="AE593" s="180"/>
      <c r="AF593" s="180"/>
      <c r="AG593" s="180"/>
      <c r="AH593" s="180"/>
      <c r="AI593" s="180"/>
      <c r="AJ593" s="180"/>
      <c r="AK593" s="180"/>
      <c r="AL593" s="180"/>
      <c r="AM593" s="180"/>
      <c r="AN593" s="180"/>
      <c r="AO593" s="180"/>
      <c r="AP593" s="180"/>
      <c r="AQ593" s="180"/>
      <c r="AR593" s="180"/>
      <c r="AS593" s="180"/>
      <c r="AT593" s="180"/>
      <c r="AU593" s="180"/>
      <c r="AV593" s="180"/>
      <c r="AW593" s="180"/>
      <c r="AX593" s="180"/>
      <c r="AY593" s="180"/>
      <c r="AZ593" s="180"/>
      <c r="BA593" s="180"/>
      <c r="BB593" s="180"/>
      <c r="BC593" s="180"/>
      <c r="BD593" s="180"/>
      <c r="BE593" s="180"/>
      <c r="BF593" s="180"/>
      <c r="BG593" s="180"/>
      <c r="BH593" s="180"/>
      <c r="BI593" s="180"/>
      <c r="BJ593" s="180"/>
      <c r="BK593" s="180"/>
      <c r="BL593" s="180"/>
      <c r="BM593" s="180"/>
      <c r="BN593" s="180"/>
      <c r="BO593" s="180"/>
      <c r="BP593" s="180"/>
      <c r="BQ593" s="180"/>
      <c r="BR593" s="180"/>
      <c r="BS593" s="180"/>
      <c r="BT593" s="180"/>
      <c r="BU593" s="180"/>
      <c r="BV593" s="180"/>
      <c r="BW593" s="180"/>
      <c r="BX593" s="180"/>
      <c r="BY593" s="180"/>
      <c r="BZ593" s="180"/>
      <c r="CA593" s="180"/>
    </row>
    <row r="594" ht="15.75" customHeight="1" spans="1:79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80"/>
      <c r="V594" s="180"/>
      <c r="W594" s="180"/>
      <c r="X594" s="180"/>
      <c r="Y594" s="180"/>
      <c r="Z594" s="180"/>
      <c r="AA594" s="180"/>
      <c r="AB594" s="180"/>
      <c r="AC594" s="180"/>
      <c r="AD594" s="180"/>
      <c r="AE594" s="180"/>
      <c r="AF594" s="180"/>
      <c r="AG594" s="180"/>
      <c r="AH594" s="180"/>
      <c r="AI594" s="180"/>
      <c r="AJ594" s="180"/>
      <c r="AK594" s="180"/>
      <c r="AL594" s="180"/>
      <c r="AM594" s="180"/>
      <c r="AN594" s="180"/>
      <c r="AO594" s="180"/>
      <c r="AP594" s="180"/>
      <c r="AQ594" s="180"/>
      <c r="AR594" s="180"/>
      <c r="AS594" s="180"/>
      <c r="AT594" s="180"/>
      <c r="AU594" s="180"/>
      <c r="AV594" s="180"/>
      <c r="AW594" s="180"/>
      <c r="AX594" s="180"/>
      <c r="AY594" s="180"/>
      <c r="AZ594" s="180"/>
      <c r="BA594" s="180"/>
      <c r="BB594" s="180"/>
      <c r="BC594" s="180"/>
      <c r="BD594" s="180"/>
      <c r="BE594" s="180"/>
      <c r="BF594" s="180"/>
      <c r="BG594" s="180"/>
      <c r="BH594" s="180"/>
      <c r="BI594" s="180"/>
      <c r="BJ594" s="180"/>
      <c r="BK594" s="180"/>
      <c r="BL594" s="180"/>
      <c r="BM594" s="180"/>
      <c r="BN594" s="180"/>
      <c r="BO594" s="180"/>
      <c r="BP594" s="180"/>
      <c r="BQ594" s="180"/>
      <c r="BR594" s="180"/>
      <c r="BS594" s="180"/>
      <c r="BT594" s="180"/>
      <c r="BU594" s="180"/>
      <c r="BV594" s="180"/>
      <c r="BW594" s="180"/>
      <c r="BX594" s="180"/>
      <c r="BY594" s="180"/>
      <c r="BZ594" s="180"/>
      <c r="CA594" s="180"/>
    </row>
    <row r="595" ht="15.75" customHeight="1" spans="1:79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80"/>
      <c r="V595" s="180"/>
      <c r="W595" s="180"/>
      <c r="X595" s="180"/>
      <c r="Y595" s="180"/>
      <c r="Z595" s="180"/>
      <c r="AA595" s="180"/>
      <c r="AB595" s="180"/>
      <c r="AC595" s="180"/>
      <c r="AD595" s="180"/>
      <c r="AE595" s="180"/>
      <c r="AF595" s="180"/>
      <c r="AG595" s="180"/>
      <c r="AH595" s="180"/>
      <c r="AI595" s="180"/>
      <c r="AJ595" s="180"/>
      <c r="AK595" s="180"/>
      <c r="AL595" s="180"/>
      <c r="AM595" s="180"/>
      <c r="AN595" s="180"/>
      <c r="AO595" s="180"/>
      <c r="AP595" s="180"/>
      <c r="AQ595" s="180"/>
      <c r="AR595" s="180"/>
      <c r="AS595" s="180"/>
      <c r="AT595" s="180"/>
      <c r="AU595" s="180"/>
      <c r="AV595" s="180"/>
      <c r="AW595" s="180"/>
      <c r="AX595" s="180"/>
      <c r="AY595" s="180"/>
      <c r="AZ595" s="180"/>
      <c r="BA595" s="180"/>
      <c r="BB595" s="180"/>
      <c r="BC595" s="180"/>
      <c r="BD595" s="180"/>
      <c r="BE595" s="180"/>
      <c r="BF595" s="180"/>
      <c r="BG595" s="180"/>
      <c r="BH595" s="180"/>
      <c r="BI595" s="180"/>
      <c r="BJ595" s="180"/>
      <c r="BK595" s="180"/>
      <c r="BL595" s="180"/>
      <c r="BM595" s="180"/>
      <c r="BN595" s="180"/>
      <c r="BO595" s="180"/>
      <c r="BP595" s="180"/>
      <c r="BQ595" s="180"/>
      <c r="BR595" s="180"/>
      <c r="BS595" s="180"/>
      <c r="BT595" s="180"/>
      <c r="BU595" s="180"/>
      <c r="BV595" s="180"/>
      <c r="BW595" s="180"/>
      <c r="BX595" s="180"/>
      <c r="BY595" s="180"/>
      <c r="BZ595" s="180"/>
      <c r="CA595" s="180"/>
    </row>
    <row r="596" ht="15.75" customHeight="1" spans="1:79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80"/>
      <c r="V596" s="180"/>
      <c r="W596" s="180"/>
      <c r="X596" s="180"/>
      <c r="Y596" s="180"/>
      <c r="Z596" s="180"/>
      <c r="AA596" s="180"/>
      <c r="AB596" s="180"/>
      <c r="AC596" s="180"/>
      <c r="AD596" s="180"/>
      <c r="AE596" s="180"/>
      <c r="AF596" s="180"/>
      <c r="AG596" s="180"/>
      <c r="AH596" s="180"/>
      <c r="AI596" s="180"/>
      <c r="AJ596" s="180"/>
      <c r="AK596" s="180"/>
      <c r="AL596" s="180"/>
      <c r="AM596" s="180"/>
      <c r="AN596" s="180"/>
      <c r="AO596" s="180"/>
      <c r="AP596" s="180"/>
      <c r="AQ596" s="180"/>
      <c r="AR596" s="180"/>
      <c r="AS596" s="180"/>
      <c r="AT596" s="180"/>
      <c r="AU596" s="180"/>
      <c r="AV596" s="180"/>
      <c r="AW596" s="180"/>
      <c r="AX596" s="180"/>
      <c r="AY596" s="180"/>
      <c r="AZ596" s="180"/>
      <c r="BA596" s="180"/>
      <c r="BB596" s="180"/>
      <c r="BC596" s="180"/>
      <c r="BD596" s="180"/>
      <c r="BE596" s="180"/>
      <c r="BF596" s="180"/>
      <c r="BG596" s="180"/>
      <c r="BH596" s="180"/>
      <c r="BI596" s="180"/>
      <c r="BJ596" s="180"/>
      <c r="BK596" s="180"/>
      <c r="BL596" s="180"/>
      <c r="BM596" s="180"/>
      <c r="BN596" s="180"/>
      <c r="BO596" s="180"/>
      <c r="BP596" s="180"/>
      <c r="BQ596" s="180"/>
      <c r="BR596" s="180"/>
      <c r="BS596" s="180"/>
      <c r="BT596" s="180"/>
      <c r="BU596" s="180"/>
      <c r="BV596" s="180"/>
      <c r="BW596" s="180"/>
      <c r="BX596" s="180"/>
      <c r="BY596" s="180"/>
      <c r="BZ596" s="180"/>
      <c r="CA596" s="180"/>
    </row>
    <row r="597" ht="15.75" customHeight="1" spans="1:79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80"/>
      <c r="V597" s="180"/>
      <c r="W597" s="180"/>
      <c r="X597" s="180"/>
      <c r="Y597" s="180"/>
      <c r="Z597" s="180"/>
      <c r="AA597" s="180"/>
      <c r="AB597" s="180"/>
      <c r="AC597" s="180"/>
      <c r="AD597" s="180"/>
      <c r="AE597" s="180"/>
      <c r="AF597" s="180"/>
      <c r="AG597" s="180"/>
      <c r="AH597" s="180"/>
      <c r="AI597" s="180"/>
      <c r="AJ597" s="180"/>
      <c r="AK597" s="180"/>
      <c r="AL597" s="180"/>
      <c r="AM597" s="180"/>
      <c r="AN597" s="180"/>
      <c r="AO597" s="180"/>
      <c r="AP597" s="180"/>
      <c r="AQ597" s="180"/>
      <c r="AR597" s="180"/>
      <c r="AS597" s="180"/>
      <c r="AT597" s="180"/>
      <c r="AU597" s="180"/>
      <c r="AV597" s="180"/>
      <c r="AW597" s="180"/>
      <c r="AX597" s="180"/>
      <c r="AY597" s="180"/>
      <c r="AZ597" s="180"/>
      <c r="BA597" s="180"/>
      <c r="BB597" s="180"/>
      <c r="BC597" s="180"/>
      <c r="BD597" s="180"/>
      <c r="BE597" s="180"/>
      <c r="BF597" s="180"/>
      <c r="BG597" s="180"/>
      <c r="BH597" s="180"/>
      <c r="BI597" s="180"/>
      <c r="BJ597" s="180"/>
      <c r="BK597" s="180"/>
      <c r="BL597" s="180"/>
      <c r="BM597" s="180"/>
      <c r="BN597" s="180"/>
      <c r="BO597" s="180"/>
      <c r="BP597" s="180"/>
      <c r="BQ597" s="180"/>
      <c r="BR597" s="180"/>
      <c r="BS597" s="180"/>
      <c r="BT597" s="180"/>
      <c r="BU597" s="180"/>
      <c r="BV597" s="180"/>
      <c r="BW597" s="180"/>
      <c r="BX597" s="180"/>
      <c r="BY597" s="180"/>
      <c r="BZ597" s="180"/>
      <c r="CA597" s="180"/>
    </row>
    <row r="598" ht="15.75" customHeight="1" spans="1:79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80"/>
      <c r="V598" s="180"/>
      <c r="W598" s="180"/>
      <c r="X598" s="180"/>
      <c r="Y598" s="180"/>
      <c r="Z598" s="180"/>
      <c r="AA598" s="180"/>
      <c r="AB598" s="180"/>
      <c r="AC598" s="180"/>
      <c r="AD598" s="180"/>
      <c r="AE598" s="180"/>
      <c r="AF598" s="180"/>
      <c r="AG598" s="180"/>
      <c r="AH598" s="180"/>
      <c r="AI598" s="180"/>
      <c r="AJ598" s="180"/>
      <c r="AK598" s="180"/>
      <c r="AL598" s="180"/>
      <c r="AM598" s="180"/>
      <c r="AN598" s="180"/>
      <c r="AO598" s="180"/>
      <c r="AP598" s="180"/>
      <c r="AQ598" s="180"/>
      <c r="AR598" s="180"/>
      <c r="AS598" s="180"/>
      <c r="AT598" s="180"/>
      <c r="AU598" s="180"/>
      <c r="AV598" s="180"/>
      <c r="AW598" s="180"/>
      <c r="AX598" s="180"/>
      <c r="AY598" s="180"/>
      <c r="AZ598" s="180"/>
      <c r="BA598" s="180"/>
      <c r="BB598" s="180"/>
      <c r="BC598" s="180"/>
      <c r="BD598" s="180"/>
      <c r="BE598" s="180"/>
      <c r="BF598" s="180"/>
      <c r="BG598" s="180"/>
      <c r="BH598" s="180"/>
      <c r="BI598" s="180"/>
      <c r="BJ598" s="180"/>
      <c r="BK598" s="180"/>
      <c r="BL598" s="180"/>
      <c r="BM598" s="180"/>
      <c r="BN598" s="180"/>
      <c r="BO598" s="180"/>
      <c r="BP598" s="180"/>
      <c r="BQ598" s="180"/>
      <c r="BR598" s="180"/>
      <c r="BS598" s="180"/>
      <c r="BT598" s="180"/>
      <c r="BU598" s="180"/>
      <c r="BV598" s="180"/>
      <c r="BW598" s="180"/>
      <c r="BX598" s="180"/>
      <c r="BY598" s="180"/>
      <c r="BZ598" s="180"/>
      <c r="CA598" s="180"/>
    </row>
    <row r="599" ht="15.75" customHeight="1" spans="1:79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80"/>
      <c r="V599" s="180"/>
      <c r="W599" s="180"/>
      <c r="X599" s="180"/>
      <c r="Y599" s="180"/>
      <c r="Z599" s="180"/>
      <c r="AA599" s="180"/>
      <c r="AB599" s="180"/>
      <c r="AC599" s="180"/>
      <c r="AD599" s="180"/>
      <c r="AE599" s="180"/>
      <c r="AF599" s="180"/>
      <c r="AG599" s="180"/>
      <c r="AH599" s="180"/>
      <c r="AI599" s="180"/>
      <c r="AJ599" s="180"/>
      <c r="AK599" s="180"/>
      <c r="AL599" s="180"/>
      <c r="AM599" s="180"/>
      <c r="AN599" s="180"/>
      <c r="AO599" s="180"/>
      <c r="AP599" s="180"/>
      <c r="AQ599" s="180"/>
      <c r="AR599" s="180"/>
      <c r="AS599" s="180"/>
      <c r="AT599" s="180"/>
      <c r="AU599" s="180"/>
      <c r="AV599" s="180"/>
      <c r="AW599" s="180"/>
      <c r="AX599" s="180"/>
      <c r="AY599" s="180"/>
      <c r="AZ599" s="180"/>
      <c r="BA599" s="180"/>
      <c r="BB599" s="180"/>
      <c r="BC599" s="180"/>
      <c r="BD599" s="180"/>
      <c r="BE599" s="180"/>
      <c r="BF599" s="180"/>
      <c r="BG599" s="180"/>
      <c r="BH599" s="180"/>
      <c r="BI599" s="180"/>
      <c r="BJ599" s="180"/>
      <c r="BK599" s="180"/>
      <c r="BL599" s="180"/>
      <c r="BM599" s="180"/>
      <c r="BN599" s="180"/>
      <c r="BO599" s="180"/>
      <c r="BP599" s="180"/>
      <c r="BQ599" s="180"/>
      <c r="BR599" s="180"/>
      <c r="BS599" s="180"/>
      <c r="BT599" s="180"/>
      <c r="BU599" s="180"/>
      <c r="BV599" s="180"/>
      <c r="BW599" s="180"/>
      <c r="BX599" s="180"/>
      <c r="BY599" s="180"/>
      <c r="BZ599" s="180"/>
      <c r="CA599" s="180"/>
    </row>
    <row r="600" ht="15.75" customHeight="1" spans="1:79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  <c r="U600" s="180"/>
      <c r="V600" s="180"/>
      <c r="W600" s="180"/>
      <c r="X600" s="180"/>
      <c r="Y600" s="180"/>
      <c r="Z600" s="180"/>
      <c r="AA600" s="180"/>
      <c r="AB600" s="180"/>
      <c r="AC600" s="180"/>
      <c r="AD600" s="180"/>
      <c r="AE600" s="180"/>
      <c r="AF600" s="180"/>
      <c r="AG600" s="180"/>
      <c r="AH600" s="180"/>
      <c r="AI600" s="180"/>
      <c r="AJ600" s="180"/>
      <c r="AK600" s="180"/>
      <c r="AL600" s="180"/>
      <c r="AM600" s="180"/>
      <c r="AN600" s="180"/>
      <c r="AO600" s="180"/>
      <c r="AP600" s="180"/>
      <c r="AQ600" s="180"/>
      <c r="AR600" s="180"/>
      <c r="AS600" s="180"/>
      <c r="AT600" s="180"/>
      <c r="AU600" s="180"/>
      <c r="AV600" s="180"/>
      <c r="AW600" s="180"/>
      <c r="AX600" s="180"/>
      <c r="AY600" s="180"/>
      <c r="AZ600" s="180"/>
      <c r="BA600" s="180"/>
      <c r="BB600" s="180"/>
      <c r="BC600" s="180"/>
      <c r="BD600" s="180"/>
      <c r="BE600" s="180"/>
      <c r="BF600" s="180"/>
      <c r="BG600" s="180"/>
      <c r="BH600" s="180"/>
      <c r="BI600" s="180"/>
      <c r="BJ600" s="180"/>
      <c r="BK600" s="180"/>
      <c r="BL600" s="180"/>
      <c r="BM600" s="180"/>
      <c r="BN600" s="180"/>
      <c r="BO600" s="180"/>
      <c r="BP600" s="180"/>
      <c r="BQ600" s="180"/>
      <c r="BR600" s="180"/>
      <c r="BS600" s="180"/>
      <c r="BT600" s="180"/>
      <c r="BU600" s="180"/>
      <c r="BV600" s="180"/>
      <c r="BW600" s="180"/>
      <c r="BX600" s="180"/>
      <c r="BY600" s="180"/>
      <c r="BZ600" s="180"/>
      <c r="CA600" s="180"/>
    </row>
    <row r="601" ht="15.75" customHeight="1" spans="1:79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80"/>
      <c r="V601" s="180"/>
      <c r="W601" s="180"/>
      <c r="X601" s="180"/>
      <c r="Y601" s="180"/>
      <c r="Z601" s="180"/>
      <c r="AA601" s="180"/>
      <c r="AB601" s="180"/>
      <c r="AC601" s="180"/>
      <c r="AD601" s="180"/>
      <c r="AE601" s="180"/>
      <c r="AF601" s="180"/>
      <c r="AG601" s="180"/>
      <c r="AH601" s="180"/>
      <c r="AI601" s="180"/>
      <c r="AJ601" s="180"/>
      <c r="AK601" s="180"/>
      <c r="AL601" s="180"/>
      <c r="AM601" s="180"/>
      <c r="AN601" s="180"/>
      <c r="AO601" s="180"/>
      <c r="AP601" s="180"/>
      <c r="AQ601" s="180"/>
      <c r="AR601" s="180"/>
      <c r="AS601" s="180"/>
      <c r="AT601" s="180"/>
      <c r="AU601" s="180"/>
      <c r="AV601" s="180"/>
      <c r="AW601" s="180"/>
      <c r="AX601" s="180"/>
      <c r="AY601" s="180"/>
      <c r="AZ601" s="180"/>
      <c r="BA601" s="180"/>
      <c r="BB601" s="180"/>
      <c r="BC601" s="180"/>
      <c r="BD601" s="180"/>
      <c r="BE601" s="180"/>
      <c r="BF601" s="180"/>
      <c r="BG601" s="180"/>
      <c r="BH601" s="180"/>
      <c r="BI601" s="180"/>
      <c r="BJ601" s="180"/>
      <c r="BK601" s="180"/>
      <c r="BL601" s="180"/>
      <c r="BM601" s="180"/>
      <c r="BN601" s="180"/>
      <c r="BO601" s="180"/>
      <c r="BP601" s="180"/>
      <c r="BQ601" s="180"/>
      <c r="BR601" s="180"/>
      <c r="BS601" s="180"/>
      <c r="BT601" s="180"/>
      <c r="BU601" s="180"/>
      <c r="BV601" s="180"/>
      <c r="BW601" s="180"/>
      <c r="BX601" s="180"/>
      <c r="BY601" s="180"/>
      <c r="BZ601" s="180"/>
      <c r="CA601" s="180"/>
    </row>
    <row r="602" ht="15.75" customHeight="1" spans="1:79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80"/>
      <c r="V602" s="180"/>
      <c r="W602" s="180"/>
      <c r="X602" s="180"/>
      <c r="Y602" s="180"/>
      <c r="Z602" s="180"/>
      <c r="AA602" s="180"/>
      <c r="AB602" s="180"/>
      <c r="AC602" s="180"/>
      <c r="AD602" s="180"/>
      <c r="AE602" s="180"/>
      <c r="AF602" s="180"/>
      <c r="AG602" s="180"/>
      <c r="AH602" s="180"/>
      <c r="AI602" s="180"/>
      <c r="AJ602" s="180"/>
      <c r="AK602" s="180"/>
      <c r="AL602" s="180"/>
      <c r="AM602" s="180"/>
      <c r="AN602" s="180"/>
      <c r="AO602" s="180"/>
      <c r="AP602" s="180"/>
      <c r="AQ602" s="180"/>
      <c r="AR602" s="180"/>
      <c r="AS602" s="180"/>
      <c r="AT602" s="180"/>
      <c r="AU602" s="180"/>
      <c r="AV602" s="180"/>
      <c r="AW602" s="180"/>
      <c r="AX602" s="180"/>
      <c r="AY602" s="180"/>
      <c r="AZ602" s="180"/>
      <c r="BA602" s="180"/>
      <c r="BB602" s="180"/>
      <c r="BC602" s="180"/>
      <c r="BD602" s="180"/>
      <c r="BE602" s="180"/>
      <c r="BF602" s="180"/>
      <c r="BG602" s="180"/>
      <c r="BH602" s="180"/>
      <c r="BI602" s="180"/>
      <c r="BJ602" s="180"/>
      <c r="BK602" s="180"/>
      <c r="BL602" s="180"/>
      <c r="BM602" s="180"/>
      <c r="BN602" s="180"/>
      <c r="BO602" s="180"/>
      <c r="BP602" s="180"/>
      <c r="BQ602" s="180"/>
      <c r="BR602" s="180"/>
      <c r="BS602" s="180"/>
      <c r="BT602" s="180"/>
      <c r="BU602" s="180"/>
      <c r="BV602" s="180"/>
      <c r="BW602" s="180"/>
      <c r="BX602" s="180"/>
      <c r="BY602" s="180"/>
      <c r="BZ602" s="180"/>
      <c r="CA602" s="180"/>
    </row>
    <row r="603" ht="15.75" customHeight="1" spans="1:79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80"/>
      <c r="V603" s="180"/>
      <c r="W603" s="180"/>
      <c r="X603" s="180"/>
      <c r="Y603" s="180"/>
      <c r="Z603" s="180"/>
      <c r="AA603" s="180"/>
      <c r="AB603" s="180"/>
      <c r="AC603" s="180"/>
      <c r="AD603" s="180"/>
      <c r="AE603" s="180"/>
      <c r="AF603" s="180"/>
      <c r="AG603" s="180"/>
      <c r="AH603" s="180"/>
      <c r="AI603" s="180"/>
      <c r="AJ603" s="180"/>
      <c r="AK603" s="180"/>
      <c r="AL603" s="180"/>
      <c r="AM603" s="180"/>
      <c r="AN603" s="180"/>
      <c r="AO603" s="180"/>
      <c r="AP603" s="180"/>
      <c r="AQ603" s="180"/>
      <c r="AR603" s="180"/>
      <c r="AS603" s="180"/>
      <c r="AT603" s="180"/>
      <c r="AU603" s="180"/>
      <c r="AV603" s="180"/>
      <c r="AW603" s="180"/>
      <c r="AX603" s="180"/>
      <c r="AY603" s="180"/>
      <c r="AZ603" s="180"/>
      <c r="BA603" s="180"/>
      <c r="BB603" s="180"/>
      <c r="BC603" s="180"/>
      <c r="BD603" s="180"/>
      <c r="BE603" s="180"/>
      <c r="BF603" s="180"/>
      <c r="BG603" s="180"/>
      <c r="BH603" s="180"/>
      <c r="BI603" s="180"/>
      <c r="BJ603" s="180"/>
      <c r="BK603" s="180"/>
      <c r="BL603" s="180"/>
      <c r="BM603" s="180"/>
      <c r="BN603" s="180"/>
      <c r="BO603" s="180"/>
      <c r="BP603" s="180"/>
      <c r="BQ603" s="180"/>
      <c r="BR603" s="180"/>
      <c r="BS603" s="180"/>
      <c r="BT603" s="180"/>
      <c r="BU603" s="180"/>
      <c r="BV603" s="180"/>
      <c r="BW603" s="180"/>
      <c r="BX603" s="180"/>
      <c r="BY603" s="180"/>
      <c r="BZ603" s="180"/>
      <c r="CA603" s="180"/>
    </row>
    <row r="604" ht="15.75" customHeight="1" spans="1:79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  <c r="S604" s="180"/>
      <c r="T604" s="180"/>
      <c r="U604" s="180"/>
      <c r="V604" s="180"/>
      <c r="W604" s="180"/>
      <c r="X604" s="180"/>
      <c r="Y604" s="180"/>
      <c r="Z604" s="180"/>
      <c r="AA604" s="180"/>
      <c r="AB604" s="180"/>
      <c r="AC604" s="180"/>
      <c r="AD604" s="180"/>
      <c r="AE604" s="180"/>
      <c r="AF604" s="180"/>
      <c r="AG604" s="180"/>
      <c r="AH604" s="180"/>
      <c r="AI604" s="180"/>
      <c r="AJ604" s="180"/>
      <c r="AK604" s="180"/>
      <c r="AL604" s="180"/>
      <c r="AM604" s="180"/>
      <c r="AN604" s="180"/>
      <c r="AO604" s="180"/>
      <c r="AP604" s="180"/>
      <c r="AQ604" s="180"/>
      <c r="AR604" s="180"/>
      <c r="AS604" s="180"/>
      <c r="AT604" s="180"/>
      <c r="AU604" s="180"/>
      <c r="AV604" s="180"/>
      <c r="AW604" s="180"/>
      <c r="AX604" s="180"/>
      <c r="AY604" s="180"/>
      <c r="AZ604" s="180"/>
      <c r="BA604" s="180"/>
      <c r="BB604" s="180"/>
      <c r="BC604" s="180"/>
      <c r="BD604" s="180"/>
      <c r="BE604" s="180"/>
      <c r="BF604" s="180"/>
      <c r="BG604" s="180"/>
      <c r="BH604" s="180"/>
      <c r="BI604" s="180"/>
      <c r="BJ604" s="180"/>
      <c r="BK604" s="180"/>
      <c r="BL604" s="180"/>
      <c r="BM604" s="180"/>
      <c r="BN604" s="180"/>
      <c r="BO604" s="180"/>
      <c r="BP604" s="180"/>
      <c r="BQ604" s="180"/>
      <c r="BR604" s="180"/>
      <c r="BS604" s="180"/>
      <c r="BT604" s="180"/>
      <c r="BU604" s="180"/>
      <c r="BV604" s="180"/>
      <c r="BW604" s="180"/>
      <c r="BX604" s="180"/>
      <c r="BY604" s="180"/>
      <c r="BZ604" s="180"/>
      <c r="CA604" s="180"/>
    </row>
    <row r="605" ht="15.75" customHeight="1" spans="1:79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  <c r="AB605" s="180"/>
      <c r="AC605" s="180"/>
      <c r="AD605" s="180"/>
      <c r="AE605" s="180"/>
      <c r="AF605" s="180"/>
      <c r="AG605" s="180"/>
      <c r="AH605" s="180"/>
      <c r="AI605" s="180"/>
      <c r="AJ605" s="180"/>
      <c r="AK605" s="180"/>
      <c r="AL605" s="180"/>
      <c r="AM605" s="180"/>
      <c r="AN605" s="180"/>
      <c r="AO605" s="180"/>
      <c r="AP605" s="180"/>
      <c r="AQ605" s="180"/>
      <c r="AR605" s="180"/>
      <c r="AS605" s="180"/>
      <c r="AT605" s="180"/>
      <c r="AU605" s="180"/>
      <c r="AV605" s="180"/>
      <c r="AW605" s="180"/>
      <c r="AX605" s="180"/>
      <c r="AY605" s="180"/>
      <c r="AZ605" s="180"/>
      <c r="BA605" s="180"/>
      <c r="BB605" s="180"/>
      <c r="BC605" s="180"/>
      <c r="BD605" s="180"/>
      <c r="BE605" s="180"/>
      <c r="BF605" s="180"/>
      <c r="BG605" s="180"/>
      <c r="BH605" s="180"/>
      <c r="BI605" s="180"/>
      <c r="BJ605" s="180"/>
      <c r="BK605" s="180"/>
      <c r="BL605" s="180"/>
      <c r="BM605" s="180"/>
      <c r="BN605" s="180"/>
      <c r="BO605" s="180"/>
      <c r="BP605" s="180"/>
      <c r="BQ605" s="180"/>
      <c r="BR605" s="180"/>
      <c r="BS605" s="180"/>
      <c r="BT605" s="180"/>
      <c r="BU605" s="180"/>
      <c r="BV605" s="180"/>
      <c r="BW605" s="180"/>
      <c r="BX605" s="180"/>
      <c r="BY605" s="180"/>
      <c r="BZ605" s="180"/>
      <c r="CA605" s="180"/>
    </row>
    <row r="606" ht="15.75" customHeight="1" spans="1:79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  <c r="AG606" s="180"/>
      <c r="AH606" s="180"/>
      <c r="AI606" s="180"/>
      <c r="AJ606" s="180"/>
      <c r="AK606" s="180"/>
      <c r="AL606" s="180"/>
      <c r="AM606" s="180"/>
      <c r="AN606" s="180"/>
      <c r="AO606" s="180"/>
      <c r="AP606" s="180"/>
      <c r="AQ606" s="180"/>
      <c r="AR606" s="180"/>
      <c r="AS606" s="180"/>
      <c r="AT606" s="180"/>
      <c r="AU606" s="180"/>
      <c r="AV606" s="180"/>
      <c r="AW606" s="180"/>
      <c r="AX606" s="180"/>
      <c r="AY606" s="180"/>
      <c r="AZ606" s="180"/>
      <c r="BA606" s="180"/>
      <c r="BB606" s="180"/>
      <c r="BC606" s="180"/>
      <c r="BD606" s="180"/>
      <c r="BE606" s="180"/>
      <c r="BF606" s="180"/>
      <c r="BG606" s="180"/>
      <c r="BH606" s="180"/>
      <c r="BI606" s="180"/>
      <c r="BJ606" s="180"/>
      <c r="BK606" s="180"/>
      <c r="BL606" s="180"/>
      <c r="BM606" s="180"/>
      <c r="BN606" s="180"/>
      <c r="BO606" s="180"/>
      <c r="BP606" s="180"/>
      <c r="BQ606" s="180"/>
      <c r="BR606" s="180"/>
      <c r="BS606" s="180"/>
      <c r="BT606" s="180"/>
      <c r="BU606" s="180"/>
      <c r="BV606" s="180"/>
      <c r="BW606" s="180"/>
      <c r="BX606" s="180"/>
      <c r="BY606" s="180"/>
      <c r="BZ606" s="180"/>
      <c r="CA606" s="180"/>
    </row>
    <row r="607" ht="15.75" customHeight="1" spans="1:79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  <c r="AG607" s="180"/>
      <c r="AH607" s="180"/>
      <c r="AI607" s="180"/>
      <c r="AJ607" s="180"/>
      <c r="AK607" s="180"/>
      <c r="AL607" s="180"/>
      <c r="AM607" s="180"/>
      <c r="AN607" s="180"/>
      <c r="AO607" s="180"/>
      <c r="AP607" s="180"/>
      <c r="AQ607" s="180"/>
      <c r="AR607" s="180"/>
      <c r="AS607" s="180"/>
      <c r="AT607" s="180"/>
      <c r="AU607" s="180"/>
      <c r="AV607" s="180"/>
      <c r="AW607" s="180"/>
      <c r="AX607" s="180"/>
      <c r="AY607" s="180"/>
      <c r="AZ607" s="180"/>
      <c r="BA607" s="180"/>
      <c r="BB607" s="180"/>
      <c r="BC607" s="180"/>
      <c r="BD607" s="180"/>
      <c r="BE607" s="180"/>
      <c r="BF607" s="180"/>
      <c r="BG607" s="180"/>
      <c r="BH607" s="180"/>
      <c r="BI607" s="180"/>
      <c r="BJ607" s="180"/>
      <c r="BK607" s="180"/>
      <c r="BL607" s="180"/>
      <c r="BM607" s="180"/>
      <c r="BN607" s="180"/>
      <c r="BO607" s="180"/>
      <c r="BP607" s="180"/>
      <c r="BQ607" s="180"/>
      <c r="BR607" s="180"/>
      <c r="BS607" s="180"/>
      <c r="BT607" s="180"/>
      <c r="BU607" s="180"/>
      <c r="BV607" s="180"/>
      <c r="BW607" s="180"/>
      <c r="BX607" s="180"/>
      <c r="BY607" s="180"/>
      <c r="BZ607" s="180"/>
      <c r="CA607" s="180"/>
    </row>
    <row r="608" ht="15.75" customHeight="1" spans="1:79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  <c r="AB608" s="180"/>
      <c r="AC608" s="180"/>
      <c r="AD608" s="180"/>
      <c r="AE608" s="180"/>
      <c r="AF608" s="180"/>
      <c r="AG608" s="180"/>
      <c r="AH608" s="180"/>
      <c r="AI608" s="180"/>
      <c r="AJ608" s="180"/>
      <c r="AK608" s="180"/>
      <c r="AL608" s="180"/>
      <c r="AM608" s="180"/>
      <c r="AN608" s="180"/>
      <c r="AO608" s="180"/>
      <c r="AP608" s="180"/>
      <c r="AQ608" s="180"/>
      <c r="AR608" s="180"/>
      <c r="AS608" s="180"/>
      <c r="AT608" s="180"/>
      <c r="AU608" s="180"/>
      <c r="AV608" s="180"/>
      <c r="AW608" s="180"/>
      <c r="AX608" s="180"/>
      <c r="AY608" s="180"/>
      <c r="AZ608" s="180"/>
      <c r="BA608" s="180"/>
      <c r="BB608" s="180"/>
      <c r="BC608" s="180"/>
      <c r="BD608" s="180"/>
      <c r="BE608" s="180"/>
      <c r="BF608" s="180"/>
      <c r="BG608" s="180"/>
      <c r="BH608" s="180"/>
      <c r="BI608" s="180"/>
      <c r="BJ608" s="180"/>
      <c r="BK608" s="180"/>
      <c r="BL608" s="180"/>
      <c r="BM608" s="180"/>
      <c r="BN608" s="180"/>
      <c r="BO608" s="180"/>
      <c r="BP608" s="180"/>
      <c r="BQ608" s="180"/>
      <c r="BR608" s="180"/>
      <c r="BS608" s="180"/>
      <c r="BT608" s="180"/>
      <c r="BU608" s="180"/>
      <c r="BV608" s="180"/>
      <c r="BW608" s="180"/>
      <c r="BX608" s="180"/>
      <c r="BY608" s="180"/>
      <c r="BZ608" s="180"/>
      <c r="CA608" s="180"/>
    </row>
    <row r="609" ht="15.75" customHeight="1" spans="1:79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  <c r="AG609" s="180"/>
      <c r="AH609" s="180"/>
      <c r="AI609" s="180"/>
      <c r="AJ609" s="180"/>
      <c r="AK609" s="180"/>
      <c r="AL609" s="180"/>
      <c r="AM609" s="180"/>
      <c r="AN609" s="180"/>
      <c r="AO609" s="180"/>
      <c r="AP609" s="180"/>
      <c r="AQ609" s="180"/>
      <c r="AR609" s="180"/>
      <c r="AS609" s="180"/>
      <c r="AT609" s="180"/>
      <c r="AU609" s="180"/>
      <c r="AV609" s="180"/>
      <c r="AW609" s="180"/>
      <c r="AX609" s="180"/>
      <c r="AY609" s="180"/>
      <c r="AZ609" s="180"/>
      <c r="BA609" s="180"/>
      <c r="BB609" s="180"/>
      <c r="BC609" s="180"/>
      <c r="BD609" s="180"/>
      <c r="BE609" s="180"/>
      <c r="BF609" s="180"/>
      <c r="BG609" s="180"/>
      <c r="BH609" s="180"/>
      <c r="BI609" s="180"/>
      <c r="BJ609" s="180"/>
      <c r="BK609" s="180"/>
      <c r="BL609" s="180"/>
      <c r="BM609" s="180"/>
      <c r="BN609" s="180"/>
      <c r="BO609" s="180"/>
      <c r="BP609" s="180"/>
      <c r="BQ609" s="180"/>
      <c r="BR609" s="180"/>
      <c r="BS609" s="180"/>
      <c r="BT609" s="180"/>
      <c r="BU609" s="180"/>
      <c r="BV609" s="180"/>
      <c r="BW609" s="180"/>
      <c r="BX609" s="180"/>
      <c r="BY609" s="180"/>
      <c r="BZ609" s="180"/>
      <c r="CA609" s="180"/>
    </row>
    <row r="610" ht="15.75" customHeight="1" spans="1:79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  <c r="AG610" s="180"/>
      <c r="AH610" s="180"/>
      <c r="AI610" s="180"/>
      <c r="AJ610" s="180"/>
      <c r="AK610" s="180"/>
      <c r="AL610" s="180"/>
      <c r="AM610" s="180"/>
      <c r="AN610" s="180"/>
      <c r="AO610" s="180"/>
      <c r="AP610" s="180"/>
      <c r="AQ610" s="180"/>
      <c r="AR610" s="180"/>
      <c r="AS610" s="180"/>
      <c r="AT610" s="180"/>
      <c r="AU610" s="180"/>
      <c r="AV610" s="180"/>
      <c r="AW610" s="180"/>
      <c r="AX610" s="180"/>
      <c r="AY610" s="180"/>
      <c r="AZ610" s="180"/>
      <c r="BA610" s="180"/>
      <c r="BB610" s="180"/>
      <c r="BC610" s="180"/>
      <c r="BD610" s="180"/>
      <c r="BE610" s="180"/>
      <c r="BF610" s="180"/>
      <c r="BG610" s="180"/>
      <c r="BH610" s="180"/>
      <c r="BI610" s="180"/>
      <c r="BJ610" s="180"/>
      <c r="BK610" s="180"/>
      <c r="BL610" s="180"/>
      <c r="BM610" s="180"/>
      <c r="BN610" s="180"/>
      <c r="BO610" s="180"/>
      <c r="BP610" s="180"/>
      <c r="BQ610" s="180"/>
      <c r="BR610" s="180"/>
      <c r="BS610" s="180"/>
      <c r="BT610" s="180"/>
      <c r="BU610" s="180"/>
      <c r="BV610" s="180"/>
      <c r="BW610" s="180"/>
      <c r="BX610" s="180"/>
      <c r="BY610" s="180"/>
      <c r="BZ610" s="180"/>
      <c r="CA610" s="180"/>
    </row>
    <row r="611" ht="15.75" customHeight="1" spans="1:79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  <c r="AG611" s="180"/>
      <c r="AH611" s="180"/>
      <c r="AI611" s="180"/>
      <c r="AJ611" s="180"/>
      <c r="AK611" s="180"/>
      <c r="AL611" s="180"/>
      <c r="AM611" s="180"/>
      <c r="AN611" s="180"/>
      <c r="AO611" s="180"/>
      <c r="AP611" s="180"/>
      <c r="AQ611" s="180"/>
      <c r="AR611" s="180"/>
      <c r="AS611" s="180"/>
      <c r="AT611" s="180"/>
      <c r="AU611" s="180"/>
      <c r="AV611" s="180"/>
      <c r="AW611" s="180"/>
      <c r="AX611" s="180"/>
      <c r="AY611" s="180"/>
      <c r="AZ611" s="180"/>
      <c r="BA611" s="180"/>
      <c r="BB611" s="180"/>
      <c r="BC611" s="180"/>
      <c r="BD611" s="180"/>
      <c r="BE611" s="180"/>
      <c r="BF611" s="180"/>
      <c r="BG611" s="180"/>
      <c r="BH611" s="180"/>
      <c r="BI611" s="180"/>
      <c r="BJ611" s="180"/>
      <c r="BK611" s="180"/>
      <c r="BL611" s="180"/>
      <c r="BM611" s="180"/>
      <c r="BN611" s="180"/>
      <c r="BO611" s="180"/>
      <c r="BP611" s="180"/>
      <c r="BQ611" s="180"/>
      <c r="BR611" s="180"/>
      <c r="BS611" s="180"/>
      <c r="BT611" s="180"/>
      <c r="BU611" s="180"/>
      <c r="BV611" s="180"/>
      <c r="BW611" s="180"/>
      <c r="BX611" s="180"/>
      <c r="BY611" s="180"/>
      <c r="BZ611" s="180"/>
      <c r="CA611" s="180"/>
    </row>
    <row r="612" ht="15.75" customHeight="1" spans="1:79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  <c r="AG612" s="180"/>
      <c r="AH612" s="180"/>
      <c r="AI612" s="180"/>
      <c r="AJ612" s="180"/>
      <c r="AK612" s="180"/>
      <c r="AL612" s="180"/>
      <c r="AM612" s="180"/>
      <c r="AN612" s="180"/>
      <c r="AO612" s="180"/>
      <c r="AP612" s="180"/>
      <c r="AQ612" s="180"/>
      <c r="AR612" s="180"/>
      <c r="AS612" s="180"/>
      <c r="AT612" s="180"/>
      <c r="AU612" s="180"/>
      <c r="AV612" s="180"/>
      <c r="AW612" s="180"/>
      <c r="AX612" s="180"/>
      <c r="AY612" s="180"/>
      <c r="AZ612" s="180"/>
      <c r="BA612" s="180"/>
      <c r="BB612" s="180"/>
      <c r="BC612" s="180"/>
      <c r="BD612" s="180"/>
      <c r="BE612" s="180"/>
      <c r="BF612" s="180"/>
      <c r="BG612" s="180"/>
      <c r="BH612" s="180"/>
      <c r="BI612" s="180"/>
      <c r="BJ612" s="180"/>
      <c r="BK612" s="180"/>
      <c r="BL612" s="180"/>
      <c r="BM612" s="180"/>
      <c r="BN612" s="180"/>
      <c r="BO612" s="180"/>
      <c r="BP612" s="180"/>
      <c r="BQ612" s="180"/>
      <c r="BR612" s="180"/>
      <c r="BS612" s="180"/>
      <c r="BT612" s="180"/>
      <c r="BU612" s="180"/>
      <c r="BV612" s="180"/>
      <c r="BW612" s="180"/>
      <c r="BX612" s="180"/>
      <c r="BY612" s="180"/>
      <c r="BZ612" s="180"/>
      <c r="CA612" s="180"/>
    </row>
    <row r="613" ht="15.75" customHeight="1" spans="1:79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  <c r="AB613" s="180"/>
      <c r="AC613" s="180"/>
      <c r="AD613" s="180"/>
      <c r="AE613" s="180"/>
      <c r="AF613" s="180"/>
      <c r="AG613" s="180"/>
      <c r="AH613" s="180"/>
      <c r="AI613" s="180"/>
      <c r="AJ613" s="180"/>
      <c r="AK613" s="180"/>
      <c r="AL613" s="180"/>
      <c r="AM613" s="180"/>
      <c r="AN613" s="180"/>
      <c r="AO613" s="180"/>
      <c r="AP613" s="180"/>
      <c r="AQ613" s="180"/>
      <c r="AR613" s="180"/>
      <c r="AS613" s="180"/>
      <c r="AT613" s="180"/>
      <c r="AU613" s="180"/>
      <c r="AV613" s="180"/>
      <c r="AW613" s="180"/>
      <c r="AX613" s="180"/>
      <c r="AY613" s="180"/>
      <c r="AZ613" s="180"/>
      <c r="BA613" s="180"/>
      <c r="BB613" s="180"/>
      <c r="BC613" s="180"/>
      <c r="BD613" s="180"/>
      <c r="BE613" s="180"/>
      <c r="BF613" s="180"/>
      <c r="BG613" s="180"/>
      <c r="BH613" s="180"/>
      <c r="BI613" s="180"/>
      <c r="BJ613" s="180"/>
      <c r="BK613" s="180"/>
      <c r="BL613" s="180"/>
      <c r="BM613" s="180"/>
      <c r="BN613" s="180"/>
      <c r="BO613" s="180"/>
      <c r="BP613" s="180"/>
      <c r="BQ613" s="180"/>
      <c r="BR613" s="180"/>
      <c r="BS613" s="180"/>
      <c r="BT613" s="180"/>
      <c r="BU613" s="180"/>
      <c r="BV613" s="180"/>
      <c r="BW613" s="180"/>
      <c r="BX613" s="180"/>
      <c r="BY613" s="180"/>
      <c r="BZ613" s="180"/>
      <c r="CA613" s="180"/>
    </row>
    <row r="614" ht="15.75" customHeight="1" spans="1:79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  <c r="AG614" s="180"/>
      <c r="AH614" s="180"/>
      <c r="AI614" s="180"/>
      <c r="AJ614" s="180"/>
      <c r="AK614" s="180"/>
      <c r="AL614" s="180"/>
      <c r="AM614" s="180"/>
      <c r="AN614" s="180"/>
      <c r="AO614" s="180"/>
      <c r="AP614" s="180"/>
      <c r="AQ614" s="180"/>
      <c r="AR614" s="180"/>
      <c r="AS614" s="180"/>
      <c r="AT614" s="180"/>
      <c r="AU614" s="180"/>
      <c r="AV614" s="180"/>
      <c r="AW614" s="180"/>
      <c r="AX614" s="180"/>
      <c r="AY614" s="180"/>
      <c r="AZ614" s="180"/>
      <c r="BA614" s="180"/>
      <c r="BB614" s="180"/>
      <c r="BC614" s="180"/>
      <c r="BD614" s="180"/>
      <c r="BE614" s="180"/>
      <c r="BF614" s="180"/>
      <c r="BG614" s="180"/>
      <c r="BH614" s="180"/>
      <c r="BI614" s="180"/>
      <c r="BJ614" s="180"/>
      <c r="BK614" s="180"/>
      <c r="BL614" s="180"/>
      <c r="BM614" s="180"/>
      <c r="BN614" s="180"/>
      <c r="BO614" s="180"/>
      <c r="BP614" s="180"/>
      <c r="BQ614" s="180"/>
      <c r="BR614" s="180"/>
      <c r="BS614" s="180"/>
      <c r="BT614" s="180"/>
      <c r="BU614" s="180"/>
      <c r="BV614" s="180"/>
      <c r="BW614" s="180"/>
      <c r="BX614" s="180"/>
      <c r="BY614" s="180"/>
      <c r="BZ614" s="180"/>
      <c r="CA614" s="180"/>
    </row>
    <row r="615" ht="15.75" customHeight="1" spans="1:79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  <c r="AG615" s="180"/>
      <c r="AH615" s="180"/>
      <c r="AI615" s="180"/>
      <c r="AJ615" s="180"/>
      <c r="AK615" s="180"/>
      <c r="AL615" s="180"/>
      <c r="AM615" s="180"/>
      <c r="AN615" s="180"/>
      <c r="AO615" s="180"/>
      <c r="AP615" s="180"/>
      <c r="AQ615" s="180"/>
      <c r="AR615" s="180"/>
      <c r="AS615" s="180"/>
      <c r="AT615" s="180"/>
      <c r="AU615" s="180"/>
      <c r="AV615" s="180"/>
      <c r="AW615" s="180"/>
      <c r="AX615" s="180"/>
      <c r="AY615" s="180"/>
      <c r="AZ615" s="180"/>
      <c r="BA615" s="180"/>
      <c r="BB615" s="180"/>
      <c r="BC615" s="180"/>
      <c r="BD615" s="180"/>
      <c r="BE615" s="180"/>
      <c r="BF615" s="180"/>
      <c r="BG615" s="180"/>
      <c r="BH615" s="180"/>
      <c r="BI615" s="180"/>
      <c r="BJ615" s="180"/>
      <c r="BK615" s="180"/>
      <c r="BL615" s="180"/>
      <c r="BM615" s="180"/>
      <c r="BN615" s="180"/>
      <c r="BO615" s="180"/>
      <c r="BP615" s="180"/>
      <c r="BQ615" s="180"/>
      <c r="BR615" s="180"/>
      <c r="BS615" s="180"/>
      <c r="BT615" s="180"/>
      <c r="BU615" s="180"/>
      <c r="BV615" s="180"/>
      <c r="BW615" s="180"/>
      <c r="BX615" s="180"/>
      <c r="BY615" s="180"/>
      <c r="BZ615" s="180"/>
      <c r="CA615" s="180"/>
    </row>
    <row r="616" ht="15.75" customHeight="1" spans="1:79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  <c r="AG616" s="180"/>
      <c r="AH616" s="180"/>
      <c r="AI616" s="180"/>
      <c r="AJ616" s="180"/>
      <c r="AK616" s="180"/>
      <c r="AL616" s="180"/>
      <c r="AM616" s="180"/>
      <c r="AN616" s="180"/>
      <c r="AO616" s="180"/>
      <c r="AP616" s="180"/>
      <c r="AQ616" s="180"/>
      <c r="AR616" s="180"/>
      <c r="AS616" s="180"/>
      <c r="AT616" s="180"/>
      <c r="AU616" s="180"/>
      <c r="AV616" s="180"/>
      <c r="AW616" s="180"/>
      <c r="AX616" s="180"/>
      <c r="AY616" s="180"/>
      <c r="AZ616" s="180"/>
      <c r="BA616" s="180"/>
      <c r="BB616" s="180"/>
      <c r="BC616" s="180"/>
      <c r="BD616" s="180"/>
      <c r="BE616" s="180"/>
      <c r="BF616" s="180"/>
      <c r="BG616" s="180"/>
      <c r="BH616" s="180"/>
      <c r="BI616" s="180"/>
      <c r="BJ616" s="180"/>
      <c r="BK616" s="180"/>
      <c r="BL616" s="180"/>
      <c r="BM616" s="180"/>
      <c r="BN616" s="180"/>
      <c r="BO616" s="180"/>
      <c r="BP616" s="180"/>
      <c r="BQ616" s="180"/>
      <c r="BR616" s="180"/>
      <c r="BS616" s="180"/>
      <c r="BT616" s="180"/>
      <c r="BU616" s="180"/>
      <c r="BV616" s="180"/>
      <c r="BW616" s="180"/>
      <c r="BX616" s="180"/>
      <c r="BY616" s="180"/>
      <c r="BZ616" s="180"/>
      <c r="CA616" s="180"/>
    </row>
    <row r="617" ht="15.75" customHeight="1" spans="1:79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  <c r="AG617" s="180"/>
      <c r="AH617" s="180"/>
      <c r="AI617" s="180"/>
      <c r="AJ617" s="180"/>
      <c r="AK617" s="180"/>
      <c r="AL617" s="180"/>
      <c r="AM617" s="180"/>
      <c r="AN617" s="180"/>
      <c r="AO617" s="180"/>
      <c r="AP617" s="180"/>
      <c r="AQ617" s="180"/>
      <c r="AR617" s="180"/>
      <c r="AS617" s="180"/>
      <c r="AT617" s="180"/>
      <c r="AU617" s="180"/>
      <c r="AV617" s="180"/>
      <c r="AW617" s="180"/>
      <c r="AX617" s="180"/>
      <c r="AY617" s="180"/>
      <c r="AZ617" s="180"/>
      <c r="BA617" s="180"/>
      <c r="BB617" s="180"/>
      <c r="BC617" s="180"/>
      <c r="BD617" s="180"/>
      <c r="BE617" s="180"/>
      <c r="BF617" s="180"/>
      <c r="BG617" s="180"/>
      <c r="BH617" s="180"/>
      <c r="BI617" s="180"/>
      <c r="BJ617" s="180"/>
      <c r="BK617" s="180"/>
      <c r="BL617" s="180"/>
      <c r="BM617" s="180"/>
      <c r="BN617" s="180"/>
      <c r="BO617" s="180"/>
      <c r="BP617" s="180"/>
      <c r="BQ617" s="180"/>
      <c r="BR617" s="180"/>
      <c r="BS617" s="180"/>
      <c r="BT617" s="180"/>
      <c r="BU617" s="180"/>
      <c r="BV617" s="180"/>
      <c r="BW617" s="180"/>
      <c r="BX617" s="180"/>
      <c r="BY617" s="180"/>
      <c r="BZ617" s="180"/>
      <c r="CA617" s="180"/>
    </row>
    <row r="618" ht="15.75" customHeight="1" spans="1:79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0"/>
      <c r="AB618" s="180"/>
      <c r="AC618" s="180"/>
      <c r="AD618" s="180"/>
      <c r="AE618" s="180"/>
      <c r="AF618" s="180"/>
      <c r="AG618" s="180"/>
      <c r="AH618" s="180"/>
      <c r="AI618" s="180"/>
      <c r="AJ618" s="180"/>
      <c r="AK618" s="180"/>
      <c r="AL618" s="180"/>
      <c r="AM618" s="180"/>
      <c r="AN618" s="180"/>
      <c r="AO618" s="180"/>
      <c r="AP618" s="180"/>
      <c r="AQ618" s="180"/>
      <c r="AR618" s="180"/>
      <c r="AS618" s="180"/>
      <c r="AT618" s="180"/>
      <c r="AU618" s="180"/>
      <c r="AV618" s="180"/>
      <c r="AW618" s="180"/>
      <c r="AX618" s="180"/>
      <c r="AY618" s="180"/>
      <c r="AZ618" s="180"/>
      <c r="BA618" s="180"/>
      <c r="BB618" s="180"/>
      <c r="BC618" s="180"/>
      <c r="BD618" s="180"/>
      <c r="BE618" s="180"/>
      <c r="BF618" s="180"/>
      <c r="BG618" s="180"/>
      <c r="BH618" s="180"/>
      <c r="BI618" s="180"/>
      <c r="BJ618" s="180"/>
      <c r="BK618" s="180"/>
      <c r="BL618" s="180"/>
      <c r="BM618" s="180"/>
      <c r="BN618" s="180"/>
      <c r="BO618" s="180"/>
      <c r="BP618" s="180"/>
      <c r="BQ618" s="180"/>
      <c r="BR618" s="180"/>
      <c r="BS618" s="180"/>
      <c r="BT618" s="180"/>
      <c r="BU618" s="180"/>
      <c r="BV618" s="180"/>
      <c r="BW618" s="180"/>
      <c r="BX618" s="180"/>
      <c r="BY618" s="180"/>
      <c r="BZ618" s="180"/>
      <c r="CA618" s="180"/>
    </row>
    <row r="619" ht="15.75" customHeight="1" spans="1:79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  <c r="AG619" s="180"/>
      <c r="AH619" s="180"/>
      <c r="AI619" s="180"/>
      <c r="AJ619" s="180"/>
      <c r="AK619" s="180"/>
      <c r="AL619" s="180"/>
      <c r="AM619" s="180"/>
      <c r="AN619" s="180"/>
      <c r="AO619" s="180"/>
      <c r="AP619" s="180"/>
      <c r="AQ619" s="180"/>
      <c r="AR619" s="180"/>
      <c r="AS619" s="180"/>
      <c r="AT619" s="180"/>
      <c r="AU619" s="180"/>
      <c r="AV619" s="180"/>
      <c r="AW619" s="180"/>
      <c r="AX619" s="180"/>
      <c r="AY619" s="180"/>
      <c r="AZ619" s="180"/>
      <c r="BA619" s="180"/>
      <c r="BB619" s="180"/>
      <c r="BC619" s="180"/>
      <c r="BD619" s="180"/>
      <c r="BE619" s="180"/>
      <c r="BF619" s="180"/>
      <c r="BG619" s="180"/>
      <c r="BH619" s="180"/>
      <c r="BI619" s="180"/>
      <c r="BJ619" s="180"/>
      <c r="BK619" s="180"/>
      <c r="BL619" s="180"/>
      <c r="BM619" s="180"/>
      <c r="BN619" s="180"/>
      <c r="BO619" s="180"/>
      <c r="BP619" s="180"/>
      <c r="BQ619" s="180"/>
      <c r="BR619" s="180"/>
      <c r="BS619" s="180"/>
      <c r="BT619" s="180"/>
      <c r="BU619" s="180"/>
      <c r="BV619" s="180"/>
      <c r="BW619" s="180"/>
      <c r="BX619" s="180"/>
      <c r="BY619" s="180"/>
      <c r="BZ619" s="180"/>
      <c r="CA619" s="180"/>
    </row>
    <row r="620" ht="15.75" customHeight="1" spans="1:79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  <c r="AA620" s="180"/>
      <c r="AB620" s="180"/>
      <c r="AC620" s="180"/>
      <c r="AD620" s="180"/>
      <c r="AE620" s="180"/>
      <c r="AF620" s="180"/>
      <c r="AG620" s="180"/>
      <c r="AH620" s="180"/>
      <c r="AI620" s="180"/>
      <c r="AJ620" s="180"/>
      <c r="AK620" s="180"/>
      <c r="AL620" s="180"/>
      <c r="AM620" s="180"/>
      <c r="AN620" s="180"/>
      <c r="AO620" s="180"/>
      <c r="AP620" s="180"/>
      <c r="AQ620" s="180"/>
      <c r="AR620" s="180"/>
      <c r="AS620" s="180"/>
      <c r="AT620" s="180"/>
      <c r="AU620" s="180"/>
      <c r="AV620" s="180"/>
      <c r="AW620" s="180"/>
      <c r="AX620" s="180"/>
      <c r="AY620" s="180"/>
      <c r="AZ620" s="180"/>
      <c r="BA620" s="180"/>
      <c r="BB620" s="180"/>
      <c r="BC620" s="180"/>
      <c r="BD620" s="180"/>
      <c r="BE620" s="180"/>
      <c r="BF620" s="180"/>
      <c r="BG620" s="180"/>
      <c r="BH620" s="180"/>
      <c r="BI620" s="180"/>
      <c r="BJ620" s="180"/>
      <c r="BK620" s="180"/>
      <c r="BL620" s="180"/>
      <c r="BM620" s="180"/>
      <c r="BN620" s="180"/>
      <c r="BO620" s="180"/>
      <c r="BP620" s="180"/>
      <c r="BQ620" s="180"/>
      <c r="BR620" s="180"/>
      <c r="BS620" s="180"/>
      <c r="BT620" s="180"/>
      <c r="BU620" s="180"/>
      <c r="BV620" s="180"/>
      <c r="BW620" s="180"/>
      <c r="BX620" s="180"/>
      <c r="BY620" s="180"/>
      <c r="BZ620" s="180"/>
      <c r="CA620" s="180"/>
    </row>
    <row r="621" ht="15.75" customHeight="1" spans="1:79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  <c r="AG621" s="180"/>
      <c r="AH621" s="180"/>
      <c r="AI621" s="180"/>
      <c r="AJ621" s="180"/>
      <c r="AK621" s="180"/>
      <c r="AL621" s="180"/>
      <c r="AM621" s="180"/>
      <c r="AN621" s="180"/>
      <c r="AO621" s="180"/>
      <c r="AP621" s="180"/>
      <c r="AQ621" s="180"/>
      <c r="AR621" s="180"/>
      <c r="AS621" s="180"/>
      <c r="AT621" s="180"/>
      <c r="AU621" s="180"/>
      <c r="AV621" s="180"/>
      <c r="AW621" s="180"/>
      <c r="AX621" s="180"/>
      <c r="AY621" s="180"/>
      <c r="AZ621" s="180"/>
      <c r="BA621" s="180"/>
      <c r="BB621" s="180"/>
      <c r="BC621" s="180"/>
      <c r="BD621" s="180"/>
      <c r="BE621" s="180"/>
      <c r="BF621" s="180"/>
      <c r="BG621" s="180"/>
      <c r="BH621" s="180"/>
      <c r="BI621" s="180"/>
      <c r="BJ621" s="180"/>
      <c r="BK621" s="180"/>
      <c r="BL621" s="180"/>
      <c r="BM621" s="180"/>
      <c r="BN621" s="180"/>
      <c r="BO621" s="180"/>
      <c r="BP621" s="180"/>
      <c r="BQ621" s="180"/>
      <c r="BR621" s="180"/>
      <c r="BS621" s="180"/>
      <c r="BT621" s="180"/>
      <c r="BU621" s="180"/>
      <c r="BV621" s="180"/>
      <c r="BW621" s="180"/>
      <c r="BX621" s="180"/>
      <c r="BY621" s="180"/>
      <c r="BZ621" s="180"/>
      <c r="CA621" s="180"/>
    </row>
    <row r="622" ht="15.75" customHeight="1" spans="1:79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  <c r="AB622" s="180"/>
      <c r="AC622" s="180"/>
      <c r="AD622" s="180"/>
      <c r="AE622" s="180"/>
      <c r="AF622" s="180"/>
      <c r="AG622" s="180"/>
      <c r="AH622" s="180"/>
      <c r="AI622" s="180"/>
      <c r="AJ622" s="180"/>
      <c r="AK622" s="180"/>
      <c r="AL622" s="180"/>
      <c r="AM622" s="180"/>
      <c r="AN622" s="180"/>
      <c r="AO622" s="180"/>
      <c r="AP622" s="180"/>
      <c r="AQ622" s="180"/>
      <c r="AR622" s="180"/>
      <c r="AS622" s="180"/>
      <c r="AT622" s="180"/>
      <c r="AU622" s="180"/>
      <c r="AV622" s="180"/>
      <c r="AW622" s="180"/>
      <c r="AX622" s="180"/>
      <c r="AY622" s="180"/>
      <c r="AZ622" s="180"/>
      <c r="BA622" s="180"/>
      <c r="BB622" s="180"/>
      <c r="BC622" s="180"/>
      <c r="BD622" s="180"/>
      <c r="BE622" s="180"/>
      <c r="BF622" s="180"/>
      <c r="BG622" s="180"/>
      <c r="BH622" s="180"/>
      <c r="BI622" s="180"/>
      <c r="BJ622" s="180"/>
      <c r="BK622" s="180"/>
      <c r="BL622" s="180"/>
      <c r="BM622" s="180"/>
      <c r="BN622" s="180"/>
      <c r="BO622" s="180"/>
      <c r="BP622" s="180"/>
      <c r="BQ622" s="180"/>
      <c r="BR622" s="180"/>
      <c r="BS622" s="180"/>
      <c r="BT622" s="180"/>
      <c r="BU622" s="180"/>
      <c r="BV622" s="180"/>
      <c r="BW622" s="180"/>
      <c r="BX622" s="180"/>
      <c r="BY622" s="180"/>
      <c r="BZ622" s="180"/>
      <c r="CA622" s="180"/>
    </row>
    <row r="623" ht="15.75" customHeight="1" spans="1:79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  <c r="AG623" s="180"/>
      <c r="AH623" s="180"/>
      <c r="AI623" s="180"/>
      <c r="AJ623" s="180"/>
      <c r="AK623" s="180"/>
      <c r="AL623" s="180"/>
      <c r="AM623" s="180"/>
      <c r="AN623" s="180"/>
      <c r="AO623" s="180"/>
      <c r="AP623" s="180"/>
      <c r="AQ623" s="180"/>
      <c r="AR623" s="180"/>
      <c r="AS623" s="180"/>
      <c r="AT623" s="180"/>
      <c r="AU623" s="180"/>
      <c r="AV623" s="180"/>
      <c r="AW623" s="180"/>
      <c r="AX623" s="180"/>
      <c r="AY623" s="180"/>
      <c r="AZ623" s="180"/>
      <c r="BA623" s="180"/>
      <c r="BB623" s="180"/>
      <c r="BC623" s="180"/>
      <c r="BD623" s="180"/>
      <c r="BE623" s="180"/>
      <c r="BF623" s="180"/>
      <c r="BG623" s="180"/>
      <c r="BH623" s="180"/>
      <c r="BI623" s="180"/>
      <c r="BJ623" s="180"/>
      <c r="BK623" s="180"/>
      <c r="BL623" s="180"/>
      <c r="BM623" s="180"/>
      <c r="BN623" s="180"/>
      <c r="BO623" s="180"/>
      <c r="BP623" s="180"/>
      <c r="BQ623" s="180"/>
      <c r="BR623" s="180"/>
      <c r="BS623" s="180"/>
      <c r="BT623" s="180"/>
      <c r="BU623" s="180"/>
      <c r="BV623" s="180"/>
      <c r="BW623" s="180"/>
      <c r="BX623" s="180"/>
      <c r="BY623" s="180"/>
      <c r="BZ623" s="180"/>
      <c r="CA623" s="180"/>
    </row>
    <row r="624" ht="15.75" customHeight="1" spans="1:79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  <c r="AA624" s="180"/>
      <c r="AB624" s="180"/>
      <c r="AC624" s="180"/>
      <c r="AD624" s="180"/>
      <c r="AE624" s="180"/>
      <c r="AF624" s="180"/>
      <c r="AG624" s="180"/>
      <c r="AH624" s="180"/>
      <c r="AI624" s="180"/>
      <c r="AJ624" s="180"/>
      <c r="AK624" s="180"/>
      <c r="AL624" s="180"/>
      <c r="AM624" s="180"/>
      <c r="AN624" s="180"/>
      <c r="AO624" s="180"/>
      <c r="AP624" s="180"/>
      <c r="AQ624" s="180"/>
      <c r="AR624" s="180"/>
      <c r="AS624" s="180"/>
      <c r="AT624" s="180"/>
      <c r="AU624" s="180"/>
      <c r="AV624" s="180"/>
      <c r="AW624" s="180"/>
      <c r="AX624" s="180"/>
      <c r="AY624" s="180"/>
      <c r="AZ624" s="180"/>
      <c r="BA624" s="180"/>
      <c r="BB624" s="180"/>
      <c r="BC624" s="180"/>
      <c r="BD624" s="180"/>
      <c r="BE624" s="180"/>
      <c r="BF624" s="180"/>
      <c r="BG624" s="180"/>
      <c r="BH624" s="180"/>
      <c r="BI624" s="180"/>
      <c r="BJ624" s="180"/>
      <c r="BK624" s="180"/>
      <c r="BL624" s="180"/>
      <c r="BM624" s="180"/>
      <c r="BN624" s="180"/>
      <c r="BO624" s="180"/>
      <c r="BP624" s="180"/>
      <c r="BQ624" s="180"/>
      <c r="BR624" s="180"/>
      <c r="BS624" s="180"/>
      <c r="BT624" s="180"/>
      <c r="BU624" s="180"/>
      <c r="BV624" s="180"/>
      <c r="BW624" s="180"/>
      <c r="BX624" s="180"/>
      <c r="BY624" s="180"/>
      <c r="BZ624" s="180"/>
      <c r="CA624" s="180"/>
    </row>
    <row r="625" ht="15.75" customHeight="1" spans="1:79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  <c r="AG625" s="180"/>
      <c r="AH625" s="180"/>
      <c r="AI625" s="180"/>
      <c r="AJ625" s="180"/>
      <c r="AK625" s="180"/>
      <c r="AL625" s="180"/>
      <c r="AM625" s="180"/>
      <c r="AN625" s="180"/>
      <c r="AO625" s="180"/>
      <c r="AP625" s="180"/>
      <c r="AQ625" s="180"/>
      <c r="AR625" s="180"/>
      <c r="AS625" s="180"/>
      <c r="AT625" s="180"/>
      <c r="AU625" s="180"/>
      <c r="AV625" s="180"/>
      <c r="AW625" s="180"/>
      <c r="AX625" s="180"/>
      <c r="AY625" s="180"/>
      <c r="AZ625" s="180"/>
      <c r="BA625" s="180"/>
      <c r="BB625" s="180"/>
      <c r="BC625" s="180"/>
      <c r="BD625" s="180"/>
      <c r="BE625" s="180"/>
      <c r="BF625" s="180"/>
      <c r="BG625" s="180"/>
      <c r="BH625" s="180"/>
      <c r="BI625" s="180"/>
      <c r="BJ625" s="180"/>
      <c r="BK625" s="180"/>
      <c r="BL625" s="180"/>
      <c r="BM625" s="180"/>
      <c r="BN625" s="180"/>
      <c r="BO625" s="180"/>
      <c r="BP625" s="180"/>
      <c r="BQ625" s="180"/>
      <c r="BR625" s="180"/>
      <c r="BS625" s="180"/>
      <c r="BT625" s="180"/>
      <c r="BU625" s="180"/>
      <c r="BV625" s="180"/>
      <c r="BW625" s="180"/>
      <c r="BX625" s="180"/>
      <c r="BY625" s="180"/>
      <c r="BZ625" s="180"/>
      <c r="CA625" s="180"/>
    </row>
    <row r="626" ht="15.75" customHeight="1" spans="1:79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  <c r="AG626" s="180"/>
      <c r="AH626" s="180"/>
      <c r="AI626" s="180"/>
      <c r="AJ626" s="180"/>
      <c r="AK626" s="180"/>
      <c r="AL626" s="180"/>
      <c r="AM626" s="180"/>
      <c r="AN626" s="180"/>
      <c r="AO626" s="180"/>
      <c r="AP626" s="180"/>
      <c r="AQ626" s="180"/>
      <c r="AR626" s="180"/>
      <c r="AS626" s="180"/>
      <c r="AT626" s="180"/>
      <c r="AU626" s="180"/>
      <c r="AV626" s="180"/>
      <c r="AW626" s="180"/>
      <c r="AX626" s="180"/>
      <c r="AY626" s="180"/>
      <c r="AZ626" s="180"/>
      <c r="BA626" s="180"/>
      <c r="BB626" s="180"/>
      <c r="BC626" s="180"/>
      <c r="BD626" s="180"/>
      <c r="BE626" s="180"/>
      <c r="BF626" s="180"/>
      <c r="BG626" s="180"/>
      <c r="BH626" s="180"/>
      <c r="BI626" s="180"/>
      <c r="BJ626" s="180"/>
      <c r="BK626" s="180"/>
      <c r="BL626" s="180"/>
      <c r="BM626" s="180"/>
      <c r="BN626" s="180"/>
      <c r="BO626" s="180"/>
      <c r="BP626" s="180"/>
      <c r="BQ626" s="180"/>
      <c r="BR626" s="180"/>
      <c r="BS626" s="180"/>
      <c r="BT626" s="180"/>
      <c r="BU626" s="180"/>
      <c r="BV626" s="180"/>
      <c r="BW626" s="180"/>
      <c r="BX626" s="180"/>
      <c r="BY626" s="180"/>
      <c r="BZ626" s="180"/>
      <c r="CA626" s="180"/>
    </row>
    <row r="627" ht="15.75" customHeight="1" spans="1:79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  <c r="AB627" s="180"/>
      <c r="AC627" s="180"/>
      <c r="AD627" s="180"/>
      <c r="AE627" s="180"/>
      <c r="AF627" s="180"/>
      <c r="AG627" s="180"/>
      <c r="AH627" s="180"/>
      <c r="AI627" s="180"/>
      <c r="AJ627" s="180"/>
      <c r="AK627" s="180"/>
      <c r="AL627" s="180"/>
      <c r="AM627" s="180"/>
      <c r="AN627" s="180"/>
      <c r="AO627" s="180"/>
      <c r="AP627" s="180"/>
      <c r="AQ627" s="180"/>
      <c r="AR627" s="180"/>
      <c r="AS627" s="180"/>
      <c r="AT627" s="180"/>
      <c r="AU627" s="180"/>
      <c r="AV627" s="180"/>
      <c r="AW627" s="180"/>
      <c r="AX627" s="180"/>
      <c r="AY627" s="180"/>
      <c r="AZ627" s="180"/>
      <c r="BA627" s="180"/>
      <c r="BB627" s="180"/>
      <c r="BC627" s="180"/>
      <c r="BD627" s="180"/>
      <c r="BE627" s="180"/>
      <c r="BF627" s="180"/>
      <c r="BG627" s="180"/>
      <c r="BH627" s="180"/>
      <c r="BI627" s="180"/>
      <c r="BJ627" s="180"/>
      <c r="BK627" s="180"/>
      <c r="BL627" s="180"/>
      <c r="BM627" s="180"/>
      <c r="BN627" s="180"/>
      <c r="BO627" s="180"/>
      <c r="BP627" s="180"/>
      <c r="BQ627" s="180"/>
      <c r="BR627" s="180"/>
      <c r="BS627" s="180"/>
      <c r="BT627" s="180"/>
      <c r="BU627" s="180"/>
      <c r="BV627" s="180"/>
      <c r="BW627" s="180"/>
      <c r="BX627" s="180"/>
      <c r="BY627" s="180"/>
      <c r="BZ627" s="180"/>
      <c r="CA627" s="180"/>
    </row>
    <row r="628" ht="15.75" customHeight="1" spans="1:79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  <c r="AG628" s="180"/>
      <c r="AH628" s="180"/>
      <c r="AI628" s="180"/>
      <c r="AJ628" s="180"/>
      <c r="AK628" s="180"/>
      <c r="AL628" s="180"/>
      <c r="AM628" s="180"/>
      <c r="AN628" s="180"/>
      <c r="AO628" s="180"/>
      <c r="AP628" s="180"/>
      <c r="AQ628" s="180"/>
      <c r="AR628" s="180"/>
      <c r="AS628" s="180"/>
      <c r="AT628" s="180"/>
      <c r="AU628" s="180"/>
      <c r="AV628" s="180"/>
      <c r="AW628" s="180"/>
      <c r="AX628" s="180"/>
      <c r="AY628" s="180"/>
      <c r="AZ628" s="180"/>
      <c r="BA628" s="180"/>
      <c r="BB628" s="180"/>
      <c r="BC628" s="180"/>
      <c r="BD628" s="180"/>
      <c r="BE628" s="180"/>
      <c r="BF628" s="180"/>
      <c r="BG628" s="180"/>
      <c r="BH628" s="180"/>
      <c r="BI628" s="180"/>
      <c r="BJ628" s="180"/>
      <c r="BK628" s="180"/>
      <c r="BL628" s="180"/>
      <c r="BM628" s="180"/>
      <c r="BN628" s="180"/>
      <c r="BO628" s="180"/>
      <c r="BP628" s="180"/>
      <c r="BQ628" s="180"/>
      <c r="BR628" s="180"/>
      <c r="BS628" s="180"/>
      <c r="BT628" s="180"/>
      <c r="BU628" s="180"/>
      <c r="BV628" s="180"/>
      <c r="BW628" s="180"/>
      <c r="BX628" s="180"/>
      <c r="BY628" s="180"/>
      <c r="BZ628" s="180"/>
      <c r="CA628" s="180"/>
    </row>
    <row r="629" ht="15.75" customHeight="1" spans="1:79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  <c r="AA629" s="180"/>
      <c r="AB629" s="180"/>
      <c r="AC629" s="180"/>
      <c r="AD629" s="180"/>
      <c r="AE629" s="180"/>
      <c r="AF629" s="180"/>
      <c r="AG629" s="180"/>
      <c r="AH629" s="180"/>
      <c r="AI629" s="180"/>
      <c r="AJ629" s="180"/>
      <c r="AK629" s="180"/>
      <c r="AL629" s="180"/>
      <c r="AM629" s="180"/>
      <c r="AN629" s="180"/>
      <c r="AO629" s="180"/>
      <c r="AP629" s="180"/>
      <c r="AQ629" s="180"/>
      <c r="AR629" s="180"/>
      <c r="AS629" s="180"/>
      <c r="AT629" s="180"/>
      <c r="AU629" s="180"/>
      <c r="AV629" s="180"/>
      <c r="AW629" s="180"/>
      <c r="AX629" s="180"/>
      <c r="AY629" s="180"/>
      <c r="AZ629" s="180"/>
      <c r="BA629" s="180"/>
      <c r="BB629" s="180"/>
      <c r="BC629" s="180"/>
      <c r="BD629" s="180"/>
      <c r="BE629" s="180"/>
      <c r="BF629" s="180"/>
      <c r="BG629" s="180"/>
      <c r="BH629" s="180"/>
      <c r="BI629" s="180"/>
      <c r="BJ629" s="180"/>
      <c r="BK629" s="180"/>
      <c r="BL629" s="180"/>
      <c r="BM629" s="180"/>
      <c r="BN629" s="180"/>
      <c r="BO629" s="180"/>
      <c r="BP629" s="180"/>
      <c r="BQ629" s="180"/>
      <c r="BR629" s="180"/>
      <c r="BS629" s="180"/>
      <c r="BT629" s="180"/>
      <c r="BU629" s="180"/>
      <c r="BV629" s="180"/>
      <c r="BW629" s="180"/>
      <c r="BX629" s="180"/>
      <c r="BY629" s="180"/>
      <c r="BZ629" s="180"/>
      <c r="CA629" s="180"/>
    </row>
    <row r="630" ht="15.75" customHeight="1" spans="1:79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  <c r="AA630" s="180"/>
      <c r="AB630" s="180"/>
      <c r="AC630" s="180"/>
      <c r="AD630" s="180"/>
      <c r="AE630" s="180"/>
      <c r="AF630" s="180"/>
      <c r="AG630" s="180"/>
      <c r="AH630" s="180"/>
      <c r="AI630" s="180"/>
      <c r="AJ630" s="180"/>
      <c r="AK630" s="180"/>
      <c r="AL630" s="180"/>
      <c r="AM630" s="180"/>
      <c r="AN630" s="180"/>
      <c r="AO630" s="180"/>
      <c r="AP630" s="180"/>
      <c r="AQ630" s="180"/>
      <c r="AR630" s="180"/>
      <c r="AS630" s="180"/>
      <c r="AT630" s="180"/>
      <c r="AU630" s="180"/>
      <c r="AV630" s="180"/>
      <c r="AW630" s="180"/>
      <c r="AX630" s="180"/>
      <c r="AY630" s="180"/>
      <c r="AZ630" s="180"/>
      <c r="BA630" s="180"/>
      <c r="BB630" s="180"/>
      <c r="BC630" s="180"/>
      <c r="BD630" s="180"/>
      <c r="BE630" s="180"/>
      <c r="BF630" s="180"/>
      <c r="BG630" s="180"/>
      <c r="BH630" s="180"/>
      <c r="BI630" s="180"/>
      <c r="BJ630" s="180"/>
      <c r="BK630" s="180"/>
      <c r="BL630" s="180"/>
      <c r="BM630" s="180"/>
      <c r="BN630" s="180"/>
      <c r="BO630" s="180"/>
      <c r="BP630" s="180"/>
      <c r="BQ630" s="180"/>
      <c r="BR630" s="180"/>
      <c r="BS630" s="180"/>
      <c r="BT630" s="180"/>
      <c r="BU630" s="180"/>
      <c r="BV630" s="180"/>
      <c r="BW630" s="180"/>
      <c r="BX630" s="180"/>
      <c r="BY630" s="180"/>
      <c r="BZ630" s="180"/>
      <c r="CA630" s="180"/>
    </row>
    <row r="631" ht="15.75" customHeight="1" spans="1:79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  <c r="AG631" s="180"/>
      <c r="AH631" s="180"/>
      <c r="AI631" s="180"/>
      <c r="AJ631" s="180"/>
      <c r="AK631" s="180"/>
      <c r="AL631" s="180"/>
      <c r="AM631" s="180"/>
      <c r="AN631" s="180"/>
      <c r="AO631" s="180"/>
      <c r="AP631" s="180"/>
      <c r="AQ631" s="180"/>
      <c r="AR631" s="180"/>
      <c r="AS631" s="180"/>
      <c r="AT631" s="180"/>
      <c r="AU631" s="180"/>
      <c r="AV631" s="180"/>
      <c r="AW631" s="180"/>
      <c r="AX631" s="180"/>
      <c r="AY631" s="180"/>
      <c r="AZ631" s="180"/>
      <c r="BA631" s="180"/>
      <c r="BB631" s="180"/>
      <c r="BC631" s="180"/>
      <c r="BD631" s="180"/>
      <c r="BE631" s="180"/>
      <c r="BF631" s="180"/>
      <c r="BG631" s="180"/>
      <c r="BH631" s="180"/>
      <c r="BI631" s="180"/>
      <c r="BJ631" s="180"/>
      <c r="BK631" s="180"/>
      <c r="BL631" s="180"/>
      <c r="BM631" s="180"/>
      <c r="BN631" s="180"/>
      <c r="BO631" s="180"/>
      <c r="BP631" s="180"/>
      <c r="BQ631" s="180"/>
      <c r="BR631" s="180"/>
      <c r="BS631" s="180"/>
      <c r="BT631" s="180"/>
      <c r="BU631" s="180"/>
      <c r="BV631" s="180"/>
      <c r="BW631" s="180"/>
      <c r="BX631" s="180"/>
      <c r="BY631" s="180"/>
      <c r="BZ631" s="180"/>
      <c r="CA631" s="180"/>
    </row>
    <row r="632" ht="15.75" customHeight="1" spans="1:79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  <c r="AB632" s="180"/>
      <c r="AC632" s="180"/>
      <c r="AD632" s="180"/>
      <c r="AE632" s="180"/>
      <c r="AF632" s="180"/>
      <c r="AG632" s="180"/>
      <c r="AH632" s="180"/>
      <c r="AI632" s="180"/>
      <c r="AJ632" s="180"/>
      <c r="AK632" s="180"/>
      <c r="AL632" s="180"/>
      <c r="AM632" s="180"/>
      <c r="AN632" s="180"/>
      <c r="AO632" s="180"/>
      <c r="AP632" s="180"/>
      <c r="AQ632" s="180"/>
      <c r="AR632" s="180"/>
      <c r="AS632" s="180"/>
      <c r="AT632" s="180"/>
      <c r="AU632" s="180"/>
      <c r="AV632" s="180"/>
      <c r="AW632" s="180"/>
      <c r="AX632" s="180"/>
      <c r="AY632" s="180"/>
      <c r="AZ632" s="180"/>
      <c r="BA632" s="180"/>
      <c r="BB632" s="180"/>
      <c r="BC632" s="180"/>
      <c r="BD632" s="180"/>
      <c r="BE632" s="180"/>
      <c r="BF632" s="180"/>
      <c r="BG632" s="180"/>
      <c r="BH632" s="180"/>
      <c r="BI632" s="180"/>
      <c r="BJ632" s="180"/>
      <c r="BK632" s="180"/>
      <c r="BL632" s="180"/>
      <c r="BM632" s="180"/>
      <c r="BN632" s="180"/>
      <c r="BO632" s="180"/>
      <c r="BP632" s="180"/>
      <c r="BQ632" s="180"/>
      <c r="BR632" s="180"/>
      <c r="BS632" s="180"/>
      <c r="BT632" s="180"/>
      <c r="BU632" s="180"/>
      <c r="BV632" s="180"/>
      <c r="BW632" s="180"/>
      <c r="BX632" s="180"/>
      <c r="BY632" s="180"/>
      <c r="BZ632" s="180"/>
      <c r="CA632" s="180"/>
    </row>
    <row r="633" ht="15.75" customHeight="1" spans="1:79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  <c r="AG633" s="180"/>
      <c r="AH633" s="180"/>
      <c r="AI633" s="180"/>
      <c r="AJ633" s="180"/>
      <c r="AK633" s="180"/>
      <c r="AL633" s="180"/>
      <c r="AM633" s="180"/>
      <c r="AN633" s="180"/>
      <c r="AO633" s="180"/>
      <c r="AP633" s="180"/>
      <c r="AQ633" s="180"/>
      <c r="AR633" s="180"/>
      <c r="AS633" s="180"/>
      <c r="AT633" s="180"/>
      <c r="AU633" s="180"/>
      <c r="AV633" s="180"/>
      <c r="AW633" s="180"/>
      <c r="AX633" s="180"/>
      <c r="AY633" s="180"/>
      <c r="AZ633" s="180"/>
      <c r="BA633" s="180"/>
      <c r="BB633" s="180"/>
      <c r="BC633" s="180"/>
      <c r="BD633" s="180"/>
      <c r="BE633" s="180"/>
      <c r="BF633" s="180"/>
      <c r="BG633" s="180"/>
      <c r="BH633" s="180"/>
      <c r="BI633" s="180"/>
      <c r="BJ633" s="180"/>
      <c r="BK633" s="180"/>
      <c r="BL633" s="180"/>
      <c r="BM633" s="180"/>
      <c r="BN633" s="180"/>
      <c r="BO633" s="180"/>
      <c r="BP633" s="180"/>
      <c r="BQ633" s="180"/>
      <c r="BR633" s="180"/>
      <c r="BS633" s="180"/>
      <c r="BT633" s="180"/>
      <c r="BU633" s="180"/>
      <c r="BV633" s="180"/>
      <c r="BW633" s="180"/>
      <c r="BX633" s="180"/>
      <c r="BY633" s="180"/>
      <c r="BZ633" s="180"/>
      <c r="CA633" s="180"/>
    </row>
    <row r="634" ht="15.75" customHeight="1" spans="1:79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0"/>
      <c r="AG634" s="180"/>
      <c r="AH634" s="180"/>
      <c r="AI634" s="180"/>
      <c r="AJ634" s="180"/>
      <c r="AK634" s="180"/>
      <c r="AL634" s="180"/>
      <c r="AM634" s="180"/>
      <c r="AN634" s="180"/>
      <c r="AO634" s="180"/>
      <c r="AP634" s="180"/>
      <c r="AQ634" s="180"/>
      <c r="AR634" s="180"/>
      <c r="AS634" s="180"/>
      <c r="AT634" s="180"/>
      <c r="AU634" s="180"/>
      <c r="AV634" s="180"/>
      <c r="AW634" s="180"/>
      <c r="AX634" s="180"/>
      <c r="AY634" s="180"/>
      <c r="AZ634" s="180"/>
      <c r="BA634" s="180"/>
      <c r="BB634" s="180"/>
      <c r="BC634" s="180"/>
      <c r="BD634" s="180"/>
      <c r="BE634" s="180"/>
      <c r="BF634" s="180"/>
      <c r="BG634" s="180"/>
      <c r="BH634" s="180"/>
      <c r="BI634" s="180"/>
      <c r="BJ634" s="180"/>
      <c r="BK634" s="180"/>
      <c r="BL634" s="180"/>
      <c r="BM634" s="180"/>
      <c r="BN634" s="180"/>
      <c r="BO634" s="180"/>
      <c r="BP634" s="180"/>
      <c r="BQ634" s="180"/>
      <c r="BR634" s="180"/>
      <c r="BS634" s="180"/>
      <c r="BT634" s="180"/>
      <c r="BU634" s="180"/>
      <c r="BV634" s="180"/>
      <c r="BW634" s="180"/>
      <c r="BX634" s="180"/>
      <c r="BY634" s="180"/>
      <c r="BZ634" s="180"/>
      <c r="CA634" s="180"/>
    </row>
    <row r="635" ht="15.75" customHeight="1" spans="1:79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  <c r="AG635" s="180"/>
      <c r="AH635" s="180"/>
      <c r="AI635" s="180"/>
      <c r="AJ635" s="180"/>
      <c r="AK635" s="180"/>
      <c r="AL635" s="180"/>
      <c r="AM635" s="180"/>
      <c r="AN635" s="180"/>
      <c r="AO635" s="180"/>
      <c r="AP635" s="180"/>
      <c r="AQ635" s="180"/>
      <c r="AR635" s="180"/>
      <c r="AS635" s="180"/>
      <c r="AT635" s="180"/>
      <c r="AU635" s="180"/>
      <c r="AV635" s="180"/>
      <c r="AW635" s="180"/>
      <c r="AX635" s="180"/>
      <c r="AY635" s="180"/>
      <c r="AZ635" s="180"/>
      <c r="BA635" s="180"/>
      <c r="BB635" s="180"/>
      <c r="BC635" s="180"/>
      <c r="BD635" s="180"/>
      <c r="BE635" s="180"/>
      <c r="BF635" s="180"/>
      <c r="BG635" s="180"/>
      <c r="BH635" s="180"/>
      <c r="BI635" s="180"/>
      <c r="BJ635" s="180"/>
      <c r="BK635" s="180"/>
      <c r="BL635" s="180"/>
      <c r="BM635" s="180"/>
      <c r="BN635" s="180"/>
      <c r="BO635" s="180"/>
      <c r="BP635" s="180"/>
      <c r="BQ635" s="180"/>
      <c r="BR635" s="180"/>
      <c r="BS635" s="180"/>
      <c r="BT635" s="180"/>
      <c r="BU635" s="180"/>
      <c r="BV635" s="180"/>
      <c r="BW635" s="180"/>
      <c r="BX635" s="180"/>
      <c r="BY635" s="180"/>
      <c r="BZ635" s="180"/>
      <c r="CA635" s="180"/>
    </row>
    <row r="636" ht="15.75" customHeight="1" spans="1:79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  <c r="AG636" s="180"/>
      <c r="AH636" s="180"/>
      <c r="AI636" s="180"/>
      <c r="AJ636" s="180"/>
      <c r="AK636" s="180"/>
      <c r="AL636" s="180"/>
      <c r="AM636" s="180"/>
      <c r="AN636" s="180"/>
      <c r="AO636" s="180"/>
      <c r="AP636" s="180"/>
      <c r="AQ636" s="180"/>
      <c r="AR636" s="180"/>
      <c r="AS636" s="180"/>
      <c r="AT636" s="180"/>
      <c r="AU636" s="180"/>
      <c r="AV636" s="180"/>
      <c r="AW636" s="180"/>
      <c r="AX636" s="180"/>
      <c r="AY636" s="180"/>
      <c r="AZ636" s="180"/>
      <c r="BA636" s="180"/>
      <c r="BB636" s="180"/>
      <c r="BC636" s="180"/>
      <c r="BD636" s="180"/>
      <c r="BE636" s="180"/>
      <c r="BF636" s="180"/>
      <c r="BG636" s="180"/>
      <c r="BH636" s="180"/>
      <c r="BI636" s="180"/>
      <c r="BJ636" s="180"/>
      <c r="BK636" s="180"/>
      <c r="BL636" s="180"/>
      <c r="BM636" s="180"/>
      <c r="BN636" s="180"/>
      <c r="BO636" s="180"/>
      <c r="BP636" s="180"/>
      <c r="BQ636" s="180"/>
      <c r="BR636" s="180"/>
      <c r="BS636" s="180"/>
      <c r="BT636" s="180"/>
      <c r="BU636" s="180"/>
      <c r="BV636" s="180"/>
      <c r="BW636" s="180"/>
      <c r="BX636" s="180"/>
      <c r="BY636" s="180"/>
      <c r="BZ636" s="180"/>
      <c r="CA636" s="180"/>
    </row>
    <row r="637" ht="15.75" customHeight="1" spans="1:79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  <c r="AA637" s="180"/>
      <c r="AB637" s="180"/>
      <c r="AC637" s="180"/>
      <c r="AD637" s="180"/>
      <c r="AE637" s="180"/>
      <c r="AF637" s="180"/>
      <c r="AG637" s="180"/>
      <c r="AH637" s="180"/>
      <c r="AI637" s="180"/>
      <c r="AJ637" s="180"/>
      <c r="AK637" s="180"/>
      <c r="AL637" s="180"/>
      <c r="AM637" s="180"/>
      <c r="AN637" s="180"/>
      <c r="AO637" s="180"/>
      <c r="AP637" s="180"/>
      <c r="AQ637" s="180"/>
      <c r="AR637" s="180"/>
      <c r="AS637" s="180"/>
      <c r="AT637" s="180"/>
      <c r="AU637" s="180"/>
      <c r="AV637" s="180"/>
      <c r="AW637" s="180"/>
      <c r="AX637" s="180"/>
      <c r="AY637" s="180"/>
      <c r="AZ637" s="180"/>
      <c r="BA637" s="180"/>
      <c r="BB637" s="180"/>
      <c r="BC637" s="180"/>
      <c r="BD637" s="180"/>
      <c r="BE637" s="180"/>
      <c r="BF637" s="180"/>
      <c r="BG637" s="180"/>
      <c r="BH637" s="180"/>
      <c r="BI637" s="180"/>
      <c r="BJ637" s="180"/>
      <c r="BK637" s="180"/>
      <c r="BL637" s="180"/>
      <c r="BM637" s="180"/>
      <c r="BN637" s="180"/>
      <c r="BO637" s="180"/>
      <c r="BP637" s="180"/>
      <c r="BQ637" s="180"/>
      <c r="BR637" s="180"/>
      <c r="BS637" s="180"/>
      <c r="BT637" s="180"/>
      <c r="BU637" s="180"/>
      <c r="BV637" s="180"/>
      <c r="BW637" s="180"/>
      <c r="BX637" s="180"/>
      <c r="BY637" s="180"/>
      <c r="BZ637" s="180"/>
      <c r="CA637" s="180"/>
    </row>
    <row r="638" ht="15.75" customHeight="1" spans="1:79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  <c r="AG638" s="180"/>
      <c r="AH638" s="180"/>
      <c r="AI638" s="180"/>
      <c r="AJ638" s="180"/>
      <c r="AK638" s="180"/>
      <c r="AL638" s="180"/>
      <c r="AM638" s="180"/>
      <c r="AN638" s="180"/>
      <c r="AO638" s="180"/>
      <c r="AP638" s="180"/>
      <c r="AQ638" s="180"/>
      <c r="AR638" s="180"/>
      <c r="AS638" s="180"/>
      <c r="AT638" s="180"/>
      <c r="AU638" s="180"/>
      <c r="AV638" s="180"/>
      <c r="AW638" s="180"/>
      <c r="AX638" s="180"/>
      <c r="AY638" s="180"/>
      <c r="AZ638" s="180"/>
      <c r="BA638" s="180"/>
      <c r="BB638" s="180"/>
      <c r="BC638" s="180"/>
      <c r="BD638" s="180"/>
      <c r="BE638" s="180"/>
      <c r="BF638" s="180"/>
      <c r="BG638" s="180"/>
      <c r="BH638" s="180"/>
      <c r="BI638" s="180"/>
      <c r="BJ638" s="180"/>
      <c r="BK638" s="180"/>
      <c r="BL638" s="180"/>
      <c r="BM638" s="180"/>
      <c r="BN638" s="180"/>
      <c r="BO638" s="180"/>
      <c r="BP638" s="180"/>
      <c r="BQ638" s="180"/>
      <c r="BR638" s="180"/>
      <c r="BS638" s="180"/>
      <c r="BT638" s="180"/>
      <c r="BU638" s="180"/>
      <c r="BV638" s="180"/>
      <c r="BW638" s="180"/>
      <c r="BX638" s="180"/>
      <c r="BY638" s="180"/>
      <c r="BZ638" s="180"/>
      <c r="CA638" s="180"/>
    </row>
    <row r="639" ht="15.75" customHeight="1" spans="1:79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0"/>
      <c r="AG639" s="180"/>
      <c r="AH639" s="180"/>
      <c r="AI639" s="180"/>
      <c r="AJ639" s="180"/>
      <c r="AK639" s="180"/>
      <c r="AL639" s="180"/>
      <c r="AM639" s="180"/>
      <c r="AN639" s="180"/>
      <c r="AO639" s="180"/>
      <c r="AP639" s="180"/>
      <c r="AQ639" s="180"/>
      <c r="AR639" s="180"/>
      <c r="AS639" s="180"/>
      <c r="AT639" s="180"/>
      <c r="AU639" s="180"/>
      <c r="AV639" s="180"/>
      <c r="AW639" s="180"/>
      <c r="AX639" s="180"/>
      <c r="AY639" s="180"/>
      <c r="AZ639" s="180"/>
      <c r="BA639" s="180"/>
      <c r="BB639" s="180"/>
      <c r="BC639" s="180"/>
      <c r="BD639" s="180"/>
      <c r="BE639" s="180"/>
      <c r="BF639" s="180"/>
      <c r="BG639" s="180"/>
      <c r="BH639" s="180"/>
      <c r="BI639" s="180"/>
      <c r="BJ639" s="180"/>
      <c r="BK639" s="180"/>
      <c r="BL639" s="180"/>
      <c r="BM639" s="180"/>
      <c r="BN639" s="180"/>
      <c r="BO639" s="180"/>
      <c r="BP639" s="180"/>
      <c r="BQ639" s="180"/>
      <c r="BR639" s="180"/>
      <c r="BS639" s="180"/>
      <c r="BT639" s="180"/>
      <c r="BU639" s="180"/>
      <c r="BV639" s="180"/>
      <c r="BW639" s="180"/>
      <c r="BX639" s="180"/>
      <c r="BY639" s="180"/>
      <c r="BZ639" s="180"/>
      <c r="CA639" s="180"/>
    </row>
    <row r="640" ht="15.75" customHeight="1" spans="1:79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  <c r="AG640" s="180"/>
      <c r="AH640" s="180"/>
      <c r="AI640" s="180"/>
      <c r="AJ640" s="180"/>
      <c r="AK640" s="180"/>
      <c r="AL640" s="180"/>
      <c r="AM640" s="180"/>
      <c r="AN640" s="180"/>
      <c r="AO640" s="180"/>
      <c r="AP640" s="180"/>
      <c r="AQ640" s="180"/>
      <c r="AR640" s="180"/>
      <c r="AS640" s="180"/>
      <c r="AT640" s="180"/>
      <c r="AU640" s="180"/>
      <c r="AV640" s="180"/>
      <c r="AW640" s="180"/>
      <c r="AX640" s="180"/>
      <c r="AY640" s="180"/>
      <c r="AZ640" s="180"/>
      <c r="BA640" s="180"/>
      <c r="BB640" s="180"/>
      <c r="BC640" s="180"/>
      <c r="BD640" s="180"/>
      <c r="BE640" s="180"/>
      <c r="BF640" s="180"/>
      <c r="BG640" s="180"/>
      <c r="BH640" s="180"/>
      <c r="BI640" s="180"/>
      <c r="BJ640" s="180"/>
      <c r="BK640" s="180"/>
      <c r="BL640" s="180"/>
      <c r="BM640" s="180"/>
      <c r="BN640" s="180"/>
      <c r="BO640" s="180"/>
      <c r="BP640" s="180"/>
      <c r="BQ640" s="180"/>
      <c r="BR640" s="180"/>
      <c r="BS640" s="180"/>
      <c r="BT640" s="180"/>
      <c r="BU640" s="180"/>
      <c r="BV640" s="180"/>
      <c r="BW640" s="180"/>
      <c r="BX640" s="180"/>
      <c r="BY640" s="180"/>
      <c r="BZ640" s="180"/>
      <c r="CA640" s="180"/>
    </row>
    <row r="641" ht="15.75" customHeight="1" spans="1:79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  <c r="AG641" s="180"/>
      <c r="AH641" s="180"/>
      <c r="AI641" s="180"/>
      <c r="AJ641" s="180"/>
      <c r="AK641" s="180"/>
      <c r="AL641" s="180"/>
      <c r="AM641" s="180"/>
      <c r="AN641" s="180"/>
      <c r="AO641" s="180"/>
      <c r="AP641" s="180"/>
      <c r="AQ641" s="180"/>
      <c r="AR641" s="180"/>
      <c r="AS641" s="180"/>
      <c r="AT641" s="180"/>
      <c r="AU641" s="180"/>
      <c r="AV641" s="180"/>
      <c r="AW641" s="180"/>
      <c r="AX641" s="180"/>
      <c r="AY641" s="180"/>
      <c r="AZ641" s="180"/>
      <c r="BA641" s="180"/>
      <c r="BB641" s="180"/>
      <c r="BC641" s="180"/>
      <c r="BD641" s="180"/>
      <c r="BE641" s="180"/>
      <c r="BF641" s="180"/>
      <c r="BG641" s="180"/>
      <c r="BH641" s="180"/>
      <c r="BI641" s="180"/>
      <c r="BJ641" s="180"/>
      <c r="BK641" s="180"/>
      <c r="BL641" s="180"/>
      <c r="BM641" s="180"/>
      <c r="BN641" s="180"/>
      <c r="BO641" s="180"/>
      <c r="BP641" s="180"/>
      <c r="BQ641" s="180"/>
      <c r="BR641" s="180"/>
      <c r="BS641" s="180"/>
      <c r="BT641" s="180"/>
      <c r="BU641" s="180"/>
      <c r="BV641" s="180"/>
      <c r="BW641" s="180"/>
      <c r="BX641" s="180"/>
      <c r="BY641" s="180"/>
      <c r="BZ641" s="180"/>
      <c r="CA641" s="180"/>
    </row>
    <row r="642" ht="15.75" customHeight="1" spans="1:79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  <c r="AG642" s="180"/>
      <c r="AH642" s="180"/>
      <c r="AI642" s="180"/>
      <c r="AJ642" s="180"/>
      <c r="AK642" s="180"/>
      <c r="AL642" s="180"/>
      <c r="AM642" s="180"/>
      <c r="AN642" s="180"/>
      <c r="AO642" s="180"/>
      <c r="AP642" s="180"/>
      <c r="AQ642" s="180"/>
      <c r="AR642" s="180"/>
      <c r="AS642" s="180"/>
      <c r="AT642" s="180"/>
      <c r="AU642" s="180"/>
      <c r="AV642" s="180"/>
      <c r="AW642" s="180"/>
      <c r="AX642" s="180"/>
      <c r="AY642" s="180"/>
      <c r="AZ642" s="180"/>
      <c r="BA642" s="180"/>
      <c r="BB642" s="180"/>
      <c r="BC642" s="180"/>
      <c r="BD642" s="180"/>
      <c r="BE642" s="180"/>
      <c r="BF642" s="180"/>
      <c r="BG642" s="180"/>
      <c r="BH642" s="180"/>
      <c r="BI642" s="180"/>
      <c r="BJ642" s="180"/>
      <c r="BK642" s="180"/>
      <c r="BL642" s="180"/>
      <c r="BM642" s="180"/>
      <c r="BN642" s="180"/>
      <c r="BO642" s="180"/>
      <c r="BP642" s="180"/>
      <c r="BQ642" s="180"/>
      <c r="BR642" s="180"/>
      <c r="BS642" s="180"/>
      <c r="BT642" s="180"/>
      <c r="BU642" s="180"/>
      <c r="BV642" s="180"/>
      <c r="BW642" s="180"/>
      <c r="BX642" s="180"/>
      <c r="BY642" s="180"/>
      <c r="BZ642" s="180"/>
      <c r="CA642" s="180"/>
    </row>
    <row r="643" ht="15.75" customHeight="1" spans="1:79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  <c r="AG643" s="180"/>
      <c r="AH643" s="180"/>
      <c r="AI643" s="180"/>
      <c r="AJ643" s="180"/>
      <c r="AK643" s="180"/>
      <c r="AL643" s="180"/>
      <c r="AM643" s="180"/>
      <c r="AN643" s="180"/>
      <c r="AO643" s="180"/>
      <c r="AP643" s="180"/>
      <c r="AQ643" s="180"/>
      <c r="AR643" s="180"/>
      <c r="AS643" s="180"/>
      <c r="AT643" s="180"/>
      <c r="AU643" s="180"/>
      <c r="AV643" s="180"/>
      <c r="AW643" s="180"/>
      <c r="AX643" s="180"/>
      <c r="AY643" s="180"/>
      <c r="AZ643" s="180"/>
      <c r="BA643" s="180"/>
      <c r="BB643" s="180"/>
      <c r="BC643" s="180"/>
      <c r="BD643" s="180"/>
      <c r="BE643" s="180"/>
      <c r="BF643" s="180"/>
      <c r="BG643" s="180"/>
      <c r="BH643" s="180"/>
      <c r="BI643" s="180"/>
      <c r="BJ643" s="180"/>
      <c r="BK643" s="180"/>
      <c r="BL643" s="180"/>
      <c r="BM643" s="180"/>
      <c r="BN643" s="180"/>
      <c r="BO643" s="180"/>
      <c r="BP643" s="180"/>
      <c r="BQ643" s="180"/>
      <c r="BR643" s="180"/>
      <c r="BS643" s="180"/>
      <c r="BT643" s="180"/>
      <c r="BU643" s="180"/>
      <c r="BV643" s="180"/>
      <c r="BW643" s="180"/>
      <c r="BX643" s="180"/>
      <c r="BY643" s="180"/>
      <c r="BZ643" s="180"/>
      <c r="CA643" s="180"/>
    </row>
    <row r="644" ht="15.75" customHeight="1" spans="1:79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  <c r="AB644" s="180"/>
      <c r="AC644" s="180"/>
      <c r="AD644" s="180"/>
      <c r="AE644" s="180"/>
      <c r="AF644" s="180"/>
      <c r="AG644" s="180"/>
      <c r="AH644" s="180"/>
      <c r="AI644" s="180"/>
      <c r="AJ644" s="180"/>
      <c r="AK644" s="180"/>
      <c r="AL644" s="180"/>
      <c r="AM644" s="180"/>
      <c r="AN644" s="180"/>
      <c r="AO644" s="180"/>
      <c r="AP644" s="180"/>
      <c r="AQ644" s="180"/>
      <c r="AR644" s="180"/>
      <c r="AS644" s="180"/>
      <c r="AT644" s="180"/>
      <c r="AU644" s="180"/>
      <c r="AV644" s="180"/>
      <c r="AW644" s="180"/>
      <c r="AX644" s="180"/>
      <c r="AY644" s="180"/>
      <c r="AZ644" s="180"/>
      <c r="BA644" s="180"/>
      <c r="BB644" s="180"/>
      <c r="BC644" s="180"/>
      <c r="BD644" s="180"/>
      <c r="BE644" s="180"/>
      <c r="BF644" s="180"/>
      <c r="BG644" s="180"/>
      <c r="BH644" s="180"/>
      <c r="BI644" s="180"/>
      <c r="BJ644" s="180"/>
      <c r="BK644" s="180"/>
      <c r="BL644" s="180"/>
      <c r="BM644" s="180"/>
      <c r="BN644" s="180"/>
      <c r="BO644" s="180"/>
      <c r="BP644" s="180"/>
      <c r="BQ644" s="180"/>
      <c r="BR644" s="180"/>
      <c r="BS644" s="180"/>
      <c r="BT644" s="180"/>
      <c r="BU644" s="180"/>
      <c r="BV644" s="180"/>
      <c r="BW644" s="180"/>
      <c r="BX644" s="180"/>
      <c r="BY644" s="180"/>
      <c r="BZ644" s="180"/>
      <c r="CA644" s="180"/>
    </row>
    <row r="645" ht="15.75" customHeight="1" spans="1:79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  <c r="AG645" s="180"/>
      <c r="AH645" s="180"/>
      <c r="AI645" s="180"/>
      <c r="AJ645" s="180"/>
      <c r="AK645" s="180"/>
      <c r="AL645" s="180"/>
      <c r="AM645" s="180"/>
      <c r="AN645" s="180"/>
      <c r="AO645" s="180"/>
      <c r="AP645" s="180"/>
      <c r="AQ645" s="180"/>
      <c r="AR645" s="180"/>
      <c r="AS645" s="180"/>
      <c r="AT645" s="180"/>
      <c r="AU645" s="180"/>
      <c r="AV645" s="180"/>
      <c r="AW645" s="180"/>
      <c r="AX645" s="180"/>
      <c r="AY645" s="180"/>
      <c r="AZ645" s="180"/>
      <c r="BA645" s="180"/>
      <c r="BB645" s="180"/>
      <c r="BC645" s="180"/>
      <c r="BD645" s="180"/>
      <c r="BE645" s="180"/>
      <c r="BF645" s="180"/>
      <c r="BG645" s="180"/>
      <c r="BH645" s="180"/>
      <c r="BI645" s="180"/>
      <c r="BJ645" s="180"/>
      <c r="BK645" s="180"/>
      <c r="BL645" s="180"/>
      <c r="BM645" s="180"/>
      <c r="BN645" s="180"/>
      <c r="BO645" s="180"/>
      <c r="BP645" s="180"/>
      <c r="BQ645" s="180"/>
      <c r="BR645" s="180"/>
      <c r="BS645" s="180"/>
      <c r="BT645" s="180"/>
      <c r="BU645" s="180"/>
      <c r="BV645" s="180"/>
      <c r="BW645" s="180"/>
      <c r="BX645" s="180"/>
      <c r="BY645" s="180"/>
      <c r="BZ645" s="180"/>
      <c r="CA645" s="180"/>
    </row>
    <row r="646" ht="15.75" customHeight="1" spans="1:79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  <c r="AG646" s="180"/>
      <c r="AH646" s="180"/>
      <c r="AI646" s="180"/>
      <c r="AJ646" s="180"/>
      <c r="AK646" s="180"/>
      <c r="AL646" s="180"/>
      <c r="AM646" s="180"/>
      <c r="AN646" s="180"/>
      <c r="AO646" s="180"/>
      <c r="AP646" s="180"/>
      <c r="AQ646" s="180"/>
      <c r="AR646" s="180"/>
      <c r="AS646" s="180"/>
      <c r="AT646" s="180"/>
      <c r="AU646" s="180"/>
      <c r="AV646" s="180"/>
      <c r="AW646" s="180"/>
      <c r="AX646" s="180"/>
      <c r="AY646" s="180"/>
      <c r="AZ646" s="180"/>
      <c r="BA646" s="180"/>
      <c r="BB646" s="180"/>
      <c r="BC646" s="180"/>
      <c r="BD646" s="180"/>
      <c r="BE646" s="180"/>
      <c r="BF646" s="180"/>
      <c r="BG646" s="180"/>
      <c r="BH646" s="180"/>
      <c r="BI646" s="180"/>
      <c r="BJ646" s="180"/>
      <c r="BK646" s="180"/>
      <c r="BL646" s="180"/>
      <c r="BM646" s="180"/>
      <c r="BN646" s="180"/>
      <c r="BO646" s="180"/>
      <c r="BP646" s="180"/>
      <c r="BQ646" s="180"/>
      <c r="BR646" s="180"/>
      <c r="BS646" s="180"/>
      <c r="BT646" s="180"/>
      <c r="BU646" s="180"/>
      <c r="BV646" s="180"/>
      <c r="BW646" s="180"/>
      <c r="BX646" s="180"/>
      <c r="BY646" s="180"/>
      <c r="BZ646" s="180"/>
      <c r="CA646" s="180"/>
    </row>
    <row r="647" ht="15.75" customHeight="1" spans="1:79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  <c r="AG647" s="180"/>
      <c r="AH647" s="180"/>
      <c r="AI647" s="180"/>
      <c r="AJ647" s="180"/>
      <c r="AK647" s="180"/>
      <c r="AL647" s="180"/>
      <c r="AM647" s="180"/>
      <c r="AN647" s="180"/>
      <c r="AO647" s="180"/>
      <c r="AP647" s="180"/>
      <c r="AQ647" s="180"/>
      <c r="AR647" s="180"/>
      <c r="AS647" s="180"/>
      <c r="AT647" s="180"/>
      <c r="AU647" s="180"/>
      <c r="AV647" s="180"/>
      <c r="AW647" s="180"/>
      <c r="AX647" s="180"/>
      <c r="AY647" s="180"/>
      <c r="AZ647" s="180"/>
      <c r="BA647" s="180"/>
      <c r="BB647" s="180"/>
      <c r="BC647" s="180"/>
      <c r="BD647" s="180"/>
      <c r="BE647" s="180"/>
      <c r="BF647" s="180"/>
      <c r="BG647" s="180"/>
      <c r="BH647" s="180"/>
      <c r="BI647" s="180"/>
      <c r="BJ647" s="180"/>
      <c r="BK647" s="180"/>
      <c r="BL647" s="180"/>
      <c r="BM647" s="180"/>
      <c r="BN647" s="180"/>
      <c r="BO647" s="180"/>
      <c r="BP647" s="180"/>
      <c r="BQ647" s="180"/>
      <c r="BR647" s="180"/>
      <c r="BS647" s="180"/>
      <c r="BT647" s="180"/>
      <c r="BU647" s="180"/>
      <c r="BV647" s="180"/>
      <c r="BW647" s="180"/>
      <c r="BX647" s="180"/>
      <c r="BY647" s="180"/>
      <c r="BZ647" s="180"/>
      <c r="CA647" s="180"/>
    </row>
    <row r="648" ht="15.75" customHeight="1" spans="1:79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  <c r="AG648" s="180"/>
      <c r="AH648" s="180"/>
      <c r="AI648" s="180"/>
      <c r="AJ648" s="180"/>
      <c r="AK648" s="180"/>
      <c r="AL648" s="180"/>
      <c r="AM648" s="180"/>
      <c r="AN648" s="180"/>
      <c r="AO648" s="180"/>
      <c r="AP648" s="180"/>
      <c r="AQ648" s="180"/>
      <c r="AR648" s="180"/>
      <c r="AS648" s="180"/>
      <c r="AT648" s="180"/>
      <c r="AU648" s="180"/>
      <c r="AV648" s="180"/>
      <c r="AW648" s="180"/>
      <c r="AX648" s="180"/>
      <c r="AY648" s="180"/>
      <c r="AZ648" s="180"/>
      <c r="BA648" s="180"/>
      <c r="BB648" s="180"/>
      <c r="BC648" s="180"/>
      <c r="BD648" s="180"/>
      <c r="BE648" s="180"/>
      <c r="BF648" s="180"/>
      <c r="BG648" s="180"/>
      <c r="BH648" s="180"/>
      <c r="BI648" s="180"/>
      <c r="BJ648" s="180"/>
      <c r="BK648" s="180"/>
      <c r="BL648" s="180"/>
      <c r="BM648" s="180"/>
      <c r="BN648" s="180"/>
      <c r="BO648" s="180"/>
      <c r="BP648" s="180"/>
      <c r="BQ648" s="180"/>
      <c r="BR648" s="180"/>
      <c r="BS648" s="180"/>
      <c r="BT648" s="180"/>
      <c r="BU648" s="180"/>
      <c r="BV648" s="180"/>
      <c r="BW648" s="180"/>
      <c r="BX648" s="180"/>
      <c r="BY648" s="180"/>
      <c r="BZ648" s="180"/>
      <c r="CA648" s="180"/>
    </row>
    <row r="649" ht="15.75" customHeight="1" spans="1:79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  <c r="AG649" s="180"/>
      <c r="AH649" s="180"/>
      <c r="AI649" s="180"/>
      <c r="AJ649" s="180"/>
      <c r="AK649" s="180"/>
      <c r="AL649" s="180"/>
      <c r="AM649" s="180"/>
      <c r="AN649" s="180"/>
      <c r="AO649" s="180"/>
      <c r="AP649" s="180"/>
      <c r="AQ649" s="180"/>
      <c r="AR649" s="180"/>
      <c r="AS649" s="180"/>
      <c r="AT649" s="180"/>
      <c r="AU649" s="180"/>
      <c r="AV649" s="180"/>
      <c r="AW649" s="180"/>
      <c r="AX649" s="180"/>
      <c r="AY649" s="180"/>
      <c r="AZ649" s="180"/>
      <c r="BA649" s="180"/>
      <c r="BB649" s="180"/>
      <c r="BC649" s="180"/>
      <c r="BD649" s="180"/>
      <c r="BE649" s="180"/>
      <c r="BF649" s="180"/>
      <c r="BG649" s="180"/>
      <c r="BH649" s="180"/>
      <c r="BI649" s="180"/>
      <c r="BJ649" s="180"/>
      <c r="BK649" s="180"/>
      <c r="BL649" s="180"/>
      <c r="BM649" s="180"/>
      <c r="BN649" s="180"/>
      <c r="BO649" s="180"/>
      <c r="BP649" s="180"/>
      <c r="BQ649" s="180"/>
      <c r="BR649" s="180"/>
      <c r="BS649" s="180"/>
      <c r="BT649" s="180"/>
      <c r="BU649" s="180"/>
      <c r="BV649" s="180"/>
      <c r="BW649" s="180"/>
      <c r="BX649" s="180"/>
      <c r="BY649" s="180"/>
      <c r="BZ649" s="180"/>
      <c r="CA649" s="180"/>
    </row>
    <row r="650" ht="15.75" customHeight="1" spans="1:79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  <c r="AG650" s="180"/>
      <c r="AH650" s="180"/>
      <c r="AI650" s="180"/>
      <c r="AJ650" s="180"/>
      <c r="AK650" s="180"/>
      <c r="AL650" s="180"/>
      <c r="AM650" s="180"/>
      <c r="AN650" s="180"/>
      <c r="AO650" s="180"/>
      <c r="AP650" s="180"/>
      <c r="AQ650" s="180"/>
      <c r="AR650" s="180"/>
      <c r="AS650" s="180"/>
      <c r="AT650" s="180"/>
      <c r="AU650" s="180"/>
      <c r="AV650" s="180"/>
      <c r="AW650" s="180"/>
      <c r="AX650" s="180"/>
      <c r="AY650" s="180"/>
      <c r="AZ650" s="180"/>
      <c r="BA650" s="180"/>
      <c r="BB650" s="180"/>
      <c r="BC650" s="180"/>
      <c r="BD650" s="180"/>
      <c r="BE650" s="180"/>
      <c r="BF650" s="180"/>
      <c r="BG650" s="180"/>
      <c r="BH650" s="180"/>
      <c r="BI650" s="180"/>
      <c r="BJ650" s="180"/>
      <c r="BK650" s="180"/>
      <c r="BL650" s="180"/>
      <c r="BM650" s="180"/>
      <c r="BN650" s="180"/>
      <c r="BO650" s="180"/>
      <c r="BP650" s="180"/>
      <c r="BQ650" s="180"/>
      <c r="BR650" s="180"/>
      <c r="BS650" s="180"/>
      <c r="BT650" s="180"/>
      <c r="BU650" s="180"/>
      <c r="BV650" s="180"/>
      <c r="BW650" s="180"/>
      <c r="BX650" s="180"/>
      <c r="BY650" s="180"/>
      <c r="BZ650" s="180"/>
      <c r="CA650" s="180"/>
    </row>
    <row r="651" ht="15.75" customHeight="1" spans="1:79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  <c r="AK651" s="180"/>
      <c r="AL651" s="180"/>
      <c r="AM651" s="180"/>
      <c r="AN651" s="180"/>
      <c r="AO651" s="180"/>
      <c r="AP651" s="180"/>
      <c r="AQ651" s="180"/>
      <c r="AR651" s="180"/>
      <c r="AS651" s="180"/>
      <c r="AT651" s="180"/>
      <c r="AU651" s="180"/>
      <c r="AV651" s="180"/>
      <c r="AW651" s="180"/>
      <c r="AX651" s="180"/>
      <c r="AY651" s="180"/>
      <c r="AZ651" s="180"/>
      <c r="BA651" s="180"/>
      <c r="BB651" s="180"/>
      <c r="BC651" s="180"/>
      <c r="BD651" s="180"/>
      <c r="BE651" s="180"/>
      <c r="BF651" s="180"/>
      <c r="BG651" s="180"/>
      <c r="BH651" s="180"/>
      <c r="BI651" s="180"/>
      <c r="BJ651" s="180"/>
      <c r="BK651" s="180"/>
      <c r="BL651" s="180"/>
      <c r="BM651" s="180"/>
      <c r="BN651" s="180"/>
      <c r="BO651" s="180"/>
      <c r="BP651" s="180"/>
      <c r="BQ651" s="180"/>
      <c r="BR651" s="180"/>
      <c r="BS651" s="180"/>
      <c r="BT651" s="180"/>
      <c r="BU651" s="180"/>
      <c r="BV651" s="180"/>
      <c r="BW651" s="180"/>
      <c r="BX651" s="180"/>
      <c r="BY651" s="180"/>
      <c r="BZ651" s="180"/>
      <c r="CA651" s="180"/>
    </row>
    <row r="652" ht="15.75" customHeight="1" spans="1:79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  <c r="AG652" s="180"/>
      <c r="AH652" s="180"/>
      <c r="AI652" s="180"/>
      <c r="AJ652" s="180"/>
      <c r="AK652" s="180"/>
      <c r="AL652" s="180"/>
      <c r="AM652" s="180"/>
      <c r="AN652" s="180"/>
      <c r="AO652" s="180"/>
      <c r="AP652" s="180"/>
      <c r="AQ652" s="180"/>
      <c r="AR652" s="180"/>
      <c r="AS652" s="180"/>
      <c r="AT652" s="180"/>
      <c r="AU652" s="180"/>
      <c r="AV652" s="180"/>
      <c r="AW652" s="180"/>
      <c r="AX652" s="180"/>
      <c r="AY652" s="180"/>
      <c r="AZ652" s="180"/>
      <c r="BA652" s="180"/>
      <c r="BB652" s="180"/>
      <c r="BC652" s="180"/>
      <c r="BD652" s="180"/>
      <c r="BE652" s="180"/>
      <c r="BF652" s="180"/>
      <c r="BG652" s="180"/>
      <c r="BH652" s="180"/>
      <c r="BI652" s="180"/>
      <c r="BJ652" s="180"/>
      <c r="BK652" s="180"/>
      <c r="BL652" s="180"/>
      <c r="BM652" s="180"/>
      <c r="BN652" s="180"/>
      <c r="BO652" s="180"/>
      <c r="BP652" s="180"/>
      <c r="BQ652" s="180"/>
      <c r="BR652" s="180"/>
      <c r="BS652" s="180"/>
      <c r="BT652" s="180"/>
      <c r="BU652" s="180"/>
      <c r="BV652" s="180"/>
      <c r="BW652" s="180"/>
      <c r="BX652" s="180"/>
      <c r="BY652" s="180"/>
      <c r="BZ652" s="180"/>
      <c r="CA652" s="180"/>
    </row>
    <row r="653" ht="15.75" customHeight="1" spans="1:79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  <c r="AG653" s="180"/>
      <c r="AH653" s="180"/>
      <c r="AI653" s="180"/>
      <c r="AJ653" s="180"/>
      <c r="AK653" s="180"/>
      <c r="AL653" s="180"/>
      <c r="AM653" s="180"/>
      <c r="AN653" s="180"/>
      <c r="AO653" s="180"/>
      <c r="AP653" s="180"/>
      <c r="AQ653" s="180"/>
      <c r="AR653" s="180"/>
      <c r="AS653" s="180"/>
      <c r="AT653" s="180"/>
      <c r="AU653" s="180"/>
      <c r="AV653" s="180"/>
      <c r="AW653" s="180"/>
      <c r="AX653" s="180"/>
      <c r="AY653" s="180"/>
      <c r="AZ653" s="180"/>
      <c r="BA653" s="180"/>
      <c r="BB653" s="180"/>
      <c r="BC653" s="180"/>
      <c r="BD653" s="180"/>
      <c r="BE653" s="180"/>
      <c r="BF653" s="180"/>
      <c r="BG653" s="180"/>
      <c r="BH653" s="180"/>
      <c r="BI653" s="180"/>
      <c r="BJ653" s="180"/>
      <c r="BK653" s="180"/>
      <c r="BL653" s="180"/>
      <c r="BM653" s="180"/>
      <c r="BN653" s="180"/>
      <c r="BO653" s="180"/>
      <c r="BP653" s="180"/>
      <c r="BQ653" s="180"/>
      <c r="BR653" s="180"/>
      <c r="BS653" s="180"/>
      <c r="BT653" s="180"/>
      <c r="BU653" s="180"/>
      <c r="BV653" s="180"/>
      <c r="BW653" s="180"/>
      <c r="BX653" s="180"/>
      <c r="BY653" s="180"/>
      <c r="BZ653" s="180"/>
      <c r="CA653" s="180"/>
    </row>
    <row r="654" ht="15.75" customHeight="1" spans="1:79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  <c r="AA654" s="180"/>
      <c r="AB654" s="180"/>
      <c r="AC654" s="180"/>
      <c r="AD654" s="180"/>
      <c r="AE654" s="180"/>
      <c r="AF654" s="180"/>
      <c r="AG654" s="180"/>
      <c r="AH654" s="180"/>
      <c r="AI654" s="180"/>
      <c r="AJ654" s="180"/>
      <c r="AK654" s="180"/>
      <c r="AL654" s="180"/>
      <c r="AM654" s="180"/>
      <c r="AN654" s="180"/>
      <c r="AO654" s="180"/>
      <c r="AP654" s="180"/>
      <c r="AQ654" s="180"/>
      <c r="AR654" s="180"/>
      <c r="AS654" s="180"/>
      <c r="AT654" s="180"/>
      <c r="AU654" s="180"/>
      <c r="AV654" s="180"/>
      <c r="AW654" s="180"/>
      <c r="AX654" s="180"/>
      <c r="AY654" s="180"/>
      <c r="AZ654" s="180"/>
      <c r="BA654" s="180"/>
      <c r="BB654" s="180"/>
      <c r="BC654" s="180"/>
      <c r="BD654" s="180"/>
      <c r="BE654" s="180"/>
      <c r="BF654" s="180"/>
      <c r="BG654" s="180"/>
      <c r="BH654" s="180"/>
      <c r="BI654" s="180"/>
      <c r="BJ654" s="180"/>
      <c r="BK654" s="180"/>
      <c r="BL654" s="180"/>
      <c r="BM654" s="180"/>
      <c r="BN654" s="180"/>
      <c r="BO654" s="180"/>
      <c r="BP654" s="180"/>
      <c r="BQ654" s="180"/>
      <c r="BR654" s="180"/>
      <c r="BS654" s="180"/>
      <c r="BT654" s="180"/>
      <c r="BU654" s="180"/>
      <c r="BV654" s="180"/>
      <c r="BW654" s="180"/>
      <c r="BX654" s="180"/>
      <c r="BY654" s="180"/>
      <c r="BZ654" s="180"/>
      <c r="CA654" s="180"/>
    </row>
    <row r="655" ht="15.75" customHeight="1" spans="1:79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  <c r="AG655" s="180"/>
      <c r="AH655" s="180"/>
      <c r="AI655" s="180"/>
      <c r="AJ655" s="180"/>
      <c r="AK655" s="180"/>
      <c r="AL655" s="180"/>
      <c r="AM655" s="180"/>
      <c r="AN655" s="180"/>
      <c r="AO655" s="180"/>
      <c r="AP655" s="180"/>
      <c r="AQ655" s="180"/>
      <c r="AR655" s="180"/>
      <c r="AS655" s="180"/>
      <c r="AT655" s="180"/>
      <c r="AU655" s="180"/>
      <c r="AV655" s="180"/>
      <c r="AW655" s="180"/>
      <c r="AX655" s="180"/>
      <c r="AY655" s="180"/>
      <c r="AZ655" s="180"/>
      <c r="BA655" s="180"/>
      <c r="BB655" s="180"/>
      <c r="BC655" s="180"/>
      <c r="BD655" s="180"/>
      <c r="BE655" s="180"/>
      <c r="BF655" s="180"/>
      <c r="BG655" s="180"/>
      <c r="BH655" s="180"/>
      <c r="BI655" s="180"/>
      <c r="BJ655" s="180"/>
      <c r="BK655" s="180"/>
      <c r="BL655" s="180"/>
      <c r="BM655" s="180"/>
      <c r="BN655" s="180"/>
      <c r="BO655" s="180"/>
      <c r="BP655" s="180"/>
      <c r="BQ655" s="180"/>
      <c r="BR655" s="180"/>
      <c r="BS655" s="180"/>
      <c r="BT655" s="180"/>
      <c r="BU655" s="180"/>
      <c r="BV655" s="180"/>
      <c r="BW655" s="180"/>
      <c r="BX655" s="180"/>
      <c r="BY655" s="180"/>
      <c r="BZ655" s="180"/>
      <c r="CA655" s="180"/>
    </row>
    <row r="656" ht="15.75" customHeight="1" spans="1:79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  <c r="AA656" s="180"/>
      <c r="AB656" s="180"/>
      <c r="AC656" s="180"/>
      <c r="AD656" s="180"/>
      <c r="AE656" s="180"/>
      <c r="AF656" s="180"/>
      <c r="AG656" s="180"/>
      <c r="AH656" s="180"/>
      <c r="AI656" s="180"/>
      <c r="AJ656" s="180"/>
      <c r="AK656" s="180"/>
      <c r="AL656" s="180"/>
      <c r="AM656" s="180"/>
      <c r="AN656" s="180"/>
      <c r="AO656" s="180"/>
      <c r="AP656" s="180"/>
      <c r="AQ656" s="180"/>
      <c r="AR656" s="180"/>
      <c r="AS656" s="180"/>
      <c r="AT656" s="180"/>
      <c r="AU656" s="180"/>
      <c r="AV656" s="180"/>
      <c r="AW656" s="180"/>
      <c r="AX656" s="180"/>
      <c r="AY656" s="180"/>
      <c r="AZ656" s="180"/>
      <c r="BA656" s="180"/>
      <c r="BB656" s="180"/>
      <c r="BC656" s="180"/>
      <c r="BD656" s="180"/>
      <c r="BE656" s="180"/>
      <c r="BF656" s="180"/>
      <c r="BG656" s="180"/>
      <c r="BH656" s="180"/>
      <c r="BI656" s="180"/>
      <c r="BJ656" s="180"/>
      <c r="BK656" s="180"/>
      <c r="BL656" s="180"/>
      <c r="BM656" s="180"/>
      <c r="BN656" s="180"/>
      <c r="BO656" s="180"/>
      <c r="BP656" s="180"/>
      <c r="BQ656" s="180"/>
      <c r="BR656" s="180"/>
      <c r="BS656" s="180"/>
      <c r="BT656" s="180"/>
      <c r="BU656" s="180"/>
      <c r="BV656" s="180"/>
      <c r="BW656" s="180"/>
      <c r="BX656" s="180"/>
      <c r="BY656" s="180"/>
      <c r="BZ656" s="180"/>
      <c r="CA656" s="180"/>
    </row>
    <row r="657" ht="15.75" customHeight="1" spans="1:79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  <c r="AG657" s="180"/>
      <c r="AH657" s="180"/>
      <c r="AI657" s="180"/>
      <c r="AJ657" s="180"/>
      <c r="AK657" s="180"/>
      <c r="AL657" s="180"/>
      <c r="AM657" s="180"/>
      <c r="AN657" s="180"/>
      <c r="AO657" s="180"/>
      <c r="AP657" s="180"/>
      <c r="AQ657" s="180"/>
      <c r="AR657" s="180"/>
      <c r="AS657" s="180"/>
      <c r="AT657" s="180"/>
      <c r="AU657" s="180"/>
      <c r="AV657" s="180"/>
      <c r="AW657" s="180"/>
      <c r="AX657" s="180"/>
      <c r="AY657" s="180"/>
      <c r="AZ657" s="180"/>
      <c r="BA657" s="180"/>
      <c r="BB657" s="180"/>
      <c r="BC657" s="180"/>
      <c r="BD657" s="180"/>
      <c r="BE657" s="180"/>
      <c r="BF657" s="180"/>
      <c r="BG657" s="180"/>
      <c r="BH657" s="180"/>
      <c r="BI657" s="180"/>
      <c r="BJ657" s="180"/>
      <c r="BK657" s="180"/>
      <c r="BL657" s="180"/>
      <c r="BM657" s="180"/>
      <c r="BN657" s="180"/>
      <c r="BO657" s="180"/>
      <c r="BP657" s="180"/>
      <c r="BQ657" s="180"/>
      <c r="BR657" s="180"/>
      <c r="BS657" s="180"/>
      <c r="BT657" s="180"/>
      <c r="BU657" s="180"/>
      <c r="BV657" s="180"/>
      <c r="BW657" s="180"/>
      <c r="BX657" s="180"/>
      <c r="BY657" s="180"/>
      <c r="BZ657" s="180"/>
      <c r="CA657" s="180"/>
    </row>
    <row r="658" ht="15.75" customHeight="1" spans="1:79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  <c r="AA658" s="180"/>
      <c r="AB658" s="180"/>
      <c r="AC658" s="180"/>
      <c r="AD658" s="180"/>
      <c r="AE658" s="180"/>
      <c r="AF658" s="180"/>
      <c r="AG658" s="180"/>
      <c r="AH658" s="180"/>
      <c r="AI658" s="180"/>
      <c r="AJ658" s="180"/>
      <c r="AK658" s="180"/>
      <c r="AL658" s="180"/>
      <c r="AM658" s="180"/>
      <c r="AN658" s="180"/>
      <c r="AO658" s="180"/>
      <c r="AP658" s="180"/>
      <c r="AQ658" s="180"/>
      <c r="AR658" s="180"/>
      <c r="AS658" s="180"/>
      <c r="AT658" s="180"/>
      <c r="AU658" s="180"/>
      <c r="AV658" s="180"/>
      <c r="AW658" s="180"/>
      <c r="AX658" s="180"/>
      <c r="AY658" s="180"/>
      <c r="AZ658" s="180"/>
      <c r="BA658" s="180"/>
      <c r="BB658" s="180"/>
      <c r="BC658" s="180"/>
      <c r="BD658" s="180"/>
      <c r="BE658" s="180"/>
      <c r="BF658" s="180"/>
      <c r="BG658" s="180"/>
      <c r="BH658" s="180"/>
      <c r="BI658" s="180"/>
      <c r="BJ658" s="180"/>
      <c r="BK658" s="180"/>
      <c r="BL658" s="180"/>
      <c r="BM658" s="180"/>
      <c r="BN658" s="180"/>
      <c r="BO658" s="180"/>
      <c r="BP658" s="180"/>
      <c r="BQ658" s="180"/>
      <c r="BR658" s="180"/>
      <c r="BS658" s="180"/>
      <c r="BT658" s="180"/>
      <c r="BU658" s="180"/>
      <c r="BV658" s="180"/>
      <c r="BW658" s="180"/>
      <c r="BX658" s="180"/>
      <c r="BY658" s="180"/>
      <c r="BZ658" s="180"/>
      <c r="CA658" s="180"/>
    </row>
    <row r="659" ht="15.75" customHeight="1" spans="1:79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  <c r="AB659" s="180"/>
      <c r="AC659" s="180"/>
      <c r="AD659" s="180"/>
      <c r="AE659" s="180"/>
      <c r="AF659" s="180"/>
      <c r="AG659" s="180"/>
      <c r="AH659" s="180"/>
      <c r="AI659" s="180"/>
      <c r="AJ659" s="180"/>
      <c r="AK659" s="180"/>
      <c r="AL659" s="180"/>
      <c r="AM659" s="180"/>
      <c r="AN659" s="180"/>
      <c r="AO659" s="180"/>
      <c r="AP659" s="180"/>
      <c r="AQ659" s="180"/>
      <c r="AR659" s="180"/>
      <c r="AS659" s="180"/>
      <c r="AT659" s="180"/>
      <c r="AU659" s="180"/>
      <c r="AV659" s="180"/>
      <c r="AW659" s="180"/>
      <c r="AX659" s="180"/>
      <c r="AY659" s="180"/>
      <c r="AZ659" s="180"/>
      <c r="BA659" s="180"/>
      <c r="BB659" s="180"/>
      <c r="BC659" s="180"/>
      <c r="BD659" s="180"/>
      <c r="BE659" s="180"/>
      <c r="BF659" s="180"/>
      <c r="BG659" s="180"/>
      <c r="BH659" s="180"/>
      <c r="BI659" s="180"/>
      <c r="BJ659" s="180"/>
      <c r="BK659" s="180"/>
      <c r="BL659" s="180"/>
      <c r="BM659" s="180"/>
      <c r="BN659" s="180"/>
      <c r="BO659" s="180"/>
      <c r="BP659" s="180"/>
      <c r="BQ659" s="180"/>
      <c r="BR659" s="180"/>
      <c r="BS659" s="180"/>
      <c r="BT659" s="180"/>
      <c r="BU659" s="180"/>
      <c r="BV659" s="180"/>
      <c r="BW659" s="180"/>
      <c r="BX659" s="180"/>
      <c r="BY659" s="180"/>
      <c r="BZ659" s="180"/>
      <c r="CA659" s="180"/>
    </row>
    <row r="660" ht="15.75" customHeight="1" spans="1:79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  <c r="AA660" s="180"/>
      <c r="AB660" s="180"/>
      <c r="AC660" s="180"/>
      <c r="AD660" s="180"/>
      <c r="AE660" s="180"/>
      <c r="AF660" s="180"/>
      <c r="AG660" s="180"/>
      <c r="AH660" s="180"/>
      <c r="AI660" s="180"/>
      <c r="AJ660" s="180"/>
      <c r="AK660" s="180"/>
      <c r="AL660" s="180"/>
      <c r="AM660" s="180"/>
      <c r="AN660" s="180"/>
      <c r="AO660" s="180"/>
      <c r="AP660" s="180"/>
      <c r="AQ660" s="180"/>
      <c r="AR660" s="180"/>
      <c r="AS660" s="180"/>
      <c r="AT660" s="180"/>
      <c r="AU660" s="180"/>
      <c r="AV660" s="180"/>
      <c r="AW660" s="180"/>
      <c r="AX660" s="180"/>
      <c r="AY660" s="180"/>
      <c r="AZ660" s="180"/>
      <c r="BA660" s="180"/>
      <c r="BB660" s="180"/>
      <c r="BC660" s="180"/>
      <c r="BD660" s="180"/>
      <c r="BE660" s="180"/>
      <c r="BF660" s="180"/>
      <c r="BG660" s="180"/>
      <c r="BH660" s="180"/>
      <c r="BI660" s="180"/>
      <c r="BJ660" s="180"/>
      <c r="BK660" s="180"/>
      <c r="BL660" s="180"/>
      <c r="BM660" s="180"/>
      <c r="BN660" s="180"/>
      <c r="BO660" s="180"/>
      <c r="BP660" s="180"/>
      <c r="BQ660" s="180"/>
      <c r="BR660" s="180"/>
      <c r="BS660" s="180"/>
      <c r="BT660" s="180"/>
      <c r="BU660" s="180"/>
      <c r="BV660" s="180"/>
      <c r="BW660" s="180"/>
      <c r="BX660" s="180"/>
      <c r="BY660" s="180"/>
      <c r="BZ660" s="180"/>
      <c r="CA660" s="180"/>
    </row>
    <row r="661" ht="15.75" customHeight="1" spans="1:79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  <c r="AG661" s="180"/>
      <c r="AH661" s="180"/>
      <c r="AI661" s="180"/>
      <c r="AJ661" s="180"/>
      <c r="AK661" s="180"/>
      <c r="AL661" s="180"/>
      <c r="AM661" s="180"/>
      <c r="AN661" s="180"/>
      <c r="AO661" s="180"/>
      <c r="AP661" s="180"/>
      <c r="AQ661" s="180"/>
      <c r="AR661" s="180"/>
      <c r="AS661" s="180"/>
      <c r="AT661" s="180"/>
      <c r="AU661" s="180"/>
      <c r="AV661" s="180"/>
      <c r="AW661" s="180"/>
      <c r="AX661" s="180"/>
      <c r="AY661" s="180"/>
      <c r="AZ661" s="180"/>
      <c r="BA661" s="180"/>
      <c r="BB661" s="180"/>
      <c r="BC661" s="180"/>
      <c r="BD661" s="180"/>
      <c r="BE661" s="180"/>
      <c r="BF661" s="180"/>
      <c r="BG661" s="180"/>
      <c r="BH661" s="180"/>
      <c r="BI661" s="180"/>
      <c r="BJ661" s="180"/>
      <c r="BK661" s="180"/>
      <c r="BL661" s="180"/>
      <c r="BM661" s="180"/>
      <c r="BN661" s="180"/>
      <c r="BO661" s="180"/>
      <c r="BP661" s="180"/>
      <c r="BQ661" s="180"/>
      <c r="BR661" s="180"/>
      <c r="BS661" s="180"/>
      <c r="BT661" s="180"/>
      <c r="BU661" s="180"/>
      <c r="BV661" s="180"/>
      <c r="BW661" s="180"/>
      <c r="BX661" s="180"/>
      <c r="BY661" s="180"/>
      <c r="BZ661" s="180"/>
      <c r="CA661" s="180"/>
    </row>
    <row r="662" ht="15.75" customHeight="1" spans="1:79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  <c r="AG662" s="180"/>
      <c r="AH662" s="180"/>
      <c r="AI662" s="180"/>
      <c r="AJ662" s="180"/>
      <c r="AK662" s="180"/>
      <c r="AL662" s="180"/>
      <c r="AM662" s="180"/>
      <c r="AN662" s="180"/>
      <c r="AO662" s="180"/>
      <c r="AP662" s="180"/>
      <c r="AQ662" s="180"/>
      <c r="AR662" s="180"/>
      <c r="AS662" s="180"/>
      <c r="AT662" s="180"/>
      <c r="AU662" s="180"/>
      <c r="AV662" s="180"/>
      <c r="AW662" s="180"/>
      <c r="AX662" s="180"/>
      <c r="AY662" s="180"/>
      <c r="AZ662" s="180"/>
      <c r="BA662" s="180"/>
      <c r="BB662" s="180"/>
      <c r="BC662" s="180"/>
      <c r="BD662" s="180"/>
      <c r="BE662" s="180"/>
      <c r="BF662" s="180"/>
      <c r="BG662" s="180"/>
      <c r="BH662" s="180"/>
      <c r="BI662" s="180"/>
      <c r="BJ662" s="180"/>
      <c r="BK662" s="180"/>
      <c r="BL662" s="180"/>
      <c r="BM662" s="180"/>
      <c r="BN662" s="180"/>
      <c r="BO662" s="180"/>
      <c r="BP662" s="180"/>
      <c r="BQ662" s="180"/>
      <c r="BR662" s="180"/>
      <c r="BS662" s="180"/>
      <c r="BT662" s="180"/>
      <c r="BU662" s="180"/>
      <c r="BV662" s="180"/>
      <c r="BW662" s="180"/>
      <c r="BX662" s="180"/>
      <c r="BY662" s="180"/>
      <c r="BZ662" s="180"/>
      <c r="CA662" s="180"/>
    </row>
    <row r="663" ht="15.75" customHeight="1" spans="1:79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  <c r="AG663" s="180"/>
      <c r="AH663" s="180"/>
      <c r="AI663" s="180"/>
      <c r="AJ663" s="180"/>
      <c r="AK663" s="180"/>
      <c r="AL663" s="180"/>
      <c r="AM663" s="180"/>
      <c r="AN663" s="180"/>
      <c r="AO663" s="180"/>
      <c r="AP663" s="180"/>
      <c r="AQ663" s="180"/>
      <c r="AR663" s="180"/>
      <c r="AS663" s="180"/>
      <c r="AT663" s="180"/>
      <c r="AU663" s="180"/>
      <c r="AV663" s="180"/>
      <c r="AW663" s="180"/>
      <c r="AX663" s="180"/>
      <c r="AY663" s="180"/>
      <c r="AZ663" s="180"/>
      <c r="BA663" s="180"/>
      <c r="BB663" s="180"/>
      <c r="BC663" s="180"/>
      <c r="BD663" s="180"/>
      <c r="BE663" s="180"/>
      <c r="BF663" s="180"/>
      <c r="BG663" s="180"/>
      <c r="BH663" s="180"/>
      <c r="BI663" s="180"/>
      <c r="BJ663" s="180"/>
      <c r="BK663" s="180"/>
      <c r="BL663" s="180"/>
      <c r="BM663" s="180"/>
      <c r="BN663" s="180"/>
      <c r="BO663" s="180"/>
      <c r="BP663" s="180"/>
      <c r="BQ663" s="180"/>
      <c r="BR663" s="180"/>
      <c r="BS663" s="180"/>
      <c r="BT663" s="180"/>
      <c r="BU663" s="180"/>
      <c r="BV663" s="180"/>
      <c r="BW663" s="180"/>
      <c r="BX663" s="180"/>
      <c r="BY663" s="180"/>
      <c r="BZ663" s="180"/>
      <c r="CA663" s="180"/>
    </row>
    <row r="664" ht="15.75" customHeight="1" spans="1:79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  <c r="AG664" s="180"/>
      <c r="AH664" s="180"/>
      <c r="AI664" s="180"/>
      <c r="AJ664" s="180"/>
      <c r="AK664" s="180"/>
      <c r="AL664" s="180"/>
      <c r="AM664" s="180"/>
      <c r="AN664" s="180"/>
      <c r="AO664" s="180"/>
      <c r="AP664" s="180"/>
      <c r="AQ664" s="180"/>
      <c r="AR664" s="180"/>
      <c r="AS664" s="180"/>
      <c r="AT664" s="180"/>
      <c r="AU664" s="180"/>
      <c r="AV664" s="180"/>
      <c r="AW664" s="180"/>
      <c r="AX664" s="180"/>
      <c r="AY664" s="180"/>
      <c r="AZ664" s="180"/>
      <c r="BA664" s="180"/>
      <c r="BB664" s="180"/>
      <c r="BC664" s="180"/>
      <c r="BD664" s="180"/>
      <c r="BE664" s="180"/>
      <c r="BF664" s="180"/>
      <c r="BG664" s="180"/>
      <c r="BH664" s="180"/>
      <c r="BI664" s="180"/>
      <c r="BJ664" s="180"/>
      <c r="BK664" s="180"/>
      <c r="BL664" s="180"/>
      <c r="BM664" s="180"/>
      <c r="BN664" s="180"/>
      <c r="BO664" s="180"/>
      <c r="BP664" s="180"/>
      <c r="BQ664" s="180"/>
      <c r="BR664" s="180"/>
      <c r="BS664" s="180"/>
      <c r="BT664" s="180"/>
      <c r="BU664" s="180"/>
      <c r="BV664" s="180"/>
      <c r="BW664" s="180"/>
      <c r="BX664" s="180"/>
      <c r="BY664" s="180"/>
      <c r="BZ664" s="180"/>
      <c r="CA664" s="180"/>
    </row>
    <row r="665" ht="15.75" customHeight="1" spans="1:79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  <c r="AA665" s="180"/>
      <c r="AB665" s="180"/>
      <c r="AC665" s="180"/>
      <c r="AD665" s="180"/>
      <c r="AE665" s="180"/>
      <c r="AF665" s="180"/>
      <c r="AG665" s="180"/>
      <c r="AH665" s="180"/>
      <c r="AI665" s="180"/>
      <c r="AJ665" s="180"/>
      <c r="AK665" s="180"/>
      <c r="AL665" s="180"/>
      <c r="AM665" s="180"/>
      <c r="AN665" s="180"/>
      <c r="AO665" s="180"/>
      <c r="AP665" s="180"/>
      <c r="AQ665" s="180"/>
      <c r="AR665" s="180"/>
      <c r="AS665" s="180"/>
      <c r="AT665" s="180"/>
      <c r="AU665" s="180"/>
      <c r="AV665" s="180"/>
      <c r="AW665" s="180"/>
      <c r="AX665" s="180"/>
      <c r="AY665" s="180"/>
      <c r="AZ665" s="180"/>
      <c r="BA665" s="180"/>
      <c r="BB665" s="180"/>
      <c r="BC665" s="180"/>
      <c r="BD665" s="180"/>
      <c r="BE665" s="180"/>
      <c r="BF665" s="180"/>
      <c r="BG665" s="180"/>
      <c r="BH665" s="180"/>
      <c r="BI665" s="180"/>
      <c r="BJ665" s="180"/>
      <c r="BK665" s="180"/>
      <c r="BL665" s="180"/>
      <c r="BM665" s="180"/>
      <c r="BN665" s="180"/>
      <c r="BO665" s="180"/>
      <c r="BP665" s="180"/>
      <c r="BQ665" s="180"/>
      <c r="BR665" s="180"/>
      <c r="BS665" s="180"/>
      <c r="BT665" s="180"/>
      <c r="BU665" s="180"/>
      <c r="BV665" s="180"/>
      <c r="BW665" s="180"/>
      <c r="BX665" s="180"/>
      <c r="BY665" s="180"/>
      <c r="BZ665" s="180"/>
      <c r="CA665" s="180"/>
    </row>
    <row r="666" ht="15.75" customHeight="1" spans="1:79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  <c r="AA666" s="180"/>
      <c r="AB666" s="180"/>
      <c r="AC666" s="180"/>
      <c r="AD666" s="180"/>
      <c r="AE666" s="180"/>
      <c r="AF666" s="180"/>
      <c r="AG666" s="180"/>
      <c r="AH666" s="180"/>
      <c r="AI666" s="180"/>
      <c r="AJ666" s="180"/>
      <c r="AK666" s="180"/>
      <c r="AL666" s="180"/>
      <c r="AM666" s="180"/>
      <c r="AN666" s="180"/>
      <c r="AO666" s="180"/>
      <c r="AP666" s="180"/>
      <c r="AQ666" s="180"/>
      <c r="AR666" s="180"/>
      <c r="AS666" s="180"/>
      <c r="AT666" s="180"/>
      <c r="AU666" s="180"/>
      <c r="AV666" s="180"/>
      <c r="AW666" s="180"/>
      <c r="AX666" s="180"/>
      <c r="AY666" s="180"/>
      <c r="AZ666" s="180"/>
      <c r="BA666" s="180"/>
      <c r="BB666" s="180"/>
      <c r="BC666" s="180"/>
      <c r="BD666" s="180"/>
      <c r="BE666" s="180"/>
      <c r="BF666" s="180"/>
      <c r="BG666" s="180"/>
      <c r="BH666" s="180"/>
      <c r="BI666" s="180"/>
      <c r="BJ666" s="180"/>
      <c r="BK666" s="180"/>
      <c r="BL666" s="180"/>
      <c r="BM666" s="180"/>
      <c r="BN666" s="180"/>
      <c r="BO666" s="180"/>
      <c r="BP666" s="180"/>
      <c r="BQ666" s="180"/>
      <c r="BR666" s="180"/>
      <c r="BS666" s="180"/>
      <c r="BT666" s="180"/>
      <c r="BU666" s="180"/>
      <c r="BV666" s="180"/>
      <c r="BW666" s="180"/>
      <c r="BX666" s="180"/>
      <c r="BY666" s="180"/>
      <c r="BZ666" s="180"/>
      <c r="CA666" s="180"/>
    </row>
    <row r="667" ht="15.75" customHeight="1" spans="1:79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  <c r="AA667" s="180"/>
      <c r="AB667" s="180"/>
      <c r="AC667" s="180"/>
      <c r="AD667" s="180"/>
      <c r="AE667" s="180"/>
      <c r="AF667" s="180"/>
      <c r="AG667" s="180"/>
      <c r="AH667" s="180"/>
      <c r="AI667" s="180"/>
      <c r="AJ667" s="180"/>
      <c r="AK667" s="180"/>
      <c r="AL667" s="180"/>
      <c r="AM667" s="180"/>
      <c r="AN667" s="180"/>
      <c r="AO667" s="180"/>
      <c r="AP667" s="180"/>
      <c r="AQ667" s="180"/>
      <c r="AR667" s="180"/>
      <c r="AS667" s="180"/>
      <c r="AT667" s="180"/>
      <c r="AU667" s="180"/>
      <c r="AV667" s="180"/>
      <c r="AW667" s="180"/>
      <c r="AX667" s="180"/>
      <c r="AY667" s="180"/>
      <c r="AZ667" s="180"/>
      <c r="BA667" s="180"/>
      <c r="BB667" s="180"/>
      <c r="BC667" s="180"/>
      <c r="BD667" s="180"/>
      <c r="BE667" s="180"/>
      <c r="BF667" s="180"/>
      <c r="BG667" s="180"/>
      <c r="BH667" s="180"/>
      <c r="BI667" s="180"/>
      <c r="BJ667" s="180"/>
      <c r="BK667" s="180"/>
      <c r="BL667" s="180"/>
      <c r="BM667" s="180"/>
      <c r="BN667" s="180"/>
      <c r="BO667" s="180"/>
      <c r="BP667" s="180"/>
      <c r="BQ667" s="180"/>
      <c r="BR667" s="180"/>
      <c r="BS667" s="180"/>
      <c r="BT667" s="180"/>
      <c r="BU667" s="180"/>
      <c r="BV667" s="180"/>
      <c r="BW667" s="180"/>
      <c r="BX667" s="180"/>
      <c r="BY667" s="180"/>
      <c r="BZ667" s="180"/>
      <c r="CA667" s="180"/>
    </row>
    <row r="668" ht="15.75" customHeight="1" spans="1:79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  <c r="AB668" s="180"/>
      <c r="AC668" s="180"/>
      <c r="AD668" s="180"/>
      <c r="AE668" s="180"/>
      <c r="AF668" s="180"/>
      <c r="AG668" s="180"/>
      <c r="AH668" s="180"/>
      <c r="AI668" s="180"/>
      <c r="AJ668" s="180"/>
      <c r="AK668" s="180"/>
      <c r="AL668" s="180"/>
      <c r="AM668" s="180"/>
      <c r="AN668" s="180"/>
      <c r="AO668" s="180"/>
      <c r="AP668" s="180"/>
      <c r="AQ668" s="180"/>
      <c r="AR668" s="180"/>
      <c r="AS668" s="180"/>
      <c r="AT668" s="180"/>
      <c r="AU668" s="180"/>
      <c r="AV668" s="180"/>
      <c r="AW668" s="180"/>
      <c r="AX668" s="180"/>
      <c r="AY668" s="180"/>
      <c r="AZ668" s="180"/>
      <c r="BA668" s="180"/>
      <c r="BB668" s="180"/>
      <c r="BC668" s="180"/>
      <c r="BD668" s="180"/>
      <c r="BE668" s="180"/>
      <c r="BF668" s="180"/>
      <c r="BG668" s="180"/>
      <c r="BH668" s="180"/>
      <c r="BI668" s="180"/>
      <c r="BJ668" s="180"/>
      <c r="BK668" s="180"/>
      <c r="BL668" s="180"/>
      <c r="BM668" s="180"/>
      <c r="BN668" s="180"/>
      <c r="BO668" s="180"/>
      <c r="BP668" s="180"/>
      <c r="BQ668" s="180"/>
      <c r="BR668" s="180"/>
      <c r="BS668" s="180"/>
      <c r="BT668" s="180"/>
      <c r="BU668" s="180"/>
      <c r="BV668" s="180"/>
      <c r="BW668" s="180"/>
      <c r="BX668" s="180"/>
      <c r="BY668" s="180"/>
      <c r="BZ668" s="180"/>
      <c r="CA668" s="180"/>
    </row>
    <row r="669" ht="15.75" customHeight="1" spans="1:79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  <c r="AA669" s="180"/>
      <c r="AB669" s="180"/>
      <c r="AC669" s="180"/>
      <c r="AD669" s="180"/>
      <c r="AE669" s="180"/>
      <c r="AF669" s="180"/>
      <c r="AG669" s="180"/>
      <c r="AH669" s="180"/>
      <c r="AI669" s="180"/>
      <c r="AJ669" s="180"/>
      <c r="AK669" s="180"/>
      <c r="AL669" s="180"/>
      <c r="AM669" s="180"/>
      <c r="AN669" s="180"/>
      <c r="AO669" s="180"/>
      <c r="AP669" s="180"/>
      <c r="AQ669" s="180"/>
      <c r="AR669" s="180"/>
      <c r="AS669" s="180"/>
      <c r="AT669" s="180"/>
      <c r="AU669" s="180"/>
      <c r="AV669" s="180"/>
      <c r="AW669" s="180"/>
      <c r="AX669" s="180"/>
      <c r="AY669" s="180"/>
      <c r="AZ669" s="180"/>
      <c r="BA669" s="180"/>
      <c r="BB669" s="180"/>
      <c r="BC669" s="180"/>
      <c r="BD669" s="180"/>
      <c r="BE669" s="180"/>
      <c r="BF669" s="180"/>
      <c r="BG669" s="180"/>
      <c r="BH669" s="180"/>
      <c r="BI669" s="180"/>
      <c r="BJ669" s="180"/>
      <c r="BK669" s="180"/>
      <c r="BL669" s="180"/>
      <c r="BM669" s="180"/>
      <c r="BN669" s="180"/>
      <c r="BO669" s="180"/>
      <c r="BP669" s="180"/>
      <c r="BQ669" s="180"/>
      <c r="BR669" s="180"/>
      <c r="BS669" s="180"/>
      <c r="BT669" s="180"/>
      <c r="BU669" s="180"/>
      <c r="BV669" s="180"/>
      <c r="BW669" s="180"/>
      <c r="BX669" s="180"/>
      <c r="BY669" s="180"/>
      <c r="BZ669" s="180"/>
      <c r="CA669" s="180"/>
    </row>
    <row r="670" ht="15.75" customHeight="1" spans="1:79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  <c r="AA670" s="180"/>
      <c r="AB670" s="180"/>
      <c r="AC670" s="180"/>
      <c r="AD670" s="180"/>
      <c r="AE670" s="180"/>
      <c r="AF670" s="180"/>
      <c r="AG670" s="180"/>
      <c r="AH670" s="180"/>
      <c r="AI670" s="180"/>
      <c r="AJ670" s="180"/>
      <c r="AK670" s="180"/>
      <c r="AL670" s="180"/>
      <c r="AM670" s="180"/>
      <c r="AN670" s="180"/>
      <c r="AO670" s="180"/>
      <c r="AP670" s="180"/>
      <c r="AQ670" s="180"/>
      <c r="AR670" s="180"/>
      <c r="AS670" s="180"/>
      <c r="AT670" s="180"/>
      <c r="AU670" s="180"/>
      <c r="AV670" s="180"/>
      <c r="AW670" s="180"/>
      <c r="AX670" s="180"/>
      <c r="AY670" s="180"/>
      <c r="AZ670" s="180"/>
      <c r="BA670" s="180"/>
      <c r="BB670" s="180"/>
      <c r="BC670" s="180"/>
      <c r="BD670" s="180"/>
      <c r="BE670" s="180"/>
      <c r="BF670" s="180"/>
      <c r="BG670" s="180"/>
      <c r="BH670" s="180"/>
      <c r="BI670" s="180"/>
      <c r="BJ670" s="180"/>
      <c r="BK670" s="180"/>
      <c r="BL670" s="180"/>
      <c r="BM670" s="180"/>
      <c r="BN670" s="180"/>
      <c r="BO670" s="180"/>
      <c r="BP670" s="180"/>
      <c r="BQ670" s="180"/>
      <c r="BR670" s="180"/>
      <c r="BS670" s="180"/>
      <c r="BT670" s="180"/>
      <c r="BU670" s="180"/>
      <c r="BV670" s="180"/>
      <c r="BW670" s="180"/>
      <c r="BX670" s="180"/>
      <c r="BY670" s="180"/>
      <c r="BZ670" s="180"/>
      <c r="CA670" s="180"/>
    </row>
    <row r="671" ht="15.75" customHeight="1" spans="1:79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  <c r="AA671" s="180"/>
      <c r="AB671" s="180"/>
      <c r="AC671" s="180"/>
      <c r="AD671" s="180"/>
      <c r="AE671" s="180"/>
      <c r="AF671" s="180"/>
      <c r="AG671" s="180"/>
      <c r="AH671" s="180"/>
      <c r="AI671" s="180"/>
      <c r="AJ671" s="180"/>
      <c r="AK671" s="180"/>
      <c r="AL671" s="180"/>
      <c r="AM671" s="180"/>
      <c r="AN671" s="180"/>
      <c r="AO671" s="180"/>
      <c r="AP671" s="180"/>
      <c r="AQ671" s="180"/>
      <c r="AR671" s="180"/>
      <c r="AS671" s="180"/>
      <c r="AT671" s="180"/>
      <c r="AU671" s="180"/>
      <c r="AV671" s="180"/>
      <c r="AW671" s="180"/>
      <c r="AX671" s="180"/>
      <c r="AY671" s="180"/>
      <c r="AZ671" s="180"/>
      <c r="BA671" s="180"/>
      <c r="BB671" s="180"/>
      <c r="BC671" s="180"/>
      <c r="BD671" s="180"/>
      <c r="BE671" s="180"/>
      <c r="BF671" s="180"/>
      <c r="BG671" s="180"/>
      <c r="BH671" s="180"/>
      <c r="BI671" s="180"/>
      <c r="BJ671" s="180"/>
      <c r="BK671" s="180"/>
      <c r="BL671" s="180"/>
      <c r="BM671" s="180"/>
      <c r="BN671" s="180"/>
      <c r="BO671" s="180"/>
      <c r="BP671" s="180"/>
      <c r="BQ671" s="180"/>
      <c r="BR671" s="180"/>
      <c r="BS671" s="180"/>
      <c r="BT671" s="180"/>
      <c r="BU671" s="180"/>
      <c r="BV671" s="180"/>
      <c r="BW671" s="180"/>
      <c r="BX671" s="180"/>
      <c r="BY671" s="180"/>
      <c r="BZ671" s="180"/>
      <c r="CA671" s="180"/>
    </row>
    <row r="672" ht="15.75" customHeight="1" spans="1:79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  <c r="AA672" s="180"/>
      <c r="AB672" s="180"/>
      <c r="AC672" s="180"/>
      <c r="AD672" s="180"/>
      <c r="AE672" s="180"/>
      <c r="AF672" s="180"/>
      <c r="AG672" s="180"/>
      <c r="AH672" s="180"/>
      <c r="AI672" s="180"/>
      <c r="AJ672" s="180"/>
      <c r="AK672" s="180"/>
      <c r="AL672" s="180"/>
      <c r="AM672" s="180"/>
      <c r="AN672" s="180"/>
      <c r="AO672" s="180"/>
      <c r="AP672" s="180"/>
      <c r="AQ672" s="180"/>
      <c r="AR672" s="180"/>
      <c r="AS672" s="180"/>
      <c r="AT672" s="180"/>
      <c r="AU672" s="180"/>
      <c r="AV672" s="180"/>
      <c r="AW672" s="180"/>
      <c r="AX672" s="180"/>
      <c r="AY672" s="180"/>
      <c r="AZ672" s="180"/>
      <c r="BA672" s="180"/>
      <c r="BB672" s="180"/>
      <c r="BC672" s="180"/>
      <c r="BD672" s="180"/>
      <c r="BE672" s="180"/>
      <c r="BF672" s="180"/>
      <c r="BG672" s="180"/>
      <c r="BH672" s="180"/>
      <c r="BI672" s="180"/>
      <c r="BJ672" s="180"/>
      <c r="BK672" s="180"/>
      <c r="BL672" s="180"/>
      <c r="BM672" s="180"/>
      <c r="BN672" s="180"/>
      <c r="BO672" s="180"/>
      <c r="BP672" s="180"/>
      <c r="BQ672" s="180"/>
      <c r="BR672" s="180"/>
      <c r="BS672" s="180"/>
      <c r="BT672" s="180"/>
      <c r="BU672" s="180"/>
      <c r="BV672" s="180"/>
      <c r="BW672" s="180"/>
      <c r="BX672" s="180"/>
      <c r="BY672" s="180"/>
      <c r="BZ672" s="180"/>
      <c r="CA672" s="180"/>
    </row>
    <row r="673" ht="15.75" customHeight="1" spans="1:79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  <c r="AA673" s="180"/>
      <c r="AB673" s="180"/>
      <c r="AC673" s="180"/>
      <c r="AD673" s="180"/>
      <c r="AE673" s="180"/>
      <c r="AF673" s="180"/>
      <c r="AG673" s="180"/>
      <c r="AH673" s="180"/>
      <c r="AI673" s="180"/>
      <c r="AJ673" s="180"/>
      <c r="AK673" s="180"/>
      <c r="AL673" s="180"/>
      <c r="AM673" s="180"/>
      <c r="AN673" s="180"/>
      <c r="AO673" s="180"/>
      <c r="AP673" s="180"/>
      <c r="AQ673" s="180"/>
      <c r="AR673" s="180"/>
      <c r="AS673" s="180"/>
      <c r="AT673" s="180"/>
      <c r="AU673" s="180"/>
      <c r="AV673" s="180"/>
      <c r="AW673" s="180"/>
      <c r="AX673" s="180"/>
      <c r="AY673" s="180"/>
      <c r="AZ673" s="180"/>
      <c r="BA673" s="180"/>
      <c r="BB673" s="180"/>
      <c r="BC673" s="180"/>
      <c r="BD673" s="180"/>
      <c r="BE673" s="180"/>
      <c r="BF673" s="180"/>
      <c r="BG673" s="180"/>
      <c r="BH673" s="180"/>
      <c r="BI673" s="180"/>
      <c r="BJ673" s="180"/>
      <c r="BK673" s="180"/>
      <c r="BL673" s="180"/>
      <c r="BM673" s="180"/>
      <c r="BN673" s="180"/>
      <c r="BO673" s="180"/>
      <c r="BP673" s="180"/>
      <c r="BQ673" s="180"/>
      <c r="BR673" s="180"/>
      <c r="BS673" s="180"/>
      <c r="BT673" s="180"/>
      <c r="BU673" s="180"/>
      <c r="BV673" s="180"/>
      <c r="BW673" s="180"/>
      <c r="BX673" s="180"/>
      <c r="BY673" s="180"/>
      <c r="BZ673" s="180"/>
      <c r="CA673" s="180"/>
    </row>
    <row r="674" ht="15.75" customHeight="1" spans="1:79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  <c r="AA674" s="180"/>
      <c r="AB674" s="180"/>
      <c r="AC674" s="180"/>
      <c r="AD674" s="180"/>
      <c r="AE674" s="180"/>
      <c r="AF674" s="180"/>
      <c r="AG674" s="180"/>
      <c r="AH674" s="180"/>
      <c r="AI674" s="180"/>
      <c r="AJ674" s="180"/>
      <c r="AK674" s="180"/>
      <c r="AL674" s="180"/>
      <c r="AM674" s="180"/>
      <c r="AN674" s="180"/>
      <c r="AO674" s="180"/>
      <c r="AP674" s="180"/>
      <c r="AQ674" s="180"/>
      <c r="AR674" s="180"/>
      <c r="AS674" s="180"/>
      <c r="AT674" s="180"/>
      <c r="AU674" s="180"/>
      <c r="AV674" s="180"/>
      <c r="AW674" s="180"/>
      <c r="AX674" s="180"/>
      <c r="AY674" s="180"/>
      <c r="AZ674" s="180"/>
      <c r="BA674" s="180"/>
      <c r="BB674" s="180"/>
      <c r="BC674" s="180"/>
      <c r="BD674" s="180"/>
      <c r="BE674" s="180"/>
      <c r="BF674" s="180"/>
      <c r="BG674" s="180"/>
      <c r="BH674" s="180"/>
      <c r="BI674" s="180"/>
      <c r="BJ674" s="180"/>
      <c r="BK674" s="180"/>
      <c r="BL674" s="180"/>
      <c r="BM674" s="180"/>
      <c r="BN674" s="180"/>
      <c r="BO674" s="180"/>
      <c r="BP674" s="180"/>
      <c r="BQ674" s="180"/>
      <c r="BR674" s="180"/>
      <c r="BS674" s="180"/>
      <c r="BT674" s="180"/>
      <c r="BU674" s="180"/>
      <c r="BV674" s="180"/>
      <c r="BW674" s="180"/>
      <c r="BX674" s="180"/>
      <c r="BY674" s="180"/>
      <c r="BZ674" s="180"/>
      <c r="CA674" s="180"/>
    </row>
    <row r="675" ht="15.75" customHeight="1" spans="1:79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0"/>
      <c r="AG675" s="180"/>
      <c r="AH675" s="180"/>
      <c r="AI675" s="180"/>
      <c r="AJ675" s="180"/>
      <c r="AK675" s="180"/>
      <c r="AL675" s="180"/>
      <c r="AM675" s="180"/>
      <c r="AN675" s="180"/>
      <c r="AO675" s="180"/>
      <c r="AP675" s="180"/>
      <c r="AQ675" s="180"/>
      <c r="AR675" s="180"/>
      <c r="AS675" s="180"/>
      <c r="AT675" s="180"/>
      <c r="AU675" s="180"/>
      <c r="AV675" s="180"/>
      <c r="AW675" s="180"/>
      <c r="AX675" s="180"/>
      <c r="AY675" s="180"/>
      <c r="AZ675" s="180"/>
      <c r="BA675" s="180"/>
      <c r="BB675" s="180"/>
      <c r="BC675" s="180"/>
      <c r="BD675" s="180"/>
      <c r="BE675" s="180"/>
      <c r="BF675" s="180"/>
      <c r="BG675" s="180"/>
      <c r="BH675" s="180"/>
      <c r="BI675" s="180"/>
      <c r="BJ675" s="180"/>
      <c r="BK675" s="180"/>
      <c r="BL675" s="180"/>
      <c r="BM675" s="180"/>
      <c r="BN675" s="180"/>
      <c r="BO675" s="180"/>
      <c r="BP675" s="180"/>
      <c r="BQ675" s="180"/>
      <c r="BR675" s="180"/>
      <c r="BS675" s="180"/>
      <c r="BT675" s="180"/>
      <c r="BU675" s="180"/>
      <c r="BV675" s="180"/>
      <c r="BW675" s="180"/>
      <c r="BX675" s="180"/>
      <c r="BY675" s="180"/>
      <c r="BZ675" s="180"/>
      <c r="CA675" s="180"/>
    </row>
    <row r="676" ht="15.75" customHeight="1" spans="1:79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  <c r="AA676" s="180"/>
      <c r="AB676" s="180"/>
      <c r="AC676" s="180"/>
      <c r="AD676" s="180"/>
      <c r="AE676" s="180"/>
      <c r="AF676" s="180"/>
      <c r="AG676" s="180"/>
      <c r="AH676" s="180"/>
      <c r="AI676" s="180"/>
      <c r="AJ676" s="180"/>
      <c r="AK676" s="180"/>
      <c r="AL676" s="180"/>
      <c r="AM676" s="180"/>
      <c r="AN676" s="180"/>
      <c r="AO676" s="180"/>
      <c r="AP676" s="180"/>
      <c r="AQ676" s="180"/>
      <c r="AR676" s="180"/>
      <c r="AS676" s="180"/>
      <c r="AT676" s="180"/>
      <c r="AU676" s="180"/>
      <c r="AV676" s="180"/>
      <c r="AW676" s="180"/>
      <c r="AX676" s="180"/>
      <c r="AY676" s="180"/>
      <c r="AZ676" s="180"/>
      <c r="BA676" s="180"/>
      <c r="BB676" s="180"/>
      <c r="BC676" s="180"/>
      <c r="BD676" s="180"/>
      <c r="BE676" s="180"/>
      <c r="BF676" s="180"/>
      <c r="BG676" s="180"/>
      <c r="BH676" s="180"/>
      <c r="BI676" s="180"/>
      <c r="BJ676" s="180"/>
      <c r="BK676" s="180"/>
      <c r="BL676" s="180"/>
      <c r="BM676" s="180"/>
      <c r="BN676" s="180"/>
      <c r="BO676" s="180"/>
      <c r="BP676" s="180"/>
      <c r="BQ676" s="180"/>
      <c r="BR676" s="180"/>
      <c r="BS676" s="180"/>
      <c r="BT676" s="180"/>
      <c r="BU676" s="180"/>
      <c r="BV676" s="180"/>
      <c r="BW676" s="180"/>
      <c r="BX676" s="180"/>
      <c r="BY676" s="180"/>
      <c r="BZ676" s="180"/>
      <c r="CA676" s="180"/>
    </row>
    <row r="677" ht="15.75" customHeight="1" spans="1:79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  <c r="AA677" s="180"/>
      <c r="AB677" s="180"/>
      <c r="AC677" s="180"/>
      <c r="AD677" s="180"/>
      <c r="AE677" s="180"/>
      <c r="AF677" s="180"/>
      <c r="AG677" s="180"/>
      <c r="AH677" s="180"/>
      <c r="AI677" s="180"/>
      <c r="AJ677" s="180"/>
      <c r="AK677" s="180"/>
      <c r="AL677" s="180"/>
      <c r="AM677" s="180"/>
      <c r="AN677" s="180"/>
      <c r="AO677" s="180"/>
      <c r="AP677" s="180"/>
      <c r="AQ677" s="180"/>
      <c r="AR677" s="180"/>
      <c r="AS677" s="180"/>
      <c r="AT677" s="180"/>
      <c r="AU677" s="180"/>
      <c r="AV677" s="180"/>
      <c r="AW677" s="180"/>
      <c r="AX677" s="180"/>
      <c r="AY677" s="180"/>
      <c r="AZ677" s="180"/>
      <c r="BA677" s="180"/>
      <c r="BB677" s="180"/>
      <c r="BC677" s="180"/>
      <c r="BD677" s="180"/>
      <c r="BE677" s="180"/>
      <c r="BF677" s="180"/>
      <c r="BG677" s="180"/>
      <c r="BH677" s="180"/>
      <c r="BI677" s="180"/>
      <c r="BJ677" s="180"/>
      <c r="BK677" s="180"/>
      <c r="BL677" s="180"/>
      <c r="BM677" s="180"/>
      <c r="BN677" s="180"/>
      <c r="BO677" s="180"/>
      <c r="BP677" s="180"/>
      <c r="BQ677" s="180"/>
      <c r="BR677" s="180"/>
      <c r="BS677" s="180"/>
      <c r="BT677" s="180"/>
      <c r="BU677" s="180"/>
      <c r="BV677" s="180"/>
      <c r="BW677" s="180"/>
      <c r="BX677" s="180"/>
      <c r="BY677" s="180"/>
      <c r="BZ677" s="180"/>
      <c r="CA677" s="180"/>
    </row>
    <row r="678" ht="15.75" customHeight="1" spans="1:79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  <c r="AA678" s="180"/>
      <c r="AB678" s="180"/>
      <c r="AC678" s="180"/>
      <c r="AD678" s="180"/>
      <c r="AE678" s="180"/>
      <c r="AF678" s="180"/>
      <c r="AG678" s="180"/>
      <c r="AH678" s="180"/>
      <c r="AI678" s="180"/>
      <c r="AJ678" s="180"/>
      <c r="AK678" s="180"/>
      <c r="AL678" s="180"/>
      <c r="AM678" s="180"/>
      <c r="AN678" s="180"/>
      <c r="AO678" s="180"/>
      <c r="AP678" s="180"/>
      <c r="AQ678" s="180"/>
      <c r="AR678" s="180"/>
      <c r="AS678" s="180"/>
      <c r="AT678" s="180"/>
      <c r="AU678" s="180"/>
      <c r="AV678" s="180"/>
      <c r="AW678" s="180"/>
      <c r="AX678" s="180"/>
      <c r="AY678" s="180"/>
      <c r="AZ678" s="180"/>
      <c r="BA678" s="180"/>
      <c r="BB678" s="180"/>
      <c r="BC678" s="180"/>
      <c r="BD678" s="180"/>
      <c r="BE678" s="180"/>
      <c r="BF678" s="180"/>
      <c r="BG678" s="180"/>
      <c r="BH678" s="180"/>
      <c r="BI678" s="180"/>
      <c r="BJ678" s="180"/>
      <c r="BK678" s="180"/>
      <c r="BL678" s="180"/>
      <c r="BM678" s="180"/>
      <c r="BN678" s="180"/>
      <c r="BO678" s="180"/>
      <c r="BP678" s="180"/>
      <c r="BQ678" s="180"/>
      <c r="BR678" s="180"/>
      <c r="BS678" s="180"/>
      <c r="BT678" s="180"/>
      <c r="BU678" s="180"/>
      <c r="BV678" s="180"/>
      <c r="BW678" s="180"/>
      <c r="BX678" s="180"/>
      <c r="BY678" s="180"/>
      <c r="BZ678" s="180"/>
      <c r="CA678" s="180"/>
    </row>
    <row r="679" ht="15.75" customHeight="1" spans="1:79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  <c r="AA679" s="180"/>
      <c r="AB679" s="180"/>
      <c r="AC679" s="180"/>
      <c r="AD679" s="180"/>
      <c r="AE679" s="180"/>
      <c r="AF679" s="180"/>
      <c r="AG679" s="180"/>
      <c r="AH679" s="180"/>
      <c r="AI679" s="180"/>
      <c r="AJ679" s="180"/>
      <c r="AK679" s="180"/>
      <c r="AL679" s="180"/>
      <c r="AM679" s="180"/>
      <c r="AN679" s="180"/>
      <c r="AO679" s="180"/>
      <c r="AP679" s="180"/>
      <c r="AQ679" s="180"/>
      <c r="AR679" s="180"/>
      <c r="AS679" s="180"/>
      <c r="AT679" s="180"/>
      <c r="AU679" s="180"/>
      <c r="AV679" s="180"/>
      <c r="AW679" s="180"/>
      <c r="AX679" s="180"/>
      <c r="AY679" s="180"/>
      <c r="AZ679" s="180"/>
      <c r="BA679" s="180"/>
      <c r="BB679" s="180"/>
      <c r="BC679" s="180"/>
      <c r="BD679" s="180"/>
      <c r="BE679" s="180"/>
      <c r="BF679" s="180"/>
      <c r="BG679" s="180"/>
      <c r="BH679" s="180"/>
      <c r="BI679" s="180"/>
      <c r="BJ679" s="180"/>
      <c r="BK679" s="180"/>
      <c r="BL679" s="180"/>
      <c r="BM679" s="180"/>
      <c r="BN679" s="180"/>
      <c r="BO679" s="180"/>
      <c r="BP679" s="180"/>
      <c r="BQ679" s="180"/>
      <c r="BR679" s="180"/>
      <c r="BS679" s="180"/>
      <c r="BT679" s="180"/>
      <c r="BU679" s="180"/>
      <c r="BV679" s="180"/>
      <c r="BW679" s="180"/>
      <c r="BX679" s="180"/>
      <c r="BY679" s="180"/>
      <c r="BZ679" s="180"/>
      <c r="CA679" s="180"/>
    </row>
    <row r="680" ht="15.75" customHeight="1" spans="1:79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  <c r="AA680" s="180"/>
      <c r="AB680" s="180"/>
      <c r="AC680" s="180"/>
      <c r="AD680" s="180"/>
      <c r="AE680" s="180"/>
      <c r="AF680" s="180"/>
      <c r="AG680" s="180"/>
      <c r="AH680" s="180"/>
      <c r="AI680" s="180"/>
      <c r="AJ680" s="180"/>
      <c r="AK680" s="180"/>
      <c r="AL680" s="180"/>
      <c r="AM680" s="180"/>
      <c r="AN680" s="180"/>
      <c r="AO680" s="180"/>
      <c r="AP680" s="180"/>
      <c r="AQ680" s="180"/>
      <c r="AR680" s="180"/>
      <c r="AS680" s="180"/>
      <c r="AT680" s="180"/>
      <c r="AU680" s="180"/>
      <c r="AV680" s="180"/>
      <c r="AW680" s="180"/>
      <c r="AX680" s="180"/>
      <c r="AY680" s="180"/>
      <c r="AZ680" s="180"/>
      <c r="BA680" s="180"/>
      <c r="BB680" s="180"/>
      <c r="BC680" s="180"/>
      <c r="BD680" s="180"/>
      <c r="BE680" s="180"/>
      <c r="BF680" s="180"/>
      <c r="BG680" s="180"/>
      <c r="BH680" s="180"/>
      <c r="BI680" s="180"/>
      <c r="BJ680" s="180"/>
      <c r="BK680" s="180"/>
      <c r="BL680" s="180"/>
      <c r="BM680" s="180"/>
      <c r="BN680" s="180"/>
      <c r="BO680" s="180"/>
      <c r="BP680" s="180"/>
      <c r="BQ680" s="180"/>
      <c r="BR680" s="180"/>
      <c r="BS680" s="180"/>
      <c r="BT680" s="180"/>
      <c r="BU680" s="180"/>
      <c r="BV680" s="180"/>
      <c r="BW680" s="180"/>
      <c r="BX680" s="180"/>
      <c r="BY680" s="180"/>
      <c r="BZ680" s="180"/>
      <c r="CA680" s="180"/>
    </row>
    <row r="681" ht="15.75" customHeight="1" spans="1:79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  <c r="AA681" s="180"/>
      <c r="AB681" s="180"/>
      <c r="AC681" s="180"/>
      <c r="AD681" s="180"/>
      <c r="AE681" s="180"/>
      <c r="AF681" s="180"/>
      <c r="AG681" s="180"/>
      <c r="AH681" s="180"/>
      <c r="AI681" s="180"/>
      <c r="AJ681" s="180"/>
      <c r="AK681" s="180"/>
      <c r="AL681" s="180"/>
      <c r="AM681" s="180"/>
      <c r="AN681" s="180"/>
      <c r="AO681" s="180"/>
      <c r="AP681" s="180"/>
      <c r="AQ681" s="180"/>
      <c r="AR681" s="180"/>
      <c r="AS681" s="180"/>
      <c r="AT681" s="180"/>
      <c r="AU681" s="180"/>
      <c r="AV681" s="180"/>
      <c r="AW681" s="180"/>
      <c r="AX681" s="180"/>
      <c r="AY681" s="180"/>
      <c r="AZ681" s="180"/>
      <c r="BA681" s="180"/>
      <c r="BB681" s="180"/>
      <c r="BC681" s="180"/>
      <c r="BD681" s="180"/>
      <c r="BE681" s="180"/>
      <c r="BF681" s="180"/>
      <c r="BG681" s="180"/>
      <c r="BH681" s="180"/>
      <c r="BI681" s="180"/>
      <c r="BJ681" s="180"/>
      <c r="BK681" s="180"/>
      <c r="BL681" s="180"/>
      <c r="BM681" s="180"/>
      <c r="BN681" s="180"/>
      <c r="BO681" s="180"/>
      <c r="BP681" s="180"/>
      <c r="BQ681" s="180"/>
      <c r="BR681" s="180"/>
      <c r="BS681" s="180"/>
      <c r="BT681" s="180"/>
      <c r="BU681" s="180"/>
      <c r="BV681" s="180"/>
      <c r="BW681" s="180"/>
      <c r="BX681" s="180"/>
      <c r="BY681" s="180"/>
      <c r="BZ681" s="180"/>
      <c r="CA681" s="180"/>
    </row>
    <row r="682" ht="15.75" customHeight="1" spans="1:79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  <c r="AA682" s="180"/>
      <c r="AB682" s="180"/>
      <c r="AC682" s="180"/>
      <c r="AD682" s="180"/>
      <c r="AE682" s="180"/>
      <c r="AF682" s="180"/>
      <c r="AG682" s="180"/>
      <c r="AH682" s="180"/>
      <c r="AI682" s="180"/>
      <c r="AJ682" s="180"/>
      <c r="AK682" s="180"/>
      <c r="AL682" s="180"/>
      <c r="AM682" s="180"/>
      <c r="AN682" s="180"/>
      <c r="AO682" s="180"/>
      <c r="AP682" s="180"/>
      <c r="AQ682" s="180"/>
      <c r="AR682" s="180"/>
      <c r="AS682" s="180"/>
      <c r="AT682" s="180"/>
      <c r="AU682" s="180"/>
      <c r="AV682" s="180"/>
      <c r="AW682" s="180"/>
      <c r="AX682" s="180"/>
      <c r="AY682" s="180"/>
      <c r="AZ682" s="180"/>
      <c r="BA682" s="180"/>
      <c r="BB682" s="180"/>
      <c r="BC682" s="180"/>
      <c r="BD682" s="180"/>
      <c r="BE682" s="180"/>
      <c r="BF682" s="180"/>
      <c r="BG682" s="180"/>
      <c r="BH682" s="180"/>
      <c r="BI682" s="180"/>
      <c r="BJ682" s="180"/>
      <c r="BK682" s="180"/>
      <c r="BL682" s="180"/>
      <c r="BM682" s="180"/>
      <c r="BN682" s="180"/>
      <c r="BO682" s="180"/>
      <c r="BP682" s="180"/>
      <c r="BQ682" s="180"/>
      <c r="BR682" s="180"/>
      <c r="BS682" s="180"/>
      <c r="BT682" s="180"/>
      <c r="BU682" s="180"/>
      <c r="BV682" s="180"/>
      <c r="BW682" s="180"/>
      <c r="BX682" s="180"/>
      <c r="BY682" s="180"/>
      <c r="BZ682" s="180"/>
      <c r="CA682" s="180"/>
    </row>
    <row r="683" ht="15.75" customHeight="1" spans="1:79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  <c r="AA683" s="180"/>
      <c r="AB683" s="180"/>
      <c r="AC683" s="180"/>
      <c r="AD683" s="180"/>
      <c r="AE683" s="180"/>
      <c r="AF683" s="180"/>
      <c r="AG683" s="180"/>
      <c r="AH683" s="180"/>
      <c r="AI683" s="180"/>
      <c r="AJ683" s="180"/>
      <c r="AK683" s="180"/>
      <c r="AL683" s="180"/>
      <c r="AM683" s="180"/>
      <c r="AN683" s="180"/>
      <c r="AO683" s="180"/>
      <c r="AP683" s="180"/>
      <c r="AQ683" s="180"/>
      <c r="AR683" s="180"/>
      <c r="AS683" s="180"/>
      <c r="AT683" s="180"/>
      <c r="AU683" s="180"/>
      <c r="AV683" s="180"/>
      <c r="AW683" s="180"/>
      <c r="AX683" s="180"/>
      <c r="AY683" s="180"/>
      <c r="AZ683" s="180"/>
      <c r="BA683" s="180"/>
      <c r="BB683" s="180"/>
      <c r="BC683" s="180"/>
      <c r="BD683" s="180"/>
      <c r="BE683" s="180"/>
      <c r="BF683" s="180"/>
      <c r="BG683" s="180"/>
      <c r="BH683" s="180"/>
      <c r="BI683" s="180"/>
      <c r="BJ683" s="180"/>
      <c r="BK683" s="180"/>
      <c r="BL683" s="180"/>
      <c r="BM683" s="180"/>
      <c r="BN683" s="180"/>
      <c r="BO683" s="180"/>
      <c r="BP683" s="180"/>
      <c r="BQ683" s="180"/>
      <c r="BR683" s="180"/>
      <c r="BS683" s="180"/>
      <c r="BT683" s="180"/>
      <c r="BU683" s="180"/>
      <c r="BV683" s="180"/>
      <c r="BW683" s="180"/>
      <c r="BX683" s="180"/>
      <c r="BY683" s="180"/>
      <c r="BZ683" s="180"/>
      <c r="CA683" s="180"/>
    </row>
    <row r="684" ht="15.75" customHeight="1" spans="1:79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  <c r="AB684" s="180"/>
      <c r="AC684" s="180"/>
      <c r="AD684" s="180"/>
      <c r="AE684" s="180"/>
      <c r="AF684" s="180"/>
      <c r="AG684" s="180"/>
      <c r="AH684" s="180"/>
      <c r="AI684" s="180"/>
      <c r="AJ684" s="180"/>
      <c r="AK684" s="180"/>
      <c r="AL684" s="180"/>
      <c r="AM684" s="180"/>
      <c r="AN684" s="180"/>
      <c r="AO684" s="180"/>
      <c r="AP684" s="180"/>
      <c r="AQ684" s="180"/>
      <c r="AR684" s="180"/>
      <c r="AS684" s="180"/>
      <c r="AT684" s="180"/>
      <c r="AU684" s="180"/>
      <c r="AV684" s="180"/>
      <c r="AW684" s="180"/>
      <c r="AX684" s="180"/>
      <c r="AY684" s="180"/>
      <c r="AZ684" s="180"/>
      <c r="BA684" s="180"/>
      <c r="BB684" s="180"/>
      <c r="BC684" s="180"/>
      <c r="BD684" s="180"/>
      <c r="BE684" s="180"/>
      <c r="BF684" s="180"/>
      <c r="BG684" s="180"/>
      <c r="BH684" s="180"/>
      <c r="BI684" s="180"/>
      <c r="BJ684" s="180"/>
      <c r="BK684" s="180"/>
      <c r="BL684" s="180"/>
      <c r="BM684" s="180"/>
      <c r="BN684" s="180"/>
      <c r="BO684" s="180"/>
      <c r="BP684" s="180"/>
      <c r="BQ684" s="180"/>
      <c r="BR684" s="180"/>
      <c r="BS684" s="180"/>
      <c r="BT684" s="180"/>
      <c r="BU684" s="180"/>
      <c r="BV684" s="180"/>
      <c r="BW684" s="180"/>
      <c r="BX684" s="180"/>
      <c r="BY684" s="180"/>
      <c r="BZ684" s="180"/>
      <c r="CA684" s="180"/>
    </row>
    <row r="685" ht="15.75" customHeight="1" spans="1:79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  <c r="AB685" s="180"/>
      <c r="AC685" s="180"/>
      <c r="AD685" s="180"/>
      <c r="AE685" s="180"/>
      <c r="AF685" s="180"/>
      <c r="AG685" s="180"/>
      <c r="AH685" s="180"/>
      <c r="AI685" s="180"/>
      <c r="AJ685" s="180"/>
      <c r="AK685" s="180"/>
      <c r="AL685" s="180"/>
      <c r="AM685" s="180"/>
      <c r="AN685" s="180"/>
      <c r="AO685" s="180"/>
      <c r="AP685" s="180"/>
      <c r="AQ685" s="180"/>
      <c r="AR685" s="180"/>
      <c r="AS685" s="180"/>
      <c r="AT685" s="180"/>
      <c r="AU685" s="180"/>
      <c r="AV685" s="180"/>
      <c r="AW685" s="180"/>
      <c r="AX685" s="180"/>
      <c r="AY685" s="180"/>
      <c r="AZ685" s="180"/>
      <c r="BA685" s="180"/>
      <c r="BB685" s="180"/>
      <c r="BC685" s="180"/>
      <c r="BD685" s="180"/>
      <c r="BE685" s="180"/>
      <c r="BF685" s="180"/>
      <c r="BG685" s="180"/>
      <c r="BH685" s="180"/>
      <c r="BI685" s="180"/>
      <c r="BJ685" s="180"/>
      <c r="BK685" s="180"/>
      <c r="BL685" s="180"/>
      <c r="BM685" s="180"/>
      <c r="BN685" s="180"/>
      <c r="BO685" s="180"/>
      <c r="BP685" s="180"/>
      <c r="BQ685" s="180"/>
      <c r="BR685" s="180"/>
      <c r="BS685" s="180"/>
      <c r="BT685" s="180"/>
      <c r="BU685" s="180"/>
      <c r="BV685" s="180"/>
      <c r="BW685" s="180"/>
      <c r="BX685" s="180"/>
      <c r="BY685" s="180"/>
      <c r="BZ685" s="180"/>
      <c r="CA685" s="180"/>
    </row>
    <row r="686" ht="15.75" customHeight="1" spans="1:79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  <c r="AA686" s="180"/>
      <c r="AB686" s="180"/>
      <c r="AC686" s="180"/>
      <c r="AD686" s="180"/>
      <c r="AE686" s="180"/>
      <c r="AF686" s="180"/>
      <c r="AG686" s="180"/>
      <c r="AH686" s="180"/>
      <c r="AI686" s="180"/>
      <c r="AJ686" s="180"/>
      <c r="AK686" s="180"/>
      <c r="AL686" s="180"/>
      <c r="AM686" s="180"/>
      <c r="AN686" s="180"/>
      <c r="AO686" s="180"/>
      <c r="AP686" s="180"/>
      <c r="AQ686" s="180"/>
      <c r="AR686" s="180"/>
      <c r="AS686" s="180"/>
      <c r="AT686" s="180"/>
      <c r="AU686" s="180"/>
      <c r="AV686" s="180"/>
      <c r="AW686" s="180"/>
      <c r="AX686" s="180"/>
      <c r="AY686" s="180"/>
      <c r="AZ686" s="180"/>
      <c r="BA686" s="180"/>
      <c r="BB686" s="180"/>
      <c r="BC686" s="180"/>
      <c r="BD686" s="180"/>
      <c r="BE686" s="180"/>
      <c r="BF686" s="180"/>
      <c r="BG686" s="180"/>
      <c r="BH686" s="180"/>
      <c r="BI686" s="180"/>
      <c r="BJ686" s="180"/>
      <c r="BK686" s="180"/>
      <c r="BL686" s="180"/>
      <c r="BM686" s="180"/>
      <c r="BN686" s="180"/>
      <c r="BO686" s="180"/>
      <c r="BP686" s="180"/>
      <c r="BQ686" s="180"/>
      <c r="BR686" s="180"/>
      <c r="BS686" s="180"/>
      <c r="BT686" s="180"/>
      <c r="BU686" s="180"/>
      <c r="BV686" s="180"/>
      <c r="BW686" s="180"/>
      <c r="BX686" s="180"/>
      <c r="BY686" s="180"/>
      <c r="BZ686" s="180"/>
      <c r="CA686" s="180"/>
    </row>
    <row r="687" ht="15.75" customHeight="1" spans="1:79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  <c r="AA687" s="180"/>
      <c r="AB687" s="180"/>
      <c r="AC687" s="180"/>
      <c r="AD687" s="180"/>
      <c r="AE687" s="180"/>
      <c r="AF687" s="180"/>
      <c r="AG687" s="180"/>
      <c r="AH687" s="180"/>
      <c r="AI687" s="180"/>
      <c r="AJ687" s="180"/>
      <c r="AK687" s="180"/>
      <c r="AL687" s="180"/>
      <c r="AM687" s="180"/>
      <c r="AN687" s="180"/>
      <c r="AO687" s="180"/>
      <c r="AP687" s="180"/>
      <c r="AQ687" s="180"/>
      <c r="AR687" s="180"/>
      <c r="AS687" s="180"/>
      <c r="AT687" s="180"/>
      <c r="AU687" s="180"/>
      <c r="AV687" s="180"/>
      <c r="AW687" s="180"/>
      <c r="AX687" s="180"/>
      <c r="AY687" s="180"/>
      <c r="AZ687" s="180"/>
      <c r="BA687" s="180"/>
      <c r="BB687" s="180"/>
      <c r="BC687" s="180"/>
      <c r="BD687" s="180"/>
      <c r="BE687" s="180"/>
      <c r="BF687" s="180"/>
      <c r="BG687" s="180"/>
      <c r="BH687" s="180"/>
      <c r="BI687" s="180"/>
      <c r="BJ687" s="180"/>
      <c r="BK687" s="180"/>
      <c r="BL687" s="180"/>
      <c r="BM687" s="180"/>
      <c r="BN687" s="180"/>
      <c r="BO687" s="180"/>
      <c r="BP687" s="180"/>
      <c r="BQ687" s="180"/>
      <c r="BR687" s="180"/>
      <c r="BS687" s="180"/>
      <c r="BT687" s="180"/>
      <c r="BU687" s="180"/>
      <c r="BV687" s="180"/>
      <c r="BW687" s="180"/>
      <c r="BX687" s="180"/>
      <c r="BY687" s="180"/>
      <c r="BZ687" s="180"/>
      <c r="CA687" s="180"/>
    </row>
    <row r="688" ht="15.75" customHeight="1" spans="1:79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  <c r="AB688" s="180"/>
      <c r="AC688" s="180"/>
      <c r="AD688" s="180"/>
      <c r="AE688" s="180"/>
      <c r="AF688" s="180"/>
      <c r="AG688" s="180"/>
      <c r="AH688" s="180"/>
      <c r="AI688" s="180"/>
      <c r="AJ688" s="180"/>
      <c r="AK688" s="180"/>
      <c r="AL688" s="180"/>
      <c r="AM688" s="180"/>
      <c r="AN688" s="180"/>
      <c r="AO688" s="180"/>
      <c r="AP688" s="180"/>
      <c r="AQ688" s="180"/>
      <c r="AR688" s="180"/>
      <c r="AS688" s="180"/>
      <c r="AT688" s="180"/>
      <c r="AU688" s="180"/>
      <c r="AV688" s="180"/>
      <c r="AW688" s="180"/>
      <c r="AX688" s="180"/>
      <c r="AY688" s="180"/>
      <c r="AZ688" s="180"/>
      <c r="BA688" s="180"/>
      <c r="BB688" s="180"/>
      <c r="BC688" s="180"/>
      <c r="BD688" s="180"/>
      <c r="BE688" s="180"/>
      <c r="BF688" s="180"/>
      <c r="BG688" s="180"/>
      <c r="BH688" s="180"/>
      <c r="BI688" s="180"/>
      <c r="BJ688" s="180"/>
      <c r="BK688" s="180"/>
      <c r="BL688" s="180"/>
      <c r="BM688" s="180"/>
      <c r="BN688" s="180"/>
      <c r="BO688" s="180"/>
      <c r="BP688" s="180"/>
      <c r="BQ688" s="180"/>
      <c r="BR688" s="180"/>
      <c r="BS688" s="180"/>
      <c r="BT688" s="180"/>
      <c r="BU688" s="180"/>
      <c r="BV688" s="180"/>
      <c r="BW688" s="180"/>
      <c r="BX688" s="180"/>
      <c r="BY688" s="180"/>
      <c r="BZ688" s="180"/>
      <c r="CA688" s="180"/>
    </row>
    <row r="689" ht="15.75" customHeight="1" spans="1:79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  <c r="AA689" s="180"/>
      <c r="AB689" s="180"/>
      <c r="AC689" s="180"/>
      <c r="AD689" s="180"/>
      <c r="AE689" s="180"/>
      <c r="AF689" s="180"/>
      <c r="AG689" s="180"/>
      <c r="AH689" s="180"/>
      <c r="AI689" s="180"/>
      <c r="AJ689" s="180"/>
      <c r="AK689" s="180"/>
      <c r="AL689" s="180"/>
      <c r="AM689" s="180"/>
      <c r="AN689" s="180"/>
      <c r="AO689" s="180"/>
      <c r="AP689" s="180"/>
      <c r="AQ689" s="180"/>
      <c r="AR689" s="180"/>
      <c r="AS689" s="180"/>
      <c r="AT689" s="180"/>
      <c r="AU689" s="180"/>
      <c r="AV689" s="180"/>
      <c r="AW689" s="180"/>
      <c r="AX689" s="180"/>
      <c r="AY689" s="180"/>
      <c r="AZ689" s="180"/>
      <c r="BA689" s="180"/>
      <c r="BB689" s="180"/>
      <c r="BC689" s="180"/>
      <c r="BD689" s="180"/>
      <c r="BE689" s="180"/>
      <c r="BF689" s="180"/>
      <c r="BG689" s="180"/>
      <c r="BH689" s="180"/>
      <c r="BI689" s="180"/>
      <c r="BJ689" s="180"/>
      <c r="BK689" s="180"/>
      <c r="BL689" s="180"/>
      <c r="BM689" s="180"/>
      <c r="BN689" s="180"/>
      <c r="BO689" s="180"/>
      <c r="BP689" s="180"/>
      <c r="BQ689" s="180"/>
      <c r="BR689" s="180"/>
      <c r="BS689" s="180"/>
      <c r="BT689" s="180"/>
      <c r="BU689" s="180"/>
      <c r="BV689" s="180"/>
      <c r="BW689" s="180"/>
      <c r="BX689" s="180"/>
      <c r="BY689" s="180"/>
      <c r="BZ689" s="180"/>
      <c r="CA689" s="180"/>
    </row>
    <row r="690" ht="15.75" customHeight="1" spans="1:79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  <c r="AA690" s="180"/>
      <c r="AB690" s="180"/>
      <c r="AC690" s="180"/>
      <c r="AD690" s="180"/>
      <c r="AE690" s="180"/>
      <c r="AF690" s="180"/>
      <c r="AG690" s="180"/>
      <c r="AH690" s="180"/>
      <c r="AI690" s="180"/>
      <c r="AJ690" s="180"/>
      <c r="AK690" s="180"/>
      <c r="AL690" s="180"/>
      <c r="AM690" s="180"/>
      <c r="AN690" s="180"/>
      <c r="AO690" s="180"/>
      <c r="AP690" s="180"/>
      <c r="AQ690" s="180"/>
      <c r="AR690" s="180"/>
      <c r="AS690" s="180"/>
      <c r="AT690" s="180"/>
      <c r="AU690" s="180"/>
      <c r="AV690" s="180"/>
      <c r="AW690" s="180"/>
      <c r="AX690" s="180"/>
      <c r="AY690" s="180"/>
      <c r="AZ690" s="180"/>
      <c r="BA690" s="180"/>
      <c r="BB690" s="180"/>
      <c r="BC690" s="180"/>
      <c r="BD690" s="180"/>
      <c r="BE690" s="180"/>
      <c r="BF690" s="180"/>
      <c r="BG690" s="180"/>
      <c r="BH690" s="180"/>
      <c r="BI690" s="180"/>
      <c r="BJ690" s="180"/>
      <c r="BK690" s="180"/>
      <c r="BL690" s="180"/>
      <c r="BM690" s="180"/>
      <c r="BN690" s="180"/>
      <c r="BO690" s="180"/>
      <c r="BP690" s="180"/>
      <c r="BQ690" s="180"/>
      <c r="BR690" s="180"/>
      <c r="BS690" s="180"/>
      <c r="BT690" s="180"/>
      <c r="BU690" s="180"/>
      <c r="BV690" s="180"/>
      <c r="BW690" s="180"/>
      <c r="BX690" s="180"/>
      <c r="BY690" s="180"/>
      <c r="BZ690" s="180"/>
      <c r="CA690" s="180"/>
    </row>
    <row r="691" ht="15.75" customHeight="1" spans="1:79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  <c r="AA691" s="180"/>
      <c r="AB691" s="180"/>
      <c r="AC691" s="180"/>
      <c r="AD691" s="180"/>
      <c r="AE691" s="180"/>
      <c r="AF691" s="180"/>
      <c r="AG691" s="180"/>
      <c r="AH691" s="180"/>
      <c r="AI691" s="180"/>
      <c r="AJ691" s="180"/>
      <c r="AK691" s="180"/>
      <c r="AL691" s="180"/>
      <c r="AM691" s="180"/>
      <c r="AN691" s="180"/>
      <c r="AO691" s="180"/>
      <c r="AP691" s="180"/>
      <c r="AQ691" s="180"/>
      <c r="AR691" s="180"/>
      <c r="AS691" s="180"/>
      <c r="AT691" s="180"/>
      <c r="AU691" s="180"/>
      <c r="AV691" s="180"/>
      <c r="AW691" s="180"/>
      <c r="AX691" s="180"/>
      <c r="AY691" s="180"/>
      <c r="AZ691" s="180"/>
      <c r="BA691" s="180"/>
      <c r="BB691" s="180"/>
      <c r="BC691" s="180"/>
      <c r="BD691" s="180"/>
      <c r="BE691" s="180"/>
      <c r="BF691" s="180"/>
      <c r="BG691" s="180"/>
      <c r="BH691" s="180"/>
      <c r="BI691" s="180"/>
      <c r="BJ691" s="180"/>
      <c r="BK691" s="180"/>
      <c r="BL691" s="180"/>
      <c r="BM691" s="180"/>
      <c r="BN691" s="180"/>
      <c r="BO691" s="180"/>
      <c r="BP691" s="180"/>
      <c r="BQ691" s="180"/>
      <c r="BR691" s="180"/>
      <c r="BS691" s="180"/>
      <c r="BT691" s="180"/>
      <c r="BU691" s="180"/>
      <c r="BV691" s="180"/>
      <c r="BW691" s="180"/>
      <c r="BX691" s="180"/>
      <c r="BY691" s="180"/>
      <c r="BZ691" s="180"/>
      <c r="CA691" s="180"/>
    </row>
    <row r="692" ht="15.75" customHeight="1" spans="1:79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  <c r="AA692" s="180"/>
      <c r="AB692" s="180"/>
      <c r="AC692" s="180"/>
      <c r="AD692" s="180"/>
      <c r="AE692" s="180"/>
      <c r="AF692" s="180"/>
      <c r="AG692" s="180"/>
      <c r="AH692" s="180"/>
      <c r="AI692" s="180"/>
      <c r="AJ692" s="180"/>
      <c r="AK692" s="180"/>
      <c r="AL692" s="180"/>
      <c r="AM692" s="180"/>
      <c r="AN692" s="180"/>
      <c r="AO692" s="180"/>
      <c r="AP692" s="180"/>
      <c r="AQ692" s="180"/>
      <c r="AR692" s="180"/>
      <c r="AS692" s="180"/>
      <c r="AT692" s="180"/>
      <c r="AU692" s="180"/>
      <c r="AV692" s="180"/>
      <c r="AW692" s="180"/>
      <c r="AX692" s="180"/>
      <c r="AY692" s="180"/>
      <c r="AZ692" s="180"/>
      <c r="BA692" s="180"/>
      <c r="BB692" s="180"/>
      <c r="BC692" s="180"/>
      <c r="BD692" s="180"/>
      <c r="BE692" s="180"/>
      <c r="BF692" s="180"/>
      <c r="BG692" s="180"/>
      <c r="BH692" s="180"/>
      <c r="BI692" s="180"/>
      <c r="BJ692" s="180"/>
      <c r="BK692" s="180"/>
      <c r="BL692" s="180"/>
      <c r="BM692" s="180"/>
      <c r="BN692" s="180"/>
      <c r="BO692" s="180"/>
      <c r="BP692" s="180"/>
      <c r="BQ692" s="180"/>
      <c r="BR692" s="180"/>
      <c r="BS692" s="180"/>
      <c r="BT692" s="180"/>
      <c r="BU692" s="180"/>
      <c r="BV692" s="180"/>
      <c r="BW692" s="180"/>
      <c r="BX692" s="180"/>
      <c r="BY692" s="180"/>
      <c r="BZ692" s="180"/>
      <c r="CA692" s="180"/>
    </row>
    <row r="693" ht="15.75" customHeight="1" spans="1:79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  <c r="AA693" s="180"/>
      <c r="AB693" s="180"/>
      <c r="AC693" s="180"/>
      <c r="AD693" s="180"/>
      <c r="AE693" s="180"/>
      <c r="AF693" s="180"/>
      <c r="AG693" s="180"/>
      <c r="AH693" s="180"/>
      <c r="AI693" s="180"/>
      <c r="AJ693" s="180"/>
      <c r="AK693" s="180"/>
      <c r="AL693" s="180"/>
      <c r="AM693" s="180"/>
      <c r="AN693" s="180"/>
      <c r="AO693" s="180"/>
      <c r="AP693" s="180"/>
      <c r="AQ693" s="180"/>
      <c r="AR693" s="180"/>
      <c r="AS693" s="180"/>
      <c r="AT693" s="180"/>
      <c r="AU693" s="180"/>
      <c r="AV693" s="180"/>
      <c r="AW693" s="180"/>
      <c r="AX693" s="180"/>
      <c r="AY693" s="180"/>
      <c r="AZ693" s="180"/>
      <c r="BA693" s="180"/>
      <c r="BB693" s="180"/>
      <c r="BC693" s="180"/>
      <c r="BD693" s="180"/>
      <c r="BE693" s="180"/>
      <c r="BF693" s="180"/>
      <c r="BG693" s="180"/>
      <c r="BH693" s="180"/>
      <c r="BI693" s="180"/>
      <c r="BJ693" s="180"/>
      <c r="BK693" s="180"/>
      <c r="BL693" s="180"/>
      <c r="BM693" s="180"/>
      <c r="BN693" s="180"/>
      <c r="BO693" s="180"/>
      <c r="BP693" s="180"/>
      <c r="BQ693" s="180"/>
      <c r="BR693" s="180"/>
      <c r="BS693" s="180"/>
      <c r="BT693" s="180"/>
      <c r="BU693" s="180"/>
      <c r="BV693" s="180"/>
      <c r="BW693" s="180"/>
      <c r="BX693" s="180"/>
      <c r="BY693" s="180"/>
      <c r="BZ693" s="180"/>
      <c r="CA693" s="180"/>
    </row>
    <row r="694" ht="15.75" customHeight="1" spans="1:79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  <c r="AA694" s="180"/>
      <c r="AB694" s="180"/>
      <c r="AC694" s="180"/>
      <c r="AD694" s="180"/>
      <c r="AE694" s="180"/>
      <c r="AF694" s="180"/>
      <c r="AG694" s="180"/>
      <c r="AH694" s="180"/>
      <c r="AI694" s="180"/>
      <c r="AJ694" s="180"/>
      <c r="AK694" s="180"/>
      <c r="AL694" s="180"/>
      <c r="AM694" s="180"/>
      <c r="AN694" s="180"/>
      <c r="AO694" s="180"/>
      <c r="AP694" s="180"/>
      <c r="AQ694" s="180"/>
      <c r="AR694" s="180"/>
      <c r="AS694" s="180"/>
      <c r="AT694" s="180"/>
      <c r="AU694" s="180"/>
      <c r="AV694" s="180"/>
      <c r="AW694" s="180"/>
      <c r="AX694" s="180"/>
      <c r="AY694" s="180"/>
      <c r="AZ694" s="180"/>
      <c r="BA694" s="180"/>
      <c r="BB694" s="180"/>
      <c r="BC694" s="180"/>
      <c r="BD694" s="180"/>
      <c r="BE694" s="180"/>
      <c r="BF694" s="180"/>
      <c r="BG694" s="180"/>
      <c r="BH694" s="180"/>
      <c r="BI694" s="180"/>
      <c r="BJ694" s="180"/>
      <c r="BK694" s="180"/>
      <c r="BL694" s="180"/>
      <c r="BM694" s="180"/>
      <c r="BN694" s="180"/>
      <c r="BO694" s="180"/>
      <c r="BP694" s="180"/>
      <c r="BQ694" s="180"/>
      <c r="BR694" s="180"/>
      <c r="BS694" s="180"/>
      <c r="BT694" s="180"/>
      <c r="BU694" s="180"/>
      <c r="BV694" s="180"/>
      <c r="BW694" s="180"/>
      <c r="BX694" s="180"/>
      <c r="BY694" s="180"/>
      <c r="BZ694" s="180"/>
      <c r="CA694" s="180"/>
    </row>
    <row r="695" ht="15.75" customHeight="1" spans="1:79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  <c r="AB695" s="180"/>
      <c r="AC695" s="180"/>
      <c r="AD695" s="180"/>
      <c r="AE695" s="180"/>
      <c r="AF695" s="180"/>
      <c r="AG695" s="180"/>
      <c r="AH695" s="180"/>
      <c r="AI695" s="180"/>
      <c r="AJ695" s="180"/>
      <c r="AK695" s="180"/>
      <c r="AL695" s="180"/>
      <c r="AM695" s="180"/>
      <c r="AN695" s="180"/>
      <c r="AO695" s="180"/>
      <c r="AP695" s="180"/>
      <c r="AQ695" s="180"/>
      <c r="AR695" s="180"/>
      <c r="AS695" s="180"/>
      <c r="AT695" s="180"/>
      <c r="AU695" s="180"/>
      <c r="AV695" s="180"/>
      <c r="AW695" s="180"/>
      <c r="AX695" s="180"/>
      <c r="AY695" s="180"/>
      <c r="AZ695" s="180"/>
      <c r="BA695" s="180"/>
      <c r="BB695" s="180"/>
      <c r="BC695" s="180"/>
      <c r="BD695" s="180"/>
      <c r="BE695" s="180"/>
      <c r="BF695" s="180"/>
      <c r="BG695" s="180"/>
      <c r="BH695" s="180"/>
      <c r="BI695" s="180"/>
      <c r="BJ695" s="180"/>
      <c r="BK695" s="180"/>
      <c r="BL695" s="180"/>
      <c r="BM695" s="180"/>
      <c r="BN695" s="180"/>
      <c r="BO695" s="180"/>
      <c r="BP695" s="180"/>
      <c r="BQ695" s="180"/>
      <c r="BR695" s="180"/>
      <c r="BS695" s="180"/>
      <c r="BT695" s="180"/>
      <c r="BU695" s="180"/>
      <c r="BV695" s="180"/>
      <c r="BW695" s="180"/>
      <c r="BX695" s="180"/>
      <c r="BY695" s="180"/>
      <c r="BZ695" s="180"/>
      <c r="CA695" s="180"/>
    </row>
    <row r="696" ht="15.75" customHeight="1" spans="1:79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  <c r="AB696" s="180"/>
      <c r="AC696" s="180"/>
      <c r="AD696" s="180"/>
      <c r="AE696" s="180"/>
      <c r="AF696" s="180"/>
      <c r="AG696" s="180"/>
      <c r="AH696" s="180"/>
      <c r="AI696" s="180"/>
      <c r="AJ696" s="180"/>
      <c r="AK696" s="180"/>
      <c r="AL696" s="180"/>
      <c r="AM696" s="180"/>
      <c r="AN696" s="180"/>
      <c r="AO696" s="180"/>
      <c r="AP696" s="180"/>
      <c r="AQ696" s="180"/>
      <c r="AR696" s="180"/>
      <c r="AS696" s="180"/>
      <c r="AT696" s="180"/>
      <c r="AU696" s="180"/>
      <c r="AV696" s="180"/>
      <c r="AW696" s="180"/>
      <c r="AX696" s="180"/>
      <c r="AY696" s="180"/>
      <c r="AZ696" s="180"/>
      <c r="BA696" s="180"/>
      <c r="BB696" s="180"/>
      <c r="BC696" s="180"/>
      <c r="BD696" s="180"/>
      <c r="BE696" s="180"/>
      <c r="BF696" s="180"/>
      <c r="BG696" s="180"/>
      <c r="BH696" s="180"/>
      <c r="BI696" s="180"/>
      <c r="BJ696" s="180"/>
      <c r="BK696" s="180"/>
      <c r="BL696" s="180"/>
      <c r="BM696" s="180"/>
      <c r="BN696" s="180"/>
      <c r="BO696" s="180"/>
      <c r="BP696" s="180"/>
      <c r="BQ696" s="180"/>
      <c r="BR696" s="180"/>
      <c r="BS696" s="180"/>
      <c r="BT696" s="180"/>
      <c r="BU696" s="180"/>
      <c r="BV696" s="180"/>
      <c r="BW696" s="180"/>
      <c r="BX696" s="180"/>
      <c r="BY696" s="180"/>
      <c r="BZ696" s="180"/>
      <c r="CA696" s="180"/>
    </row>
    <row r="697" ht="15.75" customHeight="1" spans="1:79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  <c r="AA697" s="180"/>
      <c r="AB697" s="180"/>
      <c r="AC697" s="180"/>
      <c r="AD697" s="180"/>
      <c r="AE697" s="180"/>
      <c r="AF697" s="180"/>
      <c r="AG697" s="180"/>
      <c r="AH697" s="180"/>
      <c r="AI697" s="180"/>
      <c r="AJ697" s="180"/>
      <c r="AK697" s="180"/>
      <c r="AL697" s="180"/>
      <c r="AM697" s="180"/>
      <c r="AN697" s="180"/>
      <c r="AO697" s="180"/>
      <c r="AP697" s="180"/>
      <c r="AQ697" s="180"/>
      <c r="AR697" s="180"/>
      <c r="AS697" s="180"/>
      <c r="AT697" s="180"/>
      <c r="AU697" s="180"/>
      <c r="AV697" s="180"/>
      <c r="AW697" s="180"/>
      <c r="AX697" s="180"/>
      <c r="AY697" s="180"/>
      <c r="AZ697" s="180"/>
      <c r="BA697" s="180"/>
      <c r="BB697" s="180"/>
      <c r="BC697" s="180"/>
      <c r="BD697" s="180"/>
      <c r="BE697" s="180"/>
      <c r="BF697" s="180"/>
      <c r="BG697" s="180"/>
      <c r="BH697" s="180"/>
      <c r="BI697" s="180"/>
      <c r="BJ697" s="180"/>
      <c r="BK697" s="180"/>
      <c r="BL697" s="180"/>
      <c r="BM697" s="180"/>
      <c r="BN697" s="180"/>
      <c r="BO697" s="180"/>
      <c r="BP697" s="180"/>
      <c r="BQ697" s="180"/>
      <c r="BR697" s="180"/>
      <c r="BS697" s="180"/>
      <c r="BT697" s="180"/>
      <c r="BU697" s="180"/>
      <c r="BV697" s="180"/>
      <c r="BW697" s="180"/>
      <c r="BX697" s="180"/>
      <c r="BY697" s="180"/>
      <c r="BZ697" s="180"/>
      <c r="CA697" s="180"/>
    </row>
    <row r="698" ht="15.75" customHeight="1" spans="1:79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  <c r="AA698" s="180"/>
      <c r="AB698" s="180"/>
      <c r="AC698" s="180"/>
      <c r="AD698" s="180"/>
      <c r="AE698" s="180"/>
      <c r="AF698" s="180"/>
      <c r="AG698" s="180"/>
      <c r="AH698" s="180"/>
      <c r="AI698" s="180"/>
      <c r="AJ698" s="180"/>
      <c r="AK698" s="180"/>
      <c r="AL698" s="180"/>
      <c r="AM698" s="180"/>
      <c r="AN698" s="180"/>
      <c r="AO698" s="180"/>
      <c r="AP698" s="180"/>
      <c r="AQ698" s="180"/>
      <c r="AR698" s="180"/>
      <c r="AS698" s="180"/>
      <c r="AT698" s="180"/>
      <c r="AU698" s="180"/>
      <c r="AV698" s="180"/>
      <c r="AW698" s="180"/>
      <c r="AX698" s="180"/>
      <c r="AY698" s="180"/>
      <c r="AZ698" s="180"/>
      <c r="BA698" s="180"/>
      <c r="BB698" s="180"/>
      <c r="BC698" s="180"/>
      <c r="BD698" s="180"/>
      <c r="BE698" s="180"/>
      <c r="BF698" s="180"/>
      <c r="BG698" s="180"/>
      <c r="BH698" s="180"/>
      <c r="BI698" s="180"/>
      <c r="BJ698" s="180"/>
      <c r="BK698" s="180"/>
      <c r="BL698" s="180"/>
      <c r="BM698" s="180"/>
      <c r="BN698" s="180"/>
      <c r="BO698" s="180"/>
      <c r="BP698" s="180"/>
      <c r="BQ698" s="180"/>
      <c r="BR698" s="180"/>
      <c r="BS698" s="180"/>
      <c r="BT698" s="180"/>
      <c r="BU698" s="180"/>
      <c r="BV698" s="180"/>
      <c r="BW698" s="180"/>
      <c r="BX698" s="180"/>
      <c r="BY698" s="180"/>
      <c r="BZ698" s="180"/>
      <c r="CA698" s="180"/>
    </row>
    <row r="699" ht="15.75" customHeight="1" spans="1:79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  <c r="AA699" s="180"/>
      <c r="AB699" s="180"/>
      <c r="AC699" s="180"/>
      <c r="AD699" s="180"/>
      <c r="AE699" s="180"/>
      <c r="AF699" s="180"/>
      <c r="AG699" s="180"/>
      <c r="AH699" s="180"/>
      <c r="AI699" s="180"/>
      <c r="AJ699" s="180"/>
      <c r="AK699" s="180"/>
      <c r="AL699" s="180"/>
      <c r="AM699" s="180"/>
      <c r="AN699" s="180"/>
      <c r="AO699" s="180"/>
      <c r="AP699" s="180"/>
      <c r="AQ699" s="180"/>
      <c r="AR699" s="180"/>
      <c r="AS699" s="180"/>
      <c r="AT699" s="180"/>
      <c r="AU699" s="180"/>
      <c r="AV699" s="180"/>
      <c r="AW699" s="180"/>
      <c r="AX699" s="180"/>
      <c r="AY699" s="180"/>
      <c r="AZ699" s="180"/>
      <c r="BA699" s="180"/>
      <c r="BB699" s="180"/>
      <c r="BC699" s="180"/>
      <c r="BD699" s="180"/>
      <c r="BE699" s="180"/>
      <c r="BF699" s="180"/>
      <c r="BG699" s="180"/>
      <c r="BH699" s="180"/>
      <c r="BI699" s="180"/>
      <c r="BJ699" s="180"/>
      <c r="BK699" s="180"/>
      <c r="BL699" s="180"/>
      <c r="BM699" s="180"/>
      <c r="BN699" s="180"/>
      <c r="BO699" s="180"/>
      <c r="BP699" s="180"/>
      <c r="BQ699" s="180"/>
      <c r="BR699" s="180"/>
      <c r="BS699" s="180"/>
      <c r="BT699" s="180"/>
      <c r="BU699" s="180"/>
      <c r="BV699" s="180"/>
      <c r="BW699" s="180"/>
      <c r="BX699" s="180"/>
      <c r="BY699" s="180"/>
      <c r="BZ699" s="180"/>
      <c r="CA699" s="180"/>
    </row>
    <row r="700" ht="15.75" customHeight="1" spans="1:79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  <c r="AA700" s="180"/>
      <c r="AB700" s="180"/>
      <c r="AC700" s="180"/>
      <c r="AD700" s="180"/>
      <c r="AE700" s="180"/>
      <c r="AF700" s="180"/>
      <c r="AG700" s="180"/>
      <c r="AH700" s="180"/>
      <c r="AI700" s="180"/>
      <c r="AJ700" s="180"/>
      <c r="AK700" s="180"/>
      <c r="AL700" s="180"/>
      <c r="AM700" s="180"/>
      <c r="AN700" s="180"/>
      <c r="AO700" s="180"/>
      <c r="AP700" s="180"/>
      <c r="AQ700" s="180"/>
      <c r="AR700" s="180"/>
      <c r="AS700" s="180"/>
      <c r="AT700" s="180"/>
      <c r="AU700" s="180"/>
      <c r="AV700" s="180"/>
      <c r="AW700" s="180"/>
      <c r="AX700" s="180"/>
      <c r="AY700" s="180"/>
      <c r="AZ700" s="180"/>
      <c r="BA700" s="180"/>
      <c r="BB700" s="180"/>
      <c r="BC700" s="180"/>
      <c r="BD700" s="180"/>
      <c r="BE700" s="180"/>
      <c r="BF700" s="180"/>
      <c r="BG700" s="180"/>
      <c r="BH700" s="180"/>
      <c r="BI700" s="180"/>
      <c r="BJ700" s="180"/>
      <c r="BK700" s="180"/>
      <c r="BL700" s="180"/>
      <c r="BM700" s="180"/>
      <c r="BN700" s="180"/>
      <c r="BO700" s="180"/>
      <c r="BP700" s="180"/>
      <c r="BQ700" s="180"/>
      <c r="BR700" s="180"/>
      <c r="BS700" s="180"/>
      <c r="BT700" s="180"/>
      <c r="BU700" s="180"/>
      <c r="BV700" s="180"/>
      <c r="BW700" s="180"/>
      <c r="BX700" s="180"/>
      <c r="BY700" s="180"/>
      <c r="BZ700" s="180"/>
      <c r="CA700" s="180"/>
    </row>
    <row r="701" ht="15.75" customHeight="1" spans="1:79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  <c r="AA701" s="180"/>
      <c r="AB701" s="180"/>
      <c r="AC701" s="180"/>
      <c r="AD701" s="180"/>
      <c r="AE701" s="180"/>
      <c r="AF701" s="180"/>
      <c r="AG701" s="180"/>
      <c r="AH701" s="180"/>
      <c r="AI701" s="180"/>
      <c r="AJ701" s="180"/>
      <c r="AK701" s="180"/>
      <c r="AL701" s="180"/>
      <c r="AM701" s="180"/>
      <c r="AN701" s="180"/>
      <c r="AO701" s="180"/>
      <c r="AP701" s="180"/>
      <c r="AQ701" s="180"/>
      <c r="AR701" s="180"/>
      <c r="AS701" s="180"/>
      <c r="AT701" s="180"/>
      <c r="AU701" s="180"/>
      <c r="AV701" s="180"/>
      <c r="AW701" s="180"/>
      <c r="AX701" s="180"/>
      <c r="AY701" s="180"/>
      <c r="AZ701" s="180"/>
      <c r="BA701" s="180"/>
      <c r="BB701" s="180"/>
      <c r="BC701" s="180"/>
      <c r="BD701" s="180"/>
      <c r="BE701" s="180"/>
      <c r="BF701" s="180"/>
      <c r="BG701" s="180"/>
      <c r="BH701" s="180"/>
      <c r="BI701" s="180"/>
      <c r="BJ701" s="180"/>
      <c r="BK701" s="180"/>
      <c r="BL701" s="180"/>
      <c r="BM701" s="180"/>
      <c r="BN701" s="180"/>
      <c r="BO701" s="180"/>
      <c r="BP701" s="180"/>
      <c r="BQ701" s="180"/>
      <c r="BR701" s="180"/>
      <c r="BS701" s="180"/>
      <c r="BT701" s="180"/>
      <c r="BU701" s="180"/>
      <c r="BV701" s="180"/>
      <c r="BW701" s="180"/>
      <c r="BX701" s="180"/>
      <c r="BY701" s="180"/>
      <c r="BZ701" s="180"/>
      <c r="CA701" s="180"/>
    </row>
    <row r="702" ht="15.75" customHeight="1" spans="1:79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  <c r="AA702" s="180"/>
      <c r="AB702" s="180"/>
      <c r="AC702" s="180"/>
      <c r="AD702" s="180"/>
      <c r="AE702" s="180"/>
      <c r="AF702" s="180"/>
      <c r="AG702" s="180"/>
      <c r="AH702" s="180"/>
      <c r="AI702" s="180"/>
      <c r="AJ702" s="180"/>
      <c r="AK702" s="180"/>
      <c r="AL702" s="180"/>
      <c r="AM702" s="180"/>
      <c r="AN702" s="180"/>
      <c r="AO702" s="180"/>
      <c r="AP702" s="180"/>
      <c r="AQ702" s="180"/>
      <c r="AR702" s="180"/>
      <c r="AS702" s="180"/>
      <c r="AT702" s="180"/>
      <c r="AU702" s="180"/>
      <c r="AV702" s="180"/>
      <c r="AW702" s="180"/>
      <c r="AX702" s="180"/>
      <c r="AY702" s="180"/>
      <c r="AZ702" s="180"/>
      <c r="BA702" s="180"/>
      <c r="BB702" s="180"/>
      <c r="BC702" s="180"/>
      <c r="BD702" s="180"/>
      <c r="BE702" s="180"/>
      <c r="BF702" s="180"/>
      <c r="BG702" s="180"/>
      <c r="BH702" s="180"/>
      <c r="BI702" s="180"/>
      <c r="BJ702" s="180"/>
      <c r="BK702" s="180"/>
      <c r="BL702" s="180"/>
      <c r="BM702" s="180"/>
      <c r="BN702" s="180"/>
      <c r="BO702" s="180"/>
      <c r="BP702" s="180"/>
      <c r="BQ702" s="180"/>
      <c r="BR702" s="180"/>
      <c r="BS702" s="180"/>
      <c r="BT702" s="180"/>
      <c r="BU702" s="180"/>
      <c r="BV702" s="180"/>
      <c r="BW702" s="180"/>
      <c r="BX702" s="180"/>
      <c r="BY702" s="180"/>
      <c r="BZ702" s="180"/>
      <c r="CA702" s="180"/>
    </row>
    <row r="703" ht="15.75" customHeight="1" spans="1:79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  <c r="AB703" s="180"/>
      <c r="AC703" s="180"/>
      <c r="AD703" s="180"/>
      <c r="AE703" s="180"/>
      <c r="AF703" s="180"/>
      <c r="AG703" s="180"/>
      <c r="AH703" s="180"/>
      <c r="AI703" s="180"/>
      <c r="AJ703" s="180"/>
      <c r="AK703" s="180"/>
      <c r="AL703" s="180"/>
      <c r="AM703" s="180"/>
      <c r="AN703" s="180"/>
      <c r="AO703" s="180"/>
      <c r="AP703" s="180"/>
      <c r="AQ703" s="180"/>
      <c r="AR703" s="180"/>
      <c r="AS703" s="180"/>
      <c r="AT703" s="180"/>
      <c r="AU703" s="180"/>
      <c r="AV703" s="180"/>
      <c r="AW703" s="180"/>
      <c r="AX703" s="180"/>
      <c r="AY703" s="180"/>
      <c r="AZ703" s="180"/>
      <c r="BA703" s="180"/>
      <c r="BB703" s="180"/>
      <c r="BC703" s="180"/>
      <c r="BD703" s="180"/>
      <c r="BE703" s="180"/>
      <c r="BF703" s="180"/>
      <c r="BG703" s="180"/>
      <c r="BH703" s="180"/>
      <c r="BI703" s="180"/>
      <c r="BJ703" s="180"/>
      <c r="BK703" s="180"/>
      <c r="BL703" s="180"/>
      <c r="BM703" s="180"/>
      <c r="BN703" s="180"/>
      <c r="BO703" s="180"/>
      <c r="BP703" s="180"/>
      <c r="BQ703" s="180"/>
      <c r="BR703" s="180"/>
      <c r="BS703" s="180"/>
      <c r="BT703" s="180"/>
      <c r="BU703" s="180"/>
      <c r="BV703" s="180"/>
      <c r="BW703" s="180"/>
      <c r="BX703" s="180"/>
      <c r="BY703" s="180"/>
      <c r="BZ703" s="180"/>
      <c r="CA703" s="180"/>
    </row>
    <row r="704" ht="15.75" customHeight="1" spans="1:79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  <c r="AB704" s="180"/>
      <c r="AC704" s="180"/>
      <c r="AD704" s="180"/>
      <c r="AE704" s="180"/>
      <c r="AF704" s="180"/>
      <c r="AG704" s="180"/>
      <c r="AH704" s="180"/>
      <c r="AI704" s="180"/>
      <c r="AJ704" s="180"/>
      <c r="AK704" s="180"/>
      <c r="AL704" s="180"/>
      <c r="AM704" s="180"/>
      <c r="AN704" s="180"/>
      <c r="AO704" s="180"/>
      <c r="AP704" s="180"/>
      <c r="AQ704" s="180"/>
      <c r="AR704" s="180"/>
      <c r="AS704" s="180"/>
      <c r="AT704" s="180"/>
      <c r="AU704" s="180"/>
      <c r="AV704" s="180"/>
      <c r="AW704" s="180"/>
      <c r="AX704" s="180"/>
      <c r="AY704" s="180"/>
      <c r="AZ704" s="180"/>
      <c r="BA704" s="180"/>
      <c r="BB704" s="180"/>
      <c r="BC704" s="180"/>
      <c r="BD704" s="180"/>
      <c r="BE704" s="180"/>
      <c r="BF704" s="180"/>
      <c r="BG704" s="180"/>
      <c r="BH704" s="180"/>
      <c r="BI704" s="180"/>
      <c r="BJ704" s="180"/>
      <c r="BK704" s="180"/>
      <c r="BL704" s="180"/>
      <c r="BM704" s="180"/>
      <c r="BN704" s="180"/>
      <c r="BO704" s="180"/>
      <c r="BP704" s="180"/>
      <c r="BQ704" s="180"/>
      <c r="BR704" s="180"/>
      <c r="BS704" s="180"/>
      <c r="BT704" s="180"/>
      <c r="BU704" s="180"/>
      <c r="BV704" s="180"/>
      <c r="BW704" s="180"/>
      <c r="BX704" s="180"/>
      <c r="BY704" s="180"/>
      <c r="BZ704" s="180"/>
      <c r="CA704" s="180"/>
    </row>
    <row r="705" ht="15.75" customHeight="1" spans="1:79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  <c r="AB705" s="180"/>
      <c r="AC705" s="180"/>
      <c r="AD705" s="180"/>
      <c r="AE705" s="180"/>
      <c r="AF705" s="180"/>
      <c r="AG705" s="180"/>
      <c r="AH705" s="180"/>
      <c r="AI705" s="180"/>
      <c r="AJ705" s="180"/>
      <c r="AK705" s="180"/>
      <c r="AL705" s="180"/>
      <c r="AM705" s="180"/>
      <c r="AN705" s="180"/>
      <c r="AO705" s="180"/>
      <c r="AP705" s="180"/>
      <c r="AQ705" s="180"/>
      <c r="AR705" s="180"/>
      <c r="AS705" s="180"/>
      <c r="AT705" s="180"/>
      <c r="AU705" s="180"/>
      <c r="AV705" s="180"/>
      <c r="AW705" s="180"/>
      <c r="AX705" s="180"/>
      <c r="AY705" s="180"/>
      <c r="AZ705" s="180"/>
      <c r="BA705" s="180"/>
      <c r="BB705" s="180"/>
      <c r="BC705" s="180"/>
      <c r="BD705" s="180"/>
      <c r="BE705" s="180"/>
      <c r="BF705" s="180"/>
      <c r="BG705" s="180"/>
      <c r="BH705" s="180"/>
      <c r="BI705" s="180"/>
      <c r="BJ705" s="180"/>
      <c r="BK705" s="180"/>
      <c r="BL705" s="180"/>
      <c r="BM705" s="180"/>
      <c r="BN705" s="180"/>
      <c r="BO705" s="180"/>
      <c r="BP705" s="180"/>
      <c r="BQ705" s="180"/>
      <c r="BR705" s="180"/>
      <c r="BS705" s="180"/>
      <c r="BT705" s="180"/>
      <c r="BU705" s="180"/>
      <c r="BV705" s="180"/>
      <c r="BW705" s="180"/>
      <c r="BX705" s="180"/>
      <c r="BY705" s="180"/>
      <c r="BZ705" s="180"/>
      <c r="CA705" s="180"/>
    </row>
    <row r="706" ht="15.75" customHeight="1" spans="1:79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  <c r="AB706" s="180"/>
      <c r="AC706" s="180"/>
      <c r="AD706" s="180"/>
      <c r="AE706" s="180"/>
      <c r="AF706" s="180"/>
      <c r="AG706" s="180"/>
      <c r="AH706" s="180"/>
      <c r="AI706" s="180"/>
      <c r="AJ706" s="180"/>
      <c r="AK706" s="180"/>
      <c r="AL706" s="180"/>
      <c r="AM706" s="180"/>
      <c r="AN706" s="180"/>
      <c r="AO706" s="180"/>
      <c r="AP706" s="180"/>
      <c r="AQ706" s="180"/>
      <c r="AR706" s="180"/>
      <c r="AS706" s="180"/>
      <c r="AT706" s="180"/>
      <c r="AU706" s="180"/>
      <c r="AV706" s="180"/>
      <c r="AW706" s="180"/>
      <c r="AX706" s="180"/>
      <c r="AY706" s="180"/>
      <c r="AZ706" s="180"/>
      <c r="BA706" s="180"/>
      <c r="BB706" s="180"/>
      <c r="BC706" s="180"/>
      <c r="BD706" s="180"/>
      <c r="BE706" s="180"/>
      <c r="BF706" s="180"/>
      <c r="BG706" s="180"/>
      <c r="BH706" s="180"/>
      <c r="BI706" s="180"/>
      <c r="BJ706" s="180"/>
      <c r="BK706" s="180"/>
      <c r="BL706" s="180"/>
      <c r="BM706" s="180"/>
      <c r="BN706" s="180"/>
      <c r="BO706" s="180"/>
      <c r="BP706" s="180"/>
      <c r="BQ706" s="180"/>
      <c r="BR706" s="180"/>
      <c r="BS706" s="180"/>
      <c r="BT706" s="180"/>
      <c r="BU706" s="180"/>
      <c r="BV706" s="180"/>
      <c r="BW706" s="180"/>
      <c r="BX706" s="180"/>
      <c r="BY706" s="180"/>
      <c r="BZ706" s="180"/>
      <c r="CA706" s="180"/>
    </row>
    <row r="707" ht="15.75" customHeight="1" spans="1:79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  <c r="AA707" s="180"/>
      <c r="AB707" s="180"/>
      <c r="AC707" s="180"/>
      <c r="AD707" s="180"/>
      <c r="AE707" s="180"/>
      <c r="AF707" s="180"/>
      <c r="AG707" s="180"/>
      <c r="AH707" s="180"/>
      <c r="AI707" s="180"/>
      <c r="AJ707" s="180"/>
      <c r="AK707" s="180"/>
      <c r="AL707" s="180"/>
      <c r="AM707" s="180"/>
      <c r="AN707" s="180"/>
      <c r="AO707" s="180"/>
      <c r="AP707" s="180"/>
      <c r="AQ707" s="180"/>
      <c r="AR707" s="180"/>
      <c r="AS707" s="180"/>
      <c r="AT707" s="180"/>
      <c r="AU707" s="180"/>
      <c r="AV707" s="180"/>
      <c r="AW707" s="180"/>
      <c r="AX707" s="180"/>
      <c r="AY707" s="180"/>
      <c r="AZ707" s="180"/>
      <c r="BA707" s="180"/>
      <c r="BB707" s="180"/>
      <c r="BC707" s="180"/>
      <c r="BD707" s="180"/>
      <c r="BE707" s="180"/>
      <c r="BF707" s="180"/>
      <c r="BG707" s="180"/>
      <c r="BH707" s="180"/>
      <c r="BI707" s="180"/>
      <c r="BJ707" s="180"/>
      <c r="BK707" s="180"/>
      <c r="BL707" s="180"/>
      <c r="BM707" s="180"/>
      <c r="BN707" s="180"/>
      <c r="BO707" s="180"/>
      <c r="BP707" s="180"/>
      <c r="BQ707" s="180"/>
      <c r="BR707" s="180"/>
      <c r="BS707" s="180"/>
      <c r="BT707" s="180"/>
      <c r="BU707" s="180"/>
      <c r="BV707" s="180"/>
      <c r="BW707" s="180"/>
      <c r="BX707" s="180"/>
      <c r="BY707" s="180"/>
      <c r="BZ707" s="180"/>
      <c r="CA707" s="180"/>
    </row>
    <row r="708" ht="15.75" customHeight="1" spans="1:79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  <c r="AB708" s="180"/>
      <c r="AC708" s="180"/>
      <c r="AD708" s="180"/>
      <c r="AE708" s="180"/>
      <c r="AF708" s="180"/>
      <c r="AG708" s="180"/>
      <c r="AH708" s="180"/>
      <c r="AI708" s="180"/>
      <c r="AJ708" s="180"/>
      <c r="AK708" s="180"/>
      <c r="AL708" s="180"/>
      <c r="AM708" s="180"/>
      <c r="AN708" s="180"/>
      <c r="AO708" s="180"/>
      <c r="AP708" s="180"/>
      <c r="AQ708" s="180"/>
      <c r="AR708" s="180"/>
      <c r="AS708" s="180"/>
      <c r="AT708" s="180"/>
      <c r="AU708" s="180"/>
      <c r="AV708" s="180"/>
      <c r="AW708" s="180"/>
      <c r="AX708" s="180"/>
      <c r="AY708" s="180"/>
      <c r="AZ708" s="180"/>
      <c r="BA708" s="180"/>
      <c r="BB708" s="180"/>
      <c r="BC708" s="180"/>
      <c r="BD708" s="180"/>
      <c r="BE708" s="180"/>
      <c r="BF708" s="180"/>
      <c r="BG708" s="180"/>
      <c r="BH708" s="180"/>
      <c r="BI708" s="180"/>
      <c r="BJ708" s="180"/>
      <c r="BK708" s="180"/>
      <c r="BL708" s="180"/>
      <c r="BM708" s="180"/>
      <c r="BN708" s="180"/>
      <c r="BO708" s="180"/>
      <c r="BP708" s="180"/>
      <c r="BQ708" s="180"/>
      <c r="BR708" s="180"/>
      <c r="BS708" s="180"/>
      <c r="BT708" s="180"/>
      <c r="BU708" s="180"/>
      <c r="BV708" s="180"/>
      <c r="BW708" s="180"/>
      <c r="BX708" s="180"/>
      <c r="BY708" s="180"/>
      <c r="BZ708" s="180"/>
      <c r="CA708" s="180"/>
    </row>
    <row r="709" ht="15.75" customHeight="1" spans="1:79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  <c r="AB709" s="180"/>
      <c r="AC709" s="180"/>
      <c r="AD709" s="180"/>
      <c r="AE709" s="180"/>
      <c r="AF709" s="180"/>
      <c r="AG709" s="180"/>
      <c r="AH709" s="180"/>
      <c r="AI709" s="180"/>
      <c r="AJ709" s="180"/>
      <c r="AK709" s="180"/>
      <c r="AL709" s="180"/>
      <c r="AM709" s="180"/>
      <c r="AN709" s="180"/>
      <c r="AO709" s="180"/>
      <c r="AP709" s="180"/>
      <c r="AQ709" s="180"/>
      <c r="AR709" s="180"/>
      <c r="AS709" s="180"/>
      <c r="AT709" s="180"/>
      <c r="AU709" s="180"/>
      <c r="AV709" s="180"/>
      <c r="AW709" s="180"/>
      <c r="AX709" s="180"/>
      <c r="AY709" s="180"/>
      <c r="AZ709" s="180"/>
      <c r="BA709" s="180"/>
      <c r="BB709" s="180"/>
      <c r="BC709" s="180"/>
      <c r="BD709" s="180"/>
      <c r="BE709" s="180"/>
      <c r="BF709" s="180"/>
      <c r="BG709" s="180"/>
      <c r="BH709" s="180"/>
      <c r="BI709" s="180"/>
      <c r="BJ709" s="180"/>
      <c r="BK709" s="180"/>
      <c r="BL709" s="180"/>
      <c r="BM709" s="180"/>
      <c r="BN709" s="180"/>
      <c r="BO709" s="180"/>
      <c r="BP709" s="180"/>
      <c r="BQ709" s="180"/>
      <c r="BR709" s="180"/>
      <c r="BS709" s="180"/>
      <c r="BT709" s="180"/>
      <c r="BU709" s="180"/>
      <c r="BV709" s="180"/>
      <c r="BW709" s="180"/>
      <c r="BX709" s="180"/>
      <c r="BY709" s="180"/>
      <c r="BZ709" s="180"/>
      <c r="CA709" s="180"/>
    </row>
    <row r="710" ht="15.75" customHeight="1" spans="1:79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  <c r="AB710" s="180"/>
      <c r="AC710" s="180"/>
      <c r="AD710" s="180"/>
      <c r="AE710" s="180"/>
      <c r="AF710" s="180"/>
      <c r="AG710" s="180"/>
      <c r="AH710" s="180"/>
      <c r="AI710" s="180"/>
      <c r="AJ710" s="180"/>
      <c r="AK710" s="180"/>
      <c r="AL710" s="180"/>
      <c r="AM710" s="180"/>
      <c r="AN710" s="180"/>
      <c r="AO710" s="180"/>
      <c r="AP710" s="180"/>
      <c r="AQ710" s="180"/>
      <c r="AR710" s="180"/>
      <c r="AS710" s="180"/>
      <c r="AT710" s="180"/>
      <c r="AU710" s="180"/>
      <c r="AV710" s="180"/>
      <c r="AW710" s="180"/>
      <c r="AX710" s="180"/>
      <c r="AY710" s="180"/>
      <c r="AZ710" s="180"/>
      <c r="BA710" s="180"/>
      <c r="BB710" s="180"/>
      <c r="BC710" s="180"/>
      <c r="BD710" s="180"/>
      <c r="BE710" s="180"/>
      <c r="BF710" s="180"/>
      <c r="BG710" s="180"/>
      <c r="BH710" s="180"/>
      <c r="BI710" s="180"/>
      <c r="BJ710" s="180"/>
      <c r="BK710" s="180"/>
      <c r="BL710" s="180"/>
      <c r="BM710" s="180"/>
      <c r="BN710" s="180"/>
      <c r="BO710" s="180"/>
      <c r="BP710" s="180"/>
      <c r="BQ710" s="180"/>
      <c r="BR710" s="180"/>
      <c r="BS710" s="180"/>
      <c r="BT710" s="180"/>
      <c r="BU710" s="180"/>
      <c r="BV710" s="180"/>
      <c r="BW710" s="180"/>
      <c r="BX710" s="180"/>
      <c r="BY710" s="180"/>
      <c r="BZ710" s="180"/>
      <c r="CA710" s="180"/>
    </row>
    <row r="711" ht="15.75" customHeight="1" spans="1:79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  <c r="AB711" s="180"/>
      <c r="AC711" s="180"/>
      <c r="AD711" s="180"/>
      <c r="AE711" s="180"/>
      <c r="AF711" s="180"/>
      <c r="AG711" s="180"/>
      <c r="AH711" s="180"/>
      <c r="AI711" s="180"/>
      <c r="AJ711" s="180"/>
      <c r="AK711" s="180"/>
      <c r="AL711" s="180"/>
      <c r="AM711" s="180"/>
      <c r="AN711" s="180"/>
      <c r="AO711" s="180"/>
      <c r="AP711" s="180"/>
      <c r="AQ711" s="180"/>
      <c r="AR711" s="180"/>
      <c r="AS711" s="180"/>
      <c r="AT711" s="180"/>
      <c r="AU711" s="180"/>
      <c r="AV711" s="180"/>
      <c r="AW711" s="180"/>
      <c r="AX711" s="180"/>
      <c r="AY711" s="180"/>
      <c r="AZ711" s="180"/>
      <c r="BA711" s="180"/>
      <c r="BB711" s="180"/>
      <c r="BC711" s="180"/>
      <c r="BD711" s="180"/>
      <c r="BE711" s="180"/>
      <c r="BF711" s="180"/>
      <c r="BG711" s="180"/>
      <c r="BH711" s="180"/>
      <c r="BI711" s="180"/>
      <c r="BJ711" s="180"/>
      <c r="BK711" s="180"/>
      <c r="BL711" s="180"/>
      <c r="BM711" s="180"/>
      <c r="BN711" s="180"/>
      <c r="BO711" s="180"/>
      <c r="BP711" s="180"/>
      <c r="BQ711" s="180"/>
      <c r="BR711" s="180"/>
      <c r="BS711" s="180"/>
      <c r="BT711" s="180"/>
      <c r="BU711" s="180"/>
      <c r="BV711" s="180"/>
      <c r="BW711" s="180"/>
      <c r="BX711" s="180"/>
      <c r="BY711" s="180"/>
      <c r="BZ711" s="180"/>
      <c r="CA711" s="180"/>
    </row>
    <row r="712" ht="15.75" customHeight="1" spans="1:79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  <c r="AB712" s="180"/>
      <c r="AC712" s="180"/>
      <c r="AD712" s="180"/>
      <c r="AE712" s="180"/>
      <c r="AF712" s="180"/>
      <c r="AG712" s="180"/>
      <c r="AH712" s="180"/>
      <c r="AI712" s="180"/>
      <c r="AJ712" s="180"/>
      <c r="AK712" s="180"/>
      <c r="AL712" s="180"/>
      <c r="AM712" s="180"/>
      <c r="AN712" s="180"/>
      <c r="AO712" s="180"/>
      <c r="AP712" s="180"/>
      <c r="AQ712" s="180"/>
      <c r="AR712" s="180"/>
      <c r="AS712" s="180"/>
      <c r="AT712" s="180"/>
      <c r="AU712" s="180"/>
      <c r="AV712" s="180"/>
      <c r="AW712" s="180"/>
      <c r="AX712" s="180"/>
      <c r="AY712" s="180"/>
      <c r="AZ712" s="180"/>
      <c r="BA712" s="180"/>
      <c r="BB712" s="180"/>
      <c r="BC712" s="180"/>
      <c r="BD712" s="180"/>
      <c r="BE712" s="180"/>
      <c r="BF712" s="180"/>
      <c r="BG712" s="180"/>
      <c r="BH712" s="180"/>
      <c r="BI712" s="180"/>
      <c r="BJ712" s="180"/>
      <c r="BK712" s="180"/>
      <c r="BL712" s="180"/>
      <c r="BM712" s="180"/>
      <c r="BN712" s="180"/>
      <c r="BO712" s="180"/>
      <c r="BP712" s="180"/>
      <c r="BQ712" s="180"/>
      <c r="BR712" s="180"/>
      <c r="BS712" s="180"/>
      <c r="BT712" s="180"/>
      <c r="BU712" s="180"/>
      <c r="BV712" s="180"/>
      <c r="BW712" s="180"/>
      <c r="BX712" s="180"/>
      <c r="BY712" s="180"/>
      <c r="BZ712" s="180"/>
      <c r="CA712" s="180"/>
    </row>
    <row r="713" ht="15.75" customHeight="1" spans="1:79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  <c r="AA713" s="180"/>
      <c r="AB713" s="180"/>
      <c r="AC713" s="180"/>
      <c r="AD713" s="180"/>
      <c r="AE713" s="180"/>
      <c r="AF713" s="180"/>
      <c r="AG713" s="180"/>
      <c r="AH713" s="180"/>
      <c r="AI713" s="180"/>
      <c r="AJ713" s="180"/>
      <c r="AK713" s="180"/>
      <c r="AL713" s="180"/>
      <c r="AM713" s="180"/>
      <c r="AN713" s="180"/>
      <c r="AO713" s="180"/>
      <c r="AP713" s="180"/>
      <c r="AQ713" s="180"/>
      <c r="AR713" s="180"/>
      <c r="AS713" s="180"/>
      <c r="AT713" s="180"/>
      <c r="AU713" s="180"/>
      <c r="AV713" s="180"/>
      <c r="AW713" s="180"/>
      <c r="AX713" s="180"/>
      <c r="AY713" s="180"/>
      <c r="AZ713" s="180"/>
      <c r="BA713" s="180"/>
      <c r="BB713" s="180"/>
      <c r="BC713" s="180"/>
      <c r="BD713" s="180"/>
      <c r="BE713" s="180"/>
      <c r="BF713" s="180"/>
      <c r="BG713" s="180"/>
      <c r="BH713" s="180"/>
      <c r="BI713" s="180"/>
      <c r="BJ713" s="180"/>
      <c r="BK713" s="180"/>
      <c r="BL713" s="180"/>
      <c r="BM713" s="180"/>
      <c r="BN713" s="180"/>
      <c r="BO713" s="180"/>
      <c r="BP713" s="180"/>
      <c r="BQ713" s="180"/>
      <c r="BR713" s="180"/>
      <c r="BS713" s="180"/>
      <c r="BT713" s="180"/>
      <c r="BU713" s="180"/>
      <c r="BV713" s="180"/>
      <c r="BW713" s="180"/>
      <c r="BX713" s="180"/>
      <c r="BY713" s="180"/>
      <c r="BZ713" s="180"/>
      <c r="CA713" s="180"/>
    </row>
    <row r="714" ht="15.75" customHeight="1" spans="1:79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  <c r="AB714" s="180"/>
      <c r="AC714" s="180"/>
      <c r="AD714" s="180"/>
      <c r="AE714" s="180"/>
      <c r="AF714" s="180"/>
      <c r="AG714" s="180"/>
      <c r="AH714" s="180"/>
      <c r="AI714" s="180"/>
      <c r="AJ714" s="180"/>
      <c r="AK714" s="180"/>
      <c r="AL714" s="180"/>
      <c r="AM714" s="180"/>
      <c r="AN714" s="180"/>
      <c r="AO714" s="180"/>
      <c r="AP714" s="180"/>
      <c r="AQ714" s="180"/>
      <c r="AR714" s="180"/>
      <c r="AS714" s="180"/>
      <c r="AT714" s="180"/>
      <c r="AU714" s="180"/>
      <c r="AV714" s="180"/>
      <c r="AW714" s="180"/>
      <c r="AX714" s="180"/>
      <c r="AY714" s="180"/>
      <c r="AZ714" s="180"/>
      <c r="BA714" s="180"/>
      <c r="BB714" s="180"/>
      <c r="BC714" s="180"/>
      <c r="BD714" s="180"/>
      <c r="BE714" s="180"/>
      <c r="BF714" s="180"/>
      <c r="BG714" s="180"/>
      <c r="BH714" s="180"/>
      <c r="BI714" s="180"/>
      <c r="BJ714" s="180"/>
      <c r="BK714" s="180"/>
      <c r="BL714" s="180"/>
      <c r="BM714" s="180"/>
      <c r="BN714" s="180"/>
      <c r="BO714" s="180"/>
      <c r="BP714" s="180"/>
      <c r="BQ714" s="180"/>
      <c r="BR714" s="180"/>
      <c r="BS714" s="180"/>
      <c r="BT714" s="180"/>
      <c r="BU714" s="180"/>
      <c r="BV714" s="180"/>
      <c r="BW714" s="180"/>
      <c r="BX714" s="180"/>
      <c r="BY714" s="180"/>
      <c r="BZ714" s="180"/>
      <c r="CA714" s="180"/>
    </row>
    <row r="715" ht="15.75" customHeight="1" spans="1:79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  <c r="AA715" s="180"/>
      <c r="AB715" s="180"/>
      <c r="AC715" s="180"/>
      <c r="AD715" s="180"/>
      <c r="AE715" s="180"/>
      <c r="AF715" s="180"/>
      <c r="AG715" s="180"/>
      <c r="AH715" s="180"/>
      <c r="AI715" s="180"/>
      <c r="AJ715" s="180"/>
      <c r="AK715" s="180"/>
      <c r="AL715" s="180"/>
      <c r="AM715" s="180"/>
      <c r="AN715" s="180"/>
      <c r="AO715" s="180"/>
      <c r="AP715" s="180"/>
      <c r="AQ715" s="180"/>
      <c r="AR715" s="180"/>
      <c r="AS715" s="180"/>
      <c r="AT715" s="180"/>
      <c r="AU715" s="180"/>
      <c r="AV715" s="180"/>
      <c r="AW715" s="180"/>
      <c r="AX715" s="180"/>
      <c r="AY715" s="180"/>
      <c r="AZ715" s="180"/>
      <c r="BA715" s="180"/>
      <c r="BB715" s="180"/>
      <c r="BC715" s="180"/>
      <c r="BD715" s="180"/>
      <c r="BE715" s="180"/>
      <c r="BF715" s="180"/>
      <c r="BG715" s="180"/>
      <c r="BH715" s="180"/>
      <c r="BI715" s="180"/>
      <c r="BJ715" s="180"/>
      <c r="BK715" s="180"/>
      <c r="BL715" s="180"/>
      <c r="BM715" s="180"/>
      <c r="BN715" s="180"/>
      <c r="BO715" s="180"/>
      <c r="BP715" s="180"/>
      <c r="BQ715" s="180"/>
      <c r="BR715" s="180"/>
      <c r="BS715" s="180"/>
      <c r="BT715" s="180"/>
      <c r="BU715" s="180"/>
      <c r="BV715" s="180"/>
      <c r="BW715" s="180"/>
      <c r="BX715" s="180"/>
      <c r="BY715" s="180"/>
      <c r="BZ715" s="180"/>
      <c r="CA715" s="180"/>
    </row>
    <row r="716" ht="15.75" customHeight="1" spans="1:79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  <c r="AA716" s="180"/>
      <c r="AB716" s="180"/>
      <c r="AC716" s="180"/>
      <c r="AD716" s="180"/>
      <c r="AE716" s="180"/>
      <c r="AF716" s="180"/>
      <c r="AG716" s="180"/>
      <c r="AH716" s="180"/>
      <c r="AI716" s="180"/>
      <c r="AJ716" s="180"/>
      <c r="AK716" s="180"/>
      <c r="AL716" s="180"/>
      <c r="AM716" s="180"/>
      <c r="AN716" s="180"/>
      <c r="AO716" s="180"/>
      <c r="AP716" s="180"/>
      <c r="AQ716" s="180"/>
      <c r="AR716" s="180"/>
      <c r="AS716" s="180"/>
      <c r="AT716" s="180"/>
      <c r="AU716" s="180"/>
      <c r="AV716" s="180"/>
      <c r="AW716" s="180"/>
      <c r="AX716" s="180"/>
      <c r="AY716" s="180"/>
      <c r="AZ716" s="180"/>
      <c r="BA716" s="180"/>
      <c r="BB716" s="180"/>
      <c r="BC716" s="180"/>
      <c r="BD716" s="180"/>
      <c r="BE716" s="180"/>
      <c r="BF716" s="180"/>
      <c r="BG716" s="180"/>
      <c r="BH716" s="180"/>
      <c r="BI716" s="180"/>
      <c r="BJ716" s="180"/>
      <c r="BK716" s="180"/>
      <c r="BL716" s="180"/>
      <c r="BM716" s="180"/>
      <c r="BN716" s="180"/>
      <c r="BO716" s="180"/>
      <c r="BP716" s="180"/>
      <c r="BQ716" s="180"/>
      <c r="BR716" s="180"/>
      <c r="BS716" s="180"/>
      <c r="BT716" s="180"/>
      <c r="BU716" s="180"/>
      <c r="BV716" s="180"/>
      <c r="BW716" s="180"/>
      <c r="BX716" s="180"/>
      <c r="BY716" s="180"/>
      <c r="BZ716" s="180"/>
      <c r="CA716" s="180"/>
    </row>
    <row r="717" ht="15.75" customHeight="1" spans="1:79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  <c r="AA717" s="180"/>
      <c r="AB717" s="180"/>
      <c r="AC717" s="180"/>
      <c r="AD717" s="180"/>
      <c r="AE717" s="180"/>
      <c r="AF717" s="180"/>
      <c r="AG717" s="180"/>
      <c r="AH717" s="180"/>
      <c r="AI717" s="180"/>
      <c r="AJ717" s="180"/>
      <c r="AK717" s="180"/>
      <c r="AL717" s="180"/>
      <c r="AM717" s="180"/>
      <c r="AN717" s="180"/>
      <c r="AO717" s="180"/>
      <c r="AP717" s="180"/>
      <c r="AQ717" s="180"/>
      <c r="AR717" s="180"/>
      <c r="AS717" s="180"/>
      <c r="AT717" s="180"/>
      <c r="AU717" s="180"/>
      <c r="AV717" s="180"/>
      <c r="AW717" s="180"/>
      <c r="AX717" s="180"/>
      <c r="AY717" s="180"/>
      <c r="AZ717" s="180"/>
      <c r="BA717" s="180"/>
      <c r="BB717" s="180"/>
      <c r="BC717" s="180"/>
      <c r="BD717" s="180"/>
      <c r="BE717" s="180"/>
      <c r="BF717" s="180"/>
      <c r="BG717" s="180"/>
      <c r="BH717" s="180"/>
      <c r="BI717" s="180"/>
      <c r="BJ717" s="180"/>
      <c r="BK717" s="180"/>
      <c r="BL717" s="180"/>
      <c r="BM717" s="180"/>
      <c r="BN717" s="180"/>
      <c r="BO717" s="180"/>
      <c r="BP717" s="180"/>
      <c r="BQ717" s="180"/>
      <c r="BR717" s="180"/>
      <c r="BS717" s="180"/>
      <c r="BT717" s="180"/>
      <c r="BU717" s="180"/>
      <c r="BV717" s="180"/>
      <c r="BW717" s="180"/>
      <c r="BX717" s="180"/>
      <c r="BY717" s="180"/>
      <c r="BZ717" s="180"/>
      <c r="CA717" s="180"/>
    </row>
    <row r="718" ht="15.75" customHeight="1" spans="1:79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  <c r="AB718" s="180"/>
      <c r="AC718" s="180"/>
      <c r="AD718" s="180"/>
      <c r="AE718" s="180"/>
      <c r="AF718" s="180"/>
      <c r="AG718" s="180"/>
      <c r="AH718" s="180"/>
      <c r="AI718" s="180"/>
      <c r="AJ718" s="180"/>
      <c r="AK718" s="180"/>
      <c r="AL718" s="180"/>
      <c r="AM718" s="180"/>
      <c r="AN718" s="180"/>
      <c r="AO718" s="180"/>
      <c r="AP718" s="180"/>
      <c r="AQ718" s="180"/>
      <c r="AR718" s="180"/>
      <c r="AS718" s="180"/>
      <c r="AT718" s="180"/>
      <c r="AU718" s="180"/>
      <c r="AV718" s="180"/>
      <c r="AW718" s="180"/>
      <c r="AX718" s="180"/>
      <c r="AY718" s="180"/>
      <c r="AZ718" s="180"/>
      <c r="BA718" s="180"/>
      <c r="BB718" s="180"/>
      <c r="BC718" s="180"/>
      <c r="BD718" s="180"/>
      <c r="BE718" s="180"/>
      <c r="BF718" s="180"/>
      <c r="BG718" s="180"/>
      <c r="BH718" s="180"/>
      <c r="BI718" s="180"/>
      <c r="BJ718" s="180"/>
      <c r="BK718" s="180"/>
      <c r="BL718" s="180"/>
      <c r="BM718" s="180"/>
      <c r="BN718" s="180"/>
      <c r="BO718" s="180"/>
      <c r="BP718" s="180"/>
      <c r="BQ718" s="180"/>
      <c r="BR718" s="180"/>
      <c r="BS718" s="180"/>
      <c r="BT718" s="180"/>
      <c r="BU718" s="180"/>
      <c r="BV718" s="180"/>
      <c r="BW718" s="180"/>
      <c r="BX718" s="180"/>
      <c r="BY718" s="180"/>
      <c r="BZ718" s="180"/>
      <c r="CA718" s="180"/>
    </row>
    <row r="719" ht="15.75" customHeight="1" spans="1:79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  <c r="AA719" s="180"/>
      <c r="AB719" s="180"/>
      <c r="AC719" s="180"/>
      <c r="AD719" s="180"/>
      <c r="AE719" s="180"/>
      <c r="AF719" s="180"/>
      <c r="AG719" s="180"/>
      <c r="AH719" s="180"/>
      <c r="AI719" s="180"/>
      <c r="AJ719" s="180"/>
      <c r="AK719" s="180"/>
      <c r="AL719" s="180"/>
      <c r="AM719" s="180"/>
      <c r="AN719" s="180"/>
      <c r="AO719" s="180"/>
      <c r="AP719" s="180"/>
      <c r="AQ719" s="180"/>
      <c r="AR719" s="180"/>
      <c r="AS719" s="180"/>
      <c r="AT719" s="180"/>
      <c r="AU719" s="180"/>
      <c r="AV719" s="180"/>
      <c r="AW719" s="180"/>
      <c r="AX719" s="180"/>
      <c r="AY719" s="180"/>
      <c r="AZ719" s="180"/>
      <c r="BA719" s="180"/>
      <c r="BB719" s="180"/>
      <c r="BC719" s="180"/>
      <c r="BD719" s="180"/>
      <c r="BE719" s="180"/>
      <c r="BF719" s="180"/>
      <c r="BG719" s="180"/>
      <c r="BH719" s="180"/>
      <c r="BI719" s="180"/>
      <c r="BJ719" s="180"/>
      <c r="BK719" s="180"/>
      <c r="BL719" s="180"/>
      <c r="BM719" s="180"/>
      <c r="BN719" s="180"/>
      <c r="BO719" s="180"/>
      <c r="BP719" s="180"/>
      <c r="BQ719" s="180"/>
      <c r="BR719" s="180"/>
      <c r="BS719" s="180"/>
      <c r="BT719" s="180"/>
      <c r="BU719" s="180"/>
      <c r="BV719" s="180"/>
      <c r="BW719" s="180"/>
      <c r="BX719" s="180"/>
      <c r="BY719" s="180"/>
      <c r="BZ719" s="180"/>
      <c r="CA719" s="180"/>
    </row>
    <row r="720" ht="15.75" customHeight="1" spans="1:79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  <c r="AA720" s="180"/>
      <c r="AB720" s="180"/>
      <c r="AC720" s="180"/>
      <c r="AD720" s="180"/>
      <c r="AE720" s="180"/>
      <c r="AF720" s="180"/>
      <c r="AG720" s="180"/>
      <c r="AH720" s="180"/>
      <c r="AI720" s="180"/>
      <c r="AJ720" s="180"/>
      <c r="AK720" s="180"/>
      <c r="AL720" s="180"/>
      <c r="AM720" s="180"/>
      <c r="AN720" s="180"/>
      <c r="AO720" s="180"/>
      <c r="AP720" s="180"/>
      <c r="AQ720" s="180"/>
      <c r="AR720" s="180"/>
      <c r="AS720" s="180"/>
      <c r="AT720" s="180"/>
      <c r="AU720" s="180"/>
      <c r="AV720" s="180"/>
      <c r="AW720" s="180"/>
      <c r="AX720" s="180"/>
      <c r="AY720" s="180"/>
      <c r="AZ720" s="180"/>
      <c r="BA720" s="180"/>
      <c r="BB720" s="180"/>
      <c r="BC720" s="180"/>
      <c r="BD720" s="180"/>
      <c r="BE720" s="180"/>
      <c r="BF720" s="180"/>
      <c r="BG720" s="180"/>
      <c r="BH720" s="180"/>
      <c r="BI720" s="180"/>
      <c r="BJ720" s="180"/>
      <c r="BK720" s="180"/>
      <c r="BL720" s="180"/>
      <c r="BM720" s="180"/>
      <c r="BN720" s="180"/>
      <c r="BO720" s="180"/>
      <c r="BP720" s="180"/>
      <c r="BQ720" s="180"/>
      <c r="BR720" s="180"/>
      <c r="BS720" s="180"/>
      <c r="BT720" s="180"/>
      <c r="BU720" s="180"/>
      <c r="BV720" s="180"/>
      <c r="BW720" s="180"/>
      <c r="BX720" s="180"/>
      <c r="BY720" s="180"/>
      <c r="BZ720" s="180"/>
      <c r="CA720" s="180"/>
    </row>
    <row r="721" ht="15.75" customHeight="1" spans="1:79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  <c r="AA721" s="180"/>
      <c r="AB721" s="180"/>
      <c r="AC721" s="180"/>
      <c r="AD721" s="180"/>
      <c r="AE721" s="180"/>
      <c r="AF721" s="180"/>
      <c r="AG721" s="180"/>
      <c r="AH721" s="180"/>
      <c r="AI721" s="180"/>
      <c r="AJ721" s="180"/>
      <c r="AK721" s="180"/>
      <c r="AL721" s="180"/>
      <c r="AM721" s="180"/>
      <c r="AN721" s="180"/>
      <c r="AO721" s="180"/>
      <c r="AP721" s="180"/>
      <c r="AQ721" s="180"/>
      <c r="AR721" s="180"/>
      <c r="AS721" s="180"/>
      <c r="AT721" s="180"/>
      <c r="AU721" s="180"/>
      <c r="AV721" s="180"/>
      <c r="AW721" s="180"/>
      <c r="AX721" s="180"/>
      <c r="AY721" s="180"/>
      <c r="AZ721" s="180"/>
      <c r="BA721" s="180"/>
      <c r="BB721" s="180"/>
      <c r="BC721" s="180"/>
      <c r="BD721" s="180"/>
      <c r="BE721" s="180"/>
      <c r="BF721" s="180"/>
      <c r="BG721" s="180"/>
      <c r="BH721" s="180"/>
      <c r="BI721" s="180"/>
      <c r="BJ721" s="180"/>
      <c r="BK721" s="180"/>
      <c r="BL721" s="180"/>
      <c r="BM721" s="180"/>
      <c r="BN721" s="180"/>
      <c r="BO721" s="180"/>
      <c r="BP721" s="180"/>
      <c r="BQ721" s="180"/>
      <c r="BR721" s="180"/>
      <c r="BS721" s="180"/>
      <c r="BT721" s="180"/>
      <c r="BU721" s="180"/>
      <c r="BV721" s="180"/>
      <c r="BW721" s="180"/>
      <c r="BX721" s="180"/>
      <c r="BY721" s="180"/>
      <c r="BZ721" s="180"/>
      <c r="CA721" s="180"/>
    </row>
    <row r="722" ht="15.75" customHeight="1" spans="1:79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  <c r="R722" s="180"/>
      <c r="S722" s="180"/>
      <c r="T722" s="180"/>
      <c r="U722" s="180"/>
      <c r="V722" s="180"/>
      <c r="W722" s="180"/>
      <c r="X722" s="180"/>
      <c r="Y722" s="180"/>
      <c r="Z722" s="180"/>
      <c r="AA722" s="180"/>
      <c r="AB722" s="180"/>
      <c r="AC722" s="180"/>
      <c r="AD722" s="180"/>
      <c r="AE722" s="180"/>
      <c r="AF722" s="180"/>
      <c r="AG722" s="180"/>
      <c r="AH722" s="180"/>
      <c r="AI722" s="180"/>
      <c r="AJ722" s="180"/>
      <c r="AK722" s="180"/>
      <c r="AL722" s="180"/>
      <c r="AM722" s="180"/>
      <c r="AN722" s="180"/>
      <c r="AO722" s="180"/>
      <c r="AP722" s="180"/>
      <c r="AQ722" s="180"/>
      <c r="AR722" s="180"/>
      <c r="AS722" s="180"/>
      <c r="AT722" s="180"/>
      <c r="AU722" s="180"/>
      <c r="AV722" s="180"/>
      <c r="AW722" s="180"/>
      <c r="AX722" s="180"/>
      <c r="AY722" s="180"/>
      <c r="AZ722" s="180"/>
      <c r="BA722" s="180"/>
      <c r="BB722" s="180"/>
      <c r="BC722" s="180"/>
      <c r="BD722" s="180"/>
      <c r="BE722" s="180"/>
      <c r="BF722" s="180"/>
      <c r="BG722" s="180"/>
      <c r="BH722" s="180"/>
      <c r="BI722" s="180"/>
      <c r="BJ722" s="180"/>
      <c r="BK722" s="180"/>
      <c r="BL722" s="180"/>
      <c r="BM722" s="180"/>
      <c r="BN722" s="180"/>
      <c r="BO722" s="180"/>
      <c r="BP722" s="180"/>
      <c r="BQ722" s="180"/>
      <c r="BR722" s="180"/>
      <c r="BS722" s="180"/>
      <c r="BT722" s="180"/>
      <c r="BU722" s="180"/>
      <c r="BV722" s="180"/>
      <c r="BW722" s="180"/>
      <c r="BX722" s="180"/>
      <c r="BY722" s="180"/>
      <c r="BZ722" s="180"/>
      <c r="CA722" s="180"/>
    </row>
    <row r="723" ht="15.75" customHeight="1" spans="1:79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  <c r="R723" s="180"/>
      <c r="S723" s="180"/>
      <c r="T723" s="180"/>
      <c r="U723" s="180"/>
      <c r="V723" s="180"/>
      <c r="W723" s="180"/>
      <c r="X723" s="180"/>
      <c r="Y723" s="180"/>
      <c r="Z723" s="180"/>
      <c r="AA723" s="180"/>
      <c r="AB723" s="180"/>
      <c r="AC723" s="180"/>
      <c r="AD723" s="180"/>
      <c r="AE723" s="180"/>
      <c r="AF723" s="180"/>
      <c r="AG723" s="180"/>
      <c r="AH723" s="180"/>
      <c r="AI723" s="180"/>
      <c r="AJ723" s="180"/>
      <c r="AK723" s="180"/>
      <c r="AL723" s="180"/>
      <c r="AM723" s="180"/>
      <c r="AN723" s="180"/>
      <c r="AO723" s="180"/>
      <c r="AP723" s="180"/>
      <c r="AQ723" s="180"/>
      <c r="AR723" s="180"/>
      <c r="AS723" s="180"/>
      <c r="AT723" s="180"/>
      <c r="AU723" s="180"/>
      <c r="AV723" s="180"/>
      <c r="AW723" s="180"/>
      <c r="AX723" s="180"/>
      <c r="AY723" s="180"/>
      <c r="AZ723" s="180"/>
      <c r="BA723" s="180"/>
      <c r="BB723" s="180"/>
      <c r="BC723" s="180"/>
      <c r="BD723" s="180"/>
      <c r="BE723" s="180"/>
      <c r="BF723" s="180"/>
      <c r="BG723" s="180"/>
      <c r="BH723" s="180"/>
      <c r="BI723" s="180"/>
      <c r="BJ723" s="180"/>
      <c r="BK723" s="180"/>
      <c r="BL723" s="180"/>
      <c r="BM723" s="180"/>
      <c r="BN723" s="180"/>
      <c r="BO723" s="180"/>
      <c r="BP723" s="180"/>
      <c r="BQ723" s="180"/>
      <c r="BR723" s="180"/>
      <c r="BS723" s="180"/>
      <c r="BT723" s="180"/>
      <c r="BU723" s="180"/>
      <c r="BV723" s="180"/>
      <c r="BW723" s="180"/>
      <c r="BX723" s="180"/>
      <c r="BY723" s="180"/>
      <c r="BZ723" s="180"/>
      <c r="CA723" s="180"/>
    </row>
    <row r="724" ht="15.75" customHeight="1" spans="1:79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  <c r="R724" s="180"/>
      <c r="S724" s="180"/>
      <c r="T724" s="180"/>
      <c r="U724" s="180"/>
      <c r="V724" s="180"/>
      <c r="W724" s="180"/>
      <c r="X724" s="180"/>
      <c r="Y724" s="180"/>
      <c r="Z724" s="180"/>
      <c r="AA724" s="180"/>
      <c r="AB724" s="180"/>
      <c r="AC724" s="180"/>
      <c r="AD724" s="180"/>
      <c r="AE724" s="180"/>
      <c r="AF724" s="180"/>
      <c r="AG724" s="180"/>
      <c r="AH724" s="180"/>
      <c r="AI724" s="180"/>
      <c r="AJ724" s="180"/>
      <c r="AK724" s="180"/>
      <c r="AL724" s="180"/>
      <c r="AM724" s="180"/>
      <c r="AN724" s="180"/>
      <c r="AO724" s="180"/>
      <c r="AP724" s="180"/>
      <c r="AQ724" s="180"/>
      <c r="AR724" s="180"/>
      <c r="AS724" s="180"/>
      <c r="AT724" s="180"/>
      <c r="AU724" s="180"/>
      <c r="AV724" s="180"/>
      <c r="AW724" s="180"/>
      <c r="AX724" s="180"/>
      <c r="AY724" s="180"/>
      <c r="AZ724" s="180"/>
      <c r="BA724" s="180"/>
      <c r="BB724" s="180"/>
      <c r="BC724" s="180"/>
      <c r="BD724" s="180"/>
      <c r="BE724" s="180"/>
      <c r="BF724" s="180"/>
      <c r="BG724" s="180"/>
      <c r="BH724" s="180"/>
      <c r="BI724" s="180"/>
      <c r="BJ724" s="180"/>
      <c r="BK724" s="180"/>
      <c r="BL724" s="180"/>
      <c r="BM724" s="180"/>
      <c r="BN724" s="180"/>
      <c r="BO724" s="180"/>
      <c r="BP724" s="180"/>
      <c r="BQ724" s="180"/>
      <c r="BR724" s="180"/>
      <c r="BS724" s="180"/>
      <c r="BT724" s="180"/>
      <c r="BU724" s="180"/>
      <c r="BV724" s="180"/>
      <c r="BW724" s="180"/>
      <c r="BX724" s="180"/>
      <c r="BY724" s="180"/>
      <c r="BZ724" s="180"/>
      <c r="CA724" s="180"/>
    </row>
    <row r="725" ht="15.75" customHeight="1" spans="1:79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  <c r="R725" s="180"/>
      <c r="S725" s="180"/>
      <c r="T725" s="180"/>
      <c r="U725" s="180"/>
      <c r="V725" s="180"/>
      <c r="W725" s="180"/>
      <c r="X725" s="180"/>
      <c r="Y725" s="180"/>
      <c r="Z725" s="180"/>
      <c r="AA725" s="180"/>
      <c r="AB725" s="180"/>
      <c r="AC725" s="180"/>
      <c r="AD725" s="180"/>
      <c r="AE725" s="180"/>
      <c r="AF725" s="180"/>
      <c r="AG725" s="180"/>
      <c r="AH725" s="180"/>
      <c r="AI725" s="180"/>
      <c r="AJ725" s="180"/>
      <c r="AK725" s="180"/>
      <c r="AL725" s="180"/>
      <c r="AM725" s="180"/>
      <c r="AN725" s="180"/>
      <c r="AO725" s="180"/>
      <c r="AP725" s="180"/>
      <c r="AQ725" s="180"/>
      <c r="AR725" s="180"/>
      <c r="AS725" s="180"/>
      <c r="AT725" s="180"/>
      <c r="AU725" s="180"/>
      <c r="AV725" s="180"/>
      <c r="AW725" s="180"/>
      <c r="AX725" s="180"/>
      <c r="AY725" s="180"/>
      <c r="AZ725" s="180"/>
      <c r="BA725" s="180"/>
      <c r="BB725" s="180"/>
      <c r="BC725" s="180"/>
      <c r="BD725" s="180"/>
      <c r="BE725" s="180"/>
      <c r="BF725" s="180"/>
      <c r="BG725" s="180"/>
      <c r="BH725" s="180"/>
      <c r="BI725" s="180"/>
      <c r="BJ725" s="180"/>
      <c r="BK725" s="180"/>
      <c r="BL725" s="180"/>
      <c r="BM725" s="180"/>
      <c r="BN725" s="180"/>
      <c r="BO725" s="180"/>
      <c r="BP725" s="180"/>
      <c r="BQ725" s="180"/>
      <c r="BR725" s="180"/>
      <c r="BS725" s="180"/>
      <c r="BT725" s="180"/>
      <c r="BU725" s="180"/>
      <c r="BV725" s="180"/>
      <c r="BW725" s="180"/>
      <c r="BX725" s="180"/>
      <c r="BY725" s="180"/>
      <c r="BZ725" s="180"/>
      <c r="CA725" s="180"/>
    </row>
    <row r="726" ht="15.75" customHeight="1" spans="1:79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  <c r="R726" s="180"/>
      <c r="S726" s="180"/>
      <c r="T726" s="180"/>
      <c r="U726" s="180"/>
      <c r="V726" s="180"/>
      <c r="W726" s="180"/>
      <c r="X726" s="180"/>
      <c r="Y726" s="180"/>
      <c r="Z726" s="180"/>
      <c r="AA726" s="180"/>
      <c r="AB726" s="180"/>
      <c r="AC726" s="180"/>
      <c r="AD726" s="180"/>
      <c r="AE726" s="180"/>
      <c r="AF726" s="180"/>
      <c r="AG726" s="180"/>
      <c r="AH726" s="180"/>
      <c r="AI726" s="180"/>
      <c r="AJ726" s="180"/>
      <c r="AK726" s="180"/>
      <c r="AL726" s="180"/>
      <c r="AM726" s="180"/>
      <c r="AN726" s="180"/>
      <c r="AO726" s="180"/>
      <c r="AP726" s="180"/>
      <c r="AQ726" s="180"/>
      <c r="AR726" s="180"/>
      <c r="AS726" s="180"/>
      <c r="AT726" s="180"/>
      <c r="AU726" s="180"/>
      <c r="AV726" s="180"/>
      <c r="AW726" s="180"/>
      <c r="AX726" s="180"/>
      <c r="AY726" s="180"/>
      <c r="AZ726" s="180"/>
      <c r="BA726" s="180"/>
      <c r="BB726" s="180"/>
      <c r="BC726" s="180"/>
      <c r="BD726" s="180"/>
      <c r="BE726" s="180"/>
      <c r="BF726" s="180"/>
      <c r="BG726" s="180"/>
      <c r="BH726" s="180"/>
      <c r="BI726" s="180"/>
      <c r="BJ726" s="180"/>
      <c r="BK726" s="180"/>
      <c r="BL726" s="180"/>
      <c r="BM726" s="180"/>
      <c r="BN726" s="180"/>
      <c r="BO726" s="180"/>
      <c r="BP726" s="180"/>
      <c r="BQ726" s="180"/>
      <c r="BR726" s="180"/>
      <c r="BS726" s="180"/>
      <c r="BT726" s="180"/>
      <c r="BU726" s="180"/>
      <c r="BV726" s="180"/>
      <c r="BW726" s="180"/>
      <c r="BX726" s="180"/>
      <c r="BY726" s="180"/>
      <c r="BZ726" s="180"/>
      <c r="CA726" s="180"/>
    </row>
    <row r="727" ht="15.75" customHeight="1" spans="1:79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  <c r="R727" s="180"/>
      <c r="S727" s="180"/>
      <c r="T727" s="180"/>
      <c r="U727" s="180"/>
      <c r="V727" s="180"/>
      <c r="W727" s="180"/>
      <c r="X727" s="180"/>
      <c r="Y727" s="180"/>
      <c r="Z727" s="180"/>
      <c r="AA727" s="180"/>
      <c r="AB727" s="180"/>
      <c r="AC727" s="180"/>
      <c r="AD727" s="180"/>
      <c r="AE727" s="180"/>
      <c r="AF727" s="180"/>
      <c r="AG727" s="180"/>
      <c r="AH727" s="180"/>
      <c r="AI727" s="180"/>
      <c r="AJ727" s="180"/>
      <c r="AK727" s="180"/>
      <c r="AL727" s="180"/>
      <c r="AM727" s="180"/>
      <c r="AN727" s="180"/>
      <c r="AO727" s="180"/>
      <c r="AP727" s="180"/>
      <c r="AQ727" s="180"/>
      <c r="AR727" s="180"/>
      <c r="AS727" s="180"/>
      <c r="AT727" s="180"/>
      <c r="AU727" s="180"/>
      <c r="AV727" s="180"/>
      <c r="AW727" s="180"/>
      <c r="AX727" s="180"/>
      <c r="AY727" s="180"/>
      <c r="AZ727" s="180"/>
      <c r="BA727" s="180"/>
      <c r="BB727" s="180"/>
      <c r="BC727" s="180"/>
      <c r="BD727" s="180"/>
      <c r="BE727" s="180"/>
      <c r="BF727" s="180"/>
      <c r="BG727" s="180"/>
      <c r="BH727" s="180"/>
      <c r="BI727" s="180"/>
      <c r="BJ727" s="180"/>
      <c r="BK727" s="180"/>
      <c r="BL727" s="180"/>
      <c r="BM727" s="180"/>
      <c r="BN727" s="180"/>
      <c r="BO727" s="180"/>
      <c r="BP727" s="180"/>
      <c r="BQ727" s="180"/>
      <c r="BR727" s="180"/>
      <c r="BS727" s="180"/>
      <c r="BT727" s="180"/>
      <c r="BU727" s="180"/>
      <c r="BV727" s="180"/>
      <c r="BW727" s="180"/>
      <c r="BX727" s="180"/>
      <c r="BY727" s="180"/>
      <c r="BZ727" s="180"/>
      <c r="CA727" s="180"/>
    </row>
    <row r="728" ht="15.75" customHeight="1" spans="1:79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  <c r="R728" s="180"/>
      <c r="S728" s="180"/>
      <c r="T728" s="180"/>
      <c r="U728" s="180"/>
      <c r="V728" s="180"/>
      <c r="W728" s="180"/>
      <c r="X728" s="180"/>
      <c r="Y728" s="180"/>
      <c r="Z728" s="180"/>
      <c r="AA728" s="180"/>
      <c r="AB728" s="180"/>
      <c r="AC728" s="180"/>
      <c r="AD728" s="180"/>
      <c r="AE728" s="180"/>
      <c r="AF728" s="180"/>
      <c r="AG728" s="180"/>
      <c r="AH728" s="180"/>
      <c r="AI728" s="180"/>
      <c r="AJ728" s="180"/>
      <c r="AK728" s="180"/>
      <c r="AL728" s="180"/>
      <c r="AM728" s="180"/>
      <c r="AN728" s="180"/>
      <c r="AO728" s="180"/>
      <c r="AP728" s="180"/>
      <c r="AQ728" s="180"/>
      <c r="AR728" s="180"/>
      <c r="AS728" s="180"/>
      <c r="AT728" s="180"/>
      <c r="AU728" s="180"/>
      <c r="AV728" s="180"/>
      <c r="AW728" s="180"/>
      <c r="AX728" s="180"/>
      <c r="AY728" s="180"/>
      <c r="AZ728" s="180"/>
      <c r="BA728" s="180"/>
      <c r="BB728" s="180"/>
      <c r="BC728" s="180"/>
      <c r="BD728" s="180"/>
      <c r="BE728" s="180"/>
      <c r="BF728" s="180"/>
      <c r="BG728" s="180"/>
      <c r="BH728" s="180"/>
      <c r="BI728" s="180"/>
      <c r="BJ728" s="180"/>
      <c r="BK728" s="180"/>
      <c r="BL728" s="180"/>
      <c r="BM728" s="180"/>
      <c r="BN728" s="180"/>
      <c r="BO728" s="180"/>
      <c r="BP728" s="180"/>
      <c r="BQ728" s="180"/>
      <c r="BR728" s="180"/>
      <c r="BS728" s="180"/>
      <c r="BT728" s="180"/>
      <c r="BU728" s="180"/>
      <c r="BV728" s="180"/>
      <c r="BW728" s="180"/>
      <c r="BX728" s="180"/>
      <c r="BY728" s="180"/>
      <c r="BZ728" s="180"/>
      <c r="CA728" s="180"/>
    </row>
    <row r="729" ht="15.75" customHeight="1" spans="1:79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  <c r="R729" s="180"/>
      <c r="S729" s="180"/>
      <c r="T729" s="180"/>
      <c r="U729" s="180"/>
      <c r="V729" s="180"/>
      <c r="W729" s="180"/>
      <c r="X729" s="180"/>
      <c r="Y729" s="180"/>
      <c r="Z729" s="180"/>
      <c r="AA729" s="180"/>
      <c r="AB729" s="180"/>
      <c r="AC729" s="180"/>
      <c r="AD729" s="180"/>
      <c r="AE729" s="180"/>
      <c r="AF729" s="180"/>
      <c r="AG729" s="180"/>
      <c r="AH729" s="180"/>
      <c r="AI729" s="180"/>
      <c r="AJ729" s="180"/>
      <c r="AK729" s="180"/>
      <c r="AL729" s="180"/>
      <c r="AM729" s="180"/>
      <c r="AN729" s="180"/>
      <c r="AO729" s="180"/>
      <c r="AP729" s="180"/>
      <c r="AQ729" s="180"/>
      <c r="AR729" s="180"/>
      <c r="AS729" s="180"/>
      <c r="AT729" s="180"/>
      <c r="AU729" s="180"/>
      <c r="AV729" s="180"/>
      <c r="AW729" s="180"/>
      <c r="AX729" s="180"/>
      <c r="AY729" s="180"/>
      <c r="AZ729" s="180"/>
      <c r="BA729" s="180"/>
      <c r="BB729" s="180"/>
      <c r="BC729" s="180"/>
      <c r="BD729" s="180"/>
      <c r="BE729" s="180"/>
      <c r="BF729" s="180"/>
      <c r="BG729" s="180"/>
      <c r="BH729" s="180"/>
      <c r="BI729" s="180"/>
      <c r="BJ729" s="180"/>
      <c r="BK729" s="180"/>
      <c r="BL729" s="180"/>
      <c r="BM729" s="180"/>
      <c r="BN729" s="180"/>
      <c r="BO729" s="180"/>
      <c r="BP729" s="180"/>
      <c r="BQ729" s="180"/>
      <c r="BR729" s="180"/>
      <c r="BS729" s="180"/>
      <c r="BT729" s="180"/>
      <c r="BU729" s="180"/>
      <c r="BV729" s="180"/>
      <c r="BW729" s="180"/>
      <c r="BX729" s="180"/>
      <c r="BY729" s="180"/>
      <c r="BZ729" s="180"/>
      <c r="CA729" s="180"/>
    </row>
    <row r="730" ht="15.75" customHeight="1" spans="1:79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  <c r="R730" s="180"/>
      <c r="S730" s="180"/>
      <c r="T730" s="180"/>
      <c r="U730" s="180"/>
      <c r="V730" s="180"/>
      <c r="W730" s="180"/>
      <c r="X730" s="180"/>
      <c r="Y730" s="180"/>
      <c r="Z730" s="180"/>
      <c r="AA730" s="180"/>
      <c r="AB730" s="180"/>
      <c r="AC730" s="180"/>
      <c r="AD730" s="180"/>
      <c r="AE730" s="180"/>
      <c r="AF730" s="180"/>
      <c r="AG730" s="180"/>
      <c r="AH730" s="180"/>
      <c r="AI730" s="180"/>
      <c r="AJ730" s="180"/>
      <c r="AK730" s="180"/>
      <c r="AL730" s="180"/>
      <c r="AM730" s="180"/>
      <c r="AN730" s="180"/>
      <c r="AO730" s="180"/>
      <c r="AP730" s="180"/>
      <c r="AQ730" s="180"/>
      <c r="AR730" s="180"/>
      <c r="AS730" s="180"/>
      <c r="AT730" s="180"/>
      <c r="AU730" s="180"/>
      <c r="AV730" s="180"/>
      <c r="AW730" s="180"/>
      <c r="AX730" s="180"/>
      <c r="AY730" s="180"/>
      <c r="AZ730" s="180"/>
      <c r="BA730" s="180"/>
      <c r="BB730" s="180"/>
      <c r="BC730" s="180"/>
      <c r="BD730" s="180"/>
      <c r="BE730" s="180"/>
      <c r="BF730" s="180"/>
      <c r="BG730" s="180"/>
      <c r="BH730" s="180"/>
      <c r="BI730" s="180"/>
      <c r="BJ730" s="180"/>
      <c r="BK730" s="180"/>
      <c r="BL730" s="180"/>
      <c r="BM730" s="180"/>
      <c r="BN730" s="180"/>
      <c r="BO730" s="180"/>
      <c r="BP730" s="180"/>
      <c r="BQ730" s="180"/>
      <c r="BR730" s="180"/>
      <c r="BS730" s="180"/>
      <c r="BT730" s="180"/>
      <c r="BU730" s="180"/>
      <c r="BV730" s="180"/>
      <c r="BW730" s="180"/>
      <c r="BX730" s="180"/>
      <c r="BY730" s="180"/>
      <c r="BZ730" s="180"/>
      <c r="CA730" s="180"/>
    </row>
    <row r="731" ht="15.75" customHeight="1" spans="1:79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  <c r="R731" s="180"/>
      <c r="S731" s="180"/>
      <c r="T731" s="180"/>
      <c r="U731" s="180"/>
      <c r="V731" s="180"/>
      <c r="W731" s="180"/>
      <c r="X731" s="180"/>
      <c r="Y731" s="180"/>
      <c r="Z731" s="180"/>
      <c r="AA731" s="180"/>
      <c r="AB731" s="180"/>
      <c r="AC731" s="180"/>
      <c r="AD731" s="180"/>
      <c r="AE731" s="180"/>
      <c r="AF731" s="180"/>
      <c r="AG731" s="180"/>
      <c r="AH731" s="180"/>
      <c r="AI731" s="180"/>
      <c r="AJ731" s="180"/>
      <c r="AK731" s="180"/>
      <c r="AL731" s="180"/>
      <c r="AM731" s="180"/>
      <c r="AN731" s="180"/>
      <c r="AO731" s="180"/>
      <c r="AP731" s="180"/>
      <c r="AQ731" s="180"/>
      <c r="AR731" s="180"/>
      <c r="AS731" s="180"/>
      <c r="AT731" s="180"/>
      <c r="AU731" s="180"/>
      <c r="AV731" s="180"/>
      <c r="AW731" s="180"/>
      <c r="AX731" s="180"/>
      <c r="AY731" s="180"/>
      <c r="AZ731" s="180"/>
      <c r="BA731" s="180"/>
      <c r="BB731" s="180"/>
      <c r="BC731" s="180"/>
      <c r="BD731" s="180"/>
      <c r="BE731" s="180"/>
      <c r="BF731" s="180"/>
      <c r="BG731" s="180"/>
      <c r="BH731" s="180"/>
      <c r="BI731" s="180"/>
      <c r="BJ731" s="180"/>
      <c r="BK731" s="180"/>
      <c r="BL731" s="180"/>
      <c r="BM731" s="180"/>
      <c r="BN731" s="180"/>
      <c r="BO731" s="180"/>
      <c r="BP731" s="180"/>
      <c r="BQ731" s="180"/>
      <c r="BR731" s="180"/>
      <c r="BS731" s="180"/>
      <c r="BT731" s="180"/>
      <c r="BU731" s="180"/>
      <c r="BV731" s="180"/>
      <c r="BW731" s="180"/>
      <c r="BX731" s="180"/>
      <c r="BY731" s="180"/>
      <c r="BZ731" s="180"/>
      <c r="CA731" s="180"/>
    </row>
    <row r="732" ht="15.75" customHeight="1" spans="1:79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  <c r="R732" s="180"/>
      <c r="S732" s="180"/>
      <c r="T732" s="180"/>
      <c r="U732" s="180"/>
      <c r="V732" s="180"/>
      <c r="W732" s="180"/>
      <c r="X732" s="180"/>
      <c r="Y732" s="180"/>
      <c r="Z732" s="180"/>
      <c r="AA732" s="180"/>
      <c r="AB732" s="180"/>
      <c r="AC732" s="180"/>
      <c r="AD732" s="180"/>
      <c r="AE732" s="180"/>
      <c r="AF732" s="180"/>
      <c r="AG732" s="180"/>
      <c r="AH732" s="180"/>
      <c r="AI732" s="180"/>
      <c r="AJ732" s="180"/>
      <c r="AK732" s="180"/>
      <c r="AL732" s="180"/>
      <c r="AM732" s="180"/>
      <c r="AN732" s="180"/>
      <c r="AO732" s="180"/>
      <c r="AP732" s="180"/>
      <c r="AQ732" s="180"/>
      <c r="AR732" s="180"/>
      <c r="AS732" s="180"/>
      <c r="AT732" s="180"/>
      <c r="AU732" s="180"/>
      <c r="AV732" s="180"/>
      <c r="AW732" s="180"/>
      <c r="AX732" s="180"/>
      <c r="AY732" s="180"/>
      <c r="AZ732" s="180"/>
      <c r="BA732" s="180"/>
      <c r="BB732" s="180"/>
      <c r="BC732" s="180"/>
      <c r="BD732" s="180"/>
      <c r="BE732" s="180"/>
      <c r="BF732" s="180"/>
      <c r="BG732" s="180"/>
      <c r="BH732" s="180"/>
      <c r="BI732" s="180"/>
      <c r="BJ732" s="180"/>
      <c r="BK732" s="180"/>
      <c r="BL732" s="180"/>
      <c r="BM732" s="180"/>
      <c r="BN732" s="180"/>
      <c r="BO732" s="180"/>
      <c r="BP732" s="180"/>
      <c r="BQ732" s="180"/>
      <c r="BR732" s="180"/>
      <c r="BS732" s="180"/>
      <c r="BT732" s="180"/>
      <c r="BU732" s="180"/>
      <c r="BV732" s="180"/>
      <c r="BW732" s="180"/>
      <c r="BX732" s="180"/>
      <c r="BY732" s="180"/>
      <c r="BZ732" s="180"/>
      <c r="CA732" s="180"/>
    </row>
    <row r="733" ht="15.75" customHeight="1" spans="1:79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  <c r="R733" s="180"/>
      <c r="S733" s="180"/>
      <c r="T733" s="180"/>
      <c r="U733" s="180"/>
      <c r="V733" s="180"/>
      <c r="W733" s="180"/>
      <c r="X733" s="180"/>
      <c r="Y733" s="180"/>
      <c r="Z733" s="180"/>
      <c r="AA733" s="180"/>
      <c r="AB733" s="180"/>
      <c r="AC733" s="180"/>
      <c r="AD733" s="180"/>
      <c r="AE733" s="180"/>
      <c r="AF733" s="180"/>
      <c r="AG733" s="180"/>
      <c r="AH733" s="180"/>
      <c r="AI733" s="180"/>
      <c r="AJ733" s="180"/>
      <c r="AK733" s="180"/>
      <c r="AL733" s="180"/>
      <c r="AM733" s="180"/>
      <c r="AN733" s="180"/>
      <c r="AO733" s="180"/>
      <c r="AP733" s="180"/>
      <c r="AQ733" s="180"/>
      <c r="AR733" s="180"/>
      <c r="AS733" s="180"/>
      <c r="AT733" s="180"/>
      <c r="AU733" s="180"/>
      <c r="AV733" s="180"/>
      <c r="AW733" s="180"/>
      <c r="AX733" s="180"/>
      <c r="AY733" s="180"/>
      <c r="AZ733" s="180"/>
      <c r="BA733" s="180"/>
      <c r="BB733" s="180"/>
      <c r="BC733" s="180"/>
      <c r="BD733" s="180"/>
      <c r="BE733" s="180"/>
      <c r="BF733" s="180"/>
      <c r="BG733" s="180"/>
      <c r="BH733" s="180"/>
      <c r="BI733" s="180"/>
      <c r="BJ733" s="180"/>
      <c r="BK733" s="180"/>
      <c r="BL733" s="180"/>
      <c r="BM733" s="180"/>
      <c r="BN733" s="180"/>
      <c r="BO733" s="180"/>
      <c r="BP733" s="180"/>
      <c r="BQ733" s="180"/>
      <c r="BR733" s="180"/>
      <c r="BS733" s="180"/>
      <c r="BT733" s="180"/>
      <c r="BU733" s="180"/>
      <c r="BV733" s="180"/>
      <c r="BW733" s="180"/>
      <c r="BX733" s="180"/>
      <c r="BY733" s="180"/>
      <c r="BZ733" s="180"/>
      <c r="CA733" s="180"/>
    </row>
    <row r="734" ht="15.75" customHeight="1" spans="1:79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  <c r="R734" s="180"/>
      <c r="S734" s="180"/>
      <c r="T734" s="180"/>
      <c r="U734" s="180"/>
      <c r="V734" s="180"/>
      <c r="W734" s="180"/>
      <c r="X734" s="180"/>
      <c r="Y734" s="180"/>
      <c r="Z734" s="180"/>
      <c r="AA734" s="180"/>
      <c r="AB734" s="180"/>
      <c r="AC734" s="180"/>
      <c r="AD734" s="180"/>
      <c r="AE734" s="180"/>
      <c r="AF734" s="180"/>
      <c r="AG734" s="180"/>
      <c r="AH734" s="180"/>
      <c r="AI734" s="180"/>
      <c r="AJ734" s="180"/>
      <c r="AK734" s="180"/>
      <c r="AL734" s="180"/>
      <c r="AM734" s="180"/>
      <c r="AN734" s="180"/>
      <c r="AO734" s="180"/>
      <c r="AP734" s="180"/>
      <c r="AQ734" s="180"/>
      <c r="AR734" s="180"/>
      <c r="AS734" s="180"/>
      <c r="AT734" s="180"/>
      <c r="AU734" s="180"/>
      <c r="AV734" s="180"/>
      <c r="AW734" s="180"/>
      <c r="AX734" s="180"/>
      <c r="AY734" s="180"/>
      <c r="AZ734" s="180"/>
      <c r="BA734" s="180"/>
      <c r="BB734" s="180"/>
      <c r="BC734" s="180"/>
      <c r="BD734" s="180"/>
      <c r="BE734" s="180"/>
      <c r="BF734" s="180"/>
      <c r="BG734" s="180"/>
      <c r="BH734" s="180"/>
      <c r="BI734" s="180"/>
      <c r="BJ734" s="180"/>
      <c r="BK734" s="180"/>
      <c r="BL734" s="180"/>
      <c r="BM734" s="180"/>
      <c r="BN734" s="180"/>
      <c r="BO734" s="180"/>
      <c r="BP734" s="180"/>
      <c r="BQ734" s="180"/>
      <c r="BR734" s="180"/>
      <c r="BS734" s="180"/>
      <c r="BT734" s="180"/>
      <c r="BU734" s="180"/>
      <c r="BV734" s="180"/>
      <c r="BW734" s="180"/>
      <c r="BX734" s="180"/>
      <c r="BY734" s="180"/>
      <c r="BZ734" s="180"/>
      <c r="CA734" s="180"/>
    </row>
    <row r="735" ht="15.75" customHeight="1" spans="1:79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  <c r="R735" s="180"/>
      <c r="S735" s="180"/>
      <c r="T735" s="180"/>
      <c r="U735" s="180"/>
      <c r="V735" s="180"/>
      <c r="W735" s="180"/>
      <c r="X735" s="180"/>
      <c r="Y735" s="180"/>
      <c r="Z735" s="180"/>
      <c r="AA735" s="180"/>
      <c r="AB735" s="180"/>
      <c r="AC735" s="180"/>
      <c r="AD735" s="180"/>
      <c r="AE735" s="180"/>
      <c r="AF735" s="180"/>
      <c r="AG735" s="180"/>
      <c r="AH735" s="180"/>
      <c r="AI735" s="180"/>
      <c r="AJ735" s="180"/>
      <c r="AK735" s="180"/>
      <c r="AL735" s="180"/>
      <c r="AM735" s="180"/>
      <c r="AN735" s="180"/>
      <c r="AO735" s="180"/>
      <c r="AP735" s="180"/>
      <c r="AQ735" s="180"/>
      <c r="AR735" s="180"/>
      <c r="AS735" s="180"/>
      <c r="AT735" s="180"/>
      <c r="AU735" s="180"/>
      <c r="AV735" s="180"/>
      <c r="AW735" s="180"/>
      <c r="AX735" s="180"/>
      <c r="AY735" s="180"/>
      <c r="AZ735" s="180"/>
      <c r="BA735" s="180"/>
      <c r="BB735" s="180"/>
      <c r="BC735" s="180"/>
      <c r="BD735" s="180"/>
      <c r="BE735" s="180"/>
      <c r="BF735" s="180"/>
      <c r="BG735" s="180"/>
      <c r="BH735" s="180"/>
      <c r="BI735" s="180"/>
      <c r="BJ735" s="180"/>
      <c r="BK735" s="180"/>
      <c r="BL735" s="180"/>
      <c r="BM735" s="180"/>
      <c r="BN735" s="180"/>
      <c r="BO735" s="180"/>
      <c r="BP735" s="180"/>
      <c r="BQ735" s="180"/>
      <c r="BR735" s="180"/>
      <c r="BS735" s="180"/>
      <c r="BT735" s="180"/>
      <c r="BU735" s="180"/>
      <c r="BV735" s="180"/>
      <c r="BW735" s="180"/>
      <c r="BX735" s="180"/>
      <c r="BY735" s="180"/>
      <c r="BZ735" s="180"/>
      <c r="CA735" s="180"/>
    </row>
    <row r="736" ht="15.75" customHeight="1" spans="1:79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  <c r="R736" s="180"/>
      <c r="S736" s="180"/>
      <c r="T736" s="180"/>
      <c r="U736" s="180"/>
      <c r="V736" s="180"/>
      <c r="W736" s="180"/>
      <c r="X736" s="180"/>
      <c r="Y736" s="180"/>
      <c r="Z736" s="180"/>
      <c r="AA736" s="180"/>
      <c r="AB736" s="180"/>
      <c r="AC736" s="180"/>
      <c r="AD736" s="180"/>
      <c r="AE736" s="180"/>
      <c r="AF736" s="180"/>
      <c r="AG736" s="180"/>
      <c r="AH736" s="180"/>
      <c r="AI736" s="180"/>
      <c r="AJ736" s="180"/>
      <c r="AK736" s="180"/>
      <c r="AL736" s="180"/>
      <c r="AM736" s="180"/>
      <c r="AN736" s="180"/>
      <c r="AO736" s="180"/>
      <c r="AP736" s="180"/>
      <c r="AQ736" s="180"/>
      <c r="AR736" s="180"/>
      <c r="AS736" s="180"/>
      <c r="AT736" s="180"/>
      <c r="AU736" s="180"/>
      <c r="AV736" s="180"/>
      <c r="AW736" s="180"/>
      <c r="AX736" s="180"/>
      <c r="AY736" s="180"/>
      <c r="AZ736" s="180"/>
      <c r="BA736" s="180"/>
      <c r="BB736" s="180"/>
      <c r="BC736" s="180"/>
      <c r="BD736" s="180"/>
      <c r="BE736" s="180"/>
      <c r="BF736" s="180"/>
      <c r="BG736" s="180"/>
      <c r="BH736" s="180"/>
      <c r="BI736" s="180"/>
      <c r="BJ736" s="180"/>
      <c r="BK736" s="180"/>
      <c r="BL736" s="180"/>
      <c r="BM736" s="180"/>
      <c r="BN736" s="180"/>
      <c r="BO736" s="180"/>
      <c r="BP736" s="180"/>
      <c r="BQ736" s="180"/>
      <c r="BR736" s="180"/>
      <c r="BS736" s="180"/>
      <c r="BT736" s="180"/>
      <c r="BU736" s="180"/>
      <c r="BV736" s="180"/>
      <c r="BW736" s="180"/>
      <c r="BX736" s="180"/>
      <c r="BY736" s="180"/>
      <c r="BZ736" s="180"/>
      <c r="CA736" s="180"/>
    </row>
    <row r="737" ht="15.75" customHeight="1" spans="1:79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  <c r="R737" s="180"/>
      <c r="S737" s="180"/>
      <c r="T737" s="180"/>
      <c r="U737" s="180"/>
      <c r="V737" s="180"/>
      <c r="W737" s="180"/>
      <c r="X737" s="180"/>
      <c r="Y737" s="180"/>
      <c r="Z737" s="180"/>
      <c r="AA737" s="180"/>
      <c r="AB737" s="180"/>
      <c r="AC737" s="180"/>
      <c r="AD737" s="180"/>
      <c r="AE737" s="180"/>
      <c r="AF737" s="180"/>
      <c r="AG737" s="180"/>
      <c r="AH737" s="180"/>
      <c r="AI737" s="180"/>
      <c r="AJ737" s="180"/>
      <c r="AK737" s="180"/>
      <c r="AL737" s="180"/>
      <c r="AM737" s="180"/>
      <c r="AN737" s="180"/>
      <c r="AO737" s="180"/>
      <c r="AP737" s="180"/>
      <c r="AQ737" s="180"/>
      <c r="AR737" s="180"/>
      <c r="AS737" s="180"/>
      <c r="AT737" s="180"/>
      <c r="AU737" s="180"/>
      <c r="AV737" s="180"/>
      <c r="AW737" s="180"/>
      <c r="AX737" s="180"/>
      <c r="AY737" s="180"/>
      <c r="AZ737" s="180"/>
      <c r="BA737" s="180"/>
      <c r="BB737" s="180"/>
      <c r="BC737" s="180"/>
      <c r="BD737" s="180"/>
      <c r="BE737" s="180"/>
      <c r="BF737" s="180"/>
      <c r="BG737" s="180"/>
      <c r="BH737" s="180"/>
      <c r="BI737" s="180"/>
      <c r="BJ737" s="180"/>
      <c r="BK737" s="180"/>
      <c r="BL737" s="180"/>
      <c r="BM737" s="180"/>
      <c r="BN737" s="180"/>
      <c r="BO737" s="180"/>
      <c r="BP737" s="180"/>
      <c r="BQ737" s="180"/>
      <c r="BR737" s="180"/>
      <c r="BS737" s="180"/>
      <c r="BT737" s="180"/>
      <c r="BU737" s="180"/>
      <c r="BV737" s="180"/>
      <c r="BW737" s="180"/>
      <c r="BX737" s="180"/>
      <c r="BY737" s="180"/>
      <c r="BZ737" s="180"/>
      <c r="CA737" s="180"/>
    </row>
    <row r="738" ht="15.75" customHeight="1" spans="1:79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  <c r="R738" s="180"/>
      <c r="S738" s="180"/>
      <c r="T738" s="180"/>
      <c r="U738" s="180"/>
      <c r="V738" s="180"/>
      <c r="W738" s="180"/>
      <c r="X738" s="180"/>
      <c r="Y738" s="180"/>
      <c r="Z738" s="180"/>
      <c r="AA738" s="180"/>
      <c r="AB738" s="180"/>
      <c r="AC738" s="180"/>
      <c r="AD738" s="180"/>
      <c r="AE738" s="180"/>
      <c r="AF738" s="180"/>
      <c r="AG738" s="180"/>
      <c r="AH738" s="180"/>
      <c r="AI738" s="180"/>
      <c r="AJ738" s="180"/>
      <c r="AK738" s="180"/>
      <c r="AL738" s="180"/>
      <c r="AM738" s="180"/>
      <c r="AN738" s="180"/>
      <c r="AO738" s="180"/>
      <c r="AP738" s="180"/>
      <c r="AQ738" s="180"/>
      <c r="AR738" s="180"/>
      <c r="AS738" s="180"/>
      <c r="AT738" s="180"/>
      <c r="AU738" s="180"/>
      <c r="AV738" s="180"/>
      <c r="AW738" s="180"/>
      <c r="AX738" s="180"/>
      <c r="AY738" s="180"/>
      <c r="AZ738" s="180"/>
      <c r="BA738" s="180"/>
      <c r="BB738" s="180"/>
      <c r="BC738" s="180"/>
      <c r="BD738" s="180"/>
      <c r="BE738" s="180"/>
      <c r="BF738" s="180"/>
      <c r="BG738" s="180"/>
      <c r="BH738" s="180"/>
      <c r="BI738" s="180"/>
      <c r="BJ738" s="180"/>
      <c r="BK738" s="180"/>
      <c r="BL738" s="180"/>
      <c r="BM738" s="180"/>
      <c r="BN738" s="180"/>
      <c r="BO738" s="180"/>
      <c r="BP738" s="180"/>
      <c r="BQ738" s="180"/>
      <c r="BR738" s="180"/>
      <c r="BS738" s="180"/>
      <c r="BT738" s="180"/>
      <c r="BU738" s="180"/>
      <c r="BV738" s="180"/>
      <c r="BW738" s="180"/>
      <c r="BX738" s="180"/>
      <c r="BY738" s="180"/>
      <c r="BZ738" s="180"/>
      <c r="CA738" s="180"/>
    </row>
    <row r="739" ht="15.75" customHeight="1" spans="1:79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  <c r="R739" s="180"/>
      <c r="S739" s="180"/>
      <c r="T739" s="180"/>
      <c r="U739" s="180"/>
      <c r="V739" s="180"/>
      <c r="W739" s="180"/>
      <c r="X739" s="180"/>
      <c r="Y739" s="180"/>
      <c r="Z739" s="180"/>
      <c r="AA739" s="180"/>
      <c r="AB739" s="180"/>
      <c r="AC739" s="180"/>
      <c r="AD739" s="180"/>
      <c r="AE739" s="180"/>
      <c r="AF739" s="180"/>
      <c r="AG739" s="180"/>
      <c r="AH739" s="180"/>
      <c r="AI739" s="180"/>
      <c r="AJ739" s="180"/>
      <c r="AK739" s="180"/>
      <c r="AL739" s="180"/>
      <c r="AM739" s="180"/>
      <c r="AN739" s="180"/>
      <c r="AO739" s="180"/>
      <c r="AP739" s="180"/>
      <c r="AQ739" s="180"/>
      <c r="AR739" s="180"/>
      <c r="AS739" s="180"/>
      <c r="AT739" s="180"/>
      <c r="AU739" s="180"/>
      <c r="AV739" s="180"/>
      <c r="AW739" s="180"/>
      <c r="AX739" s="180"/>
      <c r="AY739" s="180"/>
      <c r="AZ739" s="180"/>
      <c r="BA739" s="180"/>
      <c r="BB739" s="180"/>
      <c r="BC739" s="180"/>
      <c r="BD739" s="180"/>
      <c r="BE739" s="180"/>
      <c r="BF739" s="180"/>
      <c r="BG739" s="180"/>
      <c r="BH739" s="180"/>
      <c r="BI739" s="180"/>
      <c r="BJ739" s="180"/>
      <c r="BK739" s="180"/>
      <c r="BL739" s="180"/>
      <c r="BM739" s="180"/>
      <c r="BN739" s="180"/>
      <c r="BO739" s="180"/>
      <c r="BP739" s="180"/>
      <c r="BQ739" s="180"/>
      <c r="BR739" s="180"/>
      <c r="BS739" s="180"/>
      <c r="BT739" s="180"/>
      <c r="BU739" s="180"/>
      <c r="BV739" s="180"/>
      <c r="BW739" s="180"/>
      <c r="BX739" s="180"/>
      <c r="BY739" s="180"/>
      <c r="BZ739" s="180"/>
      <c r="CA739" s="180"/>
    </row>
    <row r="740" ht="15.75" customHeight="1" spans="1:79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  <c r="R740" s="180"/>
      <c r="S740" s="180"/>
      <c r="T740" s="180"/>
      <c r="U740" s="180"/>
      <c r="V740" s="180"/>
      <c r="W740" s="180"/>
      <c r="X740" s="180"/>
      <c r="Y740" s="180"/>
      <c r="Z740" s="180"/>
      <c r="AA740" s="180"/>
      <c r="AB740" s="180"/>
      <c r="AC740" s="180"/>
      <c r="AD740" s="180"/>
      <c r="AE740" s="180"/>
      <c r="AF740" s="180"/>
      <c r="AG740" s="180"/>
      <c r="AH740" s="180"/>
      <c r="AI740" s="180"/>
      <c r="AJ740" s="180"/>
      <c r="AK740" s="180"/>
      <c r="AL740" s="180"/>
      <c r="AM740" s="180"/>
      <c r="AN740" s="180"/>
      <c r="AO740" s="180"/>
      <c r="AP740" s="180"/>
      <c r="AQ740" s="180"/>
      <c r="AR740" s="180"/>
      <c r="AS740" s="180"/>
      <c r="AT740" s="180"/>
      <c r="AU740" s="180"/>
      <c r="AV740" s="180"/>
      <c r="AW740" s="180"/>
      <c r="AX740" s="180"/>
      <c r="AY740" s="180"/>
      <c r="AZ740" s="180"/>
      <c r="BA740" s="180"/>
      <c r="BB740" s="180"/>
      <c r="BC740" s="180"/>
      <c r="BD740" s="180"/>
      <c r="BE740" s="180"/>
      <c r="BF740" s="180"/>
      <c r="BG740" s="180"/>
      <c r="BH740" s="180"/>
      <c r="BI740" s="180"/>
      <c r="BJ740" s="180"/>
      <c r="BK740" s="180"/>
      <c r="BL740" s="180"/>
      <c r="BM740" s="180"/>
      <c r="BN740" s="180"/>
      <c r="BO740" s="180"/>
      <c r="BP740" s="180"/>
      <c r="BQ740" s="180"/>
      <c r="BR740" s="180"/>
      <c r="BS740" s="180"/>
      <c r="BT740" s="180"/>
      <c r="BU740" s="180"/>
      <c r="BV740" s="180"/>
      <c r="BW740" s="180"/>
      <c r="BX740" s="180"/>
      <c r="BY740" s="180"/>
      <c r="BZ740" s="180"/>
      <c r="CA740" s="180"/>
    </row>
    <row r="741" ht="15.75" customHeight="1" spans="1:79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  <c r="R741" s="180"/>
      <c r="S741" s="180"/>
      <c r="T741" s="180"/>
      <c r="U741" s="180"/>
      <c r="V741" s="180"/>
      <c r="W741" s="180"/>
      <c r="X741" s="180"/>
      <c r="Y741" s="180"/>
      <c r="Z741" s="180"/>
      <c r="AA741" s="180"/>
      <c r="AB741" s="180"/>
      <c r="AC741" s="180"/>
      <c r="AD741" s="180"/>
      <c r="AE741" s="180"/>
      <c r="AF741" s="180"/>
      <c r="AG741" s="180"/>
      <c r="AH741" s="180"/>
      <c r="AI741" s="180"/>
      <c r="AJ741" s="180"/>
      <c r="AK741" s="180"/>
      <c r="AL741" s="180"/>
      <c r="AM741" s="180"/>
      <c r="AN741" s="180"/>
      <c r="AO741" s="180"/>
      <c r="AP741" s="180"/>
      <c r="AQ741" s="180"/>
      <c r="AR741" s="180"/>
      <c r="AS741" s="180"/>
      <c r="AT741" s="180"/>
      <c r="AU741" s="180"/>
      <c r="AV741" s="180"/>
      <c r="AW741" s="180"/>
      <c r="AX741" s="180"/>
      <c r="AY741" s="180"/>
      <c r="AZ741" s="180"/>
      <c r="BA741" s="180"/>
      <c r="BB741" s="180"/>
      <c r="BC741" s="180"/>
      <c r="BD741" s="180"/>
      <c r="BE741" s="180"/>
      <c r="BF741" s="180"/>
      <c r="BG741" s="180"/>
      <c r="BH741" s="180"/>
      <c r="BI741" s="180"/>
      <c r="BJ741" s="180"/>
      <c r="BK741" s="180"/>
      <c r="BL741" s="180"/>
      <c r="BM741" s="180"/>
      <c r="BN741" s="180"/>
      <c r="BO741" s="180"/>
      <c r="BP741" s="180"/>
      <c r="BQ741" s="180"/>
      <c r="BR741" s="180"/>
      <c r="BS741" s="180"/>
      <c r="BT741" s="180"/>
      <c r="BU741" s="180"/>
      <c r="BV741" s="180"/>
      <c r="BW741" s="180"/>
      <c r="BX741" s="180"/>
      <c r="BY741" s="180"/>
      <c r="BZ741" s="180"/>
      <c r="CA741" s="180"/>
    </row>
    <row r="742" ht="15.75" customHeight="1" spans="1:79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  <c r="R742" s="180"/>
      <c r="S742" s="180"/>
      <c r="T742" s="180"/>
      <c r="U742" s="180"/>
      <c r="V742" s="180"/>
      <c r="W742" s="180"/>
      <c r="X742" s="180"/>
      <c r="Y742" s="180"/>
      <c r="Z742" s="180"/>
      <c r="AA742" s="180"/>
      <c r="AB742" s="180"/>
      <c r="AC742" s="180"/>
      <c r="AD742" s="180"/>
      <c r="AE742" s="180"/>
      <c r="AF742" s="180"/>
      <c r="AG742" s="180"/>
      <c r="AH742" s="180"/>
      <c r="AI742" s="180"/>
      <c r="AJ742" s="180"/>
      <c r="AK742" s="180"/>
      <c r="AL742" s="180"/>
      <c r="AM742" s="180"/>
      <c r="AN742" s="180"/>
      <c r="AO742" s="180"/>
      <c r="AP742" s="180"/>
      <c r="AQ742" s="180"/>
      <c r="AR742" s="180"/>
      <c r="AS742" s="180"/>
      <c r="AT742" s="180"/>
      <c r="AU742" s="180"/>
      <c r="AV742" s="180"/>
      <c r="AW742" s="180"/>
      <c r="AX742" s="180"/>
      <c r="AY742" s="180"/>
      <c r="AZ742" s="180"/>
      <c r="BA742" s="180"/>
      <c r="BB742" s="180"/>
      <c r="BC742" s="180"/>
      <c r="BD742" s="180"/>
      <c r="BE742" s="180"/>
      <c r="BF742" s="180"/>
      <c r="BG742" s="180"/>
      <c r="BH742" s="180"/>
      <c r="BI742" s="180"/>
      <c r="BJ742" s="180"/>
      <c r="BK742" s="180"/>
      <c r="BL742" s="180"/>
      <c r="BM742" s="180"/>
      <c r="BN742" s="180"/>
      <c r="BO742" s="180"/>
      <c r="BP742" s="180"/>
      <c r="BQ742" s="180"/>
      <c r="BR742" s="180"/>
      <c r="BS742" s="180"/>
      <c r="BT742" s="180"/>
      <c r="BU742" s="180"/>
      <c r="BV742" s="180"/>
      <c r="BW742" s="180"/>
      <c r="BX742" s="180"/>
      <c r="BY742" s="180"/>
      <c r="BZ742" s="180"/>
      <c r="CA742" s="180"/>
    </row>
    <row r="743" ht="15.75" customHeight="1" spans="1:79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  <c r="R743" s="180"/>
      <c r="S743" s="180"/>
      <c r="T743" s="180"/>
      <c r="U743" s="180"/>
      <c r="V743" s="180"/>
      <c r="W743" s="180"/>
      <c r="X743" s="180"/>
      <c r="Y743" s="180"/>
      <c r="Z743" s="180"/>
      <c r="AA743" s="180"/>
      <c r="AB743" s="180"/>
      <c r="AC743" s="180"/>
      <c r="AD743" s="180"/>
      <c r="AE743" s="180"/>
      <c r="AF743" s="180"/>
      <c r="AG743" s="180"/>
      <c r="AH743" s="180"/>
      <c r="AI743" s="180"/>
      <c r="AJ743" s="180"/>
      <c r="AK743" s="180"/>
      <c r="AL743" s="180"/>
      <c r="AM743" s="180"/>
      <c r="AN743" s="180"/>
      <c r="AO743" s="180"/>
      <c r="AP743" s="180"/>
      <c r="AQ743" s="180"/>
      <c r="AR743" s="180"/>
      <c r="AS743" s="180"/>
      <c r="AT743" s="180"/>
      <c r="AU743" s="180"/>
      <c r="AV743" s="180"/>
      <c r="AW743" s="180"/>
      <c r="AX743" s="180"/>
      <c r="AY743" s="180"/>
      <c r="AZ743" s="180"/>
      <c r="BA743" s="180"/>
      <c r="BB743" s="180"/>
      <c r="BC743" s="180"/>
      <c r="BD743" s="180"/>
      <c r="BE743" s="180"/>
      <c r="BF743" s="180"/>
      <c r="BG743" s="180"/>
      <c r="BH743" s="180"/>
      <c r="BI743" s="180"/>
      <c r="BJ743" s="180"/>
      <c r="BK743" s="180"/>
      <c r="BL743" s="180"/>
      <c r="BM743" s="180"/>
      <c r="BN743" s="180"/>
      <c r="BO743" s="180"/>
      <c r="BP743" s="180"/>
      <c r="BQ743" s="180"/>
      <c r="BR743" s="180"/>
      <c r="BS743" s="180"/>
      <c r="BT743" s="180"/>
      <c r="BU743" s="180"/>
      <c r="BV743" s="180"/>
      <c r="BW743" s="180"/>
      <c r="BX743" s="180"/>
      <c r="BY743" s="180"/>
      <c r="BZ743" s="180"/>
      <c r="CA743" s="180"/>
    </row>
    <row r="744" ht="15.75" customHeight="1" spans="1:79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  <c r="R744" s="180"/>
      <c r="S744" s="180"/>
      <c r="T744" s="180"/>
      <c r="U744" s="180"/>
      <c r="V744" s="180"/>
      <c r="W744" s="180"/>
      <c r="X744" s="180"/>
      <c r="Y744" s="180"/>
      <c r="Z744" s="180"/>
      <c r="AA744" s="180"/>
      <c r="AB744" s="180"/>
      <c r="AC744" s="180"/>
      <c r="AD744" s="180"/>
      <c r="AE744" s="180"/>
      <c r="AF744" s="180"/>
      <c r="AG744" s="180"/>
      <c r="AH744" s="180"/>
      <c r="AI744" s="180"/>
      <c r="AJ744" s="180"/>
      <c r="AK744" s="180"/>
      <c r="AL744" s="180"/>
      <c r="AM744" s="180"/>
      <c r="AN744" s="180"/>
      <c r="AO744" s="180"/>
      <c r="AP744" s="180"/>
      <c r="AQ744" s="180"/>
      <c r="AR744" s="180"/>
      <c r="AS744" s="180"/>
      <c r="AT744" s="180"/>
      <c r="AU744" s="180"/>
      <c r="AV744" s="180"/>
      <c r="AW744" s="180"/>
      <c r="AX744" s="180"/>
      <c r="AY744" s="180"/>
      <c r="AZ744" s="180"/>
      <c r="BA744" s="180"/>
      <c r="BB744" s="180"/>
      <c r="BC744" s="180"/>
      <c r="BD744" s="180"/>
      <c r="BE744" s="180"/>
      <c r="BF744" s="180"/>
      <c r="BG744" s="180"/>
      <c r="BH744" s="180"/>
      <c r="BI744" s="180"/>
      <c r="BJ744" s="180"/>
      <c r="BK744" s="180"/>
      <c r="BL744" s="180"/>
      <c r="BM744" s="180"/>
      <c r="BN744" s="180"/>
      <c r="BO744" s="180"/>
      <c r="BP744" s="180"/>
      <c r="BQ744" s="180"/>
      <c r="BR744" s="180"/>
      <c r="BS744" s="180"/>
      <c r="BT744" s="180"/>
      <c r="BU744" s="180"/>
      <c r="BV744" s="180"/>
      <c r="BW744" s="180"/>
      <c r="BX744" s="180"/>
      <c r="BY744" s="180"/>
      <c r="BZ744" s="180"/>
      <c r="CA744" s="180"/>
    </row>
    <row r="745" ht="15.75" customHeight="1" spans="1:79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  <c r="R745" s="180"/>
      <c r="S745" s="180"/>
      <c r="T745" s="180"/>
      <c r="U745" s="180"/>
      <c r="V745" s="180"/>
      <c r="W745" s="180"/>
      <c r="X745" s="180"/>
      <c r="Y745" s="180"/>
      <c r="Z745" s="180"/>
      <c r="AA745" s="180"/>
      <c r="AB745" s="180"/>
      <c r="AC745" s="180"/>
      <c r="AD745" s="180"/>
      <c r="AE745" s="180"/>
      <c r="AF745" s="180"/>
      <c r="AG745" s="180"/>
      <c r="AH745" s="180"/>
      <c r="AI745" s="180"/>
      <c r="AJ745" s="180"/>
      <c r="AK745" s="180"/>
      <c r="AL745" s="180"/>
      <c r="AM745" s="180"/>
      <c r="AN745" s="180"/>
      <c r="AO745" s="180"/>
      <c r="AP745" s="180"/>
      <c r="AQ745" s="180"/>
      <c r="AR745" s="180"/>
      <c r="AS745" s="180"/>
      <c r="AT745" s="180"/>
      <c r="AU745" s="180"/>
      <c r="AV745" s="180"/>
      <c r="AW745" s="180"/>
      <c r="AX745" s="180"/>
      <c r="AY745" s="180"/>
      <c r="AZ745" s="180"/>
      <c r="BA745" s="180"/>
      <c r="BB745" s="180"/>
      <c r="BC745" s="180"/>
      <c r="BD745" s="180"/>
      <c r="BE745" s="180"/>
      <c r="BF745" s="180"/>
      <c r="BG745" s="180"/>
      <c r="BH745" s="180"/>
      <c r="BI745" s="180"/>
      <c r="BJ745" s="180"/>
      <c r="BK745" s="180"/>
      <c r="BL745" s="180"/>
      <c r="BM745" s="180"/>
      <c r="BN745" s="180"/>
      <c r="BO745" s="180"/>
      <c r="BP745" s="180"/>
      <c r="BQ745" s="180"/>
      <c r="BR745" s="180"/>
      <c r="BS745" s="180"/>
      <c r="BT745" s="180"/>
      <c r="BU745" s="180"/>
      <c r="BV745" s="180"/>
      <c r="BW745" s="180"/>
      <c r="BX745" s="180"/>
      <c r="BY745" s="180"/>
      <c r="BZ745" s="180"/>
      <c r="CA745" s="180"/>
    </row>
    <row r="746" ht="15.75" customHeight="1" spans="1:79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  <c r="R746" s="180"/>
      <c r="S746" s="180"/>
      <c r="T746" s="180"/>
      <c r="U746" s="180"/>
      <c r="V746" s="180"/>
      <c r="W746" s="180"/>
      <c r="X746" s="180"/>
      <c r="Y746" s="180"/>
      <c r="Z746" s="180"/>
      <c r="AA746" s="180"/>
      <c r="AB746" s="180"/>
      <c r="AC746" s="180"/>
      <c r="AD746" s="180"/>
      <c r="AE746" s="180"/>
      <c r="AF746" s="180"/>
      <c r="AG746" s="180"/>
      <c r="AH746" s="180"/>
      <c r="AI746" s="180"/>
      <c r="AJ746" s="180"/>
      <c r="AK746" s="180"/>
      <c r="AL746" s="180"/>
      <c r="AM746" s="180"/>
      <c r="AN746" s="180"/>
      <c r="AO746" s="180"/>
      <c r="AP746" s="180"/>
      <c r="AQ746" s="180"/>
      <c r="AR746" s="180"/>
      <c r="AS746" s="180"/>
      <c r="AT746" s="180"/>
      <c r="AU746" s="180"/>
      <c r="AV746" s="180"/>
      <c r="AW746" s="180"/>
      <c r="AX746" s="180"/>
      <c r="AY746" s="180"/>
      <c r="AZ746" s="180"/>
      <c r="BA746" s="180"/>
      <c r="BB746" s="180"/>
      <c r="BC746" s="180"/>
      <c r="BD746" s="180"/>
      <c r="BE746" s="180"/>
      <c r="BF746" s="180"/>
      <c r="BG746" s="180"/>
      <c r="BH746" s="180"/>
      <c r="BI746" s="180"/>
      <c r="BJ746" s="180"/>
      <c r="BK746" s="180"/>
      <c r="BL746" s="180"/>
      <c r="BM746" s="180"/>
      <c r="BN746" s="180"/>
      <c r="BO746" s="180"/>
      <c r="BP746" s="180"/>
      <c r="BQ746" s="180"/>
      <c r="BR746" s="180"/>
      <c r="BS746" s="180"/>
      <c r="BT746" s="180"/>
      <c r="BU746" s="180"/>
      <c r="BV746" s="180"/>
      <c r="BW746" s="180"/>
      <c r="BX746" s="180"/>
      <c r="BY746" s="180"/>
      <c r="BZ746" s="180"/>
      <c r="CA746" s="180"/>
    </row>
    <row r="747" ht="15.75" customHeight="1" spans="1:79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  <c r="R747" s="180"/>
      <c r="S747" s="180"/>
      <c r="T747" s="180"/>
      <c r="U747" s="180"/>
      <c r="V747" s="180"/>
      <c r="W747" s="180"/>
      <c r="X747" s="180"/>
      <c r="Y747" s="180"/>
      <c r="Z747" s="180"/>
      <c r="AA747" s="180"/>
      <c r="AB747" s="180"/>
      <c r="AC747" s="180"/>
      <c r="AD747" s="180"/>
      <c r="AE747" s="180"/>
      <c r="AF747" s="180"/>
      <c r="AG747" s="180"/>
      <c r="AH747" s="180"/>
      <c r="AI747" s="180"/>
      <c r="AJ747" s="180"/>
      <c r="AK747" s="180"/>
      <c r="AL747" s="180"/>
      <c r="AM747" s="180"/>
      <c r="AN747" s="180"/>
      <c r="AO747" s="180"/>
      <c r="AP747" s="180"/>
      <c r="AQ747" s="180"/>
      <c r="AR747" s="180"/>
      <c r="AS747" s="180"/>
      <c r="AT747" s="180"/>
      <c r="AU747" s="180"/>
      <c r="AV747" s="180"/>
      <c r="AW747" s="180"/>
      <c r="AX747" s="180"/>
      <c r="AY747" s="180"/>
      <c r="AZ747" s="180"/>
      <c r="BA747" s="180"/>
      <c r="BB747" s="180"/>
      <c r="BC747" s="180"/>
      <c r="BD747" s="180"/>
      <c r="BE747" s="180"/>
      <c r="BF747" s="180"/>
      <c r="BG747" s="180"/>
      <c r="BH747" s="180"/>
      <c r="BI747" s="180"/>
      <c r="BJ747" s="180"/>
      <c r="BK747" s="180"/>
      <c r="BL747" s="180"/>
      <c r="BM747" s="180"/>
      <c r="BN747" s="180"/>
      <c r="BO747" s="180"/>
      <c r="BP747" s="180"/>
      <c r="BQ747" s="180"/>
      <c r="BR747" s="180"/>
      <c r="BS747" s="180"/>
      <c r="BT747" s="180"/>
      <c r="BU747" s="180"/>
      <c r="BV747" s="180"/>
      <c r="BW747" s="180"/>
      <c r="BX747" s="180"/>
      <c r="BY747" s="180"/>
      <c r="BZ747" s="180"/>
      <c r="CA747" s="180"/>
    </row>
    <row r="748" ht="15.75" customHeight="1" spans="1:79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  <c r="R748" s="180"/>
      <c r="S748" s="180"/>
      <c r="T748" s="180"/>
      <c r="U748" s="180"/>
      <c r="V748" s="180"/>
      <c r="W748" s="180"/>
      <c r="X748" s="180"/>
      <c r="Y748" s="180"/>
      <c r="Z748" s="180"/>
      <c r="AA748" s="180"/>
      <c r="AB748" s="180"/>
      <c r="AC748" s="180"/>
      <c r="AD748" s="180"/>
      <c r="AE748" s="180"/>
      <c r="AF748" s="180"/>
      <c r="AG748" s="180"/>
      <c r="AH748" s="180"/>
      <c r="AI748" s="180"/>
      <c r="AJ748" s="180"/>
      <c r="AK748" s="180"/>
      <c r="AL748" s="180"/>
      <c r="AM748" s="180"/>
      <c r="AN748" s="180"/>
      <c r="AO748" s="180"/>
      <c r="AP748" s="180"/>
      <c r="AQ748" s="180"/>
      <c r="AR748" s="180"/>
      <c r="AS748" s="180"/>
      <c r="AT748" s="180"/>
      <c r="AU748" s="180"/>
      <c r="AV748" s="180"/>
      <c r="AW748" s="180"/>
      <c r="AX748" s="180"/>
      <c r="AY748" s="180"/>
      <c r="AZ748" s="180"/>
      <c r="BA748" s="180"/>
      <c r="BB748" s="180"/>
      <c r="BC748" s="180"/>
      <c r="BD748" s="180"/>
      <c r="BE748" s="180"/>
      <c r="BF748" s="180"/>
      <c r="BG748" s="180"/>
      <c r="BH748" s="180"/>
      <c r="BI748" s="180"/>
      <c r="BJ748" s="180"/>
      <c r="BK748" s="180"/>
      <c r="BL748" s="180"/>
      <c r="BM748" s="180"/>
      <c r="BN748" s="180"/>
      <c r="BO748" s="180"/>
      <c r="BP748" s="180"/>
      <c r="BQ748" s="180"/>
      <c r="BR748" s="180"/>
      <c r="BS748" s="180"/>
      <c r="BT748" s="180"/>
      <c r="BU748" s="180"/>
      <c r="BV748" s="180"/>
      <c r="BW748" s="180"/>
      <c r="BX748" s="180"/>
      <c r="BY748" s="180"/>
      <c r="BZ748" s="180"/>
      <c r="CA748" s="180"/>
    </row>
    <row r="749" ht="15.75" customHeight="1" spans="1:79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  <c r="U749" s="180"/>
      <c r="V749" s="180"/>
      <c r="W749" s="180"/>
      <c r="X749" s="180"/>
      <c r="Y749" s="180"/>
      <c r="Z749" s="180"/>
      <c r="AA749" s="180"/>
      <c r="AB749" s="180"/>
      <c r="AC749" s="180"/>
      <c r="AD749" s="180"/>
      <c r="AE749" s="180"/>
      <c r="AF749" s="180"/>
      <c r="AG749" s="180"/>
      <c r="AH749" s="180"/>
      <c r="AI749" s="180"/>
      <c r="AJ749" s="180"/>
      <c r="AK749" s="180"/>
      <c r="AL749" s="180"/>
      <c r="AM749" s="180"/>
      <c r="AN749" s="180"/>
      <c r="AO749" s="180"/>
      <c r="AP749" s="180"/>
      <c r="AQ749" s="180"/>
      <c r="AR749" s="180"/>
      <c r="AS749" s="180"/>
      <c r="AT749" s="180"/>
      <c r="AU749" s="180"/>
      <c r="AV749" s="180"/>
      <c r="AW749" s="180"/>
      <c r="AX749" s="180"/>
      <c r="AY749" s="180"/>
      <c r="AZ749" s="180"/>
      <c r="BA749" s="180"/>
      <c r="BB749" s="180"/>
      <c r="BC749" s="180"/>
      <c r="BD749" s="180"/>
      <c r="BE749" s="180"/>
      <c r="BF749" s="180"/>
      <c r="BG749" s="180"/>
      <c r="BH749" s="180"/>
      <c r="BI749" s="180"/>
      <c r="BJ749" s="180"/>
      <c r="BK749" s="180"/>
      <c r="BL749" s="180"/>
      <c r="BM749" s="180"/>
      <c r="BN749" s="180"/>
      <c r="BO749" s="180"/>
      <c r="BP749" s="180"/>
      <c r="BQ749" s="180"/>
      <c r="BR749" s="180"/>
      <c r="BS749" s="180"/>
      <c r="BT749" s="180"/>
      <c r="BU749" s="180"/>
      <c r="BV749" s="180"/>
      <c r="BW749" s="180"/>
      <c r="BX749" s="180"/>
      <c r="BY749" s="180"/>
      <c r="BZ749" s="180"/>
      <c r="CA749" s="180"/>
    </row>
    <row r="750" ht="15.75" customHeight="1" spans="1:79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  <c r="R750" s="180"/>
      <c r="S750" s="180"/>
      <c r="T750" s="180"/>
      <c r="U750" s="180"/>
      <c r="V750" s="180"/>
      <c r="W750" s="180"/>
      <c r="X750" s="180"/>
      <c r="Y750" s="180"/>
      <c r="Z750" s="180"/>
      <c r="AA750" s="180"/>
      <c r="AB750" s="180"/>
      <c r="AC750" s="180"/>
      <c r="AD750" s="180"/>
      <c r="AE750" s="180"/>
      <c r="AF750" s="180"/>
      <c r="AG750" s="180"/>
      <c r="AH750" s="180"/>
      <c r="AI750" s="180"/>
      <c r="AJ750" s="180"/>
      <c r="AK750" s="180"/>
      <c r="AL750" s="180"/>
      <c r="AM750" s="180"/>
      <c r="AN750" s="180"/>
      <c r="AO750" s="180"/>
      <c r="AP750" s="180"/>
      <c r="AQ750" s="180"/>
      <c r="AR750" s="180"/>
      <c r="AS750" s="180"/>
      <c r="AT750" s="180"/>
      <c r="AU750" s="180"/>
      <c r="AV750" s="180"/>
      <c r="AW750" s="180"/>
      <c r="AX750" s="180"/>
      <c r="AY750" s="180"/>
      <c r="AZ750" s="180"/>
      <c r="BA750" s="180"/>
      <c r="BB750" s="180"/>
      <c r="BC750" s="180"/>
      <c r="BD750" s="180"/>
      <c r="BE750" s="180"/>
      <c r="BF750" s="180"/>
      <c r="BG750" s="180"/>
      <c r="BH750" s="180"/>
      <c r="BI750" s="180"/>
      <c r="BJ750" s="180"/>
      <c r="BK750" s="180"/>
      <c r="BL750" s="180"/>
      <c r="BM750" s="180"/>
      <c r="BN750" s="180"/>
      <c r="BO750" s="180"/>
      <c r="BP750" s="180"/>
      <c r="BQ750" s="180"/>
      <c r="BR750" s="180"/>
      <c r="BS750" s="180"/>
      <c r="BT750" s="180"/>
      <c r="BU750" s="180"/>
      <c r="BV750" s="180"/>
      <c r="BW750" s="180"/>
      <c r="BX750" s="180"/>
      <c r="BY750" s="180"/>
      <c r="BZ750" s="180"/>
      <c r="CA750" s="180"/>
    </row>
    <row r="751" ht="15.75" customHeight="1" spans="1:79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  <c r="R751" s="180"/>
      <c r="S751" s="180"/>
      <c r="T751" s="180"/>
      <c r="U751" s="180"/>
      <c r="V751" s="180"/>
      <c r="W751" s="180"/>
      <c r="X751" s="180"/>
      <c r="Y751" s="180"/>
      <c r="Z751" s="180"/>
      <c r="AA751" s="180"/>
      <c r="AB751" s="180"/>
      <c r="AC751" s="180"/>
      <c r="AD751" s="180"/>
      <c r="AE751" s="180"/>
      <c r="AF751" s="180"/>
      <c r="AG751" s="180"/>
      <c r="AH751" s="180"/>
      <c r="AI751" s="180"/>
      <c r="AJ751" s="180"/>
      <c r="AK751" s="180"/>
      <c r="AL751" s="180"/>
      <c r="AM751" s="180"/>
      <c r="AN751" s="180"/>
      <c r="AO751" s="180"/>
      <c r="AP751" s="180"/>
      <c r="AQ751" s="180"/>
      <c r="AR751" s="180"/>
      <c r="AS751" s="180"/>
      <c r="AT751" s="180"/>
      <c r="AU751" s="180"/>
      <c r="AV751" s="180"/>
      <c r="AW751" s="180"/>
      <c r="AX751" s="180"/>
      <c r="AY751" s="180"/>
      <c r="AZ751" s="180"/>
      <c r="BA751" s="180"/>
      <c r="BB751" s="180"/>
      <c r="BC751" s="180"/>
      <c r="BD751" s="180"/>
      <c r="BE751" s="180"/>
      <c r="BF751" s="180"/>
      <c r="BG751" s="180"/>
      <c r="BH751" s="180"/>
      <c r="BI751" s="180"/>
      <c r="BJ751" s="180"/>
      <c r="BK751" s="180"/>
      <c r="BL751" s="180"/>
      <c r="BM751" s="180"/>
      <c r="BN751" s="180"/>
      <c r="BO751" s="180"/>
      <c r="BP751" s="180"/>
      <c r="BQ751" s="180"/>
      <c r="BR751" s="180"/>
      <c r="BS751" s="180"/>
      <c r="BT751" s="180"/>
      <c r="BU751" s="180"/>
      <c r="BV751" s="180"/>
      <c r="BW751" s="180"/>
      <c r="BX751" s="180"/>
      <c r="BY751" s="180"/>
      <c r="BZ751" s="180"/>
      <c r="CA751" s="180"/>
    </row>
    <row r="752" ht="15.75" customHeight="1" spans="1:79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  <c r="R752" s="180"/>
      <c r="S752" s="180"/>
      <c r="T752" s="180"/>
      <c r="U752" s="180"/>
      <c r="V752" s="180"/>
      <c r="W752" s="180"/>
      <c r="X752" s="180"/>
      <c r="Y752" s="180"/>
      <c r="Z752" s="180"/>
      <c r="AA752" s="180"/>
      <c r="AB752" s="180"/>
      <c r="AC752" s="180"/>
      <c r="AD752" s="180"/>
      <c r="AE752" s="180"/>
      <c r="AF752" s="180"/>
      <c r="AG752" s="180"/>
      <c r="AH752" s="180"/>
      <c r="AI752" s="180"/>
      <c r="AJ752" s="180"/>
      <c r="AK752" s="180"/>
      <c r="AL752" s="180"/>
      <c r="AM752" s="180"/>
      <c r="AN752" s="180"/>
      <c r="AO752" s="180"/>
      <c r="AP752" s="180"/>
      <c r="AQ752" s="180"/>
      <c r="AR752" s="180"/>
      <c r="AS752" s="180"/>
      <c r="AT752" s="180"/>
      <c r="AU752" s="180"/>
      <c r="AV752" s="180"/>
      <c r="AW752" s="180"/>
      <c r="AX752" s="180"/>
      <c r="AY752" s="180"/>
      <c r="AZ752" s="180"/>
      <c r="BA752" s="180"/>
      <c r="BB752" s="180"/>
      <c r="BC752" s="180"/>
      <c r="BD752" s="180"/>
      <c r="BE752" s="180"/>
      <c r="BF752" s="180"/>
      <c r="BG752" s="180"/>
      <c r="BH752" s="180"/>
      <c r="BI752" s="180"/>
      <c r="BJ752" s="180"/>
      <c r="BK752" s="180"/>
      <c r="BL752" s="180"/>
      <c r="BM752" s="180"/>
      <c r="BN752" s="180"/>
      <c r="BO752" s="180"/>
      <c r="BP752" s="180"/>
      <c r="BQ752" s="180"/>
      <c r="BR752" s="180"/>
      <c r="BS752" s="180"/>
      <c r="BT752" s="180"/>
      <c r="BU752" s="180"/>
      <c r="BV752" s="180"/>
      <c r="BW752" s="180"/>
      <c r="BX752" s="180"/>
      <c r="BY752" s="180"/>
      <c r="BZ752" s="180"/>
      <c r="CA752" s="180"/>
    </row>
    <row r="753" ht="15.75" customHeight="1" spans="1:79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  <c r="R753" s="180"/>
      <c r="S753" s="180"/>
      <c r="T753" s="180"/>
      <c r="U753" s="180"/>
      <c r="V753" s="180"/>
      <c r="W753" s="180"/>
      <c r="X753" s="180"/>
      <c r="Y753" s="180"/>
      <c r="Z753" s="180"/>
      <c r="AA753" s="180"/>
      <c r="AB753" s="180"/>
      <c r="AC753" s="180"/>
      <c r="AD753" s="180"/>
      <c r="AE753" s="180"/>
      <c r="AF753" s="180"/>
      <c r="AG753" s="180"/>
      <c r="AH753" s="180"/>
      <c r="AI753" s="180"/>
      <c r="AJ753" s="180"/>
      <c r="AK753" s="180"/>
      <c r="AL753" s="180"/>
      <c r="AM753" s="180"/>
      <c r="AN753" s="180"/>
      <c r="AO753" s="180"/>
      <c r="AP753" s="180"/>
      <c r="AQ753" s="180"/>
      <c r="AR753" s="180"/>
      <c r="AS753" s="180"/>
      <c r="AT753" s="180"/>
      <c r="AU753" s="180"/>
      <c r="AV753" s="180"/>
      <c r="AW753" s="180"/>
      <c r="AX753" s="180"/>
      <c r="AY753" s="180"/>
      <c r="AZ753" s="180"/>
      <c r="BA753" s="180"/>
      <c r="BB753" s="180"/>
      <c r="BC753" s="180"/>
      <c r="BD753" s="180"/>
      <c r="BE753" s="180"/>
      <c r="BF753" s="180"/>
      <c r="BG753" s="180"/>
      <c r="BH753" s="180"/>
      <c r="BI753" s="180"/>
      <c r="BJ753" s="180"/>
      <c r="BK753" s="180"/>
      <c r="BL753" s="180"/>
      <c r="BM753" s="180"/>
      <c r="BN753" s="180"/>
      <c r="BO753" s="180"/>
      <c r="BP753" s="180"/>
      <c r="BQ753" s="180"/>
      <c r="BR753" s="180"/>
      <c r="BS753" s="180"/>
      <c r="BT753" s="180"/>
      <c r="BU753" s="180"/>
      <c r="BV753" s="180"/>
      <c r="BW753" s="180"/>
      <c r="BX753" s="180"/>
      <c r="BY753" s="180"/>
      <c r="BZ753" s="180"/>
      <c r="CA753" s="180"/>
    </row>
    <row r="754" ht="15.75" customHeight="1" spans="1:79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  <c r="R754" s="180"/>
      <c r="S754" s="180"/>
      <c r="T754" s="180"/>
      <c r="U754" s="180"/>
      <c r="V754" s="180"/>
      <c r="W754" s="180"/>
      <c r="X754" s="180"/>
      <c r="Y754" s="180"/>
      <c r="Z754" s="180"/>
      <c r="AA754" s="180"/>
      <c r="AB754" s="180"/>
      <c r="AC754" s="180"/>
      <c r="AD754" s="180"/>
      <c r="AE754" s="180"/>
      <c r="AF754" s="180"/>
      <c r="AG754" s="180"/>
      <c r="AH754" s="180"/>
      <c r="AI754" s="180"/>
      <c r="AJ754" s="180"/>
      <c r="AK754" s="180"/>
      <c r="AL754" s="180"/>
      <c r="AM754" s="180"/>
      <c r="AN754" s="180"/>
      <c r="AO754" s="180"/>
      <c r="AP754" s="180"/>
      <c r="AQ754" s="180"/>
      <c r="AR754" s="180"/>
      <c r="AS754" s="180"/>
      <c r="AT754" s="180"/>
      <c r="AU754" s="180"/>
      <c r="AV754" s="180"/>
      <c r="AW754" s="180"/>
      <c r="AX754" s="180"/>
      <c r="AY754" s="180"/>
      <c r="AZ754" s="180"/>
      <c r="BA754" s="180"/>
      <c r="BB754" s="180"/>
      <c r="BC754" s="180"/>
      <c r="BD754" s="180"/>
      <c r="BE754" s="180"/>
      <c r="BF754" s="180"/>
      <c r="BG754" s="180"/>
      <c r="BH754" s="180"/>
      <c r="BI754" s="180"/>
      <c r="BJ754" s="180"/>
      <c r="BK754" s="180"/>
      <c r="BL754" s="180"/>
      <c r="BM754" s="180"/>
      <c r="BN754" s="180"/>
      <c r="BO754" s="180"/>
      <c r="BP754" s="180"/>
      <c r="BQ754" s="180"/>
      <c r="BR754" s="180"/>
      <c r="BS754" s="180"/>
      <c r="BT754" s="180"/>
      <c r="BU754" s="180"/>
      <c r="BV754" s="180"/>
      <c r="BW754" s="180"/>
      <c r="BX754" s="180"/>
      <c r="BY754" s="180"/>
      <c r="BZ754" s="180"/>
      <c r="CA754" s="180"/>
    </row>
    <row r="755" ht="15.75" customHeight="1" spans="1:79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  <c r="AA755" s="180"/>
      <c r="AB755" s="180"/>
      <c r="AC755" s="180"/>
      <c r="AD755" s="180"/>
      <c r="AE755" s="180"/>
      <c r="AF755" s="180"/>
      <c r="AG755" s="180"/>
      <c r="AH755" s="180"/>
      <c r="AI755" s="180"/>
      <c r="AJ755" s="180"/>
      <c r="AK755" s="180"/>
      <c r="AL755" s="180"/>
      <c r="AM755" s="180"/>
      <c r="AN755" s="180"/>
      <c r="AO755" s="180"/>
      <c r="AP755" s="180"/>
      <c r="AQ755" s="180"/>
      <c r="AR755" s="180"/>
      <c r="AS755" s="180"/>
      <c r="AT755" s="180"/>
      <c r="AU755" s="180"/>
      <c r="AV755" s="180"/>
      <c r="AW755" s="180"/>
      <c r="AX755" s="180"/>
      <c r="AY755" s="180"/>
      <c r="AZ755" s="180"/>
      <c r="BA755" s="180"/>
      <c r="BB755" s="180"/>
      <c r="BC755" s="180"/>
      <c r="BD755" s="180"/>
      <c r="BE755" s="180"/>
      <c r="BF755" s="180"/>
      <c r="BG755" s="180"/>
      <c r="BH755" s="180"/>
      <c r="BI755" s="180"/>
      <c r="BJ755" s="180"/>
      <c r="BK755" s="180"/>
      <c r="BL755" s="180"/>
      <c r="BM755" s="180"/>
      <c r="BN755" s="180"/>
      <c r="BO755" s="180"/>
      <c r="BP755" s="180"/>
      <c r="BQ755" s="180"/>
      <c r="BR755" s="180"/>
      <c r="BS755" s="180"/>
      <c r="BT755" s="180"/>
      <c r="BU755" s="180"/>
      <c r="BV755" s="180"/>
      <c r="BW755" s="180"/>
      <c r="BX755" s="180"/>
      <c r="BY755" s="180"/>
      <c r="BZ755" s="180"/>
      <c r="CA755" s="180"/>
    </row>
    <row r="756" ht="15.75" customHeight="1" spans="1:79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  <c r="R756" s="180"/>
      <c r="S756" s="180"/>
      <c r="T756" s="180"/>
      <c r="U756" s="180"/>
      <c r="V756" s="180"/>
      <c r="W756" s="180"/>
      <c r="X756" s="180"/>
      <c r="Y756" s="180"/>
      <c r="Z756" s="180"/>
      <c r="AA756" s="180"/>
      <c r="AB756" s="180"/>
      <c r="AC756" s="180"/>
      <c r="AD756" s="180"/>
      <c r="AE756" s="180"/>
      <c r="AF756" s="180"/>
      <c r="AG756" s="180"/>
      <c r="AH756" s="180"/>
      <c r="AI756" s="180"/>
      <c r="AJ756" s="180"/>
      <c r="AK756" s="180"/>
      <c r="AL756" s="180"/>
      <c r="AM756" s="180"/>
      <c r="AN756" s="180"/>
      <c r="AO756" s="180"/>
      <c r="AP756" s="180"/>
      <c r="AQ756" s="180"/>
      <c r="AR756" s="180"/>
      <c r="AS756" s="180"/>
      <c r="AT756" s="180"/>
      <c r="AU756" s="180"/>
      <c r="AV756" s="180"/>
      <c r="AW756" s="180"/>
      <c r="AX756" s="180"/>
      <c r="AY756" s="180"/>
      <c r="AZ756" s="180"/>
      <c r="BA756" s="180"/>
      <c r="BB756" s="180"/>
      <c r="BC756" s="180"/>
      <c r="BD756" s="180"/>
      <c r="BE756" s="180"/>
      <c r="BF756" s="180"/>
      <c r="BG756" s="180"/>
      <c r="BH756" s="180"/>
      <c r="BI756" s="180"/>
      <c r="BJ756" s="180"/>
      <c r="BK756" s="180"/>
      <c r="BL756" s="180"/>
      <c r="BM756" s="180"/>
      <c r="BN756" s="180"/>
      <c r="BO756" s="180"/>
      <c r="BP756" s="180"/>
      <c r="BQ756" s="180"/>
      <c r="BR756" s="180"/>
      <c r="BS756" s="180"/>
      <c r="BT756" s="180"/>
      <c r="BU756" s="180"/>
      <c r="BV756" s="180"/>
      <c r="BW756" s="180"/>
      <c r="BX756" s="180"/>
      <c r="BY756" s="180"/>
      <c r="BZ756" s="180"/>
      <c r="CA756" s="180"/>
    </row>
    <row r="757" ht="15.75" customHeight="1" spans="1:79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  <c r="R757" s="180"/>
      <c r="S757" s="180"/>
      <c r="T757" s="180"/>
      <c r="U757" s="180"/>
      <c r="V757" s="180"/>
      <c r="W757" s="180"/>
      <c r="X757" s="180"/>
      <c r="Y757" s="180"/>
      <c r="Z757" s="180"/>
      <c r="AA757" s="180"/>
      <c r="AB757" s="180"/>
      <c r="AC757" s="180"/>
      <c r="AD757" s="180"/>
      <c r="AE757" s="180"/>
      <c r="AF757" s="180"/>
      <c r="AG757" s="180"/>
      <c r="AH757" s="180"/>
      <c r="AI757" s="180"/>
      <c r="AJ757" s="180"/>
      <c r="AK757" s="180"/>
      <c r="AL757" s="180"/>
      <c r="AM757" s="180"/>
      <c r="AN757" s="180"/>
      <c r="AO757" s="180"/>
      <c r="AP757" s="180"/>
      <c r="AQ757" s="180"/>
      <c r="AR757" s="180"/>
      <c r="AS757" s="180"/>
      <c r="AT757" s="180"/>
      <c r="AU757" s="180"/>
      <c r="AV757" s="180"/>
      <c r="AW757" s="180"/>
      <c r="AX757" s="180"/>
      <c r="AY757" s="180"/>
      <c r="AZ757" s="180"/>
      <c r="BA757" s="180"/>
      <c r="BB757" s="180"/>
      <c r="BC757" s="180"/>
      <c r="BD757" s="180"/>
      <c r="BE757" s="180"/>
      <c r="BF757" s="180"/>
      <c r="BG757" s="180"/>
      <c r="BH757" s="180"/>
      <c r="BI757" s="180"/>
      <c r="BJ757" s="180"/>
      <c r="BK757" s="180"/>
      <c r="BL757" s="180"/>
      <c r="BM757" s="180"/>
      <c r="BN757" s="180"/>
      <c r="BO757" s="180"/>
      <c r="BP757" s="180"/>
      <c r="BQ757" s="180"/>
      <c r="BR757" s="180"/>
      <c r="BS757" s="180"/>
      <c r="BT757" s="180"/>
      <c r="BU757" s="180"/>
      <c r="BV757" s="180"/>
      <c r="BW757" s="180"/>
      <c r="BX757" s="180"/>
      <c r="BY757" s="180"/>
      <c r="BZ757" s="180"/>
      <c r="CA757" s="180"/>
    </row>
    <row r="758" ht="15.75" customHeight="1" spans="1:79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  <c r="V758" s="180"/>
      <c r="W758" s="180"/>
      <c r="X758" s="180"/>
      <c r="Y758" s="180"/>
      <c r="Z758" s="180"/>
      <c r="AA758" s="180"/>
      <c r="AB758" s="180"/>
      <c r="AC758" s="180"/>
      <c r="AD758" s="180"/>
      <c r="AE758" s="180"/>
      <c r="AF758" s="180"/>
      <c r="AG758" s="180"/>
      <c r="AH758" s="180"/>
      <c r="AI758" s="180"/>
      <c r="AJ758" s="180"/>
      <c r="AK758" s="180"/>
      <c r="AL758" s="180"/>
      <c r="AM758" s="180"/>
      <c r="AN758" s="180"/>
      <c r="AO758" s="180"/>
      <c r="AP758" s="180"/>
      <c r="AQ758" s="180"/>
      <c r="AR758" s="180"/>
      <c r="AS758" s="180"/>
      <c r="AT758" s="180"/>
      <c r="AU758" s="180"/>
      <c r="AV758" s="180"/>
      <c r="AW758" s="180"/>
      <c r="AX758" s="180"/>
      <c r="AY758" s="180"/>
      <c r="AZ758" s="180"/>
      <c r="BA758" s="180"/>
      <c r="BB758" s="180"/>
      <c r="BC758" s="180"/>
      <c r="BD758" s="180"/>
      <c r="BE758" s="180"/>
      <c r="BF758" s="180"/>
      <c r="BG758" s="180"/>
      <c r="BH758" s="180"/>
      <c r="BI758" s="180"/>
      <c r="BJ758" s="180"/>
      <c r="BK758" s="180"/>
      <c r="BL758" s="180"/>
      <c r="BM758" s="180"/>
      <c r="BN758" s="180"/>
      <c r="BO758" s="180"/>
      <c r="BP758" s="180"/>
      <c r="BQ758" s="180"/>
      <c r="BR758" s="180"/>
      <c r="BS758" s="180"/>
      <c r="BT758" s="180"/>
      <c r="BU758" s="180"/>
      <c r="BV758" s="180"/>
      <c r="BW758" s="180"/>
      <c r="BX758" s="180"/>
      <c r="BY758" s="180"/>
      <c r="BZ758" s="180"/>
      <c r="CA758" s="180"/>
    </row>
    <row r="759" ht="15.75" customHeight="1" spans="1:79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  <c r="R759" s="180"/>
      <c r="S759" s="180"/>
      <c r="T759" s="180"/>
      <c r="U759" s="180"/>
      <c r="V759" s="180"/>
      <c r="W759" s="180"/>
      <c r="X759" s="180"/>
      <c r="Y759" s="180"/>
      <c r="Z759" s="180"/>
      <c r="AA759" s="180"/>
      <c r="AB759" s="180"/>
      <c r="AC759" s="180"/>
      <c r="AD759" s="180"/>
      <c r="AE759" s="180"/>
      <c r="AF759" s="180"/>
      <c r="AG759" s="180"/>
      <c r="AH759" s="180"/>
      <c r="AI759" s="180"/>
      <c r="AJ759" s="180"/>
      <c r="AK759" s="180"/>
      <c r="AL759" s="180"/>
      <c r="AM759" s="180"/>
      <c r="AN759" s="180"/>
      <c r="AO759" s="180"/>
      <c r="AP759" s="180"/>
      <c r="AQ759" s="180"/>
      <c r="AR759" s="180"/>
      <c r="AS759" s="180"/>
      <c r="AT759" s="180"/>
      <c r="AU759" s="180"/>
      <c r="AV759" s="180"/>
      <c r="AW759" s="180"/>
      <c r="AX759" s="180"/>
      <c r="AY759" s="180"/>
      <c r="AZ759" s="180"/>
      <c r="BA759" s="180"/>
      <c r="BB759" s="180"/>
      <c r="BC759" s="180"/>
      <c r="BD759" s="180"/>
      <c r="BE759" s="180"/>
      <c r="BF759" s="180"/>
      <c r="BG759" s="180"/>
      <c r="BH759" s="180"/>
      <c r="BI759" s="180"/>
      <c r="BJ759" s="180"/>
      <c r="BK759" s="180"/>
      <c r="BL759" s="180"/>
      <c r="BM759" s="180"/>
      <c r="BN759" s="180"/>
      <c r="BO759" s="180"/>
      <c r="BP759" s="180"/>
      <c r="BQ759" s="180"/>
      <c r="BR759" s="180"/>
      <c r="BS759" s="180"/>
      <c r="BT759" s="180"/>
      <c r="BU759" s="180"/>
      <c r="BV759" s="180"/>
      <c r="BW759" s="180"/>
      <c r="BX759" s="180"/>
      <c r="BY759" s="180"/>
      <c r="BZ759" s="180"/>
      <c r="CA759" s="180"/>
    </row>
    <row r="760" ht="15.75" customHeight="1" spans="1:79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  <c r="R760" s="180"/>
      <c r="S760" s="180"/>
      <c r="T760" s="180"/>
      <c r="U760" s="180"/>
      <c r="V760" s="180"/>
      <c r="W760" s="180"/>
      <c r="X760" s="180"/>
      <c r="Y760" s="180"/>
      <c r="Z760" s="180"/>
      <c r="AA760" s="180"/>
      <c r="AB760" s="180"/>
      <c r="AC760" s="180"/>
      <c r="AD760" s="180"/>
      <c r="AE760" s="180"/>
      <c r="AF760" s="180"/>
      <c r="AG760" s="180"/>
      <c r="AH760" s="180"/>
      <c r="AI760" s="180"/>
      <c r="AJ760" s="180"/>
      <c r="AK760" s="180"/>
      <c r="AL760" s="180"/>
      <c r="AM760" s="180"/>
      <c r="AN760" s="180"/>
      <c r="AO760" s="180"/>
      <c r="AP760" s="180"/>
      <c r="AQ760" s="180"/>
      <c r="AR760" s="180"/>
      <c r="AS760" s="180"/>
      <c r="AT760" s="180"/>
      <c r="AU760" s="180"/>
      <c r="AV760" s="180"/>
      <c r="AW760" s="180"/>
      <c r="AX760" s="180"/>
      <c r="AY760" s="180"/>
      <c r="AZ760" s="180"/>
      <c r="BA760" s="180"/>
      <c r="BB760" s="180"/>
      <c r="BC760" s="180"/>
      <c r="BD760" s="180"/>
      <c r="BE760" s="180"/>
      <c r="BF760" s="180"/>
      <c r="BG760" s="180"/>
      <c r="BH760" s="180"/>
      <c r="BI760" s="180"/>
      <c r="BJ760" s="180"/>
      <c r="BK760" s="180"/>
      <c r="BL760" s="180"/>
      <c r="BM760" s="180"/>
      <c r="BN760" s="180"/>
      <c r="BO760" s="180"/>
      <c r="BP760" s="180"/>
      <c r="BQ760" s="180"/>
      <c r="BR760" s="180"/>
      <c r="BS760" s="180"/>
      <c r="BT760" s="180"/>
      <c r="BU760" s="180"/>
      <c r="BV760" s="180"/>
      <c r="BW760" s="180"/>
      <c r="BX760" s="180"/>
      <c r="BY760" s="180"/>
      <c r="BZ760" s="180"/>
      <c r="CA760" s="180"/>
    </row>
    <row r="761" ht="15.75" customHeight="1" spans="1:79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  <c r="R761" s="180"/>
      <c r="S761" s="180"/>
      <c r="T761" s="180"/>
      <c r="U761" s="180"/>
      <c r="V761" s="180"/>
      <c r="W761" s="180"/>
      <c r="X761" s="180"/>
      <c r="Y761" s="180"/>
      <c r="Z761" s="180"/>
      <c r="AA761" s="180"/>
      <c r="AB761" s="180"/>
      <c r="AC761" s="180"/>
      <c r="AD761" s="180"/>
      <c r="AE761" s="180"/>
      <c r="AF761" s="180"/>
      <c r="AG761" s="180"/>
      <c r="AH761" s="180"/>
      <c r="AI761" s="180"/>
      <c r="AJ761" s="180"/>
      <c r="AK761" s="180"/>
      <c r="AL761" s="180"/>
      <c r="AM761" s="180"/>
      <c r="AN761" s="180"/>
      <c r="AO761" s="180"/>
      <c r="AP761" s="180"/>
      <c r="AQ761" s="180"/>
      <c r="AR761" s="180"/>
      <c r="AS761" s="180"/>
      <c r="AT761" s="180"/>
      <c r="AU761" s="180"/>
      <c r="AV761" s="180"/>
      <c r="AW761" s="180"/>
      <c r="AX761" s="180"/>
      <c r="AY761" s="180"/>
      <c r="AZ761" s="180"/>
      <c r="BA761" s="180"/>
      <c r="BB761" s="180"/>
      <c r="BC761" s="180"/>
      <c r="BD761" s="180"/>
      <c r="BE761" s="180"/>
      <c r="BF761" s="180"/>
      <c r="BG761" s="180"/>
      <c r="BH761" s="180"/>
      <c r="BI761" s="180"/>
      <c r="BJ761" s="180"/>
      <c r="BK761" s="180"/>
      <c r="BL761" s="180"/>
      <c r="BM761" s="180"/>
      <c r="BN761" s="180"/>
      <c r="BO761" s="180"/>
      <c r="BP761" s="180"/>
      <c r="BQ761" s="180"/>
      <c r="BR761" s="180"/>
      <c r="BS761" s="180"/>
      <c r="BT761" s="180"/>
      <c r="BU761" s="180"/>
      <c r="BV761" s="180"/>
      <c r="BW761" s="180"/>
      <c r="BX761" s="180"/>
      <c r="BY761" s="180"/>
      <c r="BZ761" s="180"/>
      <c r="CA761" s="180"/>
    </row>
    <row r="762" ht="15.75" customHeight="1" spans="1:79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  <c r="R762" s="180"/>
      <c r="S762" s="180"/>
      <c r="T762" s="180"/>
      <c r="U762" s="180"/>
      <c r="V762" s="180"/>
      <c r="W762" s="180"/>
      <c r="X762" s="180"/>
      <c r="Y762" s="180"/>
      <c r="Z762" s="180"/>
      <c r="AA762" s="180"/>
      <c r="AB762" s="180"/>
      <c r="AC762" s="180"/>
      <c r="AD762" s="180"/>
      <c r="AE762" s="180"/>
      <c r="AF762" s="180"/>
      <c r="AG762" s="180"/>
      <c r="AH762" s="180"/>
      <c r="AI762" s="180"/>
      <c r="AJ762" s="180"/>
      <c r="AK762" s="180"/>
      <c r="AL762" s="180"/>
      <c r="AM762" s="180"/>
      <c r="AN762" s="180"/>
      <c r="AO762" s="180"/>
      <c r="AP762" s="180"/>
      <c r="AQ762" s="180"/>
      <c r="AR762" s="180"/>
      <c r="AS762" s="180"/>
      <c r="AT762" s="180"/>
      <c r="AU762" s="180"/>
      <c r="AV762" s="180"/>
      <c r="AW762" s="180"/>
      <c r="AX762" s="180"/>
      <c r="AY762" s="180"/>
      <c r="AZ762" s="180"/>
      <c r="BA762" s="180"/>
      <c r="BB762" s="180"/>
      <c r="BC762" s="180"/>
      <c r="BD762" s="180"/>
      <c r="BE762" s="180"/>
      <c r="BF762" s="180"/>
      <c r="BG762" s="180"/>
      <c r="BH762" s="180"/>
      <c r="BI762" s="180"/>
      <c r="BJ762" s="180"/>
      <c r="BK762" s="180"/>
      <c r="BL762" s="180"/>
      <c r="BM762" s="180"/>
      <c r="BN762" s="180"/>
      <c r="BO762" s="180"/>
      <c r="BP762" s="180"/>
      <c r="BQ762" s="180"/>
      <c r="BR762" s="180"/>
      <c r="BS762" s="180"/>
      <c r="BT762" s="180"/>
      <c r="BU762" s="180"/>
      <c r="BV762" s="180"/>
      <c r="BW762" s="180"/>
      <c r="BX762" s="180"/>
      <c r="BY762" s="180"/>
      <c r="BZ762" s="180"/>
      <c r="CA762" s="180"/>
    </row>
    <row r="763" ht="15.75" customHeight="1" spans="1:79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  <c r="R763" s="180"/>
      <c r="S763" s="180"/>
      <c r="T763" s="180"/>
      <c r="U763" s="180"/>
      <c r="V763" s="180"/>
      <c r="W763" s="180"/>
      <c r="X763" s="180"/>
      <c r="Y763" s="180"/>
      <c r="Z763" s="180"/>
      <c r="AA763" s="180"/>
      <c r="AB763" s="180"/>
      <c r="AC763" s="180"/>
      <c r="AD763" s="180"/>
      <c r="AE763" s="180"/>
      <c r="AF763" s="180"/>
      <c r="AG763" s="180"/>
      <c r="AH763" s="180"/>
      <c r="AI763" s="180"/>
      <c r="AJ763" s="180"/>
      <c r="AK763" s="180"/>
      <c r="AL763" s="180"/>
      <c r="AM763" s="180"/>
      <c r="AN763" s="180"/>
      <c r="AO763" s="180"/>
      <c r="AP763" s="180"/>
      <c r="AQ763" s="180"/>
      <c r="AR763" s="180"/>
      <c r="AS763" s="180"/>
      <c r="AT763" s="180"/>
      <c r="AU763" s="180"/>
      <c r="AV763" s="180"/>
      <c r="AW763" s="180"/>
      <c r="AX763" s="180"/>
      <c r="AY763" s="180"/>
      <c r="AZ763" s="180"/>
      <c r="BA763" s="180"/>
      <c r="BB763" s="180"/>
      <c r="BC763" s="180"/>
      <c r="BD763" s="180"/>
      <c r="BE763" s="180"/>
      <c r="BF763" s="180"/>
      <c r="BG763" s="180"/>
      <c r="BH763" s="180"/>
      <c r="BI763" s="180"/>
      <c r="BJ763" s="180"/>
      <c r="BK763" s="180"/>
      <c r="BL763" s="180"/>
      <c r="BM763" s="180"/>
      <c r="BN763" s="180"/>
      <c r="BO763" s="180"/>
      <c r="BP763" s="180"/>
      <c r="BQ763" s="180"/>
      <c r="BR763" s="180"/>
      <c r="BS763" s="180"/>
      <c r="BT763" s="180"/>
      <c r="BU763" s="180"/>
      <c r="BV763" s="180"/>
      <c r="BW763" s="180"/>
      <c r="BX763" s="180"/>
      <c r="BY763" s="180"/>
      <c r="BZ763" s="180"/>
      <c r="CA763" s="180"/>
    </row>
    <row r="764" ht="15.75" customHeight="1" spans="1:79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  <c r="R764" s="180"/>
      <c r="S764" s="180"/>
      <c r="T764" s="180"/>
      <c r="U764" s="180"/>
      <c r="V764" s="180"/>
      <c r="W764" s="180"/>
      <c r="X764" s="180"/>
      <c r="Y764" s="180"/>
      <c r="Z764" s="180"/>
      <c r="AA764" s="180"/>
      <c r="AB764" s="180"/>
      <c r="AC764" s="180"/>
      <c r="AD764" s="180"/>
      <c r="AE764" s="180"/>
      <c r="AF764" s="180"/>
      <c r="AG764" s="180"/>
      <c r="AH764" s="180"/>
      <c r="AI764" s="180"/>
      <c r="AJ764" s="180"/>
      <c r="AK764" s="180"/>
      <c r="AL764" s="180"/>
      <c r="AM764" s="180"/>
      <c r="AN764" s="180"/>
      <c r="AO764" s="180"/>
      <c r="AP764" s="180"/>
      <c r="AQ764" s="180"/>
      <c r="AR764" s="180"/>
      <c r="AS764" s="180"/>
      <c r="AT764" s="180"/>
      <c r="AU764" s="180"/>
      <c r="AV764" s="180"/>
      <c r="AW764" s="180"/>
      <c r="AX764" s="180"/>
      <c r="AY764" s="180"/>
      <c r="AZ764" s="180"/>
      <c r="BA764" s="180"/>
      <c r="BB764" s="180"/>
      <c r="BC764" s="180"/>
      <c r="BD764" s="180"/>
      <c r="BE764" s="180"/>
      <c r="BF764" s="180"/>
      <c r="BG764" s="180"/>
      <c r="BH764" s="180"/>
      <c r="BI764" s="180"/>
      <c r="BJ764" s="180"/>
      <c r="BK764" s="180"/>
      <c r="BL764" s="180"/>
      <c r="BM764" s="180"/>
      <c r="BN764" s="180"/>
      <c r="BO764" s="180"/>
      <c r="BP764" s="180"/>
      <c r="BQ764" s="180"/>
      <c r="BR764" s="180"/>
      <c r="BS764" s="180"/>
      <c r="BT764" s="180"/>
      <c r="BU764" s="180"/>
      <c r="BV764" s="180"/>
      <c r="BW764" s="180"/>
      <c r="BX764" s="180"/>
      <c r="BY764" s="180"/>
      <c r="BZ764" s="180"/>
      <c r="CA764" s="180"/>
    </row>
    <row r="765" ht="15.75" customHeight="1" spans="1:79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  <c r="R765" s="180"/>
      <c r="S765" s="180"/>
      <c r="T765" s="180"/>
      <c r="U765" s="180"/>
      <c r="V765" s="180"/>
      <c r="W765" s="180"/>
      <c r="X765" s="180"/>
      <c r="Y765" s="180"/>
      <c r="Z765" s="180"/>
      <c r="AA765" s="180"/>
      <c r="AB765" s="180"/>
      <c r="AC765" s="180"/>
      <c r="AD765" s="180"/>
      <c r="AE765" s="180"/>
      <c r="AF765" s="180"/>
      <c r="AG765" s="180"/>
      <c r="AH765" s="180"/>
      <c r="AI765" s="180"/>
      <c r="AJ765" s="180"/>
      <c r="AK765" s="180"/>
      <c r="AL765" s="180"/>
      <c r="AM765" s="180"/>
      <c r="AN765" s="180"/>
      <c r="AO765" s="180"/>
      <c r="AP765" s="180"/>
      <c r="AQ765" s="180"/>
      <c r="AR765" s="180"/>
      <c r="AS765" s="180"/>
      <c r="AT765" s="180"/>
      <c r="AU765" s="180"/>
      <c r="AV765" s="180"/>
      <c r="AW765" s="180"/>
      <c r="AX765" s="180"/>
      <c r="AY765" s="180"/>
      <c r="AZ765" s="180"/>
      <c r="BA765" s="180"/>
      <c r="BB765" s="180"/>
      <c r="BC765" s="180"/>
      <c r="BD765" s="180"/>
      <c r="BE765" s="180"/>
      <c r="BF765" s="180"/>
      <c r="BG765" s="180"/>
      <c r="BH765" s="180"/>
      <c r="BI765" s="180"/>
      <c r="BJ765" s="180"/>
      <c r="BK765" s="180"/>
      <c r="BL765" s="180"/>
      <c r="BM765" s="180"/>
      <c r="BN765" s="180"/>
      <c r="BO765" s="180"/>
      <c r="BP765" s="180"/>
      <c r="BQ765" s="180"/>
      <c r="BR765" s="180"/>
      <c r="BS765" s="180"/>
      <c r="BT765" s="180"/>
      <c r="BU765" s="180"/>
      <c r="BV765" s="180"/>
      <c r="BW765" s="180"/>
      <c r="BX765" s="180"/>
      <c r="BY765" s="180"/>
      <c r="BZ765" s="180"/>
      <c r="CA765" s="180"/>
    </row>
    <row r="766" ht="15.75" customHeight="1" spans="1:79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  <c r="R766" s="180"/>
      <c r="S766" s="180"/>
      <c r="T766" s="180"/>
      <c r="U766" s="180"/>
      <c r="V766" s="180"/>
      <c r="W766" s="180"/>
      <c r="X766" s="180"/>
      <c r="Y766" s="180"/>
      <c r="Z766" s="180"/>
      <c r="AA766" s="180"/>
      <c r="AB766" s="180"/>
      <c r="AC766" s="180"/>
      <c r="AD766" s="180"/>
      <c r="AE766" s="180"/>
      <c r="AF766" s="180"/>
      <c r="AG766" s="180"/>
      <c r="AH766" s="180"/>
      <c r="AI766" s="180"/>
      <c r="AJ766" s="180"/>
      <c r="AK766" s="180"/>
      <c r="AL766" s="180"/>
      <c r="AM766" s="180"/>
      <c r="AN766" s="180"/>
      <c r="AO766" s="180"/>
      <c r="AP766" s="180"/>
      <c r="AQ766" s="180"/>
      <c r="AR766" s="180"/>
      <c r="AS766" s="180"/>
      <c r="AT766" s="180"/>
      <c r="AU766" s="180"/>
      <c r="AV766" s="180"/>
      <c r="AW766" s="180"/>
      <c r="AX766" s="180"/>
      <c r="AY766" s="180"/>
      <c r="AZ766" s="180"/>
      <c r="BA766" s="180"/>
      <c r="BB766" s="180"/>
      <c r="BC766" s="180"/>
      <c r="BD766" s="180"/>
      <c r="BE766" s="180"/>
      <c r="BF766" s="180"/>
      <c r="BG766" s="180"/>
      <c r="BH766" s="180"/>
      <c r="BI766" s="180"/>
      <c r="BJ766" s="180"/>
      <c r="BK766" s="180"/>
      <c r="BL766" s="180"/>
      <c r="BM766" s="180"/>
      <c r="BN766" s="180"/>
      <c r="BO766" s="180"/>
      <c r="BP766" s="180"/>
      <c r="BQ766" s="180"/>
      <c r="BR766" s="180"/>
      <c r="BS766" s="180"/>
      <c r="BT766" s="180"/>
      <c r="BU766" s="180"/>
      <c r="BV766" s="180"/>
      <c r="BW766" s="180"/>
      <c r="BX766" s="180"/>
      <c r="BY766" s="180"/>
      <c r="BZ766" s="180"/>
      <c r="CA766" s="180"/>
    </row>
    <row r="767" ht="15.75" customHeight="1" spans="1:79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  <c r="R767" s="180"/>
      <c r="S767" s="180"/>
      <c r="T767" s="180"/>
      <c r="U767" s="180"/>
      <c r="V767" s="180"/>
      <c r="W767" s="180"/>
      <c r="X767" s="180"/>
      <c r="Y767" s="180"/>
      <c r="Z767" s="180"/>
      <c r="AA767" s="180"/>
      <c r="AB767" s="180"/>
      <c r="AC767" s="180"/>
      <c r="AD767" s="180"/>
      <c r="AE767" s="180"/>
      <c r="AF767" s="180"/>
      <c r="AG767" s="180"/>
      <c r="AH767" s="180"/>
      <c r="AI767" s="180"/>
      <c r="AJ767" s="180"/>
      <c r="AK767" s="180"/>
      <c r="AL767" s="180"/>
      <c r="AM767" s="180"/>
      <c r="AN767" s="180"/>
      <c r="AO767" s="180"/>
      <c r="AP767" s="180"/>
      <c r="AQ767" s="180"/>
      <c r="AR767" s="180"/>
      <c r="AS767" s="180"/>
      <c r="AT767" s="180"/>
      <c r="AU767" s="180"/>
      <c r="AV767" s="180"/>
      <c r="AW767" s="180"/>
      <c r="AX767" s="180"/>
      <c r="AY767" s="180"/>
      <c r="AZ767" s="180"/>
      <c r="BA767" s="180"/>
      <c r="BB767" s="180"/>
      <c r="BC767" s="180"/>
      <c r="BD767" s="180"/>
      <c r="BE767" s="180"/>
      <c r="BF767" s="180"/>
      <c r="BG767" s="180"/>
      <c r="BH767" s="180"/>
      <c r="BI767" s="180"/>
      <c r="BJ767" s="180"/>
      <c r="BK767" s="180"/>
      <c r="BL767" s="180"/>
      <c r="BM767" s="180"/>
      <c r="BN767" s="180"/>
      <c r="BO767" s="180"/>
      <c r="BP767" s="180"/>
      <c r="BQ767" s="180"/>
      <c r="BR767" s="180"/>
      <c r="BS767" s="180"/>
      <c r="BT767" s="180"/>
      <c r="BU767" s="180"/>
      <c r="BV767" s="180"/>
      <c r="BW767" s="180"/>
      <c r="BX767" s="180"/>
      <c r="BY767" s="180"/>
      <c r="BZ767" s="180"/>
      <c r="CA767" s="180"/>
    </row>
    <row r="768" ht="15.75" customHeight="1" spans="1:79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  <c r="R768" s="180"/>
      <c r="S768" s="180"/>
      <c r="T768" s="180"/>
      <c r="U768" s="180"/>
      <c r="V768" s="180"/>
      <c r="W768" s="180"/>
      <c r="X768" s="180"/>
      <c r="Y768" s="180"/>
      <c r="Z768" s="180"/>
      <c r="AA768" s="180"/>
      <c r="AB768" s="180"/>
      <c r="AC768" s="180"/>
      <c r="AD768" s="180"/>
      <c r="AE768" s="180"/>
      <c r="AF768" s="180"/>
      <c r="AG768" s="180"/>
      <c r="AH768" s="180"/>
      <c r="AI768" s="180"/>
      <c r="AJ768" s="180"/>
      <c r="AK768" s="180"/>
      <c r="AL768" s="180"/>
      <c r="AM768" s="180"/>
      <c r="AN768" s="180"/>
      <c r="AO768" s="180"/>
      <c r="AP768" s="180"/>
      <c r="AQ768" s="180"/>
      <c r="AR768" s="180"/>
      <c r="AS768" s="180"/>
      <c r="AT768" s="180"/>
      <c r="AU768" s="180"/>
      <c r="AV768" s="180"/>
      <c r="AW768" s="180"/>
      <c r="AX768" s="180"/>
      <c r="AY768" s="180"/>
      <c r="AZ768" s="180"/>
      <c r="BA768" s="180"/>
      <c r="BB768" s="180"/>
      <c r="BC768" s="180"/>
      <c r="BD768" s="180"/>
      <c r="BE768" s="180"/>
      <c r="BF768" s="180"/>
      <c r="BG768" s="180"/>
      <c r="BH768" s="180"/>
      <c r="BI768" s="180"/>
      <c r="BJ768" s="180"/>
      <c r="BK768" s="180"/>
      <c r="BL768" s="180"/>
      <c r="BM768" s="180"/>
      <c r="BN768" s="180"/>
      <c r="BO768" s="180"/>
      <c r="BP768" s="180"/>
      <c r="BQ768" s="180"/>
      <c r="BR768" s="180"/>
      <c r="BS768" s="180"/>
      <c r="BT768" s="180"/>
      <c r="BU768" s="180"/>
      <c r="BV768" s="180"/>
      <c r="BW768" s="180"/>
      <c r="BX768" s="180"/>
      <c r="BY768" s="180"/>
      <c r="BZ768" s="180"/>
      <c r="CA768" s="180"/>
    </row>
    <row r="769" ht="15.75" customHeight="1" spans="1:79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  <c r="R769" s="180"/>
      <c r="S769" s="180"/>
      <c r="T769" s="180"/>
      <c r="U769" s="180"/>
      <c r="V769" s="180"/>
      <c r="W769" s="180"/>
      <c r="X769" s="180"/>
      <c r="Y769" s="180"/>
      <c r="Z769" s="180"/>
      <c r="AA769" s="180"/>
      <c r="AB769" s="180"/>
      <c r="AC769" s="180"/>
      <c r="AD769" s="180"/>
      <c r="AE769" s="180"/>
      <c r="AF769" s="180"/>
      <c r="AG769" s="180"/>
      <c r="AH769" s="180"/>
      <c r="AI769" s="180"/>
      <c r="AJ769" s="180"/>
      <c r="AK769" s="180"/>
      <c r="AL769" s="180"/>
      <c r="AM769" s="180"/>
      <c r="AN769" s="180"/>
      <c r="AO769" s="180"/>
      <c r="AP769" s="180"/>
      <c r="AQ769" s="180"/>
      <c r="AR769" s="180"/>
      <c r="AS769" s="180"/>
      <c r="AT769" s="180"/>
      <c r="AU769" s="180"/>
      <c r="AV769" s="180"/>
      <c r="AW769" s="180"/>
      <c r="AX769" s="180"/>
      <c r="AY769" s="180"/>
      <c r="AZ769" s="180"/>
      <c r="BA769" s="180"/>
      <c r="BB769" s="180"/>
      <c r="BC769" s="180"/>
      <c r="BD769" s="180"/>
      <c r="BE769" s="180"/>
      <c r="BF769" s="180"/>
      <c r="BG769" s="180"/>
      <c r="BH769" s="180"/>
      <c r="BI769" s="180"/>
      <c r="BJ769" s="180"/>
      <c r="BK769" s="180"/>
      <c r="BL769" s="180"/>
      <c r="BM769" s="180"/>
      <c r="BN769" s="180"/>
      <c r="BO769" s="180"/>
      <c r="BP769" s="180"/>
      <c r="BQ769" s="180"/>
      <c r="BR769" s="180"/>
      <c r="BS769" s="180"/>
      <c r="BT769" s="180"/>
      <c r="BU769" s="180"/>
      <c r="BV769" s="180"/>
      <c r="BW769" s="180"/>
      <c r="BX769" s="180"/>
      <c r="BY769" s="180"/>
      <c r="BZ769" s="180"/>
      <c r="CA769" s="180"/>
    </row>
    <row r="770" ht="15.75" customHeight="1" spans="1:79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  <c r="R770" s="180"/>
      <c r="S770" s="180"/>
      <c r="T770" s="180"/>
      <c r="U770" s="180"/>
      <c r="V770" s="180"/>
      <c r="W770" s="180"/>
      <c r="X770" s="180"/>
      <c r="Y770" s="180"/>
      <c r="Z770" s="180"/>
      <c r="AA770" s="180"/>
      <c r="AB770" s="180"/>
      <c r="AC770" s="180"/>
      <c r="AD770" s="180"/>
      <c r="AE770" s="180"/>
      <c r="AF770" s="180"/>
      <c r="AG770" s="180"/>
      <c r="AH770" s="180"/>
      <c r="AI770" s="180"/>
      <c r="AJ770" s="180"/>
      <c r="AK770" s="180"/>
      <c r="AL770" s="180"/>
      <c r="AM770" s="180"/>
      <c r="AN770" s="180"/>
      <c r="AO770" s="180"/>
      <c r="AP770" s="180"/>
      <c r="AQ770" s="180"/>
      <c r="AR770" s="180"/>
      <c r="AS770" s="180"/>
      <c r="AT770" s="180"/>
      <c r="AU770" s="180"/>
      <c r="AV770" s="180"/>
      <c r="AW770" s="180"/>
      <c r="AX770" s="180"/>
      <c r="AY770" s="180"/>
      <c r="AZ770" s="180"/>
      <c r="BA770" s="180"/>
      <c r="BB770" s="180"/>
      <c r="BC770" s="180"/>
      <c r="BD770" s="180"/>
      <c r="BE770" s="180"/>
      <c r="BF770" s="180"/>
      <c r="BG770" s="180"/>
      <c r="BH770" s="180"/>
      <c r="BI770" s="180"/>
      <c r="BJ770" s="180"/>
      <c r="BK770" s="180"/>
      <c r="BL770" s="180"/>
      <c r="BM770" s="180"/>
      <c r="BN770" s="180"/>
      <c r="BO770" s="180"/>
      <c r="BP770" s="180"/>
      <c r="BQ770" s="180"/>
      <c r="BR770" s="180"/>
      <c r="BS770" s="180"/>
      <c r="BT770" s="180"/>
      <c r="BU770" s="180"/>
      <c r="BV770" s="180"/>
      <c r="BW770" s="180"/>
      <c r="BX770" s="180"/>
      <c r="BY770" s="180"/>
      <c r="BZ770" s="180"/>
      <c r="CA770" s="180"/>
    </row>
    <row r="771" ht="15.75" customHeight="1" spans="1:79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  <c r="R771" s="180"/>
      <c r="S771" s="180"/>
      <c r="T771" s="180"/>
      <c r="U771" s="180"/>
      <c r="V771" s="180"/>
      <c r="W771" s="180"/>
      <c r="X771" s="180"/>
      <c r="Y771" s="180"/>
      <c r="Z771" s="180"/>
      <c r="AA771" s="180"/>
      <c r="AB771" s="180"/>
      <c r="AC771" s="180"/>
      <c r="AD771" s="180"/>
      <c r="AE771" s="180"/>
      <c r="AF771" s="180"/>
      <c r="AG771" s="180"/>
      <c r="AH771" s="180"/>
      <c r="AI771" s="180"/>
      <c r="AJ771" s="180"/>
      <c r="AK771" s="180"/>
      <c r="AL771" s="180"/>
      <c r="AM771" s="180"/>
      <c r="AN771" s="180"/>
      <c r="AO771" s="180"/>
      <c r="AP771" s="180"/>
      <c r="AQ771" s="180"/>
      <c r="AR771" s="180"/>
      <c r="AS771" s="180"/>
      <c r="AT771" s="180"/>
      <c r="AU771" s="180"/>
      <c r="AV771" s="180"/>
      <c r="AW771" s="180"/>
      <c r="AX771" s="180"/>
      <c r="AY771" s="180"/>
      <c r="AZ771" s="180"/>
      <c r="BA771" s="180"/>
      <c r="BB771" s="180"/>
      <c r="BC771" s="180"/>
      <c r="BD771" s="180"/>
      <c r="BE771" s="180"/>
      <c r="BF771" s="180"/>
      <c r="BG771" s="180"/>
      <c r="BH771" s="180"/>
      <c r="BI771" s="180"/>
      <c r="BJ771" s="180"/>
      <c r="BK771" s="180"/>
      <c r="BL771" s="180"/>
      <c r="BM771" s="180"/>
      <c r="BN771" s="180"/>
      <c r="BO771" s="180"/>
      <c r="BP771" s="180"/>
      <c r="BQ771" s="180"/>
      <c r="BR771" s="180"/>
      <c r="BS771" s="180"/>
      <c r="BT771" s="180"/>
      <c r="BU771" s="180"/>
      <c r="BV771" s="180"/>
      <c r="BW771" s="180"/>
      <c r="BX771" s="180"/>
      <c r="BY771" s="180"/>
      <c r="BZ771" s="180"/>
      <c r="CA771" s="180"/>
    </row>
    <row r="772" ht="15.75" customHeight="1" spans="1:79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  <c r="R772" s="180"/>
      <c r="S772" s="180"/>
      <c r="T772" s="180"/>
      <c r="U772" s="180"/>
      <c r="V772" s="180"/>
      <c r="W772" s="180"/>
      <c r="X772" s="180"/>
      <c r="Y772" s="180"/>
      <c r="Z772" s="180"/>
      <c r="AA772" s="180"/>
      <c r="AB772" s="180"/>
      <c r="AC772" s="180"/>
      <c r="AD772" s="180"/>
      <c r="AE772" s="180"/>
      <c r="AF772" s="180"/>
      <c r="AG772" s="180"/>
      <c r="AH772" s="180"/>
      <c r="AI772" s="180"/>
      <c r="AJ772" s="180"/>
      <c r="AK772" s="180"/>
      <c r="AL772" s="180"/>
      <c r="AM772" s="180"/>
      <c r="AN772" s="180"/>
      <c r="AO772" s="180"/>
      <c r="AP772" s="180"/>
      <c r="AQ772" s="180"/>
      <c r="AR772" s="180"/>
      <c r="AS772" s="180"/>
      <c r="AT772" s="180"/>
      <c r="AU772" s="180"/>
      <c r="AV772" s="180"/>
      <c r="AW772" s="180"/>
      <c r="AX772" s="180"/>
      <c r="AY772" s="180"/>
      <c r="AZ772" s="180"/>
      <c r="BA772" s="180"/>
      <c r="BB772" s="180"/>
      <c r="BC772" s="180"/>
      <c r="BD772" s="180"/>
      <c r="BE772" s="180"/>
      <c r="BF772" s="180"/>
      <c r="BG772" s="180"/>
      <c r="BH772" s="180"/>
      <c r="BI772" s="180"/>
      <c r="BJ772" s="180"/>
      <c r="BK772" s="180"/>
      <c r="BL772" s="180"/>
      <c r="BM772" s="180"/>
      <c r="BN772" s="180"/>
      <c r="BO772" s="180"/>
      <c r="BP772" s="180"/>
      <c r="BQ772" s="180"/>
      <c r="BR772" s="180"/>
      <c r="BS772" s="180"/>
      <c r="BT772" s="180"/>
      <c r="BU772" s="180"/>
      <c r="BV772" s="180"/>
      <c r="BW772" s="180"/>
      <c r="BX772" s="180"/>
      <c r="BY772" s="180"/>
      <c r="BZ772" s="180"/>
      <c r="CA772" s="180"/>
    </row>
    <row r="773" ht="15.75" customHeight="1" spans="1:79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  <c r="R773" s="180"/>
      <c r="S773" s="180"/>
      <c r="T773" s="180"/>
      <c r="U773" s="180"/>
      <c r="V773" s="180"/>
      <c r="W773" s="180"/>
      <c r="X773" s="180"/>
      <c r="Y773" s="180"/>
      <c r="Z773" s="180"/>
      <c r="AA773" s="180"/>
      <c r="AB773" s="180"/>
      <c r="AC773" s="180"/>
      <c r="AD773" s="180"/>
      <c r="AE773" s="180"/>
      <c r="AF773" s="180"/>
      <c r="AG773" s="180"/>
      <c r="AH773" s="180"/>
      <c r="AI773" s="180"/>
      <c r="AJ773" s="180"/>
      <c r="AK773" s="180"/>
      <c r="AL773" s="180"/>
      <c r="AM773" s="180"/>
      <c r="AN773" s="180"/>
      <c r="AO773" s="180"/>
      <c r="AP773" s="180"/>
      <c r="AQ773" s="180"/>
      <c r="AR773" s="180"/>
      <c r="AS773" s="180"/>
      <c r="AT773" s="180"/>
      <c r="AU773" s="180"/>
      <c r="AV773" s="180"/>
      <c r="AW773" s="180"/>
      <c r="AX773" s="180"/>
      <c r="AY773" s="180"/>
      <c r="AZ773" s="180"/>
      <c r="BA773" s="180"/>
      <c r="BB773" s="180"/>
      <c r="BC773" s="180"/>
      <c r="BD773" s="180"/>
      <c r="BE773" s="180"/>
      <c r="BF773" s="180"/>
      <c r="BG773" s="180"/>
      <c r="BH773" s="180"/>
      <c r="BI773" s="180"/>
      <c r="BJ773" s="180"/>
      <c r="BK773" s="180"/>
      <c r="BL773" s="180"/>
      <c r="BM773" s="180"/>
      <c r="BN773" s="180"/>
      <c r="BO773" s="180"/>
      <c r="BP773" s="180"/>
      <c r="BQ773" s="180"/>
      <c r="BR773" s="180"/>
      <c r="BS773" s="180"/>
      <c r="BT773" s="180"/>
      <c r="BU773" s="180"/>
      <c r="BV773" s="180"/>
      <c r="BW773" s="180"/>
      <c r="BX773" s="180"/>
      <c r="BY773" s="180"/>
      <c r="BZ773" s="180"/>
      <c r="CA773" s="180"/>
    </row>
    <row r="774" ht="15.75" customHeight="1" spans="1:79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  <c r="R774" s="180"/>
      <c r="S774" s="180"/>
      <c r="T774" s="180"/>
      <c r="U774" s="180"/>
      <c r="V774" s="180"/>
      <c r="W774" s="180"/>
      <c r="X774" s="180"/>
      <c r="Y774" s="180"/>
      <c r="Z774" s="180"/>
      <c r="AA774" s="180"/>
      <c r="AB774" s="180"/>
      <c r="AC774" s="180"/>
      <c r="AD774" s="180"/>
      <c r="AE774" s="180"/>
      <c r="AF774" s="180"/>
      <c r="AG774" s="180"/>
      <c r="AH774" s="180"/>
      <c r="AI774" s="180"/>
      <c r="AJ774" s="180"/>
      <c r="AK774" s="180"/>
      <c r="AL774" s="180"/>
      <c r="AM774" s="180"/>
      <c r="AN774" s="180"/>
      <c r="AO774" s="180"/>
      <c r="AP774" s="180"/>
      <c r="AQ774" s="180"/>
      <c r="AR774" s="180"/>
      <c r="AS774" s="180"/>
      <c r="AT774" s="180"/>
      <c r="AU774" s="180"/>
      <c r="AV774" s="180"/>
      <c r="AW774" s="180"/>
      <c r="AX774" s="180"/>
      <c r="AY774" s="180"/>
      <c r="AZ774" s="180"/>
      <c r="BA774" s="180"/>
      <c r="BB774" s="180"/>
      <c r="BC774" s="180"/>
      <c r="BD774" s="180"/>
      <c r="BE774" s="180"/>
      <c r="BF774" s="180"/>
      <c r="BG774" s="180"/>
      <c r="BH774" s="180"/>
      <c r="BI774" s="180"/>
      <c r="BJ774" s="180"/>
      <c r="BK774" s="180"/>
      <c r="BL774" s="180"/>
      <c r="BM774" s="180"/>
      <c r="BN774" s="180"/>
      <c r="BO774" s="180"/>
      <c r="BP774" s="180"/>
      <c r="BQ774" s="180"/>
      <c r="BR774" s="180"/>
      <c r="BS774" s="180"/>
      <c r="BT774" s="180"/>
      <c r="BU774" s="180"/>
      <c r="BV774" s="180"/>
      <c r="BW774" s="180"/>
      <c r="BX774" s="180"/>
      <c r="BY774" s="180"/>
      <c r="BZ774" s="180"/>
      <c r="CA774" s="180"/>
    </row>
    <row r="775" ht="15.75" customHeight="1" spans="1:79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  <c r="R775" s="180"/>
      <c r="S775" s="180"/>
      <c r="T775" s="180"/>
      <c r="U775" s="180"/>
      <c r="V775" s="180"/>
      <c r="W775" s="180"/>
      <c r="X775" s="180"/>
      <c r="Y775" s="180"/>
      <c r="Z775" s="180"/>
      <c r="AA775" s="180"/>
      <c r="AB775" s="180"/>
      <c r="AC775" s="180"/>
      <c r="AD775" s="180"/>
      <c r="AE775" s="180"/>
      <c r="AF775" s="180"/>
      <c r="AG775" s="180"/>
      <c r="AH775" s="180"/>
      <c r="AI775" s="180"/>
      <c r="AJ775" s="180"/>
      <c r="AK775" s="180"/>
      <c r="AL775" s="180"/>
      <c r="AM775" s="180"/>
      <c r="AN775" s="180"/>
      <c r="AO775" s="180"/>
      <c r="AP775" s="180"/>
      <c r="AQ775" s="180"/>
      <c r="AR775" s="180"/>
      <c r="AS775" s="180"/>
      <c r="AT775" s="180"/>
      <c r="AU775" s="180"/>
      <c r="AV775" s="180"/>
      <c r="AW775" s="180"/>
      <c r="AX775" s="180"/>
      <c r="AY775" s="180"/>
      <c r="AZ775" s="180"/>
      <c r="BA775" s="180"/>
      <c r="BB775" s="180"/>
      <c r="BC775" s="180"/>
      <c r="BD775" s="180"/>
      <c r="BE775" s="180"/>
      <c r="BF775" s="180"/>
      <c r="BG775" s="180"/>
      <c r="BH775" s="180"/>
      <c r="BI775" s="180"/>
      <c r="BJ775" s="180"/>
      <c r="BK775" s="180"/>
      <c r="BL775" s="180"/>
      <c r="BM775" s="180"/>
      <c r="BN775" s="180"/>
      <c r="BO775" s="180"/>
      <c r="BP775" s="180"/>
      <c r="BQ775" s="180"/>
      <c r="BR775" s="180"/>
      <c r="BS775" s="180"/>
      <c r="BT775" s="180"/>
      <c r="BU775" s="180"/>
      <c r="BV775" s="180"/>
      <c r="BW775" s="180"/>
      <c r="BX775" s="180"/>
      <c r="BY775" s="180"/>
      <c r="BZ775" s="180"/>
      <c r="CA775" s="180"/>
    </row>
    <row r="776" ht="15.75" customHeight="1" spans="1:79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  <c r="R776" s="180"/>
      <c r="S776" s="180"/>
      <c r="T776" s="180"/>
      <c r="U776" s="180"/>
      <c r="V776" s="180"/>
      <c r="W776" s="180"/>
      <c r="X776" s="180"/>
      <c r="Y776" s="180"/>
      <c r="Z776" s="180"/>
      <c r="AA776" s="180"/>
      <c r="AB776" s="180"/>
      <c r="AC776" s="180"/>
      <c r="AD776" s="180"/>
      <c r="AE776" s="180"/>
      <c r="AF776" s="180"/>
      <c r="AG776" s="180"/>
      <c r="AH776" s="180"/>
      <c r="AI776" s="180"/>
      <c r="AJ776" s="180"/>
      <c r="AK776" s="180"/>
      <c r="AL776" s="180"/>
      <c r="AM776" s="180"/>
      <c r="AN776" s="180"/>
      <c r="AO776" s="180"/>
      <c r="AP776" s="180"/>
      <c r="AQ776" s="180"/>
      <c r="AR776" s="180"/>
      <c r="AS776" s="180"/>
      <c r="AT776" s="180"/>
      <c r="AU776" s="180"/>
      <c r="AV776" s="180"/>
      <c r="AW776" s="180"/>
      <c r="AX776" s="180"/>
      <c r="AY776" s="180"/>
      <c r="AZ776" s="180"/>
      <c r="BA776" s="180"/>
      <c r="BB776" s="180"/>
      <c r="BC776" s="180"/>
      <c r="BD776" s="180"/>
      <c r="BE776" s="180"/>
      <c r="BF776" s="180"/>
      <c r="BG776" s="180"/>
      <c r="BH776" s="180"/>
      <c r="BI776" s="180"/>
      <c r="BJ776" s="180"/>
      <c r="BK776" s="180"/>
      <c r="BL776" s="180"/>
      <c r="BM776" s="180"/>
      <c r="BN776" s="180"/>
      <c r="BO776" s="180"/>
      <c r="BP776" s="180"/>
      <c r="BQ776" s="180"/>
      <c r="BR776" s="180"/>
      <c r="BS776" s="180"/>
      <c r="BT776" s="180"/>
      <c r="BU776" s="180"/>
      <c r="BV776" s="180"/>
      <c r="BW776" s="180"/>
      <c r="BX776" s="180"/>
      <c r="BY776" s="180"/>
      <c r="BZ776" s="180"/>
      <c r="CA776" s="180"/>
    </row>
    <row r="777" ht="15.75" customHeight="1" spans="1:79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  <c r="R777" s="180"/>
      <c r="S777" s="180"/>
      <c r="T777" s="180"/>
      <c r="U777" s="180"/>
      <c r="V777" s="180"/>
      <c r="W777" s="180"/>
      <c r="X777" s="180"/>
      <c r="Y777" s="180"/>
      <c r="Z777" s="180"/>
      <c r="AA777" s="180"/>
      <c r="AB777" s="180"/>
      <c r="AC777" s="180"/>
      <c r="AD777" s="180"/>
      <c r="AE777" s="180"/>
      <c r="AF777" s="180"/>
      <c r="AG777" s="180"/>
      <c r="AH777" s="180"/>
      <c r="AI777" s="180"/>
      <c r="AJ777" s="180"/>
      <c r="AK777" s="180"/>
      <c r="AL777" s="180"/>
      <c r="AM777" s="180"/>
      <c r="AN777" s="180"/>
      <c r="AO777" s="180"/>
      <c r="AP777" s="180"/>
      <c r="AQ777" s="180"/>
      <c r="AR777" s="180"/>
      <c r="AS777" s="180"/>
      <c r="AT777" s="180"/>
      <c r="AU777" s="180"/>
      <c r="AV777" s="180"/>
      <c r="AW777" s="180"/>
      <c r="AX777" s="180"/>
      <c r="AY777" s="180"/>
      <c r="AZ777" s="180"/>
      <c r="BA777" s="180"/>
      <c r="BB777" s="180"/>
      <c r="BC777" s="180"/>
      <c r="BD777" s="180"/>
      <c r="BE777" s="180"/>
      <c r="BF777" s="180"/>
      <c r="BG777" s="180"/>
      <c r="BH777" s="180"/>
      <c r="BI777" s="180"/>
      <c r="BJ777" s="180"/>
      <c r="BK777" s="180"/>
      <c r="BL777" s="180"/>
      <c r="BM777" s="180"/>
      <c r="BN777" s="180"/>
      <c r="BO777" s="180"/>
      <c r="BP777" s="180"/>
      <c r="BQ777" s="180"/>
      <c r="BR777" s="180"/>
      <c r="BS777" s="180"/>
      <c r="BT777" s="180"/>
      <c r="BU777" s="180"/>
      <c r="BV777" s="180"/>
      <c r="BW777" s="180"/>
      <c r="BX777" s="180"/>
      <c r="BY777" s="180"/>
      <c r="BZ777" s="180"/>
      <c r="CA777" s="180"/>
    </row>
    <row r="778" ht="15.75" customHeight="1" spans="1:79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  <c r="R778" s="180"/>
      <c r="S778" s="180"/>
      <c r="T778" s="180"/>
      <c r="U778" s="180"/>
      <c r="V778" s="180"/>
      <c r="W778" s="180"/>
      <c r="X778" s="180"/>
      <c r="Y778" s="180"/>
      <c r="Z778" s="180"/>
      <c r="AA778" s="180"/>
      <c r="AB778" s="180"/>
      <c r="AC778" s="180"/>
      <c r="AD778" s="180"/>
      <c r="AE778" s="180"/>
      <c r="AF778" s="180"/>
      <c r="AG778" s="180"/>
      <c r="AH778" s="180"/>
      <c r="AI778" s="180"/>
      <c r="AJ778" s="180"/>
      <c r="AK778" s="180"/>
      <c r="AL778" s="180"/>
      <c r="AM778" s="180"/>
      <c r="AN778" s="180"/>
      <c r="AO778" s="180"/>
      <c r="AP778" s="180"/>
      <c r="AQ778" s="180"/>
      <c r="AR778" s="180"/>
      <c r="AS778" s="180"/>
      <c r="AT778" s="180"/>
      <c r="AU778" s="180"/>
      <c r="AV778" s="180"/>
      <c r="AW778" s="180"/>
      <c r="AX778" s="180"/>
      <c r="AY778" s="180"/>
      <c r="AZ778" s="180"/>
      <c r="BA778" s="180"/>
      <c r="BB778" s="180"/>
      <c r="BC778" s="180"/>
      <c r="BD778" s="180"/>
      <c r="BE778" s="180"/>
      <c r="BF778" s="180"/>
      <c r="BG778" s="180"/>
      <c r="BH778" s="180"/>
      <c r="BI778" s="180"/>
      <c r="BJ778" s="180"/>
      <c r="BK778" s="180"/>
      <c r="BL778" s="180"/>
      <c r="BM778" s="180"/>
      <c r="BN778" s="180"/>
      <c r="BO778" s="180"/>
      <c r="BP778" s="180"/>
      <c r="BQ778" s="180"/>
      <c r="BR778" s="180"/>
      <c r="BS778" s="180"/>
      <c r="BT778" s="180"/>
      <c r="BU778" s="180"/>
      <c r="BV778" s="180"/>
      <c r="BW778" s="180"/>
      <c r="BX778" s="180"/>
      <c r="BY778" s="180"/>
      <c r="BZ778" s="180"/>
      <c r="CA778" s="180"/>
    </row>
    <row r="779" ht="15.75" customHeight="1" spans="1:79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  <c r="R779" s="180"/>
      <c r="S779" s="180"/>
      <c r="T779" s="180"/>
      <c r="U779" s="180"/>
      <c r="V779" s="180"/>
      <c r="W779" s="180"/>
      <c r="X779" s="180"/>
      <c r="Y779" s="180"/>
      <c r="Z779" s="180"/>
      <c r="AA779" s="180"/>
      <c r="AB779" s="180"/>
      <c r="AC779" s="180"/>
      <c r="AD779" s="180"/>
      <c r="AE779" s="180"/>
      <c r="AF779" s="180"/>
      <c r="AG779" s="180"/>
      <c r="AH779" s="180"/>
      <c r="AI779" s="180"/>
      <c r="AJ779" s="180"/>
      <c r="AK779" s="180"/>
      <c r="AL779" s="180"/>
      <c r="AM779" s="180"/>
      <c r="AN779" s="180"/>
      <c r="AO779" s="180"/>
      <c r="AP779" s="180"/>
      <c r="AQ779" s="180"/>
      <c r="AR779" s="180"/>
      <c r="AS779" s="180"/>
      <c r="AT779" s="180"/>
      <c r="AU779" s="180"/>
      <c r="AV779" s="180"/>
      <c r="AW779" s="180"/>
      <c r="AX779" s="180"/>
      <c r="AY779" s="180"/>
      <c r="AZ779" s="180"/>
      <c r="BA779" s="180"/>
      <c r="BB779" s="180"/>
      <c r="BC779" s="180"/>
      <c r="BD779" s="180"/>
      <c r="BE779" s="180"/>
      <c r="BF779" s="180"/>
      <c r="BG779" s="180"/>
      <c r="BH779" s="180"/>
      <c r="BI779" s="180"/>
      <c r="BJ779" s="180"/>
      <c r="BK779" s="180"/>
      <c r="BL779" s="180"/>
      <c r="BM779" s="180"/>
      <c r="BN779" s="180"/>
      <c r="BO779" s="180"/>
      <c r="BP779" s="180"/>
      <c r="BQ779" s="180"/>
      <c r="BR779" s="180"/>
      <c r="BS779" s="180"/>
      <c r="BT779" s="180"/>
      <c r="BU779" s="180"/>
      <c r="BV779" s="180"/>
      <c r="BW779" s="180"/>
      <c r="BX779" s="180"/>
      <c r="BY779" s="180"/>
      <c r="BZ779" s="180"/>
      <c r="CA779" s="180"/>
    </row>
    <row r="780" ht="15.75" customHeight="1" spans="1:79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  <c r="R780" s="180"/>
      <c r="S780" s="180"/>
      <c r="T780" s="180"/>
      <c r="U780" s="180"/>
      <c r="V780" s="180"/>
      <c r="W780" s="180"/>
      <c r="X780" s="180"/>
      <c r="Y780" s="180"/>
      <c r="Z780" s="180"/>
      <c r="AA780" s="180"/>
      <c r="AB780" s="180"/>
      <c r="AC780" s="180"/>
      <c r="AD780" s="180"/>
      <c r="AE780" s="180"/>
      <c r="AF780" s="180"/>
      <c r="AG780" s="180"/>
      <c r="AH780" s="180"/>
      <c r="AI780" s="180"/>
      <c r="AJ780" s="180"/>
      <c r="AK780" s="180"/>
      <c r="AL780" s="180"/>
      <c r="AM780" s="180"/>
      <c r="AN780" s="180"/>
      <c r="AO780" s="180"/>
      <c r="AP780" s="180"/>
      <c r="AQ780" s="180"/>
      <c r="AR780" s="180"/>
      <c r="AS780" s="180"/>
      <c r="AT780" s="180"/>
      <c r="AU780" s="180"/>
      <c r="AV780" s="180"/>
      <c r="AW780" s="180"/>
      <c r="AX780" s="180"/>
      <c r="AY780" s="180"/>
      <c r="AZ780" s="180"/>
      <c r="BA780" s="180"/>
      <c r="BB780" s="180"/>
      <c r="BC780" s="180"/>
      <c r="BD780" s="180"/>
      <c r="BE780" s="180"/>
      <c r="BF780" s="180"/>
      <c r="BG780" s="180"/>
      <c r="BH780" s="180"/>
      <c r="BI780" s="180"/>
      <c r="BJ780" s="180"/>
      <c r="BK780" s="180"/>
      <c r="BL780" s="180"/>
      <c r="BM780" s="180"/>
      <c r="BN780" s="180"/>
      <c r="BO780" s="180"/>
      <c r="BP780" s="180"/>
      <c r="BQ780" s="180"/>
      <c r="BR780" s="180"/>
      <c r="BS780" s="180"/>
      <c r="BT780" s="180"/>
      <c r="BU780" s="180"/>
      <c r="BV780" s="180"/>
      <c r="BW780" s="180"/>
      <c r="BX780" s="180"/>
      <c r="BY780" s="180"/>
      <c r="BZ780" s="180"/>
      <c r="CA780" s="180"/>
    </row>
    <row r="781" ht="15.75" customHeight="1" spans="1:79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  <c r="R781" s="180"/>
      <c r="S781" s="180"/>
      <c r="T781" s="180"/>
      <c r="U781" s="180"/>
      <c r="V781" s="180"/>
      <c r="W781" s="180"/>
      <c r="X781" s="180"/>
      <c r="Y781" s="180"/>
      <c r="Z781" s="180"/>
      <c r="AA781" s="180"/>
      <c r="AB781" s="180"/>
      <c r="AC781" s="180"/>
      <c r="AD781" s="180"/>
      <c r="AE781" s="180"/>
      <c r="AF781" s="180"/>
      <c r="AG781" s="180"/>
      <c r="AH781" s="180"/>
      <c r="AI781" s="180"/>
      <c r="AJ781" s="180"/>
      <c r="AK781" s="180"/>
      <c r="AL781" s="180"/>
      <c r="AM781" s="180"/>
      <c r="AN781" s="180"/>
      <c r="AO781" s="180"/>
      <c r="AP781" s="180"/>
      <c r="AQ781" s="180"/>
      <c r="AR781" s="180"/>
      <c r="AS781" s="180"/>
      <c r="AT781" s="180"/>
      <c r="AU781" s="180"/>
      <c r="AV781" s="180"/>
      <c r="AW781" s="180"/>
      <c r="AX781" s="180"/>
      <c r="AY781" s="180"/>
      <c r="AZ781" s="180"/>
      <c r="BA781" s="180"/>
      <c r="BB781" s="180"/>
      <c r="BC781" s="180"/>
      <c r="BD781" s="180"/>
      <c r="BE781" s="180"/>
      <c r="BF781" s="180"/>
      <c r="BG781" s="180"/>
      <c r="BH781" s="180"/>
      <c r="BI781" s="180"/>
      <c r="BJ781" s="180"/>
      <c r="BK781" s="180"/>
      <c r="BL781" s="180"/>
      <c r="BM781" s="180"/>
      <c r="BN781" s="180"/>
      <c r="BO781" s="180"/>
      <c r="BP781" s="180"/>
      <c r="BQ781" s="180"/>
      <c r="BR781" s="180"/>
      <c r="BS781" s="180"/>
      <c r="BT781" s="180"/>
      <c r="BU781" s="180"/>
      <c r="BV781" s="180"/>
      <c r="BW781" s="180"/>
      <c r="BX781" s="180"/>
      <c r="BY781" s="180"/>
      <c r="BZ781" s="180"/>
      <c r="CA781" s="180"/>
    </row>
    <row r="782" ht="15.75" customHeight="1" spans="1:79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  <c r="R782" s="180"/>
      <c r="S782" s="180"/>
      <c r="T782" s="180"/>
      <c r="U782" s="180"/>
      <c r="V782" s="180"/>
      <c r="W782" s="180"/>
      <c r="X782" s="180"/>
      <c r="Y782" s="180"/>
      <c r="Z782" s="180"/>
      <c r="AA782" s="180"/>
      <c r="AB782" s="180"/>
      <c r="AC782" s="180"/>
      <c r="AD782" s="180"/>
      <c r="AE782" s="180"/>
      <c r="AF782" s="180"/>
      <c r="AG782" s="180"/>
      <c r="AH782" s="180"/>
      <c r="AI782" s="180"/>
      <c r="AJ782" s="180"/>
      <c r="AK782" s="180"/>
      <c r="AL782" s="180"/>
      <c r="AM782" s="180"/>
      <c r="AN782" s="180"/>
      <c r="AO782" s="180"/>
      <c r="AP782" s="180"/>
      <c r="AQ782" s="180"/>
      <c r="AR782" s="180"/>
      <c r="AS782" s="180"/>
      <c r="AT782" s="180"/>
      <c r="AU782" s="180"/>
      <c r="AV782" s="180"/>
      <c r="AW782" s="180"/>
      <c r="AX782" s="180"/>
      <c r="AY782" s="180"/>
      <c r="AZ782" s="180"/>
      <c r="BA782" s="180"/>
      <c r="BB782" s="180"/>
      <c r="BC782" s="180"/>
      <c r="BD782" s="180"/>
      <c r="BE782" s="180"/>
      <c r="BF782" s="180"/>
      <c r="BG782" s="180"/>
      <c r="BH782" s="180"/>
      <c r="BI782" s="180"/>
      <c r="BJ782" s="180"/>
      <c r="BK782" s="180"/>
      <c r="BL782" s="180"/>
      <c r="BM782" s="180"/>
      <c r="BN782" s="180"/>
      <c r="BO782" s="180"/>
      <c r="BP782" s="180"/>
      <c r="BQ782" s="180"/>
      <c r="BR782" s="180"/>
      <c r="BS782" s="180"/>
      <c r="BT782" s="180"/>
      <c r="BU782" s="180"/>
      <c r="BV782" s="180"/>
      <c r="BW782" s="180"/>
      <c r="BX782" s="180"/>
      <c r="BY782" s="180"/>
      <c r="BZ782" s="180"/>
      <c r="CA782" s="180"/>
    </row>
    <row r="783" ht="15.75" customHeight="1" spans="1:79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  <c r="R783" s="180"/>
      <c r="S783" s="180"/>
      <c r="T783" s="180"/>
      <c r="U783" s="180"/>
      <c r="V783" s="180"/>
      <c r="W783" s="180"/>
      <c r="X783" s="180"/>
      <c r="Y783" s="180"/>
      <c r="Z783" s="180"/>
      <c r="AA783" s="180"/>
      <c r="AB783" s="180"/>
      <c r="AC783" s="180"/>
      <c r="AD783" s="180"/>
      <c r="AE783" s="180"/>
      <c r="AF783" s="180"/>
      <c r="AG783" s="180"/>
      <c r="AH783" s="180"/>
      <c r="AI783" s="180"/>
      <c r="AJ783" s="180"/>
      <c r="AK783" s="180"/>
      <c r="AL783" s="180"/>
      <c r="AM783" s="180"/>
      <c r="AN783" s="180"/>
      <c r="AO783" s="180"/>
      <c r="AP783" s="180"/>
      <c r="AQ783" s="180"/>
      <c r="AR783" s="180"/>
      <c r="AS783" s="180"/>
      <c r="AT783" s="180"/>
      <c r="AU783" s="180"/>
      <c r="AV783" s="180"/>
      <c r="AW783" s="180"/>
      <c r="AX783" s="180"/>
      <c r="AY783" s="180"/>
      <c r="AZ783" s="180"/>
      <c r="BA783" s="180"/>
      <c r="BB783" s="180"/>
      <c r="BC783" s="180"/>
      <c r="BD783" s="180"/>
      <c r="BE783" s="180"/>
      <c r="BF783" s="180"/>
      <c r="BG783" s="180"/>
      <c r="BH783" s="180"/>
      <c r="BI783" s="180"/>
      <c r="BJ783" s="180"/>
      <c r="BK783" s="180"/>
      <c r="BL783" s="180"/>
      <c r="BM783" s="180"/>
      <c r="BN783" s="180"/>
      <c r="BO783" s="180"/>
      <c r="BP783" s="180"/>
      <c r="BQ783" s="180"/>
      <c r="BR783" s="180"/>
      <c r="BS783" s="180"/>
      <c r="BT783" s="180"/>
      <c r="BU783" s="180"/>
      <c r="BV783" s="180"/>
      <c r="BW783" s="180"/>
      <c r="BX783" s="180"/>
      <c r="BY783" s="180"/>
      <c r="BZ783" s="180"/>
      <c r="CA783" s="180"/>
    </row>
    <row r="784" ht="15.75" customHeight="1" spans="1:79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  <c r="R784" s="180"/>
      <c r="S784" s="180"/>
      <c r="T784" s="180"/>
      <c r="U784" s="180"/>
      <c r="V784" s="180"/>
      <c r="W784" s="180"/>
      <c r="X784" s="180"/>
      <c r="Y784" s="180"/>
      <c r="Z784" s="180"/>
      <c r="AA784" s="180"/>
      <c r="AB784" s="180"/>
      <c r="AC784" s="180"/>
      <c r="AD784" s="180"/>
      <c r="AE784" s="180"/>
      <c r="AF784" s="180"/>
      <c r="AG784" s="180"/>
      <c r="AH784" s="180"/>
      <c r="AI784" s="180"/>
      <c r="AJ784" s="180"/>
      <c r="AK784" s="180"/>
      <c r="AL784" s="180"/>
      <c r="AM784" s="180"/>
      <c r="AN784" s="180"/>
      <c r="AO784" s="180"/>
      <c r="AP784" s="180"/>
      <c r="AQ784" s="180"/>
      <c r="AR784" s="180"/>
      <c r="AS784" s="180"/>
      <c r="AT784" s="180"/>
      <c r="AU784" s="180"/>
      <c r="AV784" s="180"/>
      <c r="AW784" s="180"/>
      <c r="AX784" s="180"/>
      <c r="AY784" s="180"/>
      <c r="AZ784" s="180"/>
      <c r="BA784" s="180"/>
      <c r="BB784" s="180"/>
      <c r="BC784" s="180"/>
      <c r="BD784" s="180"/>
      <c r="BE784" s="180"/>
      <c r="BF784" s="180"/>
      <c r="BG784" s="180"/>
      <c r="BH784" s="180"/>
      <c r="BI784" s="180"/>
      <c r="BJ784" s="180"/>
      <c r="BK784" s="180"/>
      <c r="BL784" s="180"/>
      <c r="BM784" s="180"/>
      <c r="BN784" s="180"/>
      <c r="BO784" s="180"/>
      <c r="BP784" s="180"/>
      <c r="BQ784" s="180"/>
      <c r="BR784" s="180"/>
      <c r="BS784" s="180"/>
      <c r="BT784" s="180"/>
      <c r="BU784" s="180"/>
      <c r="BV784" s="180"/>
      <c r="BW784" s="180"/>
      <c r="BX784" s="180"/>
      <c r="BY784" s="180"/>
      <c r="BZ784" s="180"/>
      <c r="CA784" s="180"/>
    </row>
    <row r="785" ht="15.75" customHeight="1" spans="1:79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  <c r="R785" s="180"/>
      <c r="S785" s="180"/>
      <c r="T785" s="180"/>
      <c r="U785" s="180"/>
      <c r="V785" s="180"/>
      <c r="W785" s="180"/>
      <c r="X785" s="180"/>
      <c r="Y785" s="180"/>
      <c r="Z785" s="180"/>
      <c r="AA785" s="180"/>
      <c r="AB785" s="180"/>
      <c r="AC785" s="180"/>
      <c r="AD785" s="180"/>
      <c r="AE785" s="180"/>
      <c r="AF785" s="180"/>
      <c r="AG785" s="180"/>
      <c r="AH785" s="180"/>
      <c r="AI785" s="180"/>
      <c r="AJ785" s="180"/>
      <c r="AK785" s="180"/>
      <c r="AL785" s="180"/>
      <c r="AM785" s="180"/>
      <c r="AN785" s="180"/>
      <c r="AO785" s="180"/>
      <c r="AP785" s="180"/>
      <c r="AQ785" s="180"/>
      <c r="AR785" s="180"/>
      <c r="AS785" s="180"/>
      <c r="AT785" s="180"/>
      <c r="AU785" s="180"/>
      <c r="AV785" s="180"/>
      <c r="AW785" s="180"/>
      <c r="AX785" s="180"/>
      <c r="AY785" s="180"/>
      <c r="AZ785" s="180"/>
      <c r="BA785" s="180"/>
      <c r="BB785" s="180"/>
      <c r="BC785" s="180"/>
      <c r="BD785" s="180"/>
      <c r="BE785" s="180"/>
      <c r="BF785" s="180"/>
      <c r="BG785" s="180"/>
      <c r="BH785" s="180"/>
      <c r="BI785" s="180"/>
      <c r="BJ785" s="180"/>
      <c r="BK785" s="180"/>
      <c r="BL785" s="180"/>
      <c r="BM785" s="180"/>
      <c r="BN785" s="180"/>
      <c r="BO785" s="180"/>
      <c r="BP785" s="180"/>
      <c r="BQ785" s="180"/>
      <c r="BR785" s="180"/>
      <c r="BS785" s="180"/>
      <c r="BT785" s="180"/>
      <c r="BU785" s="180"/>
      <c r="BV785" s="180"/>
      <c r="BW785" s="180"/>
      <c r="BX785" s="180"/>
      <c r="BY785" s="180"/>
      <c r="BZ785" s="180"/>
      <c r="CA785" s="180"/>
    </row>
    <row r="786" ht="15.75" customHeight="1" spans="1:79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  <c r="R786" s="180"/>
      <c r="S786" s="180"/>
      <c r="T786" s="180"/>
      <c r="U786" s="180"/>
      <c r="V786" s="180"/>
      <c r="W786" s="180"/>
      <c r="X786" s="180"/>
      <c r="Y786" s="180"/>
      <c r="Z786" s="180"/>
      <c r="AA786" s="180"/>
      <c r="AB786" s="180"/>
      <c r="AC786" s="180"/>
      <c r="AD786" s="180"/>
      <c r="AE786" s="180"/>
      <c r="AF786" s="180"/>
      <c r="AG786" s="180"/>
      <c r="AH786" s="180"/>
      <c r="AI786" s="180"/>
      <c r="AJ786" s="180"/>
      <c r="AK786" s="180"/>
      <c r="AL786" s="180"/>
      <c r="AM786" s="180"/>
      <c r="AN786" s="180"/>
      <c r="AO786" s="180"/>
      <c r="AP786" s="180"/>
      <c r="AQ786" s="180"/>
      <c r="AR786" s="180"/>
      <c r="AS786" s="180"/>
      <c r="AT786" s="180"/>
      <c r="AU786" s="180"/>
      <c r="AV786" s="180"/>
      <c r="AW786" s="180"/>
      <c r="AX786" s="180"/>
      <c r="AY786" s="180"/>
      <c r="AZ786" s="180"/>
      <c r="BA786" s="180"/>
      <c r="BB786" s="180"/>
      <c r="BC786" s="180"/>
      <c r="BD786" s="180"/>
      <c r="BE786" s="180"/>
      <c r="BF786" s="180"/>
      <c r="BG786" s="180"/>
      <c r="BH786" s="180"/>
      <c r="BI786" s="180"/>
      <c r="BJ786" s="180"/>
      <c r="BK786" s="180"/>
      <c r="BL786" s="180"/>
      <c r="BM786" s="180"/>
      <c r="BN786" s="180"/>
      <c r="BO786" s="180"/>
      <c r="BP786" s="180"/>
      <c r="BQ786" s="180"/>
      <c r="BR786" s="180"/>
      <c r="BS786" s="180"/>
      <c r="BT786" s="180"/>
      <c r="BU786" s="180"/>
      <c r="BV786" s="180"/>
      <c r="BW786" s="180"/>
      <c r="BX786" s="180"/>
      <c r="BY786" s="180"/>
      <c r="BZ786" s="180"/>
      <c r="CA786" s="180"/>
    </row>
    <row r="787" ht="15.75" customHeight="1" spans="1:79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  <c r="R787" s="180"/>
      <c r="S787" s="180"/>
      <c r="T787" s="180"/>
      <c r="U787" s="180"/>
      <c r="V787" s="180"/>
      <c r="W787" s="180"/>
      <c r="X787" s="180"/>
      <c r="Y787" s="180"/>
      <c r="Z787" s="180"/>
      <c r="AA787" s="180"/>
      <c r="AB787" s="180"/>
      <c r="AC787" s="180"/>
      <c r="AD787" s="180"/>
      <c r="AE787" s="180"/>
      <c r="AF787" s="180"/>
      <c r="AG787" s="180"/>
      <c r="AH787" s="180"/>
      <c r="AI787" s="180"/>
      <c r="AJ787" s="180"/>
      <c r="AK787" s="180"/>
      <c r="AL787" s="180"/>
      <c r="AM787" s="180"/>
      <c r="AN787" s="180"/>
      <c r="AO787" s="180"/>
      <c r="AP787" s="180"/>
      <c r="AQ787" s="180"/>
      <c r="AR787" s="180"/>
      <c r="AS787" s="180"/>
      <c r="AT787" s="180"/>
      <c r="AU787" s="180"/>
      <c r="AV787" s="180"/>
      <c r="AW787" s="180"/>
      <c r="AX787" s="180"/>
      <c r="AY787" s="180"/>
      <c r="AZ787" s="180"/>
      <c r="BA787" s="180"/>
      <c r="BB787" s="180"/>
      <c r="BC787" s="180"/>
      <c r="BD787" s="180"/>
      <c r="BE787" s="180"/>
      <c r="BF787" s="180"/>
      <c r="BG787" s="180"/>
      <c r="BH787" s="180"/>
      <c r="BI787" s="180"/>
      <c r="BJ787" s="180"/>
      <c r="BK787" s="180"/>
      <c r="BL787" s="180"/>
      <c r="BM787" s="180"/>
      <c r="BN787" s="180"/>
      <c r="BO787" s="180"/>
      <c r="BP787" s="180"/>
      <c r="BQ787" s="180"/>
      <c r="BR787" s="180"/>
      <c r="BS787" s="180"/>
      <c r="BT787" s="180"/>
      <c r="BU787" s="180"/>
      <c r="BV787" s="180"/>
      <c r="BW787" s="180"/>
      <c r="BX787" s="180"/>
      <c r="BY787" s="180"/>
      <c r="BZ787" s="180"/>
      <c r="CA787" s="180"/>
    </row>
    <row r="788" ht="15.75" customHeight="1" spans="1:79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  <c r="R788" s="180"/>
      <c r="S788" s="180"/>
      <c r="T788" s="180"/>
      <c r="U788" s="180"/>
      <c r="V788" s="180"/>
      <c r="W788" s="180"/>
      <c r="X788" s="180"/>
      <c r="Y788" s="180"/>
      <c r="Z788" s="180"/>
      <c r="AA788" s="180"/>
      <c r="AB788" s="180"/>
      <c r="AC788" s="180"/>
      <c r="AD788" s="180"/>
      <c r="AE788" s="180"/>
      <c r="AF788" s="180"/>
      <c r="AG788" s="180"/>
      <c r="AH788" s="180"/>
      <c r="AI788" s="180"/>
      <c r="AJ788" s="180"/>
      <c r="AK788" s="180"/>
      <c r="AL788" s="180"/>
      <c r="AM788" s="180"/>
      <c r="AN788" s="180"/>
      <c r="AO788" s="180"/>
      <c r="AP788" s="180"/>
      <c r="AQ788" s="180"/>
      <c r="AR788" s="180"/>
      <c r="AS788" s="180"/>
      <c r="AT788" s="180"/>
      <c r="AU788" s="180"/>
      <c r="AV788" s="180"/>
      <c r="AW788" s="180"/>
      <c r="AX788" s="180"/>
      <c r="AY788" s="180"/>
      <c r="AZ788" s="180"/>
      <c r="BA788" s="180"/>
      <c r="BB788" s="180"/>
      <c r="BC788" s="180"/>
      <c r="BD788" s="180"/>
      <c r="BE788" s="180"/>
      <c r="BF788" s="180"/>
      <c r="BG788" s="180"/>
      <c r="BH788" s="180"/>
      <c r="BI788" s="180"/>
      <c r="BJ788" s="180"/>
      <c r="BK788" s="180"/>
      <c r="BL788" s="180"/>
      <c r="BM788" s="180"/>
      <c r="BN788" s="180"/>
      <c r="BO788" s="180"/>
      <c r="BP788" s="180"/>
      <c r="BQ788" s="180"/>
      <c r="BR788" s="180"/>
      <c r="BS788" s="180"/>
      <c r="BT788" s="180"/>
      <c r="BU788" s="180"/>
      <c r="BV788" s="180"/>
      <c r="BW788" s="180"/>
      <c r="BX788" s="180"/>
      <c r="BY788" s="180"/>
      <c r="BZ788" s="180"/>
      <c r="CA788" s="180"/>
    </row>
    <row r="789" ht="15.75" customHeight="1" spans="1:79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  <c r="R789" s="180"/>
      <c r="S789" s="180"/>
      <c r="T789" s="180"/>
      <c r="U789" s="180"/>
      <c r="V789" s="180"/>
      <c r="W789" s="180"/>
      <c r="X789" s="180"/>
      <c r="Y789" s="180"/>
      <c r="Z789" s="180"/>
      <c r="AA789" s="180"/>
      <c r="AB789" s="180"/>
      <c r="AC789" s="180"/>
      <c r="AD789" s="180"/>
      <c r="AE789" s="180"/>
      <c r="AF789" s="180"/>
      <c r="AG789" s="180"/>
      <c r="AH789" s="180"/>
      <c r="AI789" s="180"/>
      <c r="AJ789" s="180"/>
      <c r="AK789" s="180"/>
      <c r="AL789" s="180"/>
      <c r="AM789" s="180"/>
      <c r="AN789" s="180"/>
      <c r="AO789" s="180"/>
      <c r="AP789" s="180"/>
      <c r="AQ789" s="180"/>
      <c r="AR789" s="180"/>
      <c r="AS789" s="180"/>
      <c r="AT789" s="180"/>
      <c r="AU789" s="180"/>
      <c r="AV789" s="180"/>
      <c r="AW789" s="180"/>
      <c r="AX789" s="180"/>
      <c r="AY789" s="180"/>
      <c r="AZ789" s="180"/>
      <c r="BA789" s="180"/>
      <c r="BB789" s="180"/>
      <c r="BC789" s="180"/>
      <c r="BD789" s="180"/>
      <c r="BE789" s="180"/>
      <c r="BF789" s="180"/>
      <c r="BG789" s="180"/>
      <c r="BH789" s="180"/>
      <c r="BI789" s="180"/>
      <c r="BJ789" s="180"/>
      <c r="BK789" s="180"/>
      <c r="BL789" s="180"/>
      <c r="BM789" s="180"/>
      <c r="BN789" s="180"/>
      <c r="BO789" s="180"/>
      <c r="BP789" s="180"/>
      <c r="BQ789" s="180"/>
      <c r="BR789" s="180"/>
      <c r="BS789" s="180"/>
      <c r="BT789" s="180"/>
      <c r="BU789" s="180"/>
      <c r="BV789" s="180"/>
      <c r="BW789" s="180"/>
      <c r="BX789" s="180"/>
      <c r="BY789" s="180"/>
      <c r="BZ789" s="180"/>
      <c r="CA789" s="180"/>
    </row>
    <row r="790" ht="15.75" customHeight="1" spans="1:79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  <c r="R790" s="180"/>
      <c r="S790" s="180"/>
      <c r="T790" s="180"/>
      <c r="U790" s="180"/>
      <c r="V790" s="180"/>
      <c r="W790" s="180"/>
      <c r="X790" s="180"/>
      <c r="Y790" s="180"/>
      <c r="Z790" s="180"/>
      <c r="AA790" s="180"/>
      <c r="AB790" s="180"/>
      <c r="AC790" s="180"/>
      <c r="AD790" s="180"/>
      <c r="AE790" s="180"/>
      <c r="AF790" s="180"/>
      <c r="AG790" s="180"/>
      <c r="AH790" s="180"/>
      <c r="AI790" s="180"/>
      <c r="AJ790" s="180"/>
      <c r="AK790" s="180"/>
      <c r="AL790" s="180"/>
      <c r="AM790" s="180"/>
      <c r="AN790" s="180"/>
      <c r="AO790" s="180"/>
      <c r="AP790" s="180"/>
      <c r="AQ790" s="180"/>
      <c r="AR790" s="180"/>
      <c r="AS790" s="180"/>
      <c r="AT790" s="180"/>
      <c r="AU790" s="180"/>
      <c r="AV790" s="180"/>
      <c r="AW790" s="180"/>
      <c r="AX790" s="180"/>
      <c r="AY790" s="180"/>
      <c r="AZ790" s="180"/>
      <c r="BA790" s="180"/>
      <c r="BB790" s="180"/>
      <c r="BC790" s="180"/>
      <c r="BD790" s="180"/>
      <c r="BE790" s="180"/>
      <c r="BF790" s="180"/>
      <c r="BG790" s="180"/>
      <c r="BH790" s="180"/>
      <c r="BI790" s="180"/>
      <c r="BJ790" s="180"/>
      <c r="BK790" s="180"/>
      <c r="BL790" s="180"/>
      <c r="BM790" s="180"/>
      <c r="BN790" s="180"/>
      <c r="BO790" s="180"/>
      <c r="BP790" s="180"/>
      <c r="BQ790" s="180"/>
      <c r="BR790" s="180"/>
      <c r="BS790" s="180"/>
      <c r="BT790" s="180"/>
      <c r="BU790" s="180"/>
      <c r="BV790" s="180"/>
      <c r="BW790" s="180"/>
      <c r="BX790" s="180"/>
      <c r="BY790" s="180"/>
      <c r="BZ790" s="180"/>
      <c r="CA790" s="180"/>
    </row>
    <row r="791" ht="15.75" customHeight="1" spans="1:79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  <c r="R791" s="180"/>
      <c r="S791" s="180"/>
      <c r="T791" s="180"/>
      <c r="U791" s="180"/>
      <c r="V791" s="180"/>
      <c r="W791" s="180"/>
      <c r="X791" s="180"/>
      <c r="Y791" s="180"/>
      <c r="Z791" s="180"/>
      <c r="AA791" s="180"/>
      <c r="AB791" s="180"/>
      <c r="AC791" s="180"/>
      <c r="AD791" s="180"/>
      <c r="AE791" s="180"/>
      <c r="AF791" s="180"/>
      <c r="AG791" s="180"/>
      <c r="AH791" s="180"/>
      <c r="AI791" s="180"/>
      <c r="AJ791" s="180"/>
      <c r="AK791" s="180"/>
      <c r="AL791" s="180"/>
      <c r="AM791" s="180"/>
      <c r="AN791" s="180"/>
      <c r="AO791" s="180"/>
      <c r="AP791" s="180"/>
      <c r="AQ791" s="180"/>
      <c r="AR791" s="180"/>
      <c r="AS791" s="180"/>
      <c r="AT791" s="180"/>
      <c r="AU791" s="180"/>
      <c r="AV791" s="180"/>
      <c r="AW791" s="180"/>
      <c r="AX791" s="180"/>
      <c r="AY791" s="180"/>
      <c r="AZ791" s="180"/>
      <c r="BA791" s="180"/>
      <c r="BB791" s="180"/>
      <c r="BC791" s="180"/>
      <c r="BD791" s="180"/>
      <c r="BE791" s="180"/>
      <c r="BF791" s="180"/>
      <c r="BG791" s="180"/>
      <c r="BH791" s="180"/>
      <c r="BI791" s="180"/>
      <c r="BJ791" s="180"/>
      <c r="BK791" s="180"/>
      <c r="BL791" s="180"/>
      <c r="BM791" s="180"/>
      <c r="BN791" s="180"/>
      <c r="BO791" s="180"/>
      <c r="BP791" s="180"/>
      <c r="BQ791" s="180"/>
      <c r="BR791" s="180"/>
      <c r="BS791" s="180"/>
      <c r="BT791" s="180"/>
      <c r="BU791" s="180"/>
      <c r="BV791" s="180"/>
      <c r="BW791" s="180"/>
      <c r="BX791" s="180"/>
      <c r="BY791" s="180"/>
      <c r="BZ791" s="180"/>
      <c r="CA791" s="180"/>
    </row>
    <row r="792" ht="15.75" customHeight="1" spans="1:79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  <c r="R792" s="180"/>
      <c r="S792" s="180"/>
      <c r="T792" s="180"/>
      <c r="U792" s="180"/>
      <c r="V792" s="180"/>
      <c r="W792" s="180"/>
      <c r="X792" s="180"/>
      <c r="Y792" s="180"/>
      <c r="Z792" s="180"/>
      <c r="AA792" s="180"/>
      <c r="AB792" s="180"/>
      <c r="AC792" s="180"/>
      <c r="AD792" s="180"/>
      <c r="AE792" s="180"/>
      <c r="AF792" s="180"/>
      <c r="AG792" s="180"/>
      <c r="AH792" s="180"/>
      <c r="AI792" s="180"/>
      <c r="AJ792" s="180"/>
      <c r="AK792" s="180"/>
      <c r="AL792" s="180"/>
      <c r="AM792" s="180"/>
      <c r="AN792" s="180"/>
      <c r="AO792" s="180"/>
      <c r="AP792" s="180"/>
      <c r="AQ792" s="180"/>
      <c r="AR792" s="180"/>
      <c r="AS792" s="180"/>
      <c r="AT792" s="180"/>
      <c r="AU792" s="180"/>
      <c r="AV792" s="180"/>
      <c r="AW792" s="180"/>
      <c r="AX792" s="180"/>
      <c r="AY792" s="180"/>
      <c r="AZ792" s="180"/>
      <c r="BA792" s="180"/>
      <c r="BB792" s="180"/>
      <c r="BC792" s="180"/>
      <c r="BD792" s="180"/>
      <c r="BE792" s="180"/>
      <c r="BF792" s="180"/>
      <c r="BG792" s="180"/>
      <c r="BH792" s="180"/>
      <c r="BI792" s="180"/>
      <c r="BJ792" s="180"/>
      <c r="BK792" s="180"/>
      <c r="BL792" s="180"/>
      <c r="BM792" s="180"/>
      <c r="BN792" s="180"/>
      <c r="BO792" s="180"/>
      <c r="BP792" s="180"/>
      <c r="BQ792" s="180"/>
      <c r="BR792" s="180"/>
      <c r="BS792" s="180"/>
      <c r="BT792" s="180"/>
      <c r="BU792" s="180"/>
      <c r="BV792" s="180"/>
      <c r="BW792" s="180"/>
      <c r="BX792" s="180"/>
      <c r="BY792" s="180"/>
      <c r="BZ792" s="180"/>
      <c r="CA792" s="180"/>
    </row>
    <row r="793" ht="15.75" customHeight="1" spans="1:79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  <c r="R793" s="180"/>
      <c r="S793" s="180"/>
      <c r="T793" s="180"/>
      <c r="U793" s="180"/>
      <c r="V793" s="180"/>
      <c r="W793" s="180"/>
      <c r="X793" s="180"/>
      <c r="Y793" s="180"/>
      <c r="Z793" s="180"/>
      <c r="AA793" s="180"/>
      <c r="AB793" s="180"/>
      <c r="AC793" s="180"/>
      <c r="AD793" s="180"/>
      <c r="AE793" s="180"/>
      <c r="AF793" s="180"/>
      <c r="AG793" s="180"/>
      <c r="AH793" s="180"/>
      <c r="AI793" s="180"/>
      <c r="AJ793" s="180"/>
      <c r="AK793" s="180"/>
      <c r="AL793" s="180"/>
      <c r="AM793" s="180"/>
      <c r="AN793" s="180"/>
      <c r="AO793" s="180"/>
      <c r="AP793" s="180"/>
      <c r="AQ793" s="180"/>
      <c r="AR793" s="180"/>
      <c r="AS793" s="180"/>
      <c r="AT793" s="180"/>
      <c r="AU793" s="180"/>
      <c r="AV793" s="180"/>
      <c r="AW793" s="180"/>
      <c r="AX793" s="180"/>
      <c r="AY793" s="180"/>
      <c r="AZ793" s="180"/>
      <c r="BA793" s="180"/>
      <c r="BB793" s="180"/>
      <c r="BC793" s="180"/>
      <c r="BD793" s="180"/>
      <c r="BE793" s="180"/>
      <c r="BF793" s="180"/>
      <c r="BG793" s="180"/>
      <c r="BH793" s="180"/>
      <c r="BI793" s="180"/>
      <c r="BJ793" s="180"/>
      <c r="BK793" s="180"/>
      <c r="BL793" s="180"/>
      <c r="BM793" s="180"/>
      <c r="BN793" s="180"/>
      <c r="BO793" s="180"/>
      <c r="BP793" s="180"/>
      <c r="BQ793" s="180"/>
      <c r="BR793" s="180"/>
      <c r="BS793" s="180"/>
      <c r="BT793" s="180"/>
      <c r="BU793" s="180"/>
      <c r="BV793" s="180"/>
      <c r="BW793" s="180"/>
      <c r="BX793" s="180"/>
      <c r="BY793" s="180"/>
      <c r="BZ793" s="180"/>
      <c r="CA793" s="180"/>
    </row>
    <row r="794" ht="15.75" customHeight="1" spans="1:79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  <c r="R794" s="180"/>
      <c r="S794" s="180"/>
      <c r="T794" s="180"/>
      <c r="U794" s="180"/>
      <c r="V794" s="180"/>
      <c r="W794" s="180"/>
      <c r="X794" s="180"/>
      <c r="Y794" s="180"/>
      <c r="Z794" s="180"/>
      <c r="AA794" s="180"/>
      <c r="AB794" s="180"/>
      <c r="AC794" s="180"/>
      <c r="AD794" s="180"/>
      <c r="AE794" s="180"/>
      <c r="AF794" s="180"/>
      <c r="AG794" s="180"/>
      <c r="AH794" s="180"/>
      <c r="AI794" s="180"/>
      <c r="AJ794" s="180"/>
      <c r="AK794" s="180"/>
      <c r="AL794" s="180"/>
      <c r="AM794" s="180"/>
      <c r="AN794" s="180"/>
      <c r="AO794" s="180"/>
      <c r="AP794" s="180"/>
      <c r="AQ794" s="180"/>
      <c r="AR794" s="180"/>
      <c r="AS794" s="180"/>
      <c r="AT794" s="180"/>
      <c r="AU794" s="180"/>
      <c r="AV794" s="180"/>
      <c r="AW794" s="180"/>
      <c r="AX794" s="180"/>
      <c r="AY794" s="180"/>
      <c r="AZ794" s="180"/>
      <c r="BA794" s="180"/>
      <c r="BB794" s="180"/>
      <c r="BC794" s="180"/>
      <c r="BD794" s="180"/>
      <c r="BE794" s="180"/>
      <c r="BF794" s="180"/>
      <c r="BG794" s="180"/>
      <c r="BH794" s="180"/>
      <c r="BI794" s="180"/>
      <c r="BJ794" s="180"/>
      <c r="BK794" s="180"/>
      <c r="BL794" s="180"/>
      <c r="BM794" s="180"/>
      <c r="BN794" s="180"/>
      <c r="BO794" s="180"/>
      <c r="BP794" s="180"/>
      <c r="BQ794" s="180"/>
      <c r="BR794" s="180"/>
      <c r="BS794" s="180"/>
      <c r="BT794" s="180"/>
      <c r="BU794" s="180"/>
      <c r="BV794" s="180"/>
      <c r="BW794" s="180"/>
      <c r="BX794" s="180"/>
      <c r="BY794" s="180"/>
      <c r="BZ794" s="180"/>
      <c r="CA794" s="180"/>
    </row>
    <row r="795" ht="15.75" customHeight="1" spans="1:79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  <c r="R795" s="180"/>
      <c r="S795" s="180"/>
      <c r="T795" s="180"/>
      <c r="U795" s="180"/>
      <c r="V795" s="180"/>
      <c r="W795" s="180"/>
      <c r="X795" s="180"/>
      <c r="Y795" s="180"/>
      <c r="Z795" s="180"/>
      <c r="AA795" s="180"/>
      <c r="AB795" s="180"/>
      <c r="AC795" s="180"/>
      <c r="AD795" s="180"/>
      <c r="AE795" s="180"/>
      <c r="AF795" s="180"/>
      <c r="AG795" s="180"/>
      <c r="AH795" s="180"/>
      <c r="AI795" s="180"/>
      <c r="AJ795" s="180"/>
      <c r="AK795" s="180"/>
      <c r="AL795" s="180"/>
      <c r="AM795" s="180"/>
      <c r="AN795" s="180"/>
      <c r="AO795" s="180"/>
      <c r="AP795" s="180"/>
      <c r="AQ795" s="180"/>
      <c r="AR795" s="180"/>
      <c r="AS795" s="180"/>
      <c r="AT795" s="180"/>
      <c r="AU795" s="180"/>
      <c r="AV795" s="180"/>
      <c r="AW795" s="180"/>
      <c r="AX795" s="180"/>
      <c r="AY795" s="180"/>
      <c r="AZ795" s="180"/>
      <c r="BA795" s="180"/>
      <c r="BB795" s="180"/>
      <c r="BC795" s="180"/>
      <c r="BD795" s="180"/>
      <c r="BE795" s="180"/>
      <c r="BF795" s="180"/>
      <c r="BG795" s="180"/>
      <c r="BH795" s="180"/>
      <c r="BI795" s="180"/>
      <c r="BJ795" s="180"/>
      <c r="BK795" s="180"/>
      <c r="BL795" s="180"/>
      <c r="BM795" s="180"/>
      <c r="BN795" s="180"/>
      <c r="BO795" s="180"/>
      <c r="BP795" s="180"/>
      <c r="BQ795" s="180"/>
      <c r="BR795" s="180"/>
      <c r="BS795" s="180"/>
      <c r="BT795" s="180"/>
      <c r="BU795" s="180"/>
      <c r="BV795" s="180"/>
      <c r="BW795" s="180"/>
      <c r="BX795" s="180"/>
      <c r="BY795" s="180"/>
      <c r="BZ795" s="180"/>
      <c r="CA795" s="180"/>
    </row>
    <row r="796" ht="15.75" customHeight="1" spans="1:79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  <c r="R796" s="180"/>
      <c r="S796" s="180"/>
      <c r="T796" s="180"/>
      <c r="U796" s="180"/>
      <c r="V796" s="180"/>
      <c r="W796" s="180"/>
      <c r="X796" s="180"/>
      <c r="Y796" s="180"/>
      <c r="Z796" s="180"/>
      <c r="AA796" s="180"/>
      <c r="AB796" s="180"/>
      <c r="AC796" s="180"/>
      <c r="AD796" s="180"/>
      <c r="AE796" s="180"/>
      <c r="AF796" s="180"/>
      <c r="AG796" s="180"/>
      <c r="AH796" s="180"/>
      <c r="AI796" s="180"/>
      <c r="AJ796" s="180"/>
      <c r="AK796" s="180"/>
      <c r="AL796" s="180"/>
      <c r="AM796" s="180"/>
      <c r="AN796" s="180"/>
      <c r="AO796" s="180"/>
      <c r="AP796" s="180"/>
      <c r="AQ796" s="180"/>
      <c r="AR796" s="180"/>
      <c r="AS796" s="180"/>
      <c r="AT796" s="180"/>
      <c r="AU796" s="180"/>
      <c r="AV796" s="180"/>
      <c r="AW796" s="180"/>
      <c r="AX796" s="180"/>
      <c r="AY796" s="180"/>
      <c r="AZ796" s="180"/>
      <c r="BA796" s="180"/>
      <c r="BB796" s="180"/>
      <c r="BC796" s="180"/>
      <c r="BD796" s="180"/>
      <c r="BE796" s="180"/>
      <c r="BF796" s="180"/>
      <c r="BG796" s="180"/>
      <c r="BH796" s="180"/>
      <c r="BI796" s="180"/>
      <c r="BJ796" s="180"/>
      <c r="BK796" s="180"/>
      <c r="BL796" s="180"/>
      <c r="BM796" s="180"/>
      <c r="BN796" s="180"/>
      <c r="BO796" s="180"/>
      <c r="BP796" s="180"/>
      <c r="BQ796" s="180"/>
      <c r="BR796" s="180"/>
      <c r="BS796" s="180"/>
      <c r="BT796" s="180"/>
      <c r="BU796" s="180"/>
      <c r="BV796" s="180"/>
      <c r="BW796" s="180"/>
      <c r="BX796" s="180"/>
      <c r="BY796" s="180"/>
      <c r="BZ796" s="180"/>
      <c r="CA796" s="180"/>
    </row>
    <row r="797" ht="15.75" customHeight="1" spans="1:79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  <c r="R797" s="180"/>
      <c r="S797" s="180"/>
      <c r="T797" s="180"/>
      <c r="U797" s="180"/>
      <c r="V797" s="180"/>
      <c r="W797" s="180"/>
      <c r="X797" s="180"/>
      <c r="Y797" s="180"/>
      <c r="Z797" s="180"/>
      <c r="AA797" s="180"/>
      <c r="AB797" s="180"/>
      <c r="AC797" s="180"/>
      <c r="AD797" s="180"/>
      <c r="AE797" s="180"/>
      <c r="AF797" s="180"/>
      <c r="AG797" s="180"/>
      <c r="AH797" s="180"/>
      <c r="AI797" s="180"/>
      <c r="AJ797" s="180"/>
      <c r="AK797" s="180"/>
      <c r="AL797" s="180"/>
      <c r="AM797" s="180"/>
      <c r="AN797" s="180"/>
      <c r="AO797" s="180"/>
      <c r="AP797" s="180"/>
      <c r="AQ797" s="180"/>
      <c r="AR797" s="180"/>
      <c r="AS797" s="180"/>
      <c r="AT797" s="180"/>
      <c r="AU797" s="180"/>
      <c r="AV797" s="180"/>
      <c r="AW797" s="180"/>
      <c r="AX797" s="180"/>
      <c r="AY797" s="180"/>
      <c r="AZ797" s="180"/>
      <c r="BA797" s="180"/>
      <c r="BB797" s="180"/>
      <c r="BC797" s="180"/>
      <c r="BD797" s="180"/>
      <c r="BE797" s="180"/>
      <c r="BF797" s="180"/>
      <c r="BG797" s="180"/>
      <c r="BH797" s="180"/>
      <c r="BI797" s="180"/>
      <c r="BJ797" s="180"/>
      <c r="BK797" s="180"/>
      <c r="BL797" s="180"/>
      <c r="BM797" s="180"/>
      <c r="BN797" s="180"/>
      <c r="BO797" s="180"/>
      <c r="BP797" s="180"/>
      <c r="BQ797" s="180"/>
      <c r="BR797" s="180"/>
      <c r="BS797" s="180"/>
      <c r="BT797" s="180"/>
      <c r="BU797" s="180"/>
      <c r="BV797" s="180"/>
      <c r="BW797" s="180"/>
      <c r="BX797" s="180"/>
      <c r="BY797" s="180"/>
      <c r="BZ797" s="180"/>
      <c r="CA797" s="180"/>
    </row>
    <row r="798" ht="15.75" customHeight="1" spans="1:79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  <c r="R798" s="180"/>
      <c r="S798" s="180"/>
      <c r="T798" s="180"/>
      <c r="U798" s="180"/>
      <c r="V798" s="180"/>
      <c r="W798" s="180"/>
      <c r="X798" s="180"/>
      <c r="Y798" s="180"/>
      <c r="Z798" s="180"/>
      <c r="AA798" s="180"/>
      <c r="AB798" s="180"/>
      <c r="AC798" s="180"/>
      <c r="AD798" s="180"/>
      <c r="AE798" s="180"/>
      <c r="AF798" s="180"/>
      <c r="AG798" s="180"/>
      <c r="AH798" s="180"/>
      <c r="AI798" s="180"/>
      <c r="AJ798" s="180"/>
      <c r="AK798" s="180"/>
      <c r="AL798" s="180"/>
      <c r="AM798" s="180"/>
      <c r="AN798" s="180"/>
      <c r="AO798" s="180"/>
      <c r="AP798" s="180"/>
      <c r="AQ798" s="180"/>
      <c r="AR798" s="180"/>
      <c r="AS798" s="180"/>
      <c r="AT798" s="180"/>
      <c r="AU798" s="180"/>
      <c r="AV798" s="180"/>
      <c r="AW798" s="180"/>
      <c r="AX798" s="180"/>
      <c r="AY798" s="180"/>
      <c r="AZ798" s="180"/>
      <c r="BA798" s="180"/>
      <c r="BB798" s="180"/>
      <c r="BC798" s="180"/>
      <c r="BD798" s="180"/>
      <c r="BE798" s="180"/>
      <c r="BF798" s="180"/>
      <c r="BG798" s="180"/>
      <c r="BH798" s="180"/>
      <c r="BI798" s="180"/>
      <c r="BJ798" s="180"/>
      <c r="BK798" s="180"/>
      <c r="BL798" s="180"/>
      <c r="BM798" s="180"/>
      <c r="BN798" s="180"/>
      <c r="BO798" s="180"/>
      <c r="BP798" s="180"/>
      <c r="BQ798" s="180"/>
      <c r="BR798" s="180"/>
      <c r="BS798" s="180"/>
      <c r="BT798" s="180"/>
      <c r="BU798" s="180"/>
      <c r="BV798" s="180"/>
      <c r="BW798" s="180"/>
      <c r="BX798" s="180"/>
      <c r="BY798" s="180"/>
      <c r="BZ798" s="180"/>
      <c r="CA798" s="180"/>
    </row>
    <row r="799" ht="15.75" customHeight="1" spans="1:79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  <c r="R799" s="180"/>
      <c r="S799" s="180"/>
      <c r="T799" s="180"/>
      <c r="U799" s="180"/>
      <c r="V799" s="180"/>
      <c r="W799" s="180"/>
      <c r="X799" s="180"/>
      <c r="Y799" s="180"/>
      <c r="Z799" s="180"/>
      <c r="AA799" s="180"/>
      <c r="AB799" s="180"/>
      <c r="AC799" s="180"/>
      <c r="AD799" s="180"/>
      <c r="AE799" s="180"/>
      <c r="AF799" s="180"/>
      <c r="AG799" s="180"/>
      <c r="AH799" s="180"/>
      <c r="AI799" s="180"/>
      <c r="AJ799" s="180"/>
      <c r="AK799" s="180"/>
      <c r="AL799" s="180"/>
      <c r="AM799" s="180"/>
      <c r="AN799" s="180"/>
      <c r="AO799" s="180"/>
      <c r="AP799" s="180"/>
      <c r="AQ799" s="180"/>
      <c r="AR799" s="180"/>
      <c r="AS799" s="180"/>
      <c r="AT799" s="180"/>
      <c r="AU799" s="180"/>
      <c r="AV799" s="180"/>
      <c r="AW799" s="180"/>
      <c r="AX799" s="180"/>
      <c r="AY799" s="180"/>
      <c r="AZ799" s="180"/>
      <c r="BA799" s="180"/>
      <c r="BB799" s="180"/>
      <c r="BC799" s="180"/>
      <c r="BD799" s="180"/>
      <c r="BE799" s="180"/>
      <c r="BF799" s="180"/>
      <c r="BG799" s="180"/>
      <c r="BH799" s="180"/>
      <c r="BI799" s="180"/>
      <c r="BJ799" s="180"/>
      <c r="BK799" s="180"/>
      <c r="BL799" s="180"/>
      <c r="BM799" s="180"/>
      <c r="BN799" s="180"/>
      <c r="BO799" s="180"/>
      <c r="BP799" s="180"/>
      <c r="BQ799" s="180"/>
      <c r="BR799" s="180"/>
      <c r="BS799" s="180"/>
      <c r="BT799" s="180"/>
      <c r="BU799" s="180"/>
      <c r="BV799" s="180"/>
      <c r="BW799" s="180"/>
      <c r="BX799" s="180"/>
      <c r="BY799" s="180"/>
      <c r="BZ799" s="180"/>
      <c r="CA799" s="180"/>
    </row>
    <row r="800" ht="15.75" customHeight="1" spans="1:79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  <c r="R800" s="180"/>
      <c r="S800" s="180"/>
      <c r="T800" s="180"/>
      <c r="U800" s="180"/>
      <c r="V800" s="180"/>
      <c r="W800" s="180"/>
      <c r="X800" s="180"/>
      <c r="Y800" s="180"/>
      <c r="Z800" s="180"/>
      <c r="AA800" s="180"/>
      <c r="AB800" s="180"/>
      <c r="AC800" s="180"/>
      <c r="AD800" s="180"/>
      <c r="AE800" s="180"/>
      <c r="AF800" s="180"/>
      <c r="AG800" s="180"/>
      <c r="AH800" s="180"/>
      <c r="AI800" s="180"/>
      <c r="AJ800" s="180"/>
      <c r="AK800" s="180"/>
      <c r="AL800" s="180"/>
      <c r="AM800" s="180"/>
      <c r="AN800" s="180"/>
      <c r="AO800" s="180"/>
      <c r="AP800" s="180"/>
      <c r="AQ800" s="180"/>
      <c r="AR800" s="180"/>
      <c r="AS800" s="180"/>
      <c r="AT800" s="180"/>
      <c r="AU800" s="180"/>
      <c r="AV800" s="180"/>
      <c r="AW800" s="180"/>
      <c r="AX800" s="180"/>
      <c r="AY800" s="180"/>
      <c r="AZ800" s="180"/>
      <c r="BA800" s="180"/>
      <c r="BB800" s="180"/>
      <c r="BC800" s="180"/>
      <c r="BD800" s="180"/>
      <c r="BE800" s="180"/>
      <c r="BF800" s="180"/>
      <c r="BG800" s="180"/>
      <c r="BH800" s="180"/>
      <c r="BI800" s="180"/>
      <c r="BJ800" s="180"/>
      <c r="BK800" s="180"/>
      <c r="BL800" s="180"/>
      <c r="BM800" s="180"/>
      <c r="BN800" s="180"/>
      <c r="BO800" s="180"/>
      <c r="BP800" s="180"/>
      <c r="BQ800" s="180"/>
      <c r="BR800" s="180"/>
      <c r="BS800" s="180"/>
      <c r="BT800" s="180"/>
      <c r="BU800" s="180"/>
      <c r="BV800" s="180"/>
      <c r="BW800" s="180"/>
      <c r="BX800" s="180"/>
      <c r="BY800" s="180"/>
      <c r="BZ800" s="180"/>
      <c r="CA800" s="180"/>
    </row>
    <row r="801" ht="15.75" customHeight="1" spans="1:79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  <c r="R801" s="180"/>
      <c r="S801" s="180"/>
      <c r="T801" s="180"/>
      <c r="U801" s="180"/>
      <c r="V801" s="180"/>
      <c r="W801" s="180"/>
      <c r="X801" s="180"/>
      <c r="Y801" s="180"/>
      <c r="Z801" s="180"/>
      <c r="AA801" s="180"/>
      <c r="AB801" s="180"/>
      <c r="AC801" s="180"/>
      <c r="AD801" s="180"/>
      <c r="AE801" s="180"/>
      <c r="AF801" s="180"/>
      <c r="AG801" s="180"/>
      <c r="AH801" s="180"/>
      <c r="AI801" s="180"/>
      <c r="AJ801" s="180"/>
      <c r="AK801" s="180"/>
      <c r="AL801" s="180"/>
      <c r="AM801" s="180"/>
      <c r="AN801" s="180"/>
      <c r="AO801" s="180"/>
      <c r="AP801" s="180"/>
      <c r="AQ801" s="180"/>
      <c r="AR801" s="180"/>
      <c r="AS801" s="180"/>
      <c r="AT801" s="180"/>
      <c r="AU801" s="180"/>
      <c r="AV801" s="180"/>
      <c r="AW801" s="180"/>
      <c r="AX801" s="180"/>
      <c r="AY801" s="180"/>
      <c r="AZ801" s="180"/>
      <c r="BA801" s="180"/>
      <c r="BB801" s="180"/>
      <c r="BC801" s="180"/>
      <c r="BD801" s="180"/>
      <c r="BE801" s="180"/>
      <c r="BF801" s="180"/>
      <c r="BG801" s="180"/>
      <c r="BH801" s="180"/>
      <c r="BI801" s="180"/>
      <c r="BJ801" s="180"/>
      <c r="BK801" s="180"/>
      <c r="BL801" s="180"/>
      <c r="BM801" s="180"/>
      <c r="BN801" s="180"/>
      <c r="BO801" s="180"/>
      <c r="BP801" s="180"/>
      <c r="BQ801" s="180"/>
      <c r="BR801" s="180"/>
      <c r="BS801" s="180"/>
      <c r="BT801" s="180"/>
      <c r="BU801" s="180"/>
      <c r="BV801" s="180"/>
      <c r="BW801" s="180"/>
      <c r="BX801" s="180"/>
      <c r="BY801" s="180"/>
      <c r="BZ801" s="180"/>
      <c r="CA801" s="180"/>
    </row>
    <row r="802" ht="15.75" customHeight="1" spans="1:79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  <c r="R802" s="180"/>
      <c r="S802" s="180"/>
      <c r="T802" s="180"/>
      <c r="U802" s="180"/>
      <c r="V802" s="180"/>
      <c r="W802" s="180"/>
      <c r="X802" s="180"/>
      <c r="Y802" s="180"/>
      <c r="Z802" s="180"/>
      <c r="AA802" s="180"/>
      <c r="AB802" s="180"/>
      <c r="AC802" s="180"/>
      <c r="AD802" s="180"/>
      <c r="AE802" s="180"/>
      <c r="AF802" s="180"/>
      <c r="AG802" s="180"/>
      <c r="AH802" s="180"/>
      <c r="AI802" s="180"/>
      <c r="AJ802" s="180"/>
      <c r="AK802" s="180"/>
      <c r="AL802" s="180"/>
      <c r="AM802" s="180"/>
      <c r="AN802" s="180"/>
      <c r="AO802" s="180"/>
      <c r="AP802" s="180"/>
      <c r="AQ802" s="180"/>
      <c r="AR802" s="180"/>
      <c r="AS802" s="180"/>
      <c r="AT802" s="180"/>
      <c r="AU802" s="180"/>
      <c r="AV802" s="180"/>
      <c r="AW802" s="180"/>
      <c r="AX802" s="180"/>
      <c r="AY802" s="180"/>
      <c r="AZ802" s="180"/>
      <c r="BA802" s="180"/>
      <c r="BB802" s="180"/>
      <c r="BC802" s="180"/>
      <c r="BD802" s="180"/>
      <c r="BE802" s="180"/>
      <c r="BF802" s="180"/>
      <c r="BG802" s="180"/>
      <c r="BH802" s="180"/>
      <c r="BI802" s="180"/>
      <c r="BJ802" s="180"/>
      <c r="BK802" s="180"/>
      <c r="BL802" s="180"/>
      <c r="BM802" s="180"/>
      <c r="BN802" s="180"/>
      <c r="BO802" s="180"/>
      <c r="BP802" s="180"/>
      <c r="BQ802" s="180"/>
      <c r="BR802" s="180"/>
      <c r="BS802" s="180"/>
      <c r="BT802" s="180"/>
      <c r="BU802" s="180"/>
      <c r="BV802" s="180"/>
      <c r="BW802" s="180"/>
      <c r="BX802" s="180"/>
      <c r="BY802" s="180"/>
      <c r="BZ802" s="180"/>
      <c r="CA802" s="180"/>
    </row>
    <row r="803" ht="15.75" customHeight="1" spans="1:79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  <c r="R803" s="180"/>
      <c r="S803" s="180"/>
      <c r="T803" s="180"/>
      <c r="U803" s="180"/>
      <c r="V803" s="180"/>
      <c r="W803" s="180"/>
      <c r="X803" s="180"/>
      <c r="Y803" s="180"/>
      <c r="Z803" s="180"/>
      <c r="AA803" s="180"/>
      <c r="AB803" s="180"/>
      <c r="AC803" s="180"/>
      <c r="AD803" s="180"/>
      <c r="AE803" s="180"/>
      <c r="AF803" s="180"/>
      <c r="AG803" s="180"/>
      <c r="AH803" s="180"/>
      <c r="AI803" s="180"/>
      <c r="AJ803" s="180"/>
      <c r="AK803" s="180"/>
      <c r="AL803" s="180"/>
      <c r="AM803" s="180"/>
      <c r="AN803" s="180"/>
      <c r="AO803" s="180"/>
      <c r="AP803" s="180"/>
      <c r="AQ803" s="180"/>
      <c r="AR803" s="180"/>
      <c r="AS803" s="180"/>
      <c r="AT803" s="180"/>
      <c r="AU803" s="180"/>
      <c r="AV803" s="180"/>
      <c r="AW803" s="180"/>
      <c r="AX803" s="180"/>
      <c r="AY803" s="180"/>
      <c r="AZ803" s="180"/>
      <c r="BA803" s="180"/>
      <c r="BB803" s="180"/>
      <c r="BC803" s="180"/>
      <c r="BD803" s="180"/>
      <c r="BE803" s="180"/>
      <c r="BF803" s="180"/>
      <c r="BG803" s="180"/>
      <c r="BH803" s="180"/>
      <c r="BI803" s="180"/>
      <c r="BJ803" s="180"/>
      <c r="BK803" s="180"/>
      <c r="BL803" s="180"/>
      <c r="BM803" s="180"/>
      <c r="BN803" s="180"/>
      <c r="BO803" s="180"/>
      <c r="BP803" s="180"/>
      <c r="BQ803" s="180"/>
      <c r="BR803" s="180"/>
      <c r="BS803" s="180"/>
      <c r="BT803" s="180"/>
      <c r="BU803" s="180"/>
      <c r="BV803" s="180"/>
      <c r="BW803" s="180"/>
      <c r="BX803" s="180"/>
      <c r="BY803" s="180"/>
      <c r="BZ803" s="180"/>
      <c r="CA803" s="180"/>
    </row>
    <row r="804" ht="15.75" customHeight="1" spans="1:79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  <c r="R804" s="180"/>
      <c r="S804" s="180"/>
      <c r="T804" s="180"/>
      <c r="U804" s="180"/>
      <c r="V804" s="180"/>
      <c r="W804" s="180"/>
      <c r="X804" s="180"/>
      <c r="Y804" s="180"/>
      <c r="Z804" s="180"/>
      <c r="AA804" s="180"/>
      <c r="AB804" s="180"/>
      <c r="AC804" s="180"/>
      <c r="AD804" s="180"/>
      <c r="AE804" s="180"/>
      <c r="AF804" s="180"/>
      <c r="AG804" s="180"/>
      <c r="AH804" s="180"/>
      <c r="AI804" s="180"/>
      <c r="AJ804" s="180"/>
      <c r="AK804" s="180"/>
      <c r="AL804" s="180"/>
      <c r="AM804" s="180"/>
      <c r="AN804" s="180"/>
      <c r="AO804" s="180"/>
      <c r="AP804" s="180"/>
      <c r="AQ804" s="180"/>
      <c r="AR804" s="180"/>
      <c r="AS804" s="180"/>
      <c r="AT804" s="180"/>
      <c r="AU804" s="180"/>
      <c r="AV804" s="180"/>
      <c r="AW804" s="180"/>
      <c r="AX804" s="180"/>
      <c r="AY804" s="180"/>
      <c r="AZ804" s="180"/>
      <c r="BA804" s="180"/>
      <c r="BB804" s="180"/>
      <c r="BC804" s="180"/>
      <c r="BD804" s="180"/>
      <c r="BE804" s="180"/>
      <c r="BF804" s="180"/>
      <c r="BG804" s="180"/>
      <c r="BH804" s="180"/>
      <c r="BI804" s="180"/>
      <c r="BJ804" s="180"/>
      <c r="BK804" s="180"/>
      <c r="BL804" s="180"/>
      <c r="BM804" s="180"/>
      <c r="BN804" s="180"/>
      <c r="BO804" s="180"/>
      <c r="BP804" s="180"/>
      <c r="BQ804" s="180"/>
      <c r="BR804" s="180"/>
      <c r="BS804" s="180"/>
      <c r="BT804" s="180"/>
      <c r="BU804" s="180"/>
      <c r="BV804" s="180"/>
      <c r="BW804" s="180"/>
      <c r="BX804" s="180"/>
      <c r="BY804" s="180"/>
      <c r="BZ804" s="180"/>
      <c r="CA804" s="180"/>
    </row>
    <row r="805" ht="15.75" customHeight="1" spans="1:79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  <c r="R805" s="180"/>
      <c r="S805" s="180"/>
      <c r="T805" s="180"/>
      <c r="U805" s="180"/>
      <c r="V805" s="180"/>
      <c r="W805" s="180"/>
      <c r="X805" s="180"/>
      <c r="Y805" s="180"/>
      <c r="Z805" s="180"/>
      <c r="AA805" s="180"/>
      <c r="AB805" s="180"/>
      <c r="AC805" s="180"/>
      <c r="AD805" s="180"/>
      <c r="AE805" s="180"/>
      <c r="AF805" s="180"/>
      <c r="AG805" s="180"/>
      <c r="AH805" s="180"/>
      <c r="AI805" s="180"/>
      <c r="AJ805" s="180"/>
      <c r="AK805" s="180"/>
      <c r="AL805" s="180"/>
      <c r="AM805" s="180"/>
      <c r="AN805" s="180"/>
      <c r="AO805" s="180"/>
      <c r="AP805" s="180"/>
      <c r="AQ805" s="180"/>
      <c r="AR805" s="180"/>
      <c r="AS805" s="180"/>
      <c r="AT805" s="180"/>
      <c r="AU805" s="180"/>
      <c r="AV805" s="180"/>
      <c r="AW805" s="180"/>
      <c r="AX805" s="180"/>
      <c r="AY805" s="180"/>
      <c r="AZ805" s="180"/>
      <c r="BA805" s="180"/>
      <c r="BB805" s="180"/>
      <c r="BC805" s="180"/>
      <c r="BD805" s="180"/>
      <c r="BE805" s="180"/>
      <c r="BF805" s="180"/>
      <c r="BG805" s="180"/>
      <c r="BH805" s="180"/>
      <c r="BI805" s="180"/>
      <c r="BJ805" s="180"/>
      <c r="BK805" s="180"/>
      <c r="BL805" s="180"/>
      <c r="BM805" s="180"/>
      <c r="BN805" s="180"/>
      <c r="BO805" s="180"/>
      <c r="BP805" s="180"/>
      <c r="BQ805" s="180"/>
      <c r="BR805" s="180"/>
      <c r="BS805" s="180"/>
      <c r="BT805" s="180"/>
      <c r="BU805" s="180"/>
      <c r="BV805" s="180"/>
      <c r="BW805" s="180"/>
      <c r="BX805" s="180"/>
      <c r="BY805" s="180"/>
      <c r="BZ805" s="180"/>
      <c r="CA805" s="180"/>
    </row>
    <row r="806" ht="15.75" customHeight="1" spans="1:79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  <c r="R806" s="180"/>
      <c r="S806" s="180"/>
      <c r="T806" s="180"/>
      <c r="U806" s="180"/>
      <c r="V806" s="180"/>
      <c r="W806" s="180"/>
      <c r="X806" s="180"/>
      <c r="Y806" s="180"/>
      <c r="Z806" s="180"/>
      <c r="AA806" s="180"/>
      <c r="AB806" s="180"/>
      <c r="AC806" s="180"/>
      <c r="AD806" s="180"/>
      <c r="AE806" s="180"/>
      <c r="AF806" s="180"/>
      <c r="AG806" s="180"/>
      <c r="AH806" s="180"/>
      <c r="AI806" s="180"/>
      <c r="AJ806" s="180"/>
      <c r="AK806" s="180"/>
      <c r="AL806" s="180"/>
      <c r="AM806" s="180"/>
      <c r="AN806" s="180"/>
      <c r="AO806" s="180"/>
      <c r="AP806" s="180"/>
      <c r="AQ806" s="180"/>
      <c r="AR806" s="180"/>
      <c r="AS806" s="180"/>
      <c r="AT806" s="180"/>
      <c r="AU806" s="180"/>
      <c r="AV806" s="180"/>
      <c r="AW806" s="180"/>
      <c r="AX806" s="180"/>
      <c r="AY806" s="180"/>
      <c r="AZ806" s="180"/>
      <c r="BA806" s="180"/>
      <c r="BB806" s="180"/>
      <c r="BC806" s="180"/>
      <c r="BD806" s="180"/>
      <c r="BE806" s="180"/>
      <c r="BF806" s="180"/>
      <c r="BG806" s="180"/>
      <c r="BH806" s="180"/>
      <c r="BI806" s="180"/>
      <c r="BJ806" s="180"/>
      <c r="BK806" s="180"/>
      <c r="BL806" s="180"/>
      <c r="BM806" s="180"/>
      <c r="BN806" s="180"/>
      <c r="BO806" s="180"/>
      <c r="BP806" s="180"/>
      <c r="BQ806" s="180"/>
      <c r="BR806" s="180"/>
      <c r="BS806" s="180"/>
      <c r="BT806" s="180"/>
      <c r="BU806" s="180"/>
      <c r="BV806" s="180"/>
      <c r="BW806" s="180"/>
      <c r="BX806" s="180"/>
      <c r="BY806" s="180"/>
      <c r="BZ806" s="180"/>
      <c r="CA806" s="180"/>
    </row>
    <row r="807" ht="15.75" customHeight="1" spans="1:79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80"/>
      <c r="S807" s="180"/>
      <c r="T807" s="180"/>
      <c r="U807" s="180"/>
      <c r="V807" s="180"/>
      <c r="W807" s="180"/>
      <c r="X807" s="180"/>
      <c r="Y807" s="180"/>
      <c r="Z807" s="180"/>
      <c r="AA807" s="180"/>
      <c r="AB807" s="180"/>
      <c r="AC807" s="180"/>
      <c r="AD807" s="180"/>
      <c r="AE807" s="180"/>
      <c r="AF807" s="180"/>
      <c r="AG807" s="180"/>
      <c r="AH807" s="180"/>
      <c r="AI807" s="180"/>
      <c r="AJ807" s="180"/>
      <c r="AK807" s="180"/>
      <c r="AL807" s="180"/>
      <c r="AM807" s="180"/>
      <c r="AN807" s="180"/>
      <c r="AO807" s="180"/>
      <c r="AP807" s="180"/>
      <c r="AQ807" s="180"/>
      <c r="AR807" s="180"/>
      <c r="AS807" s="180"/>
      <c r="AT807" s="180"/>
      <c r="AU807" s="180"/>
      <c r="AV807" s="180"/>
      <c r="AW807" s="180"/>
      <c r="AX807" s="180"/>
      <c r="AY807" s="180"/>
      <c r="AZ807" s="180"/>
      <c r="BA807" s="180"/>
      <c r="BB807" s="180"/>
      <c r="BC807" s="180"/>
      <c r="BD807" s="180"/>
      <c r="BE807" s="180"/>
      <c r="BF807" s="180"/>
      <c r="BG807" s="180"/>
      <c r="BH807" s="180"/>
      <c r="BI807" s="180"/>
      <c r="BJ807" s="180"/>
      <c r="BK807" s="180"/>
      <c r="BL807" s="180"/>
      <c r="BM807" s="180"/>
      <c r="BN807" s="180"/>
      <c r="BO807" s="180"/>
      <c r="BP807" s="180"/>
      <c r="BQ807" s="180"/>
      <c r="BR807" s="180"/>
      <c r="BS807" s="180"/>
      <c r="BT807" s="180"/>
      <c r="BU807" s="180"/>
      <c r="BV807" s="180"/>
      <c r="BW807" s="180"/>
      <c r="BX807" s="180"/>
      <c r="BY807" s="180"/>
      <c r="BZ807" s="180"/>
      <c r="CA807" s="180"/>
    </row>
    <row r="808" ht="15.75" customHeight="1" spans="1:79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  <c r="R808" s="180"/>
      <c r="S808" s="180"/>
      <c r="T808" s="180"/>
      <c r="U808" s="180"/>
      <c r="V808" s="180"/>
      <c r="W808" s="180"/>
      <c r="X808" s="180"/>
      <c r="Y808" s="180"/>
      <c r="Z808" s="180"/>
      <c r="AA808" s="180"/>
      <c r="AB808" s="180"/>
      <c r="AC808" s="180"/>
      <c r="AD808" s="180"/>
      <c r="AE808" s="180"/>
      <c r="AF808" s="180"/>
      <c r="AG808" s="180"/>
      <c r="AH808" s="180"/>
      <c r="AI808" s="180"/>
      <c r="AJ808" s="180"/>
      <c r="AK808" s="180"/>
      <c r="AL808" s="180"/>
      <c r="AM808" s="180"/>
      <c r="AN808" s="180"/>
      <c r="AO808" s="180"/>
      <c r="AP808" s="180"/>
      <c r="AQ808" s="180"/>
      <c r="AR808" s="180"/>
      <c r="AS808" s="180"/>
      <c r="AT808" s="180"/>
      <c r="AU808" s="180"/>
      <c r="AV808" s="180"/>
      <c r="AW808" s="180"/>
      <c r="AX808" s="180"/>
      <c r="AY808" s="180"/>
      <c r="AZ808" s="180"/>
      <c r="BA808" s="180"/>
      <c r="BB808" s="180"/>
      <c r="BC808" s="180"/>
      <c r="BD808" s="180"/>
      <c r="BE808" s="180"/>
      <c r="BF808" s="180"/>
      <c r="BG808" s="180"/>
      <c r="BH808" s="180"/>
      <c r="BI808" s="180"/>
      <c r="BJ808" s="180"/>
      <c r="BK808" s="180"/>
      <c r="BL808" s="180"/>
      <c r="BM808" s="180"/>
      <c r="BN808" s="180"/>
      <c r="BO808" s="180"/>
      <c r="BP808" s="180"/>
      <c r="BQ808" s="180"/>
      <c r="BR808" s="180"/>
      <c r="BS808" s="180"/>
      <c r="BT808" s="180"/>
      <c r="BU808" s="180"/>
      <c r="BV808" s="180"/>
      <c r="BW808" s="180"/>
      <c r="BX808" s="180"/>
      <c r="BY808" s="180"/>
      <c r="BZ808" s="180"/>
      <c r="CA808" s="180"/>
    </row>
    <row r="809" ht="15.75" customHeight="1" spans="1:79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  <c r="R809" s="180"/>
      <c r="S809" s="180"/>
      <c r="T809" s="180"/>
      <c r="U809" s="180"/>
      <c r="V809" s="180"/>
      <c r="W809" s="180"/>
      <c r="X809" s="180"/>
      <c r="Y809" s="180"/>
      <c r="Z809" s="180"/>
      <c r="AA809" s="180"/>
      <c r="AB809" s="180"/>
      <c r="AC809" s="180"/>
      <c r="AD809" s="180"/>
      <c r="AE809" s="180"/>
      <c r="AF809" s="180"/>
      <c r="AG809" s="180"/>
      <c r="AH809" s="180"/>
      <c r="AI809" s="180"/>
      <c r="AJ809" s="180"/>
      <c r="AK809" s="180"/>
      <c r="AL809" s="180"/>
      <c r="AM809" s="180"/>
      <c r="AN809" s="180"/>
      <c r="AO809" s="180"/>
      <c r="AP809" s="180"/>
      <c r="AQ809" s="180"/>
      <c r="AR809" s="180"/>
      <c r="AS809" s="180"/>
      <c r="AT809" s="180"/>
      <c r="AU809" s="180"/>
      <c r="AV809" s="180"/>
      <c r="AW809" s="180"/>
      <c r="AX809" s="180"/>
      <c r="AY809" s="180"/>
      <c r="AZ809" s="180"/>
      <c r="BA809" s="180"/>
      <c r="BB809" s="180"/>
      <c r="BC809" s="180"/>
      <c r="BD809" s="180"/>
      <c r="BE809" s="180"/>
      <c r="BF809" s="180"/>
      <c r="BG809" s="180"/>
      <c r="BH809" s="180"/>
      <c r="BI809" s="180"/>
      <c r="BJ809" s="180"/>
      <c r="BK809" s="180"/>
      <c r="BL809" s="180"/>
      <c r="BM809" s="180"/>
      <c r="BN809" s="180"/>
      <c r="BO809" s="180"/>
      <c r="BP809" s="180"/>
      <c r="BQ809" s="180"/>
      <c r="BR809" s="180"/>
      <c r="BS809" s="180"/>
      <c r="BT809" s="180"/>
      <c r="BU809" s="180"/>
      <c r="BV809" s="180"/>
      <c r="BW809" s="180"/>
      <c r="BX809" s="180"/>
      <c r="BY809" s="180"/>
      <c r="BZ809" s="180"/>
      <c r="CA809" s="180"/>
    </row>
    <row r="810" ht="15.75" customHeight="1" spans="1:79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  <c r="R810" s="180"/>
      <c r="S810" s="180"/>
      <c r="T810" s="180"/>
      <c r="U810" s="180"/>
      <c r="V810" s="180"/>
      <c r="W810" s="180"/>
      <c r="X810" s="180"/>
      <c r="Y810" s="180"/>
      <c r="Z810" s="180"/>
      <c r="AA810" s="180"/>
      <c r="AB810" s="180"/>
      <c r="AC810" s="180"/>
      <c r="AD810" s="180"/>
      <c r="AE810" s="180"/>
      <c r="AF810" s="180"/>
      <c r="AG810" s="180"/>
      <c r="AH810" s="180"/>
      <c r="AI810" s="180"/>
      <c r="AJ810" s="180"/>
      <c r="AK810" s="180"/>
      <c r="AL810" s="180"/>
      <c r="AM810" s="180"/>
      <c r="AN810" s="180"/>
      <c r="AO810" s="180"/>
      <c r="AP810" s="180"/>
      <c r="AQ810" s="180"/>
      <c r="AR810" s="180"/>
      <c r="AS810" s="180"/>
      <c r="AT810" s="180"/>
      <c r="AU810" s="180"/>
      <c r="AV810" s="180"/>
      <c r="AW810" s="180"/>
      <c r="AX810" s="180"/>
      <c r="AY810" s="180"/>
      <c r="AZ810" s="180"/>
      <c r="BA810" s="180"/>
      <c r="BB810" s="180"/>
      <c r="BC810" s="180"/>
      <c r="BD810" s="180"/>
      <c r="BE810" s="180"/>
      <c r="BF810" s="180"/>
      <c r="BG810" s="180"/>
      <c r="BH810" s="180"/>
      <c r="BI810" s="180"/>
      <c r="BJ810" s="180"/>
      <c r="BK810" s="180"/>
      <c r="BL810" s="180"/>
      <c r="BM810" s="180"/>
      <c r="BN810" s="180"/>
      <c r="BO810" s="180"/>
      <c r="BP810" s="180"/>
      <c r="BQ810" s="180"/>
      <c r="BR810" s="180"/>
      <c r="BS810" s="180"/>
      <c r="BT810" s="180"/>
      <c r="BU810" s="180"/>
      <c r="BV810" s="180"/>
      <c r="BW810" s="180"/>
      <c r="BX810" s="180"/>
      <c r="BY810" s="180"/>
      <c r="BZ810" s="180"/>
      <c r="CA810" s="180"/>
    </row>
    <row r="811" ht="15.75" customHeight="1" spans="1:79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  <c r="R811" s="180"/>
      <c r="S811" s="180"/>
      <c r="T811" s="180"/>
      <c r="U811" s="180"/>
      <c r="V811" s="180"/>
      <c r="W811" s="180"/>
      <c r="X811" s="180"/>
      <c r="Y811" s="180"/>
      <c r="Z811" s="180"/>
      <c r="AA811" s="180"/>
      <c r="AB811" s="180"/>
      <c r="AC811" s="180"/>
      <c r="AD811" s="180"/>
      <c r="AE811" s="180"/>
      <c r="AF811" s="180"/>
      <c r="AG811" s="180"/>
      <c r="AH811" s="180"/>
      <c r="AI811" s="180"/>
      <c r="AJ811" s="180"/>
      <c r="AK811" s="180"/>
      <c r="AL811" s="180"/>
      <c r="AM811" s="180"/>
      <c r="AN811" s="180"/>
      <c r="AO811" s="180"/>
      <c r="AP811" s="180"/>
      <c r="AQ811" s="180"/>
      <c r="AR811" s="180"/>
      <c r="AS811" s="180"/>
      <c r="AT811" s="180"/>
      <c r="AU811" s="180"/>
      <c r="AV811" s="180"/>
      <c r="AW811" s="180"/>
      <c r="AX811" s="180"/>
      <c r="AY811" s="180"/>
      <c r="AZ811" s="180"/>
      <c r="BA811" s="180"/>
      <c r="BB811" s="180"/>
      <c r="BC811" s="180"/>
      <c r="BD811" s="180"/>
      <c r="BE811" s="180"/>
      <c r="BF811" s="180"/>
      <c r="BG811" s="180"/>
      <c r="BH811" s="180"/>
      <c r="BI811" s="180"/>
      <c r="BJ811" s="180"/>
      <c r="BK811" s="180"/>
      <c r="BL811" s="180"/>
      <c r="BM811" s="180"/>
      <c r="BN811" s="180"/>
      <c r="BO811" s="180"/>
      <c r="BP811" s="180"/>
      <c r="BQ811" s="180"/>
      <c r="BR811" s="180"/>
      <c r="BS811" s="180"/>
      <c r="BT811" s="180"/>
      <c r="BU811" s="180"/>
      <c r="BV811" s="180"/>
      <c r="BW811" s="180"/>
      <c r="BX811" s="180"/>
      <c r="BY811" s="180"/>
      <c r="BZ811" s="180"/>
      <c r="CA811" s="180"/>
    </row>
    <row r="812" ht="15.75" customHeight="1" spans="1:79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  <c r="R812" s="180"/>
      <c r="S812" s="180"/>
      <c r="T812" s="180"/>
      <c r="U812" s="180"/>
      <c r="V812" s="180"/>
      <c r="W812" s="180"/>
      <c r="X812" s="180"/>
      <c r="Y812" s="180"/>
      <c r="Z812" s="180"/>
      <c r="AA812" s="180"/>
      <c r="AB812" s="180"/>
      <c r="AC812" s="180"/>
      <c r="AD812" s="180"/>
      <c r="AE812" s="180"/>
      <c r="AF812" s="180"/>
      <c r="AG812" s="180"/>
      <c r="AH812" s="180"/>
      <c r="AI812" s="180"/>
      <c r="AJ812" s="180"/>
      <c r="AK812" s="180"/>
      <c r="AL812" s="180"/>
      <c r="AM812" s="180"/>
      <c r="AN812" s="180"/>
      <c r="AO812" s="180"/>
      <c r="AP812" s="180"/>
      <c r="AQ812" s="180"/>
      <c r="AR812" s="180"/>
      <c r="AS812" s="180"/>
      <c r="AT812" s="180"/>
      <c r="AU812" s="180"/>
      <c r="AV812" s="180"/>
      <c r="AW812" s="180"/>
      <c r="AX812" s="180"/>
      <c r="AY812" s="180"/>
      <c r="AZ812" s="180"/>
      <c r="BA812" s="180"/>
      <c r="BB812" s="180"/>
      <c r="BC812" s="180"/>
      <c r="BD812" s="180"/>
      <c r="BE812" s="180"/>
      <c r="BF812" s="180"/>
      <c r="BG812" s="180"/>
      <c r="BH812" s="180"/>
      <c r="BI812" s="180"/>
      <c r="BJ812" s="180"/>
      <c r="BK812" s="180"/>
      <c r="BL812" s="180"/>
      <c r="BM812" s="180"/>
      <c r="BN812" s="180"/>
      <c r="BO812" s="180"/>
      <c r="BP812" s="180"/>
      <c r="BQ812" s="180"/>
      <c r="BR812" s="180"/>
      <c r="BS812" s="180"/>
      <c r="BT812" s="180"/>
      <c r="BU812" s="180"/>
      <c r="BV812" s="180"/>
      <c r="BW812" s="180"/>
      <c r="BX812" s="180"/>
      <c r="BY812" s="180"/>
      <c r="BZ812" s="180"/>
      <c r="CA812" s="180"/>
    </row>
    <row r="813" ht="15.75" customHeight="1" spans="1:79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  <c r="R813" s="180"/>
      <c r="S813" s="180"/>
      <c r="T813" s="180"/>
      <c r="U813" s="180"/>
      <c r="V813" s="180"/>
      <c r="W813" s="180"/>
      <c r="X813" s="180"/>
      <c r="Y813" s="180"/>
      <c r="Z813" s="180"/>
      <c r="AA813" s="180"/>
      <c r="AB813" s="180"/>
      <c r="AC813" s="180"/>
      <c r="AD813" s="180"/>
      <c r="AE813" s="180"/>
      <c r="AF813" s="180"/>
      <c r="AG813" s="180"/>
      <c r="AH813" s="180"/>
      <c r="AI813" s="180"/>
      <c r="AJ813" s="180"/>
      <c r="AK813" s="180"/>
      <c r="AL813" s="180"/>
      <c r="AM813" s="180"/>
      <c r="AN813" s="180"/>
      <c r="AO813" s="180"/>
      <c r="AP813" s="180"/>
      <c r="AQ813" s="180"/>
      <c r="AR813" s="180"/>
      <c r="AS813" s="180"/>
      <c r="AT813" s="180"/>
      <c r="AU813" s="180"/>
      <c r="AV813" s="180"/>
      <c r="AW813" s="180"/>
      <c r="AX813" s="180"/>
      <c r="AY813" s="180"/>
      <c r="AZ813" s="180"/>
      <c r="BA813" s="180"/>
      <c r="BB813" s="180"/>
      <c r="BC813" s="180"/>
      <c r="BD813" s="180"/>
      <c r="BE813" s="180"/>
      <c r="BF813" s="180"/>
      <c r="BG813" s="180"/>
      <c r="BH813" s="180"/>
      <c r="BI813" s="180"/>
      <c r="BJ813" s="180"/>
      <c r="BK813" s="180"/>
      <c r="BL813" s="180"/>
      <c r="BM813" s="180"/>
      <c r="BN813" s="180"/>
      <c r="BO813" s="180"/>
      <c r="BP813" s="180"/>
      <c r="BQ813" s="180"/>
      <c r="BR813" s="180"/>
      <c r="BS813" s="180"/>
      <c r="BT813" s="180"/>
      <c r="BU813" s="180"/>
      <c r="BV813" s="180"/>
      <c r="BW813" s="180"/>
      <c r="BX813" s="180"/>
      <c r="BY813" s="180"/>
      <c r="BZ813" s="180"/>
      <c r="CA813" s="180"/>
    </row>
    <row r="814" ht="15.75" customHeight="1" spans="1:79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  <c r="R814" s="180"/>
      <c r="S814" s="180"/>
      <c r="T814" s="180"/>
      <c r="U814" s="180"/>
      <c r="V814" s="180"/>
      <c r="W814" s="180"/>
      <c r="X814" s="180"/>
      <c r="Y814" s="180"/>
      <c r="Z814" s="180"/>
      <c r="AA814" s="180"/>
      <c r="AB814" s="180"/>
      <c r="AC814" s="180"/>
      <c r="AD814" s="180"/>
      <c r="AE814" s="180"/>
      <c r="AF814" s="180"/>
      <c r="AG814" s="180"/>
      <c r="AH814" s="180"/>
      <c r="AI814" s="180"/>
      <c r="AJ814" s="180"/>
      <c r="AK814" s="180"/>
      <c r="AL814" s="180"/>
      <c r="AM814" s="180"/>
      <c r="AN814" s="180"/>
      <c r="AO814" s="180"/>
      <c r="AP814" s="180"/>
      <c r="AQ814" s="180"/>
      <c r="AR814" s="180"/>
      <c r="AS814" s="180"/>
      <c r="AT814" s="180"/>
      <c r="AU814" s="180"/>
      <c r="AV814" s="180"/>
      <c r="AW814" s="180"/>
      <c r="AX814" s="180"/>
      <c r="AY814" s="180"/>
      <c r="AZ814" s="180"/>
      <c r="BA814" s="180"/>
      <c r="BB814" s="180"/>
      <c r="BC814" s="180"/>
      <c r="BD814" s="180"/>
      <c r="BE814" s="180"/>
      <c r="BF814" s="180"/>
      <c r="BG814" s="180"/>
      <c r="BH814" s="180"/>
      <c r="BI814" s="180"/>
      <c r="BJ814" s="180"/>
      <c r="BK814" s="180"/>
      <c r="BL814" s="180"/>
      <c r="BM814" s="180"/>
      <c r="BN814" s="180"/>
      <c r="BO814" s="180"/>
      <c r="BP814" s="180"/>
      <c r="BQ814" s="180"/>
      <c r="BR814" s="180"/>
      <c r="BS814" s="180"/>
      <c r="BT814" s="180"/>
      <c r="BU814" s="180"/>
      <c r="BV814" s="180"/>
      <c r="BW814" s="180"/>
      <c r="BX814" s="180"/>
      <c r="BY814" s="180"/>
      <c r="BZ814" s="180"/>
      <c r="CA814" s="180"/>
    </row>
    <row r="815" ht="15.75" customHeight="1" spans="1:79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  <c r="R815" s="180"/>
      <c r="S815" s="180"/>
      <c r="T815" s="180"/>
      <c r="U815" s="180"/>
      <c r="V815" s="180"/>
      <c r="W815" s="180"/>
      <c r="X815" s="180"/>
      <c r="Y815" s="180"/>
      <c r="Z815" s="180"/>
      <c r="AA815" s="180"/>
      <c r="AB815" s="180"/>
      <c r="AC815" s="180"/>
      <c r="AD815" s="180"/>
      <c r="AE815" s="180"/>
      <c r="AF815" s="180"/>
      <c r="AG815" s="180"/>
      <c r="AH815" s="180"/>
      <c r="AI815" s="180"/>
      <c r="AJ815" s="180"/>
      <c r="AK815" s="180"/>
      <c r="AL815" s="180"/>
      <c r="AM815" s="180"/>
      <c r="AN815" s="180"/>
      <c r="AO815" s="180"/>
      <c r="AP815" s="180"/>
      <c r="AQ815" s="180"/>
      <c r="AR815" s="180"/>
      <c r="AS815" s="180"/>
      <c r="AT815" s="180"/>
      <c r="AU815" s="180"/>
      <c r="AV815" s="180"/>
      <c r="AW815" s="180"/>
      <c r="AX815" s="180"/>
      <c r="AY815" s="180"/>
      <c r="AZ815" s="180"/>
      <c r="BA815" s="180"/>
      <c r="BB815" s="180"/>
      <c r="BC815" s="180"/>
      <c r="BD815" s="180"/>
      <c r="BE815" s="180"/>
      <c r="BF815" s="180"/>
      <c r="BG815" s="180"/>
      <c r="BH815" s="180"/>
      <c r="BI815" s="180"/>
      <c r="BJ815" s="180"/>
      <c r="BK815" s="180"/>
      <c r="BL815" s="180"/>
      <c r="BM815" s="180"/>
      <c r="BN815" s="180"/>
      <c r="BO815" s="180"/>
      <c r="BP815" s="180"/>
      <c r="BQ815" s="180"/>
      <c r="BR815" s="180"/>
      <c r="BS815" s="180"/>
      <c r="BT815" s="180"/>
      <c r="BU815" s="180"/>
      <c r="BV815" s="180"/>
      <c r="BW815" s="180"/>
      <c r="BX815" s="180"/>
      <c r="BY815" s="180"/>
      <c r="BZ815" s="180"/>
      <c r="CA815" s="180"/>
    </row>
    <row r="816" ht="15.75" customHeight="1" spans="1:79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  <c r="R816" s="180"/>
      <c r="S816" s="180"/>
      <c r="T816" s="180"/>
      <c r="U816" s="180"/>
      <c r="V816" s="180"/>
      <c r="W816" s="180"/>
      <c r="X816" s="180"/>
      <c r="Y816" s="180"/>
      <c r="Z816" s="180"/>
      <c r="AA816" s="180"/>
      <c r="AB816" s="180"/>
      <c r="AC816" s="180"/>
      <c r="AD816" s="180"/>
      <c r="AE816" s="180"/>
      <c r="AF816" s="180"/>
      <c r="AG816" s="180"/>
      <c r="AH816" s="180"/>
      <c r="AI816" s="180"/>
      <c r="AJ816" s="180"/>
      <c r="AK816" s="180"/>
      <c r="AL816" s="180"/>
      <c r="AM816" s="180"/>
      <c r="AN816" s="180"/>
      <c r="AO816" s="180"/>
      <c r="AP816" s="180"/>
      <c r="AQ816" s="180"/>
      <c r="AR816" s="180"/>
      <c r="AS816" s="180"/>
      <c r="AT816" s="180"/>
      <c r="AU816" s="180"/>
      <c r="AV816" s="180"/>
      <c r="AW816" s="180"/>
      <c r="AX816" s="180"/>
      <c r="AY816" s="180"/>
      <c r="AZ816" s="180"/>
      <c r="BA816" s="180"/>
      <c r="BB816" s="180"/>
      <c r="BC816" s="180"/>
      <c r="BD816" s="180"/>
      <c r="BE816" s="180"/>
      <c r="BF816" s="180"/>
      <c r="BG816" s="180"/>
      <c r="BH816" s="180"/>
      <c r="BI816" s="180"/>
      <c r="BJ816" s="180"/>
      <c r="BK816" s="180"/>
      <c r="BL816" s="180"/>
      <c r="BM816" s="180"/>
      <c r="BN816" s="180"/>
      <c r="BO816" s="180"/>
      <c r="BP816" s="180"/>
      <c r="BQ816" s="180"/>
      <c r="BR816" s="180"/>
      <c r="BS816" s="180"/>
      <c r="BT816" s="180"/>
      <c r="BU816" s="180"/>
      <c r="BV816" s="180"/>
      <c r="BW816" s="180"/>
      <c r="BX816" s="180"/>
      <c r="BY816" s="180"/>
      <c r="BZ816" s="180"/>
      <c r="CA816" s="180"/>
    </row>
    <row r="817" ht="15.75" customHeight="1" spans="1:79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  <c r="R817" s="180"/>
      <c r="S817" s="180"/>
      <c r="T817" s="180"/>
      <c r="U817" s="180"/>
      <c r="V817" s="180"/>
      <c r="W817" s="180"/>
      <c r="X817" s="180"/>
      <c r="Y817" s="180"/>
      <c r="Z817" s="180"/>
      <c r="AA817" s="180"/>
      <c r="AB817" s="180"/>
      <c r="AC817" s="180"/>
      <c r="AD817" s="180"/>
      <c r="AE817" s="180"/>
      <c r="AF817" s="180"/>
      <c r="AG817" s="180"/>
      <c r="AH817" s="180"/>
      <c r="AI817" s="180"/>
      <c r="AJ817" s="180"/>
      <c r="AK817" s="180"/>
      <c r="AL817" s="180"/>
      <c r="AM817" s="180"/>
      <c r="AN817" s="180"/>
      <c r="AO817" s="180"/>
      <c r="AP817" s="180"/>
      <c r="AQ817" s="180"/>
      <c r="AR817" s="180"/>
      <c r="AS817" s="180"/>
      <c r="AT817" s="180"/>
      <c r="AU817" s="180"/>
      <c r="AV817" s="180"/>
      <c r="AW817" s="180"/>
      <c r="AX817" s="180"/>
      <c r="AY817" s="180"/>
      <c r="AZ817" s="180"/>
      <c r="BA817" s="180"/>
      <c r="BB817" s="180"/>
      <c r="BC817" s="180"/>
      <c r="BD817" s="180"/>
      <c r="BE817" s="180"/>
      <c r="BF817" s="180"/>
      <c r="BG817" s="180"/>
      <c r="BH817" s="180"/>
      <c r="BI817" s="180"/>
      <c r="BJ817" s="180"/>
      <c r="BK817" s="180"/>
      <c r="BL817" s="180"/>
      <c r="BM817" s="180"/>
      <c r="BN817" s="180"/>
      <c r="BO817" s="180"/>
      <c r="BP817" s="180"/>
      <c r="BQ817" s="180"/>
      <c r="BR817" s="180"/>
      <c r="BS817" s="180"/>
      <c r="BT817" s="180"/>
      <c r="BU817" s="180"/>
      <c r="BV817" s="180"/>
      <c r="BW817" s="180"/>
      <c r="BX817" s="180"/>
      <c r="BY817" s="180"/>
      <c r="BZ817" s="180"/>
      <c r="CA817" s="180"/>
    </row>
    <row r="818" ht="15.75" customHeight="1" spans="1:79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  <c r="R818" s="180"/>
      <c r="S818" s="180"/>
      <c r="T818" s="180"/>
      <c r="U818" s="180"/>
      <c r="V818" s="180"/>
      <c r="W818" s="180"/>
      <c r="X818" s="180"/>
      <c r="Y818" s="180"/>
      <c r="Z818" s="180"/>
      <c r="AA818" s="180"/>
      <c r="AB818" s="180"/>
      <c r="AC818" s="180"/>
      <c r="AD818" s="180"/>
      <c r="AE818" s="180"/>
      <c r="AF818" s="180"/>
      <c r="AG818" s="180"/>
      <c r="AH818" s="180"/>
      <c r="AI818" s="180"/>
      <c r="AJ818" s="180"/>
      <c r="AK818" s="180"/>
      <c r="AL818" s="180"/>
      <c r="AM818" s="180"/>
      <c r="AN818" s="180"/>
      <c r="AO818" s="180"/>
      <c r="AP818" s="180"/>
      <c r="AQ818" s="180"/>
      <c r="AR818" s="180"/>
      <c r="AS818" s="180"/>
      <c r="AT818" s="180"/>
      <c r="AU818" s="180"/>
      <c r="AV818" s="180"/>
      <c r="AW818" s="180"/>
      <c r="AX818" s="180"/>
      <c r="AY818" s="180"/>
      <c r="AZ818" s="180"/>
      <c r="BA818" s="180"/>
      <c r="BB818" s="180"/>
      <c r="BC818" s="180"/>
      <c r="BD818" s="180"/>
      <c r="BE818" s="180"/>
      <c r="BF818" s="180"/>
      <c r="BG818" s="180"/>
      <c r="BH818" s="180"/>
      <c r="BI818" s="180"/>
      <c r="BJ818" s="180"/>
      <c r="BK818" s="180"/>
      <c r="BL818" s="180"/>
      <c r="BM818" s="180"/>
      <c r="BN818" s="180"/>
      <c r="BO818" s="180"/>
      <c r="BP818" s="180"/>
      <c r="BQ818" s="180"/>
      <c r="BR818" s="180"/>
      <c r="BS818" s="180"/>
      <c r="BT818" s="180"/>
      <c r="BU818" s="180"/>
      <c r="BV818" s="180"/>
      <c r="BW818" s="180"/>
      <c r="BX818" s="180"/>
      <c r="BY818" s="180"/>
      <c r="BZ818" s="180"/>
      <c r="CA818" s="180"/>
    </row>
    <row r="819" ht="15.75" customHeight="1" spans="1:79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  <c r="R819" s="180"/>
      <c r="S819" s="180"/>
      <c r="T819" s="180"/>
      <c r="U819" s="180"/>
      <c r="V819" s="180"/>
      <c r="W819" s="180"/>
      <c r="X819" s="180"/>
      <c r="Y819" s="180"/>
      <c r="Z819" s="180"/>
      <c r="AA819" s="180"/>
      <c r="AB819" s="180"/>
      <c r="AC819" s="180"/>
      <c r="AD819" s="180"/>
      <c r="AE819" s="180"/>
      <c r="AF819" s="180"/>
      <c r="AG819" s="180"/>
      <c r="AH819" s="180"/>
      <c r="AI819" s="180"/>
      <c r="AJ819" s="180"/>
      <c r="AK819" s="180"/>
      <c r="AL819" s="180"/>
      <c r="AM819" s="180"/>
      <c r="AN819" s="180"/>
      <c r="AO819" s="180"/>
      <c r="AP819" s="180"/>
      <c r="AQ819" s="180"/>
      <c r="AR819" s="180"/>
      <c r="AS819" s="180"/>
      <c r="AT819" s="180"/>
      <c r="AU819" s="180"/>
      <c r="AV819" s="180"/>
      <c r="AW819" s="180"/>
      <c r="AX819" s="180"/>
      <c r="AY819" s="180"/>
      <c r="AZ819" s="180"/>
      <c r="BA819" s="180"/>
      <c r="BB819" s="180"/>
      <c r="BC819" s="180"/>
      <c r="BD819" s="180"/>
      <c r="BE819" s="180"/>
      <c r="BF819" s="180"/>
      <c r="BG819" s="180"/>
      <c r="BH819" s="180"/>
      <c r="BI819" s="180"/>
      <c r="BJ819" s="180"/>
      <c r="BK819" s="180"/>
      <c r="BL819" s="180"/>
      <c r="BM819" s="180"/>
      <c r="BN819" s="180"/>
      <c r="BO819" s="180"/>
      <c r="BP819" s="180"/>
      <c r="BQ819" s="180"/>
      <c r="BR819" s="180"/>
      <c r="BS819" s="180"/>
      <c r="BT819" s="180"/>
      <c r="BU819" s="180"/>
      <c r="BV819" s="180"/>
      <c r="BW819" s="180"/>
      <c r="BX819" s="180"/>
      <c r="BY819" s="180"/>
      <c r="BZ819" s="180"/>
      <c r="CA819" s="180"/>
    </row>
    <row r="820" ht="15.75" customHeight="1" spans="1:79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  <c r="R820" s="180"/>
      <c r="S820" s="180"/>
      <c r="T820" s="180"/>
      <c r="U820" s="180"/>
      <c r="V820" s="180"/>
      <c r="W820" s="180"/>
      <c r="X820" s="180"/>
      <c r="Y820" s="180"/>
      <c r="Z820" s="180"/>
      <c r="AA820" s="180"/>
      <c r="AB820" s="180"/>
      <c r="AC820" s="180"/>
      <c r="AD820" s="180"/>
      <c r="AE820" s="180"/>
      <c r="AF820" s="180"/>
      <c r="AG820" s="180"/>
      <c r="AH820" s="180"/>
      <c r="AI820" s="180"/>
      <c r="AJ820" s="180"/>
      <c r="AK820" s="180"/>
      <c r="AL820" s="180"/>
      <c r="AM820" s="180"/>
      <c r="AN820" s="180"/>
      <c r="AO820" s="180"/>
      <c r="AP820" s="180"/>
      <c r="AQ820" s="180"/>
      <c r="AR820" s="180"/>
      <c r="AS820" s="180"/>
      <c r="AT820" s="180"/>
      <c r="AU820" s="180"/>
      <c r="AV820" s="180"/>
      <c r="AW820" s="180"/>
      <c r="AX820" s="180"/>
      <c r="AY820" s="180"/>
      <c r="AZ820" s="180"/>
      <c r="BA820" s="180"/>
      <c r="BB820" s="180"/>
      <c r="BC820" s="180"/>
      <c r="BD820" s="180"/>
      <c r="BE820" s="180"/>
      <c r="BF820" s="180"/>
      <c r="BG820" s="180"/>
      <c r="BH820" s="180"/>
      <c r="BI820" s="180"/>
      <c r="BJ820" s="180"/>
      <c r="BK820" s="180"/>
      <c r="BL820" s="180"/>
      <c r="BM820" s="180"/>
      <c r="BN820" s="180"/>
      <c r="BO820" s="180"/>
      <c r="BP820" s="180"/>
      <c r="BQ820" s="180"/>
      <c r="BR820" s="180"/>
      <c r="BS820" s="180"/>
      <c r="BT820" s="180"/>
      <c r="BU820" s="180"/>
      <c r="BV820" s="180"/>
      <c r="BW820" s="180"/>
      <c r="BX820" s="180"/>
      <c r="BY820" s="180"/>
      <c r="BZ820" s="180"/>
      <c r="CA820" s="180"/>
    </row>
    <row r="821" ht="15.75" customHeight="1" spans="1:79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  <c r="R821" s="180"/>
      <c r="S821" s="180"/>
      <c r="T821" s="180"/>
      <c r="U821" s="180"/>
      <c r="V821" s="180"/>
      <c r="W821" s="180"/>
      <c r="X821" s="180"/>
      <c r="Y821" s="180"/>
      <c r="Z821" s="180"/>
      <c r="AA821" s="180"/>
      <c r="AB821" s="180"/>
      <c r="AC821" s="180"/>
      <c r="AD821" s="180"/>
      <c r="AE821" s="180"/>
      <c r="AF821" s="180"/>
      <c r="AG821" s="180"/>
      <c r="AH821" s="180"/>
      <c r="AI821" s="180"/>
      <c r="AJ821" s="180"/>
      <c r="AK821" s="180"/>
      <c r="AL821" s="180"/>
      <c r="AM821" s="180"/>
      <c r="AN821" s="180"/>
      <c r="AO821" s="180"/>
      <c r="AP821" s="180"/>
      <c r="AQ821" s="180"/>
      <c r="AR821" s="180"/>
      <c r="AS821" s="180"/>
      <c r="AT821" s="180"/>
      <c r="AU821" s="180"/>
      <c r="AV821" s="180"/>
      <c r="AW821" s="180"/>
      <c r="AX821" s="180"/>
      <c r="AY821" s="180"/>
      <c r="AZ821" s="180"/>
      <c r="BA821" s="180"/>
      <c r="BB821" s="180"/>
      <c r="BC821" s="180"/>
      <c r="BD821" s="180"/>
      <c r="BE821" s="180"/>
      <c r="BF821" s="180"/>
      <c r="BG821" s="180"/>
      <c r="BH821" s="180"/>
      <c r="BI821" s="180"/>
      <c r="BJ821" s="180"/>
      <c r="BK821" s="180"/>
      <c r="BL821" s="180"/>
      <c r="BM821" s="180"/>
      <c r="BN821" s="180"/>
      <c r="BO821" s="180"/>
      <c r="BP821" s="180"/>
      <c r="BQ821" s="180"/>
      <c r="BR821" s="180"/>
      <c r="BS821" s="180"/>
      <c r="BT821" s="180"/>
      <c r="BU821" s="180"/>
      <c r="BV821" s="180"/>
      <c r="BW821" s="180"/>
      <c r="BX821" s="180"/>
      <c r="BY821" s="180"/>
      <c r="BZ821" s="180"/>
      <c r="CA821" s="180"/>
    </row>
    <row r="822" ht="15.75" customHeight="1" spans="1:79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  <c r="R822" s="180"/>
      <c r="S822" s="180"/>
      <c r="T822" s="180"/>
      <c r="U822" s="180"/>
      <c r="V822" s="180"/>
      <c r="W822" s="180"/>
      <c r="X822" s="180"/>
      <c r="Y822" s="180"/>
      <c r="Z822" s="180"/>
      <c r="AA822" s="180"/>
      <c r="AB822" s="180"/>
      <c r="AC822" s="180"/>
      <c r="AD822" s="180"/>
      <c r="AE822" s="180"/>
      <c r="AF822" s="180"/>
      <c r="AG822" s="180"/>
      <c r="AH822" s="180"/>
      <c r="AI822" s="180"/>
      <c r="AJ822" s="180"/>
      <c r="AK822" s="180"/>
      <c r="AL822" s="180"/>
      <c r="AM822" s="180"/>
      <c r="AN822" s="180"/>
      <c r="AO822" s="180"/>
      <c r="AP822" s="180"/>
      <c r="AQ822" s="180"/>
      <c r="AR822" s="180"/>
      <c r="AS822" s="180"/>
      <c r="AT822" s="180"/>
      <c r="AU822" s="180"/>
      <c r="AV822" s="180"/>
      <c r="AW822" s="180"/>
      <c r="AX822" s="180"/>
      <c r="AY822" s="180"/>
      <c r="AZ822" s="180"/>
      <c r="BA822" s="180"/>
      <c r="BB822" s="180"/>
      <c r="BC822" s="180"/>
      <c r="BD822" s="180"/>
      <c r="BE822" s="180"/>
      <c r="BF822" s="180"/>
      <c r="BG822" s="180"/>
      <c r="BH822" s="180"/>
      <c r="BI822" s="180"/>
      <c r="BJ822" s="180"/>
      <c r="BK822" s="180"/>
      <c r="BL822" s="180"/>
      <c r="BM822" s="180"/>
      <c r="BN822" s="180"/>
      <c r="BO822" s="180"/>
      <c r="BP822" s="180"/>
      <c r="BQ822" s="180"/>
      <c r="BR822" s="180"/>
      <c r="BS822" s="180"/>
      <c r="BT822" s="180"/>
      <c r="BU822" s="180"/>
      <c r="BV822" s="180"/>
      <c r="BW822" s="180"/>
      <c r="BX822" s="180"/>
      <c r="BY822" s="180"/>
      <c r="BZ822" s="180"/>
      <c r="CA822" s="180"/>
    </row>
    <row r="823" ht="15.75" customHeight="1" spans="1:79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  <c r="R823" s="180"/>
      <c r="S823" s="180"/>
      <c r="T823" s="180"/>
      <c r="U823" s="180"/>
      <c r="V823" s="180"/>
      <c r="W823" s="180"/>
      <c r="X823" s="180"/>
      <c r="Y823" s="180"/>
      <c r="Z823" s="180"/>
      <c r="AA823" s="180"/>
      <c r="AB823" s="180"/>
      <c r="AC823" s="180"/>
      <c r="AD823" s="180"/>
      <c r="AE823" s="180"/>
      <c r="AF823" s="180"/>
      <c r="AG823" s="180"/>
      <c r="AH823" s="180"/>
      <c r="AI823" s="180"/>
      <c r="AJ823" s="180"/>
      <c r="AK823" s="180"/>
      <c r="AL823" s="180"/>
      <c r="AM823" s="180"/>
      <c r="AN823" s="180"/>
      <c r="AO823" s="180"/>
      <c r="AP823" s="180"/>
      <c r="AQ823" s="180"/>
      <c r="AR823" s="180"/>
      <c r="AS823" s="180"/>
      <c r="AT823" s="180"/>
      <c r="AU823" s="180"/>
      <c r="AV823" s="180"/>
      <c r="AW823" s="180"/>
      <c r="AX823" s="180"/>
      <c r="AY823" s="180"/>
      <c r="AZ823" s="180"/>
      <c r="BA823" s="180"/>
      <c r="BB823" s="180"/>
      <c r="BC823" s="180"/>
      <c r="BD823" s="180"/>
      <c r="BE823" s="180"/>
      <c r="BF823" s="180"/>
      <c r="BG823" s="180"/>
      <c r="BH823" s="180"/>
      <c r="BI823" s="180"/>
      <c r="BJ823" s="180"/>
      <c r="BK823" s="180"/>
      <c r="BL823" s="180"/>
      <c r="BM823" s="180"/>
      <c r="BN823" s="180"/>
      <c r="BO823" s="180"/>
      <c r="BP823" s="180"/>
      <c r="BQ823" s="180"/>
      <c r="BR823" s="180"/>
      <c r="BS823" s="180"/>
      <c r="BT823" s="180"/>
      <c r="BU823" s="180"/>
      <c r="BV823" s="180"/>
      <c r="BW823" s="180"/>
      <c r="BX823" s="180"/>
      <c r="BY823" s="180"/>
      <c r="BZ823" s="180"/>
      <c r="CA823" s="180"/>
    </row>
    <row r="824" ht="15.75" customHeight="1" spans="1:79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  <c r="R824" s="180"/>
      <c r="S824" s="180"/>
      <c r="T824" s="180"/>
      <c r="U824" s="180"/>
      <c r="V824" s="180"/>
      <c r="W824" s="180"/>
      <c r="X824" s="180"/>
      <c r="Y824" s="180"/>
      <c r="Z824" s="180"/>
      <c r="AA824" s="180"/>
      <c r="AB824" s="180"/>
      <c r="AC824" s="180"/>
      <c r="AD824" s="180"/>
      <c r="AE824" s="180"/>
      <c r="AF824" s="180"/>
      <c r="AG824" s="180"/>
      <c r="AH824" s="180"/>
      <c r="AI824" s="180"/>
      <c r="AJ824" s="180"/>
      <c r="AK824" s="180"/>
      <c r="AL824" s="180"/>
      <c r="AM824" s="180"/>
      <c r="AN824" s="180"/>
      <c r="AO824" s="180"/>
      <c r="AP824" s="180"/>
      <c r="AQ824" s="180"/>
      <c r="AR824" s="180"/>
      <c r="AS824" s="180"/>
      <c r="AT824" s="180"/>
      <c r="AU824" s="180"/>
      <c r="AV824" s="180"/>
      <c r="AW824" s="180"/>
      <c r="AX824" s="180"/>
      <c r="AY824" s="180"/>
      <c r="AZ824" s="180"/>
      <c r="BA824" s="180"/>
      <c r="BB824" s="180"/>
      <c r="BC824" s="180"/>
      <c r="BD824" s="180"/>
      <c r="BE824" s="180"/>
      <c r="BF824" s="180"/>
      <c r="BG824" s="180"/>
      <c r="BH824" s="180"/>
      <c r="BI824" s="180"/>
      <c r="BJ824" s="180"/>
      <c r="BK824" s="180"/>
      <c r="BL824" s="180"/>
      <c r="BM824" s="180"/>
      <c r="BN824" s="180"/>
      <c r="BO824" s="180"/>
      <c r="BP824" s="180"/>
      <c r="BQ824" s="180"/>
      <c r="BR824" s="180"/>
      <c r="BS824" s="180"/>
      <c r="BT824" s="180"/>
      <c r="BU824" s="180"/>
      <c r="BV824" s="180"/>
      <c r="BW824" s="180"/>
      <c r="BX824" s="180"/>
      <c r="BY824" s="180"/>
      <c r="BZ824" s="180"/>
      <c r="CA824" s="180"/>
    </row>
    <row r="825" ht="15.75" customHeight="1" spans="1:79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  <c r="R825" s="180"/>
      <c r="S825" s="180"/>
      <c r="T825" s="180"/>
      <c r="U825" s="180"/>
      <c r="V825" s="180"/>
      <c r="W825" s="180"/>
      <c r="X825" s="180"/>
      <c r="Y825" s="180"/>
      <c r="Z825" s="180"/>
      <c r="AA825" s="180"/>
      <c r="AB825" s="180"/>
      <c r="AC825" s="180"/>
      <c r="AD825" s="180"/>
      <c r="AE825" s="180"/>
      <c r="AF825" s="180"/>
      <c r="AG825" s="180"/>
      <c r="AH825" s="180"/>
      <c r="AI825" s="180"/>
      <c r="AJ825" s="180"/>
      <c r="AK825" s="180"/>
      <c r="AL825" s="180"/>
      <c r="AM825" s="180"/>
      <c r="AN825" s="180"/>
      <c r="AO825" s="180"/>
      <c r="AP825" s="180"/>
      <c r="AQ825" s="180"/>
      <c r="AR825" s="180"/>
      <c r="AS825" s="180"/>
      <c r="AT825" s="180"/>
      <c r="AU825" s="180"/>
      <c r="AV825" s="180"/>
      <c r="AW825" s="180"/>
      <c r="AX825" s="180"/>
      <c r="AY825" s="180"/>
      <c r="AZ825" s="180"/>
      <c r="BA825" s="180"/>
      <c r="BB825" s="180"/>
      <c r="BC825" s="180"/>
      <c r="BD825" s="180"/>
      <c r="BE825" s="180"/>
      <c r="BF825" s="180"/>
      <c r="BG825" s="180"/>
      <c r="BH825" s="180"/>
      <c r="BI825" s="180"/>
      <c r="BJ825" s="180"/>
      <c r="BK825" s="180"/>
      <c r="BL825" s="180"/>
      <c r="BM825" s="180"/>
      <c r="BN825" s="180"/>
      <c r="BO825" s="180"/>
      <c r="BP825" s="180"/>
      <c r="BQ825" s="180"/>
      <c r="BR825" s="180"/>
      <c r="BS825" s="180"/>
      <c r="BT825" s="180"/>
      <c r="BU825" s="180"/>
      <c r="BV825" s="180"/>
      <c r="BW825" s="180"/>
      <c r="BX825" s="180"/>
      <c r="BY825" s="180"/>
      <c r="BZ825" s="180"/>
      <c r="CA825" s="180"/>
    </row>
    <row r="826" ht="15.75" customHeight="1" spans="1:79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  <c r="R826" s="180"/>
      <c r="S826" s="180"/>
      <c r="T826" s="180"/>
      <c r="U826" s="180"/>
      <c r="V826" s="180"/>
      <c r="W826" s="180"/>
      <c r="X826" s="180"/>
      <c r="Y826" s="180"/>
      <c r="Z826" s="180"/>
      <c r="AA826" s="180"/>
      <c r="AB826" s="180"/>
      <c r="AC826" s="180"/>
      <c r="AD826" s="180"/>
      <c r="AE826" s="180"/>
      <c r="AF826" s="180"/>
      <c r="AG826" s="180"/>
      <c r="AH826" s="180"/>
      <c r="AI826" s="180"/>
      <c r="AJ826" s="180"/>
      <c r="AK826" s="180"/>
      <c r="AL826" s="180"/>
      <c r="AM826" s="180"/>
      <c r="AN826" s="180"/>
      <c r="AO826" s="180"/>
      <c r="AP826" s="180"/>
      <c r="AQ826" s="180"/>
      <c r="AR826" s="180"/>
      <c r="AS826" s="180"/>
      <c r="AT826" s="180"/>
      <c r="AU826" s="180"/>
      <c r="AV826" s="180"/>
      <c r="AW826" s="180"/>
      <c r="AX826" s="180"/>
      <c r="AY826" s="180"/>
      <c r="AZ826" s="180"/>
      <c r="BA826" s="180"/>
      <c r="BB826" s="180"/>
      <c r="BC826" s="180"/>
      <c r="BD826" s="180"/>
      <c r="BE826" s="180"/>
      <c r="BF826" s="180"/>
      <c r="BG826" s="180"/>
      <c r="BH826" s="180"/>
      <c r="BI826" s="180"/>
      <c r="BJ826" s="180"/>
      <c r="BK826" s="180"/>
      <c r="BL826" s="180"/>
      <c r="BM826" s="180"/>
      <c r="BN826" s="180"/>
      <c r="BO826" s="180"/>
      <c r="BP826" s="180"/>
      <c r="BQ826" s="180"/>
      <c r="BR826" s="180"/>
      <c r="BS826" s="180"/>
      <c r="BT826" s="180"/>
      <c r="BU826" s="180"/>
      <c r="BV826" s="180"/>
      <c r="BW826" s="180"/>
      <c r="BX826" s="180"/>
      <c r="BY826" s="180"/>
      <c r="BZ826" s="180"/>
      <c r="CA826" s="180"/>
    </row>
    <row r="827" ht="15.75" customHeight="1" spans="1:79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  <c r="R827" s="180"/>
      <c r="S827" s="180"/>
      <c r="T827" s="180"/>
      <c r="U827" s="180"/>
      <c r="V827" s="180"/>
      <c r="W827" s="180"/>
      <c r="X827" s="180"/>
      <c r="Y827" s="180"/>
      <c r="Z827" s="180"/>
      <c r="AA827" s="180"/>
      <c r="AB827" s="180"/>
      <c r="AC827" s="180"/>
      <c r="AD827" s="180"/>
      <c r="AE827" s="180"/>
      <c r="AF827" s="180"/>
      <c r="AG827" s="180"/>
      <c r="AH827" s="180"/>
      <c r="AI827" s="180"/>
      <c r="AJ827" s="180"/>
      <c r="AK827" s="180"/>
      <c r="AL827" s="180"/>
      <c r="AM827" s="180"/>
      <c r="AN827" s="180"/>
      <c r="AO827" s="180"/>
      <c r="AP827" s="180"/>
      <c r="AQ827" s="180"/>
      <c r="AR827" s="180"/>
      <c r="AS827" s="180"/>
      <c r="AT827" s="180"/>
      <c r="AU827" s="180"/>
      <c r="AV827" s="180"/>
      <c r="AW827" s="180"/>
      <c r="AX827" s="180"/>
      <c r="AY827" s="180"/>
      <c r="AZ827" s="180"/>
      <c r="BA827" s="180"/>
      <c r="BB827" s="180"/>
      <c r="BC827" s="180"/>
      <c r="BD827" s="180"/>
      <c r="BE827" s="180"/>
      <c r="BF827" s="180"/>
      <c r="BG827" s="180"/>
      <c r="BH827" s="180"/>
      <c r="BI827" s="180"/>
      <c r="BJ827" s="180"/>
      <c r="BK827" s="180"/>
      <c r="BL827" s="180"/>
      <c r="BM827" s="180"/>
      <c r="BN827" s="180"/>
      <c r="BO827" s="180"/>
      <c r="BP827" s="180"/>
      <c r="BQ827" s="180"/>
      <c r="BR827" s="180"/>
      <c r="BS827" s="180"/>
      <c r="BT827" s="180"/>
      <c r="BU827" s="180"/>
      <c r="BV827" s="180"/>
      <c r="BW827" s="180"/>
      <c r="BX827" s="180"/>
      <c r="BY827" s="180"/>
      <c r="BZ827" s="180"/>
      <c r="CA827" s="180"/>
    </row>
    <row r="828" ht="15.75" customHeight="1" spans="1:79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  <c r="R828" s="180"/>
      <c r="S828" s="180"/>
      <c r="T828" s="180"/>
      <c r="U828" s="180"/>
      <c r="V828" s="180"/>
      <c r="W828" s="180"/>
      <c r="X828" s="180"/>
      <c r="Y828" s="180"/>
      <c r="Z828" s="180"/>
      <c r="AA828" s="180"/>
      <c r="AB828" s="180"/>
      <c r="AC828" s="180"/>
      <c r="AD828" s="180"/>
      <c r="AE828" s="180"/>
      <c r="AF828" s="180"/>
      <c r="AG828" s="180"/>
      <c r="AH828" s="180"/>
      <c r="AI828" s="180"/>
      <c r="AJ828" s="180"/>
      <c r="AK828" s="180"/>
      <c r="AL828" s="180"/>
      <c r="AM828" s="180"/>
      <c r="AN828" s="180"/>
      <c r="AO828" s="180"/>
      <c r="AP828" s="180"/>
      <c r="AQ828" s="180"/>
      <c r="AR828" s="180"/>
      <c r="AS828" s="180"/>
      <c r="AT828" s="180"/>
      <c r="AU828" s="180"/>
      <c r="AV828" s="180"/>
      <c r="AW828" s="180"/>
      <c r="AX828" s="180"/>
      <c r="AY828" s="180"/>
      <c r="AZ828" s="180"/>
      <c r="BA828" s="180"/>
      <c r="BB828" s="180"/>
      <c r="BC828" s="180"/>
      <c r="BD828" s="180"/>
      <c r="BE828" s="180"/>
      <c r="BF828" s="180"/>
      <c r="BG828" s="180"/>
      <c r="BH828" s="180"/>
      <c r="BI828" s="180"/>
      <c r="BJ828" s="180"/>
      <c r="BK828" s="180"/>
      <c r="BL828" s="180"/>
      <c r="BM828" s="180"/>
      <c r="BN828" s="180"/>
      <c r="BO828" s="180"/>
      <c r="BP828" s="180"/>
      <c r="BQ828" s="180"/>
      <c r="BR828" s="180"/>
      <c r="BS828" s="180"/>
      <c r="BT828" s="180"/>
      <c r="BU828" s="180"/>
      <c r="BV828" s="180"/>
      <c r="BW828" s="180"/>
      <c r="BX828" s="180"/>
      <c r="BY828" s="180"/>
      <c r="BZ828" s="180"/>
      <c r="CA828" s="180"/>
    </row>
    <row r="829" ht="15.75" customHeight="1" spans="1:79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180"/>
      <c r="T829" s="180"/>
      <c r="U829" s="180"/>
      <c r="V829" s="180"/>
      <c r="W829" s="180"/>
      <c r="X829" s="180"/>
      <c r="Y829" s="180"/>
      <c r="Z829" s="180"/>
      <c r="AA829" s="180"/>
      <c r="AB829" s="180"/>
      <c r="AC829" s="180"/>
      <c r="AD829" s="180"/>
      <c r="AE829" s="180"/>
      <c r="AF829" s="180"/>
      <c r="AG829" s="180"/>
      <c r="AH829" s="180"/>
      <c r="AI829" s="180"/>
      <c r="AJ829" s="180"/>
      <c r="AK829" s="180"/>
      <c r="AL829" s="180"/>
      <c r="AM829" s="180"/>
      <c r="AN829" s="180"/>
      <c r="AO829" s="180"/>
      <c r="AP829" s="180"/>
      <c r="AQ829" s="180"/>
      <c r="AR829" s="180"/>
      <c r="AS829" s="180"/>
      <c r="AT829" s="180"/>
      <c r="AU829" s="180"/>
      <c r="AV829" s="180"/>
      <c r="AW829" s="180"/>
      <c r="AX829" s="180"/>
      <c r="AY829" s="180"/>
      <c r="AZ829" s="180"/>
      <c r="BA829" s="180"/>
      <c r="BB829" s="180"/>
      <c r="BC829" s="180"/>
      <c r="BD829" s="180"/>
      <c r="BE829" s="180"/>
      <c r="BF829" s="180"/>
      <c r="BG829" s="180"/>
      <c r="BH829" s="180"/>
      <c r="BI829" s="180"/>
      <c r="BJ829" s="180"/>
      <c r="BK829" s="180"/>
      <c r="BL829" s="180"/>
      <c r="BM829" s="180"/>
      <c r="BN829" s="180"/>
      <c r="BO829" s="180"/>
      <c r="BP829" s="180"/>
      <c r="BQ829" s="180"/>
      <c r="BR829" s="180"/>
      <c r="BS829" s="180"/>
      <c r="BT829" s="180"/>
      <c r="BU829" s="180"/>
      <c r="BV829" s="180"/>
      <c r="BW829" s="180"/>
      <c r="BX829" s="180"/>
      <c r="BY829" s="180"/>
      <c r="BZ829" s="180"/>
      <c r="CA829" s="180"/>
    </row>
    <row r="830" ht="15.75" customHeight="1" spans="1:79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  <c r="R830" s="180"/>
      <c r="S830" s="180"/>
      <c r="T830" s="180"/>
      <c r="U830" s="180"/>
      <c r="V830" s="180"/>
      <c r="W830" s="180"/>
      <c r="X830" s="180"/>
      <c r="Y830" s="180"/>
      <c r="Z830" s="180"/>
      <c r="AA830" s="180"/>
      <c r="AB830" s="180"/>
      <c r="AC830" s="180"/>
      <c r="AD830" s="180"/>
      <c r="AE830" s="180"/>
      <c r="AF830" s="180"/>
      <c r="AG830" s="180"/>
      <c r="AH830" s="180"/>
      <c r="AI830" s="180"/>
      <c r="AJ830" s="180"/>
      <c r="AK830" s="180"/>
      <c r="AL830" s="180"/>
      <c r="AM830" s="180"/>
      <c r="AN830" s="180"/>
      <c r="AO830" s="180"/>
      <c r="AP830" s="180"/>
      <c r="AQ830" s="180"/>
      <c r="AR830" s="180"/>
      <c r="AS830" s="180"/>
      <c r="AT830" s="180"/>
      <c r="AU830" s="180"/>
      <c r="AV830" s="180"/>
      <c r="AW830" s="180"/>
      <c r="AX830" s="180"/>
      <c r="AY830" s="180"/>
      <c r="AZ830" s="180"/>
      <c r="BA830" s="180"/>
      <c r="BB830" s="180"/>
      <c r="BC830" s="180"/>
      <c r="BD830" s="180"/>
      <c r="BE830" s="180"/>
      <c r="BF830" s="180"/>
      <c r="BG830" s="180"/>
      <c r="BH830" s="180"/>
      <c r="BI830" s="180"/>
      <c r="BJ830" s="180"/>
      <c r="BK830" s="180"/>
      <c r="BL830" s="180"/>
      <c r="BM830" s="180"/>
      <c r="BN830" s="180"/>
      <c r="BO830" s="180"/>
      <c r="BP830" s="180"/>
      <c r="BQ830" s="180"/>
      <c r="BR830" s="180"/>
      <c r="BS830" s="180"/>
      <c r="BT830" s="180"/>
      <c r="BU830" s="180"/>
      <c r="BV830" s="180"/>
      <c r="BW830" s="180"/>
      <c r="BX830" s="180"/>
      <c r="BY830" s="180"/>
      <c r="BZ830" s="180"/>
      <c r="CA830" s="180"/>
    </row>
    <row r="831" ht="15.75" customHeight="1" spans="1:79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  <c r="R831" s="180"/>
      <c r="S831" s="180"/>
      <c r="T831" s="180"/>
      <c r="U831" s="180"/>
      <c r="V831" s="180"/>
      <c r="W831" s="180"/>
      <c r="X831" s="180"/>
      <c r="Y831" s="180"/>
      <c r="Z831" s="180"/>
      <c r="AA831" s="180"/>
      <c r="AB831" s="180"/>
      <c r="AC831" s="180"/>
      <c r="AD831" s="180"/>
      <c r="AE831" s="180"/>
      <c r="AF831" s="180"/>
      <c r="AG831" s="180"/>
      <c r="AH831" s="180"/>
      <c r="AI831" s="180"/>
      <c r="AJ831" s="180"/>
      <c r="AK831" s="180"/>
      <c r="AL831" s="180"/>
      <c r="AM831" s="180"/>
      <c r="AN831" s="180"/>
      <c r="AO831" s="180"/>
      <c r="AP831" s="180"/>
      <c r="AQ831" s="180"/>
      <c r="AR831" s="180"/>
      <c r="AS831" s="180"/>
      <c r="AT831" s="180"/>
      <c r="AU831" s="180"/>
      <c r="AV831" s="180"/>
      <c r="AW831" s="180"/>
      <c r="AX831" s="180"/>
      <c r="AY831" s="180"/>
      <c r="AZ831" s="180"/>
      <c r="BA831" s="180"/>
      <c r="BB831" s="180"/>
      <c r="BC831" s="180"/>
      <c r="BD831" s="180"/>
      <c r="BE831" s="180"/>
      <c r="BF831" s="180"/>
      <c r="BG831" s="180"/>
      <c r="BH831" s="180"/>
      <c r="BI831" s="180"/>
      <c r="BJ831" s="180"/>
      <c r="BK831" s="180"/>
      <c r="BL831" s="180"/>
      <c r="BM831" s="180"/>
      <c r="BN831" s="180"/>
      <c r="BO831" s="180"/>
      <c r="BP831" s="180"/>
      <c r="BQ831" s="180"/>
      <c r="BR831" s="180"/>
      <c r="BS831" s="180"/>
      <c r="BT831" s="180"/>
      <c r="BU831" s="180"/>
      <c r="BV831" s="180"/>
      <c r="BW831" s="180"/>
      <c r="BX831" s="180"/>
      <c r="BY831" s="180"/>
      <c r="BZ831" s="180"/>
      <c r="CA831" s="180"/>
    </row>
    <row r="832" ht="15.75" customHeight="1" spans="1:79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  <c r="R832" s="180"/>
      <c r="S832" s="180"/>
      <c r="T832" s="180"/>
      <c r="U832" s="180"/>
      <c r="V832" s="180"/>
      <c r="W832" s="180"/>
      <c r="X832" s="180"/>
      <c r="Y832" s="180"/>
      <c r="Z832" s="180"/>
      <c r="AA832" s="180"/>
      <c r="AB832" s="180"/>
      <c r="AC832" s="180"/>
      <c r="AD832" s="180"/>
      <c r="AE832" s="180"/>
      <c r="AF832" s="180"/>
      <c r="AG832" s="180"/>
      <c r="AH832" s="180"/>
      <c r="AI832" s="180"/>
      <c r="AJ832" s="180"/>
      <c r="AK832" s="180"/>
      <c r="AL832" s="180"/>
      <c r="AM832" s="180"/>
      <c r="AN832" s="180"/>
      <c r="AO832" s="180"/>
      <c r="AP832" s="180"/>
      <c r="AQ832" s="180"/>
      <c r="AR832" s="180"/>
      <c r="AS832" s="180"/>
      <c r="AT832" s="180"/>
      <c r="AU832" s="180"/>
      <c r="AV832" s="180"/>
      <c r="AW832" s="180"/>
      <c r="AX832" s="180"/>
      <c r="AY832" s="180"/>
      <c r="AZ832" s="180"/>
      <c r="BA832" s="180"/>
      <c r="BB832" s="180"/>
      <c r="BC832" s="180"/>
      <c r="BD832" s="180"/>
      <c r="BE832" s="180"/>
      <c r="BF832" s="180"/>
      <c r="BG832" s="180"/>
      <c r="BH832" s="180"/>
      <c r="BI832" s="180"/>
      <c r="BJ832" s="180"/>
      <c r="BK832" s="180"/>
      <c r="BL832" s="180"/>
      <c r="BM832" s="180"/>
      <c r="BN832" s="180"/>
      <c r="BO832" s="180"/>
      <c r="BP832" s="180"/>
      <c r="BQ832" s="180"/>
      <c r="BR832" s="180"/>
      <c r="BS832" s="180"/>
      <c r="BT832" s="180"/>
      <c r="BU832" s="180"/>
      <c r="BV832" s="180"/>
      <c r="BW832" s="180"/>
      <c r="BX832" s="180"/>
      <c r="BY832" s="180"/>
      <c r="BZ832" s="180"/>
      <c r="CA832" s="180"/>
    </row>
    <row r="833" ht="15.75" customHeight="1" spans="1:79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  <c r="R833" s="180"/>
      <c r="S833" s="180"/>
      <c r="T833" s="180"/>
      <c r="U833" s="180"/>
      <c r="V833" s="180"/>
      <c r="W833" s="180"/>
      <c r="X833" s="180"/>
      <c r="Y833" s="180"/>
      <c r="Z833" s="180"/>
      <c r="AA833" s="180"/>
      <c r="AB833" s="180"/>
      <c r="AC833" s="180"/>
      <c r="AD833" s="180"/>
      <c r="AE833" s="180"/>
      <c r="AF833" s="180"/>
      <c r="AG833" s="180"/>
      <c r="AH833" s="180"/>
      <c r="AI833" s="180"/>
      <c r="AJ833" s="180"/>
      <c r="AK833" s="180"/>
      <c r="AL833" s="180"/>
      <c r="AM833" s="180"/>
      <c r="AN833" s="180"/>
      <c r="AO833" s="180"/>
      <c r="AP833" s="180"/>
      <c r="AQ833" s="180"/>
      <c r="AR833" s="180"/>
      <c r="AS833" s="180"/>
      <c r="AT833" s="180"/>
      <c r="AU833" s="180"/>
      <c r="AV833" s="180"/>
      <c r="AW833" s="180"/>
      <c r="AX833" s="180"/>
      <c r="AY833" s="180"/>
      <c r="AZ833" s="180"/>
      <c r="BA833" s="180"/>
      <c r="BB833" s="180"/>
      <c r="BC833" s="180"/>
      <c r="BD833" s="180"/>
      <c r="BE833" s="180"/>
      <c r="BF833" s="180"/>
      <c r="BG833" s="180"/>
      <c r="BH833" s="180"/>
      <c r="BI833" s="180"/>
      <c r="BJ833" s="180"/>
      <c r="BK833" s="180"/>
      <c r="BL833" s="180"/>
      <c r="BM833" s="180"/>
      <c r="BN833" s="180"/>
      <c r="BO833" s="180"/>
      <c r="BP833" s="180"/>
      <c r="BQ833" s="180"/>
      <c r="BR833" s="180"/>
      <c r="BS833" s="180"/>
      <c r="BT833" s="180"/>
      <c r="BU833" s="180"/>
      <c r="BV833" s="180"/>
      <c r="BW833" s="180"/>
      <c r="BX833" s="180"/>
      <c r="BY833" s="180"/>
      <c r="BZ833" s="180"/>
      <c r="CA833" s="180"/>
    </row>
    <row r="834" ht="15.75" customHeight="1" spans="1:79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  <c r="R834" s="180"/>
      <c r="S834" s="180"/>
      <c r="T834" s="180"/>
      <c r="U834" s="180"/>
      <c r="V834" s="180"/>
      <c r="W834" s="180"/>
      <c r="X834" s="180"/>
      <c r="Y834" s="180"/>
      <c r="Z834" s="180"/>
      <c r="AA834" s="180"/>
      <c r="AB834" s="180"/>
      <c r="AC834" s="180"/>
      <c r="AD834" s="180"/>
      <c r="AE834" s="180"/>
      <c r="AF834" s="180"/>
      <c r="AG834" s="180"/>
      <c r="AH834" s="180"/>
      <c r="AI834" s="180"/>
      <c r="AJ834" s="180"/>
      <c r="AK834" s="180"/>
      <c r="AL834" s="180"/>
      <c r="AM834" s="180"/>
      <c r="AN834" s="180"/>
      <c r="AO834" s="180"/>
      <c r="AP834" s="180"/>
      <c r="AQ834" s="180"/>
      <c r="AR834" s="180"/>
      <c r="AS834" s="180"/>
      <c r="AT834" s="180"/>
      <c r="AU834" s="180"/>
      <c r="AV834" s="180"/>
      <c r="AW834" s="180"/>
      <c r="AX834" s="180"/>
      <c r="AY834" s="180"/>
      <c r="AZ834" s="180"/>
      <c r="BA834" s="180"/>
      <c r="BB834" s="180"/>
      <c r="BC834" s="180"/>
      <c r="BD834" s="180"/>
      <c r="BE834" s="180"/>
      <c r="BF834" s="180"/>
      <c r="BG834" s="180"/>
      <c r="BH834" s="180"/>
      <c r="BI834" s="180"/>
      <c r="BJ834" s="180"/>
      <c r="BK834" s="180"/>
      <c r="BL834" s="180"/>
      <c r="BM834" s="180"/>
      <c r="BN834" s="180"/>
      <c r="BO834" s="180"/>
      <c r="BP834" s="180"/>
      <c r="BQ834" s="180"/>
      <c r="BR834" s="180"/>
      <c r="BS834" s="180"/>
      <c r="BT834" s="180"/>
      <c r="BU834" s="180"/>
      <c r="BV834" s="180"/>
      <c r="BW834" s="180"/>
      <c r="BX834" s="180"/>
      <c r="BY834" s="180"/>
      <c r="BZ834" s="180"/>
      <c r="CA834" s="180"/>
    </row>
    <row r="835" ht="15.75" customHeight="1" spans="1:79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  <c r="R835" s="180"/>
      <c r="S835" s="180"/>
      <c r="T835" s="180"/>
      <c r="U835" s="180"/>
      <c r="V835" s="180"/>
      <c r="W835" s="180"/>
      <c r="X835" s="180"/>
      <c r="Y835" s="180"/>
      <c r="Z835" s="180"/>
      <c r="AA835" s="180"/>
      <c r="AB835" s="180"/>
      <c r="AC835" s="180"/>
      <c r="AD835" s="180"/>
      <c r="AE835" s="180"/>
      <c r="AF835" s="180"/>
      <c r="AG835" s="180"/>
      <c r="AH835" s="180"/>
      <c r="AI835" s="180"/>
      <c r="AJ835" s="180"/>
      <c r="AK835" s="180"/>
      <c r="AL835" s="180"/>
      <c r="AM835" s="180"/>
      <c r="AN835" s="180"/>
      <c r="AO835" s="180"/>
      <c r="AP835" s="180"/>
      <c r="AQ835" s="180"/>
      <c r="AR835" s="180"/>
      <c r="AS835" s="180"/>
      <c r="AT835" s="180"/>
      <c r="AU835" s="180"/>
      <c r="AV835" s="180"/>
      <c r="AW835" s="180"/>
      <c r="AX835" s="180"/>
      <c r="AY835" s="180"/>
      <c r="AZ835" s="180"/>
      <c r="BA835" s="180"/>
      <c r="BB835" s="180"/>
      <c r="BC835" s="180"/>
      <c r="BD835" s="180"/>
      <c r="BE835" s="180"/>
      <c r="BF835" s="180"/>
      <c r="BG835" s="180"/>
      <c r="BH835" s="180"/>
      <c r="BI835" s="180"/>
      <c r="BJ835" s="180"/>
      <c r="BK835" s="180"/>
      <c r="BL835" s="180"/>
      <c r="BM835" s="180"/>
      <c r="BN835" s="180"/>
      <c r="BO835" s="180"/>
      <c r="BP835" s="180"/>
      <c r="BQ835" s="180"/>
      <c r="BR835" s="180"/>
      <c r="BS835" s="180"/>
      <c r="BT835" s="180"/>
      <c r="BU835" s="180"/>
      <c r="BV835" s="180"/>
      <c r="BW835" s="180"/>
      <c r="BX835" s="180"/>
      <c r="BY835" s="180"/>
      <c r="BZ835" s="180"/>
      <c r="CA835" s="180"/>
    </row>
    <row r="836" ht="15.75" customHeight="1" spans="1:79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  <c r="R836" s="180"/>
      <c r="S836" s="180"/>
      <c r="T836" s="180"/>
      <c r="U836" s="180"/>
      <c r="V836" s="180"/>
      <c r="W836" s="180"/>
      <c r="X836" s="180"/>
      <c r="Y836" s="180"/>
      <c r="Z836" s="180"/>
      <c r="AA836" s="180"/>
      <c r="AB836" s="180"/>
      <c r="AC836" s="180"/>
      <c r="AD836" s="180"/>
      <c r="AE836" s="180"/>
      <c r="AF836" s="180"/>
      <c r="AG836" s="180"/>
      <c r="AH836" s="180"/>
      <c r="AI836" s="180"/>
      <c r="AJ836" s="180"/>
      <c r="AK836" s="180"/>
      <c r="AL836" s="180"/>
      <c r="AM836" s="180"/>
      <c r="AN836" s="180"/>
      <c r="AO836" s="180"/>
      <c r="AP836" s="180"/>
      <c r="AQ836" s="180"/>
      <c r="AR836" s="180"/>
      <c r="AS836" s="180"/>
      <c r="AT836" s="180"/>
      <c r="AU836" s="180"/>
      <c r="AV836" s="180"/>
      <c r="AW836" s="180"/>
      <c r="AX836" s="180"/>
      <c r="AY836" s="180"/>
      <c r="AZ836" s="180"/>
      <c r="BA836" s="180"/>
      <c r="BB836" s="180"/>
      <c r="BC836" s="180"/>
      <c r="BD836" s="180"/>
      <c r="BE836" s="180"/>
      <c r="BF836" s="180"/>
      <c r="BG836" s="180"/>
      <c r="BH836" s="180"/>
      <c r="BI836" s="180"/>
      <c r="BJ836" s="180"/>
      <c r="BK836" s="180"/>
      <c r="BL836" s="180"/>
      <c r="BM836" s="180"/>
      <c r="BN836" s="180"/>
      <c r="BO836" s="180"/>
      <c r="BP836" s="180"/>
      <c r="BQ836" s="180"/>
      <c r="BR836" s="180"/>
      <c r="BS836" s="180"/>
      <c r="BT836" s="180"/>
      <c r="BU836" s="180"/>
      <c r="BV836" s="180"/>
      <c r="BW836" s="180"/>
      <c r="BX836" s="180"/>
      <c r="BY836" s="180"/>
      <c r="BZ836" s="180"/>
      <c r="CA836" s="180"/>
    </row>
    <row r="837" ht="15.75" customHeight="1" spans="1:79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  <c r="R837" s="180"/>
      <c r="S837" s="180"/>
      <c r="T837" s="180"/>
      <c r="U837" s="180"/>
      <c r="V837" s="180"/>
      <c r="W837" s="180"/>
      <c r="X837" s="180"/>
      <c r="Y837" s="180"/>
      <c r="Z837" s="180"/>
      <c r="AA837" s="180"/>
      <c r="AB837" s="180"/>
      <c r="AC837" s="180"/>
      <c r="AD837" s="180"/>
      <c r="AE837" s="180"/>
      <c r="AF837" s="180"/>
      <c r="AG837" s="180"/>
      <c r="AH837" s="180"/>
      <c r="AI837" s="180"/>
      <c r="AJ837" s="180"/>
      <c r="AK837" s="180"/>
      <c r="AL837" s="180"/>
      <c r="AM837" s="180"/>
      <c r="AN837" s="180"/>
      <c r="AO837" s="180"/>
      <c r="AP837" s="180"/>
      <c r="AQ837" s="180"/>
      <c r="AR837" s="180"/>
      <c r="AS837" s="180"/>
      <c r="AT837" s="180"/>
      <c r="AU837" s="180"/>
      <c r="AV837" s="180"/>
      <c r="AW837" s="180"/>
      <c r="AX837" s="180"/>
      <c r="AY837" s="180"/>
      <c r="AZ837" s="180"/>
      <c r="BA837" s="180"/>
      <c r="BB837" s="180"/>
      <c r="BC837" s="180"/>
      <c r="BD837" s="180"/>
      <c r="BE837" s="180"/>
      <c r="BF837" s="180"/>
      <c r="BG837" s="180"/>
      <c r="BH837" s="180"/>
      <c r="BI837" s="180"/>
      <c r="BJ837" s="180"/>
      <c r="BK837" s="180"/>
      <c r="BL837" s="180"/>
      <c r="BM837" s="180"/>
      <c r="BN837" s="180"/>
      <c r="BO837" s="180"/>
      <c r="BP837" s="180"/>
      <c r="BQ837" s="180"/>
      <c r="BR837" s="180"/>
      <c r="BS837" s="180"/>
      <c r="BT837" s="180"/>
      <c r="BU837" s="180"/>
      <c r="BV837" s="180"/>
      <c r="BW837" s="180"/>
      <c r="BX837" s="180"/>
      <c r="BY837" s="180"/>
      <c r="BZ837" s="180"/>
      <c r="CA837" s="180"/>
    </row>
    <row r="838" ht="15.75" customHeight="1" spans="1:79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  <c r="R838" s="180"/>
      <c r="S838" s="180"/>
      <c r="T838" s="180"/>
      <c r="U838" s="180"/>
      <c r="V838" s="180"/>
      <c r="W838" s="180"/>
      <c r="X838" s="180"/>
      <c r="Y838" s="180"/>
      <c r="Z838" s="180"/>
      <c r="AA838" s="180"/>
      <c r="AB838" s="180"/>
      <c r="AC838" s="180"/>
      <c r="AD838" s="180"/>
      <c r="AE838" s="180"/>
      <c r="AF838" s="180"/>
      <c r="AG838" s="180"/>
      <c r="AH838" s="180"/>
      <c r="AI838" s="180"/>
      <c r="AJ838" s="180"/>
      <c r="AK838" s="180"/>
      <c r="AL838" s="180"/>
      <c r="AM838" s="180"/>
      <c r="AN838" s="180"/>
      <c r="AO838" s="180"/>
      <c r="AP838" s="180"/>
      <c r="AQ838" s="180"/>
      <c r="AR838" s="180"/>
      <c r="AS838" s="180"/>
      <c r="AT838" s="180"/>
      <c r="AU838" s="180"/>
      <c r="AV838" s="180"/>
      <c r="AW838" s="180"/>
      <c r="AX838" s="180"/>
      <c r="AY838" s="180"/>
      <c r="AZ838" s="180"/>
      <c r="BA838" s="180"/>
      <c r="BB838" s="180"/>
      <c r="BC838" s="180"/>
      <c r="BD838" s="180"/>
      <c r="BE838" s="180"/>
      <c r="BF838" s="180"/>
      <c r="BG838" s="180"/>
      <c r="BH838" s="180"/>
      <c r="BI838" s="180"/>
      <c r="BJ838" s="180"/>
      <c r="BK838" s="180"/>
      <c r="BL838" s="180"/>
      <c r="BM838" s="180"/>
      <c r="BN838" s="180"/>
      <c r="BO838" s="180"/>
      <c r="BP838" s="180"/>
      <c r="BQ838" s="180"/>
      <c r="BR838" s="180"/>
      <c r="BS838" s="180"/>
      <c r="BT838" s="180"/>
      <c r="BU838" s="180"/>
      <c r="BV838" s="180"/>
      <c r="BW838" s="180"/>
      <c r="BX838" s="180"/>
      <c r="BY838" s="180"/>
      <c r="BZ838" s="180"/>
      <c r="CA838" s="180"/>
    </row>
    <row r="839" ht="15.75" customHeight="1" spans="1:79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  <c r="R839" s="180"/>
      <c r="S839" s="180"/>
      <c r="T839" s="180"/>
      <c r="U839" s="180"/>
      <c r="V839" s="180"/>
      <c r="W839" s="180"/>
      <c r="X839" s="180"/>
      <c r="Y839" s="180"/>
      <c r="Z839" s="180"/>
      <c r="AA839" s="180"/>
      <c r="AB839" s="180"/>
      <c r="AC839" s="180"/>
      <c r="AD839" s="180"/>
      <c r="AE839" s="180"/>
      <c r="AF839" s="180"/>
      <c r="AG839" s="180"/>
      <c r="AH839" s="180"/>
      <c r="AI839" s="180"/>
      <c r="AJ839" s="180"/>
      <c r="AK839" s="180"/>
      <c r="AL839" s="180"/>
      <c r="AM839" s="180"/>
      <c r="AN839" s="180"/>
      <c r="AO839" s="180"/>
      <c r="AP839" s="180"/>
      <c r="AQ839" s="180"/>
      <c r="AR839" s="180"/>
      <c r="AS839" s="180"/>
      <c r="AT839" s="180"/>
      <c r="AU839" s="180"/>
      <c r="AV839" s="180"/>
      <c r="AW839" s="180"/>
      <c r="AX839" s="180"/>
      <c r="AY839" s="180"/>
      <c r="AZ839" s="180"/>
      <c r="BA839" s="180"/>
      <c r="BB839" s="180"/>
      <c r="BC839" s="180"/>
      <c r="BD839" s="180"/>
      <c r="BE839" s="180"/>
      <c r="BF839" s="180"/>
      <c r="BG839" s="180"/>
      <c r="BH839" s="180"/>
      <c r="BI839" s="180"/>
      <c r="BJ839" s="180"/>
      <c r="BK839" s="180"/>
      <c r="BL839" s="180"/>
      <c r="BM839" s="180"/>
      <c r="BN839" s="180"/>
      <c r="BO839" s="180"/>
      <c r="BP839" s="180"/>
      <c r="BQ839" s="180"/>
      <c r="BR839" s="180"/>
      <c r="BS839" s="180"/>
      <c r="BT839" s="180"/>
      <c r="BU839" s="180"/>
      <c r="BV839" s="180"/>
      <c r="BW839" s="180"/>
      <c r="BX839" s="180"/>
      <c r="BY839" s="180"/>
      <c r="BZ839" s="180"/>
      <c r="CA839" s="180"/>
    </row>
    <row r="840" ht="15.75" customHeight="1" spans="1:79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  <c r="R840" s="180"/>
      <c r="S840" s="180"/>
      <c r="T840" s="180"/>
      <c r="U840" s="180"/>
      <c r="V840" s="180"/>
      <c r="W840" s="180"/>
      <c r="X840" s="180"/>
      <c r="Y840" s="180"/>
      <c r="Z840" s="180"/>
      <c r="AA840" s="180"/>
      <c r="AB840" s="180"/>
      <c r="AC840" s="180"/>
      <c r="AD840" s="180"/>
      <c r="AE840" s="180"/>
      <c r="AF840" s="180"/>
      <c r="AG840" s="180"/>
      <c r="AH840" s="180"/>
      <c r="AI840" s="180"/>
      <c r="AJ840" s="180"/>
      <c r="AK840" s="180"/>
      <c r="AL840" s="180"/>
      <c r="AM840" s="180"/>
      <c r="AN840" s="180"/>
      <c r="AO840" s="180"/>
      <c r="AP840" s="180"/>
      <c r="AQ840" s="180"/>
      <c r="AR840" s="180"/>
      <c r="AS840" s="180"/>
      <c r="AT840" s="180"/>
      <c r="AU840" s="180"/>
      <c r="AV840" s="180"/>
      <c r="AW840" s="180"/>
      <c r="AX840" s="180"/>
      <c r="AY840" s="180"/>
      <c r="AZ840" s="180"/>
      <c r="BA840" s="180"/>
      <c r="BB840" s="180"/>
      <c r="BC840" s="180"/>
      <c r="BD840" s="180"/>
      <c r="BE840" s="180"/>
      <c r="BF840" s="180"/>
      <c r="BG840" s="180"/>
      <c r="BH840" s="180"/>
      <c r="BI840" s="180"/>
      <c r="BJ840" s="180"/>
      <c r="BK840" s="180"/>
      <c r="BL840" s="180"/>
      <c r="BM840" s="180"/>
      <c r="BN840" s="180"/>
      <c r="BO840" s="180"/>
      <c r="BP840" s="180"/>
      <c r="BQ840" s="180"/>
      <c r="BR840" s="180"/>
      <c r="BS840" s="180"/>
      <c r="BT840" s="180"/>
      <c r="BU840" s="180"/>
      <c r="BV840" s="180"/>
      <c r="BW840" s="180"/>
      <c r="BX840" s="180"/>
      <c r="BY840" s="180"/>
      <c r="BZ840" s="180"/>
      <c r="CA840" s="180"/>
    </row>
    <row r="841" ht="15.75" customHeight="1" spans="1:79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  <c r="R841" s="180"/>
      <c r="S841" s="180"/>
      <c r="T841" s="180"/>
      <c r="U841" s="180"/>
      <c r="V841" s="180"/>
      <c r="W841" s="180"/>
      <c r="X841" s="180"/>
      <c r="Y841" s="180"/>
      <c r="Z841" s="180"/>
      <c r="AA841" s="180"/>
      <c r="AB841" s="180"/>
      <c r="AC841" s="180"/>
      <c r="AD841" s="180"/>
      <c r="AE841" s="180"/>
      <c r="AF841" s="180"/>
      <c r="AG841" s="180"/>
      <c r="AH841" s="180"/>
      <c r="AI841" s="180"/>
      <c r="AJ841" s="180"/>
      <c r="AK841" s="180"/>
      <c r="AL841" s="180"/>
      <c r="AM841" s="180"/>
      <c r="AN841" s="180"/>
      <c r="AO841" s="180"/>
      <c r="AP841" s="180"/>
      <c r="AQ841" s="180"/>
      <c r="AR841" s="180"/>
      <c r="AS841" s="180"/>
      <c r="AT841" s="180"/>
      <c r="AU841" s="180"/>
      <c r="AV841" s="180"/>
      <c r="AW841" s="180"/>
      <c r="AX841" s="180"/>
      <c r="AY841" s="180"/>
      <c r="AZ841" s="180"/>
      <c r="BA841" s="180"/>
      <c r="BB841" s="180"/>
      <c r="BC841" s="180"/>
      <c r="BD841" s="180"/>
      <c r="BE841" s="180"/>
      <c r="BF841" s="180"/>
      <c r="BG841" s="180"/>
      <c r="BH841" s="180"/>
      <c r="BI841" s="180"/>
      <c r="BJ841" s="180"/>
      <c r="BK841" s="180"/>
      <c r="BL841" s="180"/>
      <c r="BM841" s="180"/>
      <c r="BN841" s="180"/>
      <c r="BO841" s="180"/>
      <c r="BP841" s="180"/>
      <c r="BQ841" s="180"/>
      <c r="BR841" s="180"/>
      <c r="BS841" s="180"/>
      <c r="BT841" s="180"/>
      <c r="BU841" s="180"/>
      <c r="BV841" s="180"/>
      <c r="BW841" s="180"/>
      <c r="BX841" s="180"/>
      <c r="BY841" s="180"/>
      <c r="BZ841" s="180"/>
      <c r="CA841" s="180"/>
    </row>
    <row r="842" ht="15.75" customHeight="1" spans="1:79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  <c r="R842" s="180"/>
      <c r="S842" s="180"/>
      <c r="T842" s="180"/>
      <c r="U842" s="180"/>
      <c r="V842" s="180"/>
      <c r="W842" s="180"/>
      <c r="X842" s="180"/>
      <c r="Y842" s="180"/>
      <c r="Z842" s="180"/>
      <c r="AA842" s="180"/>
      <c r="AB842" s="180"/>
      <c r="AC842" s="180"/>
      <c r="AD842" s="180"/>
      <c r="AE842" s="180"/>
      <c r="AF842" s="180"/>
      <c r="AG842" s="180"/>
      <c r="AH842" s="180"/>
      <c r="AI842" s="180"/>
      <c r="AJ842" s="180"/>
      <c r="AK842" s="180"/>
      <c r="AL842" s="180"/>
      <c r="AM842" s="180"/>
      <c r="AN842" s="180"/>
      <c r="AO842" s="180"/>
      <c r="AP842" s="180"/>
      <c r="AQ842" s="180"/>
      <c r="AR842" s="180"/>
      <c r="AS842" s="180"/>
      <c r="AT842" s="180"/>
      <c r="AU842" s="180"/>
      <c r="AV842" s="180"/>
      <c r="AW842" s="180"/>
      <c r="AX842" s="180"/>
      <c r="AY842" s="180"/>
      <c r="AZ842" s="180"/>
      <c r="BA842" s="180"/>
      <c r="BB842" s="180"/>
      <c r="BC842" s="180"/>
      <c r="BD842" s="180"/>
      <c r="BE842" s="180"/>
      <c r="BF842" s="180"/>
      <c r="BG842" s="180"/>
      <c r="BH842" s="180"/>
      <c r="BI842" s="180"/>
      <c r="BJ842" s="180"/>
      <c r="BK842" s="180"/>
      <c r="BL842" s="180"/>
      <c r="BM842" s="180"/>
      <c r="BN842" s="180"/>
      <c r="BO842" s="180"/>
      <c r="BP842" s="180"/>
      <c r="BQ842" s="180"/>
      <c r="BR842" s="180"/>
      <c r="BS842" s="180"/>
      <c r="BT842" s="180"/>
      <c r="BU842" s="180"/>
      <c r="BV842" s="180"/>
      <c r="BW842" s="180"/>
      <c r="BX842" s="180"/>
      <c r="BY842" s="180"/>
      <c r="BZ842" s="180"/>
      <c r="CA842" s="180"/>
    </row>
    <row r="843" ht="15.75" customHeight="1" spans="1:79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  <c r="R843" s="180"/>
      <c r="S843" s="180"/>
      <c r="T843" s="180"/>
      <c r="U843" s="180"/>
      <c r="V843" s="180"/>
      <c r="W843" s="180"/>
      <c r="X843" s="180"/>
      <c r="Y843" s="180"/>
      <c r="Z843" s="180"/>
      <c r="AA843" s="180"/>
      <c r="AB843" s="180"/>
      <c r="AC843" s="180"/>
      <c r="AD843" s="180"/>
      <c r="AE843" s="180"/>
      <c r="AF843" s="180"/>
      <c r="AG843" s="180"/>
      <c r="AH843" s="180"/>
      <c r="AI843" s="180"/>
      <c r="AJ843" s="180"/>
      <c r="AK843" s="180"/>
      <c r="AL843" s="180"/>
      <c r="AM843" s="180"/>
      <c r="AN843" s="180"/>
      <c r="AO843" s="180"/>
      <c r="AP843" s="180"/>
      <c r="AQ843" s="180"/>
      <c r="AR843" s="180"/>
      <c r="AS843" s="180"/>
      <c r="AT843" s="180"/>
      <c r="AU843" s="180"/>
      <c r="AV843" s="180"/>
      <c r="AW843" s="180"/>
      <c r="AX843" s="180"/>
      <c r="AY843" s="180"/>
      <c r="AZ843" s="180"/>
      <c r="BA843" s="180"/>
      <c r="BB843" s="180"/>
      <c r="BC843" s="180"/>
      <c r="BD843" s="180"/>
      <c r="BE843" s="180"/>
      <c r="BF843" s="180"/>
      <c r="BG843" s="180"/>
      <c r="BH843" s="180"/>
      <c r="BI843" s="180"/>
      <c r="BJ843" s="180"/>
      <c r="BK843" s="180"/>
      <c r="BL843" s="180"/>
      <c r="BM843" s="180"/>
      <c r="BN843" s="180"/>
      <c r="BO843" s="180"/>
      <c r="BP843" s="180"/>
      <c r="BQ843" s="180"/>
      <c r="BR843" s="180"/>
      <c r="BS843" s="180"/>
      <c r="BT843" s="180"/>
      <c r="BU843" s="180"/>
      <c r="BV843" s="180"/>
      <c r="BW843" s="180"/>
      <c r="BX843" s="180"/>
      <c r="BY843" s="180"/>
      <c r="BZ843" s="180"/>
      <c r="CA843" s="180"/>
    </row>
    <row r="844" ht="15.75" customHeight="1" spans="1:79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  <c r="R844" s="180"/>
      <c r="S844" s="180"/>
      <c r="T844" s="180"/>
      <c r="U844" s="180"/>
      <c r="V844" s="180"/>
      <c r="W844" s="180"/>
      <c r="X844" s="180"/>
      <c r="Y844" s="180"/>
      <c r="Z844" s="180"/>
      <c r="AA844" s="180"/>
      <c r="AB844" s="180"/>
      <c r="AC844" s="180"/>
      <c r="AD844" s="180"/>
      <c r="AE844" s="180"/>
      <c r="AF844" s="180"/>
      <c r="AG844" s="180"/>
      <c r="AH844" s="180"/>
      <c r="AI844" s="180"/>
      <c r="AJ844" s="180"/>
      <c r="AK844" s="180"/>
      <c r="AL844" s="180"/>
      <c r="AM844" s="180"/>
      <c r="AN844" s="180"/>
      <c r="AO844" s="180"/>
      <c r="AP844" s="180"/>
      <c r="AQ844" s="180"/>
      <c r="AR844" s="180"/>
      <c r="AS844" s="180"/>
      <c r="AT844" s="180"/>
      <c r="AU844" s="180"/>
      <c r="AV844" s="180"/>
      <c r="AW844" s="180"/>
      <c r="AX844" s="180"/>
      <c r="AY844" s="180"/>
      <c r="AZ844" s="180"/>
      <c r="BA844" s="180"/>
      <c r="BB844" s="180"/>
      <c r="BC844" s="180"/>
      <c r="BD844" s="180"/>
      <c r="BE844" s="180"/>
      <c r="BF844" s="180"/>
      <c r="BG844" s="180"/>
      <c r="BH844" s="180"/>
      <c r="BI844" s="180"/>
      <c r="BJ844" s="180"/>
      <c r="BK844" s="180"/>
      <c r="BL844" s="180"/>
      <c r="BM844" s="180"/>
      <c r="BN844" s="180"/>
      <c r="BO844" s="180"/>
      <c r="BP844" s="180"/>
      <c r="BQ844" s="180"/>
      <c r="BR844" s="180"/>
      <c r="BS844" s="180"/>
      <c r="BT844" s="180"/>
      <c r="BU844" s="180"/>
      <c r="BV844" s="180"/>
      <c r="BW844" s="180"/>
      <c r="BX844" s="180"/>
      <c r="BY844" s="180"/>
      <c r="BZ844" s="180"/>
      <c r="CA844" s="180"/>
    </row>
    <row r="845" ht="15.75" customHeight="1" spans="1:79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  <c r="R845" s="180"/>
      <c r="S845" s="180"/>
      <c r="T845" s="180"/>
      <c r="U845" s="180"/>
      <c r="V845" s="180"/>
      <c r="W845" s="180"/>
      <c r="X845" s="180"/>
      <c r="Y845" s="180"/>
      <c r="Z845" s="180"/>
      <c r="AA845" s="180"/>
      <c r="AB845" s="180"/>
      <c r="AC845" s="180"/>
      <c r="AD845" s="180"/>
      <c r="AE845" s="180"/>
      <c r="AF845" s="180"/>
      <c r="AG845" s="180"/>
      <c r="AH845" s="180"/>
      <c r="AI845" s="180"/>
      <c r="AJ845" s="180"/>
      <c r="AK845" s="180"/>
      <c r="AL845" s="180"/>
      <c r="AM845" s="180"/>
      <c r="AN845" s="180"/>
      <c r="AO845" s="180"/>
      <c r="AP845" s="180"/>
      <c r="AQ845" s="180"/>
      <c r="AR845" s="180"/>
      <c r="AS845" s="180"/>
      <c r="AT845" s="180"/>
      <c r="AU845" s="180"/>
      <c r="AV845" s="180"/>
      <c r="AW845" s="180"/>
      <c r="AX845" s="180"/>
      <c r="AY845" s="180"/>
      <c r="AZ845" s="180"/>
      <c r="BA845" s="180"/>
      <c r="BB845" s="180"/>
      <c r="BC845" s="180"/>
      <c r="BD845" s="180"/>
      <c r="BE845" s="180"/>
      <c r="BF845" s="180"/>
      <c r="BG845" s="180"/>
      <c r="BH845" s="180"/>
      <c r="BI845" s="180"/>
      <c r="BJ845" s="180"/>
      <c r="BK845" s="180"/>
      <c r="BL845" s="180"/>
      <c r="BM845" s="180"/>
      <c r="BN845" s="180"/>
      <c r="BO845" s="180"/>
      <c r="BP845" s="180"/>
      <c r="BQ845" s="180"/>
      <c r="BR845" s="180"/>
      <c r="BS845" s="180"/>
      <c r="BT845" s="180"/>
      <c r="BU845" s="180"/>
      <c r="BV845" s="180"/>
      <c r="BW845" s="180"/>
      <c r="BX845" s="180"/>
      <c r="BY845" s="180"/>
      <c r="BZ845" s="180"/>
      <c r="CA845" s="180"/>
    </row>
    <row r="846" ht="15.75" customHeight="1" spans="1:79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  <c r="R846" s="180"/>
      <c r="S846" s="180"/>
      <c r="T846" s="180"/>
      <c r="U846" s="180"/>
      <c r="V846" s="180"/>
      <c r="W846" s="180"/>
      <c r="X846" s="180"/>
      <c r="Y846" s="180"/>
      <c r="Z846" s="180"/>
      <c r="AA846" s="180"/>
      <c r="AB846" s="180"/>
      <c r="AC846" s="180"/>
      <c r="AD846" s="180"/>
      <c r="AE846" s="180"/>
      <c r="AF846" s="180"/>
      <c r="AG846" s="180"/>
      <c r="AH846" s="180"/>
      <c r="AI846" s="180"/>
      <c r="AJ846" s="180"/>
      <c r="AK846" s="180"/>
      <c r="AL846" s="180"/>
      <c r="AM846" s="180"/>
      <c r="AN846" s="180"/>
      <c r="AO846" s="180"/>
      <c r="AP846" s="180"/>
      <c r="AQ846" s="180"/>
      <c r="AR846" s="180"/>
      <c r="AS846" s="180"/>
      <c r="AT846" s="180"/>
      <c r="AU846" s="180"/>
      <c r="AV846" s="180"/>
      <c r="AW846" s="180"/>
      <c r="AX846" s="180"/>
      <c r="AY846" s="180"/>
      <c r="AZ846" s="180"/>
      <c r="BA846" s="180"/>
      <c r="BB846" s="180"/>
      <c r="BC846" s="180"/>
      <c r="BD846" s="180"/>
      <c r="BE846" s="180"/>
      <c r="BF846" s="180"/>
      <c r="BG846" s="180"/>
      <c r="BH846" s="180"/>
      <c r="BI846" s="180"/>
      <c r="BJ846" s="180"/>
      <c r="BK846" s="180"/>
      <c r="BL846" s="180"/>
      <c r="BM846" s="180"/>
      <c r="BN846" s="180"/>
      <c r="BO846" s="180"/>
      <c r="BP846" s="180"/>
      <c r="BQ846" s="180"/>
      <c r="BR846" s="180"/>
      <c r="BS846" s="180"/>
      <c r="BT846" s="180"/>
      <c r="BU846" s="180"/>
      <c r="BV846" s="180"/>
      <c r="BW846" s="180"/>
      <c r="BX846" s="180"/>
      <c r="BY846" s="180"/>
      <c r="BZ846" s="180"/>
      <c r="CA846" s="180"/>
    </row>
    <row r="847" ht="15.75" customHeight="1" spans="1:79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  <c r="R847" s="180"/>
      <c r="S847" s="180"/>
      <c r="T847" s="180"/>
      <c r="U847" s="180"/>
      <c r="V847" s="180"/>
      <c r="W847" s="180"/>
      <c r="X847" s="180"/>
      <c r="Y847" s="180"/>
      <c r="Z847" s="180"/>
      <c r="AA847" s="180"/>
      <c r="AB847" s="180"/>
      <c r="AC847" s="180"/>
      <c r="AD847" s="180"/>
      <c r="AE847" s="180"/>
      <c r="AF847" s="180"/>
      <c r="AG847" s="180"/>
      <c r="AH847" s="180"/>
      <c r="AI847" s="180"/>
      <c r="AJ847" s="180"/>
      <c r="AK847" s="180"/>
      <c r="AL847" s="180"/>
      <c r="AM847" s="180"/>
      <c r="AN847" s="180"/>
      <c r="AO847" s="180"/>
      <c r="AP847" s="180"/>
      <c r="AQ847" s="180"/>
      <c r="AR847" s="180"/>
      <c r="AS847" s="180"/>
      <c r="AT847" s="180"/>
      <c r="AU847" s="180"/>
      <c r="AV847" s="180"/>
      <c r="AW847" s="180"/>
      <c r="AX847" s="180"/>
      <c r="AY847" s="180"/>
      <c r="AZ847" s="180"/>
      <c r="BA847" s="180"/>
      <c r="BB847" s="180"/>
      <c r="BC847" s="180"/>
      <c r="BD847" s="180"/>
      <c r="BE847" s="180"/>
      <c r="BF847" s="180"/>
      <c r="BG847" s="180"/>
      <c r="BH847" s="180"/>
      <c r="BI847" s="180"/>
      <c r="BJ847" s="180"/>
      <c r="BK847" s="180"/>
      <c r="BL847" s="180"/>
      <c r="BM847" s="180"/>
      <c r="BN847" s="180"/>
      <c r="BO847" s="180"/>
      <c r="BP847" s="180"/>
      <c r="BQ847" s="180"/>
      <c r="BR847" s="180"/>
      <c r="BS847" s="180"/>
      <c r="BT847" s="180"/>
      <c r="BU847" s="180"/>
      <c r="BV847" s="180"/>
      <c r="BW847" s="180"/>
      <c r="BX847" s="180"/>
      <c r="BY847" s="180"/>
      <c r="BZ847" s="180"/>
      <c r="CA847" s="180"/>
    </row>
    <row r="848" ht="15.75" customHeight="1" spans="1:79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  <c r="R848" s="180"/>
      <c r="S848" s="180"/>
      <c r="T848" s="180"/>
      <c r="U848" s="180"/>
      <c r="V848" s="180"/>
      <c r="W848" s="180"/>
      <c r="X848" s="180"/>
      <c r="Y848" s="180"/>
      <c r="Z848" s="180"/>
      <c r="AA848" s="180"/>
      <c r="AB848" s="180"/>
      <c r="AC848" s="180"/>
      <c r="AD848" s="180"/>
      <c r="AE848" s="180"/>
      <c r="AF848" s="180"/>
      <c r="AG848" s="180"/>
      <c r="AH848" s="180"/>
      <c r="AI848" s="180"/>
      <c r="AJ848" s="180"/>
      <c r="AK848" s="180"/>
      <c r="AL848" s="180"/>
      <c r="AM848" s="180"/>
      <c r="AN848" s="180"/>
      <c r="AO848" s="180"/>
      <c r="AP848" s="180"/>
      <c r="AQ848" s="180"/>
      <c r="AR848" s="180"/>
      <c r="AS848" s="180"/>
      <c r="AT848" s="180"/>
      <c r="AU848" s="180"/>
      <c r="AV848" s="180"/>
      <c r="AW848" s="180"/>
      <c r="AX848" s="180"/>
      <c r="AY848" s="180"/>
      <c r="AZ848" s="180"/>
      <c r="BA848" s="180"/>
      <c r="BB848" s="180"/>
      <c r="BC848" s="180"/>
      <c r="BD848" s="180"/>
      <c r="BE848" s="180"/>
      <c r="BF848" s="180"/>
      <c r="BG848" s="180"/>
      <c r="BH848" s="180"/>
      <c r="BI848" s="180"/>
      <c r="BJ848" s="180"/>
      <c r="BK848" s="180"/>
      <c r="BL848" s="180"/>
      <c r="BM848" s="180"/>
      <c r="BN848" s="180"/>
      <c r="BO848" s="180"/>
      <c r="BP848" s="180"/>
      <c r="BQ848" s="180"/>
      <c r="BR848" s="180"/>
      <c r="BS848" s="180"/>
      <c r="BT848" s="180"/>
      <c r="BU848" s="180"/>
      <c r="BV848" s="180"/>
      <c r="BW848" s="180"/>
      <c r="BX848" s="180"/>
      <c r="BY848" s="180"/>
      <c r="BZ848" s="180"/>
      <c r="CA848" s="180"/>
    </row>
    <row r="849" ht="15.75" customHeight="1" spans="1:79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  <c r="R849" s="180"/>
      <c r="S849" s="180"/>
      <c r="T849" s="180"/>
      <c r="U849" s="180"/>
      <c r="V849" s="180"/>
      <c r="W849" s="180"/>
      <c r="X849" s="180"/>
      <c r="Y849" s="180"/>
      <c r="Z849" s="180"/>
      <c r="AA849" s="180"/>
      <c r="AB849" s="180"/>
      <c r="AC849" s="180"/>
      <c r="AD849" s="180"/>
      <c r="AE849" s="180"/>
      <c r="AF849" s="180"/>
      <c r="AG849" s="180"/>
      <c r="AH849" s="180"/>
      <c r="AI849" s="180"/>
      <c r="AJ849" s="180"/>
      <c r="AK849" s="180"/>
      <c r="AL849" s="180"/>
      <c r="AM849" s="180"/>
      <c r="AN849" s="180"/>
      <c r="AO849" s="180"/>
      <c r="AP849" s="180"/>
      <c r="AQ849" s="180"/>
      <c r="AR849" s="180"/>
      <c r="AS849" s="180"/>
      <c r="AT849" s="180"/>
      <c r="AU849" s="180"/>
      <c r="AV849" s="180"/>
      <c r="AW849" s="180"/>
      <c r="AX849" s="180"/>
      <c r="AY849" s="180"/>
      <c r="AZ849" s="180"/>
      <c r="BA849" s="180"/>
      <c r="BB849" s="180"/>
      <c r="BC849" s="180"/>
      <c r="BD849" s="180"/>
      <c r="BE849" s="180"/>
      <c r="BF849" s="180"/>
      <c r="BG849" s="180"/>
      <c r="BH849" s="180"/>
      <c r="BI849" s="180"/>
      <c r="BJ849" s="180"/>
      <c r="BK849" s="180"/>
      <c r="BL849" s="180"/>
      <c r="BM849" s="180"/>
      <c r="BN849" s="180"/>
      <c r="BO849" s="180"/>
      <c r="BP849" s="180"/>
      <c r="BQ849" s="180"/>
      <c r="BR849" s="180"/>
      <c r="BS849" s="180"/>
      <c r="BT849" s="180"/>
      <c r="BU849" s="180"/>
      <c r="BV849" s="180"/>
      <c r="BW849" s="180"/>
      <c r="BX849" s="180"/>
      <c r="BY849" s="180"/>
      <c r="BZ849" s="180"/>
      <c r="CA849" s="180"/>
    </row>
    <row r="850" ht="15.75" customHeight="1" spans="1:79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  <c r="R850" s="180"/>
      <c r="S850" s="180"/>
      <c r="T850" s="180"/>
      <c r="U850" s="180"/>
      <c r="V850" s="180"/>
      <c r="W850" s="180"/>
      <c r="X850" s="180"/>
      <c r="Y850" s="180"/>
      <c r="Z850" s="180"/>
      <c r="AA850" s="180"/>
      <c r="AB850" s="180"/>
      <c r="AC850" s="180"/>
      <c r="AD850" s="180"/>
      <c r="AE850" s="180"/>
      <c r="AF850" s="180"/>
      <c r="AG850" s="180"/>
      <c r="AH850" s="180"/>
      <c r="AI850" s="180"/>
      <c r="AJ850" s="180"/>
      <c r="AK850" s="180"/>
      <c r="AL850" s="180"/>
      <c r="AM850" s="180"/>
      <c r="AN850" s="180"/>
      <c r="AO850" s="180"/>
      <c r="AP850" s="180"/>
      <c r="AQ850" s="180"/>
      <c r="AR850" s="180"/>
      <c r="AS850" s="180"/>
      <c r="AT850" s="180"/>
      <c r="AU850" s="180"/>
      <c r="AV850" s="180"/>
      <c r="AW850" s="180"/>
      <c r="AX850" s="180"/>
      <c r="AY850" s="180"/>
      <c r="AZ850" s="180"/>
      <c r="BA850" s="180"/>
      <c r="BB850" s="180"/>
      <c r="BC850" s="180"/>
      <c r="BD850" s="180"/>
      <c r="BE850" s="180"/>
      <c r="BF850" s="180"/>
      <c r="BG850" s="180"/>
      <c r="BH850" s="180"/>
      <c r="BI850" s="180"/>
      <c r="BJ850" s="180"/>
      <c r="BK850" s="180"/>
      <c r="BL850" s="180"/>
      <c r="BM850" s="180"/>
      <c r="BN850" s="180"/>
      <c r="BO850" s="180"/>
      <c r="BP850" s="180"/>
      <c r="BQ850" s="180"/>
      <c r="BR850" s="180"/>
      <c r="BS850" s="180"/>
      <c r="BT850" s="180"/>
      <c r="BU850" s="180"/>
      <c r="BV850" s="180"/>
      <c r="BW850" s="180"/>
      <c r="BX850" s="180"/>
      <c r="BY850" s="180"/>
      <c r="BZ850" s="180"/>
      <c r="CA850" s="180"/>
    </row>
    <row r="851" ht="15.75" customHeight="1" spans="1:79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  <c r="R851" s="180"/>
      <c r="S851" s="180"/>
      <c r="T851" s="180"/>
      <c r="U851" s="180"/>
      <c r="V851" s="180"/>
      <c r="W851" s="180"/>
      <c r="X851" s="180"/>
      <c r="Y851" s="180"/>
      <c r="Z851" s="180"/>
      <c r="AA851" s="180"/>
      <c r="AB851" s="180"/>
      <c r="AC851" s="180"/>
      <c r="AD851" s="180"/>
      <c r="AE851" s="180"/>
      <c r="AF851" s="180"/>
      <c r="AG851" s="180"/>
      <c r="AH851" s="180"/>
      <c r="AI851" s="180"/>
      <c r="AJ851" s="180"/>
      <c r="AK851" s="180"/>
      <c r="AL851" s="180"/>
      <c r="AM851" s="180"/>
      <c r="AN851" s="180"/>
      <c r="AO851" s="180"/>
      <c r="AP851" s="180"/>
      <c r="AQ851" s="180"/>
      <c r="AR851" s="180"/>
      <c r="AS851" s="180"/>
      <c r="AT851" s="180"/>
      <c r="AU851" s="180"/>
      <c r="AV851" s="180"/>
      <c r="AW851" s="180"/>
      <c r="AX851" s="180"/>
      <c r="AY851" s="180"/>
      <c r="AZ851" s="180"/>
      <c r="BA851" s="180"/>
      <c r="BB851" s="180"/>
      <c r="BC851" s="180"/>
      <c r="BD851" s="180"/>
      <c r="BE851" s="180"/>
      <c r="BF851" s="180"/>
      <c r="BG851" s="180"/>
      <c r="BH851" s="180"/>
      <c r="BI851" s="180"/>
      <c r="BJ851" s="180"/>
      <c r="BK851" s="180"/>
      <c r="BL851" s="180"/>
      <c r="BM851" s="180"/>
      <c r="BN851" s="180"/>
      <c r="BO851" s="180"/>
      <c r="BP851" s="180"/>
      <c r="BQ851" s="180"/>
      <c r="BR851" s="180"/>
      <c r="BS851" s="180"/>
      <c r="BT851" s="180"/>
      <c r="BU851" s="180"/>
      <c r="BV851" s="180"/>
      <c r="BW851" s="180"/>
      <c r="BX851" s="180"/>
      <c r="BY851" s="180"/>
      <c r="BZ851" s="180"/>
      <c r="CA851" s="180"/>
    </row>
    <row r="852" ht="15.75" customHeight="1" spans="1:79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  <c r="R852" s="180"/>
      <c r="S852" s="180"/>
      <c r="T852" s="180"/>
      <c r="U852" s="180"/>
      <c r="V852" s="180"/>
      <c r="W852" s="180"/>
      <c r="X852" s="180"/>
      <c r="Y852" s="180"/>
      <c r="Z852" s="180"/>
      <c r="AA852" s="180"/>
      <c r="AB852" s="180"/>
      <c r="AC852" s="180"/>
      <c r="AD852" s="180"/>
      <c r="AE852" s="180"/>
      <c r="AF852" s="180"/>
      <c r="AG852" s="180"/>
      <c r="AH852" s="180"/>
      <c r="AI852" s="180"/>
      <c r="AJ852" s="180"/>
      <c r="AK852" s="180"/>
      <c r="AL852" s="180"/>
      <c r="AM852" s="180"/>
      <c r="AN852" s="180"/>
      <c r="AO852" s="180"/>
      <c r="AP852" s="180"/>
      <c r="AQ852" s="180"/>
      <c r="AR852" s="180"/>
      <c r="AS852" s="180"/>
      <c r="AT852" s="180"/>
      <c r="AU852" s="180"/>
      <c r="AV852" s="180"/>
      <c r="AW852" s="180"/>
      <c r="AX852" s="180"/>
      <c r="AY852" s="180"/>
      <c r="AZ852" s="180"/>
      <c r="BA852" s="180"/>
      <c r="BB852" s="180"/>
      <c r="BC852" s="180"/>
      <c r="BD852" s="180"/>
      <c r="BE852" s="180"/>
      <c r="BF852" s="180"/>
      <c r="BG852" s="180"/>
      <c r="BH852" s="180"/>
      <c r="BI852" s="180"/>
      <c r="BJ852" s="180"/>
      <c r="BK852" s="180"/>
      <c r="BL852" s="180"/>
      <c r="BM852" s="180"/>
      <c r="BN852" s="180"/>
      <c r="BO852" s="180"/>
      <c r="BP852" s="180"/>
      <c r="BQ852" s="180"/>
      <c r="BR852" s="180"/>
      <c r="BS852" s="180"/>
      <c r="BT852" s="180"/>
      <c r="BU852" s="180"/>
      <c r="BV852" s="180"/>
      <c r="BW852" s="180"/>
      <c r="BX852" s="180"/>
      <c r="BY852" s="180"/>
      <c r="BZ852" s="180"/>
      <c r="CA852" s="180"/>
    </row>
    <row r="853" ht="15.75" customHeight="1" spans="1:79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  <c r="R853" s="180"/>
      <c r="S853" s="180"/>
      <c r="T853" s="180"/>
      <c r="U853" s="180"/>
      <c r="V853" s="180"/>
      <c r="W853" s="180"/>
      <c r="X853" s="180"/>
      <c r="Y853" s="180"/>
      <c r="Z853" s="180"/>
      <c r="AA853" s="180"/>
      <c r="AB853" s="180"/>
      <c r="AC853" s="180"/>
      <c r="AD853" s="180"/>
      <c r="AE853" s="180"/>
      <c r="AF853" s="180"/>
      <c r="AG853" s="180"/>
      <c r="AH853" s="180"/>
      <c r="AI853" s="180"/>
      <c r="AJ853" s="180"/>
      <c r="AK853" s="180"/>
      <c r="AL853" s="180"/>
      <c r="AM853" s="180"/>
      <c r="AN853" s="180"/>
      <c r="AO853" s="180"/>
      <c r="AP853" s="180"/>
      <c r="AQ853" s="180"/>
      <c r="AR853" s="180"/>
      <c r="AS853" s="180"/>
      <c r="AT853" s="180"/>
      <c r="AU853" s="180"/>
      <c r="AV853" s="180"/>
      <c r="AW853" s="180"/>
      <c r="AX853" s="180"/>
      <c r="AY853" s="180"/>
      <c r="AZ853" s="180"/>
      <c r="BA853" s="180"/>
      <c r="BB853" s="180"/>
      <c r="BC853" s="180"/>
      <c r="BD853" s="180"/>
      <c r="BE853" s="180"/>
      <c r="BF853" s="180"/>
      <c r="BG853" s="180"/>
      <c r="BH853" s="180"/>
      <c r="BI853" s="180"/>
      <c r="BJ853" s="180"/>
      <c r="BK853" s="180"/>
      <c r="BL853" s="180"/>
      <c r="BM853" s="180"/>
      <c r="BN853" s="180"/>
      <c r="BO853" s="180"/>
      <c r="BP853" s="180"/>
      <c r="BQ853" s="180"/>
      <c r="BR853" s="180"/>
      <c r="BS853" s="180"/>
      <c r="BT853" s="180"/>
      <c r="BU853" s="180"/>
      <c r="BV853" s="180"/>
      <c r="BW853" s="180"/>
      <c r="BX853" s="180"/>
      <c r="BY853" s="180"/>
      <c r="BZ853" s="180"/>
      <c r="CA853" s="180"/>
    </row>
    <row r="854" ht="15.75" customHeight="1" spans="1:79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  <c r="R854" s="180"/>
      <c r="S854" s="180"/>
      <c r="T854" s="180"/>
      <c r="U854" s="180"/>
      <c r="V854" s="180"/>
      <c r="W854" s="180"/>
      <c r="X854" s="180"/>
      <c r="Y854" s="180"/>
      <c r="Z854" s="180"/>
      <c r="AA854" s="180"/>
      <c r="AB854" s="180"/>
      <c r="AC854" s="180"/>
      <c r="AD854" s="180"/>
      <c r="AE854" s="180"/>
      <c r="AF854" s="180"/>
      <c r="AG854" s="180"/>
      <c r="AH854" s="180"/>
      <c r="AI854" s="180"/>
      <c r="AJ854" s="180"/>
      <c r="AK854" s="180"/>
      <c r="AL854" s="180"/>
      <c r="AM854" s="180"/>
      <c r="AN854" s="180"/>
      <c r="AO854" s="180"/>
      <c r="AP854" s="180"/>
      <c r="AQ854" s="180"/>
      <c r="AR854" s="180"/>
      <c r="AS854" s="180"/>
      <c r="AT854" s="180"/>
      <c r="AU854" s="180"/>
      <c r="AV854" s="180"/>
      <c r="AW854" s="180"/>
      <c r="AX854" s="180"/>
      <c r="AY854" s="180"/>
      <c r="AZ854" s="180"/>
      <c r="BA854" s="180"/>
      <c r="BB854" s="180"/>
      <c r="BC854" s="180"/>
      <c r="BD854" s="180"/>
      <c r="BE854" s="180"/>
      <c r="BF854" s="180"/>
      <c r="BG854" s="180"/>
      <c r="BH854" s="180"/>
      <c r="BI854" s="180"/>
      <c r="BJ854" s="180"/>
      <c r="BK854" s="180"/>
      <c r="BL854" s="180"/>
      <c r="BM854" s="180"/>
      <c r="BN854" s="180"/>
      <c r="BO854" s="180"/>
      <c r="BP854" s="180"/>
      <c r="BQ854" s="180"/>
      <c r="BR854" s="180"/>
      <c r="BS854" s="180"/>
      <c r="BT854" s="180"/>
      <c r="BU854" s="180"/>
      <c r="BV854" s="180"/>
      <c r="BW854" s="180"/>
      <c r="BX854" s="180"/>
      <c r="BY854" s="180"/>
      <c r="BZ854" s="180"/>
      <c r="CA854" s="180"/>
    </row>
    <row r="855" ht="15.75" customHeight="1" spans="1:79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  <c r="R855" s="180"/>
      <c r="S855" s="180"/>
      <c r="T855" s="180"/>
      <c r="U855" s="180"/>
      <c r="V855" s="180"/>
      <c r="W855" s="180"/>
      <c r="X855" s="180"/>
      <c r="Y855" s="180"/>
      <c r="Z855" s="180"/>
      <c r="AA855" s="180"/>
      <c r="AB855" s="180"/>
      <c r="AC855" s="180"/>
      <c r="AD855" s="180"/>
      <c r="AE855" s="180"/>
      <c r="AF855" s="180"/>
      <c r="AG855" s="180"/>
      <c r="AH855" s="180"/>
      <c r="AI855" s="180"/>
      <c r="AJ855" s="180"/>
      <c r="AK855" s="180"/>
      <c r="AL855" s="180"/>
      <c r="AM855" s="180"/>
      <c r="AN855" s="180"/>
      <c r="AO855" s="180"/>
      <c r="AP855" s="180"/>
      <c r="AQ855" s="180"/>
      <c r="AR855" s="180"/>
      <c r="AS855" s="180"/>
      <c r="AT855" s="180"/>
      <c r="AU855" s="180"/>
      <c r="AV855" s="180"/>
      <c r="AW855" s="180"/>
      <c r="AX855" s="180"/>
      <c r="AY855" s="180"/>
      <c r="AZ855" s="180"/>
      <c r="BA855" s="180"/>
      <c r="BB855" s="180"/>
      <c r="BC855" s="180"/>
      <c r="BD855" s="180"/>
      <c r="BE855" s="180"/>
      <c r="BF855" s="180"/>
      <c r="BG855" s="180"/>
      <c r="BH855" s="180"/>
      <c r="BI855" s="180"/>
      <c r="BJ855" s="180"/>
      <c r="BK855" s="180"/>
      <c r="BL855" s="180"/>
      <c r="BM855" s="180"/>
      <c r="BN855" s="180"/>
      <c r="BO855" s="180"/>
      <c r="BP855" s="180"/>
      <c r="BQ855" s="180"/>
      <c r="BR855" s="180"/>
      <c r="BS855" s="180"/>
      <c r="BT855" s="180"/>
      <c r="BU855" s="180"/>
      <c r="BV855" s="180"/>
      <c r="BW855" s="180"/>
      <c r="BX855" s="180"/>
      <c r="BY855" s="180"/>
      <c r="BZ855" s="180"/>
      <c r="CA855" s="180"/>
    </row>
    <row r="856" ht="15.75" customHeight="1" spans="1:79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  <c r="R856" s="180"/>
      <c r="S856" s="180"/>
      <c r="T856" s="180"/>
      <c r="U856" s="180"/>
      <c r="V856" s="180"/>
      <c r="W856" s="180"/>
      <c r="X856" s="180"/>
      <c r="Y856" s="180"/>
      <c r="Z856" s="180"/>
      <c r="AA856" s="180"/>
      <c r="AB856" s="180"/>
      <c r="AC856" s="180"/>
      <c r="AD856" s="180"/>
      <c r="AE856" s="180"/>
      <c r="AF856" s="180"/>
      <c r="AG856" s="180"/>
      <c r="AH856" s="180"/>
      <c r="AI856" s="180"/>
      <c r="AJ856" s="180"/>
      <c r="AK856" s="180"/>
      <c r="AL856" s="180"/>
      <c r="AM856" s="180"/>
      <c r="AN856" s="180"/>
      <c r="AO856" s="180"/>
      <c r="AP856" s="180"/>
      <c r="AQ856" s="180"/>
      <c r="AR856" s="180"/>
      <c r="AS856" s="180"/>
      <c r="AT856" s="180"/>
      <c r="AU856" s="180"/>
      <c r="AV856" s="180"/>
      <c r="AW856" s="180"/>
      <c r="AX856" s="180"/>
      <c r="AY856" s="180"/>
      <c r="AZ856" s="180"/>
      <c r="BA856" s="180"/>
      <c r="BB856" s="180"/>
      <c r="BC856" s="180"/>
      <c r="BD856" s="180"/>
      <c r="BE856" s="180"/>
      <c r="BF856" s="180"/>
      <c r="BG856" s="180"/>
      <c r="BH856" s="180"/>
      <c r="BI856" s="180"/>
      <c r="BJ856" s="180"/>
      <c r="BK856" s="180"/>
      <c r="BL856" s="180"/>
      <c r="BM856" s="180"/>
      <c r="BN856" s="180"/>
      <c r="BO856" s="180"/>
      <c r="BP856" s="180"/>
      <c r="BQ856" s="180"/>
      <c r="BR856" s="180"/>
      <c r="BS856" s="180"/>
      <c r="BT856" s="180"/>
      <c r="BU856" s="180"/>
      <c r="BV856" s="180"/>
      <c r="BW856" s="180"/>
      <c r="BX856" s="180"/>
      <c r="BY856" s="180"/>
      <c r="BZ856" s="180"/>
      <c r="CA856" s="180"/>
    </row>
    <row r="857" ht="15.75" customHeight="1" spans="1:79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  <c r="R857" s="180"/>
      <c r="S857" s="180"/>
      <c r="T857" s="180"/>
      <c r="U857" s="180"/>
      <c r="V857" s="180"/>
      <c r="W857" s="180"/>
      <c r="X857" s="180"/>
      <c r="Y857" s="180"/>
      <c r="Z857" s="180"/>
      <c r="AA857" s="180"/>
      <c r="AB857" s="180"/>
      <c r="AC857" s="180"/>
      <c r="AD857" s="180"/>
      <c r="AE857" s="180"/>
      <c r="AF857" s="180"/>
      <c r="AG857" s="180"/>
      <c r="AH857" s="180"/>
      <c r="AI857" s="180"/>
      <c r="AJ857" s="180"/>
      <c r="AK857" s="180"/>
      <c r="AL857" s="180"/>
      <c r="AM857" s="180"/>
      <c r="AN857" s="180"/>
      <c r="AO857" s="180"/>
      <c r="AP857" s="180"/>
      <c r="AQ857" s="180"/>
      <c r="AR857" s="180"/>
      <c r="AS857" s="180"/>
      <c r="AT857" s="180"/>
      <c r="AU857" s="180"/>
      <c r="AV857" s="180"/>
      <c r="AW857" s="180"/>
      <c r="AX857" s="180"/>
      <c r="AY857" s="180"/>
      <c r="AZ857" s="180"/>
      <c r="BA857" s="180"/>
      <c r="BB857" s="180"/>
      <c r="BC857" s="180"/>
      <c r="BD857" s="180"/>
      <c r="BE857" s="180"/>
      <c r="BF857" s="180"/>
      <c r="BG857" s="180"/>
      <c r="BH857" s="180"/>
      <c r="BI857" s="180"/>
      <c r="BJ857" s="180"/>
      <c r="BK857" s="180"/>
      <c r="BL857" s="180"/>
      <c r="BM857" s="180"/>
      <c r="BN857" s="180"/>
      <c r="BO857" s="180"/>
      <c r="BP857" s="180"/>
      <c r="BQ857" s="180"/>
      <c r="BR857" s="180"/>
      <c r="BS857" s="180"/>
      <c r="BT857" s="180"/>
      <c r="BU857" s="180"/>
      <c r="BV857" s="180"/>
      <c r="BW857" s="180"/>
      <c r="BX857" s="180"/>
      <c r="BY857" s="180"/>
      <c r="BZ857" s="180"/>
      <c r="CA857" s="180"/>
    </row>
    <row r="858" ht="15.75" customHeight="1" spans="1:79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  <c r="R858" s="180"/>
      <c r="S858" s="180"/>
      <c r="T858" s="180"/>
      <c r="U858" s="180"/>
      <c r="V858" s="180"/>
      <c r="W858" s="180"/>
      <c r="X858" s="180"/>
      <c r="Y858" s="180"/>
      <c r="Z858" s="180"/>
      <c r="AA858" s="180"/>
      <c r="AB858" s="180"/>
      <c r="AC858" s="180"/>
      <c r="AD858" s="180"/>
      <c r="AE858" s="180"/>
      <c r="AF858" s="180"/>
      <c r="AG858" s="180"/>
      <c r="AH858" s="180"/>
      <c r="AI858" s="180"/>
      <c r="AJ858" s="180"/>
      <c r="AK858" s="180"/>
      <c r="AL858" s="180"/>
      <c r="AM858" s="180"/>
      <c r="AN858" s="180"/>
      <c r="AO858" s="180"/>
      <c r="AP858" s="180"/>
      <c r="AQ858" s="180"/>
      <c r="AR858" s="180"/>
      <c r="AS858" s="180"/>
      <c r="AT858" s="180"/>
      <c r="AU858" s="180"/>
      <c r="AV858" s="180"/>
      <c r="AW858" s="180"/>
      <c r="AX858" s="180"/>
      <c r="AY858" s="180"/>
      <c r="AZ858" s="180"/>
      <c r="BA858" s="180"/>
      <c r="BB858" s="180"/>
      <c r="BC858" s="180"/>
      <c r="BD858" s="180"/>
      <c r="BE858" s="180"/>
      <c r="BF858" s="180"/>
      <c r="BG858" s="180"/>
      <c r="BH858" s="180"/>
      <c r="BI858" s="180"/>
      <c r="BJ858" s="180"/>
      <c r="BK858" s="180"/>
      <c r="BL858" s="180"/>
      <c r="BM858" s="180"/>
      <c r="BN858" s="180"/>
      <c r="BO858" s="180"/>
      <c r="BP858" s="180"/>
      <c r="BQ858" s="180"/>
      <c r="BR858" s="180"/>
      <c r="BS858" s="180"/>
      <c r="BT858" s="180"/>
      <c r="BU858" s="180"/>
      <c r="BV858" s="180"/>
      <c r="BW858" s="180"/>
      <c r="BX858" s="180"/>
      <c r="BY858" s="180"/>
      <c r="BZ858" s="180"/>
      <c r="CA858" s="180"/>
    </row>
    <row r="859" ht="15.75" customHeight="1" spans="1:79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  <c r="R859" s="180"/>
      <c r="S859" s="180"/>
      <c r="T859" s="180"/>
      <c r="U859" s="180"/>
      <c r="V859" s="180"/>
      <c r="W859" s="180"/>
      <c r="X859" s="180"/>
      <c r="Y859" s="180"/>
      <c r="Z859" s="180"/>
      <c r="AA859" s="180"/>
      <c r="AB859" s="180"/>
      <c r="AC859" s="180"/>
      <c r="AD859" s="180"/>
      <c r="AE859" s="180"/>
      <c r="AF859" s="180"/>
      <c r="AG859" s="180"/>
      <c r="AH859" s="180"/>
      <c r="AI859" s="180"/>
      <c r="AJ859" s="180"/>
      <c r="AK859" s="180"/>
      <c r="AL859" s="180"/>
      <c r="AM859" s="180"/>
      <c r="AN859" s="180"/>
      <c r="AO859" s="180"/>
      <c r="AP859" s="180"/>
      <c r="AQ859" s="180"/>
      <c r="AR859" s="180"/>
      <c r="AS859" s="180"/>
      <c r="AT859" s="180"/>
      <c r="AU859" s="180"/>
      <c r="AV859" s="180"/>
      <c r="AW859" s="180"/>
      <c r="AX859" s="180"/>
      <c r="AY859" s="180"/>
      <c r="AZ859" s="180"/>
      <c r="BA859" s="180"/>
      <c r="BB859" s="180"/>
      <c r="BC859" s="180"/>
      <c r="BD859" s="180"/>
      <c r="BE859" s="180"/>
      <c r="BF859" s="180"/>
      <c r="BG859" s="180"/>
      <c r="BH859" s="180"/>
      <c r="BI859" s="180"/>
      <c r="BJ859" s="180"/>
      <c r="BK859" s="180"/>
      <c r="BL859" s="180"/>
      <c r="BM859" s="180"/>
      <c r="BN859" s="180"/>
      <c r="BO859" s="180"/>
      <c r="BP859" s="180"/>
      <c r="BQ859" s="180"/>
      <c r="BR859" s="180"/>
      <c r="BS859" s="180"/>
      <c r="BT859" s="180"/>
      <c r="BU859" s="180"/>
      <c r="BV859" s="180"/>
      <c r="BW859" s="180"/>
      <c r="BX859" s="180"/>
      <c r="BY859" s="180"/>
      <c r="BZ859" s="180"/>
      <c r="CA859" s="180"/>
    </row>
    <row r="860" ht="15.75" customHeight="1" spans="1:79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  <c r="R860" s="180"/>
      <c r="S860" s="180"/>
      <c r="T860" s="180"/>
      <c r="U860" s="180"/>
      <c r="V860" s="180"/>
      <c r="W860" s="180"/>
      <c r="X860" s="180"/>
      <c r="Y860" s="180"/>
      <c r="Z860" s="180"/>
      <c r="AA860" s="180"/>
      <c r="AB860" s="180"/>
      <c r="AC860" s="180"/>
      <c r="AD860" s="180"/>
      <c r="AE860" s="180"/>
      <c r="AF860" s="180"/>
      <c r="AG860" s="180"/>
      <c r="AH860" s="180"/>
      <c r="AI860" s="180"/>
      <c r="AJ860" s="180"/>
      <c r="AK860" s="180"/>
      <c r="AL860" s="180"/>
      <c r="AM860" s="180"/>
      <c r="AN860" s="180"/>
      <c r="AO860" s="180"/>
      <c r="AP860" s="180"/>
      <c r="AQ860" s="180"/>
      <c r="AR860" s="180"/>
      <c r="AS860" s="180"/>
      <c r="AT860" s="180"/>
      <c r="AU860" s="180"/>
      <c r="AV860" s="180"/>
      <c r="AW860" s="180"/>
      <c r="AX860" s="180"/>
      <c r="AY860" s="180"/>
      <c r="AZ860" s="180"/>
      <c r="BA860" s="180"/>
      <c r="BB860" s="180"/>
      <c r="BC860" s="180"/>
      <c r="BD860" s="180"/>
      <c r="BE860" s="180"/>
      <c r="BF860" s="180"/>
      <c r="BG860" s="180"/>
      <c r="BH860" s="180"/>
      <c r="BI860" s="180"/>
      <c r="BJ860" s="180"/>
      <c r="BK860" s="180"/>
      <c r="BL860" s="180"/>
      <c r="BM860" s="180"/>
      <c r="BN860" s="180"/>
      <c r="BO860" s="180"/>
      <c r="BP860" s="180"/>
      <c r="BQ860" s="180"/>
      <c r="BR860" s="180"/>
      <c r="BS860" s="180"/>
      <c r="BT860" s="180"/>
      <c r="BU860" s="180"/>
      <c r="BV860" s="180"/>
      <c r="BW860" s="180"/>
      <c r="BX860" s="180"/>
      <c r="BY860" s="180"/>
      <c r="BZ860" s="180"/>
      <c r="CA860" s="180"/>
    </row>
    <row r="861" ht="15.75" customHeight="1" spans="1:79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  <c r="R861" s="180"/>
      <c r="S861" s="180"/>
      <c r="T861" s="180"/>
      <c r="U861" s="180"/>
      <c r="V861" s="180"/>
      <c r="W861" s="180"/>
      <c r="X861" s="180"/>
      <c r="Y861" s="180"/>
      <c r="Z861" s="180"/>
      <c r="AA861" s="180"/>
      <c r="AB861" s="180"/>
      <c r="AC861" s="180"/>
      <c r="AD861" s="180"/>
      <c r="AE861" s="180"/>
      <c r="AF861" s="180"/>
      <c r="AG861" s="180"/>
      <c r="AH861" s="180"/>
      <c r="AI861" s="180"/>
      <c r="AJ861" s="180"/>
      <c r="AK861" s="180"/>
      <c r="AL861" s="180"/>
      <c r="AM861" s="180"/>
      <c r="AN861" s="180"/>
      <c r="AO861" s="180"/>
      <c r="AP861" s="180"/>
      <c r="AQ861" s="180"/>
      <c r="AR861" s="180"/>
      <c r="AS861" s="180"/>
      <c r="AT861" s="180"/>
      <c r="AU861" s="180"/>
      <c r="AV861" s="180"/>
      <c r="AW861" s="180"/>
      <c r="AX861" s="180"/>
      <c r="AY861" s="180"/>
      <c r="AZ861" s="180"/>
      <c r="BA861" s="180"/>
      <c r="BB861" s="180"/>
      <c r="BC861" s="180"/>
      <c r="BD861" s="180"/>
      <c r="BE861" s="180"/>
      <c r="BF861" s="180"/>
      <c r="BG861" s="180"/>
      <c r="BH861" s="180"/>
      <c r="BI861" s="180"/>
      <c r="BJ861" s="180"/>
      <c r="BK861" s="180"/>
      <c r="BL861" s="180"/>
      <c r="BM861" s="180"/>
      <c r="BN861" s="180"/>
      <c r="BO861" s="180"/>
      <c r="BP861" s="180"/>
      <c r="BQ861" s="180"/>
      <c r="BR861" s="180"/>
      <c r="BS861" s="180"/>
      <c r="BT861" s="180"/>
      <c r="BU861" s="180"/>
      <c r="BV861" s="180"/>
      <c r="BW861" s="180"/>
      <c r="BX861" s="180"/>
      <c r="BY861" s="180"/>
      <c r="BZ861" s="180"/>
      <c r="CA861" s="180"/>
    </row>
    <row r="862" ht="15.75" customHeight="1" spans="1:79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  <c r="R862" s="180"/>
      <c r="S862" s="180"/>
      <c r="T862" s="180"/>
      <c r="U862" s="180"/>
      <c r="V862" s="180"/>
      <c r="W862" s="180"/>
      <c r="X862" s="180"/>
      <c r="Y862" s="180"/>
      <c r="Z862" s="180"/>
      <c r="AA862" s="180"/>
      <c r="AB862" s="180"/>
      <c r="AC862" s="180"/>
      <c r="AD862" s="180"/>
      <c r="AE862" s="180"/>
      <c r="AF862" s="180"/>
      <c r="AG862" s="180"/>
      <c r="AH862" s="180"/>
      <c r="AI862" s="180"/>
      <c r="AJ862" s="180"/>
      <c r="AK862" s="180"/>
      <c r="AL862" s="180"/>
      <c r="AM862" s="180"/>
      <c r="AN862" s="180"/>
      <c r="AO862" s="180"/>
      <c r="AP862" s="180"/>
      <c r="AQ862" s="180"/>
      <c r="AR862" s="180"/>
      <c r="AS862" s="180"/>
      <c r="AT862" s="180"/>
      <c r="AU862" s="180"/>
      <c r="AV862" s="180"/>
      <c r="AW862" s="180"/>
      <c r="AX862" s="180"/>
      <c r="AY862" s="180"/>
      <c r="AZ862" s="180"/>
      <c r="BA862" s="180"/>
      <c r="BB862" s="180"/>
      <c r="BC862" s="180"/>
      <c r="BD862" s="180"/>
      <c r="BE862" s="180"/>
      <c r="BF862" s="180"/>
      <c r="BG862" s="180"/>
      <c r="BH862" s="180"/>
      <c r="BI862" s="180"/>
      <c r="BJ862" s="180"/>
      <c r="BK862" s="180"/>
      <c r="BL862" s="180"/>
      <c r="BM862" s="180"/>
      <c r="BN862" s="180"/>
      <c r="BO862" s="180"/>
      <c r="BP862" s="180"/>
      <c r="BQ862" s="180"/>
      <c r="BR862" s="180"/>
      <c r="BS862" s="180"/>
      <c r="BT862" s="180"/>
      <c r="BU862" s="180"/>
      <c r="BV862" s="180"/>
      <c r="BW862" s="180"/>
      <c r="BX862" s="180"/>
      <c r="BY862" s="180"/>
      <c r="BZ862" s="180"/>
      <c r="CA862" s="180"/>
    </row>
    <row r="863" ht="15.75" customHeight="1" spans="1:79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  <c r="R863" s="180"/>
      <c r="S863" s="180"/>
      <c r="T863" s="180"/>
      <c r="U863" s="180"/>
      <c r="V863" s="180"/>
      <c r="W863" s="180"/>
      <c r="X863" s="180"/>
      <c r="Y863" s="180"/>
      <c r="Z863" s="180"/>
      <c r="AA863" s="180"/>
      <c r="AB863" s="180"/>
      <c r="AC863" s="180"/>
      <c r="AD863" s="180"/>
      <c r="AE863" s="180"/>
      <c r="AF863" s="180"/>
      <c r="AG863" s="180"/>
      <c r="AH863" s="180"/>
      <c r="AI863" s="180"/>
      <c r="AJ863" s="180"/>
      <c r="AK863" s="180"/>
      <c r="AL863" s="180"/>
      <c r="AM863" s="180"/>
      <c r="AN863" s="180"/>
      <c r="AO863" s="180"/>
      <c r="AP863" s="180"/>
      <c r="AQ863" s="180"/>
      <c r="AR863" s="180"/>
      <c r="AS863" s="180"/>
      <c r="AT863" s="180"/>
      <c r="AU863" s="180"/>
      <c r="AV863" s="180"/>
      <c r="AW863" s="180"/>
      <c r="AX863" s="180"/>
      <c r="AY863" s="180"/>
      <c r="AZ863" s="180"/>
      <c r="BA863" s="180"/>
      <c r="BB863" s="180"/>
      <c r="BC863" s="180"/>
      <c r="BD863" s="180"/>
      <c r="BE863" s="180"/>
      <c r="BF863" s="180"/>
      <c r="BG863" s="180"/>
      <c r="BH863" s="180"/>
      <c r="BI863" s="180"/>
      <c r="BJ863" s="180"/>
      <c r="BK863" s="180"/>
      <c r="BL863" s="180"/>
      <c r="BM863" s="180"/>
      <c r="BN863" s="180"/>
      <c r="BO863" s="180"/>
      <c r="BP863" s="180"/>
      <c r="BQ863" s="180"/>
      <c r="BR863" s="180"/>
      <c r="BS863" s="180"/>
      <c r="BT863" s="180"/>
      <c r="BU863" s="180"/>
      <c r="BV863" s="180"/>
      <c r="BW863" s="180"/>
      <c r="BX863" s="180"/>
      <c r="BY863" s="180"/>
      <c r="BZ863" s="180"/>
      <c r="CA863" s="180"/>
    </row>
    <row r="864" ht="15.75" customHeight="1" spans="1:79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  <c r="R864" s="180"/>
      <c r="S864" s="180"/>
      <c r="T864" s="180"/>
      <c r="U864" s="180"/>
      <c r="V864" s="180"/>
      <c r="W864" s="180"/>
      <c r="X864" s="180"/>
      <c r="Y864" s="180"/>
      <c r="Z864" s="180"/>
      <c r="AA864" s="180"/>
      <c r="AB864" s="180"/>
      <c r="AC864" s="180"/>
      <c r="AD864" s="180"/>
      <c r="AE864" s="180"/>
      <c r="AF864" s="180"/>
      <c r="AG864" s="180"/>
      <c r="AH864" s="180"/>
      <c r="AI864" s="180"/>
      <c r="AJ864" s="180"/>
      <c r="AK864" s="180"/>
      <c r="AL864" s="180"/>
      <c r="AM864" s="180"/>
      <c r="AN864" s="180"/>
      <c r="AO864" s="180"/>
      <c r="AP864" s="180"/>
      <c r="AQ864" s="180"/>
      <c r="AR864" s="180"/>
      <c r="AS864" s="180"/>
      <c r="AT864" s="180"/>
      <c r="AU864" s="180"/>
      <c r="AV864" s="180"/>
      <c r="AW864" s="180"/>
      <c r="AX864" s="180"/>
      <c r="AY864" s="180"/>
      <c r="AZ864" s="180"/>
      <c r="BA864" s="180"/>
      <c r="BB864" s="180"/>
      <c r="BC864" s="180"/>
      <c r="BD864" s="180"/>
      <c r="BE864" s="180"/>
      <c r="BF864" s="180"/>
      <c r="BG864" s="180"/>
      <c r="BH864" s="180"/>
      <c r="BI864" s="180"/>
      <c r="BJ864" s="180"/>
      <c r="BK864" s="180"/>
      <c r="BL864" s="180"/>
      <c r="BM864" s="180"/>
      <c r="BN864" s="180"/>
      <c r="BO864" s="180"/>
      <c r="BP864" s="180"/>
      <c r="BQ864" s="180"/>
      <c r="BR864" s="180"/>
      <c r="BS864" s="180"/>
      <c r="BT864" s="180"/>
      <c r="BU864" s="180"/>
      <c r="BV864" s="180"/>
      <c r="BW864" s="180"/>
      <c r="BX864" s="180"/>
      <c r="BY864" s="180"/>
      <c r="BZ864" s="180"/>
      <c r="CA864" s="180"/>
    </row>
    <row r="865" ht="15.75" customHeight="1" spans="1:79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  <c r="R865" s="180"/>
      <c r="S865" s="180"/>
      <c r="T865" s="180"/>
      <c r="U865" s="180"/>
      <c r="V865" s="180"/>
      <c r="W865" s="180"/>
      <c r="X865" s="180"/>
      <c r="Y865" s="180"/>
      <c r="Z865" s="180"/>
      <c r="AA865" s="180"/>
      <c r="AB865" s="180"/>
      <c r="AC865" s="180"/>
      <c r="AD865" s="180"/>
      <c r="AE865" s="180"/>
      <c r="AF865" s="180"/>
      <c r="AG865" s="180"/>
      <c r="AH865" s="180"/>
      <c r="AI865" s="180"/>
      <c r="AJ865" s="180"/>
      <c r="AK865" s="180"/>
      <c r="AL865" s="180"/>
      <c r="AM865" s="180"/>
      <c r="AN865" s="180"/>
      <c r="AO865" s="180"/>
      <c r="AP865" s="180"/>
      <c r="AQ865" s="180"/>
      <c r="AR865" s="180"/>
      <c r="AS865" s="180"/>
      <c r="AT865" s="180"/>
      <c r="AU865" s="180"/>
      <c r="AV865" s="180"/>
      <c r="AW865" s="180"/>
      <c r="AX865" s="180"/>
      <c r="AY865" s="180"/>
      <c r="AZ865" s="180"/>
      <c r="BA865" s="180"/>
      <c r="BB865" s="180"/>
      <c r="BC865" s="180"/>
      <c r="BD865" s="180"/>
      <c r="BE865" s="180"/>
      <c r="BF865" s="180"/>
      <c r="BG865" s="180"/>
      <c r="BH865" s="180"/>
      <c r="BI865" s="180"/>
      <c r="BJ865" s="180"/>
      <c r="BK865" s="180"/>
      <c r="BL865" s="180"/>
      <c r="BM865" s="180"/>
      <c r="BN865" s="180"/>
      <c r="BO865" s="180"/>
      <c r="BP865" s="180"/>
      <c r="BQ865" s="180"/>
      <c r="BR865" s="180"/>
      <c r="BS865" s="180"/>
      <c r="BT865" s="180"/>
      <c r="BU865" s="180"/>
      <c r="BV865" s="180"/>
      <c r="BW865" s="180"/>
      <c r="BX865" s="180"/>
      <c r="BY865" s="180"/>
      <c r="BZ865" s="180"/>
      <c r="CA865" s="180"/>
    </row>
    <row r="866" ht="15.75" customHeight="1" spans="1:79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  <c r="R866" s="180"/>
      <c r="S866" s="180"/>
      <c r="T866" s="180"/>
      <c r="U866" s="180"/>
      <c r="V866" s="180"/>
      <c r="W866" s="180"/>
      <c r="X866" s="180"/>
      <c r="Y866" s="180"/>
      <c r="Z866" s="180"/>
      <c r="AA866" s="180"/>
      <c r="AB866" s="180"/>
      <c r="AC866" s="180"/>
      <c r="AD866" s="180"/>
      <c r="AE866" s="180"/>
      <c r="AF866" s="180"/>
      <c r="AG866" s="180"/>
      <c r="AH866" s="180"/>
      <c r="AI866" s="180"/>
      <c r="AJ866" s="180"/>
      <c r="AK866" s="180"/>
      <c r="AL866" s="180"/>
      <c r="AM866" s="180"/>
      <c r="AN866" s="180"/>
      <c r="AO866" s="180"/>
      <c r="AP866" s="180"/>
      <c r="AQ866" s="180"/>
      <c r="AR866" s="180"/>
      <c r="AS866" s="180"/>
      <c r="AT866" s="180"/>
      <c r="AU866" s="180"/>
      <c r="AV866" s="180"/>
      <c r="AW866" s="180"/>
      <c r="AX866" s="180"/>
      <c r="AY866" s="180"/>
      <c r="AZ866" s="180"/>
      <c r="BA866" s="180"/>
      <c r="BB866" s="180"/>
      <c r="BC866" s="180"/>
      <c r="BD866" s="180"/>
      <c r="BE866" s="180"/>
      <c r="BF866" s="180"/>
      <c r="BG866" s="180"/>
      <c r="BH866" s="180"/>
      <c r="BI866" s="180"/>
      <c r="BJ866" s="180"/>
      <c r="BK866" s="180"/>
      <c r="BL866" s="180"/>
      <c r="BM866" s="180"/>
      <c r="BN866" s="180"/>
      <c r="BO866" s="180"/>
      <c r="BP866" s="180"/>
      <c r="BQ866" s="180"/>
      <c r="BR866" s="180"/>
      <c r="BS866" s="180"/>
      <c r="BT866" s="180"/>
      <c r="BU866" s="180"/>
      <c r="BV866" s="180"/>
      <c r="BW866" s="180"/>
      <c r="BX866" s="180"/>
      <c r="BY866" s="180"/>
      <c r="BZ866" s="180"/>
      <c r="CA866" s="180"/>
    </row>
    <row r="867" ht="15.75" customHeight="1" spans="1:79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  <c r="R867" s="180"/>
      <c r="S867" s="180"/>
      <c r="T867" s="180"/>
      <c r="U867" s="180"/>
      <c r="V867" s="180"/>
      <c r="W867" s="180"/>
      <c r="X867" s="180"/>
      <c r="Y867" s="180"/>
      <c r="Z867" s="180"/>
      <c r="AA867" s="180"/>
      <c r="AB867" s="180"/>
      <c r="AC867" s="180"/>
      <c r="AD867" s="180"/>
      <c r="AE867" s="180"/>
      <c r="AF867" s="180"/>
      <c r="AG867" s="180"/>
      <c r="AH867" s="180"/>
      <c r="AI867" s="180"/>
      <c r="AJ867" s="180"/>
      <c r="AK867" s="180"/>
      <c r="AL867" s="180"/>
      <c r="AM867" s="180"/>
      <c r="AN867" s="180"/>
      <c r="AO867" s="180"/>
      <c r="AP867" s="180"/>
      <c r="AQ867" s="180"/>
      <c r="AR867" s="180"/>
      <c r="AS867" s="180"/>
      <c r="AT867" s="180"/>
      <c r="AU867" s="180"/>
      <c r="AV867" s="180"/>
      <c r="AW867" s="180"/>
      <c r="AX867" s="180"/>
      <c r="AY867" s="180"/>
      <c r="AZ867" s="180"/>
      <c r="BA867" s="180"/>
      <c r="BB867" s="180"/>
      <c r="BC867" s="180"/>
      <c r="BD867" s="180"/>
      <c r="BE867" s="180"/>
      <c r="BF867" s="180"/>
      <c r="BG867" s="180"/>
      <c r="BH867" s="180"/>
      <c r="BI867" s="180"/>
      <c r="BJ867" s="180"/>
      <c r="BK867" s="180"/>
      <c r="BL867" s="180"/>
      <c r="BM867" s="180"/>
      <c r="BN867" s="180"/>
      <c r="BO867" s="180"/>
      <c r="BP867" s="180"/>
      <c r="BQ867" s="180"/>
      <c r="BR867" s="180"/>
      <c r="BS867" s="180"/>
      <c r="BT867" s="180"/>
      <c r="BU867" s="180"/>
      <c r="BV867" s="180"/>
      <c r="BW867" s="180"/>
      <c r="BX867" s="180"/>
      <c r="BY867" s="180"/>
      <c r="BZ867" s="180"/>
      <c r="CA867" s="180"/>
    </row>
    <row r="868" ht="15.75" customHeight="1" spans="1:79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  <c r="R868" s="180"/>
      <c r="S868" s="180"/>
      <c r="T868" s="180"/>
      <c r="U868" s="180"/>
      <c r="V868" s="180"/>
      <c r="W868" s="180"/>
      <c r="X868" s="180"/>
      <c r="Y868" s="180"/>
      <c r="Z868" s="180"/>
      <c r="AA868" s="180"/>
      <c r="AB868" s="180"/>
      <c r="AC868" s="180"/>
      <c r="AD868" s="180"/>
      <c r="AE868" s="180"/>
      <c r="AF868" s="180"/>
      <c r="AG868" s="180"/>
      <c r="AH868" s="180"/>
      <c r="AI868" s="180"/>
      <c r="AJ868" s="180"/>
      <c r="AK868" s="180"/>
      <c r="AL868" s="180"/>
      <c r="AM868" s="180"/>
      <c r="AN868" s="180"/>
      <c r="AO868" s="180"/>
      <c r="AP868" s="180"/>
      <c r="AQ868" s="180"/>
      <c r="AR868" s="180"/>
      <c r="AS868" s="180"/>
      <c r="AT868" s="180"/>
      <c r="AU868" s="180"/>
      <c r="AV868" s="180"/>
      <c r="AW868" s="180"/>
      <c r="AX868" s="180"/>
      <c r="AY868" s="180"/>
      <c r="AZ868" s="180"/>
      <c r="BA868" s="180"/>
      <c r="BB868" s="180"/>
      <c r="BC868" s="180"/>
      <c r="BD868" s="180"/>
      <c r="BE868" s="180"/>
      <c r="BF868" s="180"/>
      <c r="BG868" s="180"/>
      <c r="BH868" s="180"/>
      <c r="BI868" s="180"/>
      <c r="BJ868" s="180"/>
      <c r="BK868" s="180"/>
      <c r="BL868" s="180"/>
      <c r="BM868" s="180"/>
      <c r="BN868" s="180"/>
      <c r="BO868" s="180"/>
      <c r="BP868" s="180"/>
      <c r="BQ868" s="180"/>
      <c r="BR868" s="180"/>
      <c r="BS868" s="180"/>
      <c r="BT868" s="180"/>
      <c r="BU868" s="180"/>
      <c r="BV868" s="180"/>
      <c r="BW868" s="180"/>
      <c r="BX868" s="180"/>
      <c r="BY868" s="180"/>
      <c r="BZ868" s="180"/>
      <c r="CA868" s="180"/>
    </row>
    <row r="869" ht="15.75" customHeight="1" spans="1:79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  <c r="R869" s="180"/>
      <c r="S869" s="180"/>
      <c r="T869" s="180"/>
      <c r="U869" s="180"/>
      <c r="V869" s="180"/>
      <c r="W869" s="180"/>
      <c r="X869" s="180"/>
      <c r="Y869" s="180"/>
      <c r="Z869" s="180"/>
      <c r="AA869" s="180"/>
      <c r="AB869" s="180"/>
      <c r="AC869" s="180"/>
      <c r="AD869" s="180"/>
      <c r="AE869" s="180"/>
      <c r="AF869" s="180"/>
      <c r="AG869" s="180"/>
      <c r="AH869" s="180"/>
      <c r="AI869" s="180"/>
      <c r="AJ869" s="180"/>
      <c r="AK869" s="180"/>
      <c r="AL869" s="180"/>
      <c r="AM869" s="180"/>
      <c r="AN869" s="180"/>
      <c r="AO869" s="180"/>
      <c r="AP869" s="180"/>
      <c r="AQ869" s="180"/>
      <c r="AR869" s="180"/>
      <c r="AS869" s="180"/>
      <c r="AT869" s="180"/>
      <c r="AU869" s="180"/>
      <c r="AV869" s="180"/>
      <c r="AW869" s="180"/>
      <c r="AX869" s="180"/>
      <c r="AY869" s="180"/>
      <c r="AZ869" s="180"/>
      <c r="BA869" s="180"/>
      <c r="BB869" s="180"/>
      <c r="BC869" s="180"/>
      <c r="BD869" s="180"/>
      <c r="BE869" s="180"/>
      <c r="BF869" s="180"/>
      <c r="BG869" s="180"/>
      <c r="BH869" s="180"/>
      <c r="BI869" s="180"/>
      <c r="BJ869" s="180"/>
      <c r="BK869" s="180"/>
      <c r="BL869" s="180"/>
      <c r="BM869" s="180"/>
      <c r="BN869" s="180"/>
      <c r="BO869" s="180"/>
      <c r="BP869" s="180"/>
      <c r="BQ869" s="180"/>
      <c r="BR869" s="180"/>
      <c r="BS869" s="180"/>
      <c r="BT869" s="180"/>
      <c r="BU869" s="180"/>
      <c r="BV869" s="180"/>
      <c r="BW869" s="180"/>
      <c r="BX869" s="180"/>
      <c r="BY869" s="180"/>
      <c r="BZ869" s="180"/>
      <c r="CA869" s="180"/>
    </row>
    <row r="870" ht="15.75" customHeight="1" spans="1:79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  <c r="R870" s="180"/>
      <c r="S870" s="180"/>
      <c r="T870" s="180"/>
      <c r="U870" s="180"/>
      <c r="V870" s="180"/>
      <c r="W870" s="180"/>
      <c r="X870" s="180"/>
      <c r="Y870" s="180"/>
      <c r="Z870" s="180"/>
      <c r="AA870" s="180"/>
      <c r="AB870" s="180"/>
      <c r="AC870" s="180"/>
      <c r="AD870" s="180"/>
      <c r="AE870" s="180"/>
      <c r="AF870" s="180"/>
      <c r="AG870" s="180"/>
      <c r="AH870" s="180"/>
      <c r="AI870" s="180"/>
      <c r="AJ870" s="180"/>
      <c r="AK870" s="180"/>
      <c r="AL870" s="180"/>
      <c r="AM870" s="180"/>
      <c r="AN870" s="180"/>
      <c r="AO870" s="180"/>
      <c r="AP870" s="180"/>
      <c r="AQ870" s="180"/>
      <c r="AR870" s="180"/>
      <c r="AS870" s="180"/>
      <c r="AT870" s="180"/>
      <c r="AU870" s="180"/>
      <c r="AV870" s="180"/>
      <c r="AW870" s="180"/>
      <c r="AX870" s="180"/>
      <c r="AY870" s="180"/>
      <c r="AZ870" s="180"/>
      <c r="BA870" s="180"/>
      <c r="BB870" s="180"/>
      <c r="BC870" s="180"/>
      <c r="BD870" s="180"/>
      <c r="BE870" s="180"/>
      <c r="BF870" s="180"/>
      <c r="BG870" s="180"/>
      <c r="BH870" s="180"/>
      <c r="BI870" s="180"/>
      <c r="BJ870" s="180"/>
      <c r="BK870" s="180"/>
      <c r="BL870" s="180"/>
      <c r="BM870" s="180"/>
      <c r="BN870" s="180"/>
      <c r="BO870" s="180"/>
      <c r="BP870" s="180"/>
      <c r="BQ870" s="180"/>
      <c r="BR870" s="180"/>
      <c r="BS870" s="180"/>
      <c r="BT870" s="180"/>
      <c r="BU870" s="180"/>
      <c r="BV870" s="180"/>
      <c r="BW870" s="180"/>
      <c r="BX870" s="180"/>
      <c r="BY870" s="180"/>
      <c r="BZ870" s="180"/>
      <c r="CA870" s="180"/>
    </row>
    <row r="871" ht="15.75" customHeight="1" spans="1:79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  <c r="R871" s="180"/>
      <c r="S871" s="180"/>
      <c r="T871" s="180"/>
      <c r="U871" s="180"/>
      <c r="V871" s="180"/>
      <c r="W871" s="180"/>
      <c r="X871" s="180"/>
      <c r="Y871" s="180"/>
      <c r="Z871" s="180"/>
      <c r="AA871" s="180"/>
      <c r="AB871" s="180"/>
      <c r="AC871" s="180"/>
      <c r="AD871" s="180"/>
      <c r="AE871" s="180"/>
      <c r="AF871" s="180"/>
      <c r="AG871" s="180"/>
      <c r="AH871" s="180"/>
      <c r="AI871" s="180"/>
      <c r="AJ871" s="180"/>
      <c r="AK871" s="180"/>
      <c r="AL871" s="180"/>
      <c r="AM871" s="180"/>
      <c r="AN871" s="180"/>
      <c r="AO871" s="180"/>
      <c r="AP871" s="180"/>
      <c r="AQ871" s="180"/>
      <c r="AR871" s="180"/>
      <c r="AS871" s="180"/>
      <c r="AT871" s="180"/>
      <c r="AU871" s="180"/>
      <c r="AV871" s="180"/>
      <c r="AW871" s="180"/>
      <c r="AX871" s="180"/>
      <c r="AY871" s="180"/>
      <c r="AZ871" s="180"/>
      <c r="BA871" s="180"/>
      <c r="BB871" s="180"/>
      <c r="BC871" s="180"/>
      <c r="BD871" s="180"/>
      <c r="BE871" s="180"/>
      <c r="BF871" s="180"/>
      <c r="BG871" s="180"/>
      <c r="BH871" s="180"/>
      <c r="BI871" s="180"/>
      <c r="BJ871" s="180"/>
      <c r="BK871" s="180"/>
      <c r="BL871" s="180"/>
      <c r="BM871" s="180"/>
      <c r="BN871" s="180"/>
      <c r="BO871" s="180"/>
      <c r="BP871" s="180"/>
      <c r="BQ871" s="180"/>
      <c r="BR871" s="180"/>
      <c r="BS871" s="180"/>
      <c r="BT871" s="180"/>
      <c r="BU871" s="180"/>
      <c r="BV871" s="180"/>
      <c r="BW871" s="180"/>
      <c r="BX871" s="180"/>
      <c r="BY871" s="180"/>
      <c r="BZ871" s="180"/>
      <c r="CA871" s="180"/>
    </row>
    <row r="872" ht="15.75" customHeight="1" spans="1:79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  <c r="R872" s="180"/>
      <c r="S872" s="180"/>
      <c r="T872" s="180"/>
      <c r="U872" s="180"/>
      <c r="V872" s="180"/>
      <c r="W872" s="180"/>
      <c r="X872" s="180"/>
      <c r="Y872" s="180"/>
      <c r="Z872" s="180"/>
      <c r="AA872" s="180"/>
      <c r="AB872" s="180"/>
      <c r="AC872" s="180"/>
      <c r="AD872" s="180"/>
      <c r="AE872" s="180"/>
      <c r="AF872" s="180"/>
      <c r="AG872" s="180"/>
      <c r="AH872" s="180"/>
      <c r="AI872" s="180"/>
      <c r="AJ872" s="180"/>
      <c r="AK872" s="180"/>
      <c r="AL872" s="180"/>
      <c r="AM872" s="180"/>
      <c r="AN872" s="180"/>
      <c r="AO872" s="180"/>
      <c r="AP872" s="180"/>
      <c r="AQ872" s="180"/>
      <c r="AR872" s="180"/>
      <c r="AS872" s="180"/>
      <c r="AT872" s="180"/>
      <c r="AU872" s="180"/>
      <c r="AV872" s="180"/>
      <c r="AW872" s="180"/>
      <c r="AX872" s="180"/>
      <c r="AY872" s="180"/>
      <c r="AZ872" s="180"/>
      <c r="BA872" s="180"/>
      <c r="BB872" s="180"/>
      <c r="BC872" s="180"/>
      <c r="BD872" s="180"/>
      <c r="BE872" s="180"/>
      <c r="BF872" s="180"/>
      <c r="BG872" s="180"/>
      <c r="BH872" s="180"/>
      <c r="BI872" s="180"/>
      <c r="BJ872" s="180"/>
      <c r="BK872" s="180"/>
      <c r="BL872" s="180"/>
      <c r="BM872" s="180"/>
      <c r="BN872" s="180"/>
      <c r="BO872" s="180"/>
      <c r="BP872" s="180"/>
      <c r="BQ872" s="180"/>
      <c r="BR872" s="180"/>
      <c r="BS872" s="180"/>
      <c r="BT872" s="180"/>
      <c r="BU872" s="180"/>
      <c r="BV872" s="180"/>
      <c r="BW872" s="180"/>
      <c r="BX872" s="180"/>
      <c r="BY872" s="180"/>
      <c r="BZ872" s="180"/>
      <c r="CA872" s="180"/>
    </row>
    <row r="873" ht="15.75" customHeight="1" spans="1:79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  <c r="R873" s="180"/>
      <c r="S873" s="180"/>
      <c r="T873" s="180"/>
      <c r="U873" s="180"/>
      <c r="V873" s="180"/>
      <c r="W873" s="180"/>
      <c r="X873" s="180"/>
      <c r="Y873" s="180"/>
      <c r="Z873" s="180"/>
      <c r="AA873" s="180"/>
      <c r="AB873" s="180"/>
      <c r="AC873" s="180"/>
      <c r="AD873" s="180"/>
      <c r="AE873" s="180"/>
      <c r="AF873" s="180"/>
      <c r="AG873" s="180"/>
      <c r="AH873" s="180"/>
      <c r="AI873" s="180"/>
      <c r="AJ873" s="180"/>
      <c r="AK873" s="180"/>
      <c r="AL873" s="180"/>
      <c r="AM873" s="180"/>
      <c r="AN873" s="180"/>
      <c r="AO873" s="180"/>
      <c r="AP873" s="180"/>
      <c r="AQ873" s="180"/>
      <c r="AR873" s="180"/>
      <c r="AS873" s="180"/>
      <c r="AT873" s="180"/>
      <c r="AU873" s="180"/>
      <c r="AV873" s="180"/>
      <c r="AW873" s="180"/>
      <c r="AX873" s="180"/>
      <c r="AY873" s="180"/>
      <c r="AZ873" s="180"/>
      <c r="BA873" s="180"/>
      <c r="BB873" s="180"/>
      <c r="BC873" s="180"/>
      <c r="BD873" s="180"/>
      <c r="BE873" s="180"/>
      <c r="BF873" s="180"/>
      <c r="BG873" s="180"/>
      <c r="BH873" s="180"/>
      <c r="BI873" s="180"/>
      <c r="BJ873" s="180"/>
      <c r="BK873" s="180"/>
      <c r="BL873" s="180"/>
      <c r="BM873" s="180"/>
      <c r="BN873" s="180"/>
      <c r="BO873" s="180"/>
      <c r="BP873" s="180"/>
      <c r="BQ873" s="180"/>
      <c r="BR873" s="180"/>
      <c r="BS873" s="180"/>
      <c r="BT873" s="180"/>
      <c r="BU873" s="180"/>
      <c r="BV873" s="180"/>
      <c r="BW873" s="180"/>
      <c r="BX873" s="180"/>
      <c r="BY873" s="180"/>
      <c r="BZ873" s="180"/>
      <c r="CA873" s="180"/>
    </row>
    <row r="874" ht="15.75" customHeight="1" spans="1:79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  <c r="R874" s="180"/>
      <c r="S874" s="180"/>
      <c r="T874" s="180"/>
      <c r="U874" s="180"/>
      <c r="V874" s="180"/>
      <c r="W874" s="180"/>
      <c r="X874" s="180"/>
      <c r="Y874" s="180"/>
      <c r="Z874" s="180"/>
      <c r="AA874" s="180"/>
      <c r="AB874" s="180"/>
      <c r="AC874" s="180"/>
      <c r="AD874" s="180"/>
      <c r="AE874" s="180"/>
      <c r="AF874" s="180"/>
      <c r="AG874" s="180"/>
      <c r="AH874" s="180"/>
      <c r="AI874" s="180"/>
      <c r="AJ874" s="180"/>
      <c r="AK874" s="180"/>
      <c r="AL874" s="180"/>
      <c r="AM874" s="180"/>
      <c r="AN874" s="180"/>
      <c r="AO874" s="180"/>
      <c r="AP874" s="180"/>
      <c r="AQ874" s="180"/>
      <c r="AR874" s="180"/>
      <c r="AS874" s="180"/>
      <c r="AT874" s="180"/>
      <c r="AU874" s="180"/>
      <c r="AV874" s="180"/>
      <c r="AW874" s="180"/>
      <c r="AX874" s="180"/>
      <c r="AY874" s="180"/>
      <c r="AZ874" s="180"/>
      <c r="BA874" s="180"/>
      <c r="BB874" s="180"/>
      <c r="BC874" s="180"/>
      <c r="BD874" s="180"/>
      <c r="BE874" s="180"/>
      <c r="BF874" s="180"/>
      <c r="BG874" s="180"/>
      <c r="BH874" s="180"/>
      <c r="BI874" s="180"/>
      <c r="BJ874" s="180"/>
      <c r="BK874" s="180"/>
      <c r="BL874" s="180"/>
      <c r="BM874" s="180"/>
      <c r="BN874" s="180"/>
      <c r="BO874" s="180"/>
      <c r="BP874" s="180"/>
      <c r="BQ874" s="180"/>
      <c r="BR874" s="180"/>
      <c r="BS874" s="180"/>
      <c r="BT874" s="180"/>
      <c r="BU874" s="180"/>
      <c r="BV874" s="180"/>
      <c r="BW874" s="180"/>
      <c r="BX874" s="180"/>
      <c r="BY874" s="180"/>
      <c r="BZ874" s="180"/>
      <c r="CA874" s="180"/>
    </row>
    <row r="875" ht="15.75" customHeight="1" spans="1:79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  <c r="R875" s="180"/>
      <c r="S875" s="180"/>
      <c r="T875" s="180"/>
      <c r="U875" s="180"/>
      <c r="V875" s="180"/>
      <c r="W875" s="180"/>
      <c r="X875" s="180"/>
      <c r="Y875" s="180"/>
      <c r="Z875" s="180"/>
      <c r="AA875" s="180"/>
      <c r="AB875" s="180"/>
      <c r="AC875" s="180"/>
      <c r="AD875" s="180"/>
      <c r="AE875" s="180"/>
      <c r="AF875" s="180"/>
      <c r="AG875" s="180"/>
      <c r="AH875" s="180"/>
      <c r="AI875" s="180"/>
      <c r="AJ875" s="180"/>
      <c r="AK875" s="180"/>
      <c r="AL875" s="180"/>
      <c r="AM875" s="180"/>
      <c r="AN875" s="180"/>
      <c r="AO875" s="180"/>
      <c r="AP875" s="180"/>
      <c r="AQ875" s="180"/>
      <c r="AR875" s="180"/>
      <c r="AS875" s="180"/>
      <c r="AT875" s="180"/>
      <c r="AU875" s="180"/>
      <c r="AV875" s="180"/>
      <c r="AW875" s="180"/>
      <c r="AX875" s="180"/>
      <c r="AY875" s="180"/>
      <c r="AZ875" s="180"/>
      <c r="BA875" s="180"/>
      <c r="BB875" s="180"/>
      <c r="BC875" s="180"/>
      <c r="BD875" s="180"/>
      <c r="BE875" s="180"/>
      <c r="BF875" s="180"/>
      <c r="BG875" s="180"/>
      <c r="BH875" s="180"/>
      <c r="BI875" s="180"/>
      <c r="BJ875" s="180"/>
      <c r="BK875" s="180"/>
      <c r="BL875" s="180"/>
      <c r="BM875" s="180"/>
      <c r="BN875" s="180"/>
      <c r="BO875" s="180"/>
      <c r="BP875" s="180"/>
      <c r="BQ875" s="180"/>
      <c r="BR875" s="180"/>
      <c r="BS875" s="180"/>
      <c r="BT875" s="180"/>
      <c r="BU875" s="180"/>
      <c r="BV875" s="180"/>
      <c r="BW875" s="180"/>
      <c r="BX875" s="180"/>
      <c r="BY875" s="180"/>
      <c r="BZ875" s="180"/>
      <c r="CA875" s="180"/>
    </row>
    <row r="876" ht="15.75" customHeight="1" spans="1:79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  <c r="R876" s="180"/>
      <c r="S876" s="180"/>
      <c r="T876" s="180"/>
      <c r="U876" s="180"/>
      <c r="V876" s="180"/>
      <c r="W876" s="180"/>
      <c r="X876" s="180"/>
      <c r="Y876" s="180"/>
      <c r="Z876" s="180"/>
      <c r="AA876" s="180"/>
      <c r="AB876" s="180"/>
      <c r="AC876" s="180"/>
      <c r="AD876" s="180"/>
      <c r="AE876" s="180"/>
      <c r="AF876" s="180"/>
      <c r="AG876" s="180"/>
      <c r="AH876" s="180"/>
      <c r="AI876" s="180"/>
      <c r="AJ876" s="180"/>
      <c r="AK876" s="180"/>
      <c r="AL876" s="180"/>
      <c r="AM876" s="180"/>
      <c r="AN876" s="180"/>
      <c r="AO876" s="180"/>
      <c r="AP876" s="180"/>
      <c r="AQ876" s="180"/>
      <c r="AR876" s="180"/>
      <c r="AS876" s="180"/>
      <c r="AT876" s="180"/>
      <c r="AU876" s="180"/>
      <c r="AV876" s="180"/>
      <c r="AW876" s="180"/>
      <c r="AX876" s="180"/>
      <c r="AY876" s="180"/>
      <c r="AZ876" s="180"/>
      <c r="BA876" s="180"/>
      <c r="BB876" s="180"/>
      <c r="BC876" s="180"/>
      <c r="BD876" s="180"/>
      <c r="BE876" s="180"/>
      <c r="BF876" s="180"/>
      <c r="BG876" s="180"/>
      <c r="BH876" s="180"/>
      <c r="BI876" s="180"/>
      <c r="BJ876" s="180"/>
      <c r="BK876" s="180"/>
      <c r="BL876" s="180"/>
      <c r="BM876" s="180"/>
      <c r="BN876" s="180"/>
      <c r="BO876" s="180"/>
      <c r="BP876" s="180"/>
      <c r="BQ876" s="180"/>
      <c r="BR876" s="180"/>
      <c r="BS876" s="180"/>
      <c r="BT876" s="180"/>
      <c r="BU876" s="180"/>
      <c r="BV876" s="180"/>
      <c r="BW876" s="180"/>
      <c r="BX876" s="180"/>
      <c r="BY876" s="180"/>
      <c r="BZ876" s="180"/>
      <c r="CA876" s="180"/>
    </row>
    <row r="877" ht="15.75" customHeight="1" spans="1:79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  <c r="R877" s="180"/>
      <c r="S877" s="180"/>
      <c r="T877" s="180"/>
      <c r="U877" s="180"/>
      <c r="V877" s="180"/>
      <c r="W877" s="180"/>
      <c r="X877" s="180"/>
      <c r="Y877" s="180"/>
      <c r="Z877" s="180"/>
      <c r="AA877" s="180"/>
      <c r="AB877" s="180"/>
      <c r="AC877" s="180"/>
      <c r="AD877" s="180"/>
      <c r="AE877" s="180"/>
      <c r="AF877" s="180"/>
      <c r="AG877" s="180"/>
      <c r="AH877" s="180"/>
      <c r="AI877" s="180"/>
      <c r="AJ877" s="180"/>
      <c r="AK877" s="180"/>
      <c r="AL877" s="180"/>
      <c r="AM877" s="180"/>
      <c r="AN877" s="180"/>
      <c r="AO877" s="180"/>
      <c r="AP877" s="180"/>
      <c r="AQ877" s="180"/>
      <c r="AR877" s="180"/>
      <c r="AS877" s="180"/>
      <c r="AT877" s="180"/>
      <c r="AU877" s="180"/>
      <c r="AV877" s="180"/>
      <c r="AW877" s="180"/>
      <c r="AX877" s="180"/>
      <c r="AY877" s="180"/>
      <c r="AZ877" s="180"/>
      <c r="BA877" s="180"/>
      <c r="BB877" s="180"/>
      <c r="BC877" s="180"/>
      <c r="BD877" s="180"/>
      <c r="BE877" s="180"/>
      <c r="BF877" s="180"/>
      <c r="BG877" s="180"/>
      <c r="BH877" s="180"/>
      <c r="BI877" s="180"/>
      <c r="BJ877" s="180"/>
      <c r="BK877" s="180"/>
      <c r="BL877" s="180"/>
      <c r="BM877" s="180"/>
      <c r="BN877" s="180"/>
      <c r="BO877" s="180"/>
      <c r="BP877" s="180"/>
      <c r="BQ877" s="180"/>
      <c r="BR877" s="180"/>
      <c r="BS877" s="180"/>
      <c r="BT877" s="180"/>
      <c r="BU877" s="180"/>
      <c r="BV877" s="180"/>
      <c r="BW877" s="180"/>
      <c r="BX877" s="180"/>
      <c r="BY877" s="180"/>
      <c r="BZ877" s="180"/>
      <c r="CA877" s="180"/>
    </row>
    <row r="878" ht="15.75" customHeight="1" spans="1:79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  <c r="R878" s="180"/>
      <c r="S878" s="180"/>
      <c r="T878" s="180"/>
      <c r="U878" s="180"/>
      <c r="V878" s="180"/>
      <c r="W878" s="180"/>
      <c r="X878" s="180"/>
      <c r="Y878" s="180"/>
      <c r="Z878" s="180"/>
      <c r="AA878" s="180"/>
      <c r="AB878" s="180"/>
      <c r="AC878" s="180"/>
      <c r="AD878" s="180"/>
      <c r="AE878" s="180"/>
      <c r="AF878" s="180"/>
      <c r="AG878" s="180"/>
      <c r="AH878" s="180"/>
      <c r="AI878" s="180"/>
      <c r="AJ878" s="180"/>
      <c r="AK878" s="180"/>
      <c r="AL878" s="180"/>
      <c r="AM878" s="180"/>
      <c r="AN878" s="180"/>
      <c r="AO878" s="180"/>
      <c r="AP878" s="180"/>
      <c r="AQ878" s="180"/>
      <c r="AR878" s="180"/>
      <c r="AS878" s="180"/>
      <c r="AT878" s="180"/>
      <c r="AU878" s="180"/>
      <c r="AV878" s="180"/>
      <c r="AW878" s="180"/>
      <c r="AX878" s="180"/>
      <c r="AY878" s="180"/>
      <c r="AZ878" s="180"/>
      <c r="BA878" s="180"/>
      <c r="BB878" s="180"/>
      <c r="BC878" s="180"/>
      <c r="BD878" s="180"/>
      <c r="BE878" s="180"/>
      <c r="BF878" s="180"/>
      <c r="BG878" s="180"/>
      <c r="BH878" s="180"/>
      <c r="BI878" s="180"/>
      <c r="BJ878" s="180"/>
      <c r="BK878" s="180"/>
      <c r="BL878" s="180"/>
      <c r="BM878" s="180"/>
      <c r="BN878" s="180"/>
      <c r="BO878" s="180"/>
      <c r="BP878" s="180"/>
      <c r="BQ878" s="180"/>
      <c r="BR878" s="180"/>
      <c r="BS878" s="180"/>
      <c r="BT878" s="180"/>
      <c r="BU878" s="180"/>
      <c r="BV878" s="180"/>
      <c r="BW878" s="180"/>
      <c r="BX878" s="180"/>
      <c r="BY878" s="180"/>
      <c r="BZ878" s="180"/>
      <c r="CA878" s="180"/>
    </row>
    <row r="879" ht="15.75" customHeight="1" spans="1:79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  <c r="R879" s="180"/>
      <c r="S879" s="180"/>
      <c r="T879" s="180"/>
      <c r="U879" s="180"/>
      <c r="V879" s="180"/>
      <c r="W879" s="180"/>
      <c r="X879" s="180"/>
      <c r="Y879" s="180"/>
      <c r="Z879" s="180"/>
      <c r="AA879" s="180"/>
      <c r="AB879" s="180"/>
      <c r="AC879" s="180"/>
      <c r="AD879" s="180"/>
      <c r="AE879" s="180"/>
      <c r="AF879" s="180"/>
      <c r="AG879" s="180"/>
      <c r="AH879" s="180"/>
      <c r="AI879" s="180"/>
      <c r="AJ879" s="180"/>
      <c r="AK879" s="180"/>
      <c r="AL879" s="180"/>
      <c r="AM879" s="180"/>
      <c r="AN879" s="180"/>
      <c r="AO879" s="180"/>
      <c r="AP879" s="180"/>
      <c r="AQ879" s="180"/>
      <c r="AR879" s="180"/>
      <c r="AS879" s="180"/>
      <c r="AT879" s="180"/>
      <c r="AU879" s="180"/>
      <c r="AV879" s="180"/>
      <c r="AW879" s="180"/>
      <c r="AX879" s="180"/>
      <c r="AY879" s="180"/>
      <c r="AZ879" s="180"/>
      <c r="BA879" s="180"/>
      <c r="BB879" s="180"/>
      <c r="BC879" s="180"/>
      <c r="BD879" s="180"/>
      <c r="BE879" s="180"/>
      <c r="BF879" s="180"/>
      <c r="BG879" s="180"/>
      <c r="BH879" s="180"/>
      <c r="BI879" s="180"/>
      <c r="BJ879" s="180"/>
      <c r="BK879" s="180"/>
      <c r="BL879" s="180"/>
      <c r="BM879" s="180"/>
      <c r="BN879" s="180"/>
      <c r="BO879" s="180"/>
      <c r="BP879" s="180"/>
      <c r="BQ879" s="180"/>
      <c r="BR879" s="180"/>
      <c r="BS879" s="180"/>
      <c r="BT879" s="180"/>
      <c r="BU879" s="180"/>
      <c r="BV879" s="180"/>
      <c r="BW879" s="180"/>
      <c r="BX879" s="180"/>
      <c r="BY879" s="180"/>
      <c r="BZ879" s="180"/>
      <c r="CA879" s="180"/>
    </row>
    <row r="880" ht="15.75" customHeight="1" spans="1:79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  <c r="R880" s="180"/>
      <c r="S880" s="180"/>
      <c r="T880" s="180"/>
      <c r="U880" s="180"/>
      <c r="V880" s="180"/>
      <c r="W880" s="180"/>
      <c r="X880" s="180"/>
      <c r="Y880" s="180"/>
      <c r="Z880" s="180"/>
      <c r="AA880" s="180"/>
      <c r="AB880" s="180"/>
      <c r="AC880" s="180"/>
      <c r="AD880" s="180"/>
      <c r="AE880" s="180"/>
      <c r="AF880" s="180"/>
      <c r="AG880" s="180"/>
      <c r="AH880" s="180"/>
      <c r="AI880" s="180"/>
      <c r="AJ880" s="180"/>
      <c r="AK880" s="180"/>
      <c r="AL880" s="180"/>
      <c r="AM880" s="180"/>
      <c r="AN880" s="180"/>
      <c r="AO880" s="180"/>
      <c r="AP880" s="180"/>
      <c r="AQ880" s="180"/>
      <c r="AR880" s="180"/>
      <c r="AS880" s="180"/>
      <c r="AT880" s="180"/>
      <c r="AU880" s="180"/>
      <c r="AV880" s="180"/>
      <c r="AW880" s="180"/>
      <c r="AX880" s="180"/>
      <c r="AY880" s="180"/>
      <c r="AZ880" s="180"/>
      <c r="BA880" s="180"/>
      <c r="BB880" s="180"/>
      <c r="BC880" s="180"/>
      <c r="BD880" s="180"/>
      <c r="BE880" s="180"/>
      <c r="BF880" s="180"/>
      <c r="BG880" s="180"/>
      <c r="BH880" s="180"/>
      <c r="BI880" s="180"/>
      <c r="BJ880" s="180"/>
      <c r="BK880" s="180"/>
      <c r="BL880" s="180"/>
      <c r="BM880" s="180"/>
      <c r="BN880" s="180"/>
      <c r="BO880" s="180"/>
      <c r="BP880" s="180"/>
      <c r="BQ880" s="180"/>
      <c r="BR880" s="180"/>
      <c r="BS880" s="180"/>
      <c r="BT880" s="180"/>
      <c r="BU880" s="180"/>
      <c r="BV880" s="180"/>
      <c r="BW880" s="180"/>
      <c r="BX880" s="180"/>
      <c r="BY880" s="180"/>
      <c r="BZ880" s="180"/>
      <c r="CA880" s="180"/>
    </row>
    <row r="881" ht="15.75" customHeight="1" spans="1:79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  <c r="R881" s="180"/>
      <c r="S881" s="180"/>
      <c r="T881" s="180"/>
      <c r="U881" s="180"/>
      <c r="V881" s="180"/>
      <c r="W881" s="180"/>
      <c r="X881" s="180"/>
      <c r="Y881" s="180"/>
      <c r="Z881" s="180"/>
      <c r="AA881" s="180"/>
      <c r="AB881" s="180"/>
      <c r="AC881" s="180"/>
      <c r="AD881" s="180"/>
      <c r="AE881" s="180"/>
      <c r="AF881" s="180"/>
      <c r="AG881" s="180"/>
      <c r="AH881" s="180"/>
      <c r="AI881" s="180"/>
      <c r="AJ881" s="180"/>
      <c r="AK881" s="180"/>
      <c r="AL881" s="180"/>
      <c r="AM881" s="180"/>
      <c r="AN881" s="180"/>
      <c r="AO881" s="180"/>
      <c r="AP881" s="180"/>
      <c r="AQ881" s="180"/>
      <c r="AR881" s="180"/>
      <c r="AS881" s="180"/>
      <c r="AT881" s="180"/>
      <c r="AU881" s="180"/>
      <c r="AV881" s="180"/>
      <c r="AW881" s="180"/>
      <c r="AX881" s="180"/>
      <c r="AY881" s="180"/>
      <c r="AZ881" s="180"/>
      <c r="BA881" s="180"/>
      <c r="BB881" s="180"/>
      <c r="BC881" s="180"/>
      <c r="BD881" s="180"/>
      <c r="BE881" s="180"/>
      <c r="BF881" s="180"/>
      <c r="BG881" s="180"/>
      <c r="BH881" s="180"/>
      <c r="BI881" s="180"/>
      <c r="BJ881" s="180"/>
      <c r="BK881" s="180"/>
      <c r="BL881" s="180"/>
      <c r="BM881" s="180"/>
      <c r="BN881" s="180"/>
      <c r="BO881" s="180"/>
      <c r="BP881" s="180"/>
      <c r="BQ881" s="180"/>
      <c r="BR881" s="180"/>
      <c r="BS881" s="180"/>
      <c r="BT881" s="180"/>
      <c r="BU881" s="180"/>
      <c r="BV881" s="180"/>
      <c r="BW881" s="180"/>
      <c r="BX881" s="180"/>
      <c r="BY881" s="180"/>
      <c r="BZ881" s="180"/>
      <c r="CA881" s="180"/>
    </row>
    <row r="882" ht="15.75" customHeight="1" spans="1:79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  <c r="R882" s="180"/>
      <c r="S882" s="180"/>
      <c r="T882" s="180"/>
      <c r="U882" s="180"/>
      <c r="V882" s="180"/>
      <c r="W882" s="180"/>
      <c r="X882" s="180"/>
      <c r="Y882" s="180"/>
      <c r="Z882" s="180"/>
      <c r="AA882" s="180"/>
      <c r="AB882" s="180"/>
      <c r="AC882" s="180"/>
      <c r="AD882" s="180"/>
      <c r="AE882" s="180"/>
      <c r="AF882" s="180"/>
      <c r="AG882" s="180"/>
      <c r="AH882" s="180"/>
      <c r="AI882" s="180"/>
      <c r="AJ882" s="180"/>
      <c r="AK882" s="180"/>
      <c r="AL882" s="180"/>
      <c r="AM882" s="180"/>
      <c r="AN882" s="180"/>
      <c r="AO882" s="180"/>
      <c r="AP882" s="180"/>
      <c r="AQ882" s="180"/>
      <c r="AR882" s="180"/>
      <c r="AS882" s="180"/>
      <c r="AT882" s="180"/>
      <c r="AU882" s="180"/>
      <c r="AV882" s="180"/>
      <c r="AW882" s="180"/>
      <c r="AX882" s="180"/>
      <c r="AY882" s="180"/>
      <c r="AZ882" s="180"/>
      <c r="BA882" s="180"/>
      <c r="BB882" s="180"/>
      <c r="BC882" s="180"/>
      <c r="BD882" s="180"/>
      <c r="BE882" s="180"/>
      <c r="BF882" s="180"/>
      <c r="BG882" s="180"/>
      <c r="BH882" s="180"/>
      <c r="BI882" s="180"/>
      <c r="BJ882" s="180"/>
      <c r="BK882" s="180"/>
      <c r="BL882" s="180"/>
      <c r="BM882" s="180"/>
      <c r="BN882" s="180"/>
      <c r="BO882" s="180"/>
      <c r="BP882" s="180"/>
      <c r="BQ882" s="180"/>
      <c r="BR882" s="180"/>
      <c r="BS882" s="180"/>
      <c r="BT882" s="180"/>
      <c r="BU882" s="180"/>
      <c r="BV882" s="180"/>
      <c r="BW882" s="180"/>
      <c r="BX882" s="180"/>
      <c r="BY882" s="180"/>
      <c r="BZ882" s="180"/>
      <c r="CA882" s="180"/>
    </row>
    <row r="883" ht="15.75" customHeight="1" spans="1:79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  <c r="R883" s="180"/>
      <c r="S883" s="180"/>
      <c r="T883" s="180"/>
      <c r="U883" s="180"/>
      <c r="V883" s="180"/>
      <c r="W883" s="180"/>
      <c r="X883" s="180"/>
      <c r="Y883" s="180"/>
      <c r="Z883" s="180"/>
      <c r="AA883" s="180"/>
      <c r="AB883" s="180"/>
      <c r="AC883" s="180"/>
      <c r="AD883" s="180"/>
      <c r="AE883" s="180"/>
      <c r="AF883" s="180"/>
      <c r="AG883" s="180"/>
      <c r="AH883" s="180"/>
      <c r="AI883" s="180"/>
      <c r="AJ883" s="180"/>
      <c r="AK883" s="180"/>
      <c r="AL883" s="180"/>
      <c r="AM883" s="180"/>
      <c r="AN883" s="180"/>
      <c r="AO883" s="180"/>
      <c r="AP883" s="180"/>
      <c r="AQ883" s="180"/>
      <c r="AR883" s="180"/>
      <c r="AS883" s="180"/>
      <c r="AT883" s="180"/>
      <c r="AU883" s="180"/>
      <c r="AV883" s="180"/>
      <c r="AW883" s="180"/>
      <c r="AX883" s="180"/>
      <c r="AY883" s="180"/>
      <c r="AZ883" s="180"/>
      <c r="BA883" s="180"/>
      <c r="BB883" s="180"/>
      <c r="BC883" s="180"/>
      <c r="BD883" s="180"/>
      <c r="BE883" s="180"/>
      <c r="BF883" s="180"/>
      <c r="BG883" s="180"/>
      <c r="BH883" s="180"/>
      <c r="BI883" s="180"/>
      <c r="BJ883" s="180"/>
      <c r="BK883" s="180"/>
      <c r="BL883" s="180"/>
      <c r="BM883" s="180"/>
      <c r="BN883" s="180"/>
      <c r="BO883" s="180"/>
      <c r="BP883" s="180"/>
      <c r="BQ883" s="180"/>
      <c r="BR883" s="180"/>
      <c r="BS883" s="180"/>
      <c r="BT883" s="180"/>
      <c r="BU883" s="180"/>
      <c r="BV883" s="180"/>
      <c r="BW883" s="180"/>
      <c r="BX883" s="180"/>
      <c r="BY883" s="180"/>
      <c r="BZ883" s="180"/>
      <c r="CA883" s="180"/>
    </row>
    <row r="884" ht="15.75" customHeight="1" spans="1:79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  <c r="R884" s="180"/>
      <c r="S884" s="180"/>
      <c r="T884" s="180"/>
      <c r="U884" s="180"/>
      <c r="V884" s="180"/>
      <c r="W884" s="180"/>
      <c r="X884" s="180"/>
      <c r="Y884" s="180"/>
      <c r="Z884" s="180"/>
      <c r="AA884" s="180"/>
      <c r="AB884" s="180"/>
      <c r="AC884" s="180"/>
      <c r="AD884" s="180"/>
      <c r="AE884" s="180"/>
      <c r="AF884" s="180"/>
      <c r="AG884" s="180"/>
      <c r="AH884" s="180"/>
      <c r="AI884" s="180"/>
      <c r="AJ884" s="180"/>
      <c r="AK884" s="180"/>
      <c r="AL884" s="180"/>
      <c r="AM884" s="180"/>
      <c r="AN884" s="180"/>
      <c r="AO884" s="180"/>
      <c r="AP884" s="180"/>
      <c r="AQ884" s="180"/>
      <c r="AR884" s="180"/>
      <c r="AS884" s="180"/>
      <c r="AT884" s="180"/>
      <c r="AU884" s="180"/>
      <c r="AV884" s="180"/>
      <c r="AW884" s="180"/>
      <c r="AX884" s="180"/>
      <c r="AY884" s="180"/>
      <c r="AZ884" s="180"/>
      <c r="BA884" s="180"/>
      <c r="BB884" s="180"/>
      <c r="BC884" s="180"/>
      <c r="BD884" s="180"/>
      <c r="BE884" s="180"/>
      <c r="BF884" s="180"/>
      <c r="BG884" s="180"/>
      <c r="BH884" s="180"/>
      <c r="BI884" s="180"/>
      <c r="BJ884" s="180"/>
      <c r="BK884" s="180"/>
      <c r="BL884" s="180"/>
      <c r="BM884" s="180"/>
      <c r="BN884" s="180"/>
      <c r="BO884" s="180"/>
      <c r="BP884" s="180"/>
      <c r="BQ884" s="180"/>
      <c r="BR884" s="180"/>
      <c r="BS884" s="180"/>
      <c r="BT884" s="180"/>
      <c r="BU884" s="180"/>
      <c r="BV884" s="180"/>
      <c r="BW884" s="180"/>
      <c r="BX884" s="180"/>
      <c r="BY884" s="180"/>
      <c r="BZ884" s="180"/>
      <c r="CA884" s="180"/>
    </row>
    <row r="885" ht="15.75" customHeight="1" spans="1:79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  <c r="R885" s="180"/>
      <c r="S885" s="180"/>
      <c r="T885" s="180"/>
      <c r="U885" s="180"/>
      <c r="V885" s="180"/>
      <c r="W885" s="180"/>
      <c r="X885" s="180"/>
      <c r="Y885" s="180"/>
      <c r="Z885" s="180"/>
      <c r="AA885" s="180"/>
      <c r="AB885" s="180"/>
      <c r="AC885" s="180"/>
      <c r="AD885" s="180"/>
      <c r="AE885" s="180"/>
      <c r="AF885" s="180"/>
      <c r="AG885" s="180"/>
      <c r="AH885" s="180"/>
      <c r="AI885" s="180"/>
      <c r="AJ885" s="180"/>
      <c r="AK885" s="180"/>
      <c r="AL885" s="180"/>
      <c r="AM885" s="180"/>
      <c r="AN885" s="180"/>
      <c r="AO885" s="180"/>
      <c r="AP885" s="180"/>
      <c r="AQ885" s="180"/>
      <c r="AR885" s="180"/>
      <c r="AS885" s="180"/>
      <c r="AT885" s="180"/>
      <c r="AU885" s="180"/>
      <c r="AV885" s="180"/>
      <c r="AW885" s="180"/>
      <c r="AX885" s="180"/>
      <c r="AY885" s="180"/>
      <c r="AZ885" s="180"/>
      <c r="BA885" s="180"/>
      <c r="BB885" s="180"/>
      <c r="BC885" s="180"/>
      <c r="BD885" s="180"/>
      <c r="BE885" s="180"/>
      <c r="BF885" s="180"/>
      <c r="BG885" s="180"/>
      <c r="BH885" s="180"/>
      <c r="BI885" s="180"/>
      <c r="BJ885" s="180"/>
      <c r="BK885" s="180"/>
      <c r="BL885" s="180"/>
      <c r="BM885" s="180"/>
      <c r="BN885" s="180"/>
      <c r="BO885" s="180"/>
      <c r="BP885" s="180"/>
      <c r="BQ885" s="180"/>
      <c r="BR885" s="180"/>
      <c r="BS885" s="180"/>
      <c r="BT885" s="180"/>
      <c r="BU885" s="180"/>
      <c r="BV885" s="180"/>
      <c r="BW885" s="180"/>
      <c r="BX885" s="180"/>
      <c r="BY885" s="180"/>
      <c r="BZ885" s="180"/>
      <c r="CA885" s="180"/>
    </row>
    <row r="886" ht="15.75" customHeight="1" spans="1:79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  <c r="R886" s="180"/>
      <c r="S886" s="180"/>
      <c r="T886" s="180"/>
      <c r="U886" s="180"/>
      <c r="V886" s="180"/>
      <c r="W886" s="180"/>
      <c r="X886" s="180"/>
      <c r="Y886" s="180"/>
      <c r="Z886" s="180"/>
      <c r="AA886" s="180"/>
      <c r="AB886" s="180"/>
      <c r="AC886" s="180"/>
      <c r="AD886" s="180"/>
      <c r="AE886" s="180"/>
      <c r="AF886" s="180"/>
      <c r="AG886" s="180"/>
      <c r="AH886" s="180"/>
      <c r="AI886" s="180"/>
      <c r="AJ886" s="180"/>
      <c r="AK886" s="180"/>
      <c r="AL886" s="180"/>
      <c r="AM886" s="180"/>
      <c r="AN886" s="180"/>
      <c r="AO886" s="180"/>
      <c r="AP886" s="180"/>
      <c r="AQ886" s="180"/>
      <c r="AR886" s="180"/>
      <c r="AS886" s="180"/>
      <c r="AT886" s="180"/>
      <c r="AU886" s="180"/>
      <c r="AV886" s="180"/>
      <c r="AW886" s="180"/>
      <c r="AX886" s="180"/>
      <c r="AY886" s="180"/>
      <c r="AZ886" s="180"/>
      <c r="BA886" s="180"/>
      <c r="BB886" s="180"/>
      <c r="BC886" s="180"/>
      <c r="BD886" s="180"/>
      <c r="BE886" s="180"/>
      <c r="BF886" s="180"/>
      <c r="BG886" s="180"/>
      <c r="BH886" s="180"/>
      <c r="BI886" s="180"/>
      <c r="BJ886" s="180"/>
      <c r="BK886" s="180"/>
      <c r="BL886" s="180"/>
      <c r="BM886" s="180"/>
      <c r="BN886" s="180"/>
      <c r="BO886" s="180"/>
      <c r="BP886" s="180"/>
      <c r="BQ886" s="180"/>
      <c r="BR886" s="180"/>
      <c r="BS886" s="180"/>
      <c r="BT886" s="180"/>
      <c r="BU886" s="180"/>
      <c r="BV886" s="180"/>
      <c r="BW886" s="180"/>
      <c r="BX886" s="180"/>
      <c r="BY886" s="180"/>
      <c r="BZ886" s="180"/>
      <c r="CA886" s="180"/>
    </row>
    <row r="887" ht="15.75" customHeight="1" spans="1:79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  <c r="R887" s="180"/>
      <c r="S887" s="180"/>
      <c r="T887" s="180"/>
      <c r="U887" s="180"/>
      <c r="V887" s="180"/>
      <c r="W887" s="180"/>
      <c r="X887" s="180"/>
      <c r="Y887" s="180"/>
      <c r="Z887" s="180"/>
      <c r="AA887" s="180"/>
      <c r="AB887" s="180"/>
      <c r="AC887" s="180"/>
      <c r="AD887" s="180"/>
      <c r="AE887" s="180"/>
      <c r="AF887" s="180"/>
      <c r="AG887" s="180"/>
      <c r="AH887" s="180"/>
      <c r="AI887" s="180"/>
      <c r="AJ887" s="180"/>
      <c r="AK887" s="180"/>
      <c r="AL887" s="180"/>
      <c r="AM887" s="180"/>
      <c r="AN887" s="180"/>
      <c r="AO887" s="180"/>
      <c r="AP887" s="180"/>
      <c r="AQ887" s="180"/>
      <c r="AR887" s="180"/>
      <c r="AS887" s="180"/>
      <c r="AT887" s="180"/>
      <c r="AU887" s="180"/>
      <c r="AV887" s="180"/>
      <c r="AW887" s="180"/>
      <c r="AX887" s="180"/>
      <c r="AY887" s="180"/>
      <c r="AZ887" s="180"/>
      <c r="BA887" s="180"/>
      <c r="BB887" s="180"/>
      <c r="BC887" s="180"/>
      <c r="BD887" s="180"/>
      <c r="BE887" s="180"/>
      <c r="BF887" s="180"/>
      <c r="BG887" s="180"/>
      <c r="BH887" s="180"/>
      <c r="BI887" s="180"/>
      <c r="BJ887" s="180"/>
      <c r="BK887" s="180"/>
      <c r="BL887" s="180"/>
      <c r="BM887" s="180"/>
      <c r="BN887" s="180"/>
      <c r="BO887" s="180"/>
      <c r="BP887" s="180"/>
      <c r="BQ887" s="180"/>
      <c r="BR887" s="180"/>
      <c r="BS887" s="180"/>
      <c r="BT887" s="180"/>
      <c r="BU887" s="180"/>
      <c r="BV887" s="180"/>
      <c r="BW887" s="180"/>
      <c r="BX887" s="180"/>
      <c r="BY887" s="180"/>
      <c r="BZ887" s="180"/>
      <c r="CA887" s="180"/>
    </row>
    <row r="888" ht="15.75" customHeight="1" spans="1:79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  <c r="R888" s="180"/>
      <c r="S888" s="180"/>
      <c r="T888" s="180"/>
      <c r="U888" s="180"/>
      <c r="V888" s="180"/>
      <c r="W888" s="180"/>
      <c r="X888" s="180"/>
      <c r="Y888" s="180"/>
      <c r="Z888" s="180"/>
      <c r="AA888" s="180"/>
      <c r="AB888" s="180"/>
      <c r="AC888" s="180"/>
      <c r="AD888" s="180"/>
      <c r="AE888" s="180"/>
      <c r="AF888" s="180"/>
      <c r="AG888" s="180"/>
      <c r="AH888" s="180"/>
      <c r="AI888" s="180"/>
      <c r="AJ888" s="180"/>
      <c r="AK888" s="180"/>
      <c r="AL888" s="180"/>
      <c r="AM888" s="180"/>
      <c r="AN888" s="180"/>
      <c r="AO888" s="180"/>
      <c r="AP888" s="180"/>
      <c r="AQ888" s="180"/>
      <c r="AR888" s="180"/>
      <c r="AS888" s="180"/>
      <c r="AT888" s="180"/>
      <c r="AU888" s="180"/>
      <c r="AV888" s="180"/>
      <c r="AW888" s="180"/>
      <c r="AX888" s="180"/>
      <c r="AY888" s="180"/>
      <c r="AZ888" s="180"/>
      <c r="BA888" s="180"/>
      <c r="BB888" s="180"/>
      <c r="BC888" s="180"/>
      <c r="BD888" s="180"/>
      <c r="BE888" s="180"/>
      <c r="BF888" s="180"/>
      <c r="BG888" s="180"/>
      <c r="BH888" s="180"/>
      <c r="BI888" s="180"/>
      <c r="BJ888" s="180"/>
      <c r="BK888" s="180"/>
      <c r="BL888" s="180"/>
      <c r="BM888" s="180"/>
      <c r="BN888" s="180"/>
      <c r="BO888" s="180"/>
      <c r="BP888" s="180"/>
      <c r="BQ888" s="180"/>
      <c r="BR888" s="180"/>
      <c r="BS888" s="180"/>
      <c r="BT888" s="180"/>
      <c r="BU888" s="180"/>
      <c r="BV888" s="180"/>
      <c r="BW888" s="180"/>
      <c r="BX888" s="180"/>
      <c r="BY888" s="180"/>
      <c r="BZ888" s="180"/>
      <c r="CA888" s="180"/>
    </row>
    <row r="889" ht="15.75" customHeight="1" spans="1:79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  <c r="R889" s="180"/>
      <c r="S889" s="180"/>
      <c r="T889" s="180"/>
      <c r="U889" s="180"/>
      <c r="V889" s="180"/>
      <c r="W889" s="180"/>
      <c r="X889" s="180"/>
      <c r="Y889" s="180"/>
      <c r="Z889" s="180"/>
      <c r="AA889" s="180"/>
      <c r="AB889" s="180"/>
      <c r="AC889" s="180"/>
      <c r="AD889" s="180"/>
      <c r="AE889" s="180"/>
      <c r="AF889" s="180"/>
      <c r="AG889" s="180"/>
      <c r="AH889" s="180"/>
      <c r="AI889" s="180"/>
      <c r="AJ889" s="180"/>
      <c r="AK889" s="180"/>
      <c r="AL889" s="180"/>
      <c r="AM889" s="180"/>
      <c r="AN889" s="180"/>
      <c r="AO889" s="180"/>
      <c r="AP889" s="180"/>
      <c r="AQ889" s="180"/>
      <c r="AR889" s="180"/>
      <c r="AS889" s="180"/>
      <c r="AT889" s="180"/>
      <c r="AU889" s="180"/>
      <c r="AV889" s="180"/>
      <c r="AW889" s="180"/>
      <c r="AX889" s="180"/>
      <c r="AY889" s="180"/>
      <c r="AZ889" s="180"/>
      <c r="BA889" s="180"/>
      <c r="BB889" s="180"/>
      <c r="BC889" s="180"/>
      <c r="BD889" s="180"/>
      <c r="BE889" s="180"/>
      <c r="BF889" s="180"/>
      <c r="BG889" s="180"/>
      <c r="BH889" s="180"/>
      <c r="BI889" s="180"/>
      <c r="BJ889" s="180"/>
      <c r="BK889" s="180"/>
      <c r="BL889" s="180"/>
      <c r="BM889" s="180"/>
      <c r="BN889" s="180"/>
      <c r="BO889" s="180"/>
      <c r="BP889" s="180"/>
      <c r="BQ889" s="180"/>
      <c r="BR889" s="180"/>
      <c r="BS889" s="180"/>
      <c r="BT889" s="180"/>
      <c r="BU889" s="180"/>
      <c r="BV889" s="180"/>
      <c r="BW889" s="180"/>
      <c r="BX889" s="180"/>
      <c r="BY889" s="180"/>
      <c r="BZ889" s="180"/>
      <c r="CA889" s="180"/>
    </row>
    <row r="890" ht="15.75" customHeight="1" spans="1:79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  <c r="R890" s="180"/>
      <c r="S890" s="180"/>
      <c r="T890" s="180"/>
      <c r="U890" s="180"/>
      <c r="V890" s="180"/>
      <c r="W890" s="180"/>
      <c r="X890" s="180"/>
      <c r="Y890" s="180"/>
      <c r="Z890" s="180"/>
      <c r="AA890" s="180"/>
      <c r="AB890" s="180"/>
      <c r="AC890" s="180"/>
      <c r="AD890" s="180"/>
      <c r="AE890" s="180"/>
      <c r="AF890" s="180"/>
      <c r="AG890" s="180"/>
      <c r="AH890" s="180"/>
      <c r="AI890" s="180"/>
      <c r="AJ890" s="180"/>
      <c r="AK890" s="180"/>
      <c r="AL890" s="180"/>
      <c r="AM890" s="180"/>
      <c r="AN890" s="180"/>
      <c r="AO890" s="180"/>
      <c r="AP890" s="180"/>
      <c r="AQ890" s="180"/>
      <c r="AR890" s="180"/>
      <c r="AS890" s="180"/>
      <c r="AT890" s="180"/>
      <c r="AU890" s="180"/>
      <c r="AV890" s="180"/>
      <c r="AW890" s="180"/>
      <c r="AX890" s="180"/>
      <c r="AY890" s="180"/>
      <c r="AZ890" s="180"/>
      <c r="BA890" s="180"/>
      <c r="BB890" s="180"/>
      <c r="BC890" s="180"/>
      <c r="BD890" s="180"/>
      <c r="BE890" s="180"/>
      <c r="BF890" s="180"/>
      <c r="BG890" s="180"/>
      <c r="BH890" s="180"/>
      <c r="BI890" s="180"/>
      <c r="BJ890" s="180"/>
      <c r="BK890" s="180"/>
      <c r="BL890" s="180"/>
      <c r="BM890" s="180"/>
      <c r="BN890" s="180"/>
      <c r="BO890" s="180"/>
      <c r="BP890" s="180"/>
      <c r="BQ890" s="180"/>
      <c r="BR890" s="180"/>
      <c r="BS890" s="180"/>
      <c r="BT890" s="180"/>
      <c r="BU890" s="180"/>
      <c r="BV890" s="180"/>
      <c r="BW890" s="180"/>
      <c r="BX890" s="180"/>
      <c r="BY890" s="180"/>
      <c r="BZ890" s="180"/>
      <c r="CA890" s="180"/>
    </row>
    <row r="891" ht="15.75" customHeight="1" spans="1:79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  <c r="R891" s="180"/>
      <c r="S891" s="180"/>
      <c r="T891" s="180"/>
      <c r="U891" s="180"/>
      <c r="V891" s="180"/>
      <c r="W891" s="180"/>
      <c r="X891" s="180"/>
      <c r="Y891" s="180"/>
      <c r="Z891" s="180"/>
      <c r="AA891" s="180"/>
      <c r="AB891" s="180"/>
      <c r="AC891" s="180"/>
      <c r="AD891" s="180"/>
      <c r="AE891" s="180"/>
      <c r="AF891" s="180"/>
      <c r="AG891" s="180"/>
      <c r="AH891" s="180"/>
      <c r="AI891" s="180"/>
      <c r="AJ891" s="180"/>
      <c r="AK891" s="180"/>
      <c r="AL891" s="180"/>
      <c r="AM891" s="180"/>
      <c r="AN891" s="180"/>
      <c r="AO891" s="180"/>
      <c r="AP891" s="180"/>
      <c r="AQ891" s="180"/>
      <c r="AR891" s="180"/>
      <c r="AS891" s="180"/>
      <c r="AT891" s="180"/>
      <c r="AU891" s="180"/>
      <c r="AV891" s="180"/>
      <c r="AW891" s="180"/>
      <c r="AX891" s="180"/>
      <c r="AY891" s="180"/>
      <c r="AZ891" s="180"/>
      <c r="BA891" s="180"/>
      <c r="BB891" s="180"/>
      <c r="BC891" s="180"/>
      <c r="BD891" s="180"/>
      <c r="BE891" s="180"/>
      <c r="BF891" s="180"/>
      <c r="BG891" s="180"/>
      <c r="BH891" s="180"/>
      <c r="BI891" s="180"/>
      <c r="BJ891" s="180"/>
      <c r="BK891" s="180"/>
      <c r="BL891" s="180"/>
      <c r="BM891" s="180"/>
      <c r="BN891" s="180"/>
      <c r="BO891" s="180"/>
      <c r="BP891" s="180"/>
      <c r="BQ891" s="180"/>
      <c r="BR891" s="180"/>
      <c r="BS891" s="180"/>
      <c r="BT891" s="180"/>
      <c r="BU891" s="180"/>
      <c r="BV891" s="180"/>
      <c r="BW891" s="180"/>
      <c r="BX891" s="180"/>
      <c r="BY891" s="180"/>
      <c r="BZ891" s="180"/>
      <c r="CA891" s="180"/>
    </row>
    <row r="892" ht="15.75" customHeight="1" spans="1:79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  <c r="R892" s="180"/>
      <c r="S892" s="180"/>
      <c r="T892" s="180"/>
      <c r="U892" s="180"/>
      <c r="V892" s="180"/>
      <c r="W892" s="180"/>
      <c r="X892" s="180"/>
      <c r="Y892" s="180"/>
      <c r="Z892" s="180"/>
      <c r="AA892" s="180"/>
      <c r="AB892" s="180"/>
      <c r="AC892" s="180"/>
      <c r="AD892" s="180"/>
      <c r="AE892" s="180"/>
      <c r="AF892" s="180"/>
      <c r="AG892" s="180"/>
      <c r="AH892" s="180"/>
      <c r="AI892" s="180"/>
      <c r="AJ892" s="180"/>
      <c r="AK892" s="180"/>
      <c r="AL892" s="180"/>
      <c r="AM892" s="180"/>
      <c r="AN892" s="180"/>
      <c r="AO892" s="180"/>
      <c r="AP892" s="180"/>
      <c r="AQ892" s="180"/>
      <c r="AR892" s="180"/>
      <c r="AS892" s="180"/>
      <c r="AT892" s="180"/>
      <c r="AU892" s="180"/>
      <c r="AV892" s="180"/>
      <c r="AW892" s="180"/>
      <c r="AX892" s="180"/>
      <c r="AY892" s="180"/>
      <c r="AZ892" s="180"/>
      <c r="BA892" s="180"/>
      <c r="BB892" s="180"/>
      <c r="BC892" s="180"/>
      <c r="BD892" s="180"/>
      <c r="BE892" s="180"/>
      <c r="BF892" s="180"/>
      <c r="BG892" s="180"/>
      <c r="BH892" s="180"/>
      <c r="BI892" s="180"/>
      <c r="BJ892" s="180"/>
      <c r="BK892" s="180"/>
      <c r="BL892" s="180"/>
      <c r="BM892" s="180"/>
      <c r="BN892" s="180"/>
      <c r="BO892" s="180"/>
      <c r="BP892" s="180"/>
      <c r="BQ892" s="180"/>
      <c r="BR892" s="180"/>
      <c r="BS892" s="180"/>
      <c r="BT892" s="180"/>
      <c r="BU892" s="180"/>
      <c r="BV892" s="180"/>
      <c r="BW892" s="180"/>
      <c r="BX892" s="180"/>
      <c r="BY892" s="180"/>
      <c r="BZ892" s="180"/>
      <c r="CA892" s="180"/>
    </row>
    <row r="893" ht="15.75" customHeight="1" spans="1:79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  <c r="R893" s="180"/>
      <c r="S893" s="180"/>
      <c r="T893" s="180"/>
      <c r="U893" s="180"/>
      <c r="V893" s="180"/>
      <c r="W893" s="180"/>
      <c r="X893" s="180"/>
      <c r="Y893" s="180"/>
      <c r="Z893" s="180"/>
      <c r="AA893" s="180"/>
      <c r="AB893" s="180"/>
      <c r="AC893" s="180"/>
      <c r="AD893" s="180"/>
      <c r="AE893" s="180"/>
      <c r="AF893" s="180"/>
      <c r="AG893" s="180"/>
      <c r="AH893" s="180"/>
      <c r="AI893" s="180"/>
      <c r="AJ893" s="180"/>
      <c r="AK893" s="180"/>
      <c r="AL893" s="180"/>
      <c r="AM893" s="180"/>
      <c r="AN893" s="180"/>
      <c r="AO893" s="180"/>
      <c r="AP893" s="180"/>
      <c r="AQ893" s="180"/>
      <c r="AR893" s="180"/>
      <c r="AS893" s="180"/>
      <c r="AT893" s="180"/>
      <c r="AU893" s="180"/>
      <c r="AV893" s="180"/>
      <c r="AW893" s="180"/>
      <c r="AX893" s="180"/>
      <c r="AY893" s="180"/>
      <c r="AZ893" s="180"/>
      <c r="BA893" s="180"/>
      <c r="BB893" s="180"/>
      <c r="BC893" s="180"/>
      <c r="BD893" s="180"/>
      <c r="BE893" s="180"/>
      <c r="BF893" s="180"/>
      <c r="BG893" s="180"/>
      <c r="BH893" s="180"/>
      <c r="BI893" s="180"/>
      <c r="BJ893" s="180"/>
      <c r="BK893" s="180"/>
      <c r="BL893" s="180"/>
      <c r="BM893" s="180"/>
      <c r="BN893" s="180"/>
      <c r="BO893" s="180"/>
      <c r="BP893" s="180"/>
      <c r="BQ893" s="180"/>
      <c r="BR893" s="180"/>
      <c r="BS893" s="180"/>
      <c r="BT893" s="180"/>
      <c r="BU893" s="180"/>
      <c r="BV893" s="180"/>
      <c r="BW893" s="180"/>
      <c r="BX893" s="180"/>
      <c r="BY893" s="180"/>
      <c r="BZ893" s="180"/>
      <c r="CA893" s="180"/>
    </row>
    <row r="894" ht="15.75" customHeight="1" spans="1:79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  <c r="R894" s="180"/>
      <c r="S894" s="180"/>
      <c r="T894" s="180"/>
      <c r="U894" s="180"/>
      <c r="V894" s="180"/>
      <c r="W894" s="180"/>
      <c r="X894" s="180"/>
      <c r="Y894" s="180"/>
      <c r="Z894" s="180"/>
      <c r="AA894" s="180"/>
      <c r="AB894" s="180"/>
      <c r="AC894" s="180"/>
      <c r="AD894" s="180"/>
      <c r="AE894" s="180"/>
      <c r="AF894" s="180"/>
      <c r="AG894" s="180"/>
      <c r="AH894" s="180"/>
      <c r="AI894" s="180"/>
      <c r="AJ894" s="180"/>
      <c r="AK894" s="180"/>
      <c r="AL894" s="180"/>
      <c r="AM894" s="180"/>
      <c r="AN894" s="180"/>
      <c r="AO894" s="180"/>
      <c r="AP894" s="180"/>
      <c r="AQ894" s="180"/>
      <c r="AR894" s="180"/>
      <c r="AS894" s="180"/>
      <c r="AT894" s="180"/>
      <c r="AU894" s="180"/>
      <c r="AV894" s="180"/>
      <c r="AW894" s="180"/>
      <c r="AX894" s="180"/>
      <c r="AY894" s="180"/>
      <c r="AZ894" s="180"/>
      <c r="BA894" s="180"/>
      <c r="BB894" s="180"/>
      <c r="BC894" s="180"/>
      <c r="BD894" s="180"/>
      <c r="BE894" s="180"/>
      <c r="BF894" s="180"/>
      <c r="BG894" s="180"/>
      <c r="BH894" s="180"/>
      <c r="BI894" s="180"/>
      <c r="BJ894" s="180"/>
      <c r="BK894" s="180"/>
      <c r="BL894" s="180"/>
      <c r="BM894" s="180"/>
      <c r="BN894" s="180"/>
      <c r="BO894" s="180"/>
      <c r="BP894" s="180"/>
      <c r="BQ894" s="180"/>
      <c r="BR894" s="180"/>
      <c r="BS894" s="180"/>
      <c r="BT894" s="180"/>
      <c r="BU894" s="180"/>
      <c r="BV894" s="180"/>
      <c r="BW894" s="180"/>
      <c r="BX894" s="180"/>
      <c r="BY894" s="180"/>
      <c r="BZ894" s="180"/>
      <c r="CA894" s="180"/>
    </row>
    <row r="895" ht="15.75" customHeight="1" spans="1:79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  <c r="R895" s="180"/>
      <c r="S895" s="180"/>
      <c r="T895" s="180"/>
      <c r="U895" s="180"/>
      <c r="V895" s="180"/>
      <c r="W895" s="180"/>
      <c r="X895" s="180"/>
      <c r="Y895" s="180"/>
      <c r="Z895" s="180"/>
      <c r="AA895" s="180"/>
      <c r="AB895" s="180"/>
      <c r="AC895" s="180"/>
      <c r="AD895" s="180"/>
      <c r="AE895" s="180"/>
      <c r="AF895" s="180"/>
      <c r="AG895" s="180"/>
      <c r="AH895" s="180"/>
      <c r="AI895" s="180"/>
      <c r="AJ895" s="180"/>
      <c r="AK895" s="180"/>
      <c r="AL895" s="180"/>
      <c r="AM895" s="180"/>
      <c r="AN895" s="180"/>
      <c r="AO895" s="180"/>
      <c r="AP895" s="180"/>
      <c r="AQ895" s="180"/>
      <c r="AR895" s="180"/>
      <c r="AS895" s="180"/>
      <c r="AT895" s="180"/>
      <c r="AU895" s="180"/>
      <c r="AV895" s="180"/>
      <c r="AW895" s="180"/>
      <c r="AX895" s="180"/>
      <c r="AY895" s="180"/>
      <c r="AZ895" s="180"/>
      <c r="BA895" s="180"/>
      <c r="BB895" s="180"/>
      <c r="BC895" s="180"/>
      <c r="BD895" s="180"/>
      <c r="BE895" s="180"/>
      <c r="BF895" s="180"/>
      <c r="BG895" s="180"/>
      <c r="BH895" s="180"/>
      <c r="BI895" s="180"/>
      <c r="BJ895" s="180"/>
      <c r="BK895" s="180"/>
      <c r="BL895" s="180"/>
      <c r="BM895" s="180"/>
      <c r="BN895" s="180"/>
      <c r="BO895" s="180"/>
      <c r="BP895" s="180"/>
      <c r="BQ895" s="180"/>
      <c r="BR895" s="180"/>
      <c r="BS895" s="180"/>
      <c r="BT895" s="180"/>
      <c r="BU895" s="180"/>
      <c r="BV895" s="180"/>
      <c r="BW895" s="180"/>
      <c r="BX895" s="180"/>
      <c r="BY895" s="180"/>
      <c r="BZ895" s="180"/>
      <c r="CA895" s="180"/>
    </row>
    <row r="896" ht="15.75" customHeight="1" spans="1:79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  <c r="R896" s="180"/>
      <c r="S896" s="180"/>
      <c r="T896" s="180"/>
      <c r="U896" s="180"/>
      <c r="V896" s="180"/>
      <c r="W896" s="180"/>
      <c r="X896" s="180"/>
      <c r="Y896" s="180"/>
      <c r="Z896" s="180"/>
      <c r="AA896" s="180"/>
      <c r="AB896" s="180"/>
      <c r="AC896" s="180"/>
      <c r="AD896" s="180"/>
      <c r="AE896" s="180"/>
      <c r="AF896" s="180"/>
      <c r="AG896" s="180"/>
      <c r="AH896" s="180"/>
      <c r="AI896" s="180"/>
      <c r="AJ896" s="180"/>
      <c r="AK896" s="180"/>
      <c r="AL896" s="180"/>
      <c r="AM896" s="180"/>
      <c r="AN896" s="180"/>
      <c r="AO896" s="180"/>
      <c r="AP896" s="180"/>
      <c r="AQ896" s="180"/>
      <c r="AR896" s="180"/>
      <c r="AS896" s="180"/>
      <c r="AT896" s="180"/>
      <c r="AU896" s="180"/>
      <c r="AV896" s="180"/>
      <c r="AW896" s="180"/>
      <c r="AX896" s="180"/>
      <c r="AY896" s="180"/>
      <c r="AZ896" s="180"/>
      <c r="BA896" s="180"/>
      <c r="BB896" s="180"/>
      <c r="BC896" s="180"/>
      <c r="BD896" s="180"/>
      <c r="BE896" s="180"/>
      <c r="BF896" s="180"/>
      <c r="BG896" s="180"/>
      <c r="BH896" s="180"/>
      <c r="BI896" s="180"/>
      <c r="BJ896" s="180"/>
      <c r="BK896" s="180"/>
      <c r="BL896" s="180"/>
      <c r="BM896" s="180"/>
      <c r="BN896" s="180"/>
      <c r="BO896" s="180"/>
      <c r="BP896" s="180"/>
      <c r="BQ896" s="180"/>
      <c r="BR896" s="180"/>
      <c r="BS896" s="180"/>
      <c r="BT896" s="180"/>
      <c r="BU896" s="180"/>
      <c r="BV896" s="180"/>
      <c r="BW896" s="180"/>
      <c r="BX896" s="180"/>
      <c r="BY896" s="180"/>
      <c r="BZ896" s="180"/>
      <c r="CA896" s="180"/>
    </row>
    <row r="897" ht="15.75" customHeight="1" spans="1:79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  <c r="R897" s="180"/>
      <c r="S897" s="180"/>
      <c r="T897" s="180"/>
      <c r="U897" s="180"/>
      <c r="V897" s="180"/>
      <c r="W897" s="180"/>
      <c r="X897" s="180"/>
      <c r="Y897" s="180"/>
      <c r="Z897" s="180"/>
      <c r="AA897" s="180"/>
      <c r="AB897" s="180"/>
      <c r="AC897" s="180"/>
      <c r="AD897" s="180"/>
      <c r="AE897" s="180"/>
      <c r="AF897" s="180"/>
      <c r="AG897" s="180"/>
      <c r="AH897" s="180"/>
      <c r="AI897" s="180"/>
      <c r="AJ897" s="180"/>
      <c r="AK897" s="180"/>
      <c r="AL897" s="180"/>
      <c r="AM897" s="180"/>
      <c r="AN897" s="180"/>
      <c r="AO897" s="180"/>
      <c r="AP897" s="180"/>
      <c r="AQ897" s="180"/>
      <c r="AR897" s="180"/>
      <c r="AS897" s="180"/>
      <c r="AT897" s="180"/>
      <c r="AU897" s="180"/>
      <c r="AV897" s="180"/>
      <c r="AW897" s="180"/>
      <c r="AX897" s="180"/>
      <c r="AY897" s="180"/>
      <c r="AZ897" s="180"/>
      <c r="BA897" s="180"/>
      <c r="BB897" s="180"/>
      <c r="BC897" s="180"/>
      <c r="BD897" s="180"/>
      <c r="BE897" s="180"/>
      <c r="BF897" s="180"/>
      <c r="BG897" s="180"/>
      <c r="BH897" s="180"/>
      <c r="BI897" s="180"/>
      <c r="BJ897" s="180"/>
      <c r="BK897" s="180"/>
      <c r="BL897" s="180"/>
      <c r="BM897" s="180"/>
      <c r="BN897" s="180"/>
      <c r="BO897" s="180"/>
      <c r="BP897" s="180"/>
      <c r="BQ897" s="180"/>
      <c r="BR897" s="180"/>
      <c r="BS897" s="180"/>
      <c r="BT897" s="180"/>
      <c r="BU897" s="180"/>
      <c r="BV897" s="180"/>
      <c r="BW897" s="180"/>
      <c r="BX897" s="180"/>
      <c r="BY897" s="180"/>
      <c r="BZ897" s="180"/>
      <c r="CA897" s="180"/>
    </row>
    <row r="898" ht="15.75" customHeight="1" spans="1:79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  <c r="R898" s="180"/>
      <c r="S898" s="180"/>
      <c r="T898" s="180"/>
      <c r="U898" s="180"/>
      <c r="V898" s="180"/>
      <c r="W898" s="180"/>
      <c r="X898" s="180"/>
      <c r="Y898" s="180"/>
      <c r="Z898" s="180"/>
      <c r="AA898" s="180"/>
      <c r="AB898" s="180"/>
      <c r="AC898" s="180"/>
      <c r="AD898" s="180"/>
      <c r="AE898" s="180"/>
      <c r="AF898" s="180"/>
      <c r="AG898" s="180"/>
      <c r="AH898" s="180"/>
      <c r="AI898" s="180"/>
      <c r="AJ898" s="180"/>
      <c r="AK898" s="180"/>
      <c r="AL898" s="180"/>
      <c r="AM898" s="180"/>
      <c r="AN898" s="180"/>
      <c r="AO898" s="180"/>
      <c r="AP898" s="180"/>
      <c r="AQ898" s="180"/>
      <c r="AR898" s="180"/>
      <c r="AS898" s="180"/>
      <c r="AT898" s="180"/>
      <c r="AU898" s="180"/>
      <c r="AV898" s="180"/>
      <c r="AW898" s="180"/>
      <c r="AX898" s="180"/>
      <c r="AY898" s="180"/>
      <c r="AZ898" s="180"/>
      <c r="BA898" s="180"/>
      <c r="BB898" s="180"/>
      <c r="BC898" s="180"/>
      <c r="BD898" s="180"/>
      <c r="BE898" s="180"/>
      <c r="BF898" s="180"/>
      <c r="BG898" s="180"/>
      <c r="BH898" s="180"/>
      <c r="BI898" s="180"/>
      <c r="BJ898" s="180"/>
      <c r="BK898" s="180"/>
      <c r="BL898" s="180"/>
      <c r="BM898" s="180"/>
      <c r="BN898" s="180"/>
      <c r="BO898" s="180"/>
      <c r="BP898" s="180"/>
      <c r="BQ898" s="180"/>
      <c r="BR898" s="180"/>
      <c r="BS898" s="180"/>
      <c r="BT898" s="180"/>
      <c r="BU898" s="180"/>
      <c r="BV898" s="180"/>
      <c r="BW898" s="180"/>
      <c r="BX898" s="180"/>
      <c r="BY898" s="180"/>
      <c r="BZ898" s="180"/>
      <c r="CA898" s="180"/>
    </row>
    <row r="899" ht="15.75" customHeight="1" spans="1:79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  <c r="R899" s="180"/>
      <c r="S899" s="180"/>
      <c r="T899" s="180"/>
      <c r="U899" s="180"/>
      <c r="V899" s="180"/>
      <c r="W899" s="180"/>
      <c r="X899" s="180"/>
      <c r="Y899" s="180"/>
      <c r="Z899" s="180"/>
      <c r="AA899" s="180"/>
      <c r="AB899" s="180"/>
      <c r="AC899" s="180"/>
      <c r="AD899" s="180"/>
      <c r="AE899" s="180"/>
      <c r="AF899" s="180"/>
      <c r="AG899" s="180"/>
      <c r="AH899" s="180"/>
      <c r="AI899" s="180"/>
      <c r="AJ899" s="180"/>
      <c r="AK899" s="180"/>
      <c r="AL899" s="180"/>
      <c r="AM899" s="180"/>
      <c r="AN899" s="180"/>
      <c r="AO899" s="180"/>
      <c r="AP899" s="180"/>
      <c r="AQ899" s="180"/>
      <c r="AR899" s="180"/>
      <c r="AS899" s="180"/>
      <c r="AT899" s="180"/>
      <c r="AU899" s="180"/>
      <c r="AV899" s="180"/>
      <c r="AW899" s="180"/>
      <c r="AX899" s="180"/>
      <c r="AY899" s="180"/>
      <c r="AZ899" s="180"/>
      <c r="BA899" s="180"/>
      <c r="BB899" s="180"/>
      <c r="BC899" s="180"/>
      <c r="BD899" s="180"/>
      <c r="BE899" s="180"/>
      <c r="BF899" s="180"/>
      <c r="BG899" s="180"/>
      <c r="BH899" s="180"/>
      <c r="BI899" s="180"/>
      <c r="BJ899" s="180"/>
      <c r="BK899" s="180"/>
      <c r="BL899" s="180"/>
      <c r="BM899" s="180"/>
      <c r="BN899" s="180"/>
      <c r="BO899" s="180"/>
      <c r="BP899" s="180"/>
      <c r="BQ899" s="180"/>
      <c r="BR899" s="180"/>
      <c r="BS899" s="180"/>
      <c r="BT899" s="180"/>
      <c r="BU899" s="180"/>
      <c r="BV899" s="180"/>
      <c r="BW899" s="180"/>
      <c r="BX899" s="180"/>
      <c r="BY899" s="180"/>
      <c r="BZ899" s="180"/>
      <c r="CA899" s="180"/>
    </row>
    <row r="900" ht="15.75" customHeight="1" spans="1:79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  <c r="R900" s="180"/>
      <c r="S900" s="180"/>
      <c r="T900" s="180"/>
      <c r="U900" s="180"/>
      <c r="V900" s="180"/>
      <c r="W900" s="180"/>
      <c r="X900" s="180"/>
      <c r="Y900" s="180"/>
      <c r="Z900" s="180"/>
      <c r="AA900" s="180"/>
      <c r="AB900" s="180"/>
      <c r="AC900" s="180"/>
      <c r="AD900" s="180"/>
      <c r="AE900" s="180"/>
      <c r="AF900" s="180"/>
      <c r="AG900" s="180"/>
      <c r="AH900" s="180"/>
      <c r="AI900" s="180"/>
      <c r="AJ900" s="180"/>
      <c r="AK900" s="180"/>
      <c r="AL900" s="180"/>
      <c r="AM900" s="180"/>
      <c r="AN900" s="180"/>
      <c r="AO900" s="180"/>
      <c r="AP900" s="180"/>
      <c r="AQ900" s="180"/>
      <c r="AR900" s="180"/>
      <c r="AS900" s="180"/>
      <c r="AT900" s="180"/>
      <c r="AU900" s="180"/>
      <c r="AV900" s="180"/>
      <c r="AW900" s="180"/>
      <c r="AX900" s="180"/>
      <c r="AY900" s="180"/>
      <c r="AZ900" s="180"/>
      <c r="BA900" s="180"/>
      <c r="BB900" s="180"/>
      <c r="BC900" s="180"/>
      <c r="BD900" s="180"/>
      <c r="BE900" s="180"/>
      <c r="BF900" s="180"/>
      <c r="BG900" s="180"/>
      <c r="BH900" s="180"/>
      <c r="BI900" s="180"/>
      <c r="BJ900" s="180"/>
      <c r="BK900" s="180"/>
      <c r="BL900" s="180"/>
      <c r="BM900" s="180"/>
      <c r="BN900" s="180"/>
      <c r="BO900" s="180"/>
      <c r="BP900" s="180"/>
      <c r="BQ900" s="180"/>
      <c r="BR900" s="180"/>
      <c r="BS900" s="180"/>
      <c r="BT900" s="180"/>
      <c r="BU900" s="180"/>
      <c r="BV900" s="180"/>
      <c r="BW900" s="180"/>
      <c r="BX900" s="180"/>
      <c r="BY900" s="180"/>
      <c r="BZ900" s="180"/>
      <c r="CA900" s="180"/>
    </row>
    <row r="901" ht="15.75" customHeight="1" spans="1:79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  <c r="R901" s="180"/>
      <c r="S901" s="180"/>
      <c r="T901" s="180"/>
      <c r="U901" s="180"/>
      <c r="V901" s="180"/>
      <c r="W901" s="180"/>
      <c r="X901" s="180"/>
      <c r="Y901" s="180"/>
      <c r="Z901" s="180"/>
      <c r="AA901" s="180"/>
      <c r="AB901" s="180"/>
      <c r="AC901" s="180"/>
      <c r="AD901" s="180"/>
      <c r="AE901" s="180"/>
      <c r="AF901" s="180"/>
      <c r="AG901" s="180"/>
      <c r="AH901" s="180"/>
      <c r="AI901" s="180"/>
      <c r="AJ901" s="180"/>
      <c r="AK901" s="180"/>
      <c r="AL901" s="180"/>
      <c r="AM901" s="180"/>
      <c r="AN901" s="180"/>
      <c r="AO901" s="180"/>
      <c r="AP901" s="180"/>
      <c r="AQ901" s="180"/>
      <c r="AR901" s="180"/>
      <c r="AS901" s="180"/>
      <c r="AT901" s="180"/>
      <c r="AU901" s="180"/>
      <c r="AV901" s="180"/>
      <c r="AW901" s="180"/>
      <c r="AX901" s="180"/>
      <c r="AY901" s="180"/>
      <c r="AZ901" s="180"/>
      <c r="BA901" s="180"/>
      <c r="BB901" s="180"/>
      <c r="BC901" s="180"/>
      <c r="BD901" s="180"/>
      <c r="BE901" s="180"/>
      <c r="BF901" s="180"/>
      <c r="BG901" s="180"/>
      <c r="BH901" s="180"/>
      <c r="BI901" s="180"/>
      <c r="BJ901" s="180"/>
      <c r="BK901" s="180"/>
      <c r="BL901" s="180"/>
      <c r="BM901" s="180"/>
      <c r="BN901" s="180"/>
      <c r="BO901" s="180"/>
      <c r="BP901" s="180"/>
      <c r="BQ901" s="180"/>
      <c r="BR901" s="180"/>
      <c r="BS901" s="180"/>
      <c r="BT901" s="180"/>
      <c r="BU901" s="180"/>
      <c r="BV901" s="180"/>
      <c r="BW901" s="180"/>
      <c r="BX901" s="180"/>
      <c r="BY901" s="180"/>
      <c r="BZ901" s="180"/>
      <c r="CA901" s="180"/>
    </row>
    <row r="902" ht="15.75" customHeight="1" spans="1:79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  <c r="R902" s="180"/>
      <c r="S902" s="180"/>
      <c r="T902" s="180"/>
      <c r="U902" s="180"/>
      <c r="V902" s="180"/>
      <c r="W902" s="180"/>
      <c r="X902" s="180"/>
      <c r="Y902" s="180"/>
      <c r="Z902" s="180"/>
      <c r="AA902" s="180"/>
      <c r="AB902" s="180"/>
      <c r="AC902" s="180"/>
      <c r="AD902" s="180"/>
      <c r="AE902" s="180"/>
      <c r="AF902" s="180"/>
      <c r="AG902" s="180"/>
      <c r="AH902" s="180"/>
      <c r="AI902" s="180"/>
      <c r="AJ902" s="180"/>
      <c r="AK902" s="180"/>
      <c r="AL902" s="180"/>
      <c r="AM902" s="180"/>
      <c r="AN902" s="180"/>
      <c r="AO902" s="180"/>
      <c r="AP902" s="180"/>
      <c r="AQ902" s="180"/>
      <c r="AR902" s="180"/>
      <c r="AS902" s="180"/>
      <c r="AT902" s="180"/>
      <c r="AU902" s="180"/>
      <c r="AV902" s="180"/>
      <c r="AW902" s="180"/>
      <c r="AX902" s="180"/>
      <c r="AY902" s="180"/>
      <c r="AZ902" s="180"/>
      <c r="BA902" s="180"/>
      <c r="BB902" s="180"/>
      <c r="BC902" s="180"/>
      <c r="BD902" s="180"/>
      <c r="BE902" s="180"/>
      <c r="BF902" s="180"/>
      <c r="BG902" s="180"/>
      <c r="BH902" s="180"/>
      <c r="BI902" s="180"/>
      <c r="BJ902" s="180"/>
      <c r="BK902" s="180"/>
      <c r="BL902" s="180"/>
      <c r="BM902" s="180"/>
      <c r="BN902" s="180"/>
      <c r="BO902" s="180"/>
      <c r="BP902" s="180"/>
      <c r="BQ902" s="180"/>
      <c r="BR902" s="180"/>
      <c r="BS902" s="180"/>
      <c r="BT902" s="180"/>
      <c r="BU902" s="180"/>
      <c r="BV902" s="180"/>
      <c r="BW902" s="180"/>
      <c r="BX902" s="180"/>
      <c r="BY902" s="180"/>
      <c r="BZ902" s="180"/>
      <c r="CA902" s="180"/>
    </row>
    <row r="903" ht="15.75" customHeight="1" spans="1:79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  <c r="R903" s="180"/>
      <c r="S903" s="180"/>
      <c r="T903" s="180"/>
      <c r="U903" s="180"/>
      <c r="V903" s="180"/>
      <c r="W903" s="180"/>
      <c r="X903" s="180"/>
      <c r="Y903" s="180"/>
      <c r="Z903" s="180"/>
      <c r="AA903" s="180"/>
      <c r="AB903" s="180"/>
      <c r="AC903" s="180"/>
      <c r="AD903" s="180"/>
      <c r="AE903" s="180"/>
      <c r="AF903" s="180"/>
      <c r="AG903" s="180"/>
      <c r="AH903" s="180"/>
      <c r="AI903" s="180"/>
      <c r="AJ903" s="180"/>
      <c r="AK903" s="180"/>
      <c r="AL903" s="180"/>
      <c r="AM903" s="180"/>
      <c r="AN903" s="180"/>
      <c r="AO903" s="180"/>
      <c r="AP903" s="180"/>
      <c r="AQ903" s="180"/>
      <c r="AR903" s="180"/>
      <c r="AS903" s="180"/>
      <c r="AT903" s="180"/>
      <c r="AU903" s="180"/>
      <c r="AV903" s="180"/>
      <c r="AW903" s="180"/>
      <c r="AX903" s="180"/>
      <c r="AY903" s="180"/>
      <c r="AZ903" s="180"/>
      <c r="BA903" s="180"/>
      <c r="BB903" s="180"/>
      <c r="BC903" s="180"/>
      <c r="BD903" s="180"/>
      <c r="BE903" s="180"/>
      <c r="BF903" s="180"/>
      <c r="BG903" s="180"/>
      <c r="BH903" s="180"/>
      <c r="BI903" s="180"/>
      <c r="BJ903" s="180"/>
      <c r="BK903" s="180"/>
      <c r="BL903" s="180"/>
      <c r="BM903" s="180"/>
      <c r="BN903" s="180"/>
      <c r="BO903" s="180"/>
      <c r="BP903" s="180"/>
      <c r="BQ903" s="180"/>
      <c r="BR903" s="180"/>
      <c r="BS903" s="180"/>
      <c r="BT903" s="180"/>
      <c r="BU903" s="180"/>
      <c r="BV903" s="180"/>
      <c r="BW903" s="180"/>
      <c r="BX903" s="180"/>
      <c r="BY903" s="180"/>
      <c r="BZ903" s="180"/>
      <c r="CA903" s="180"/>
    </row>
    <row r="904" ht="15.75" customHeight="1" spans="1:79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  <c r="R904" s="180"/>
      <c r="S904" s="180"/>
      <c r="T904" s="180"/>
      <c r="U904" s="180"/>
      <c r="V904" s="180"/>
      <c r="W904" s="180"/>
      <c r="X904" s="180"/>
      <c r="Y904" s="180"/>
      <c r="Z904" s="180"/>
      <c r="AA904" s="180"/>
      <c r="AB904" s="180"/>
      <c r="AC904" s="180"/>
      <c r="AD904" s="180"/>
      <c r="AE904" s="180"/>
      <c r="AF904" s="180"/>
      <c r="AG904" s="180"/>
      <c r="AH904" s="180"/>
      <c r="AI904" s="180"/>
      <c r="AJ904" s="180"/>
      <c r="AK904" s="180"/>
      <c r="AL904" s="180"/>
      <c r="AM904" s="180"/>
      <c r="AN904" s="180"/>
      <c r="AO904" s="180"/>
      <c r="AP904" s="180"/>
      <c r="AQ904" s="180"/>
      <c r="AR904" s="180"/>
      <c r="AS904" s="180"/>
      <c r="AT904" s="180"/>
      <c r="AU904" s="180"/>
      <c r="AV904" s="180"/>
      <c r="AW904" s="180"/>
      <c r="AX904" s="180"/>
      <c r="AY904" s="180"/>
      <c r="AZ904" s="180"/>
      <c r="BA904" s="180"/>
      <c r="BB904" s="180"/>
      <c r="BC904" s="180"/>
      <c r="BD904" s="180"/>
      <c r="BE904" s="180"/>
      <c r="BF904" s="180"/>
      <c r="BG904" s="180"/>
      <c r="BH904" s="180"/>
      <c r="BI904" s="180"/>
      <c r="BJ904" s="180"/>
      <c r="BK904" s="180"/>
      <c r="BL904" s="180"/>
      <c r="BM904" s="180"/>
      <c r="BN904" s="180"/>
      <c r="BO904" s="180"/>
      <c r="BP904" s="180"/>
      <c r="BQ904" s="180"/>
      <c r="BR904" s="180"/>
      <c r="BS904" s="180"/>
      <c r="BT904" s="180"/>
      <c r="BU904" s="180"/>
      <c r="BV904" s="180"/>
      <c r="BW904" s="180"/>
      <c r="BX904" s="180"/>
      <c r="BY904" s="180"/>
      <c r="BZ904" s="180"/>
      <c r="CA904" s="180"/>
    </row>
    <row r="905" ht="15.75" customHeight="1" spans="1:79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  <c r="R905" s="180"/>
      <c r="S905" s="180"/>
      <c r="T905" s="180"/>
      <c r="U905" s="180"/>
      <c r="V905" s="180"/>
      <c r="W905" s="180"/>
      <c r="X905" s="180"/>
      <c r="Y905" s="180"/>
      <c r="Z905" s="180"/>
      <c r="AA905" s="180"/>
      <c r="AB905" s="180"/>
      <c r="AC905" s="180"/>
      <c r="AD905" s="180"/>
      <c r="AE905" s="180"/>
      <c r="AF905" s="180"/>
      <c r="AG905" s="180"/>
      <c r="AH905" s="180"/>
      <c r="AI905" s="180"/>
      <c r="AJ905" s="180"/>
      <c r="AK905" s="180"/>
      <c r="AL905" s="180"/>
      <c r="AM905" s="180"/>
      <c r="AN905" s="180"/>
      <c r="AO905" s="180"/>
      <c r="AP905" s="180"/>
      <c r="AQ905" s="180"/>
      <c r="AR905" s="180"/>
      <c r="AS905" s="180"/>
      <c r="AT905" s="180"/>
      <c r="AU905" s="180"/>
      <c r="AV905" s="180"/>
      <c r="AW905" s="180"/>
      <c r="AX905" s="180"/>
      <c r="AY905" s="180"/>
      <c r="AZ905" s="180"/>
      <c r="BA905" s="180"/>
      <c r="BB905" s="180"/>
      <c r="BC905" s="180"/>
      <c r="BD905" s="180"/>
      <c r="BE905" s="180"/>
      <c r="BF905" s="180"/>
      <c r="BG905" s="180"/>
      <c r="BH905" s="180"/>
      <c r="BI905" s="180"/>
      <c r="BJ905" s="180"/>
      <c r="BK905" s="180"/>
      <c r="BL905" s="180"/>
      <c r="BM905" s="180"/>
      <c r="BN905" s="180"/>
      <c r="BO905" s="180"/>
      <c r="BP905" s="180"/>
      <c r="BQ905" s="180"/>
      <c r="BR905" s="180"/>
      <c r="BS905" s="180"/>
      <c r="BT905" s="180"/>
      <c r="BU905" s="180"/>
      <c r="BV905" s="180"/>
      <c r="BW905" s="180"/>
      <c r="BX905" s="180"/>
      <c r="BY905" s="180"/>
      <c r="BZ905" s="180"/>
      <c r="CA905" s="180"/>
    </row>
    <row r="906" ht="15.75" customHeight="1" spans="1:79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  <c r="R906" s="180"/>
      <c r="S906" s="180"/>
      <c r="T906" s="180"/>
      <c r="U906" s="180"/>
      <c r="V906" s="180"/>
      <c r="W906" s="180"/>
      <c r="X906" s="180"/>
      <c r="Y906" s="180"/>
      <c r="Z906" s="180"/>
      <c r="AA906" s="180"/>
      <c r="AB906" s="180"/>
      <c r="AC906" s="180"/>
      <c r="AD906" s="180"/>
      <c r="AE906" s="180"/>
      <c r="AF906" s="180"/>
      <c r="AG906" s="180"/>
      <c r="AH906" s="180"/>
      <c r="AI906" s="180"/>
      <c r="AJ906" s="180"/>
      <c r="AK906" s="180"/>
      <c r="AL906" s="180"/>
      <c r="AM906" s="180"/>
      <c r="AN906" s="180"/>
      <c r="AO906" s="180"/>
      <c r="AP906" s="180"/>
      <c r="AQ906" s="180"/>
      <c r="AR906" s="180"/>
      <c r="AS906" s="180"/>
      <c r="AT906" s="180"/>
      <c r="AU906" s="180"/>
      <c r="AV906" s="180"/>
      <c r="AW906" s="180"/>
      <c r="AX906" s="180"/>
      <c r="AY906" s="180"/>
      <c r="AZ906" s="180"/>
      <c r="BA906" s="180"/>
      <c r="BB906" s="180"/>
      <c r="BC906" s="180"/>
      <c r="BD906" s="180"/>
      <c r="BE906" s="180"/>
      <c r="BF906" s="180"/>
      <c r="BG906" s="180"/>
      <c r="BH906" s="180"/>
      <c r="BI906" s="180"/>
      <c r="BJ906" s="180"/>
      <c r="BK906" s="180"/>
      <c r="BL906" s="180"/>
      <c r="BM906" s="180"/>
      <c r="BN906" s="180"/>
      <c r="BO906" s="180"/>
      <c r="BP906" s="180"/>
      <c r="BQ906" s="180"/>
      <c r="BR906" s="180"/>
      <c r="BS906" s="180"/>
      <c r="BT906" s="180"/>
      <c r="BU906" s="180"/>
      <c r="BV906" s="180"/>
      <c r="BW906" s="180"/>
      <c r="BX906" s="180"/>
      <c r="BY906" s="180"/>
      <c r="BZ906" s="180"/>
      <c r="CA906" s="180"/>
    </row>
    <row r="907" ht="15.75" customHeight="1" spans="1:79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  <c r="R907" s="180"/>
      <c r="S907" s="180"/>
      <c r="T907" s="180"/>
      <c r="U907" s="180"/>
      <c r="V907" s="180"/>
      <c r="W907" s="180"/>
      <c r="X907" s="180"/>
      <c r="Y907" s="180"/>
      <c r="Z907" s="180"/>
      <c r="AA907" s="180"/>
      <c r="AB907" s="180"/>
      <c r="AC907" s="180"/>
      <c r="AD907" s="180"/>
      <c r="AE907" s="180"/>
      <c r="AF907" s="180"/>
      <c r="AG907" s="180"/>
      <c r="AH907" s="180"/>
      <c r="AI907" s="180"/>
      <c r="AJ907" s="180"/>
      <c r="AK907" s="180"/>
      <c r="AL907" s="180"/>
      <c r="AM907" s="180"/>
      <c r="AN907" s="180"/>
      <c r="AO907" s="180"/>
      <c r="AP907" s="180"/>
      <c r="AQ907" s="180"/>
      <c r="AR907" s="180"/>
      <c r="AS907" s="180"/>
      <c r="AT907" s="180"/>
      <c r="AU907" s="180"/>
      <c r="AV907" s="180"/>
      <c r="AW907" s="180"/>
      <c r="AX907" s="180"/>
      <c r="AY907" s="180"/>
      <c r="AZ907" s="180"/>
      <c r="BA907" s="180"/>
      <c r="BB907" s="180"/>
      <c r="BC907" s="180"/>
      <c r="BD907" s="180"/>
      <c r="BE907" s="180"/>
      <c r="BF907" s="180"/>
      <c r="BG907" s="180"/>
      <c r="BH907" s="180"/>
      <c r="BI907" s="180"/>
      <c r="BJ907" s="180"/>
      <c r="BK907" s="180"/>
      <c r="BL907" s="180"/>
      <c r="BM907" s="180"/>
      <c r="BN907" s="180"/>
      <c r="BO907" s="180"/>
      <c r="BP907" s="180"/>
      <c r="BQ907" s="180"/>
      <c r="BR907" s="180"/>
      <c r="BS907" s="180"/>
      <c r="BT907" s="180"/>
      <c r="BU907" s="180"/>
      <c r="BV907" s="180"/>
      <c r="BW907" s="180"/>
      <c r="BX907" s="180"/>
      <c r="BY907" s="180"/>
      <c r="BZ907" s="180"/>
      <c r="CA907" s="180"/>
    </row>
    <row r="908" ht="15.75" customHeight="1" spans="1:79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  <c r="R908" s="180"/>
      <c r="S908" s="180"/>
      <c r="T908" s="180"/>
      <c r="U908" s="180"/>
      <c r="V908" s="180"/>
      <c r="W908" s="180"/>
      <c r="X908" s="180"/>
      <c r="Y908" s="180"/>
      <c r="Z908" s="180"/>
      <c r="AA908" s="180"/>
      <c r="AB908" s="180"/>
      <c r="AC908" s="180"/>
      <c r="AD908" s="180"/>
      <c r="AE908" s="180"/>
      <c r="AF908" s="180"/>
      <c r="AG908" s="180"/>
      <c r="AH908" s="180"/>
      <c r="AI908" s="180"/>
      <c r="AJ908" s="180"/>
      <c r="AK908" s="180"/>
      <c r="AL908" s="180"/>
      <c r="AM908" s="180"/>
      <c r="AN908" s="180"/>
      <c r="AO908" s="180"/>
      <c r="AP908" s="180"/>
      <c r="AQ908" s="180"/>
      <c r="AR908" s="180"/>
      <c r="AS908" s="180"/>
      <c r="AT908" s="180"/>
      <c r="AU908" s="180"/>
      <c r="AV908" s="180"/>
      <c r="AW908" s="180"/>
      <c r="AX908" s="180"/>
      <c r="AY908" s="180"/>
      <c r="AZ908" s="180"/>
      <c r="BA908" s="180"/>
      <c r="BB908" s="180"/>
      <c r="BC908" s="180"/>
      <c r="BD908" s="180"/>
      <c r="BE908" s="180"/>
      <c r="BF908" s="180"/>
      <c r="BG908" s="180"/>
      <c r="BH908" s="180"/>
      <c r="BI908" s="180"/>
      <c r="BJ908" s="180"/>
      <c r="BK908" s="180"/>
      <c r="BL908" s="180"/>
      <c r="BM908" s="180"/>
      <c r="BN908" s="180"/>
      <c r="BO908" s="180"/>
      <c r="BP908" s="180"/>
      <c r="BQ908" s="180"/>
      <c r="BR908" s="180"/>
      <c r="BS908" s="180"/>
      <c r="BT908" s="180"/>
      <c r="BU908" s="180"/>
      <c r="BV908" s="180"/>
      <c r="BW908" s="180"/>
      <c r="BX908" s="180"/>
      <c r="BY908" s="180"/>
      <c r="BZ908" s="180"/>
      <c r="CA908" s="180"/>
    </row>
    <row r="909" ht="15.75" customHeight="1" spans="1:79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  <c r="R909" s="180"/>
      <c r="S909" s="180"/>
      <c r="T909" s="180"/>
      <c r="U909" s="180"/>
      <c r="V909" s="180"/>
      <c r="W909" s="180"/>
      <c r="X909" s="180"/>
      <c r="Y909" s="180"/>
      <c r="Z909" s="180"/>
      <c r="AA909" s="180"/>
      <c r="AB909" s="180"/>
      <c r="AC909" s="180"/>
      <c r="AD909" s="180"/>
      <c r="AE909" s="180"/>
      <c r="AF909" s="180"/>
      <c r="AG909" s="180"/>
      <c r="AH909" s="180"/>
      <c r="AI909" s="180"/>
      <c r="AJ909" s="180"/>
      <c r="AK909" s="180"/>
      <c r="AL909" s="180"/>
      <c r="AM909" s="180"/>
      <c r="AN909" s="180"/>
      <c r="AO909" s="180"/>
      <c r="AP909" s="180"/>
      <c r="AQ909" s="180"/>
      <c r="AR909" s="180"/>
      <c r="AS909" s="180"/>
      <c r="AT909" s="180"/>
      <c r="AU909" s="180"/>
      <c r="AV909" s="180"/>
      <c r="AW909" s="180"/>
      <c r="AX909" s="180"/>
      <c r="AY909" s="180"/>
      <c r="AZ909" s="180"/>
      <c r="BA909" s="180"/>
      <c r="BB909" s="180"/>
      <c r="BC909" s="180"/>
      <c r="BD909" s="180"/>
      <c r="BE909" s="180"/>
      <c r="BF909" s="180"/>
      <c r="BG909" s="180"/>
      <c r="BH909" s="180"/>
      <c r="BI909" s="180"/>
      <c r="BJ909" s="180"/>
      <c r="BK909" s="180"/>
      <c r="BL909" s="180"/>
      <c r="BM909" s="180"/>
      <c r="BN909" s="180"/>
      <c r="BO909" s="180"/>
      <c r="BP909" s="180"/>
      <c r="BQ909" s="180"/>
      <c r="BR909" s="180"/>
      <c r="BS909" s="180"/>
      <c r="BT909" s="180"/>
      <c r="BU909" s="180"/>
      <c r="BV909" s="180"/>
      <c r="BW909" s="180"/>
      <c r="BX909" s="180"/>
      <c r="BY909" s="180"/>
      <c r="BZ909" s="180"/>
      <c r="CA909" s="180"/>
    </row>
    <row r="910" ht="15.75" customHeight="1" spans="1:79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  <c r="R910" s="180"/>
      <c r="S910" s="180"/>
      <c r="T910" s="180"/>
      <c r="U910" s="180"/>
      <c r="V910" s="180"/>
      <c r="W910" s="180"/>
      <c r="X910" s="180"/>
      <c r="Y910" s="180"/>
      <c r="Z910" s="180"/>
      <c r="AA910" s="180"/>
      <c r="AB910" s="180"/>
      <c r="AC910" s="180"/>
      <c r="AD910" s="180"/>
      <c r="AE910" s="180"/>
      <c r="AF910" s="180"/>
      <c r="AG910" s="180"/>
      <c r="AH910" s="180"/>
      <c r="AI910" s="180"/>
      <c r="AJ910" s="180"/>
      <c r="AK910" s="180"/>
      <c r="AL910" s="180"/>
      <c r="AM910" s="180"/>
      <c r="AN910" s="180"/>
      <c r="AO910" s="180"/>
      <c r="AP910" s="180"/>
      <c r="AQ910" s="180"/>
      <c r="AR910" s="180"/>
      <c r="AS910" s="180"/>
      <c r="AT910" s="180"/>
      <c r="AU910" s="180"/>
      <c r="AV910" s="180"/>
      <c r="AW910" s="180"/>
      <c r="AX910" s="180"/>
      <c r="AY910" s="180"/>
      <c r="AZ910" s="180"/>
      <c r="BA910" s="180"/>
      <c r="BB910" s="180"/>
      <c r="BC910" s="180"/>
      <c r="BD910" s="180"/>
      <c r="BE910" s="180"/>
      <c r="BF910" s="180"/>
      <c r="BG910" s="180"/>
      <c r="BH910" s="180"/>
      <c r="BI910" s="180"/>
      <c r="BJ910" s="180"/>
      <c r="BK910" s="180"/>
      <c r="BL910" s="180"/>
      <c r="BM910" s="180"/>
      <c r="BN910" s="180"/>
      <c r="BO910" s="180"/>
      <c r="BP910" s="180"/>
      <c r="BQ910" s="180"/>
      <c r="BR910" s="180"/>
      <c r="BS910" s="180"/>
      <c r="BT910" s="180"/>
      <c r="BU910" s="180"/>
      <c r="BV910" s="180"/>
      <c r="BW910" s="180"/>
      <c r="BX910" s="180"/>
      <c r="BY910" s="180"/>
      <c r="BZ910" s="180"/>
      <c r="CA910" s="180"/>
    </row>
    <row r="911" ht="15.75" customHeight="1" spans="1:79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  <c r="R911" s="180"/>
      <c r="S911" s="180"/>
      <c r="T911" s="180"/>
      <c r="U911" s="180"/>
      <c r="V911" s="180"/>
      <c r="W911" s="180"/>
      <c r="X911" s="180"/>
      <c r="Y911" s="180"/>
      <c r="Z911" s="180"/>
      <c r="AA911" s="180"/>
      <c r="AB911" s="180"/>
      <c r="AC911" s="180"/>
      <c r="AD911" s="180"/>
      <c r="AE911" s="180"/>
      <c r="AF911" s="180"/>
      <c r="AG911" s="180"/>
      <c r="AH911" s="180"/>
      <c r="AI911" s="180"/>
      <c r="AJ911" s="180"/>
      <c r="AK911" s="180"/>
      <c r="AL911" s="180"/>
      <c r="AM911" s="180"/>
      <c r="AN911" s="180"/>
      <c r="AO911" s="180"/>
      <c r="AP911" s="180"/>
      <c r="AQ911" s="180"/>
      <c r="AR911" s="180"/>
      <c r="AS911" s="180"/>
      <c r="AT911" s="180"/>
      <c r="AU911" s="180"/>
      <c r="AV911" s="180"/>
      <c r="AW911" s="180"/>
      <c r="AX911" s="180"/>
      <c r="AY911" s="180"/>
      <c r="AZ911" s="180"/>
      <c r="BA911" s="180"/>
      <c r="BB911" s="180"/>
      <c r="BC911" s="180"/>
      <c r="BD911" s="180"/>
      <c r="BE911" s="180"/>
      <c r="BF911" s="180"/>
      <c r="BG911" s="180"/>
      <c r="BH911" s="180"/>
      <c r="BI911" s="180"/>
      <c r="BJ911" s="180"/>
      <c r="BK911" s="180"/>
      <c r="BL911" s="180"/>
      <c r="BM911" s="180"/>
      <c r="BN911" s="180"/>
      <c r="BO911" s="180"/>
      <c r="BP911" s="180"/>
      <c r="BQ911" s="180"/>
      <c r="BR911" s="180"/>
      <c r="BS911" s="180"/>
      <c r="BT911" s="180"/>
      <c r="BU911" s="180"/>
      <c r="BV911" s="180"/>
      <c r="BW911" s="180"/>
      <c r="BX911" s="180"/>
      <c r="BY911" s="180"/>
      <c r="BZ911" s="180"/>
      <c r="CA911" s="180"/>
    </row>
    <row r="912" ht="15.75" customHeight="1" spans="1:79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  <c r="R912" s="180"/>
      <c r="S912" s="180"/>
      <c r="T912" s="180"/>
      <c r="U912" s="180"/>
      <c r="V912" s="180"/>
      <c r="W912" s="180"/>
      <c r="X912" s="180"/>
      <c r="Y912" s="180"/>
      <c r="Z912" s="180"/>
      <c r="AA912" s="180"/>
      <c r="AB912" s="180"/>
      <c r="AC912" s="180"/>
      <c r="AD912" s="180"/>
      <c r="AE912" s="180"/>
      <c r="AF912" s="180"/>
      <c r="AG912" s="180"/>
      <c r="AH912" s="180"/>
      <c r="AI912" s="180"/>
      <c r="AJ912" s="180"/>
      <c r="AK912" s="180"/>
      <c r="AL912" s="180"/>
      <c r="AM912" s="180"/>
      <c r="AN912" s="180"/>
      <c r="AO912" s="180"/>
      <c r="AP912" s="180"/>
      <c r="AQ912" s="180"/>
      <c r="AR912" s="180"/>
      <c r="AS912" s="180"/>
      <c r="AT912" s="180"/>
      <c r="AU912" s="180"/>
      <c r="AV912" s="180"/>
      <c r="AW912" s="180"/>
      <c r="AX912" s="180"/>
      <c r="AY912" s="180"/>
      <c r="AZ912" s="180"/>
      <c r="BA912" s="180"/>
      <c r="BB912" s="180"/>
      <c r="BC912" s="180"/>
      <c r="BD912" s="180"/>
      <c r="BE912" s="180"/>
      <c r="BF912" s="180"/>
      <c r="BG912" s="180"/>
      <c r="BH912" s="180"/>
      <c r="BI912" s="180"/>
      <c r="BJ912" s="180"/>
      <c r="BK912" s="180"/>
      <c r="BL912" s="180"/>
      <c r="BM912" s="180"/>
      <c r="BN912" s="180"/>
      <c r="BO912" s="180"/>
      <c r="BP912" s="180"/>
      <c r="BQ912" s="180"/>
      <c r="BR912" s="180"/>
      <c r="BS912" s="180"/>
      <c r="BT912" s="180"/>
      <c r="BU912" s="180"/>
      <c r="BV912" s="180"/>
      <c r="BW912" s="180"/>
      <c r="BX912" s="180"/>
      <c r="BY912" s="180"/>
      <c r="BZ912" s="180"/>
      <c r="CA912" s="180"/>
    </row>
    <row r="913" ht="15.75" customHeight="1" spans="1:79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  <c r="R913" s="180"/>
      <c r="S913" s="180"/>
      <c r="T913" s="180"/>
      <c r="U913" s="180"/>
      <c r="V913" s="180"/>
      <c r="W913" s="180"/>
      <c r="X913" s="180"/>
      <c r="Y913" s="180"/>
      <c r="Z913" s="180"/>
      <c r="AA913" s="180"/>
      <c r="AB913" s="180"/>
      <c r="AC913" s="180"/>
      <c r="AD913" s="180"/>
      <c r="AE913" s="180"/>
      <c r="AF913" s="180"/>
      <c r="AG913" s="180"/>
      <c r="AH913" s="180"/>
      <c r="AI913" s="180"/>
      <c r="AJ913" s="180"/>
      <c r="AK913" s="180"/>
      <c r="AL913" s="180"/>
      <c r="AM913" s="180"/>
      <c r="AN913" s="180"/>
      <c r="AO913" s="180"/>
      <c r="AP913" s="180"/>
      <c r="AQ913" s="180"/>
      <c r="AR913" s="180"/>
      <c r="AS913" s="180"/>
      <c r="AT913" s="180"/>
      <c r="AU913" s="180"/>
      <c r="AV913" s="180"/>
      <c r="AW913" s="180"/>
      <c r="AX913" s="180"/>
      <c r="AY913" s="180"/>
      <c r="AZ913" s="180"/>
      <c r="BA913" s="180"/>
      <c r="BB913" s="180"/>
      <c r="BC913" s="180"/>
      <c r="BD913" s="180"/>
      <c r="BE913" s="180"/>
      <c r="BF913" s="180"/>
      <c r="BG913" s="180"/>
      <c r="BH913" s="180"/>
      <c r="BI913" s="180"/>
      <c r="BJ913" s="180"/>
      <c r="BK913" s="180"/>
      <c r="BL913" s="180"/>
      <c r="BM913" s="180"/>
      <c r="BN913" s="180"/>
      <c r="BO913" s="180"/>
      <c r="BP913" s="180"/>
      <c r="BQ913" s="180"/>
      <c r="BR913" s="180"/>
      <c r="BS913" s="180"/>
      <c r="BT913" s="180"/>
      <c r="BU913" s="180"/>
      <c r="BV913" s="180"/>
      <c r="BW913" s="180"/>
      <c r="BX913" s="180"/>
      <c r="BY913" s="180"/>
      <c r="BZ913" s="180"/>
      <c r="CA913" s="180"/>
    </row>
    <row r="914" ht="15.75" customHeight="1" spans="1:79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  <c r="R914" s="180"/>
      <c r="S914" s="180"/>
      <c r="T914" s="180"/>
      <c r="U914" s="180"/>
      <c r="V914" s="180"/>
      <c r="W914" s="180"/>
      <c r="X914" s="180"/>
      <c r="Y914" s="180"/>
      <c r="Z914" s="180"/>
      <c r="AA914" s="180"/>
      <c r="AB914" s="180"/>
      <c r="AC914" s="180"/>
      <c r="AD914" s="180"/>
      <c r="AE914" s="180"/>
      <c r="AF914" s="180"/>
      <c r="AG914" s="180"/>
      <c r="AH914" s="180"/>
      <c r="AI914" s="180"/>
      <c r="AJ914" s="180"/>
      <c r="AK914" s="180"/>
      <c r="AL914" s="180"/>
      <c r="AM914" s="180"/>
      <c r="AN914" s="180"/>
      <c r="AO914" s="180"/>
      <c r="AP914" s="180"/>
      <c r="AQ914" s="180"/>
      <c r="AR914" s="180"/>
      <c r="AS914" s="180"/>
      <c r="AT914" s="180"/>
      <c r="AU914" s="180"/>
      <c r="AV914" s="180"/>
      <c r="AW914" s="180"/>
      <c r="AX914" s="180"/>
      <c r="AY914" s="180"/>
      <c r="AZ914" s="180"/>
      <c r="BA914" s="180"/>
      <c r="BB914" s="180"/>
      <c r="BC914" s="180"/>
      <c r="BD914" s="180"/>
      <c r="BE914" s="180"/>
      <c r="BF914" s="180"/>
      <c r="BG914" s="180"/>
      <c r="BH914" s="180"/>
      <c r="BI914" s="180"/>
      <c r="BJ914" s="180"/>
      <c r="BK914" s="180"/>
      <c r="BL914" s="180"/>
      <c r="BM914" s="180"/>
      <c r="BN914" s="180"/>
      <c r="BO914" s="180"/>
      <c r="BP914" s="180"/>
      <c r="BQ914" s="180"/>
      <c r="BR914" s="180"/>
      <c r="BS914" s="180"/>
      <c r="BT914" s="180"/>
      <c r="BU914" s="180"/>
      <c r="BV914" s="180"/>
      <c r="BW914" s="180"/>
      <c r="BX914" s="180"/>
      <c r="BY914" s="180"/>
      <c r="BZ914" s="180"/>
      <c r="CA914" s="180"/>
    </row>
    <row r="915" ht="15.75" customHeight="1" spans="1:79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  <c r="R915" s="180"/>
      <c r="S915" s="180"/>
      <c r="T915" s="180"/>
      <c r="U915" s="180"/>
      <c r="V915" s="180"/>
      <c r="W915" s="180"/>
      <c r="X915" s="180"/>
      <c r="Y915" s="180"/>
      <c r="Z915" s="180"/>
      <c r="AA915" s="180"/>
      <c r="AB915" s="180"/>
      <c r="AC915" s="180"/>
      <c r="AD915" s="180"/>
      <c r="AE915" s="180"/>
      <c r="AF915" s="180"/>
      <c r="AG915" s="180"/>
      <c r="AH915" s="180"/>
      <c r="AI915" s="180"/>
      <c r="AJ915" s="180"/>
      <c r="AK915" s="180"/>
      <c r="AL915" s="180"/>
      <c r="AM915" s="180"/>
      <c r="AN915" s="180"/>
      <c r="AO915" s="180"/>
      <c r="AP915" s="180"/>
      <c r="AQ915" s="180"/>
      <c r="AR915" s="180"/>
      <c r="AS915" s="180"/>
      <c r="AT915" s="180"/>
      <c r="AU915" s="180"/>
      <c r="AV915" s="180"/>
      <c r="AW915" s="180"/>
      <c r="AX915" s="180"/>
      <c r="AY915" s="180"/>
      <c r="AZ915" s="180"/>
      <c r="BA915" s="180"/>
      <c r="BB915" s="180"/>
      <c r="BC915" s="180"/>
      <c r="BD915" s="180"/>
      <c r="BE915" s="180"/>
      <c r="BF915" s="180"/>
      <c r="BG915" s="180"/>
      <c r="BH915" s="180"/>
      <c r="BI915" s="180"/>
      <c r="BJ915" s="180"/>
      <c r="BK915" s="180"/>
      <c r="BL915" s="180"/>
      <c r="BM915" s="180"/>
      <c r="BN915" s="180"/>
      <c r="BO915" s="180"/>
      <c r="BP915" s="180"/>
      <c r="BQ915" s="180"/>
      <c r="BR915" s="180"/>
      <c r="BS915" s="180"/>
      <c r="BT915" s="180"/>
      <c r="BU915" s="180"/>
      <c r="BV915" s="180"/>
      <c r="BW915" s="180"/>
      <c r="BX915" s="180"/>
      <c r="BY915" s="180"/>
      <c r="BZ915" s="180"/>
      <c r="CA915" s="180"/>
    </row>
    <row r="916" ht="15.75" customHeight="1" spans="1:79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  <c r="R916" s="180"/>
      <c r="S916" s="180"/>
      <c r="T916" s="180"/>
      <c r="U916" s="180"/>
      <c r="V916" s="180"/>
      <c r="W916" s="180"/>
      <c r="X916" s="180"/>
      <c r="Y916" s="180"/>
      <c r="Z916" s="180"/>
      <c r="AA916" s="180"/>
      <c r="AB916" s="180"/>
      <c r="AC916" s="180"/>
      <c r="AD916" s="180"/>
      <c r="AE916" s="180"/>
      <c r="AF916" s="180"/>
      <c r="AG916" s="180"/>
      <c r="AH916" s="180"/>
      <c r="AI916" s="180"/>
      <c r="AJ916" s="180"/>
      <c r="AK916" s="180"/>
      <c r="AL916" s="180"/>
      <c r="AM916" s="180"/>
      <c r="AN916" s="180"/>
      <c r="AO916" s="180"/>
      <c r="AP916" s="180"/>
      <c r="AQ916" s="180"/>
      <c r="AR916" s="180"/>
      <c r="AS916" s="180"/>
      <c r="AT916" s="180"/>
      <c r="AU916" s="180"/>
      <c r="AV916" s="180"/>
      <c r="AW916" s="180"/>
      <c r="AX916" s="180"/>
      <c r="AY916" s="180"/>
      <c r="AZ916" s="180"/>
      <c r="BA916" s="180"/>
      <c r="BB916" s="180"/>
      <c r="BC916" s="180"/>
      <c r="BD916" s="180"/>
      <c r="BE916" s="180"/>
      <c r="BF916" s="180"/>
      <c r="BG916" s="180"/>
      <c r="BH916" s="180"/>
      <c r="BI916" s="180"/>
      <c r="BJ916" s="180"/>
      <c r="BK916" s="180"/>
      <c r="BL916" s="180"/>
      <c r="BM916" s="180"/>
      <c r="BN916" s="180"/>
      <c r="BO916" s="180"/>
      <c r="BP916" s="180"/>
      <c r="BQ916" s="180"/>
      <c r="BR916" s="180"/>
      <c r="BS916" s="180"/>
      <c r="BT916" s="180"/>
      <c r="BU916" s="180"/>
      <c r="BV916" s="180"/>
      <c r="BW916" s="180"/>
      <c r="BX916" s="180"/>
      <c r="BY916" s="180"/>
      <c r="BZ916" s="180"/>
      <c r="CA916" s="180"/>
    </row>
    <row r="917" ht="15.75" customHeight="1" spans="1:79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  <c r="R917" s="180"/>
      <c r="S917" s="180"/>
      <c r="T917" s="180"/>
      <c r="U917" s="180"/>
      <c r="V917" s="180"/>
      <c r="W917" s="180"/>
      <c r="X917" s="180"/>
      <c r="Y917" s="180"/>
      <c r="Z917" s="180"/>
      <c r="AA917" s="180"/>
      <c r="AB917" s="180"/>
      <c r="AC917" s="180"/>
      <c r="AD917" s="180"/>
      <c r="AE917" s="180"/>
      <c r="AF917" s="180"/>
      <c r="AG917" s="180"/>
      <c r="AH917" s="180"/>
      <c r="AI917" s="180"/>
      <c r="AJ917" s="180"/>
      <c r="AK917" s="180"/>
      <c r="AL917" s="180"/>
      <c r="AM917" s="180"/>
      <c r="AN917" s="180"/>
      <c r="AO917" s="180"/>
      <c r="AP917" s="180"/>
      <c r="AQ917" s="180"/>
      <c r="AR917" s="180"/>
      <c r="AS917" s="180"/>
      <c r="AT917" s="180"/>
      <c r="AU917" s="180"/>
      <c r="AV917" s="180"/>
      <c r="AW917" s="180"/>
      <c r="AX917" s="180"/>
      <c r="AY917" s="180"/>
      <c r="AZ917" s="180"/>
      <c r="BA917" s="180"/>
      <c r="BB917" s="180"/>
      <c r="BC917" s="180"/>
      <c r="BD917" s="180"/>
      <c r="BE917" s="180"/>
      <c r="BF917" s="180"/>
      <c r="BG917" s="180"/>
      <c r="BH917" s="180"/>
      <c r="BI917" s="180"/>
      <c r="BJ917" s="180"/>
      <c r="BK917" s="180"/>
      <c r="BL917" s="180"/>
      <c r="BM917" s="180"/>
      <c r="BN917" s="180"/>
      <c r="BO917" s="180"/>
      <c r="BP917" s="180"/>
      <c r="BQ917" s="180"/>
      <c r="BR917" s="180"/>
      <c r="BS917" s="180"/>
      <c r="BT917" s="180"/>
      <c r="BU917" s="180"/>
      <c r="BV917" s="180"/>
      <c r="BW917" s="180"/>
      <c r="BX917" s="180"/>
      <c r="BY917" s="180"/>
      <c r="BZ917" s="180"/>
      <c r="CA917" s="180"/>
    </row>
    <row r="918" ht="15.75" customHeight="1" spans="1:79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  <c r="R918" s="180"/>
      <c r="S918" s="180"/>
      <c r="T918" s="180"/>
      <c r="U918" s="180"/>
      <c r="V918" s="180"/>
      <c r="W918" s="180"/>
      <c r="X918" s="180"/>
      <c r="Y918" s="180"/>
      <c r="Z918" s="180"/>
      <c r="AA918" s="180"/>
      <c r="AB918" s="180"/>
      <c r="AC918" s="180"/>
      <c r="AD918" s="180"/>
      <c r="AE918" s="180"/>
      <c r="AF918" s="180"/>
      <c r="AG918" s="180"/>
      <c r="AH918" s="180"/>
      <c r="AI918" s="180"/>
      <c r="AJ918" s="180"/>
      <c r="AK918" s="180"/>
      <c r="AL918" s="180"/>
      <c r="AM918" s="180"/>
      <c r="AN918" s="180"/>
      <c r="AO918" s="180"/>
      <c r="AP918" s="180"/>
      <c r="AQ918" s="180"/>
      <c r="AR918" s="180"/>
      <c r="AS918" s="180"/>
      <c r="AT918" s="180"/>
      <c r="AU918" s="180"/>
      <c r="AV918" s="180"/>
      <c r="AW918" s="180"/>
      <c r="AX918" s="180"/>
      <c r="AY918" s="180"/>
      <c r="AZ918" s="180"/>
      <c r="BA918" s="180"/>
      <c r="BB918" s="180"/>
      <c r="BC918" s="180"/>
      <c r="BD918" s="180"/>
      <c r="BE918" s="180"/>
      <c r="BF918" s="180"/>
      <c r="BG918" s="180"/>
      <c r="BH918" s="180"/>
      <c r="BI918" s="180"/>
      <c r="BJ918" s="180"/>
      <c r="BK918" s="180"/>
      <c r="BL918" s="180"/>
      <c r="BM918" s="180"/>
      <c r="BN918" s="180"/>
      <c r="BO918" s="180"/>
      <c r="BP918" s="180"/>
      <c r="BQ918" s="180"/>
      <c r="BR918" s="180"/>
      <c r="BS918" s="180"/>
      <c r="BT918" s="180"/>
      <c r="BU918" s="180"/>
      <c r="BV918" s="180"/>
      <c r="BW918" s="180"/>
      <c r="BX918" s="180"/>
      <c r="BY918" s="180"/>
      <c r="BZ918" s="180"/>
      <c r="CA918" s="180"/>
    </row>
    <row r="919" ht="15.75" customHeight="1" spans="1:79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  <c r="R919" s="180"/>
      <c r="S919" s="180"/>
      <c r="T919" s="180"/>
      <c r="U919" s="180"/>
      <c r="V919" s="180"/>
      <c r="W919" s="180"/>
      <c r="X919" s="180"/>
      <c r="Y919" s="180"/>
      <c r="Z919" s="180"/>
      <c r="AA919" s="180"/>
      <c r="AB919" s="180"/>
      <c r="AC919" s="180"/>
      <c r="AD919" s="180"/>
      <c r="AE919" s="180"/>
      <c r="AF919" s="180"/>
      <c r="AG919" s="180"/>
      <c r="AH919" s="180"/>
      <c r="AI919" s="180"/>
      <c r="AJ919" s="180"/>
      <c r="AK919" s="180"/>
      <c r="AL919" s="180"/>
      <c r="AM919" s="180"/>
      <c r="AN919" s="180"/>
      <c r="AO919" s="180"/>
      <c r="AP919" s="180"/>
      <c r="AQ919" s="180"/>
      <c r="AR919" s="180"/>
      <c r="AS919" s="180"/>
      <c r="AT919" s="180"/>
      <c r="AU919" s="180"/>
      <c r="AV919" s="180"/>
      <c r="AW919" s="180"/>
      <c r="AX919" s="180"/>
      <c r="AY919" s="180"/>
      <c r="AZ919" s="180"/>
      <c r="BA919" s="180"/>
      <c r="BB919" s="180"/>
      <c r="BC919" s="180"/>
      <c r="BD919" s="180"/>
      <c r="BE919" s="180"/>
      <c r="BF919" s="180"/>
      <c r="BG919" s="180"/>
      <c r="BH919" s="180"/>
      <c r="BI919" s="180"/>
      <c r="BJ919" s="180"/>
      <c r="BK919" s="180"/>
      <c r="BL919" s="180"/>
      <c r="BM919" s="180"/>
      <c r="BN919" s="180"/>
      <c r="BO919" s="180"/>
      <c r="BP919" s="180"/>
      <c r="BQ919" s="180"/>
      <c r="BR919" s="180"/>
      <c r="BS919" s="180"/>
      <c r="BT919" s="180"/>
      <c r="BU919" s="180"/>
      <c r="BV919" s="180"/>
      <c r="BW919" s="180"/>
      <c r="BX919" s="180"/>
      <c r="BY919" s="180"/>
      <c r="BZ919" s="180"/>
      <c r="CA919" s="180"/>
    </row>
    <row r="920" ht="15.75" customHeight="1" spans="1:79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  <c r="R920" s="180"/>
      <c r="S920" s="180"/>
      <c r="T920" s="180"/>
      <c r="U920" s="180"/>
      <c r="V920" s="180"/>
      <c r="W920" s="180"/>
      <c r="X920" s="180"/>
      <c r="Y920" s="180"/>
      <c r="Z920" s="180"/>
      <c r="AA920" s="180"/>
      <c r="AB920" s="180"/>
      <c r="AC920" s="180"/>
      <c r="AD920" s="180"/>
      <c r="AE920" s="180"/>
      <c r="AF920" s="180"/>
      <c r="AG920" s="180"/>
      <c r="AH920" s="180"/>
      <c r="AI920" s="180"/>
      <c r="AJ920" s="180"/>
      <c r="AK920" s="180"/>
      <c r="AL920" s="180"/>
      <c r="AM920" s="180"/>
      <c r="AN920" s="180"/>
      <c r="AO920" s="180"/>
      <c r="AP920" s="180"/>
      <c r="AQ920" s="180"/>
      <c r="AR920" s="180"/>
      <c r="AS920" s="180"/>
      <c r="AT920" s="180"/>
      <c r="AU920" s="180"/>
      <c r="AV920" s="180"/>
      <c r="AW920" s="180"/>
      <c r="AX920" s="180"/>
      <c r="AY920" s="180"/>
      <c r="AZ920" s="180"/>
      <c r="BA920" s="180"/>
      <c r="BB920" s="180"/>
      <c r="BC920" s="180"/>
      <c r="BD920" s="180"/>
      <c r="BE920" s="180"/>
      <c r="BF920" s="180"/>
      <c r="BG920" s="180"/>
      <c r="BH920" s="180"/>
      <c r="BI920" s="180"/>
      <c r="BJ920" s="180"/>
      <c r="BK920" s="180"/>
      <c r="BL920" s="180"/>
      <c r="BM920" s="180"/>
      <c r="BN920" s="180"/>
      <c r="BO920" s="180"/>
      <c r="BP920" s="180"/>
      <c r="BQ920" s="180"/>
      <c r="BR920" s="180"/>
      <c r="BS920" s="180"/>
      <c r="BT920" s="180"/>
      <c r="BU920" s="180"/>
      <c r="BV920" s="180"/>
      <c r="BW920" s="180"/>
      <c r="BX920" s="180"/>
      <c r="BY920" s="180"/>
      <c r="BZ920" s="180"/>
      <c r="CA920" s="180"/>
    </row>
    <row r="921" ht="15.75" customHeight="1" spans="1:79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  <c r="R921" s="180"/>
      <c r="S921" s="180"/>
      <c r="T921" s="180"/>
      <c r="U921" s="180"/>
      <c r="V921" s="180"/>
      <c r="W921" s="180"/>
      <c r="X921" s="180"/>
      <c r="Y921" s="180"/>
      <c r="Z921" s="180"/>
      <c r="AA921" s="180"/>
      <c r="AB921" s="180"/>
      <c r="AC921" s="180"/>
      <c r="AD921" s="180"/>
      <c r="AE921" s="180"/>
      <c r="AF921" s="180"/>
      <c r="AG921" s="180"/>
      <c r="AH921" s="180"/>
      <c r="AI921" s="180"/>
      <c r="AJ921" s="180"/>
      <c r="AK921" s="180"/>
      <c r="AL921" s="180"/>
      <c r="AM921" s="180"/>
      <c r="AN921" s="180"/>
      <c r="AO921" s="180"/>
      <c r="AP921" s="180"/>
      <c r="AQ921" s="180"/>
      <c r="AR921" s="180"/>
      <c r="AS921" s="180"/>
      <c r="AT921" s="180"/>
      <c r="AU921" s="180"/>
      <c r="AV921" s="180"/>
      <c r="AW921" s="180"/>
      <c r="AX921" s="180"/>
      <c r="AY921" s="180"/>
      <c r="AZ921" s="180"/>
      <c r="BA921" s="180"/>
      <c r="BB921" s="180"/>
      <c r="BC921" s="180"/>
      <c r="BD921" s="180"/>
      <c r="BE921" s="180"/>
      <c r="BF921" s="180"/>
      <c r="BG921" s="180"/>
      <c r="BH921" s="180"/>
      <c r="BI921" s="180"/>
      <c r="BJ921" s="180"/>
      <c r="BK921" s="180"/>
      <c r="BL921" s="180"/>
      <c r="BM921" s="180"/>
      <c r="BN921" s="180"/>
      <c r="BO921" s="180"/>
      <c r="BP921" s="180"/>
      <c r="BQ921" s="180"/>
      <c r="BR921" s="180"/>
      <c r="BS921" s="180"/>
      <c r="BT921" s="180"/>
      <c r="BU921" s="180"/>
      <c r="BV921" s="180"/>
      <c r="BW921" s="180"/>
      <c r="BX921" s="180"/>
      <c r="BY921" s="180"/>
      <c r="BZ921" s="180"/>
      <c r="CA921" s="180"/>
    </row>
    <row r="922" ht="15.75" customHeight="1" spans="1:79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  <c r="R922" s="180"/>
      <c r="S922" s="180"/>
      <c r="T922" s="180"/>
      <c r="U922" s="180"/>
      <c r="V922" s="180"/>
      <c r="W922" s="180"/>
      <c r="X922" s="180"/>
      <c r="Y922" s="180"/>
      <c r="Z922" s="180"/>
      <c r="AA922" s="180"/>
      <c r="AB922" s="180"/>
      <c r="AC922" s="180"/>
      <c r="AD922" s="180"/>
      <c r="AE922" s="180"/>
      <c r="AF922" s="180"/>
      <c r="AG922" s="180"/>
      <c r="AH922" s="180"/>
      <c r="AI922" s="180"/>
      <c r="AJ922" s="180"/>
      <c r="AK922" s="180"/>
      <c r="AL922" s="180"/>
      <c r="AM922" s="180"/>
      <c r="AN922" s="180"/>
      <c r="AO922" s="180"/>
      <c r="AP922" s="180"/>
      <c r="AQ922" s="180"/>
      <c r="AR922" s="180"/>
      <c r="AS922" s="180"/>
      <c r="AT922" s="180"/>
      <c r="AU922" s="180"/>
      <c r="AV922" s="180"/>
      <c r="AW922" s="180"/>
      <c r="AX922" s="180"/>
      <c r="AY922" s="180"/>
      <c r="AZ922" s="180"/>
      <c r="BA922" s="180"/>
      <c r="BB922" s="180"/>
      <c r="BC922" s="180"/>
      <c r="BD922" s="180"/>
      <c r="BE922" s="180"/>
      <c r="BF922" s="180"/>
      <c r="BG922" s="180"/>
      <c r="BH922" s="180"/>
      <c r="BI922" s="180"/>
      <c r="BJ922" s="180"/>
      <c r="BK922" s="180"/>
      <c r="BL922" s="180"/>
      <c r="BM922" s="180"/>
      <c r="BN922" s="180"/>
      <c r="BO922" s="180"/>
      <c r="BP922" s="180"/>
      <c r="BQ922" s="180"/>
      <c r="BR922" s="180"/>
      <c r="BS922" s="180"/>
      <c r="BT922" s="180"/>
      <c r="BU922" s="180"/>
      <c r="BV922" s="180"/>
      <c r="BW922" s="180"/>
      <c r="BX922" s="180"/>
      <c r="BY922" s="180"/>
      <c r="BZ922" s="180"/>
      <c r="CA922" s="180"/>
    </row>
    <row r="923" ht="15.75" customHeight="1" spans="1:79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  <c r="R923" s="180"/>
      <c r="S923" s="180"/>
      <c r="T923" s="180"/>
      <c r="U923" s="180"/>
      <c r="V923" s="180"/>
      <c r="W923" s="180"/>
      <c r="X923" s="180"/>
      <c r="Y923" s="180"/>
      <c r="Z923" s="180"/>
      <c r="AA923" s="180"/>
      <c r="AB923" s="180"/>
      <c r="AC923" s="180"/>
      <c r="AD923" s="180"/>
      <c r="AE923" s="180"/>
      <c r="AF923" s="180"/>
      <c r="AG923" s="180"/>
      <c r="AH923" s="180"/>
      <c r="AI923" s="180"/>
      <c r="AJ923" s="180"/>
      <c r="AK923" s="180"/>
      <c r="AL923" s="180"/>
      <c r="AM923" s="180"/>
      <c r="AN923" s="180"/>
      <c r="AO923" s="180"/>
      <c r="AP923" s="180"/>
      <c r="AQ923" s="180"/>
      <c r="AR923" s="180"/>
      <c r="AS923" s="180"/>
      <c r="AT923" s="180"/>
      <c r="AU923" s="180"/>
      <c r="AV923" s="180"/>
      <c r="AW923" s="180"/>
      <c r="AX923" s="180"/>
      <c r="AY923" s="180"/>
      <c r="AZ923" s="180"/>
      <c r="BA923" s="180"/>
      <c r="BB923" s="180"/>
      <c r="BC923" s="180"/>
      <c r="BD923" s="180"/>
      <c r="BE923" s="180"/>
      <c r="BF923" s="180"/>
      <c r="BG923" s="180"/>
      <c r="BH923" s="180"/>
      <c r="BI923" s="180"/>
      <c r="BJ923" s="180"/>
      <c r="BK923" s="180"/>
      <c r="BL923" s="180"/>
      <c r="BM923" s="180"/>
      <c r="BN923" s="180"/>
      <c r="BO923" s="180"/>
      <c r="BP923" s="180"/>
      <c r="BQ923" s="180"/>
      <c r="BR923" s="180"/>
      <c r="BS923" s="180"/>
      <c r="BT923" s="180"/>
      <c r="BU923" s="180"/>
      <c r="BV923" s="180"/>
      <c r="BW923" s="180"/>
      <c r="BX923" s="180"/>
      <c r="BY923" s="180"/>
      <c r="BZ923" s="180"/>
      <c r="CA923" s="180"/>
    </row>
    <row r="924" ht="15.75" customHeight="1" spans="1:79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  <c r="R924" s="180"/>
      <c r="S924" s="180"/>
      <c r="T924" s="180"/>
      <c r="U924" s="180"/>
      <c r="V924" s="180"/>
      <c r="W924" s="180"/>
      <c r="X924" s="180"/>
      <c r="Y924" s="180"/>
      <c r="Z924" s="180"/>
      <c r="AA924" s="180"/>
      <c r="AB924" s="180"/>
      <c r="AC924" s="180"/>
      <c r="AD924" s="180"/>
      <c r="AE924" s="180"/>
      <c r="AF924" s="180"/>
      <c r="AG924" s="180"/>
      <c r="AH924" s="180"/>
      <c r="AI924" s="180"/>
      <c r="AJ924" s="180"/>
      <c r="AK924" s="180"/>
      <c r="AL924" s="180"/>
      <c r="AM924" s="180"/>
      <c r="AN924" s="180"/>
      <c r="AO924" s="180"/>
      <c r="AP924" s="180"/>
      <c r="AQ924" s="180"/>
      <c r="AR924" s="180"/>
      <c r="AS924" s="180"/>
      <c r="AT924" s="180"/>
      <c r="AU924" s="180"/>
      <c r="AV924" s="180"/>
      <c r="AW924" s="180"/>
      <c r="AX924" s="180"/>
      <c r="AY924" s="180"/>
      <c r="AZ924" s="180"/>
      <c r="BA924" s="180"/>
      <c r="BB924" s="180"/>
      <c r="BC924" s="180"/>
      <c r="BD924" s="180"/>
      <c r="BE924" s="180"/>
      <c r="BF924" s="180"/>
      <c r="BG924" s="180"/>
      <c r="BH924" s="180"/>
      <c r="BI924" s="180"/>
      <c r="BJ924" s="180"/>
      <c r="BK924" s="180"/>
      <c r="BL924" s="180"/>
      <c r="BM924" s="180"/>
      <c r="BN924" s="180"/>
      <c r="BO924" s="180"/>
      <c r="BP924" s="180"/>
      <c r="BQ924" s="180"/>
      <c r="BR924" s="180"/>
      <c r="BS924" s="180"/>
      <c r="BT924" s="180"/>
      <c r="BU924" s="180"/>
      <c r="BV924" s="180"/>
      <c r="BW924" s="180"/>
      <c r="BX924" s="180"/>
      <c r="BY924" s="180"/>
      <c r="BZ924" s="180"/>
      <c r="CA924" s="180"/>
    </row>
    <row r="925" ht="15.75" customHeight="1" spans="1:79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  <c r="R925" s="180"/>
      <c r="S925" s="180"/>
      <c r="T925" s="180"/>
      <c r="U925" s="180"/>
      <c r="V925" s="180"/>
      <c r="W925" s="180"/>
      <c r="X925" s="180"/>
      <c r="Y925" s="180"/>
      <c r="Z925" s="180"/>
      <c r="AA925" s="180"/>
      <c r="AB925" s="180"/>
      <c r="AC925" s="180"/>
      <c r="AD925" s="180"/>
      <c r="AE925" s="180"/>
      <c r="AF925" s="180"/>
      <c r="AG925" s="180"/>
      <c r="AH925" s="180"/>
      <c r="AI925" s="180"/>
      <c r="AJ925" s="180"/>
      <c r="AK925" s="180"/>
      <c r="AL925" s="180"/>
      <c r="AM925" s="180"/>
      <c r="AN925" s="180"/>
      <c r="AO925" s="180"/>
      <c r="AP925" s="180"/>
      <c r="AQ925" s="180"/>
      <c r="AR925" s="180"/>
      <c r="AS925" s="180"/>
      <c r="AT925" s="180"/>
      <c r="AU925" s="180"/>
      <c r="AV925" s="180"/>
      <c r="AW925" s="180"/>
      <c r="AX925" s="180"/>
      <c r="AY925" s="180"/>
      <c r="AZ925" s="180"/>
      <c r="BA925" s="180"/>
      <c r="BB925" s="180"/>
      <c r="BC925" s="180"/>
      <c r="BD925" s="180"/>
      <c r="BE925" s="180"/>
      <c r="BF925" s="180"/>
      <c r="BG925" s="180"/>
      <c r="BH925" s="180"/>
      <c r="BI925" s="180"/>
      <c r="BJ925" s="180"/>
      <c r="BK925" s="180"/>
      <c r="BL925" s="180"/>
      <c r="BM925" s="180"/>
      <c r="BN925" s="180"/>
      <c r="BO925" s="180"/>
      <c r="BP925" s="180"/>
      <c r="BQ925" s="180"/>
      <c r="BR925" s="180"/>
      <c r="BS925" s="180"/>
      <c r="BT925" s="180"/>
      <c r="BU925" s="180"/>
      <c r="BV925" s="180"/>
      <c r="BW925" s="180"/>
      <c r="BX925" s="180"/>
      <c r="BY925" s="180"/>
      <c r="BZ925" s="180"/>
      <c r="CA925" s="180"/>
    </row>
    <row r="926" ht="15.75" customHeight="1" spans="1:79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  <c r="R926" s="180"/>
      <c r="S926" s="180"/>
      <c r="T926" s="180"/>
      <c r="U926" s="180"/>
      <c r="V926" s="180"/>
      <c r="W926" s="180"/>
      <c r="X926" s="180"/>
      <c r="Y926" s="180"/>
      <c r="Z926" s="180"/>
      <c r="AA926" s="180"/>
      <c r="AB926" s="180"/>
      <c r="AC926" s="180"/>
      <c r="AD926" s="180"/>
      <c r="AE926" s="180"/>
      <c r="AF926" s="180"/>
      <c r="AG926" s="180"/>
      <c r="AH926" s="180"/>
      <c r="AI926" s="180"/>
      <c r="AJ926" s="180"/>
      <c r="AK926" s="180"/>
      <c r="AL926" s="180"/>
      <c r="AM926" s="180"/>
      <c r="AN926" s="180"/>
      <c r="AO926" s="180"/>
      <c r="AP926" s="180"/>
      <c r="AQ926" s="180"/>
      <c r="AR926" s="180"/>
      <c r="AS926" s="180"/>
      <c r="AT926" s="180"/>
      <c r="AU926" s="180"/>
      <c r="AV926" s="180"/>
      <c r="AW926" s="180"/>
      <c r="AX926" s="180"/>
      <c r="AY926" s="180"/>
      <c r="AZ926" s="180"/>
      <c r="BA926" s="180"/>
      <c r="BB926" s="180"/>
      <c r="BC926" s="180"/>
      <c r="BD926" s="180"/>
      <c r="BE926" s="180"/>
      <c r="BF926" s="180"/>
      <c r="BG926" s="180"/>
      <c r="BH926" s="180"/>
      <c r="BI926" s="180"/>
      <c r="BJ926" s="180"/>
      <c r="BK926" s="180"/>
      <c r="BL926" s="180"/>
      <c r="BM926" s="180"/>
      <c r="BN926" s="180"/>
      <c r="BO926" s="180"/>
      <c r="BP926" s="180"/>
      <c r="BQ926" s="180"/>
      <c r="BR926" s="180"/>
      <c r="BS926" s="180"/>
      <c r="BT926" s="180"/>
      <c r="BU926" s="180"/>
      <c r="BV926" s="180"/>
      <c r="BW926" s="180"/>
      <c r="BX926" s="180"/>
      <c r="BY926" s="180"/>
      <c r="BZ926" s="180"/>
      <c r="CA926" s="180"/>
    </row>
    <row r="927" ht="15.75" customHeight="1" spans="1:79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  <c r="R927" s="180"/>
      <c r="S927" s="180"/>
      <c r="T927" s="180"/>
      <c r="U927" s="180"/>
      <c r="V927" s="180"/>
      <c r="W927" s="180"/>
      <c r="X927" s="180"/>
      <c r="Y927" s="180"/>
      <c r="Z927" s="180"/>
      <c r="AA927" s="180"/>
      <c r="AB927" s="180"/>
      <c r="AC927" s="180"/>
      <c r="AD927" s="180"/>
      <c r="AE927" s="180"/>
      <c r="AF927" s="180"/>
      <c r="AG927" s="180"/>
      <c r="AH927" s="180"/>
      <c r="AI927" s="180"/>
      <c r="AJ927" s="180"/>
      <c r="AK927" s="180"/>
      <c r="AL927" s="180"/>
      <c r="AM927" s="180"/>
      <c r="AN927" s="180"/>
      <c r="AO927" s="180"/>
      <c r="AP927" s="180"/>
      <c r="AQ927" s="180"/>
      <c r="AR927" s="180"/>
      <c r="AS927" s="180"/>
      <c r="AT927" s="180"/>
      <c r="AU927" s="180"/>
      <c r="AV927" s="180"/>
      <c r="AW927" s="180"/>
      <c r="AX927" s="180"/>
      <c r="AY927" s="180"/>
      <c r="AZ927" s="180"/>
      <c r="BA927" s="180"/>
      <c r="BB927" s="180"/>
      <c r="BC927" s="180"/>
      <c r="BD927" s="180"/>
      <c r="BE927" s="180"/>
      <c r="BF927" s="180"/>
      <c r="BG927" s="180"/>
      <c r="BH927" s="180"/>
      <c r="BI927" s="180"/>
      <c r="BJ927" s="180"/>
      <c r="BK927" s="180"/>
      <c r="BL927" s="180"/>
      <c r="BM927" s="180"/>
      <c r="BN927" s="180"/>
      <c r="BO927" s="180"/>
      <c r="BP927" s="180"/>
      <c r="BQ927" s="180"/>
      <c r="BR927" s="180"/>
      <c r="BS927" s="180"/>
      <c r="BT927" s="180"/>
      <c r="BU927" s="180"/>
      <c r="BV927" s="180"/>
      <c r="BW927" s="180"/>
      <c r="BX927" s="180"/>
      <c r="BY927" s="180"/>
      <c r="BZ927" s="180"/>
      <c r="CA927" s="180"/>
    </row>
    <row r="928" ht="15.75" customHeight="1" spans="1:79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  <c r="R928" s="180"/>
      <c r="S928" s="180"/>
      <c r="T928" s="180"/>
      <c r="U928" s="180"/>
      <c r="V928" s="180"/>
      <c r="W928" s="180"/>
      <c r="X928" s="180"/>
      <c r="Y928" s="180"/>
      <c r="Z928" s="180"/>
      <c r="AA928" s="180"/>
      <c r="AB928" s="180"/>
      <c r="AC928" s="180"/>
      <c r="AD928" s="180"/>
      <c r="AE928" s="180"/>
      <c r="AF928" s="180"/>
      <c r="AG928" s="180"/>
      <c r="AH928" s="180"/>
      <c r="AI928" s="180"/>
      <c r="AJ928" s="180"/>
      <c r="AK928" s="180"/>
      <c r="AL928" s="180"/>
      <c r="AM928" s="180"/>
      <c r="AN928" s="180"/>
      <c r="AO928" s="180"/>
      <c r="AP928" s="180"/>
      <c r="AQ928" s="180"/>
      <c r="AR928" s="180"/>
      <c r="AS928" s="180"/>
      <c r="AT928" s="180"/>
      <c r="AU928" s="180"/>
      <c r="AV928" s="180"/>
      <c r="AW928" s="180"/>
      <c r="AX928" s="180"/>
      <c r="AY928" s="180"/>
      <c r="AZ928" s="180"/>
      <c r="BA928" s="180"/>
      <c r="BB928" s="180"/>
      <c r="BC928" s="180"/>
      <c r="BD928" s="180"/>
      <c r="BE928" s="180"/>
      <c r="BF928" s="180"/>
      <c r="BG928" s="180"/>
      <c r="BH928" s="180"/>
      <c r="BI928" s="180"/>
      <c r="BJ928" s="180"/>
      <c r="BK928" s="180"/>
      <c r="BL928" s="180"/>
      <c r="BM928" s="180"/>
      <c r="BN928" s="180"/>
      <c r="BO928" s="180"/>
      <c r="BP928" s="180"/>
      <c r="BQ928" s="180"/>
      <c r="BR928" s="180"/>
      <c r="BS928" s="180"/>
      <c r="BT928" s="180"/>
      <c r="BU928" s="180"/>
      <c r="BV928" s="180"/>
      <c r="BW928" s="180"/>
      <c r="BX928" s="180"/>
      <c r="BY928" s="180"/>
      <c r="BZ928" s="180"/>
      <c r="CA928" s="180"/>
    </row>
    <row r="929" ht="15.75" customHeight="1" spans="1:79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  <c r="R929" s="180"/>
      <c r="S929" s="180"/>
      <c r="T929" s="180"/>
      <c r="U929" s="180"/>
      <c r="V929" s="180"/>
      <c r="W929" s="180"/>
      <c r="X929" s="180"/>
      <c r="Y929" s="180"/>
      <c r="Z929" s="180"/>
      <c r="AA929" s="180"/>
      <c r="AB929" s="180"/>
      <c r="AC929" s="180"/>
      <c r="AD929" s="180"/>
      <c r="AE929" s="180"/>
      <c r="AF929" s="180"/>
      <c r="AG929" s="180"/>
      <c r="AH929" s="180"/>
      <c r="AI929" s="180"/>
      <c r="AJ929" s="180"/>
      <c r="AK929" s="180"/>
      <c r="AL929" s="180"/>
      <c r="AM929" s="180"/>
      <c r="AN929" s="180"/>
      <c r="AO929" s="180"/>
      <c r="AP929" s="180"/>
      <c r="AQ929" s="180"/>
      <c r="AR929" s="180"/>
      <c r="AS929" s="180"/>
      <c r="AT929" s="180"/>
      <c r="AU929" s="180"/>
      <c r="AV929" s="180"/>
      <c r="AW929" s="180"/>
      <c r="AX929" s="180"/>
      <c r="AY929" s="180"/>
      <c r="AZ929" s="180"/>
      <c r="BA929" s="180"/>
      <c r="BB929" s="180"/>
      <c r="BC929" s="180"/>
      <c r="BD929" s="180"/>
      <c r="BE929" s="180"/>
      <c r="BF929" s="180"/>
      <c r="BG929" s="180"/>
      <c r="BH929" s="180"/>
      <c r="BI929" s="180"/>
      <c r="BJ929" s="180"/>
      <c r="BK929" s="180"/>
      <c r="BL929" s="180"/>
      <c r="BM929" s="180"/>
      <c r="BN929" s="180"/>
      <c r="BO929" s="180"/>
      <c r="BP929" s="180"/>
      <c r="BQ929" s="180"/>
      <c r="BR929" s="180"/>
      <c r="BS929" s="180"/>
      <c r="BT929" s="180"/>
      <c r="BU929" s="180"/>
      <c r="BV929" s="180"/>
      <c r="BW929" s="180"/>
      <c r="BX929" s="180"/>
      <c r="BY929" s="180"/>
      <c r="BZ929" s="180"/>
      <c r="CA929" s="180"/>
    </row>
    <row r="930" ht="15.75" customHeight="1" spans="1:79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  <c r="R930" s="180"/>
      <c r="S930" s="180"/>
      <c r="T930" s="180"/>
      <c r="U930" s="180"/>
      <c r="V930" s="180"/>
      <c r="W930" s="180"/>
      <c r="X930" s="180"/>
      <c r="Y930" s="180"/>
      <c r="Z930" s="180"/>
      <c r="AA930" s="180"/>
      <c r="AB930" s="180"/>
      <c r="AC930" s="180"/>
      <c r="AD930" s="180"/>
      <c r="AE930" s="180"/>
      <c r="AF930" s="180"/>
      <c r="AG930" s="180"/>
      <c r="AH930" s="180"/>
      <c r="AI930" s="180"/>
      <c r="AJ930" s="180"/>
      <c r="AK930" s="180"/>
      <c r="AL930" s="180"/>
      <c r="AM930" s="180"/>
      <c r="AN930" s="180"/>
      <c r="AO930" s="180"/>
      <c r="AP930" s="180"/>
      <c r="AQ930" s="180"/>
      <c r="AR930" s="180"/>
      <c r="AS930" s="180"/>
      <c r="AT930" s="180"/>
      <c r="AU930" s="180"/>
      <c r="AV930" s="180"/>
      <c r="AW930" s="180"/>
      <c r="AX930" s="180"/>
      <c r="AY930" s="180"/>
      <c r="AZ930" s="180"/>
      <c r="BA930" s="180"/>
      <c r="BB930" s="180"/>
      <c r="BC930" s="180"/>
      <c r="BD930" s="180"/>
      <c r="BE930" s="180"/>
      <c r="BF930" s="180"/>
      <c r="BG930" s="180"/>
      <c r="BH930" s="180"/>
      <c r="BI930" s="180"/>
      <c r="BJ930" s="180"/>
      <c r="BK930" s="180"/>
      <c r="BL930" s="180"/>
      <c r="BM930" s="180"/>
      <c r="BN930" s="180"/>
      <c r="BO930" s="180"/>
      <c r="BP930" s="180"/>
      <c r="BQ930" s="180"/>
      <c r="BR930" s="180"/>
      <c r="BS930" s="180"/>
      <c r="BT930" s="180"/>
      <c r="BU930" s="180"/>
      <c r="BV930" s="180"/>
      <c r="BW930" s="180"/>
      <c r="BX930" s="180"/>
      <c r="BY930" s="180"/>
      <c r="BZ930" s="180"/>
      <c r="CA930" s="180"/>
    </row>
    <row r="931" ht="15.75" customHeight="1" spans="1:79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  <c r="R931" s="180"/>
      <c r="S931" s="180"/>
      <c r="T931" s="180"/>
      <c r="U931" s="180"/>
      <c r="V931" s="180"/>
      <c r="W931" s="180"/>
      <c r="X931" s="180"/>
      <c r="Y931" s="180"/>
      <c r="Z931" s="180"/>
      <c r="AA931" s="180"/>
      <c r="AB931" s="180"/>
      <c r="AC931" s="180"/>
      <c r="AD931" s="180"/>
      <c r="AE931" s="180"/>
      <c r="AF931" s="180"/>
      <c r="AG931" s="180"/>
      <c r="AH931" s="180"/>
      <c r="AI931" s="180"/>
      <c r="AJ931" s="180"/>
      <c r="AK931" s="180"/>
      <c r="AL931" s="180"/>
      <c r="AM931" s="180"/>
      <c r="AN931" s="180"/>
      <c r="AO931" s="180"/>
      <c r="AP931" s="180"/>
      <c r="AQ931" s="180"/>
      <c r="AR931" s="180"/>
      <c r="AS931" s="180"/>
      <c r="AT931" s="180"/>
      <c r="AU931" s="180"/>
      <c r="AV931" s="180"/>
      <c r="AW931" s="180"/>
      <c r="AX931" s="180"/>
      <c r="AY931" s="180"/>
      <c r="AZ931" s="180"/>
      <c r="BA931" s="180"/>
      <c r="BB931" s="180"/>
      <c r="BC931" s="180"/>
      <c r="BD931" s="180"/>
      <c r="BE931" s="180"/>
      <c r="BF931" s="180"/>
      <c r="BG931" s="180"/>
      <c r="BH931" s="180"/>
      <c r="BI931" s="180"/>
      <c r="BJ931" s="180"/>
      <c r="BK931" s="180"/>
      <c r="BL931" s="180"/>
      <c r="BM931" s="180"/>
      <c r="BN931" s="180"/>
      <c r="BO931" s="180"/>
      <c r="BP931" s="180"/>
      <c r="BQ931" s="180"/>
      <c r="BR931" s="180"/>
      <c r="BS931" s="180"/>
      <c r="BT931" s="180"/>
      <c r="BU931" s="180"/>
      <c r="BV931" s="180"/>
      <c r="BW931" s="180"/>
      <c r="BX931" s="180"/>
      <c r="BY931" s="180"/>
      <c r="BZ931" s="180"/>
      <c r="CA931" s="180"/>
    </row>
    <row r="932" ht="15.75" customHeight="1" spans="1:79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  <c r="R932" s="180"/>
      <c r="S932" s="180"/>
      <c r="T932" s="180"/>
      <c r="U932" s="180"/>
      <c r="V932" s="180"/>
      <c r="W932" s="180"/>
      <c r="X932" s="180"/>
      <c r="Y932" s="180"/>
      <c r="Z932" s="180"/>
      <c r="AA932" s="180"/>
      <c r="AB932" s="180"/>
      <c r="AC932" s="180"/>
      <c r="AD932" s="180"/>
      <c r="AE932" s="180"/>
      <c r="AF932" s="180"/>
      <c r="AG932" s="180"/>
      <c r="AH932" s="180"/>
      <c r="AI932" s="180"/>
      <c r="AJ932" s="180"/>
      <c r="AK932" s="180"/>
      <c r="AL932" s="180"/>
      <c r="AM932" s="180"/>
      <c r="AN932" s="180"/>
      <c r="AO932" s="180"/>
      <c r="AP932" s="180"/>
      <c r="AQ932" s="180"/>
      <c r="AR932" s="180"/>
      <c r="AS932" s="180"/>
      <c r="AT932" s="180"/>
      <c r="AU932" s="180"/>
      <c r="AV932" s="180"/>
      <c r="AW932" s="180"/>
      <c r="AX932" s="180"/>
      <c r="AY932" s="180"/>
      <c r="AZ932" s="180"/>
      <c r="BA932" s="180"/>
      <c r="BB932" s="180"/>
      <c r="BC932" s="180"/>
      <c r="BD932" s="180"/>
      <c r="BE932" s="180"/>
      <c r="BF932" s="180"/>
      <c r="BG932" s="180"/>
      <c r="BH932" s="180"/>
      <c r="BI932" s="180"/>
      <c r="BJ932" s="180"/>
      <c r="BK932" s="180"/>
      <c r="BL932" s="180"/>
      <c r="BM932" s="180"/>
      <c r="BN932" s="180"/>
      <c r="BO932" s="180"/>
      <c r="BP932" s="180"/>
      <c r="BQ932" s="180"/>
      <c r="BR932" s="180"/>
      <c r="BS932" s="180"/>
      <c r="BT932" s="180"/>
      <c r="BU932" s="180"/>
      <c r="BV932" s="180"/>
      <c r="BW932" s="180"/>
      <c r="BX932" s="180"/>
      <c r="BY932" s="180"/>
      <c r="BZ932" s="180"/>
      <c r="CA932" s="180"/>
    </row>
    <row r="933" ht="15.75" customHeight="1" spans="1:79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  <c r="R933" s="180"/>
      <c r="S933" s="180"/>
      <c r="T933" s="180"/>
      <c r="U933" s="180"/>
      <c r="V933" s="180"/>
      <c r="W933" s="180"/>
      <c r="X933" s="180"/>
      <c r="Y933" s="180"/>
      <c r="Z933" s="180"/>
      <c r="AA933" s="180"/>
      <c r="AB933" s="180"/>
      <c r="AC933" s="180"/>
      <c r="AD933" s="180"/>
      <c r="AE933" s="180"/>
      <c r="AF933" s="180"/>
      <c r="AG933" s="180"/>
      <c r="AH933" s="180"/>
      <c r="AI933" s="180"/>
      <c r="AJ933" s="180"/>
      <c r="AK933" s="180"/>
      <c r="AL933" s="180"/>
      <c r="AM933" s="180"/>
      <c r="AN933" s="180"/>
      <c r="AO933" s="180"/>
      <c r="AP933" s="180"/>
      <c r="AQ933" s="180"/>
      <c r="AR933" s="180"/>
      <c r="AS933" s="180"/>
      <c r="AT933" s="180"/>
      <c r="AU933" s="180"/>
      <c r="AV933" s="180"/>
      <c r="AW933" s="180"/>
      <c r="AX933" s="180"/>
      <c r="AY933" s="180"/>
      <c r="AZ933" s="180"/>
      <c r="BA933" s="180"/>
      <c r="BB933" s="180"/>
      <c r="BC933" s="180"/>
      <c r="BD933" s="180"/>
      <c r="BE933" s="180"/>
      <c r="BF933" s="180"/>
      <c r="BG933" s="180"/>
      <c r="BH933" s="180"/>
      <c r="BI933" s="180"/>
      <c r="BJ933" s="180"/>
      <c r="BK933" s="180"/>
      <c r="BL933" s="180"/>
      <c r="BM933" s="180"/>
      <c r="BN933" s="180"/>
      <c r="BO933" s="180"/>
      <c r="BP933" s="180"/>
      <c r="BQ933" s="180"/>
      <c r="BR933" s="180"/>
      <c r="BS933" s="180"/>
      <c r="BT933" s="180"/>
      <c r="BU933" s="180"/>
      <c r="BV933" s="180"/>
      <c r="BW933" s="180"/>
      <c r="BX933" s="180"/>
      <c r="BY933" s="180"/>
      <c r="BZ933" s="180"/>
      <c r="CA933" s="180"/>
    </row>
    <row r="934" ht="15.75" customHeight="1" spans="1:79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  <c r="R934" s="180"/>
      <c r="S934" s="180"/>
      <c r="T934" s="180"/>
      <c r="U934" s="180"/>
      <c r="V934" s="180"/>
      <c r="W934" s="180"/>
      <c r="X934" s="180"/>
      <c r="Y934" s="180"/>
      <c r="Z934" s="180"/>
      <c r="AA934" s="180"/>
      <c r="AB934" s="180"/>
      <c r="AC934" s="180"/>
      <c r="AD934" s="180"/>
      <c r="AE934" s="180"/>
      <c r="AF934" s="180"/>
      <c r="AG934" s="180"/>
      <c r="AH934" s="180"/>
      <c r="AI934" s="180"/>
      <c r="AJ934" s="180"/>
      <c r="AK934" s="180"/>
      <c r="AL934" s="180"/>
      <c r="AM934" s="180"/>
      <c r="AN934" s="180"/>
      <c r="AO934" s="180"/>
      <c r="AP934" s="180"/>
      <c r="AQ934" s="180"/>
      <c r="AR934" s="180"/>
      <c r="AS934" s="180"/>
      <c r="AT934" s="180"/>
      <c r="AU934" s="180"/>
      <c r="AV934" s="180"/>
      <c r="AW934" s="180"/>
      <c r="AX934" s="180"/>
      <c r="AY934" s="180"/>
      <c r="AZ934" s="180"/>
      <c r="BA934" s="180"/>
      <c r="BB934" s="180"/>
      <c r="BC934" s="180"/>
      <c r="BD934" s="180"/>
      <c r="BE934" s="180"/>
      <c r="BF934" s="180"/>
      <c r="BG934" s="180"/>
      <c r="BH934" s="180"/>
      <c r="BI934" s="180"/>
      <c r="BJ934" s="180"/>
      <c r="BK934" s="180"/>
      <c r="BL934" s="180"/>
      <c r="BM934" s="180"/>
      <c r="BN934" s="180"/>
      <c r="BO934" s="180"/>
      <c r="BP934" s="180"/>
      <c r="BQ934" s="180"/>
      <c r="BR934" s="180"/>
      <c r="BS934" s="180"/>
      <c r="BT934" s="180"/>
      <c r="BU934" s="180"/>
      <c r="BV934" s="180"/>
      <c r="BW934" s="180"/>
      <c r="BX934" s="180"/>
      <c r="BY934" s="180"/>
      <c r="BZ934" s="180"/>
      <c r="CA934" s="180"/>
    </row>
    <row r="935" ht="15.75" customHeight="1" spans="1:79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  <c r="R935" s="180"/>
      <c r="S935" s="180"/>
      <c r="T935" s="180"/>
      <c r="U935" s="180"/>
      <c r="V935" s="180"/>
      <c r="W935" s="180"/>
      <c r="X935" s="180"/>
      <c r="Y935" s="180"/>
      <c r="Z935" s="180"/>
      <c r="AA935" s="180"/>
      <c r="AB935" s="180"/>
      <c r="AC935" s="180"/>
      <c r="AD935" s="180"/>
      <c r="AE935" s="180"/>
      <c r="AF935" s="180"/>
      <c r="AG935" s="180"/>
      <c r="AH935" s="180"/>
      <c r="AI935" s="180"/>
      <c r="AJ935" s="180"/>
      <c r="AK935" s="180"/>
      <c r="AL935" s="180"/>
      <c r="AM935" s="180"/>
      <c r="AN935" s="180"/>
      <c r="AO935" s="180"/>
      <c r="AP935" s="180"/>
      <c r="AQ935" s="180"/>
      <c r="AR935" s="180"/>
      <c r="AS935" s="180"/>
      <c r="AT935" s="180"/>
      <c r="AU935" s="180"/>
      <c r="AV935" s="180"/>
      <c r="AW935" s="180"/>
      <c r="AX935" s="180"/>
      <c r="AY935" s="180"/>
      <c r="AZ935" s="180"/>
      <c r="BA935" s="180"/>
      <c r="BB935" s="180"/>
      <c r="BC935" s="180"/>
      <c r="BD935" s="180"/>
      <c r="BE935" s="180"/>
      <c r="BF935" s="180"/>
      <c r="BG935" s="180"/>
      <c r="BH935" s="180"/>
      <c r="BI935" s="180"/>
      <c r="BJ935" s="180"/>
      <c r="BK935" s="180"/>
      <c r="BL935" s="180"/>
      <c r="BM935" s="180"/>
      <c r="BN935" s="180"/>
      <c r="BO935" s="180"/>
      <c r="BP935" s="180"/>
      <c r="BQ935" s="180"/>
      <c r="BR935" s="180"/>
      <c r="BS935" s="180"/>
      <c r="BT935" s="180"/>
      <c r="BU935" s="180"/>
      <c r="BV935" s="180"/>
      <c r="BW935" s="180"/>
      <c r="BX935" s="180"/>
      <c r="BY935" s="180"/>
      <c r="BZ935" s="180"/>
      <c r="CA935" s="180"/>
    </row>
    <row r="936" ht="15.75" customHeight="1" spans="1:79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  <c r="R936" s="180"/>
      <c r="S936" s="180"/>
      <c r="T936" s="180"/>
      <c r="U936" s="180"/>
      <c r="V936" s="180"/>
      <c r="W936" s="180"/>
      <c r="X936" s="180"/>
      <c r="Y936" s="180"/>
      <c r="Z936" s="180"/>
      <c r="AA936" s="180"/>
      <c r="AB936" s="180"/>
      <c r="AC936" s="180"/>
      <c r="AD936" s="180"/>
      <c r="AE936" s="180"/>
      <c r="AF936" s="180"/>
      <c r="AG936" s="180"/>
      <c r="AH936" s="180"/>
      <c r="AI936" s="180"/>
      <c r="AJ936" s="180"/>
      <c r="AK936" s="180"/>
      <c r="AL936" s="180"/>
      <c r="AM936" s="180"/>
      <c r="AN936" s="180"/>
      <c r="AO936" s="180"/>
      <c r="AP936" s="180"/>
      <c r="AQ936" s="180"/>
      <c r="AR936" s="180"/>
      <c r="AS936" s="180"/>
      <c r="AT936" s="180"/>
      <c r="AU936" s="180"/>
      <c r="AV936" s="180"/>
      <c r="AW936" s="180"/>
      <c r="AX936" s="180"/>
      <c r="AY936" s="180"/>
      <c r="AZ936" s="180"/>
      <c r="BA936" s="180"/>
      <c r="BB936" s="180"/>
      <c r="BC936" s="180"/>
      <c r="BD936" s="180"/>
      <c r="BE936" s="180"/>
      <c r="BF936" s="180"/>
      <c r="BG936" s="180"/>
      <c r="BH936" s="180"/>
      <c r="BI936" s="180"/>
      <c r="BJ936" s="180"/>
      <c r="BK936" s="180"/>
      <c r="BL936" s="180"/>
      <c r="BM936" s="180"/>
      <c r="BN936" s="180"/>
      <c r="BO936" s="180"/>
      <c r="BP936" s="180"/>
      <c r="BQ936" s="180"/>
      <c r="BR936" s="180"/>
      <c r="BS936" s="180"/>
      <c r="BT936" s="180"/>
      <c r="BU936" s="180"/>
      <c r="BV936" s="180"/>
      <c r="BW936" s="180"/>
      <c r="BX936" s="180"/>
      <c r="BY936" s="180"/>
      <c r="BZ936" s="180"/>
      <c r="CA936" s="180"/>
    </row>
    <row r="937" ht="15.75" customHeight="1" spans="1:79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  <c r="R937" s="180"/>
      <c r="S937" s="180"/>
      <c r="T937" s="180"/>
      <c r="U937" s="180"/>
      <c r="V937" s="180"/>
      <c r="W937" s="180"/>
      <c r="X937" s="180"/>
      <c r="Y937" s="180"/>
      <c r="Z937" s="180"/>
      <c r="AA937" s="180"/>
      <c r="AB937" s="180"/>
      <c r="AC937" s="180"/>
      <c r="AD937" s="180"/>
      <c r="AE937" s="180"/>
      <c r="AF937" s="180"/>
      <c r="AG937" s="180"/>
      <c r="AH937" s="180"/>
      <c r="AI937" s="180"/>
      <c r="AJ937" s="180"/>
      <c r="AK937" s="180"/>
      <c r="AL937" s="180"/>
      <c r="AM937" s="180"/>
      <c r="AN937" s="180"/>
      <c r="AO937" s="180"/>
      <c r="AP937" s="180"/>
      <c r="AQ937" s="180"/>
      <c r="AR937" s="180"/>
      <c r="AS937" s="180"/>
      <c r="AT937" s="180"/>
      <c r="AU937" s="180"/>
      <c r="AV937" s="180"/>
      <c r="AW937" s="180"/>
      <c r="AX937" s="180"/>
      <c r="AY937" s="180"/>
      <c r="AZ937" s="180"/>
      <c r="BA937" s="180"/>
      <c r="BB937" s="180"/>
      <c r="BC937" s="180"/>
      <c r="BD937" s="180"/>
      <c r="BE937" s="180"/>
      <c r="BF937" s="180"/>
      <c r="BG937" s="180"/>
      <c r="BH937" s="180"/>
      <c r="BI937" s="180"/>
      <c r="BJ937" s="180"/>
      <c r="BK937" s="180"/>
      <c r="BL937" s="180"/>
      <c r="BM937" s="180"/>
      <c r="BN937" s="180"/>
      <c r="BO937" s="180"/>
      <c r="BP937" s="180"/>
      <c r="BQ937" s="180"/>
      <c r="BR937" s="180"/>
      <c r="BS937" s="180"/>
      <c r="BT937" s="180"/>
      <c r="BU937" s="180"/>
      <c r="BV937" s="180"/>
      <c r="BW937" s="180"/>
      <c r="BX937" s="180"/>
      <c r="BY937" s="180"/>
      <c r="BZ937" s="180"/>
      <c r="CA937" s="180"/>
    </row>
    <row r="938" ht="15.75" customHeight="1" spans="1:79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  <c r="R938" s="180"/>
      <c r="S938" s="180"/>
      <c r="T938" s="180"/>
      <c r="U938" s="180"/>
      <c r="V938" s="180"/>
      <c r="W938" s="180"/>
      <c r="X938" s="180"/>
      <c r="Y938" s="180"/>
      <c r="Z938" s="180"/>
      <c r="AA938" s="180"/>
      <c r="AB938" s="180"/>
      <c r="AC938" s="180"/>
      <c r="AD938" s="180"/>
      <c r="AE938" s="180"/>
      <c r="AF938" s="180"/>
      <c r="AG938" s="180"/>
      <c r="AH938" s="180"/>
      <c r="AI938" s="180"/>
      <c r="AJ938" s="180"/>
      <c r="AK938" s="180"/>
      <c r="AL938" s="180"/>
      <c r="AM938" s="180"/>
      <c r="AN938" s="180"/>
      <c r="AO938" s="180"/>
      <c r="AP938" s="180"/>
      <c r="AQ938" s="180"/>
      <c r="AR938" s="180"/>
      <c r="AS938" s="180"/>
      <c r="AT938" s="180"/>
      <c r="AU938" s="180"/>
      <c r="AV938" s="180"/>
      <c r="AW938" s="180"/>
      <c r="AX938" s="180"/>
      <c r="AY938" s="180"/>
      <c r="AZ938" s="180"/>
      <c r="BA938" s="180"/>
      <c r="BB938" s="180"/>
      <c r="BC938" s="180"/>
      <c r="BD938" s="180"/>
      <c r="BE938" s="180"/>
      <c r="BF938" s="180"/>
      <c r="BG938" s="180"/>
      <c r="BH938" s="180"/>
      <c r="BI938" s="180"/>
      <c r="BJ938" s="180"/>
      <c r="BK938" s="180"/>
      <c r="BL938" s="180"/>
      <c r="BM938" s="180"/>
      <c r="BN938" s="180"/>
      <c r="BO938" s="180"/>
      <c r="BP938" s="180"/>
      <c r="BQ938" s="180"/>
      <c r="BR938" s="180"/>
      <c r="BS938" s="180"/>
      <c r="BT938" s="180"/>
      <c r="BU938" s="180"/>
      <c r="BV938" s="180"/>
      <c r="BW938" s="180"/>
      <c r="BX938" s="180"/>
      <c r="BY938" s="180"/>
      <c r="BZ938" s="180"/>
      <c r="CA938" s="180"/>
    </row>
    <row r="939" ht="15.75" customHeight="1" spans="1:79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  <c r="R939" s="180"/>
      <c r="S939" s="180"/>
      <c r="T939" s="180"/>
      <c r="U939" s="180"/>
      <c r="V939" s="180"/>
      <c r="W939" s="180"/>
      <c r="X939" s="180"/>
      <c r="Y939" s="180"/>
      <c r="Z939" s="180"/>
      <c r="AA939" s="180"/>
      <c r="AB939" s="180"/>
      <c r="AC939" s="180"/>
      <c r="AD939" s="180"/>
      <c r="AE939" s="180"/>
      <c r="AF939" s="180"/>
      <c r="AG939" s="180"/>
      <c r="AH939" s="180"/>
      <c r="AI939" s="180"/>
      <c r="AJ939" s="180"/>
      <c r="AK939" s="180"/>
      <c r="AL939" s="180"/>
      <c r="AM939" s="180"/>
      <c r="AN939" s="180"/>
      <c r="AO939" s="180"/>
      <c r="AP939" s="180"/>
      <c r="AQ939" s="180"/>
      <c r="AR939" s="180"/>
      <c r="AS939" s="180"/>
      <c r="AT939" s="180"/>
      <c r="AU939" s="180"/>
      <c r="AV939" s="180"/>
      <c r="AW939" s="180"/>
      <c r="AX939" s="180"/>
      <c r="AY939" s="180"/>
      <c r="AZ939" s="180"/>
      <c r="BA939" s="180"/>
      <c r="BB939" s="180"/>
      <c r="BC939" s="180"/>
      <c r="BD939" s="180"/>
      <c r="BE939" s="180"/>
      <c r="BF939" s="180"/>
      <c r="BG939" s="180"/>
      <c r="BH939" s="180"/>
      <c r="BI939" s="180"/>
      <c r="BJ939" s="180"/>
      <c r="BK939" s="180"/>
      <c r="BL939" s="180"/>
      <c r="BM939" s="180"/>
      <c r="BN939" s="180"/>
      <c r="BO939" s="180"/>
      <c r="BP939" s="180"/>
      <c r="BQ939" s="180"/>
      <c r="BR939" s="180"/>
      <c r="BS939" s="180"/>
      <c r="BT939" s="180"/>
      <c r="BU939" s="180"/>
      <c r="BV939" s="180"/>
      <c r="BW939" s="180"/>
      <c r="BX939" s="180"/>
      <c r="BY939" s="180"/>
      <c r="BZ939" s="180"/>
      <c r="CA939" s="180"/>
    </row>
    <row r="940" ht="15.75" customHeight="1" spans="1:79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  <c r="R940" s="180"/>
      <c r="S940" s="180"/>
      <c r="T940" s="180"/>
      <c r="U940" s="180"/>
      <c r="V940" s="180"/>
      <c r="W940" s="180"/>
      <c r="X940" s="180"/>
      <c r="Y940" s="180"/>
      <c r="Z940" s="180"/>
      <c r="AA940" s="180"/>
      <c r="AB940" s="180"/>
      <c r="AC940" s="180"/>
      <c r="AD940" s="180"/>
      <c r="AE940" s="180"/>
      <c r="AF940" s="180"/>
      <c r="AG940" s="180"/>
      <c r="AH940" s="180"/>
      <c r="AI940" s="180"/>
      <c r="AJ940" s="180"/>
      <c r="AK940" s="180"/>
      <c r="AL940" s="180"/>
      <c r="AM940" s="180"/>
      <c r="AN940" s="180"/>
      <c r="AO940" s="180"/>
      <c r="AP940" s="180"/>
      <c r="AQ940" s="180"/>
      <c r="AR940" s="180"/>
      <c r="AS940" s="180"/>
      <c r="AT940" s="180"/>
      <c r="AU940" s="180"/>
      <c r="AV940" s="180"/>
      <c r="AW940" s="180"/>
      <c r="AX940" s="180"/>
      <c r="AY940" s="180"/>
      <c r="AZ940" s="180"/>
      <c r="BA940" s="180"/>
      <c r="BB940" s="180"/>
      <c r="BC940" s="180"/>
      <c r="BD940" s="180"/>
      <c r="BE940" s="180"/>
      <c r="BF940" s="180"/>
      <c r="BG940" s="180"/>
      <c r="BH940" s="180"/>
      <c r="BI940" s="180"/>
      <c r="BJ940" s="180"/>
      <c r="BK940" s="180"/>
      <c r="BL940" s="180"/>
      <c r="BM940" s="180"/>
      <c r="BN940" s="180"/>
      <c r="BO940" s="180"/>
      <c r="BP940" s="180"/>
      <c r="BQ940" s="180"/>
      <c r="BR940" s="180"/>
      <c r="BS940" s="180"/>
      <c r="BT940" s="180"/>
      <c r="BU940" s="180"/>
      <c r="BV940" s="180"/>
      <c r="BW940" s="180"/>
      <c r="BX940" s="180"/>
      <c r="BY940" s="180"/>
      <c r="BZ940" s="180"/>
      <c r="CA940" s="180"/>
    </row>
    <row r="941" ht="15.75" customHeight="1" spans="1:79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  <c r="R941" s="180"/>
      <c r="S941" s="180"/>
      <c r="T941" s="180"/>
      <c r="U941" s="180"/>
      <c r="V941" s="180"/>
      <c r="W941" s="180"/>
      <c r="X941" s="180"/>
      <c r="Y941" s="180"/>
      <c r="Z941" s="180"/>
      <c r="AA941" s="180"/>
      <c r="AB941" s="180"/>
      <c r="AC941" s="180"/>
      <c r="AD941" s="180"/>
      <c r="AE941" s="180"/>
      <c r="AF941" s="180"/>
      <c r="AG941" s="180"/>
      <c r="AH941" s="180"/>
      <c r="AI941" s="180"/>
      <c r="AJ941" s="180"/>
      <c r="AK941" s="180"/>
      <c r="AL941" s="180"/>
      <c r="AM941" s="180"/>
      <c r="AN941" s="180"/>
      <c r="AO941" s="180"/>
      <c r="AP941" s="180"/>
      <c r="AQ941" s="180"/>
      <c r="AR941" s="180"/>
      <c r="AS941" s="180"/>
      <c r="AT941" s="180"/>
      <c r="AU941" s="180"/>
      <c r="AV941" s="180"/>
      <c r="AW941" s="180"/>
      <c r="AX941" s="180"/>
      <c r="AY941" s="180"/>
      <c r="AZ941" s="180"/>
      <c r="BA941" s="180"/>
      <c r="BB941" s="180"/>
      <c r="BC941" s="180"/>
      <c r="BD941" s="180"/>
      <c r="BE941" s="180"/>
      <c r="BF941" s="180"/>
      <c r="BG941" s="180"/>
      <c r="BH941" s="180"/>
      <c r="BI941" s="180"/>
      <c r="BJ941" s="180"/>
      <c r="BK941" s="180"/>
      <c r="BL941" s="180"/>
      <c r="BM941" s="180"/>
      <c r="BN941" s="180"/>
      <c r="BO941" s="180"/>
      <c r="BP941" s="180"/>
      <c r="BQ941" s="180"/>
      <c r="BR941" s="180"/>
      <c r="BS941" s="180"/>
      <c r="BT941" s="180"/>
      <c r="BU941" s="180"/>
      <c r="BV941" s="180"/>
      <c r="BW941" s="180"/>
      <c r="BX941" s="180"/>
      <c r="BY941" s="180"/>
      <c r="BZ941" s="180"/>
      <c r="CA941" s="180"/>
    </row>
    <row r="942" ht="15.75" customHeight="1" spans="1:79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  <c r="R942" s="180"/>
      <c r="S942" s="180"/>
      <c r="T942" s="180"/>
      <c r="U942" s="180"/>
      <c r="V942" s="180"/>
      <c r="W942" s="180"/>
      <c r="X942" s="180"/>
      <c r="Y942" s="180"/>
      <c r="Z942" s="180"/>
      <c r="AA942" s="180"/>
      <c r="AB942" s="180"/>
      <c r="AC942" s="180"/>
      <c r="AD942" s="180"/>
      <c r="AE942" s="180"/>
      <c r="AF942" s="180"/>
      <c r="AG942" s="180"/>
      <c r="AH942" s="180"/>
      <c r="AI942" s="180"/>
      <c r="AJ942" s="180"/>
      <c r="AK942" s="180"/>
      <c r="AL942" s="180"/>
      <c r="AM942" s="180"/>
      <c r="AN942" s="180"/>
      <c r="AO942" s="180"/>
      <c r="AP942" s="180"/>
      <c r="AQ942" s="180"/>
      <c r="AR942" s="180"/>
      <c r="AS942" s="180"/>
      <c r="AT942" s="180"/>
      <c r="AU942" s="180"/>
      <c r="AV942" s="180"/>
      <c r="AW942" s="180"/>
      <c r="AX942" s="180"/>
      <c r="AY942" s="180"/>
      <c r="AZ942" s="180"/>
      <c r="BA942" s="180"/>
      <c r="BB942" s="180"/>
      <c r="BC942" s="180"/>
      <c r="BD942" s="180"/>
      <c r="BE942" s="180"/>
      <c r="BF942" s="180"/>
      <c r="BG942" s="180"/>
      <c r="BH942" s="180"/>
      <c r="BI942" s="180"/>
      <c r="BJ942" s="180"/>
      <c r="BK942" s="180"/>
      <c r="BL942" s="180"/>
      <c r="BM942" s="180"/>
      <c r="BN942" s="180"/>
      <c r="BO942" s="180"/>
      <c r="BP942" s="180"/>
      <c r="BQ942" s="180"/>
      <c r="BR942" s="180"/>
      <c r="BS942" s="180"/>
      <c r="BT942" s="180"/>
      <c r="BU942" s="180"/>
      <c r="BV942" s="180"/>
      <c r="BW942" s="180"/>
      <c r="BX942" s="180"/>
      <c r="BY942" s="180"/>
      <c r="BZ942" s="180"/>
      <c r="CA942" s="180"/>
    </row>
    <row r="943" ht="15.75" customHeight="1" spans="1:79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  <c r="R943" s="180"/>
      <c r="S943" s="180"/>
      <c r="T943" s="180"/>
      <c r="U943" s="180"/>
      <c r="V943" s="180"/>
      <c r="W943" s="180"/>
      <c r="X943" s="180"/>
      <c r="Y943" s="180"/>
      <c r="Z943" s="180"/>
      <c r="AA943" s="180"/>
      <c r="AB943" s="180"/>
      <c r="AC943" s="180"/>
      <c r="AD943" s="180"/>
      <c r="AE943" s="180"/>
      <c r="AF943" s="180"/>
      <c r="AG943" s="180"/>
      <c r="AH943" s="180"/>
      <c r="AI943" s="180"/>
      <c r="AJ943" s="180"/>
      <c r="AK943" s="180"/>
      <c r="AL943" s="180"/>
      <c r="AM943" s="180"/>
      <c r="AN943" s="180"/>
      <c r="AO943" s="180"/>
      <c r="AP943" s="180"/>
      <c r="AQ943" s="180"/>
      <c r="AR943" s="180"/>
      <c r="AS943" s="180"/>
      <c r="AT943" s="180"/>
      <c r="AU943" s="180"/>
      <c r="AV943" s="180"/>
      <c r="AW943" s="180"/>
      <c r="AX943" s="180"/>
      <c r="AY943" s="180"/>
      <c r="AZ943" s="180"/>
      <c r="BA943" s="180"/>
      <c r="BB943" s="180"/>
      <c r="BC943" s="180"/>
      <c r="BD943" s="180"/>
      <c r="BE943" s="180"/>
      <c r="BF943" s="180"/>
      <c r="BG943" s="180"/>
      <c r="BH943" s="180"/>
      <c r="BI943" s="180"/>
      <c r="BJ943" s="180"/>
      <c r="BK943" s="180"/>
      <c r="BL943" s="180"/>
      <c r="BM943" s="180"/>
      <c r="BN943" s="180"/>
      <c r="BO943" s="180"/>
      <c r="BP943" s="180"/>
      <c r="BQ943" s="180"/>
      <c r="BR943" s="180"/>
      <c r="BS943" s="180"/>
      <c r="BT943" s="180"/>
      <c r="BU943" s="180"/>
      <c r="BV943" s="180"/>
      <c r="BW943" s="180"/>
      <c r="BX943" s="180"/>
      <c r="BY943" s="180"/>
      <c r="BZ943" s="180"/>
      <c r="CA943" s="180"/>
    </row>
    <row r="944" ht="15.75" customHeight="1" spans="1:79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  <c r="R944" s="180"/>
      <c r="S944" s="180"/>
      <c r="T944" s="180"/>
      <c r="U944" s="180"/>
      <c r="V944" s="180"/>
      <c r="W944" s="180"/>
      <c r="X944" s="180"/>
      <c r="Y944" s="180"/>
      <c r="Z944" s="180"/>
      <c r="AA944" s="180"/>
      <c r="AB944" s="180"/>
      <c r="AC944" s="180"/>
      <c r="AD944" s="180"/>
      <c r="AE944" s="180"/>
      <c r="AF944" s="180"/>
      <c r="AG944" s="180"/>
      <c r="AH944" s="180"/>
      <c r="AI944" s="180"/>
      <c r="AJ944" s="180"/>
      <c r="AK944" s="180"/>
      <c r="AL944" s="180"/>
      <c r="AM944" s="180"/>
      <c r="AN944" s="180"/>
      <c r="AO944" s="180"/>
      <c r="AP944" s="180"/>
      <c r="AQ944" s="180"/>
      <c r="AR944" s="180"/>
      <c r="AS944" s="180"/>
      <c r="AT944" s="180"/>
      <c r="AU944" s="180"/>
      <c r="AV944" s="180"/>
      <c r="AW944" s="180"/>
      <c r="AX944" s="180"/>
      <c r="AY944" s="180"/>
      <c r="AZ944" s="180"/>
      <c r="BA944" s="180"/>
      <c r="BB944" s="180"/>
      <c r="BC944" s="180"/>
      <c r="BD944" s="180"/>
      <c r="BE944" s="180"/>
      <c r="BF944" s="180"/>
      <c r="BG944" s="180"/>
      <c r="BH944" s="180"/>
      <c r="BI944" s="180"/>
      <c r="BJ944" s="180"/>
      <c r="BK944" s="180"/>
      <c r="BL944" s="180"/>
      <c r="BM944" s="180"/>
      <c r="BN944" s="180"/>
      <c r="BO944" s="180"/>
      <c r="BP944" s="180"/>
      <c r="BQ944" s="180"/>
      <c r="BR944" s="180"/>
      <c r="BS944" s="180"/>
      <c r="BT944" s="180"/>
      <c r="BU944" s="180"/>
      <c r="BV944" s="180"/>
      <c r="BW944" s="180"/>
      <c r="BX944" s="180"/>
      <c r="BY944" s="180"/>
      <c r="BZ944" s="180"/>
      <c r="CA944" s="180"/>
    </row>
    <row r="945" ht="15.75" customHeight="1" spans="1:79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  <c r="R945" s="180"/>
      <c r="S945" s="180"/>
      <c r="T945" s="180"/>
      <c r="U945" s="180"/>
      <c r="V945" s="180"/>
      <c r="W945" s="180"/>
      <c r="X945" s="180"/>
      <c r="Y945" s="180"/>
      <c r="Z945" s="180"/>
      <c r="AA945" s="180"/>
      <c r="AB945" s="180"/>
      <c r="AC945" s="180"/>
      <c r="AD945" s="180"/>
      <c r="AE945" s="180"/>
      <c r="AF945" s="180"/>
      <c r="AG945" s="180"/>
      <c r="AH945" s="180"/>
      <c r="AI945" s="180"/>
      <c r="AJ945" s="180"/>
      <c r="AK945" s="180"/>
      <c r="AL945" s="180"/>
      <c r="AM945" s="180"/>
      <c r="AN945" s="180"/>
      <c r="AO945" s="180"/>
      <c r="AP945" s="180"/>
      <c r="AQ945" s="180"/>
      <c r="AR945" s="180"/>
      <c r="AS945" s="180"/>
      <c r="AT945" s="180"/>
      <c r="AU945" s="180"/>
      <c r="AV945" s="180"/>
      <c r="AW945" s="180"/>
      <c r="AX945" s="180"/>
      <c r="AY945" s="180"/>
      <c r="AZ945" s="180"/>
      <c r="BA945" s="180"/>
      <c r="BB945" s="180"/>
      <c r="BC945" s="180"/>
      <c r="BD945" s="180"/>
      <c r="BE945" s="180"/>
      <c r="BF945" s="180"/>
      <c r="BG945" s="180"/>
      <c r="BH945" s="180"/>
      <c r="BI945" s="180"/>
      <c r="BJ945" s="180"/>
      <c r="BK945" s="180"/>
      <c r="BL945" s="180"/>
      <c r="BM945" s="180"/>
      <c r="BN945" s="180"/>
      <c r="BO945" s="180"/>
      <c r="BP945" s="180"/>
      <c r="BQ945" s="180"/>
      <c r="BR945" s="180"/>
      <c r="BS945" s="180"/>
      <c r="BT945" s="180"/>
      <c r="BU945" s="180"/>
      <c r="BV945" s="180"/>
      <c r="BW945" s="180"/>
      <c r="BX945" s="180"/>
      <c r="BY945" s="180"/>
      <c r="BZ945" s="180"/>
      <c r="CA945" s="180"/>
    </row>
    <row r="946" ht="15.75" customHeight="1" spans="1:79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  <c r="R946" s="180"/>
      <c r="S946" s="180"/>
      <c r="T946" s="180"/>
      <c r="U946" s="180"/>
      <c r="V946" s="180"/>
      <c r="W946" s="180"/>
      <c r="X946" s="180"/>
      <c r="Y946" s="180"/>
      <c r="Z946" s="180"/>
      <c r="AA946" s="180"/>
      <c r="AB946" s="180"/>
      <c r="AC946" s="180"/>
      <c r="AD946" s="180"/>
      <c r="AE946" s="180"/>
      <c r="AF946" s="180"/>
      <c r="AG946" s="180"/>
      <c r="AH946" s="180"/>
      <c r="AI946" s="180"/>
      <c r="AJ946" s="180"/>
      <c r="AK946" s="180"/>
      <c r="AL946" s="180"/>
      <c r="AM946" s="180"/>
      <c r="AN946" s="180"/>
      <c r="AO946" s="180"/>
      <c r="AP946" s="180"/>
      <c r="AQ946" s="180"/>
      <c r="AR946" s="180"/>
      <c r="AS946" s="180"/>
      <c r="AT946" s="180"/>
      <c r="AU946" s="180"/>
      <c r="AV946" s="180"/>
      <c r="AW946" s="180"/>
      <c r="AX946" s="180"/>
      <c r="AY946" s="180"/>
      <c r="AZ946" s="180"/>
      <c r="BA946" s="180"/>
      <c r="BB946" s="180"/>
      <c r="BC946" s="180"/>
      <c r="BD946" s="180"/>
      <c r="BE946" s="180"/>
      <c r="BF946" s="180"/>
      <c r="BG946" s="180"/>
      <c r="BH946" s="180"/>
      <c r="BI946" s="180"/>
      <c r="BJ946" s="180"/>
      <c r="BK946" s="180"/>
      <c r="BL946" s="180"/>
      <c r="BM946" s="180"/>
      <c r="BN946" s="180"/>
      <c r="BO946" s="180"/>
      <c r="BP946" s="180"/>
      <c r="BQ946" s="180"/>
      <c r="BR946" s="180"/>
      <c r="BS946" s="180"/>
      <c r="BT946" s="180"/>
      <c r="BU946" s="180"/>
      <c r="BV946" s="180"/>
      <c r="BW946" s="180"/>
      <c r="BX946" s="180"/>
      <c r="BY946" s="180"/>
      <c r="BZ946" s="180"/>
      <c r="CA946" s="180"/>
    </row>
    <row r="947" ht="15.75" customHeight="1" spans="1:79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  <c r="R947" s="180"/>
      <c r="S947" s="180"/>
      <c r="T947" s="180"/>
      <c r="U947" s="180"/>
      <c r="V947" s="180"/>
      <c r="W947" s="180"/>
      <c r="X947" s="180"/>
      <c r="Y947" s="180"/>
      <c r="Z947" s="180"/>
      <c r="AA947" s="180"/>
      <c r="AB947" s="180"/>
      <c r="AC947" s="180"/>
      <c r="AD947" s="180"/>
      <c r="AE947" s="180"/>
      <c r="AF947" s="180"/>
      <c r="AG947" s="180"/>
      <c r="AH947" s="180"/>
      <c r="AI947" s="180"/>
      <c r="AJ947" s="180"/>
      <c r="AK947" s="180"/>
      <c r="AL947" s="180"/>
      <c r="AM947" s="180"/>
      <c r="AN947" s="180"/>
      <c r="AO947" s="180"/>
      <c r="AP947" s="180"/>
      <c r="AQ947" s="180"/>
      <c r="AR947" s="180"/>
      <c r="AS947" s="180"/>
      <c r="AT947" s="180"/>
      <c r="AU947" s="180"/>
      <c r="AV947" s="180"/>
      <c r="AW947" s="180"/>
      <c r="AX947" s="180"/>
      <c r="AY947" s="180"/>
      <c r="AZ947" s="180"/>
      <c r="BA947" s="180"/>
      <c r="BB947" s="180"/>
      <c r="BC947" s="180"/>
      <c r="BD947" s="180"/>
      <c r="BE947" s="180"/>
      <c r="BF947" s="180"/>
      <c r="BG947" s="180"/>
      <c r="BH947" s="180"/>
      <c r="BI947" s="180"/>
      <c r="BJ947" s="180"/>
      <c r="BK947" s="180"/>
      <c r="BL947" s="180"/>
      <c r="BM947" s="180"/>
      <c r="BN947" s="180"/>
      <c r="BO947" s="180"/>
      <c r="BP947" s="180"/>
      <c r="BQ947" s="180"/>
      <c r="BR947" s="180"/>
      <c r="BS947" s="180"/>
      <c r="BT947" s="180"/>
      <c r="BU947" s="180"/>
      <c r="BV947" s="180"/>
      <c r="BW947" s="180"/>
      <c r="BX947" s="180"/>
      <c r="BY947" s="180"/>
      <c r="BZ947" s="180"/>
      <c r="CA947" s="180"/>
    </row>
    <row r="948" ht="15.75" customHeight="1" spans="1:79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  <c r="R948" s="180"/>
      <c r="S948" s="180"/>
      <c r="T948" s="180"/>
      <c r="U948" s="180"/>
      <c r="V948" s="180"/>
      <c r="W948" s="180"/>
      <c r="X948" s="180"/>
      <c r="Y948" s="180"/>
      <c r="Z948" s="180"/>
      <c r="AA948" s="180"/>
      <c r="AB948" s="180"/>
      <c r="AC948" s="180"/>
      <c r="AD948" s="180"/>
      <c r="AE948" s="180"/>
      <c r="AF948" s="180"/>
      <c r="AG948" s="180"/>
      <c r="AH948" s="180"/>
      <c r="AI948" s="180"/>
      <c r="AJ948" s="180"/>
      <c r="AK948" s="180"/>
      <c r="AL948" s="180"/>
      <c r="AM948" s="180"/>
      <c r="AN948" s="180"/>
      <c r="AO948" s="180"/>
      <c r="AP948" s="180"/>
      <c r="AQ948" s="180"/>
      <c r="AR948" s="180"/>
      <c r="AS948" s="180"/>
      <c r="AT948" s="180"/>
      <c r="AU948" s="180"/>
      <c r="AV948" s="180"/>
      <c r="AW948" s="180"/>
      <c r="AX948" s="180"/>
      <c r="AY948" s="180"/>
      <c r="AZ948" s="180"/>
      <c r="BA948" s="180"/>
      <c r="BB948" s="180"/>
      <c r="BC948" s="180"/>
      <c r="BD948" s="180"/>
      <c r="BE948" s="180"/>
      <c r="BF948" s="180"/>
      <c r="BG948" s="180"/>
      <c r="BH948" s="180"/>
      <c r="BI948" s="180"/>
      <c r="BJ948" s="180"/>
      <c r="BK948" s="180"/>
      <c r="BL948" s="180"/>
      <c r="BM948" s="180"/>
      <c r="BN948" s="180"/>
      <c r="BO948" s="180"/>
      <c r="BP948" s="180"/>
      <c r="BQ948" s="180"/>
      <c r="BR948" s="180"/>
      <c r="BS948" s="180"/>
      <c r="BT948" s="180"/>
      <c r="BU948" s="180"/>
      <c r="BV948" s="180"/>
      <c r="BW948" s="180"/>
      <c r="BX948" s="180"/>
      <c r="BY948" s="180"/>
      <c r="BZ948" s="180"/>
      <c r="CA948" s="180"/>
    </row>
    <row r="949" ht="15.75" customHeight="1" spans="1:79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  <c r="R949" s="180"/>
      <c r="S949" s="180"/>
      <c r="T949" s="180"/>
      <c r="U949" s="180"/>
      <c r="V949" s="180"/>
      <c r="W949" s="180"/>
      <c r="X949" s="180"/>
      <c r="Y949" s="180"/>
      <c r="Z949" s="180"/>
      <c r="AA949" s="180"/>
      <c r="AB949" s="180"/>
      <c r="AC949" s="180"/>
      <c r="AD949" s="180"/>
      <c r="AE949" s="180"/>
      <c r="AF949" s="180"/>
      <c r="AG949" s="180"/>
      <c r="AH949" s="180"/>
      <c r="AI949" s="180"/>
      <c r="AJ949" s="180"/>
      <c r="AK949" s="180"/>
      <c r="AL949" s="180"/>
      <c r="AM949" s="180"/>
      <c r="AN949" s="180"/>
      <c r="AO949" s="180"/>
      <c r="AP949" s="180"/>
      <c r="AQ949" s="180"/>
      <c r="AR949" s="180"/>
      <c r="AS949" s="180"/>
      <c r="AT949" s="180"/>
      <c r="AU949" s="180"/>
      <c r="AV949" s="180"/>
      <c r="AW949" s="180"/>
      <c r="AX949" s="180"/>
      <c r="AY949" s="180"/>
      <c r="AZ949" s="180"/>
      <c r="BA949" s="180"/>
      <c r="BB949" s="180"/>
      <c r="BC949" s="180"/>
      <c r="BD949" s="180"/>
      <c r="BE949" s="180"/>
      <c r="BF949" s="180"/>
      <c r="BG949" s="180"/>
      <c r="BH949" s="180"/>
      <c r="BI949" s="180"/>
      <c r="BJ949" s="180"/>
      <c r="BK949" s="180"/>
      <c r="BL949" s="180"/>
      <c r="BM949" s="180"/>
      <c r="BN949" s="180"/>
      <c r="BO949" s="180"/>
      <c r="BP949" s="180"/>
      <c r="BQ949" s="180"/>
      <c r="BR949" s="180"/>
      <c r="BS949" s="180"/>
      <c r="BT949" s="180"/>
      <c r="BU949" s="180"/>
      <c r="BV949" s="180"/>
      <c r="BW949" s="180"/>
      <c r="BX949" s="180"/>
      <c r="BY949" s="180"/>
      <c r="BZ949" s="180"/>
      <c r="CA949" s="180"/>
    </row>
    <row r="950" ht="15.75" customHeight="1" spans="1:79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  <c r="R950" s="180"/>
      <c r="S950" s="180"/>
      <c r="T950" s="180"/>
      <c r="U950" s="180"/>
      <c r="V950" s="180"/>
      <c r="W950" s="180"/>
      <c r="X950" s="180"/>
      <c r="Y950" s="180"/>
      <c r="Z950" s="180"/>
      <c r="AA950" s="180"/>
      <c r="AB950" s="180"/>
      <c r="AC950" s="180"/>
      <c r="AD950" s="180"/>
      <c r="AE950" s="180"/>
      <c r="AF950" s="180"/>
      <c r="AG950" s="180"/>
      <c r="AH950" s="180"/>
      <c r="AI950" s="180"/>
      <c r="AJ950" s="180"/>
      <c r="AK950" s="180"/>
      <c r="AL950" s="180"/>
      <c r="AM950" s="180"/>
      <c r="AN950" s="180"/>
      <c r="AO950" s="180"/>
      <c r="AP950" s="180"/>
      <c r="AQ950" s="180"/>
      <c r="AR950" s="180"/>
      <c r="AS950" s="180"/>
      <c r="AT950" s="180"/>
      <c r="AU950" s="180"/>
      <c r="AV950" s="180"/>
      <c r="AW950" s="180"/>
      <c r="AX950" s="180"/>
      <c r="AY950" s="180"/>
      <c r="AZ950" s="180"/>
      <c r="BA950" s="180"/>
      <c r="BB950" s="180"/>
      <c r="BC950" s="180"/>
      <c r="BD950" s="180"/>
      <c r="BE950" s="180"/>
      <c r="BF950" s="180"/>
      <c r="BG950" s="180"/>
      <c r="BH950" s="180"/>
      <c r="BI950" s="180"/>
      <c r="BJ950" s="180"/>
      <c r="BK950" s="180"/>
      <c r="BL950" s="180"/>
      <c r="BM950" s="180"/>
      <c r="BN950" s="180"/>
      <c r="BO950" s="180"/>
      <c r="BP950" s="180"/>
      <c r="BQ950" s="180"/>
      <c r="BR950" s="180"/>
      <c r="BS950" s="180"/>
      <c r="BT950" s="180"/>
      <c r="BU950" s="180"/>
      <c r="BV950" s="180"/>
      <c r="BW950" s="180"/>
      <c r="BX950" s="180"/>
      <c r="BY950" s="180"/>
      <c r="BZ950" s="180"/>
      <c r="CA950" s="180"/>
    </row>
    <row r="951" ht="15.75" customHeight="1" spans="1:79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  <c r="R951" s="180"/>
      <c r="S951" s="180"/>
      <c r="T951" s="180"/>
      <c r="U951" s="180"/>
      <c r="V951" s="180"/>
      <c r="W951" s="180"/>
      <c r="X951" s="180"/>
      <c r="Y951" s="180"/>
      <c r="Z951" s="180"/>
      <c r="AA951" s="180"/>
      <c r="AB951" s="180"/>
      <c r="AC951" s="180"/>
      <c r="AD951" s="180"/>
      <c r="AE951" s="180"/>
      <c r="AF951" s="180"/>
      <c r="AG951" s="180"/>
      <c r="AH951" s="180"/>
      <c r="AI951" s="180"/>
      <c r="AJ951" s="180"/>
      <c r="AK951" s="180"/>
      <c r="AL951" s="180"/>
      <c r="AM951" s="180"/>
      <c r="AN951" s="180"/>
      <c r="AO951" s="180"/>
      <c r="AP951" s="180"/>
      <c r="AQ951" s="180"/>
      <c r="AR951" s="180"/>
      <c r="AS951" s="180"/>
      <c r="AT951" s="180"/>
      <c r="AU951" s="180"/>
      <c r="AV951" s="180"/>
      <c r="AW951" s="180"/>
      <c r="AX951" s="180"/>
      <c r="AY951" s="180"/>
      <c r="AZ951" s="180"/>
      <c r="BA951" s="180"/>
      <c r="BB951" s="180"/>
      <c r="BC951" s="180"/>
      <c r="BD951" s="180"/>
      <c r="BE951" s="180"/>
      <c r="BF951" s="180"/>
      <c r="BG951" s="180"/>
      <c r="BH951" s="180"/>
      <c r="BI951" s="180"/>
      <c r="BJ951" s="180"/>
      <c r="BK951" s="180"/>
      <c r="BL951" s="180"/>
      <c r="BM951" s="180"/>
      <c r="BN951" s="180"/>
      <c r="BO951" s="180"/>
      <c r="BP951" s="180"/>
      <c r="BQ951" s="180"/>
      <c r="BR951" s="180"/>
      <c r="BS951" s="180"/>
      <c r="BT951" s="180"/>
      <c r="BU951" s="180"/>
      <c r="BV951" s="180"/>
      <c r="BW951" s="180"/>
      <c r="BX951" s="180"/>
      <c r="BY951" s="180"/>
      <c r="BZ951" s="180"/>
      <c r="CA951" s="180"/>
    </row>
    <row r="952" ht="15.75" customHeight="1" spans="1:79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  <c r="R952" s="180"/>
      <c r="S952" s="180"/>
      <c r="T952" s="180"/>
      <c r="U952" s="180"/>
      <c r="V952" s="180"/>
      <c r="W952" s="180"/>
      <c r="X952" s="180"/>
      <c r="Y952" s="180"/>
      <c r="Z952" s="180"/>
      <c r="AA952" s="180"/>
      <c r="AB952" s="180"/>
      <c r="AC952" s="180"/>
      <c r="AD952" s="180"/>
      <c r="AE952" s="180"/>
      <c r="AF952" s="180"/>
      <c r="AG952" s="180"/>
      <c r="AH952" s="180"/>
      <c r="AI952" s="180"/>
      <c r="AJ952" s="180"/>
      <c r="AK952" s="180"/>
      <c r="AL952" s="180"/>
      <c r="AM952" s="180"/>
      <c r="AN952" s="180"/>
      <c r="AO952" s="180"/>
      <c r="AP952" s="180"/>
      <c r="AQ952" s="180"/>
      <c r="AR952" s="180"/>
      <c r="AS952" s="180"/>
      <c r="AT952" s="180"/>
      <c r="AU952" s="180"/>
      <c r="AV952" s="180"/>
      <c r="AW952" s="180"/>
      <c r="AX952" s="180"/>
      <c r="AY952" s="180"/>
      <c r="AZ952" s="180"/>
      <c r="BA952" s="180"/>
      <c r="BB952" s="180"/>
      <c r="BC952" s="180"/>
      <c r="BD952" s="180"/>
      <c r="BE952" s="180"/>
      <c r="BF952" s="180"/>
      <c r="BG952" s="180"/>
      <c r="BH952" s="180"/>
      <c r="BI952" s="180"/>
      <c r="BJ952" s="180"/>
      <c r="BK952" s="180"/>
      <c r="BL952" s="180"/>
      <c r="BM952" s="180"/>
      <c r="BN952" s="180"/>
      <c r="BO952" s="180"/>
      <c r="BP952" s="180"/>
      <c r="BQ952" s="180"/>
      <c r="BR952" s="180"/>
      <c r="BS952" s="180"/>
      <c r="BT952" s="180"/>
      <c r="BU952" s="180"/>
      <c r="BV952" s="180"/>
      <c r="BW952" s="180"/>
      <c r="BX952" s="180"/>
      <c r="BY952" s="180"/>
      <c r="BZ952" s="180"/>
      <c r="CA952" s="180"/>
    </row>
    <row r="953" ht="15.75" customHeight="1" spans="1:79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  <c r="R953" s="180"/>
      <c r="S953" s="180"/>
      <c r="T953" s="180"/>
      <c r="U953" s="180"/>
      <c r="V953" s="180"/>
      <c r="W953" s="180"/>
      <c r="X953" s="180"/>
      <c r="Y953" s="180"/>
      <c r="Z953" s="180"/>
      <c r="AA953" s="180"/>
      <c r="AB953" s="180"/>
      <c r="AC953" s="180"/>
      <c r="AD953" s="180"/>
      <c r="AE953" s="180"/>
      <c r="AF953" s="180"/>
      <c r="AG953" s="180"/>
      <c r="AH953" s="180"/>
      <c r="AI953" s="180"/>
      <c r="AJ953" s="180"/>
      <c r="AK953" s="180"/>
      <c r="AL953" s="180"/>
      <c r="AM953" s="180"/>
      <c r="AN953" s="180"/>
      <c r="AO953" s="180"/>
      <c r="AP953" s="180"/>
      <c r="AQ953" s="180"/>
      <c r="AR953" s="180"/>
      <c r="AS953" s="180"/>
      <c r="AT953" s="180"/>
      <c r="AU953" s="180"/>
      <c r="AV953" s="180"/>
      <c r="AW953" s="180"/>
      <c r="AX953" s="180"/>
      <c r="AY953" s="180"/>
      <c r="AZ953" s="180"/>
      <c r="BA953" s="180"/>
      <c r="BB953" s="180"/>
      <c r="BC953" s="180"/>
      <c r="BD953" s="180"/>
      <c r="BE953" s="180"/>
      <c r="BF953" s="180"/>
      <c r="BG953" s="180"/>
      <c r="BH953" s="180"/>
      <c r="BI953" s="180"/>
      <c r="BJ953" s="180"/>
      <c r="BK953" s="180"/>
      <c r="BL953" s="180"/>
      <c r="BM953" s="180"/>
      <c r="BN953" s="180"/>
      <c r="BO953" s="180"/>
      <c r="BP953" s="180"/>
      <c r="BQ953" s="180"/>
      <c r="BR953" s="180"/>
      <c r="BS953" s="180"/>
      <c r="BT953" s="180"/>
      <c r="BU953" s="180"/>
      <c r="BV953" s="180"/>
      <c r="BW953" s="180"/>
      <c r="BX953" s="180"/>
      <c r="BY953" s="180"/>
      <c r="BZ953" s="180"/>
      <c r="CA953" s="180"/>
    </row>
    <row r="954" ht="15.75" customHeight="1" spans="1:79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  <c r="R954" s="180"/>
      <c r="S954" s="180"/>
      <c r="T954" s="180"/>
      <c r="U954" s="180"/>
      <c r="V954" s="180"/>
      <c r="W954" s="180"/>
      <c r="X954" s="180"/>
      <c r="Y954" s="180"/>
      <c r="Z954" s="180"/>
      <c r="AA954" s="180"/>
      <c r="AB954" s="180"/>
      <c r="AC954" s="180"/>
      <c r="AD954" s="180"/>
      <c r="AE954" s="180"/>
      <c r="AF954" s="180"/>
      <c r="AG954" s="180"/>
      <c r="AH954" s="180"/>
      <c r="AI954" s="180"/>
      <c r="AJ954" s="180"/>
      <c r="AK954" s="180"/>
      <c r="AL954" s="180"/>
      <c r="AM954" s="180"/>
      <c r="AN954" s="180"/>
      <c r="AO954" s="180"/>
      <c r="AP954" s="180"/>
      <c r="AQ954" s="180"/>
      <c r="AR954" s="180"/>
      <c r="AS954" s="180"/>
      <c r="AT954" s="180"/>
      <c r="AU954" s="180"/>
      <c r="AV954" s="180"/>
      <c r="AW954" s="180"/>
      <c r="AX954" s="180"/>
      <c r="AY954" s="180"/>
      <c r="AZ954" s="180"/>
      <c r="BA954" s="180"/>
      <c r="BB954" s="180"/>
      <c r="BC954" s="180"/>
      <c r="BD954" s="180"/>
      <c r="BE954" s="180"/>
      <c r="BF954" s="180"/>
      <c r="BG954" s="180"/>
      <c r="BH954" s="180"/>
      <c r="BI954" s="180"/>
      <c r="BJ954" s="180"/>
      <c r="BK954" s="180"/>
      <c r="BL954" s="180"/>
      <c r="BM954" s="180"/>
      <c r="BN954" s="180"/>
      <c r="BO954" s="180"/>
      <c r="BP954" s="180"/>
      <c r="BQ954" s="180"/>
      <c r="BR954" s="180"/>
      <c r="BS954" s="180"/>
      <c r="BT954" s="180"/>
      <c r="BU954" s="180"/>
      <c r="BV954" s="180"/>
      <c r="BW954" s="180"/>
      <c r="BX954" s="180"/>
      <c r="BY954" s="180"/>
      <c r="BZ954" s="180"/>
      <c r="CA954" s="180"/>
    </row>
    <row r="955" ht="15.75" customHeight="1" spans="1:79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  <c r="R955" s="180"/>
      <c r="S955" s="180"/>
      <c r="T955" s="180"/>
      <c r="U955" s="180"/>
      <c r="V955" s="180"/>
      <c r="W955" s="180"/>
      <c r="X955" s="180"/>
      <c r="Y955" s="180"/>
      <c r="Z955" s="180"/>
      <c r="AA955" s="180"/>
      <c r="AB955" s="180"/>
      <c r="AC955" s="180"/>
      <c r="AD955" s="180"/>
      <c r="AE955" s="180"/>
      <c r="AF955" s="180"/>
      <c r="AG955" s="180"/>
      <c r="AH955" s="180"/>
      <c r="AI955" s="180"/>
      <c r="AJ955" s="180"/>
      <c r="AK955" s="180"/>
      <c r="AL955" s="180"/>
      <c r="AM955" s="180"/>
      <c r="AN955" s="180"/>
      <c r="AO955" s="180"/>
      <c r="AP955" s="180"/>
      <c r="AQ955" s="180"/>
      <c r="AR955" s="180"/>
      <c r="AS955" s="180"/>
      <c r="AT955" s="180"/>
      <c r="AU955" s="180"/>
      <c r="AV955" s="180"/>
      <c r="AW955" s="180"/>
      <c r="AX955" s="180"/>
      <c r="AY955" s="180"/>
      <c r="AZ955" s="180"/>
      <c r="BA955" s="180"/>
      <c r="BB955" s="180"/>
      <c r="BC955" s="180"/>
      <c r="BD955" s="180"/>
      <c r="BE955" s="180"/>
      <c r="BF955" s="180"/>
      <c r="BG955" s="180"/>
      <c r="BH955" s="180"/>
      <c r="BI955" s="180"/>
      <c r="BJ955" s="180"/>
      <c r="BK955" s="180"/>
      <c r="BL955" s="180"/>
      <c r="BM955" s="180"/>
      <c r="BN955" s="180"/>
      <c r="BO955" s="180"/>
      <c r="BP955" s="180"/>
      <c r="BQ955" s="180"/>
      <c r="BR955" s="180"/>
      <c r="BS955" s="180"/>
      <c r="BT955" s="180"/>
      <c r="BU955" s="180"/>
      <c r="BV955" s="180"/>
      <c r="BW955" s="180"/>
      <c r="BX955" s="180"/>
      <c r="BY955" s="180"/>
      <c r="BZ955" s="180"/>
      <c r="CA955" s="180"/>
    </row>
    <row r="956" ht="15.75" customHeight="1" spans="1:79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  <c r="R956" s="180"/>
      <c r="S956" s="180"/>
      <c r="T956" s="180"/>
      <c r="U956" s="180"/>
      <c r="V956" s="180"/>
      <c r="W956" s="180"/>
      <c r="X956" s="180"/>
      <c r="Y956" s="180"/>
      <c r="Z956" s="180"/>
      <c r="AA956" s="180"/>
      <c r="AB956" s="180"/>
      <c r="AC956" s="180"/>
      <c r="AD956" s="180"/>
      <c r="AE956" s="180"/>
      <c r="AF956" s="180"/>
      <c r="AG956" s="180"/>
      <c r="AH956" s="180"/>
      <c r="AI956" s="180"/>
      <c r="AJ956" s="180"/>
      <c r="AK956" s="180"/>
      <c r="AL956" s="180"/>
      <c r="AM956" s="180"/>
      <c r="AN956" s="180"/>
      <c r="AO956" s="180"/>
      <c r="AP956" s="180"/>
      <c r="AQ956" s="180"/>
      <c r="AR956" s="180"/>
      <c r="AS956" s="180"/>
      <c r="AT956" s="180"/>
      <c r="AU956" s="180"/>
      <c r="AV956" s="180"/>
      <c r="AW956" s="180"/>
      <c r="AX956" s="180"/>
      <c r="AY956" s="180"/>
      <c r="AZ956" s="180"/>
      <c r="BA956" s="180"/>
      <c r="BB956" s="180"/>
      <c r="BC956" s="180"/>
      <c r="BD956" s="180"/>
      <c r="BE956" s="180"/>
      <c r="BF956" s="180"/>
      <c r="BG956" s="180"/>
      <c r="BH956" s="180"/>
      <c r="BI956" s="180"/>
      <c r="BJ956" s="180"/>
      <c r="BK956" s="180"/>
      <c r="BL956" s="180"/>
      <c r="BM956" s="180"/>
      <c r="BN956" s="180"/>
      <c r="BO956" s="180"/>
      <c r="BP956" s="180"/>
      <c r="BQ956" s="180"/>
      <c r="BR956" s="180"/>
      <c r="BS956" s="180"/>
      <c r="BT956" s="180"/>
      <c r="BU956" s="180"/>
      <c r="BV956" s="180"/>
      <c r="BW956" s="180"/>
      <c r="BX956" s="180"/>
      <c r="BY956" s="180"/>
      <c r="BZ956" s="180"/>
      <c r="CA956" s="180"/>
    </row>
    <row r="957" ht="15.75" customHeight="1" spans="1:79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  <c r="R957" s="180"/>
      <c r="S957" s="180"/>
      <c r="T957" s="180"/>
      <c r="U957" s="180"/>
      <c r="V957" s="180"/>
      <c r="W957" s="180"/>
      <c r="X957" s="180"/>
      <c r="Y957" s="180"/>
      <c r="Z957" s="180"/>
      <c r="AA957" s="180"/>
      <c r="AB957" s="180"/>
      <c r="AC957" s="180"/>
      <c r="AD957" s="180"/>
      <c r="AE957" s="180"/>
      <c r="AF957" s="180"/>
      <c r="AG957" s="180"/>
      <c r="AH957" s="180"/>
      <c r="AI957" s="180"/>
      <c r="AJ957" s="180"/>
      <c r="AK957" s="180"/>
      <c r="AL957" s="180"/>
      <c r="AM957" s="180"/>
      <c r="AN957" s="180"/>
      <c r="AO957" s="180"/>
      <c r="AP957" s="180"/>
      <c r="AQ957" s="180"/>
      <c r="AR957" s="180"/>
      <c r="AS957" s="180"/>
      <c r="AT957" s="180"/>
      <c r="AU957" s="180"/>
      <c r="AV957" s="180"/>
      <c r="AW957" s="180"/>
      <c r="AX957" s="180"/>
      <c r="AY957" s="180"/>
      <c r="AZ957" s="180"/>
      <c r="BA957" s="180"/>
      <c r="BB957" s="180"/>
      <c r="BC957" s="180"/>
      <c r="BD957" s="180"/>
      <c r="BE957" s="180"/>
      <c r="BF957" s="180"/>
      <c r="BG957" s="180"/>
      <c r="BH957" s="180"/>
      <c r="BI957" s="180"/>
      <c r="BJ957" s="180"/>
      <c r="BK957" s="180"/>
      <c r="BL957" s="180"/>
      <c r="BM957" s="180"/>
      <c r="BN957" s="180"/>
      <c r="BO957" s="180"/>
      <c r="BP957" s="180"/>
      <c r="BQ957" s="180"/>
      <c r="BR957" s="180"/>
      <c r="BS957" s="180"/>
      <c r="BT957" s="180"/>
      <c r="BU957" s="180"/>
      <c r="BV957" s="180"/>
      <c r="BW957" s="180"/>
      <c r="BX957" s="180"/>
      <c r="BY957" s="180"/>
      <c r="BZ957" s="180"/>
      <c r="CA957" s="180"/>
    </row>
    <row r="958" ht="15.75" customHeight="1" spans="1:79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  <c r="R958" s="180"/>
      <c r="S958" s="180"/>
      <c r="T958" s="180"/>
      <c r="U958" s="180"/>
      <c r="V958" s="180"/>
      <c r="W958" s="180"/>
      <c r="X958" s="180"/>
      <c r="Y958" s="180"/>
      <c r="Z958" s="180"/>
      <c r="AA958" s="180"/>
      <c r="AB958" s="180"/>
      <c r="AC958" s="180"/>
      <c r="AD958" s="180"/>
      <c r="AE958" s="180"/>
      <c r="AF958" s="180"/>
      <c r="AG958" s="180"/>
      <c r="AH958" s="180"/>
      <c r="AI958" s="180"/>
      <c r="AJ958" s="180"/>
      <c r="AK958" s="180"/>
      <c r="AL958" s="180"/>
      <c r="AM958" s="180"/>
      <c r="AN958" s="180"/>
      <c r="AO958" s="180"/>
      <c r="AP958" s="180"/>
      <c r="AQ958" s="180"/>
      <c r="AR958" s="180"/>
      <c r="AS958" s="180"/>
      <c r="AT958" s="180"/>
      <c r="AU958" s="180"/>
      <c r="AV958" s="180"/>
      <c r="AW958" s="180"/>
      <c r="AX958" s="180"/>
      <c r="AY958" s="180"/>
      <c r="AZ958" s="180"/>
      <c r="BA958" s="180"/>
      <c r="BB958" s="180"/>
      <c r="BC958" s="180"/>
      <c r="BD958" s="180"/>
      <c r="BE958" s="180"/>
      <c r="BF958" s="180"/>
      <c r="BG958" s="180"/>
      <c r="BH958" s="180"/>
      <c r="BI958" s="180"/>
      <c r="BJ958" s="180"/>
      <c r="BK958" s="180"/>
      <c r="BL958" s="180"/>
      <c r="BM958" s="180"/>
      <c r="BN958" s="180"/>
      <c r="BO958" s="180"/>
      <c r="BP958" s="180"/>
      <c r="BQ958" s="180"/>
      <c r="BR958" s="180"/>
      <c r="BS958" s="180"/>
      <c r="BT958" s="180"/>
      <c r="BU958" s="180"/>
      <c r="BV958" s="180"/>
      <c r="BW958" s="180"/>
      <c r="BX958" s="180"/>
      <c r="BY958" s="180"/>
      <c r="BZ958" s="180"/>
      <c r="CA958" s="180"/>
    </row>
    <row r="959" ht="15.75" customHeight="1" spans="1:79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  <c r="R959" s="180"/>
      <c r="S959" s="180"/>
      <c r="T959" s="180"/>
      <c r="U959" s="180"/>
      <c r="V959" s="180"/>
      <c r="W959" s="180"/>
      <c r="X959" s="180"/>
      <c r="Y959" s="180"/>
      <c r="Z959" s="180"/>
      <c r="AA959" s="180"/>
      <c r="AB959" s="180"/>
      <c r="AC959" s="180"/>
      <c r="AD959" s="180"/>
      <c r="AE959" s="180"/>
      <c r="AF959" s="180"/>
      <c r="AG959" s="180"/>
      <c r="AH959" s="180"/>
      <c r="AI959" s="180"/>
      <c r="AJ959" s="180"/>
      <c r="AK959" s="180"/>
      <c r="AL959" s="180"/>
      <c r="AM959" s="180"/>
      <c r="AN959" s="180"/>
      <c r="AO959" s="180"/>
      <c r="AP959" s="180"/>
      <c r="AQ959" s="180"/>
      <c r="AR959" s="180"/>
      <c r="AS959" s="180"/>
      <c r="AT959" s="180"/>
      <c r="AU959" s="180"/>
      <c r="AV959" s="180"/>
      <c r="AW959" s="180"/>
      <c r="AX959" s="180"/>
      <c r="AY959" s="180"/>
      <c r="AZ959" s="180"/>
      <c r="BA959" s="180"/>
      <c r="BB959" s="180"/>
      <c r="BC959" s="180"/>
      <c r="BD959" s="180"/>
      <c r="BE959" s="180"/>
      <c r="BF959" s="180"/>
      <c r="BG959" s="180"/>
      <c r="BH959" s="180"/>
      <c r="BI959" s="180"/>
      <c r="BJ959" s="180"/>
      <c r="BK959" s="180"/>
      <c r="BL959" s="180"/>
      <c r="BM959" s="180"/>
      <c r="BN959" s="180"/>
      <c r="BO959" s="180"/>
      <c r="BP959" s="180"/>
      <c r="BQ959" s="180"/>
      <c r="BR959" s="180"/>
      <c r="BS959" s="180"/>
      <c r="BT959" s="180"/>
      <c r="BU959" s="180"/>
      <c r="BV959" s="180"/>
      <c r="BW959" s="180"/>
      <c r="BX959" s="180"/>
      <c r="BY959" s="180"/>
      <c r="BZ959" s="180"/>
      <c r="CA959" s="180"/>
    </row>
    <row r="960" ht="15.75" customHeight="1" spans="1:79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  <c r="R960" s="180"/>
      <c r="S960" s="180"/>
      <c r="T960" s="180"/>
      <c r="U960" s="180"/>
      <c r="V960" s="180"/>
      <c r="W960" s="180"/>
      <c r="X960" s="180"/>
      <c r="Y960" s="180"/>
      <c r="Z960" s="180"/>
      <c r="AA960" s="180"/>
      <c r="AB960" s="180"/>
      <c r="AC960" s="180"/>
      <c r="AD960" s="180"/>
      <c r="AE960" s="180"/>
      <c r="AF960" s="180"/>
      <c r="AG960" s="180"/>
      <c r="AH960" s="180"/>
      <c r="AI960" s="180"/>
      <c r="AJ960" s="180"/>
      <c r="AK960" s="180"/>
      <c r="AL960" s="180"/>
      <c r="AM960" s="180"/>
      <c r="AN960" s="180"/>
      <c r="AO960" s="180"/>
      <c r="AP960" s="180"/>
      <c r="AQ960" s="180"/>
      <c r="AR960" s="180"/>
      <c r="AS960" s="180"/>
      <c r="AT960" s="180"/>
      <c r="AU960" s="180"/>
      <c r="AV960" s="180"/>
      <c r="AW960" s="180"/>
      <c r="AX960" s="180"/>
      <c r="AY960" s="180"/>
      <c r="AZ960" s="180"/>
      <c r="BA960" s="180"/>
      <c r="BB960" s="180"/>
      <c r="BC960" s="180"/>
      <c r="BD960" s="180"/>
      <c r="BE960" s="180"/>
      <c r="BF960" s="180"/>
      <c r="BG960" s="180"/>
      <c r="BH960" s="180"/>
      <c r="BI960" s="180"/>
      <c r="BJ960" s="180"/>
      <c r="BK960" s="180"/>
      <c r="BL960" s="180"/>
      <c r="BM960" s="180"/>
      <c r="BN960" s="180"/>
      <c r="BO960" s="180"/>
      <c r="BP960" s="180"/>
      <c r="BQ960" s="180"/>
      <c r="BR960" s="180"/>
      <c r="BS960" s="180"/>
      <c r="BT960" s="180"/>
      <c r="BU960" s="180"/>
      <c r="BV960" s="180"/>
      <c r="BW960" s="180"/>
      <c r="BX960" s="180"/>
      <c r="BY960" s="180"/>
      <c r="BZ960" s="180"/>
      <c r="CA960" s="180"/>
    </row>
    <row r="961" ht="15.75" customHeight="1" spans="1:79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  <c r="R961" s="180"/>
      <c r="S961" s="180"/>
      <c r="T961" s="180"/>
      <c r="U961" s="180"/>
      <c r="V961" s="180"/>
      <c r="W961" s="180"/>
      <c r="X961" s="180"/>
      <c r="Y961" s="180"/>
      <c r="Z961" s="180"/>
      <c r="AA961" s="180"/>
      <c r="AB961" s="180"/>
      <c r="AC961" s="180"/>
      <c r="AD961" s="180"/>
      <c r="AE961" s="180"/>
      <c r="AF961" s="180"/>
      <c r="AG961" s="180"/>
      <c r="AH961" s="180"/>
      <c r="AI961" s="180"/>
      <c r="AJ961" s="180"/>
      <c r="AK961" s="180"/>
      <c r="AL961" s="180"/>
      <c r="AM961" s="180"/>
      <c r="AN961" s="180"/>
      <c r="AO961" s="180"/>
      <c r="AP961" s="180"/>
      <c r="AQ961" s="180"/>
      <c r="AR961" s="180"/>
      <c r="AS961" s="180"/>
      <c r="AT961" s="180"/>
      <c r="AU961" s="180"/>
      <c r="AV961" s="180"/>
      <c r="AW961" s="180"/>
      <c r="AX961" s="180"/>
      <c r="AY961" s="180"/>
      <c r="AZ961" s="180"/>
      <c r="BA961" s="180"/>
      <c r="BB961" s="180"/>
      <c r="BC961" s="180"/>
      <c r="BD961" s="180"/>
      <c r="BE961" s="180"/>
      <c r="BF961" s="180"/>
      <c r="BG961" s="180"/>
      <c r="BH961" s="180"/>
      <c r="BI961" s="180"/>
      <c r="BJ961" s="180"/>
      <c r="BK961" s="180"/>
      <c r="BL961" s="180"/>
      <c r="BM961" s="180"/>
      <c r="BN961" s="180"/>
      <c r="BO961" s="180"/>
      <c r="BP961" s="180"/>
      <c r="BQ961" s="180"/>
      <c r="BR961" s="180"/>
      <c r="BS961" s="180"/>
      <c r="BT961" s="180"/>
      <c r="BU961" s="180"/>
      <c r="BV961" s="180"/>
      <c r="BW961" s="180"/>
      <c r="BX961" s="180"/>
      <c r="BY961" s="180"/>
      <c r="BZ961" s="180"/>
      <c r="CA961" s="180"/>
    </row>
    <row r="962" ht="15.75" customHeight="1" spans="1:79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  <c r="R962" s="180"/>
      <c r="S962" s="180"/>
      <c r="T962" s="180"/>
      <c r="U962" s="180"/>
      <c r="V962" s="180"/>
      <c r="W962" s="180"/>
      <c r="X962" s="180"/>
      <c r="Y962" s="180"/>
      <c r="Z962" s="180"/>
      <c r="AA962" s="180"/>
      <c r="AB962" s="180"/>
      <c r="AC962" s="180"/>
      <c r="AD962" s="180"/>
      <c r="AE962" s="180"/>
      <c r="AF962" s="180"/>
      <c r="AG962" s="180"/>
      <c r="AH962" s="180"/>
      <c r="AI962" s="180"/>
      <c r="AJ962" s="180"/>
      <c r="AK962" s="180"/>
      <c r="AL962" s="180"/>
      <c r="AM962" s="180"/>
      <c r="AN962" s="180"/>
      <c r="AO962" s="180"/>
      <c r="AP962" s="180"/>
      <c r="AQ962" s="180"/>
      <c r="AR962" s="180"/>
      <c r="AS962" s="180"/>
      <c r="AT962" s="180"/>
      <c r="AU962" s="180"/>
      <c r="AV962" s="180"/>
      <c r="AW962" s="180"/>
      <c r="AX962" s="180"/>
      <c r="AY962" s="180"/>
      <c r="AZ962" s="180"/>
      <c r="BA962" s="180"/>
      <c r="BB962" s="180"/>
      <c r="BC962" s="180"/>
      <c r="BD962" s="180"/>
      <c r="BE962" s="180"/>
      <c r="BF962" s="180"/>
      <c r="BG962" s="180"/>
      <c r="BH962" s="180"/>
      <c r="BI962" s="180"/>
      <c r="BJ962" s="180"/>
      <c r="BK962" s="180"/>
      <c r="BL962" s="180"/>
      <c r="BM962" s="180"/>
      <c r="BN962" s="180"/>
      <c r="BO962" s="180"/>
      <c r="BP962" s="180"/>
      <c r="BQ962" s="180"/>
      <c r="BR962" s="180"/>
      <c r="BS962" s="180"/>
      <c r="BT962" s="180"/>
      <c r="BU962" s="180"/>
      <c r="BV962" s="180"/>
      <c r="BW962" s="180"/>
      <c r="BX962" s="180"/>
      <c r="BY962" s="180"/>
      <c r="BZ962" s="180"/>
      <c r="CA962" s="180"/>
    </row>
    <row r="963" ht="15.75" customHeight="1" spans="1:79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  <c r="R963" s="180"/>
      <c r="S963" s="180"/>
      <c r="T963" s="180"/>
      <c r="U963" s="180"/>
      <c r="V963" s="180"/>
      <c r="W963" s="180"/>
      <c r="X963" s="180"/>
      <c r="Y963" s="180"/>
      <c r="Z963" s="180"/>
      <c r="AA963" s="180"/>
      <c r="AB963" s="180"/>
      <c r="AC963" s="180"/>
      <c r="AD963" s="180"/>
      <c r="AE963" s="180"/>
      <c r="AF963" s="180"/>
      <c r="AG963" s="180"/>
      <c r="AH963" s="180"/>
      <c r="AI963" s="180"/>
      <c r="AJ963" s="180"/>
      <c r="AK963" s="180"/>
      <c r="AL963" s="180"/>
      <c r="AM963" s="180"/>
      <c r="AN963" s="180"/>
      <c r="AO963" s="180"/>
      <c r="AP963" s="180"/>
      <c r="AQ963" s="180"/>
      <c r="AR963" s="180"/>
      <c r="AS963" s="180"/>
      <c r="AT963" s="180"/>
      <c r="AU963" s="180"/>
      <c r="AV963" s="180"/>
      <c r="AW963" s="180"/>
      <c r="AX963" s="180"/>
      <c r="AY963" s="180"/>
      <c r="AZ963" s="180"/>
      <c r="BA963" s="180"/>
      <c r="BB963" s="180"/>
      <c r="BC963" s="180"/>
      <c r="BD963" s="180"/>
      <c r="BE963" s="180"/>
      <c r="BF963" s="180"/>
      <c r="BG963" s="180"/>
      <c r="BH963" s="180"/>
      <c r="BI963" s="180"/>
      <c r="BJ963" s="180"/>
      <c r="BK963" s="180"/>
      <c r="BL963" s="180"/>
      <c r="BM963" s="180"/>
      <c r="BN963" s="180"/>
      <c r="BO963" s="180"/>
      <c r="BP963" s="180"/>
      <c r="BQ963" s="180"/>
      <c r="BR963" s="180"/>
      <c r="BS963" s="180"/>
      <c r="BT963" s="180"/>
      <c r="BU963" s="180"/>
      <c r="BV963" s="180"/>
      <c r="BW963" s="180"/>
      <c r="BX963" s="180"/>
      <c r="BY963" s="180"/>
      <c r="BZ963" s="180"/>
      <c r="CA963" s="180"/>
    </row>
    <row r="964" ht="15.75" customHeight="1" spans="1:79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  <c r="R964" s="180"/>
      <c r="S964" s="180"/>
      <c r="T964" s="180"/>
      <c r="U964" s="180"/>
      <c r="V964" s="180"/>
      <c r="W964" s="180"/>
      <c r="X964" s="180"/>
      <c r="Y964" s="180"/>
      <c r="Z964" s="180"/>
      <c r="AA964" s="180"/>
      <c r="AB964" s="180"/>
      <c r="AC964" s="180"/>
      <c r="AD964" s="180"/>
      <c r="AE964" s="180"/>
      <c r="AF964" s="180"/>
      <c r="AG964" s="180"/>
      <c r="AH964" s="180"/>
      <c r="AI964" s="180"/>
      <c r="AJ964" s="180"/>
      <c r="AK964" s="180"/>
      <c r="AL964" s="180"/>
      <c r="AM964" s="180"/>
      <c r="AN964" s="180"/>
      <c r="AO964" s="180"/>
      <c r="AP964" s="180"/>
      <c r="AQ964" s="180"/>
      <c r="AR964" s="180"/>
      <c r="AS964" s="180"/>
      <c r="AT964" s="180"/>
      <c r="AU964" s="180"/>
      <c r="AV964" s="180"/>
      <c r="AW964" s="180"/>
      <c r="AX964" s="180"/>
      <c r="AY964" s="180"/>
      <c r="AZ964" s="180"/>
      <c r="BA964" s="180"/>
      <c r="BB964" s="180"/>
      <c r="BC964" s="180"/>
      <c r="BD964" s="180"/>
      <c r="BE964" s="180"/>
      <c r="BF964" s="180"/>
      <c r="BG964" s="180"/>
      <c r="BH964" s="180"/>
      <c r="BI964" s="180"/>
      <c r="BJ964" s="180"/>
      <c r="BK964" s="180"/>
      <c r="BL964" s="180"/>
      <c r="BM964" s="180"/>
      <c r="BN964" s="180"/>
      <c r="BO964" s="180"/>
      <c r="BP964" s="180"/>
      <c r="BQ964" s="180"/>
      <c r="BR964" s="180"/>
      <c r="BS964" s="180"/>
      <c r="BT964" s="180"/>
      <c r="BU964" s="180"/>
      <c r="BV964" s="180"/>
      <c r="BW964" s="180"/>
      <c r="BX964" s="180"/>
      <c r="BY964" s="180"/>
      <c r="BZ964" s="180"/>
      <c r="CA964" s="180"/>
    </row>
    <row r="965" ht="15.75" customHeight="1" spans="1:79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  <c r="R965" s="180"/>
      <c r="S965" s="180"/>
      <c r="T965" s="180"/>
      <c r="U965" s="180"/>
      <c r="V965" s="180"/>
      <c r="W965" s="180"/>
      <c r="X965" s="180"/>
      <c r="Y965" s="180"/>
      <c r="Z965" s="180"/>
      <c r="AA965" s="180"/>
      <c r="AB965" s="180"/>
      <c r="AC965" s="180"/>
      <c r="AD965" s="180"/>
      <c r="AE965" s="180"/>
      <c r="AF965" s="180"/>
      <c r="AG965" s="180"/>
      <c r="AH965" s="180"/>
      <c r="AI965" s="180"/>
      <c r="AJ965" s="180"/>
      <c r="AK965" s="180"/>
      <c r="AL965" s="180"/>
      <c r="AM965" s="180"/>
      <c r="AN965" s="180"/>
      <c r="AO965" s="180"/>
      <c r="AP965" s="180"/>
      <c r="AQ965" s="180"/>
      <c r="AR965" s="180"/>
      <c r="AS965" s="180"/>
      <c r="AT965" s="180"/>
      <c r="AU965" s="180"/>
      <c r="AV965" s="180"/>
      <c r="AW965" s="180"/>
      <c r="AX965" s="180"/>
      <c r="AY965" s="180"/>
      <c r="AZ965" s="180"/>
      <c r="BA965" s="180"/>
      <c r="BB965" s="180"/>
      <c r="BC965" s="180"/>
      <c r="BD965" s="180"/>
      <c r="BE965" s="180"/>
      <c r="BF965" s="180"/>
      <c r="BG965" s="180"/>
      <c r="BH965" s="180"/>
      <c r="BI965" s="180"/>
      <c r="BJ965" s="180"/>
      <c r="BK965" s="180"/>
      <c r="BL965" s="180"/>
      <c r="BM965" s="180"/>
      <c r="BN965" s="180"/>
      <c r="BO965" s="180"/>
      <c r="BP965" s="180"/>
      <c r="BQ965" s="180"/>
      <c r="BR965" s="180"/>
      <c r="BS965" s="180"/>
      <c r="BT965" s="180"/>
      <c r="BU965" s="180"/>
      <c r="BV965" s="180"/>
      <c r="BW965" s="180"/>
      <c r="BX965" s="180"/>
      <c r="BY965" s="180"/>
      <c r="BZ965" s="180"/>
      <c r="CA965" s="180"/>
    </row>
    <row r="966" ht="15.75" customHeight="1" spans="1:79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  <c r="R966" s="180"/>
      <c r="S966" s="180"/>
      <c r="T966" s="180"/>
      <c r="U966" s="180"/>
      <c r="V966" s="180"/>
      <c r="W966" s="180"/>
      <c r="X966" s="180"/>
      <c r="Y966" s="180"/>
      <c r="Z966" s="180"/>
      <c r="AA966" s="180"/>
      <c r="AB966" s="180"/>
      <c r="AC966" s="180"/>
      <c r="AD966" s="180"/>
      <c r="AE966" s="180"/>
      <c r="AF966" s="180"/>
      <c r="AG966" s="180"/>
      <c r="AH966" s="180"/>
      <c r="AI966" s="180"/>
      <c r="AJ966" s="180"/>
      <c r="AK966" s="180"/>
      <c r="AL966" s="180"/>
      <c r="AM966" s="180"/>
      <c r="AN966" s="180"/>
      <c r="AO966" s="180"/>
      <c r="AP966" s="180"/>
      <c r="AQ966" s="180"/>
      <c r="AR966" s="180"/>
      <c r="AS966" s="180"/>
      <c r="AT966" s="180"/>
      <c r="AU966" s="180"/>
      <c r="AV966" s="180"/>
      <c r="AW966" s="180"/>
      <c r="AX966" s="180"/>
      <c r="AY966" s="180"/>
      <c r="AZ966" s="180"/>
      <c r="BA966" s="180"/>
      <c r="BB966" s="180"/>
      <c r="BC966" s="180"/>
      <c r="BD966" s="180"/>
      <c r="BE966" s="180"/>
      <c r="BF966" s="180"/>
      <c r="BG966" s="180"/>
      <c r="BH966" s="180"/>
      <c r="BI966" s="180"/>
      <c r="BJ966" s="180"/>
      <c r="BK966" s="180"/>
      <c r="BL966" s="180"/>
      <c r="BM966" s="180"/>
      <c r="BN966" s="180"/>
      <c r="BO966" s="180"/>
      <c r="BP966" s="180"/>
      <c r="BQ966" s="180"/>
      <c r="BR966" s="180"/>
      <c r="BS966" s="180"/>
      <c r="BT966" s="180"/>
      <c r="BU966" s="180"/>
      <c r="BV966" s="180"/>
      <c r="BW966" s="180"/>
      <c r="BX966" s="180"/>
      <c r="BY966" s="180"/>
      <c r="BZ966" s="180"/>
      <c r="CA966" s="180"/>
    </row>
    <row r="967" ht="15.75" customHeight="1" spans="1:79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  <c r="R967" s="180"/>
      <c r="S967" s="180"/>
      <c r="T967" s="180"/>
      <c r="U967" s="180"/>
      <c r="V967" s="180"/>
      <c r="W967" s="180"/>
      <c r="X967" s="180"/>
      <c r="Y967" s="180"/>
      <c r="Z967" s="180"/>
      <c r="AA967" s="180"/>
      <c r="AB967" s="180"/>
      <c r="AC967" s="180"/>
      <c r="AD967" s="180"/>
      <c r="AE967" s="180"/>
      <c r="AF967" s="180"/>
      <c r="AG967" s="180"/>
      <c r="AH967" s="180"/>
      <c r="AI967" s="180"/>
      <c r="AJ967" s="180"/>
      <c r="AK967" s="180"/>
      <c r="AL967" s="180"/>
      <c r="AM967" s="180"/>
      <c r="AN967" s="180"/>
      <c r="AO967" s="180"/>
      <c r="AP967" s="180"/>
      <c r="AQ967" s="180"/>
      <c r="AR967" s="180"/>
      <c r="AS967" s="180"/>
      <c r="AT967" s="180"/>
      <c r="AU967" s="180"/>
      <c r="AV967" s="180"/>
      <c r="AW967" s="180"/>
      <c r="AX967" s="180"/>
      <c r="AY967" s="180"/>
      <c r="AZ967" s="180"/>
      <c r="BA967" s="180"/>
      <c r="BB967" s="180"/>
      <c r="BC967" s="180"/>
      <c r="BD967" s="180"/>
      <c r="BE967" s="180"/>
      <c r="BF967" s="180"/>
      <c r="BG967" s="180"/>
      <c r="BH967" s="180"/>
      <c r="BI967" s="180"/>
      <c r="BJ967" s="180"/>
      <c r="BK967" s="180"/>
      <c r="BL967" s="180"/>
      <c r="BM967" s="180"/>
      <c r="BN967" s="180"/>
      <c r="BO967" s="180"/>
      <c r="BP967" s="180"/>
      <c r="BQ967" s="180"/>
      <c r="BR967" s="180"/>
      <c r="BS967" s="180"/>
      <c r="BT967" s="180"/>
      <c r="BU967" s="180"/>
      <c r="BV967" s="180"/>
      <c r="BW967" s="180"/>
      <c r="BX967" s="180"/>
      <c r="BY967" s="180"/>
      <c r="BZ967" s="180"/>
      <c r="CA967" s="180"/>
    </row>
    <row r="968" ht="15.75" customHeight="1" spans="1:79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  <c r="R968" s="180"/>
      <c r="S968" s="180"/>
      <c r="T968" s="180"/>
      <c r="U968" s="180"/>
      <c r="V968" s="180"/>
      <c r="W968" s="180"/>
      <c r="X968" s="180"/>
      <c r="Y968" s="180"/>
      <c r="Z968" s="180"/>
      <c r="AA968" s="180"/>
      <c r="AB968" s="180"/>
      <c r="AC968" s="180"/>
      <c r="AD968" s="180"/>
      <c r="AE968" s="180"/>
      <c r="AF968" s="180"/>
      <c r="AG968" s="180"/>
      <c r="AH968" s="180"/>
      <c r="AI968" s="180"/>
      <c r="AJ968" s="180"/>
      <c r="AK968" s="180"/>
      <c r="AL968" s="180"/>
      <c r="AM968" s="180"/>
      <c r="AN968" s="180"/>
      <c r="AO968" s="180"/>
      <c r="AP968" s="180"/>
      <c r="AQ968" s="180"/>
      <c r="AR968" s="180"/>
      <c r="AS968" s="180"/>
      <c r="AT968" s="180"/>
      <c r="AU968" s="180"/>
      <c r="AV968" s="180"/>
      <c r="AW968" s="180"/>
      <c r="AX968" s="180"/>
      <c r="AY968" s="180"/>
      <c r="AZ968" s="180"/>
      <c r="BA968" s="180"/>
      <c r="BB968" s="180"/>
      <c r="BC968" s="180"/>
      <c r="BD968" s="180"/>
      <c r="BE968" s="180"/>
      <c r="BF968" s="180"/>
      <c r="BG968" s="180"/>
      <c r="BH968" s="180"/>
      <c r="BI968" s="180"/>
      <c r="BJ968" s="180"/>
      <c r="BK968" s="180"/>
      <c r="BL968" s="180"/>
      <c r="BM968" s="180"/>
      <c r="BN968" s="180"/>
      <c r="BO968" s="180"/>
      <c r="BP968" s="180"/>
      <c r="BQ968" s="180"/>
      <c r="BR968" s="180"/>
      <c r="BS968" s="180"/>
      <c r="BT968" s="180"/>
      <c r="BU968" s="180"/>
      <c r="BV968" s="180"/>
      <c r="BW968" s="180"/>
      <c r="BX968" s="180"/>
      <c r="BY968" s="180"/>
      <c r="BZ968" s="180"/>
      <c r="CA968" s="180"/>
    </row>
    <row r="969" ht="15.75" customHeight="1" spans="1:79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  <c r="R969" s="180"/>
      <c r="S969" s="180"/>
      <c r="T969" s="180"/>
      <c r="U969" s="180"/>
      <c r="V969" s="180"/>
      <c r="W969" s="180"/>
      <c r="X969" s="180"/>
      <c r="Y969" s="180"/>
      <c r="Z969" s="180"/>
      <c r="AA969" s="180"/>
      <c r="AB969" s="180"/>
      <c r="AC969" s="180"/>
      <c r="AD969" s="180"/>
      <c r="AE969" s="180"/>
      <c r="AF969" s="180"/>
      <c r="AG969" s="180"/>
      <c r="AH969" s="180"/>
      <c r="AI969" s="180"/>
      <c r="AJ969" s="180"/>
      <c r="AK969" s="180"/>
      <c r="AL969" s="180"/>
      <c r="AM969" s="180"/>
      <c r="AN969" s="180"/>
      <c r="AO969" s="180"/>
      <c r="AP969" s="180"/>
      <c r="AQ969" s="180"/>
      <c r="AR969" s="180"/>
      <c r="AS969" s="180"/>
      <c r="AT969" s="180"/>
      <c r="AU969" s="180"/>
      <c r="AV969" s="180"/>
      <c r="AW969" s="180"/>
      <c r="AX969" s="180"/>
      <c r="AY969" s="180"/>
      <c r="AZ969" s="180"/>
      <c r="BA969" s="180"/>
      <c r="BB969" s="180"/>
      <c r="BC969" s="180"/>
      <c r="BD969" s="180"/>
      <c r="BE969" s="180"/>
      <c r="BF969" s="180"/>
      <c r="BG969" s="180"/>
      <c r="BH969" s="180"/>
      <c r="BI969" s="180"/>
      <c r="BJ969" s="180"/>
      <c r="BK969" s="180"/>
      <c r="BL969" s="180"/>
      <c r="BM969" s="180"/>
      <c r="BN969" s="180"/>
      <c r="BO969" s="180"/>
      <c r="BP969" s="180"/>
      <c r="BQ969" s="180"/>
      <c r="BR969" s="180"/>
      <c r="BS969" s="180"/>
      <c r="BT969" s="180"/>
      <c r="BU969" s="180"/>
      <c r="BV969" s="180"/>
      <c r="BW969" s="180"/>
      <c r="BX969" s="180"/>
      <c r="BY969" s="180"/>
      <c r="BZ969" s="180"/>
      <c r="CA969" s="180"/>
    </row>
    <row r="970" ht="15.75" customHeight="1" spans="1:79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  <c r="R970" s="180"/>
      <c r="S970" s="180"/>
      <c r="T970" s="180"/>
      <c r="U970" s="180"/>
      <c r="V970" s="180"/>
      <c r="W970" s="180"/>
      <c r="X970" s="180"/>
      <c r="Y970" s="180"/>
      <c r="Z970" s="180"/>
      <c r="AA970" s="180"/>
      <c r="AB970" s="180"/>
      <c r="AC970" s="180"/>
      <c r="AD970" s="180"/>
      <c r="AE970" s="180"/>
      <c r="AF970" s="180"/>
      <c r="AG970" s="180"/>
      <c r="AH970" s="180"/>
      <c r="AI970" s="180"/>
      <c r="AJ970" s="180"/>
      <c r="AK970" s="180"/>
      <c r="AL970" s="180"/>
      <c r="AM970" s="180"/>
      <c r="AN970" s="180"/>
      <c r="AO970" s="180"/>
      <c r="AP970" s="180"/>
      <c r="AQ970" s="180"/>
      <c r="AR970" s="180"/>
      <c r="AS970" s="180"/>
      <c r="AT970" s="180"/>
      <c r="AU970" s="180"/>
      <c r="AV970" s="180"/>
      <c r="AW970" s="180"/>
      <c r="AX970" s="180"/>
      <c r="AY970" s="180"/>
      <c r="AZ970" s="180"/>
      <c r="BA970" s="180"/>
      <c r="BB970" s="180"/>
      <c r="BC970" s="180"/>
      <c r="BD970" s="180"/>
      <c r="BE970" s="180"/>
      <c r="BF970" s="180"/>
      <c r="BG970" s="180"/>
      <c r="BH970" s="180"/>
      <c r="BI970" s="180"/>
      <c r="BJ970" s="180"/>
      <c r="BK970" s="180"/>
      <c r="BL970" s="180"/>
      <c r="BM970" s="180"/>
      <c r="BN970" s="180"/>
      <c r="BO970" s="180"/>
      <c r="BP970" s="180"/>
      <c r="BQ970" s="180"/>
      <c r="BR970" s="180"/>
      <c r="BS970" s="180"/>
      <c r="BT970" s="180"/>
      <c r="BU970" s="180"/>
      <c r="BV970" s="180"/>
      <c r="BW970" s="180"/>
      <c r="BX970" s="180"/>
      <c r="BY970" s="180"/>
      <c r="BZ970" s="180"/>
      <c r="CA970" s="180"/>
    </row>
    <row r="971" ht="15.75" customHeight="1" spans="1:79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  <c r="R971" s="180"/>
      <c r="S971" s="180"/>
      <c r="T971" s="180"/>
      <c r="U971" s="180"/>
      <c r="V971" s="180"/>
      <c r="W971" s="180"/>
      <c r="X971" s="180"/>
      <c r="Y971" s="180"/>
      <c r="Z971" s="180"/>
      <c r="AA971" s="180"/>
      <c r="AB971" s="180"/>
      <c r="AC971" s="180"/>
      <c r="AD971" s="180"/>
      <c r="AE971" s="180"/>
      <c r="AF971" s="180"/>
      <c r="AG971" s="180"/>
      <c r="AH971" s="180"/>
      <c r="AI971" s="180"/>
      <c r="AJ971" s="180"/>
      <c r="AK971" s="180"/>
      <c r="AL971" s="180"/>
      <c r="AM971" s="180"/>
      <c r="AN971" s="180"/>
      <c r="AO971" s="180"/>
      <c r="AP971" s="180"/>
      <c r="AQ971" s="180"/>
      <c r="AR971" s="180"/>
      <c r="AS971" s="180"/>
      <c r="AT971" s="180"/>
      <c r="AU971" s="180"/>
      <c r="AV971" s="180"/>
      <c r="AW971" s="180"/>
      <c r="AX971" s="180"/>
      <c r="AY971" s="180"/>
      <c r="AZ971" s="180"/>
      <c r="BA971" s="180"/>
      <c r="BB971" s="180"/>
      <c r="BC971" s="180"/>
      <c r="BD971" s="180"/>
      <c r="BE971" s="180"/>
      <c r="BF971" s="180"/>
      <c r="BG971" s="180"/>
      <c r="BH971" s="180"/>
      <c r="BI971" s="180"/>
      <c r="BJ971" s="180"/>
      <c r="BK971" s="180"/>
      <c r="BL971" s="180"/>
      <c r="BM971" s="180"/>
      <c r="BN971" s="180"/>
      <c r="BO971" s="180"/>
      <c r="BP971" s="180"/>
      <c r="BQ971" s="180"/>
      <c r="BR971" s="180"/>
      <c r="BS971" s="180"/>
      <c r="BT971" s="180"/>
      <c r="BU971" s="180"/>
      <c r="BV971" s="180"/>
      <c r="BW971" s="180"/>
      <c r="BX971" s="180"/>
      <c r="BY971" s="180"/>
      <c r="BZ971" s="180"/>
      <c r="CA971" s="180"/>
    </row>
    <row r="972" ht="15.75" customHeight="1" spans="1:79">
      <c r="A972" s="180"/>
      <c r="B972" s="180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  <c r="R972" s="180"/>
      <c r="S972" s="180"/>
      <c r="T972" s="180"/>
      <c r="U972" s="180"/>
      <c r="V972" s="180"/>
      <c r="W972" s="180"/>
      <c r="X972" s="180"/>
      <c r="Y972" s="180"/>
      <c r="Z972" s="180"/>
      <c r="AA972" s="180"/>
      <c r="AB972" s="180"/>
      <c r="AC972" s="180"/>
      <c r="AD972" s="180"/>
      <c r="AE972" s="180"/>
      <c r="AF972" s="180"/>
      <c r="AG972" s="180"/>
      <c r="AH972" s="180"/>
      <c r="AI972" s="180"/>
      <c r="AJ972" s="180"/>
      <c r="AK972" s="180"/>
      <c r="AL972" s="180"/>
      <c r="AM972" s="180"/>
      <c r="AN972" s="180"/>
      <c r="AO972" s="180"/>
      <c r="AP972" s="180"/>
      <c r="AQ972" s="180"/>
      <c r="AR972" s="180"/>
      <c r="AS972" s="180"/>
      <c r="AT972" s="180"/>
      <c r="AU972" s="180"/>
      <c r="AV972" s="180"/>
      <c r="AW972" s="180"/>
      <c r="AX972" s="180"/>
      <c r="AY972" s="180"/>
      <c r="AZ972" s="180"/>
      <c r="BA972" s="180"/>
      <c r="BB972" s="180"/>
      <c r="BC972" s="180"/>
      <c r="BD972" s="180"/>
      <c r="BE972" s="180"/>
      <c r="BF972" s="180"/>
      <c r="BG972" s="180"/>
      <c r="BH972" s="180"/>
      <c r="BI972" s="180"/>
      <c r="BJ972" s="180"/>
      <c r="BK972" s="180"/>
      <c r="BL972" s="180"/>
      <c r="BM972" s="180"/>
      <c r="BN972" s="180"/>
      <c r="BO972" s="180"/>
      <c r="BP972" s="180"/>
      <c r="BQ972" s="180"/>
      <c r="BR972" s="180"/>
      <c r="BS972" s="180"/>
      <c r="BT972" s="180"/>
      <c r="BU972" s="180"/>
      <c r="BV972" s="180"/>
      <c r="BW972" s="180"/>
      <c r="BX972" s="180"/>
      <c r="BY972" s="180"/>
      <c r="BZ972" s="180"/>
      <c r="CA972" s="180"/>
    </row>
    <row r="973" ht="15.75" customHeight="1" spans="1:79">
      <c r="A973" s="180"/>
      <c r="B973" s="180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  <c r="R973" s="180"/>
      <c r="S973" s="180"/>
      <c r="T973" s="180"/>
      <c r="U973" s="180"/>
      <c r="V973" s="180"/>
      <c r="W973" s="180"/>
      <c r="X973" s="180"/>
      <c r="Y973" s="180"/>
      <c r="Z973" s="180"/>
      <c r="AA973" s="180"/>
      <c r="AB973" s="180"/>
      <c r="AC973" s="180"/>
      <c r="AD973" s="180"/>
      <c r="AE973" s="180"/>
      <c r="AF973" s="180"/>
      <c r="AG973" s="180"/>
      <c r="AH973" s="180"/>
      <c r="AI973" s="180"/>
      <c r="AJ973" s="180"/>
      <c r="AK973" s="180"/>
      <c r="AL973" s="180"/>
      <c r="AM973" s="180"/>
      <c r="AN973" s="180"/>
      <c r="AO973" s="180"/>
      <c r="AP973" s="180"/>
      <c r="AQ973" s="180"/>
      <c r="AR973" s="180"/>
      <c r="AS973" s="180"/>
      <c r="AT973" s="180"/>
      <c r="AU973" s="180"/>
      <c r="AV973" s="180"/>
      <c r="AW973" s="180"/>
      <c r="AX973" s="180"/>
      <c r="AY973" s="180"/>
      <c r="AZ973" s="180"/>
      <c r="BA973" s="180"/>
      <c r="BB973" s="180"/>
      <c r="BC973" s="180"/>
      <c r="BD973" s="180"/>
      <c r="BE973" s="180"/>
      <c r="BF973" s="180"/>
      <c r="BG973" s="180"/>
      <c r="BH973" s="180"/>
      <c r="BI973" s="180"/>
      <c r="BJ973" s="180"/>
      <c r="BK973" s="180"/>
      <c r="BL973" s="180"/>
      <c r="BM973" s="180"/>
      <c r="BN973" s="180"/>
      <c r="BO973" s="180"/>
      <c r="BP973" s="180"/>
      <c r="BQ973" s="180"/>
      <c r="BR973" s="180"/>
      <c r="BS973" s="180"/>
      <c r="BT973" s="180"/>
      <c r="BU973" s="180"/>
      <c r="BV973" s="180"/>
      <c r="BW973" s="180"/>
      <c r="BX973" s="180"/>
      <c r="BY973" s="180"/>
      <c r="BZ973" s="180"/>
      <c r="CA973" s="180"/>
    </row>
    <row r="974" ht="15.75" customHeight="1" spans="1:79">
      <c r="A974" s="180"/>
      <c r="B974" s="180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  <c r="R974" s="180"/>
      <c r="S974" s="180"/>
      <c r="T974" s="180"/>
      <c r="U974" s="180"/>
      <c r="V974" s="180"/>
      <c r="W974" s="180"/>
      <c r="X974" s="180"/>
      <c r="Y974" s="180"/>
      <c r="Z974" s="180"/>
      <c r="AA974" s="180"/>
      <c r="AB974" s="180"/>
      <c r="AC974" s="180"/>
      <c r="AD974" s="180"/>
      <c r="AE974" s="180"/>
      <c r="AF974" s="180"/>
      <c r="AG974" s="180"/>
      <c r="AH974" s="180"/>
      <c r="AI974" s="180"/>
      <c r="AJ974" s="180"/>
      <c r="AK974" s="180"/>
      <c r="AL974" s="180"/>
      <c r="AM974" s="180"/>
      <c r="AN974" s="180"/>
      <c r="AO974" s="180"/>
      <c r="AP974" s="180"/>
      <c r="AQ974" s="180"/>
      <c r="AR974" s="180"/>
      <c r="AS974" s="180"/>
      <c r="AT974" s="180"/>
      <c r="AU974" s="180"/>
      <c r="AV974" s="180"/>
      <c r="AW974" s="180"/>
      <c r="AX974" s="180"/>
      <c r="AY974" s="180"/>
      <c r="AZ974" s="180"/>
      <c r="BA974" s="180"/>
      <c r="BB974" s="180"/>
      <c r="BC974" s="180"/>
      <c r="BD974" s="180"/>
      <c r="BE974" s="180"/>
      <c r="BF974" s="180"/>
      <c r="BG974" s="180"/>
      <c r="BH974" s="180"/>
      <c r="BI974" s="180"/>
      <c r="BJ974" s="180"/>
      <c r="BK974" s="180"/>
      <c r="BL974" s="180"/>
      <c r="BM974" s="180"/>
      <c r="BN974" s="180"/>
      <c r="BO974" s="180"/>
      <c r="BP974" s="180"/>
      <c r="BQ974" s="180"/>
      <c r="BR974" s="180"/>
      <c r="BS974" s="180"/>
      <c r="BT974" s="180"/>
      <c r="BU974" s="180"/>
      <c r="BV974" s="180"/>
      <c r="BW974" s="180"/>
      <c r="BX974" s="180"/>
      <c r="BY974" s="180"/>
      <c r="BZ974" s="180"/>
      <c r="CA974" s="180"/>
    </row>
    <row r="975" ht="15.75" customHeight="1" spans="1:79">
      <c r="A975" s="180"/>
      <c r="B975" s="180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  <c r="R975" s="180"/>
      <c r="S975" s="180"/>
      <c r="T975" s="180"/>
      <c r="U975" s="180"/>
      <c r="V975" s="180"/>
      <c r="W975" s="180"/>
      <c r="X975" s="180"/>
      <c r="Y975" s="180"/>
      <c r="Z975" s="180"/>
      <c r="AA975" s="180"/>
      <c r="AB975" s="180"/>
      <c r="AC975" s="180"/>
      <c r="AD975" s="180"/>
      <c r="AE975" s="180"/>
      <c r="AF975" s="180"/>
      <c r="AG975" s="180"/>
      <c r="AH975" s="180"/>
      <c r="AI975" s="180"/>
      <c r="AJ975" s="180"/>
      <c r="AK975" s="180"/>
      <c r="AL975" s="180"/>
      <c r="AM975" s="180"/>
      <c r="AN975" s="180"/>
      <c r="AO975" s="180"/>
      <c r="AP975" s="180"/>
      <c r="AQ975" s="180"/>
      <c r="AR975" s="180"/>
      <c r="AS975" s="180"/>
      <c r="AT975" s="180"/>
      <c r="AU975" s="180"/>
      <c r="AV975" s="180"/>
      <c r="AW975" s="180"/>
      <c r="AX975" s="180"/>
      <c r="AY975" s="180"/>
      <c r="AZ975" s="180"/>
      <c r="BA975" s="180"/>
      <c r="BB975" s="180"/>
      <c r="BC975" s="180"/>
      <c r="BD975" s="180"/>
      <c r="BE975" s="180"/>
      <c r="BF975" s="180"/>
      <c r="BG975" s="180"/>
      <c r="BH975" s="180"/>
      <c r="BI975" s="180"/>
      <c r="BJ975" s="180"/>
      <c r="BK975" s="180"/>
      <c r="BL975" s="180"/>
      <c r="BM975" s="180"/>
      <c r="BN975" s="180"/>
      <c r="BO975" s="180"/>
      <c r="BP975" s="180"/>
      <c r="BQ975" s="180"/>
      <c r="BR975" s="180"/>
      <c r="BS975" s="180"/>
      <c r="BT975" s="180"/>
      <c r="BU975" s="180"/>
      <c r="BV975" s="180"/>
      <c r="BW975" s="180"/>
      <c r="BX975" s="180"/>
      <c r="BY975" s="180"/>
      <c r="BZ975" s="180"/>
      <c r="CA975" s="180"/>
    </row>
    <row r="976" ht="15.75" customHeight="1" spans="1:79">
      <c r="A976" s="180"/>
      <c r="B976" s="180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  <c r="R976" s="180"/>
      <c r="S976" s="180"/>
      <c r="T976" s="180"/>
      <c r="U976" s="180"/>
      <c r="V976" s="180"/>
      <c r="W976" s="180"/>
      <c r="X976" s="180"/>
      <c r="Y976" s="180"/>
      <c r="Z976" s="180"/>
      <c r="AA976" s="180"/>
      <c r="AB976" s="180"/>
      <c r="AC976" s="180"/>
      <c r="AD976" s="180"/>
      <c r="AE976" s="180"/>
      <c r="AF976" s="180"/>
      <c r="AG976" s="180"/>
      <c r="AH976" s="180"/>
      <c r="AI976" s="180"/>
      <c r="AJ976" s="180"/>
      <c r="AK976" s="180"/>
      <c r="AL976" s="180"/>
      <c r="AM976" s="180"/>
      <c r="AN976" s="180"/>
      <c r="AO976" s="180"/>
      <c r="AP976" s="180"/>
      <c r="AQ976" s="180"/>
      <c r="AR976" s="180"/>
      <c r="AS976" s="180"/>
      <c r="AT976" s="180"/>
      <c r="AU976" s="180"/>
      <c r="AV976" s="180"/>
      <c r="AW976" s="180"/>
      <c r="AX976" s="180"/>
      <c r="AY976" s="180"/>
      <c r="AZ976" s="180"/>
      <c r="BA976" s="180"/>
      <c r="BB976" s="180"/>
      <c r="BC976" s="180"/>
      <c r="BD976" s="180"/>
      <c r="BE976" s="180"/>
      <c r="BF976" s="180"/>
      <c r="BG976" s="180"/>
      <c r="BH976" s="180"/>
      <c r="BI976" s="180"/>
      <c r="BJ976" s="180"/>
      <c r="BK976" s="180"/>
      <c r="BL976" s="180"/>
      <c r="BM976" s="180"/>
      <c r="BN976" s="180"/>
      <c r="BO976" s="180"/>
      <c r="BP976" s="180"/>
      <c r="BQ976" s="180"/>
      <c r="BR976" s="180"/>
      <c r="BS976" s="180"/>
      <c r="BT976" s="180"/>
      <c r="BU976" s="180"/>
      <c r="BV976" s="180"/>
      <c r="BW976" s="180"/>
      <c r="BX976" s="180"/>
      <c r="BY976" s="180"/>
      <c r="BZ976" s="180"/>
      <c r="CA976" s="180"/>
    </row>
    <row r="977" ht="15.75" customHeight="1" spans="1:79">
      <c r="A977" s="180"/>
      <c r="B977" s="180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  <c r="R977" s="180"/>
      <c r="S977" s="180"/>
      <c r="T977" s="180"/>
      <c r="U977" s="180"/>
      <c r="V977" s="180"/>
      <c r="W977" s="180"/>
      <c r="X977" s="180"/>
      <c r="Y977" s="180"/>
      <c r="Z977" s="180"/>
      <c r="AA977" s="180"/>
      <c r="AB977" s="180"/>
      <c r="AC977" s="180"/>
      <c r="AD977" s="180"/>
      <c r="AE977" s="180"/>
      <c r="AF977" s="180"/>
      <c r="AG977" s="180"/>
      <c r="AH977" s="180"/>
      <c r="AI977" s="180"/>
      <c r="AJ977" s="180"/>
      <c r="AK977" s="180"/>
      <c r="AL977" s="180"/>
      <c r="AM977" s="180"/>
      <c r="AN977" s="180"/>
      <c r="AO977" s="180"/>
      <c r="AP977" s="180"/>
      <c r="AQ977" s="180"/>
      <c r="AR977" s="180"/>
      <c r="AS977" s="180"/>
      <c r="AT977" s="180"/>
      <c r="AU977" s="180"/>
      <c r="AV977" s="180"/>
      <c r="AW977" s="180"/>
      <c r="AX977" s="180"/>
      <c r="AY977" s="180"/>
      <c r="AZ977" s="180"/>
      <c r="BA977" s="180"/>
      <c r="BB977" s="180"/>
      <c r="BC977" s="180"/>
      <c r="BD977" s="180"/>
      <c r="BE977" s="180"/>
      <c r="BF977" s="180"/>
      <c r="BG977" s="180"/>
      <c r="BH977" s="180"/>
      <c r="BI977" s="180"/>
      <c r="BJ977" s="180"/>
      <c r="BK977" s="180"/>
      <c r="BL977" s="180"/>
      <c r="BM977" s="180"/>
      <c r="BN977" s="180"/>
      <c r="BO977" s="180"/>
      <c r="BP977" s="180"/>
      <c r="BQ977" s="180"/>
      <c r="BR977" s="180"/>
      <c r="BS977" s="180"/>
      <c r="BT977" s="180"/>
      <c r="BU977" s="180"/>
      <c r="BV977" s="180"/>
      <c r="BW977" s="180"/>
      <c r="BX977" s="180"/>
      <c r="BY977" s="180"/>
      <c r="BZ977" s="180"/>
      <c r="CA977" s="180"/>
    </row>
    <row r="978" ht="15.75" customHeight="1" spans="1:79">
      <c r="A978" s="180"/>
      <c r="B978" s="180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  <c r="R978" s="180"/>
      <c r="S978" s="180"/>
      <c r="T978" s="180"/>
      <c r="U978" s="180"/>
      <c r="V978" s="180"/>
      <c r="W978" s="180"/>
      <c r="X978" s="180"/>
      <c r="Y978" s="180"/>
      <c r="Z978" s="180"/>
      <c r="AA978" s="180"/>
      <c r="AB978" s="180"/>
      <c r="AC978" s="180"/>
      <c r="AD978" s="180"/>
      <c r="AE978" s="180"/>
      <c r="AF978" s="180"/>
      <c r="AG978" s="180"/>
      <c r="AH978" s="180"/>
      <c r="AI978" s="180"/>
      <c r="AJ978" s="180"/>
      <c r="AK978" s="180"/>
      <c r="AL978" s="180"/>
      <c r="AM978" s="180"/>
      <c r="AN978" s="180"/>
      <c r="AO978" s="180"/>
      <c r="AP978" s="180"/>
      <c r="AQ978" s="180"/>
      <c r="AR978" s="180"/>
      <c r="AS978" s="180"/>
      <c r="AT978" s="180"/>
      <c r="AU978" s="180"/>
      <c r="AV978" s="180"/>
      <c r="AW978" s="180"/>
      <c r="AX978" s="180"/>
      <c r="AY978" s="180"/>
      <c r="AZ978" s="180"/>
      <c r="BA978" s="180"/>
      <c r="BB978" s="180"/>
      <c r="BC978" s="180"/>
      <c r="BD978" s="180"/>
      <c r="BE978" s="180"/>
      <c r="BF978" s="180"/>
      <c r="BG978" s="180"/>
      <c r="BH978" s="180"/>
      <c r="BI978" s="180"/>
      <c r="BJ978" s="180"/>
      <c r="BK978" s="180"/>
      <c r="BL978" s="180"/>
      <c r="BM978" s="180"/>
      <c r="BN978" s="180"/>
      <c r="BO978" s="180"/>
      <c r="BP978" s="180"/>
      <c r="BQ978" s="180"/>
      <c r="BR978" s="180"/>
      <c r="BS978" s="180"/>
      <c r="BT978" s="180"/>
      <c r="BU978" s="180"/>
      <c r="BV978" s="180"/>
      <c r="BW978" s="180"/>
      <c r="BX978" s="180"/>
      <c r="BY978" s="180"/>
      <c r="BZ978" s="180"/>
      <c r="CA978" s="180"/>
    </row>
    <row r="979" ht="15.75" customHeight="1" spans="1:79">
      <c r="A979" s="180"/>
      <c r="B979" s="180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  <c r="R979" s="180"/>
      <c r="S979" s="180"/>
      <c r="T979" s="180"/>
      <c r="U979" s="180"/>
      <c r="V979" s="180"/>
      <c r="W979" s="180"/>
      <c r="X979" s="180"/>
      <c r="Y979" s="180"/>
      <c r="Z979" s="180"/>
      <c r="AA979" s="180"/>
      <c r="AB979" s="180"/>
      <c r="AC979" s="180"/>
      <c r="AD979" s="180"/>
      <c r="AE979" s="180"/>
      <c r="AF979" s="180"/>
      <c r="AG979" s="180"/>
      <c r="AH979" s="180"/>
      <c r="AI979" s="180"/>
      <c r="AJ979" s="180"/>
      <c r="AK979" s="180"/>
      <c r="AL979" s="180"/>
      <c r="AM979" s="180"/>
      <c r="AN979" s="180"/>
      <c r="AO979" s="180"/>
      <c r="AP979" s="180"/>
      <c r="AQ979" s="180"/>
      <c r="AR979" s="180"/>
      <c r="AS979" s="180"/>
      <c r="AT979" s="180"/>
      <c r="AU979" s="180"/>
      <c r="AV979" s="180"/>
      <c r="AW979" s="180"/>
      <c r="AX979" s="180"/>
      <c r="AY979" s="180"/>
      <c r="AZ979" s="180"/>
      <c r="BA979" s="180"/>
      <c r="BB979" s="180"/>
      <c r="BC979" s="180"/>
      <c r="BD979" s="180"/>
      <c r="BE979" s="180"/>
      <c r="BF979" s="180"/>
      <c r="BG979" s="180"/>
      <c r="BH979" s="180"/>
      <c r="BI979" s="180"/>
      <c r="BJ979" s="180"/>
      <c r="BK979" s="180"/>
      <c r="BL979" s="180"/>
      <c r="BM979" s="180"/>
      <c r="BN979" s="180"/>
      <c r="BO979" s="180"/>
      <c r="BP979" s="180"/>
      <c r="BQ979" s="180"/>
      <c r="BR979" s="180"/>
      <c r="BS979" s="180"/>
      <c r="BT979" s="180"/>
      <c r="BU979" s="180"/>
      <c r="BV979" s="180"/>
      <c r="BW979" s="180"/>
      <c r="BX979" s="180"/>
      <c r="BY979" s="180"/>
      <c r="BZ979" s="180"/>
      <c r="CA979" s="180"/>
    </row>
    <row r="980" ht="15.75" customHeight="1" spans="1:79">
      <c r="A980" s="180"/>
      <c r="B980" s="180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  <c r="R980" s="180"/>
      <c r="S980" s="180"/>
      <c r="T980" s="180"/>
      <c r="U980" s="180"/>
      <c r="V980" s="180"/>
      <c r="W980" s="180"/>
      <c r="X980" s="180"/>
      <c r="Y980" s="180"/>
      <c r="Z980" s="180"/>
      <c r="AA980" s="180"/>
      <c r="AB980" s="180"/>
      <c r="AC980" s="180"/>
      <c r="AD980" s="180"/>
      <c r="AE980" s="180"/>
      <c r="AF980" s="180"/>
      <c r="AG980" s="180"/>
      <c r="AH980" s="180"/>
      <c r="AI980" s="180"/>
      <c r="AJ980" s="180"/>
      <c r="AK980" s="180"/>
      <c r="AL980" s="180"/>
      <c r="AM980" s="180"/>
      <c r="AN980" s="180"/>
      <c r="AO980" s="180"/>
      <c r="AP980" s="180"/>
      <c r="AQ980" s="180"/>
      <c r="AR980" s="180"/>
      <c r="AS980" s="180"/>
      <c r="AT980" s="180"/>
      <c r="AU980" s="180"/>
      <c r="AV980" s="180"/>
      <c r="AW980" s="180"/>
      <c r="AX980" s="180"/>
      <c r="AY980" s="180"/>
      <c r="AZ980" s="180"/>
      <c r="BA980" s="180"/>
      <c r="BB980" s="180"/>
      <c r="BC980" s="180"/>
      <c r="BD980" s="180"/>
      <c r="BE980" s="180"/>
      <c r="BF980" s="180"/>
      <c r="BG980" s="180"/>
      <c r="BH980" s="180"/>
      <c r="BI980" s="180"/>
      <c r="BJ980" s="180"/>
      <c r="BK980" s="180"/>
      <c r="BL980" s="180"/>
      <c r="BM980" s="180"/>
      <c r="BN980" s="180"/>
      <c r="BO980" s="180"/>
      <c r="BP980" s="180"/>
      <c r="BQ980" s="180"/>
      <c r="BR980" s="180"/>
      <c r="BS980" s="180"/>
      <c r="BT980" s="180"/>
      <c r="BU980" s="180"/>
      <c r="BV980" s="180"/>
      <c r="BW980" s="180"/>
      <c r="BX980" s="180"/>
      <c r="BY980" s="180"/>
      <c r="BZ980" s="180"/>
      <c r="CA980" s="180"/>
    </row>
    <row r="981" ht="15.75" customHeight="1" spans="1:79">
      <c r="A981" s="180"/>
      <c r="B981" s="180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  <c r="R981" s="180"/>
      <c r="S981" s="180"/>
      <c r="T981" s="180"/>
      <c r="U981" s="180"/>
      <c r="V981" s="180"/>
      <c r="W981" s="180"/>
      <c r="X981" s="180"/>
      <c r="Y981" s="180"/>
      <c r="Z981" s="180"/>
      <c r="AA981" s="180"/>
      <c r="AB981" s="180"/>
      <c r="AC981" s="180"/>
      <c r="AD981" s="180"/>
      <c r="AE981" s="180"/>
      <c r="AF981" s="180"/>
      <c r="AG981" s="180"/>
      <c r="AH981" s="180"/>
      <c r="AI981" s="180"/>
      <c r="AJ981" s="180"/>
      <c r="AK981" s="180"/>
      <c r="AL981" s="180"/>
      <c r="AM981" s="180"/>
      <c r="AN981" s="180"/>
      <c r="AO981" s="180"/>
      <c r="AP981" s="180"/>
      <c r="AQ981" s="180"/>
      <c r="AR981" s="180"/>
      <c r="AS981" s="180"/>
      <c r="AT981" s="180"/>
      <c r="AU981" s="180"/>
      <c r="AV981" s="180"/>
      <c r="AW981" s="180"/>
      <c r="AX981" s="180"/>
      <c r="AY981" s="180"/>
      <c r="AZ981" s="180"/>
      <c r="BA981" s="180"/>
      <c r="BB981" s="180"/>
      <c r="BC981" s="180"/>
      <c r="BD981" s="180"/>
      <c r="BE981" s="180"/>
      <c r="BF981" s="180"/>
      <c r="BG981" s="180"/>
      <c r="BH981" s="180"/>
      <c r="BI981" s="180"/>
      <c r="BJ981" s="180"/>
      <c r="BK981" s="180"/>
      <c r="BL981" s="180"/>
      <c r="BM981" s="180"/>
      <c r="BN981" s="180"/>
      <c r="BO981" s="180"/>
      <c r="BP981" s="180"/>
      <c r="BQ981" s="180"/>
      <c r="BR981" s="180"/>
      <c r="BS981" s="180"/>
      <c r="BT981" s="180"/>
      <c r="BU981" s="180"/>
      <c r="BV981" s="180"/>
      <c r="BW981" s="180"/>
      <c r="BX981" s="180"/>
      <c r="BY981" s="180"/>
      <c r="BZ981" s="180"/>
      <c r="CA981" s="180"/>
    </row>
    <row r="982" ht="15.75" customHeight="1" spans="1:79">
      <c r="A982" s="180"/>
      <c r="B982" s="180"/>
      <c r="C982" s="180"/>
      <c r="D982" s="180"/>
      <c r="E982" s="180"/>
      <c r="F982" s="180"/>
      <c r="G982" s="180"/>
      <c r="H982" s="180"/>
      <c r="I982" s="180"/>
      <c r="J982" s="180"/>
      <c r="K982" s="180"/>
      <c r="L982" s="180"/>
      <c r="M982" s="180"/>
      <c r="N982" s="180"/>
      <c r="O982" s="180"/>
      <c r="P982" s="180"/>
      <c r="Q982" s="180"/>
      <c r="R982" s="180"/>
      <c r="S982" s="180"/>
      <c r="T982" s="180"/>
      <c r="U982" s="180"/>
      <c r="V982" s="180"/>
      <c r="W982" s="180"/>
      <c r="X982" s="180"/>
      <c r="Y982" s="180"/>
      <c r="Z982" s="180"/>
      <c r="AA982" s="180"/>
      <c r="AB982" s="180"/>
      <c r="AC982" s="180"/>
      <c r="AD982" s="180"/>
      <c r="AE982" s="180"/>
      <c r="AF982" s="180"/>
      <c r="AG982" s="180"/>
      <c r="AH982" s="180"/>
      <c r="AI982" s="180"/>
      <c r="AJ982" s="180"/>
      <c r="AK982" s="180"/>
      <c r="AL982" s="180"/>
      <c r="AM982" s="180"/>
      <c r="AN982" s="180"/>
      <c r="AO982" s="180"/>
      <c r="AP982" s="180"/>
      <c r="AQ982" s="180"/>
      <c r="AR982" s="180"/>
      <c r="AS982" s="180"/>
      <c r="AT982" s="180"/>
      <c r="AU982" s="180"/>
      <c r="AV982" s="180"/>
      <c r="AW982" s="180"/>
      <c r="AX982" s="180"/>
      <c r="AY982" s="180"/>
      <c r="AZ982" s="180"/>
      <c r="BA982" s="180"/>
      <c r="BB982" s="180"/>
      <c r="BC982" s="180"/>
      <c r="BD982" s="180"/>
      <c r="BE982" s="180"/>
      <c r="BF982" s="180"/>
      <c r="BG982" s="180"/>
      <c r="BH982" s="180"/>
      <c r="BI982" s="180"/>
      <c r="BJ982" s="180"/>
      <c r="BK982" s="180"/>
      <c r="BL982" s="180"/>
      <c r="BM982" s="180"/>
      <c r="BN982" s="180"/>
      <c r="BO982" s="180"/>
      <c r="BP982" s="180"/>
      <c r="BQ982" s="180"/>
      <c r="BR982" s="180"/>
      <c r="BS982" s="180"/>
      <c r="BT982" s="180"/>
      <c r="BU982" s="180"/>
      <c r="BV982" s="180"/>
      <c r="BW982" s="180"/>
      <c r="BX982" s="180"/>
      <c r="BY982" s="180"/>
      <c r="BZ982" s="180"/>
      <c r="CA982" s="180"/>
    </row>
    <row r="983" ht="15.75" customHeight="1" spans="1:79">
      <c r="A983" s="180"/>
      <c r="B983" s="180"/>
      <c r="C983" s="180"/>
      <c r="D983" s="180"/>
      <c r="E983" s="180"/>
      <c r="F983" s="180"/>
      <c r="G983" s="180"/>
      <c r="H983" s="180"/>
      <c r="I983" s="180"/>
      <c r="J983" s="180"/>
      <c r="K983" s="180"/>
      <c r="L983" s="180"/>
      <c r="M983" s="180"/>
      <c r="N983" s="180"/>
      <c r="O983" s="180"/>
      <c r="P983" s="180"/>
      <c r="Q983" s="180"/>
      <c r="R983" s="180"/>
      <c r="S983" s="180"/>
      <c r="T983" s="180"/>
      <c r="U983" s="180"/>
      <c r="V983" s="180"/>
      <c r="W983" s="180"/>
      <c r="X983" s="180"/>
      <c r="Y983" s="180"/>
      <c r="Z983" s="180"/>
      <c r="AA983" s="180"/>
      <c r="AB983" s="180"/>
      <c r="AC983" s="180"/>
      <c r="AD983" s="180"/>
      <c r="AE983" s="180"/>
      <c r="AF983" s="180"/>
      <c r="AG983" s="180"/>
      <c r="AH983" s="180"/>
      <c r="AI983" s="180"/>
      <c r="AJ983" s="180"/>
      <c r="AK983" s="180"/>
      <c r="AL983" s="180"/>
      <c r="AM983" s="180"/>
      <c r="AN983" s="180"/>
      <c r="AO983" s="180"/>
      <c r="AP983" s="180"/>
      <c r="AQ983" s="180"/>
      <c r="AR983" s="180"/>
      <c r="AS983" s="180"/>
      <c r="AT983" s="180"/>
      <c r="AU983" s="180"/>
      <c r="AV983" s="180"/>
      <c r="AW983" s="180"/>
      <c r="AX983" s="180"/>
      <c r="AY983" s="180"/>
      <c r="AZ983" s="180"/>
      <c r="BA983" s="180"/>
      <c r="BB983" s="180"/>
      <c r="BC983" s="180"/>
      <c r="BD983" s="180"/>
      <c r="BE983" s="180"/>
      <c r="BF983" s="180"/>
      <c r="BG983" s="180"/>
      <c r="BH983" s="180"/>
      <c r="BI983" s="180"/>
      <c r="BJ983" s="180"/>
      <c r="BK983" s="180"/>
      <c r="BL983" s="180"/>
      <c r="BM983" s="180"/>
      <c r="BN983" s="180"/>
      <c r="BO983" s="180"/>
      <c r="BP983" s="180"/>
      <c r="BQ983" s="180"/>
      <c r="BR983" s="180"/>
      <c r="BS983" s="180"/>
      <c r="BT983" s="180"/>
      <c r="BU983" s="180"/>
      <c r="BV983" s="180"/>
      <c r="BW983" s="180"/>
      <c r="BX983" s="180"/>
      <c r="BY983" s="180"/>
      <c r="BZ983" s="180"/>
      <c r="CA983" s="180"/>
    </row>
    <row r="984" ht="15.75" customHeight="1" spans="1:79">
      <c r="A984" s="180"/>
      <c r="B984" s="180"/>
      <c r="C984" s="180"/>
      <c r="D984" s="180"/>
      <c r="E984" s="180"/>
      <c r="F984" s="180"/>
      <c r="G984" s="180"/>
      <c r="H984" s="180"/>
      <c r="I984" s="180"/>
      <c r="J984" s="180"/>
      <c r="K984" s="180"/>
      <c r="L984" s="180"/>
      <c r="M984" s="180"/>
      <c r="N984" s="180"/>
      <c r="O984" s="180"/>
      <c r="P984" s="180"/>
      <c r="Q984" s="180"/>
      <c r="R984" s="180"/>
      <c r="S984" s="180"/>
      <c r="T984" s="180"/>
      <c r="U984" s="180"/>
      <c r="V984" s="180"/>
      <c r="W984" s="180"/>
      <c r="X984" s="180"/>
      <c r="Y984" s="180"/>
      <c r="Z984" s="180"/>
      <c r="AA984" s="180"/>
      <c r="AB984" s="180"/>
      <c r="AC984" s="180"/>
      <c r="AD984" s="180"/>
      <c r="AE984" s="180"/>
      <c r="AF984" s="180"/>
      <c r="AG984" s="180"/>
      <c r="AH984" s="180"/>
      <c r="AI984" s="180"/>
      <c r="AJ984" s="180"/>
      <c r="AK984" s="180"/>
      <c r="AL984" s="180"/>
      <c r="AM984" s="180"/>
      <c r="AN984" s="180"/>
      <c r="AO984" s="180"/>
      <c r="AP984" s="180"/>
      <c r="AQ984" s="180"/>
      <c r="AR984" s="180"/>
      <c r="AS984" s="180"/>
      <c r="AT984" s="180"/>
      <c r="AU984" s="180"/>
      <c r="AV984" s="180"/>
      <c r="AW984" s="180"/>
      <c r="AX984" s="180"/>
      <c r="AY984" s="180"/>
      <c r="AZ984" s="180"/>
      <c r="BA984" s="180"/>
      <c r="BB984" s="180"/>
      <c r="BC984" s="180"/>
      <c r="BD984" s="180"/>
      <c r="BE984" s="180"/>
      <c r="BF984" s="180"/>
      <c r="BG984" s="180"/>
      <c r="BH984" s="180"/>
      <c r="BI984" s="180"/>
      <c r="BJ984" s="180"/>
      <c r="BK984" s="180"/>
      <c r="BL984" s="180"/>
      <c r="BM984" s="180"/>
      <c r="BN984" s="180"/>
      <c r="BO984" s="180"/>
      <c r="BP984" s="180"/>
      <c r="BQ984" s="180"/>
      <c r="BR984" s="180"/>
      <c r="BS984" s="180"/>
      <c r="BT984" s="180"/>
      <c r="BU984" s="180"/>
      <c r="BV984" s="180"/>
      <c r="BW984" s="180"/>
      <c r="BX984" s="180"/>
      <c r="BY984" s="180"/>
      <c r="BZ984" s="180"/>
      <c r="CA984" s="180"/>
    </row>
    <row r="985" ht="15.75" customHeight="1" spans="1:79">
      <c r="A985" s="180"/>
      <c r="B985" s="180"/>
      <c r="C985" s="180"/>
      <c r="D985" s="180"/>
      <c r="E985" s="180"/>
      <c r="F985" s="180"/>
      <c r="G985" s="180"/>
      <c r="H985" s="180"/>
      <c r="I985" s="180"/>
      <c r="J985" s="180"/>
      <c r="K985" s="180"/>
      <c r="L985" s="180"/>
      <c r="M985" s="180"/>
      <c r="N985" s="180"/>
      <c r="O985" s="180"/>
      <c r="P985" s="180"/>
      <c r="Q985" s="180"/>
      <c r="R985" s="180"/>
      <c r="S985" s="180"/>
      <c r="T985" s="180"/>
      <c r="U985" s="180"/>
      <c r="V985" s="180"/>
      <c r="W985" s="180"/>
      <c r="X985" s="180"/>
      <c r="Y985" s="180"/>
      <c r="Z985" s="180"/>
      <c r="AA985" s="180"/>
      <c r="AB985" s="180"/>
      <c r="AC985" s="180"/>
      <c r="AD985" s="180"/>
      <c r="AE985" s="180"/>
      <c r="AF985" s="180"/>
      <c r="AG985" s="180"/>
      <c r="AH985" s="180"/>
      <c r="AI985" s="180"/>
      <c r="AJ985" s="180"/>
      <c r="AK985" s="180"/>
      <c r="AL985" s="180"/>
      <c r="AM985" s="180"/>
      <c r="AN985" s="180"/>
      <c r="AO985" s="180"/>
      <c r="AP985" s="180"/>
      <c r="AQ985" s="180"/>
      <c r="AR985" s="180"/>
      <c r="AS985" s="180"/>
      <c r="AT985" s="180"/>
      <c r="AU985" s="180"/>
      <c r="AV985" s="180"/>
      <c r="AW985" s="180"/>
      <c r="AX985" s="180"/>
      <c r="AY985" s="180"/>
      <c r="AZ985" s="180"/>
      <c r="BA985" s="180"/>
      <c r="BB985" s="180"/>
      <c r="BC985" s="180"/>
      <c r="BD985" s="180"/>
      <c r="BE985" s="180"/>
      <c r="BF985" s="180"/>
      <c r="BG985" s="180"/>
      <c r="BH985" s="180"/>
      <c r="BI985" s="180"/>
      <c r="BJ985" s="180"/>
      <c r="BK985" s="180"/>
      <c r="BL985" s="180"/>
      <c r="BM985" s="180"/>
      <c r="BN985" s="180"/>
      <c r="BO985" s="180"/>
      <c r="BP985" s="180"/>
      <c r="BQ985" s="180"/>
      <c r="BR985" s="180"/>
      <c r="BS985" s="180"/>
      <c r="BT985" s="180"/>
      <c r="BU985" s="180"/>
      <c r="BV985" s="180"/>
      <c r="BW985" s="180"/>
      <c r="BX985" s="180"/>
      <c r="BY985" s="180"/>
      <c r="BZ985" s="180"/>
      <c r="CA985" s="180"/>
    </row>
    <row r="986" ht="15.75" customHeight="1" spans="1:79">
      <c r="A986" s="180"/>
      <c r="B986" s="180"/>
      <c r="C986" s="180"/>
      <c r="D986" s="180"/>
      <c r="E986" s="180"/>
      <c r="F986" s="180"/>
      <c r="G986" s="180"/>
      <c r="H986" s="180"/>
      <c r="I986" s="180"/>
      <c r="J986" s="180"/>
      <c r="K986" s="180"/>
      <c r="L986" s="180"/>
      <c r="M986" s="180"/>
      <c r="N986" s="180"/>
      <c r="O986" s="180"/>
      <c r="P986" s="180"/>
      <c r="Q986" s="180"/>
      <c r="R986" s="180"/>
      <c r="S986" s="180"/>
      <c r="T986" s="180"/>
      <c r="U986" s="180"/>
      <c r="V986" s="180"/>
      <c r="W986" s="180"/>
      <c r="X986" s="180"/>
      <c r="Y986" s="180"/>
      <c r="Z986" s="180"/>
      <c r="AA986" s="180"/>
      <c r="AB986" s="180"/>
      <c r="AC986" s="180"/>
      <c r="AD986" s="180"/>
      <c r="AE986" s="180"/>
      <c r="AF986" s="180"/>
      <c r="AG986" s="180"/>
      <c r="AH986" s="180"/>
      <c r="AI986" s="180"/>
      <c r="AJ986" s="180"/>
      <c r="AK986" s="180"/>
      <c r="AL986" s="180"/>
      <c r="AM986" s="180"/>
      <c r="AN986" s="180"/>
      <c r="AO986" s="180"/>
      <c r="AP986" s="180"/>
      <c r="AQ986" s="180"/>
      <c r="AR986" s="180"/>
      <c r="AS986" s="180"/>
      <c r="AT986" s="180"/>
      <c r="AU986" s="180"/>
      <c r="AV986" s="180"/>
      <c r="AW986" s="180"/>
      <c r="AX986" s="180"/>
      <c r="AY986" s="180"/>
      <c r="AZ986" s="180"/>
      <c r="BA986" s="180"/>
      <c r="BB986" s="180"/>
      <c r="BC986" s="180"/>
      <c r="BD986" s="180"/>
      <c r="BE986" s="180"/>
      <c r="BF986" s="180"/>
      <c r="BG986" s="180"/>
      <c r="BH986" s="180"/>
      <c r="BI986" s="180"/>
      <c r="BJ986" s="180"/>
      <c r="BK986" s="180"/>
      <c r="BL986" s="180"/>
      <c r="BM986" s="180"/>
      <c r="BN986" s="180"/>
      <c r="BO986" s="180"/>
      <c r="BP986" s="180"/>
      <c r="BQ986" s="180"/>
      <c r="BR986" s="180"/>
      <c r="BS986" s="180"/>
      <c r="BT986" s="180"/>
      <c r="BU986" s="180"/>
      <c r="BV986" s="180"/>
      <c r="BW986" s="180"/>
      <c r="BX986" s="180"/>
      <c r="BY986" s="180"/>
      <c r="BZ986" s="180"/>
      <c r="CA986" s="180"/>
    </row>
    <row r="987" ht="15.75" customHeight="1" spans="1:79">
      <c r="A987" s="180"/>
      <c r="B987" s="180"/>
      <c r="C987" s="180"/>
      <c r="D987" s="180"/>
      <c r="E987" s="180"/>
      <c r="F987" s="180"/>
      <c r="G987" s="180"/>
      <c r="H987" s="180"/>
      <c r="I987" s="180"/>
      <c r="J987" s="180"/>
      <c r="K987" s="180"/>
      <c r="L987" s="180"/>
      <c r="M987" s="180"/>
      <c r="N987" s="180"/>
      <c r="O987" s="180"/>
      <c r="P987" s="180"/>
      <c r="Q987" s="180"/>
      <c r="R987" s="180"/>
      <c r="S987" s="180"/>
      <c r="T987" s="180"/>
      <c r="U987" s="180"/>
      <c r="V987" s="180"/>
      <c r="W987" s="180"/>
      <c r="X987" s="180"/>
      <c r="Y987" s="180"/>
      <c r="Z987" s="180"/>
      <c r="AA987" s="180"/>
      <c r="AB987" s="180"/>
      <c r="AC987" s="180"/>
      <c r="AD987" s="180"/>
      <c r="AE987" s="180"/>
      <c r="AF987" s="180"/>
      <c r="AG987" s="180"/>
      <c r="AH987" s="180"/>
      <c r="AI987" s="180"/>
      <c r="AJ987" s="180"/>
      <c r="AK987" s="180"/>
      <c r="AL987" s="180"/>
      <c r="AM987" s="180"/>
      <c r="AN987" s="180"/>
      <c r="AO987" s="180"/>
      <c r="AP987" s="180"/>
      <c r="AQ987" s="180"/>
      <c r="AR987" s="180"/>
      <c r="AS987" s="180"/>
      <c r="AT987" s="180"/>
      <c r="AU987" s="180"/>
      <c r="AV987" s="180"/>
      <c r="AW987" s="180"/>
      <c r="AX987" s="180"/>
      <c r="AY987" s="180"/>
      <c r="AZ987" s="180"/>
      <c r="BA987" s="180"/>
      <c r="BB987" s="180"/>
      <c r="BC987" s="180"/>
      <c r="BD987" s="180"/>
      <c r="BE987" s="180"/>
      <c r="BF987" s="180"/>
      <c r="BG987" s="180"/>
      <c r="BH987" s="180"/>
      <c r="BI987" s="180"/>
      <c r="BJ987" s="180"/>
      <c r="BK987" s="180"/>
      <c r="BL987" s="180"/>
      <c r="BM987" s="180"/>
      <c r="BN987" s="180"/>
      <c r="BO987" s="180"/>
      <c r="BP987" s="180"/>
      <c r="BQ987" s="180"/>
      <c r="BR987" s="180"/>
      <c r="BS987" s="180"/>
      <c r="BT987" s="180"/>
      <c r="BU987" s="180"/>
      <c r="BV987" s="180"/>
      <c r="BW987" s="180"/>
      <c r="BX987" s="180"/>
      <c r="BY987" s="180"/>
      <c r="BZ987" s="180"/>
      <c r="CA987" s="180"/>
    </row>
    <row r="988" ht="15.75" customHeight="1" spans="1:79">
      <c r="A988" s="180"/>
      <c r="B988" s="180"/>
      <c r="C988" s="180"/>
      <c r="D988" s="180"/>
      <c r="E988" s="180"/>
      <c r="F988" s="180"/>
      <c r="G988" s="180"/>
      <c r="H988" s="180"/>
      <c r="I988" s="180"/>
      <c r="J988" s="180"/>
      <c r="K988" s="180"/>
      <c r="L988" s="180"/>
      <c r="M988" s="180"/>
      <c r="N988" s="180"/>
      <c r="O988" s="180"/>
      <c r="P988" s="180"/>
      <c r="Q988" s="180"/>
      <c r="R988" s="180"/>
      <c r="S988" s="180"/>
      <c r="T988" s="180"/>
      <c r="U988" s="180"/>
      <c r="V988" s="180"/>
      <c r="W988" s="180"/>
      <c r="X988" s="180"/>
      <c r="Y988" s="180"/>
      <c r="Z988" s="180"/>
      <c r="AA988" s="180"/>
      <c r="AB988" s="180"/>
      <c r="AC988" s="180"/>
      <c r="AD988" s="180"/>
      <c r="AE988" s="180"/>
      <c r="AF988" s="180"/>
      <c r="AG988" s="180"/>
      <c r="AH988" s="180"/>
      <c r="AI988" s="180"/>
      <c r="AJ988" s="180"/>
      <c r="AK988" s="180"/>
      <c r="AL988" s="180"/>
      <c r="AM988" s="180"/>
      <c r="AN988" s="180"/>
      <c r="AO988" s="180"/>
      <c r="AP988" s="180"/>
      <c r="AQ988" s="180"/>
      <c r="AR988" s="180"/>
      <c r="AS988" s="180"/>
      <c r="AT988" s="180"/>
      <c r="AU988" s="180"/>
      <c r="AV988" s="180"/>
      <c r="AW988" s="180"/>
      <c r="AX988" s="180"/>
      <c r="AY988" s="180"/>
      <c r="AZ988" s="180"/>
      <c r="BA988" s="180"/>
      <c r="BB988" s="180"/>
      <c r="BC988" s="180"/>
      <c r="BD988" s="180"/>
      <c r="BE988" s="180"/>
      <c r="BF988" s="180"/>
      <c r="BG988" s="180"/>
      <c r="BH988" s="180"/>
      <c r="BI988" s="180"/>
      <c r="BJ988" s="180"/>
      <c r="BK988" s="180"/>
      <c r="BL988" s="180"/>
      <c r="BM988" s="180"/>
      <c r="BN988" s="180"/>
      <c r="BO988" s="180"/>
      <c r="BP988" s="180"/>
      <c r="BQ988" s="180"/>
      <c r="BR988" s="180"/>
      <c r="BS988" s="180"/>
      <c r="BT988" s="180"/>
      <c r="BU988" s="180"/>
      <c r="BV988" s="180"/>
      <c r="BW988" s="180"/>
      <c r="BX988" s="180"/>
      <c r="BY988" s="180"/>
      <c r="BZ988" s="180"/>
      <c r="CA988" s="180"/>
    </row>
    <row r="989" ht="15.75" customHeight="1" spans="1:79">
      <c r="A989" s="180"/>
      <c r="B989" s="180"/>
      <c r="C989" s="180"/>
      <c r="D989" s="180"/>
      <c r="E989" s="180"/>
      <c r="F989" s="180"/>
      <c r="G989" s="180"/>
      <c r="H989" s="180"/>
      <c r="I989" s="180"/>
      <c r="J989" s="180"/>
      <c r="K989" s="180"/>
      <c r="L989" s="180"/>
      <c r="M989" s="180"/>
      <c r="N989" s="180"/>
      <c r="O989" s="180"/>
      <c r="P989" s="180"/>
      <c r="Q989" s="180"/>
      <c r="R989" s="180"/>
      <c r="S989" s="180"/>
      <c r="T989" s="180"/>
      <c r="U989" s="180"/>
      <c r="V989" s="180"/>
      <c r="W989" s="180"/>
      <c r="X989" s="180"/>
      <c r="Y989" s="180"/>
      <c r="Z989" s="180"/>
      <c r="AA989" s="180"/>
      <c r="AB989" s="180"/>
      <c r="AC989" s="180"/>
      <c r="AD989" s="180"/>
      <c r="AE989" s="180"/>
      <c r="AF989" s="180"/>
      <c r="AG989" s="180"/>
      <c r="AH989" s="180"/>
      <c r="AI989" s="180"/>
      <c r="AJ989" s="180"/>
      <c r="AK989" s="180"/>
      <c r="AL989" s="180"/>
      <c r="AM989" s="180"/>
      <c r="AN989" s="180"/>
      <c r="AO989" s="180"/>
      <c r="AP989" s="180"/>
      <c r="AQ989" s="180"/>
      <c r="AR989" s="180"/>
      <c r="AS989" s="180"/>
      <c r="AT989" s="180"/>
      <c r="AU989" s="180"/>
      <c r="AV989" s="180"/>
      <c r="AW989" s="180"/>
      <c r="AX989" s="180"/>
      <c r="AY989" s="180"/>
      <c r="AZ989" s="180"/>
      <c r="BA989" s="180"/>
      <c r="BB989" s="180"/>
      <c r="BC989" s="180"/>
      <c r="BD989" s="180"/>
      <c r="BE989" s="180"/>
      <c r="BF989" s="180"/>
      <c r="BG989" s="180"/>
      <c r="BH989" s="180"/>
      <c r="BI989" s="180"/>
      <c r="BJ989" s="180"/>
      <c r="BK989" s="180"/>
      <c r="BL989" s="180"/>
      <c r="BM989" s="180"/>
      <c r="BN989" s="180"/>
      <c r="BO989" s="180"/>
      <c r="BP989" s="180"/>
      <c r="BQ989" s="180"/>
      <c r="BR989" s="180"/>
      <c r="BS989" s="180"/>
      <c r="BT989" s="180"/>
      <c r="BU989" s="180"/>
      <c r="BV989" s="180"/>
      <c r="BW989" s="180"/>
      <c r="BX989" s="180"/>
      <c r="BY989" s="180"/>
      <c r="BZ989" s="180"/>
      <c r="CA989" s="180"/>
    </row>
    <row r="990" ht="15.75" customHeight="1" spans="1:79">
      <c r="A990" s="180"/>
      <c r="B990" s="180"/>
      <c r="C990" s="180"/>
      <c r="D990" s="180"/>
      <c r="E990" s="180"/>
      <c r="F990" s="180"/>
      <c r="G990" s="180"/>
      <c r="H990" s="180"/>
      <c r="I990" s="180"/>
      <c r="J990" s="180"/>
      <c r="K990" s="180"/>
      <c r="L990" s="180"/>
      <c r="M990" s="180"/>
      <c r="N990" s="180"/>
      <c r="O990" s="180"/>
      <c r="P990" s="180"/>
      <c r="Q990" s="180"/>
      <c r="R990" s="180"/>
      <c r="S990" s="180"/>
      <c r="T990" s="180"/>
      <c r="U990" s="180"/>
      <c r="V990" s="180"/>
      <c r="W990" s="180"/>
      <c r="X990" s="180"/>
      <c r="Y990" s="180"/>
      <c r="Z990" s="180"/>
      <c r="AA990" s="180"/>
      <c r="AB990" s="180"/>
      <c r="AC990" s="180"/>
      <c r="AD990" s="180"/>
      <c r="AE990" s="180"/>
      <c r="AF990" s="180"/>
      <c r="AG990" s="180"/>
      <c r="AH990" s="180"/>
      <c r="AI990" s="180"/>
      <c r="AJ990" s="180"/>
      <c r="AK990" s="180"/>
      <c r="AL990" s="180"/>
      <c r="AM990" s="180"/>
      <c r="AN990" s="180"/>
      <c r="AO990" s="180"/>
      <c r="AP990" s="180"/>
      <c r="AQ990" s="180"/>
      <c r="AR990" s="180"/>
      <c r="AS990" s="180"/>
      <c r="AT990" s="180"/>
      <c r="AU990" s="180"/>
      <c r="AV990" s="180"/>
      <c r="AW990" s="180"/>
      <c r="AX990" s="180"/>
      <c r="AY990" s="180"/>
      <c r="AZ990" s="180"/>
      <c r="BA990" s="180"/>
      <c r="BB990" s="180"/>
      <c r="BC990" s="180"/>
      <c r="BD990" s="180"/>
      <c r="BE990" s="180"/>
      <c r="BF990" s="180"/>
      <c r="BG990" s="180"/>
      <c r="BH990" s="180"/>
      <c r="BI990" s="180"/>
      <c r="BJ990" s="180"/>
      <c r="BK990" s="180"/>
      <c r="BL990" s="180"/>
      <c r="BM990" s="180"/>
      <c r="BN990" s="180"/>
      <c r="BO990" s="180"/>
      <c r="BP990" s="180"/>
      <c r="BQ990" s="180"/>
      <c r="BR990" s="180"/>
      <c r="BS990" s="180"/>
      <c r="BT990" s="180"/>
      <c r="BU990" s="180"/>
      <c r="BV990" s="180"/>
      <c r="BW990" s="180"/>
      <c r="BX990" s="180"/>
      <c r="BY990" s="180"/>
      <c r="BZ990" s="180"/>
      <c r="CA990" s="180"/>
    </row>
    <row r="991" ht="15.75" customHeight="1" spans="1:79">
      <c r="A991" s="180"/>
      <c r="B991" s="180"/>
      <c r="C991" s="180"/>
      <c r="D991" s="180"/>
      <c r="E991" s="180"/>
      <c r="F991" s="180"/>
      <c r="G991" s="180"/>
      <c r="H991" s="180"/>
      <c r="I991" s="180"/>
      <c r="J991" s="180"/>
      <c r="K991" s="180"/>
      <c r="L991" s="180"/>
      <c r="M991" s="180"/>
      <c r="N991" s="180"/>
      <c r="O991" s="180"/>
      <c r="P991" s="180"/>
      <c r="Q991" s="180"/>
      <c r="R991" s="180"/>
      <c r="S991" s="180"/>
      <c r="T991" s="180"/>
      <c r="U991" s="180"/>
      <c r="V991" s="180"/>
      <c r="W991" s="180"/>
      <c r="X991" s="180"/>
      <c r="Y991" s="180"/>
      <c r="Z991" s="180"/>
      <c r="AA991" s="180"/>
      <c r="AB991" s="180"/>
      <c r="AC991" s="180"/>
      <c r="AD991" s="180"/>
      <c r="AE991" s="180"/>
      <c r="AF991" s="180"/>
      <c r="AG991" s="180"/>
      <c r="AH991" s="180"/>
      <c r="AI991" s="180"/>
      <c r="AJ991" s="180"/>
      <c r="AK991" s="180"/>
      <c r="AL991" s="180"/>
      <c r="AM991" s="180"/>
      <c r="AN991" s="180"/>
      <c r="AO991" s="180"/>
      <c r="AP991" s="180"/>
      <c r="AQ991" s="180"/>
      <c r="AR991" s="180"/>
      <c r="AS991" s="180"/>
      <c r="AT991" s="180"/>
      <c r="AU991" s="180"/>
      <c r="AV991" s="180"/>
      <c r="AW991" s="180"/>
      <c r="AX991" s="180"/>
      <c r="AY991" s="180"/>
      <c r="AZ991" s="180"/>
      <c r="BA991" s="180"/>
      <c r="BB991" s="180"/>
      <c r="BC991" s="180"/>
      <c r="BD991" s="180"/>
      <c r="BE991" s="180"/>
      <c r="BF991" s="180"/>
      <c r="BG991" s="180"/>
      <c r="BH991" s="180"/>
      <c r="BI991" s="180"/>
      <c r="BJ991" s="180"/>
      <c r="BK991" s="180"/>
      <c r="BL991" s="180"/>
      <c r="BM991" s="180"/>
      <c r="BN991" s="180"/>
      <c r="BO991" s="180"/>
      <c r="BP991" s="180"/>
      <c r="BQ991" s="180"/>
      <c r="BR991" s="180"/>
      <c r="BS991" s="180"/>
      <c r="BT991" s="180"/>
      <c r="BU991" s="180"/>
      <c r="BV991" s="180"/>
      <c r="BW991" s="180"/>
      <c r="BX991" s="180"/>
      <c r="BY991" s="180"/>
      <c r="BZ991" s="180"/>
      <c r="CA991" s="180"/>
    </row>
    <row r="992" ht="15.75" customHeight="1" spans="1:79">
      <c r="A992" s="180"/>
      <c r="B992" s="180"/>
      <c r="C992" s="180"/>
      <c r="D992" s="180"/>
      <c r="E992" s="180"/>
      <c r="F992" s="180"/>
      <c r="G992" s="180"/>
      <c r="H992" s="180"/>
      <c r="I992" s="180"/>
      <c r="J992" s="180"/>
      <c r="K992" s="180"/>
      <c r="L992" s="180"/>
      <c r="M992" s="180"/>
      <c r="N992" s="180"/>
      <c r="O992" s="180"/>
      <c r="P992" s="180"/>
      <c r="Q992" s="180"/>
      <c r="R992" s="180"/>
      <c r="S992" s="180"/>
      <c r="T992" s="180"/>
      <c r="U992" s="180"/>
      <c r="V992" s="180"/>
      <c r="W992" s="180"/>
      <c r="X992" s="180"/>
      <c r="Y992" s="180"/>
      <c r="Z992" s="180"/>
      <c r="AA992" s="180"/>
      <c r="AB992" s="180"/>
      <c r="AC992" s="180"/>
      <c r="AD992" s="180"/>
      <c r="AE992" s="180"/>
      <c r="AF992" s="180"/>
      <c r="AG992" s="180"/>
      <c r="AH992" s="180"/>
      <c r="AI992" s="180"/>
      <c r="AJ992" s="180"/>
      <c r="AK992" s="180"/>
      <c r="AL992" s="180"/>
      <c r="AM992" s="180"/>
      <c r="AN992" s="180"/>
      <c r="AO992" s="180"/>
      <c r="AP992" s="180"/>
      <c r="AQ992" s="180"/>
      <c r="AR992" s="180"/>
      <c r="AS992" s="180"/>
      <c r="AT992" s="180"/>
      <c r="AU992" s="180"/>
      <c r="AV992" s="180"/>
      <c r="AW992" s="180"/>
      <c r="AX992" s="180"/>
      <c r="AY992" s="180"/>
      <c r="AZ992" s="180"/>
      <c r="BA992" s="180"/>
      <c r="BB992" s="180"/>
      <c r="BC992" s="180"/>
      <c r="BD992" s="180"/>
      <c r="BE992" s="180"/>
      <c r="BF992" s="180"/>
      <c r="BG992" s="180"/>
      <c r="BH992" s="180"/>
      <c r="BI992" s="180"/>
      <c r="BJ992" s="180"/>
      <c r="BK992" s="180"/>
      <c r="BL992" s="180"/>
      <c r="BM992" s="180"/>
      <c r="BN992" s="180"/>
      <c r="BO992" s="180"/>
      <c r="BP992" s="180"/>
      <c r="BQ992" s="180"/>
      <c r="BR992" s="180"/>
      <c r="BS992" s="180"/>
      <c r="BT992" s="180"/>
      <c r="BU992" s="180"/>
      <c r="BV992" s="180"/>
      <c r="BW992" s="180"/>
      <c r="BX992" s="180"/>
      <c r="BY992" s="180"/>
      <c r="BZ992" s="180"/>
      <c r="CA992" s="180"/>
    </row>
    <row r="993" ht="15.75" customHeight="1" spans="1:79">
      <c r="A993" s="180"/>
      <c r="B993" s="180"/>
      <c r="C993" s="180"/>
      <c r="D993" s="180"/>
      <c r="E993" s="180"/>
      <c r="F993" s="180"/>
      <c r="G993" s="180"/>
      <c r="H993" s="180"/>
      <c r="I993" s="180"/>
      <c r="J993" s="180"/>
      <c r="K993" s="180"/>
      <c r="L993" s="180"/>
      <c r="M993" s="180"/>
      <c r="N993" s="180"/>
      <c r="O993" s="180"/>
      <c r="P993" s="180"/>
      <c r="Q993" s="180"/>
      <c r="R993" s="180"/>
      <c r="S993" s="180"/>
      <c r="T993" s="180"/>
      <c r="U993" s="180"/>
      <c r="V993" s="180"/>
      <c r="W993" s="180"/>
      <c r="X993" s="180"/>
      <c r="Y993" s="180"/>
      <c r="Z993" s="180"/>
      <c r="AA993" s="180"/>
      <c r="AB993" s="180"/>
      <c r="AC993" s="180"/>
      <c r="AD993" s="180"/>
      <c r="AE993" s="180"/>
      <c r="AF993" s="180"/>
      <c r="AG993" s="180"/>
      <c r="AH993" s="180"/>
      <c r="AI993" s="180"/>
      <c r="AJ993" s="180"/>
      <c r="AK993" s="180"/>
      <c r="AL993" s="180"/>
      <c r="AM993" s="180"/>
      <c r="AN993" s="180"/>
      <c r="AO993" s="180"/>
      <c r="AP993" s="180"/>
      <c r="AQ993" s="180"/>
      <c r="AR993" s="180"/>
      <c r="AS993" s="180"/>
      <c r="AT993" s="180"/>
      <c r="AU993" s="180"/>
      <c r="AV993" s="180"/>
      <c r="AW993" s="180"/>
      <c r="AX993" s="180"/>
      <c r="AY993" s="180"/>
      <c r="AZ993" s="180"/>
      <c r="BA993" s="180"/>
      <c r="BB993" s="180"/>
      <c r="BC993" s="180"/>
      <c r="BD993" s="180"/>
      <c r="BE993" s="180"/>
      <c r="BF993" s="180"/>
      <c r="BG993" s="180"/>
      <c r="BH993" s="180"/>
      <c r="BI993" s="180"/>
      <c r="BJ993" s="180"/>
      <c r="BK993" s="180"/>
      <c r="BL993" s="180"/>
      <c r="BM993" s="180"/>
      <c r="BN993" s="180"/>
      <c r="BO993" s="180"/>
      <c r="BP993" s="180"/>
      <c r="BQ993" s="180"/>
      <c r="BR993" s="180"/>
      <c r="BS993" s="180"/>
      <c r="BT993" s="180"/>
      <c r="BU993" s="180"/>
      <c r="BV993" s="180"/>
      <c r="BW993" s="180"/>
      <c r="BX993" s="180"/>
      <c r="BY993" s="180"/>
      <c r="BZ993" s="180"/>
      <c r="CA993" s="180"/>
    </row>
    <row r="994" ht="15.75" customHeight="1" spans="1:79">
      <c r="A994" s="180"/>
      <c r="B994" s="180"/>
      <c r="C994" s="180"/>
      <c r="D994" s="180"/>
      <c r="E994" s="180"/>
      <c r="F994" s="180"/>
      <c r="G994" s="180"/>
      <c r="H994" s="180"/>
      <c r="I994" s="180"/>
      <c r="J994" s="180"/>
      <c r="K994" s="180"/>
      <c r="L994" s="180"/>
      <c r="M994" s="180"/>
      <c r="N994" s="180"/>
      <c r="O994" s="180"/>
      <c r="P994" s="180"/>
      <c r="Q994" s="180"/>
      <c r="R994" s="180"/>
      <c r="S994" s="180"/>
      <c r="T994" s="180"/>
      <c r="U994" s="180"/>
      <c r="V994" s="180"/>
      <c r="W994" s="180"/>
      <c r="X994" s="180"/>
      <c r="Y994" s="180"/>
      <c r="Z994" s="180"/>
      <c r="AA994" s="180"/>
      <c r="AB994" s="180"/>
      <c r="AC994" s="180"/>
      <c r="AD994" s="180"/>
      <c r="AE994" s="180"/>
      <c r="AF994" s="180"/>
      <c r="AG994" s="180"/>
      <c r="AH994" s="180"/>
      <c r="AI994" s="180"/>
      <c r="AJ994" s="180"/>
      <c r="AK994" s="180"/>
      <c r="AL994" s="180"/>
      <c r="AM994" s="180"/>
      <c r="AN994" s="180"/>
      <c r="AO994" s="180"/>
      <c r="AP994" s="180"/>
      <c r="AQ994" s="180"/>
      <c r="AR994" s="180"/>
      <c r="AS994" s="180"/>
      <c r="AT994" s="180"/>
      <c r="AU994" s="180"/>
      <c r="AV994" s="180"/>
      <c r="AW994" s="180"/>
      <c r="AX994" s="180"/>
      <c r="AY994" s="180"/>
      <c r="AZ994" s="180"/>
      <c r="BA994" s="180"/>
      <c r="BB994" s="180"/>
      <c r="BC994" s="180"/>
      <c r="BD994" s="180"/>
      <c r="BE994" s="180"/>
      <c r="BF994" s="180"/>
      <c r="BG994" s="180"/>
      <c r="BH994" s="180"/>
      <c r="BI994" s="180"/>
      <c r="BJ994" s="180"/>
      <c r="BK994" s="180"/>
      <c r="BL994" s="180"/>
      <c r="BM994" s="180"/>
      <c r="BN994" s="180"/>
      <c r="BO994" s="180"/>
      <c r="BP994" s="180"/>
      <c r="BQ994" s="180"/>
      <c r="BR994" s="180"/>
      <c r="BS994" s="180"/>
      <c r="BT994" s="180"/>
      <c r="BU994" s="180"/>
      <c r="BV994" s="180"/>
      <c r="BW994" s="180"/>
      <c r="BX994" s="180"/>
      <c r="BY994" s="180"/>
      <c r="BZ994" s="180"/>
      <c r="CA994" s="180"/>
    </row>
    <row r="995" ht="15.75" customHeight="1" spans="1:79">
      <c r="A995" s="180"/>
      <c r="B995" s="180"/>
      <c r="C995" s="180"/>
      <c r="D995" s="180"/>
      <c r="E995" s="180"/>
      <c r="F995" s="180"/>
      <c r="G995" s="180"/>
      <c r="H995" s="180"/>
      <c r="I995" s="180"/>
      <c r="J995" s="180"/>
      <c r="K995" s="180"/>
      <c r="L995" s="180"/>
      <c r="M995" s="180"/>
      <c r="N995" s="180"/>
      <c r="O995" s="180"/>
      <c r="P995" s="180"/>
      <c r="Q995" s="180"/>
      <c r="R995" s="180"/>
      <c r="S995" s="180"/>
      <c r="T995" s="180"/>
      <c r="U995" s="180"/>
      <c r="V995" s="180"/>
      <c r="W995" s="180"/>
      <c r="X995" s="180"/>
      <c r="Y995" s="180"/>
      <c r="Z995" s="180"/>
      <c r="AA995" s="180"/>
      <c r="AB995" s="180"/>
      <c r="AC995" s="180"/>
      <c r="AD995" s="180"/>
      <c r="AE995" s="180"/>
      <c r="AF995" s="180"/>
      <c r="AG995" s="180"/>
      <c r="AH995" s="180"/>
      <c r="AI995" s="180"/>
      <c r="AJ995" s="180"/>
      <c r="AK995" s="180"/>
      <c r="AL995" s="180"/>
      <c r="AM995" s="180"/>
      <c r="AN995" s="180"/>
      <c r="AO995" s="180"/>
      <c r="AP995" s="180"/>
      <c r="AQ995" s="180"/>
      <c r="AR995" s="180"/>
      <c r="AS995" s="180"/>
      <c r="AT995" s="180"/>
      <c r="AU995" s="180"/>
      <c r="AV995" s="180"/>
      <c r="AW995" s="180"/>
      <c r="AX995" s="180"/>
      <c r="AY995" s="180"/>
      <c r="AZ995" s="180"/>
      <c r="BA995" s="180"/>
      <c r="BB995" s="180"/>
      <c r="BC995" s="180"/>
      <c r="BD995" s="180"/>
      <c r="BE995" s="180"/>
      <c r="BF995" s="180"/>
      <c r="BG995" s="180"/>
      <c r="BH995" s="180"/>
      <c r="BI995" s="180"/>
      <c r="BJ995" s="180"/>
      <c r="BK995" s="180"/>
      <c r="BL995" s="180"/>
      <c r="BM995" s="180"/>
      <c r="BN995" s="180"/>
      <c r="BO995" s="180"/>
      <c r="BP995" s="180"/>
      <c r="BQ995" s="180"/>
      <c r="BR995" s="180"/>
      <c r="BS995" s="180"/>
      <c r="BT995" s="180"/>
      <c r="BU995" s="180"/>
      <c r="BV995" s="180"/>
      <c r="BW995" s="180"/>
      <c r="BX995" s="180"/>
      <c r="BY995" s="180"/>
      <c r="BZ995" s="180"/>
      <c r="CA995" s="180"/>
    </row>
    <row r="996" ht="15.75" customHeight="1" spans="1:79">
      <c r="A996" s="180"/>
      <c r="B996" s="180"/>
      <c r="C996" s="180"/>
      <c r="D996" s="180"/>
      <c r="E996" s="180"/>
      <c r="F996" s="180"/>
      <c r="G996" s="180"/>
      <c r="H996" s="180"/>
      <c r="I996" s="180"/>
      <c r="J996" s="180"/>
      <c r="K996" s="180"/>
      <c r="L996" s="180"/>
      <c r="M996" s="180"/>
      <c r="N996" s="180"/>
      <c r="O996" s="180"/>
      <c r="P996" s="180"/>
      <c r="Q996" s="180"/>
      <c r="R996" s="180"/>
      <c r="S996" s="180"/>
      <c r="T996" s="180"/>
      <c r="U996" s="180"/>
      <c r="V996" s="180"/>
      <c r="W996" s="180"/>
      <c r="X996" s="180"/>
      <c r="Y996" s="180"/>
      <c r="Z996" s="180"/>
      <c r="AA996" s="180"/>
      <c r="AB996" s="180"/>
      <c r="AC996" s="180"/>
      <c r="AD996" s="180"/>
      <c r="AE996" s="180"/>
      <c r="AF996" s="180"/>
      <c r="AG996" s="180"/>
      <c r="AH996" s="180"/>
      <c r="AI996" s="180"/>
      <c r="AJ996" s="180"/>
      <c r="AK996" s="180"/>
      <c r="AL996" s="180"/>
      <c r="AM996" s="180"/>
      <c r="AN996" s="180"/>
      <c r="AO996" s="180"/>
      <c r="AP996" s="180"/>
      <c r="AQ996" s="180"/>
      <c r="AR996" s="180"/>
      <c r="AS996" s="180"/>
      <c r="AT996" s="180"/>
      <c r="AU996" s="180"/>
      <c r="AV996" s="180"/>
      <c r="AW996" s="180"/>
      <c r="AX996" s="180"/>
      <c r="AY996" s="180"/>
      <c r="AZ996" s="180"/>
      <c r="BA996" s="180"/>
      <c r="BB996" s="180"/>
      <c r="BC996" s="180"/>
      <c r="BD996" s="180"/>
      <c r="BE996" s="180"/>
      <c r="BF996" s="180"/>
      <c r="BG996" s="180"/>
      <c r="BH996" s="180"/>
      <c r="BI996" s="180"/>
      <c r="BJ996" s="180"/>
      <c r="BK996" s="180"/>
      <c r="BL996" s="180"/>
      <c r="BM996" s="180"/>
      <c r="BN996" s="180"/>
      <c r="BO996" s="180"/>
      <c r="BP996" s="180"/>
      <c r="BQ996" s="180"/>
      <c r="BR996" s="180"/>
      <c r="BS996" s="180"/>
      <c r="BT996" s="180"/>
      <c r="BU996" s="180"/>
      <c r="BV996" s="180"/>
      <c r="BW996" s="180"/>
      <c r="BX996" s="180"/>
      <c r="BY996" s="180"/>
      <c r="BZ996" s="180"/>
      <c r="CA996" s="180"/>
    </row>
    <row r="997" ht="15.75" customHeight="1" spans="1:79">
      <c r="A997" s="180"/>
      <c r="B997" s="180"/>
      <c r="C997" s="180"/>
      <c r="D997" s="180"/>
      <c r="E997" s="180"/>
      <c r="F997" s="180"/>
      <c r="G997" s="180"/>
      <c r="H997" s="180"/>
      <c r="I997" s="180"/>
      <c r="J997" s="180"/>
      <c r="K997" s="180"/>
      <c r="L997" s="180"/>
      <c r="M997" s="180"/>
      <c r="N997" s="180"/>
      <c r="O997" s="180"/>
      <c r="P997" s="180"/>
      <c r="Q997" s="180"/>
      <c r="R997" s="180"/>
      <c r="S997" s="180"/>
      <c r="T997" s="180"/>
      <c r="U997" s="180"/>
      <c r="V997" s="180"/>
      <c r="W997" s="180"/>
      <c r="X997" s="180"/>
      <c r="Y997" s="180"/>
      <c r="Z997" s="180"/>
      <c r="AA997" s="180"/>
      <c r="AB997" s="180"/>
      <c r="AC997" s="180"/>
      <c r="AD997" s="180"/>
      <c r="AE997" s="180"/>
      <c r="AF997" s="180"/>
      <c r="AG997" s="180"/>
      <c r="AH997" s="180"/>
      <c r="AI997" s="180"/>
      <c r="AJ997" s="180"/>
      <c r="AK997" s="180"/>
      <c r="AL997" s="180"/>
      <c r="AM997" s="180"/>
      <c r="AN997" s="180"/>
      <c r="AO997" s="180"/>
      <c r="AP997" s="180"/>
      <c r="AQ997" s="180"/>
      <c r="AR997" s="180"/>
      <c r="AS997" s="180"/>
      <c r="AT997" s="180"/>
      <c r="AU997" s="180"/>
      <c r="AV997" s="180"/>
      <c r="AW997" s="180"/>
      <c r="AX997" s="180"/>
      <c r="AY997" s="180"/>
      <c r="AZ997" s="180"/>
      <c r="BA997" s="180"/>
      <c r="BB997" s="180"/>
      <c r="BC997" s="180"/>
      <c r="BD997" s="180"/>
      <c r="BE997" s="180"/>
      <c r="BF997" s="180"/>
      <c r="BG997" s="180"/>
      <c r="BH997" s="180"/>
      <c r="BI997" s="180"/>
      <c r="BJ997" s="180"/>
      <c r="BK997" s="180"/>
      <c r="BL997" s="180"/>
      <c r="BM997" s="180"/>
      <c r="BN997" s="180"/>
      <c r="BO997" s="180"/>
      <c r="BP997" s="180"/>
      <c r="BQ997" s="180"/>
      <c r="BR997" s="180"/>
      <c r="BS997" s="180"/>
      <c r="BT997" s="180"/>
      <c r="BU997" s="180"/>
      <c r="BV997" s="180"/>
      <c r="BW997" s="180"/>
      <c r="BX997" s="180"/>
      <c r="BY997" s="180"/>
      <c r="BZ997" s="180"/>
      <c r="CA997" s="180"/>
    </row>
    <row r="998" ht="15.75" customHeight="1" spans="1:79">
      <c r="A998" s="180"/>
      <c r="B998" s="180"/>
      <c r="C998" s="180"/>
      <c r="D998" s="180"/>
      <c r="E998" s="180"/>
      <c r="F998" s="180"/>
      <c r="G998" s="180"/>
      <c r="H998" s="180"/>
      <c r="I998" s="180"/>
      <c r="J998" s="180"/>
      <c r="K998" s="180"/>
      <c r="L998" s="180"/>
      <c r="M998" s="180"/>
      <c r="N998" s="180"/>
      <c r="O998" s="180"/>
      <c r="P998" s="180"/>
      <c r="Q998" s="180"/>
      <c r="R998" s="180"/>
      <c r="S998" s="180"/>
      <c r="T998" s="180"/>
      <c r="U998" s="180"/>
      <c r="V998" s="180"/>
      <c r="W998" s="180"/>
      <c r="X998" s="180"/>
      <c r="Y998" s="180"/>
      <c r="Z998" s="180"/>
      <c r="AA998" s="180"/>
      <c r="AB998" s="180"/>
      <c r="AC998" s="180"/>
      <c r="AD998" s="180"/>
      <c r="AE998" s="180"/>
      <c r="AF998" s="180"/>
      <c r="AG998" s="180"/>
      <c r="AH998" s="180"/>
      <c r="AI998" s="180"/>
      <c r="AJ998" s="180"/>
      <c r="AK998" s="180"/>
      <c r="AL998" s="180"/>
      <c r="AM998" s="180"/>
      <c r="AN998" s="180"/>
      <c r="AO998" s="180"/>
      <c r="AP998" s="180"/>
      <c r="AQ998" s="180"/>
      <c r="AR998" s="180"/>
      <c r="AS998" s="180"/>
      <c r="AT998" s="180"/>
      <c r="AU998" s="180"/>
      <c r="AV998" s="180"/>
      <c r="AW998" s="180"/>
      <c r="AX998" s="180"/>
      <c r="AY998" s="180"/>
      <c r="AZ998" s="180"/>
      <c r="BA998" s="180"/>
      <c r="BB998" s="180"/>
      <c r="BC998" s="180"/>
      <c r="BD998" s="180"/>
      <c r="BE998" s="180"/>
      <c r="BF998" s="180"/>
      <c r="BG998" s="180"/>
      <c r="BH998" s="180"/>
      <c r="BI998" s="180"/>
      <c r="BJ998" s="180"/>
      <c r="BK998" s="180"/>
      <c r="BL998" s="180"/>
      <c r="BM998" s="180"/>
      <c r="BN998" s="180"/>
      <c r="BO998" s="180"/>
      <c r="BP998" s="180"/>
      <c r="BQ998" s="180"/>
      <c r="BR998" s="180"/>
      <c r="BS998" s="180"/>
      <c r="BT998" s="180"/>
      <c r="BU998" s="180"/>
      <c r="BV998" s="180"/>
      <c r="BW998" s="180"/>
      <c r="BX998" s="180"/>
      <c r="BY998" s="180"/>
      <c r="BZ998" s="180"/>
      <c r="CA998" s="180"/>
    </row>
    <row r="999" ht="15.75" customHeight="1" spans="1:79">
      <c r="A999" s="180"/>
      <c r="B999" s="180"/>
      <c r="C999" s="180"/>
      <c r="D999" s="180"/>
      <c r="E999" s="180"/>
      <c r="F999" s="180"/>
      <c r="G999" s="180"/>
      <c r="H999" s="180"/>
      <c r="I999" s="180"/>
      <c r="J999" s="180"/>
      <c r="K999" s="180"/>
      <c r="L999" s="180"/>
      <c r="M999" s="180"/>
      <c r="N999" s="180"/>
      <c r="O999" s="180"/>
      <c r="P999" s="180"/>
      <c r="Q999" s="180"/>
      <c r="R999" s="180"/>
      <c r="S999" s="180"/>
      <c r="T999" s="180"/>
      <c r="U999" s="180"/>
      <c r="V999" s="180"/>
      <c r="W999" s="180"/>
      <c r="X999" s="180"/>
      <c r="Y999" s="180"/>
      <c r="Z999" s="180"/>
      <c r="AA999" s="180"/>
      <c r="AB999" s="180"/>
      <c r="AC999" s="180"/>
      <c r="AD999" s="180"/>
      <c r="AE999" s="180"/>
      <c r="AF999" s="180"/>
      <c r="AG999" s="180"/>
      <c r="AH999" s="180"/>
      <c r="AI999" s="180"/>
      <c r="AJ999" s="180"/>
      <c r="AK999" s="180"/>
      <c r="AL999" s="180"/>
      <c r="AM999" s="180"/>
      <c r="AN999" s="180"/>
      <c r="AO999" s="180"/>
      <c r="AP999" s="180"/>
      <c r="AQ999" s="180"/>
      <c r="AR999" s="180"/>
      <c r="AS999" s="180"/>
      <c r="AT999" s="180"/>
      <c r="AU999" s="180"/>
      <c r="AV999" s="180"/>
      <c r="AW999" s="180"/>
      <c r="AX999" s="180"/>
      <c r="AY999" s="180"/>
      <c r="AZ999" s="180"/>
      <c r="BA999" s="180"/>
      <c r="BB999" s="180"/>
      <c r="BC999" s="180"/>
      <c r="BD999" s="180"/>
      <c r="BE999" s="180"/>
      <c r="BF999" s="180"/>
      <c r="BG999" s="180"/>
      <c r="BH999" s="180"/>
      <c r="BI999" s="180"/>
      <c r="BJ999" s="180"/>
      <c r="BK999" s="180"/>
      <c r="BL999" s="180"/>
      <c r="BM999" s="180"/>
      <c r="BN999" s="180"/>
      <c r="BO999" s="180"/>
      <c r="BP999" s="180"/>
      <c r="BQ999" s="180"/>
      <c r="BR999" s="180"/>
      <c r="BS999" s="180"/>
      <c r="BT999" s="180"/>
      <c r="BU999" s="180"/>
      <c r="BV999" s="180"/>
      <c r="BW999" s="180"/>
      <c r="BX999" s="180"/>
      <c r="BY999" s="180"/>
      <c r="BZ999" s="180"/>
      <c r="CA999" s="180"/>
    </row>
    <row r="1000" ht="15.75" customHeight="1" spans="1:79">
      <c r="A1000" s="180"/>
      <c r="B1000" s="180"/>
      <c r="C1000" s="180"/>
      <c r="D1000" s="180"/>
      <c r="E1000" s="180"/>
      <c r="F1000" s="180"/>
      <c r="G1000" s="180"/>
      <c r="H1000" s="180"/>
      <c r="I1000" s="180"/>
      <c r="J1000" s="180"/>
      <c r="K1000" s="180"/>
      <c r="L1000" s="180"/>
      <c r="M1000" s="180"/>
      <c r="N1000" s="180"/>
      <c r="O1000" s="180"/>
      <c r="P1000" s="180"/>
      <c r="Q1000" s="180"/>
      <c r="R1000" s="180"/>
      <c r="S1000" s="180"/>
      <c r="T1000" s="180"/>
      <c r="U1000" s="180"/>
      <c r="V1000" s="180"/>
      <c r="W1000" s="180"/>
      <c r="X1000" s="180"/>
      <c r="Y1000" s="180"/>
      <c r="Z1000" s="180"/>
      <c r="AA1000" s="180"/>
      <c r="AB1000" s="180"/>
      <c r="AC1000" s="180"/>
      <c r="AD1000" s="180"/>
      <c r="AE1000" s="180"/>
      <c r="AF1000" s="180"/>
      <c r="AG1000" s="180"/>
      <c r="AH1000" s="180"/>
      <c r="AI1000" s="180"/>
      <c r="AJ1000" s="180"/>
      <c r="AK1000" s="180"/>
      <c r="AL1000" s="180"/>
      <c r="AM1000" s="180"/>
      <c r="AN1000" s="180"/>
      <c r="AO1000" s="180"/>
      <c r="AP1000" s="180"/>
      <c r="AQ1000" s="180"/>
      <c r="AR1000" s="180"/>
      <c r="AS1000" s="180"/>
      <c r="AT1000" s="180"/>
      <c r="AU1000" s="180"/>
      <c r="AV1000" s="180"/>
      <c r="AW1000" s="180"/>
      <c r="AX1000" s="180"/>
      <c r="AY1000" s="180"/>
      <c r="AZ1000" s="180"/>
      <c r="BA1000" s="180"/>
      <c r="BB1000" s="180"/>
      <c r="BC1000" s="180"/>
      <c r="BD1000" s="180"/>
      <c r="BE1000" s="180"/>
      <c r="BF1000" s="180"/>
      <c r="BG1000" s="180"/>
      <c r="BH1000" s="180"/>
      <c r="BI1000" s="180"/>
      <c r="BJ1000" s="180"/>
      <c r="BK1000" s="180"/>
      <c r="BL1000" s="180"/>
      <c r="BM1000" s="180"/>
      <c r="BN1000" s="180"/>
      <c r="BO1000" s="180"/>
      <c r="BP1000" s="180"/>
      <c r="BQ1000" s="180"/>
      <c r="BR1000" s="180"/>
      <c r="BS1000" s="180"/>
      <c r="BT1000" s="180"/>
      <c r="BU1000" s="180"/>
      <c r="BV1000" s="180"/>
      <c r="BW1000" s="180"/>
      <c r="BX1000" s="180"/>
      <c r="BY1000" s="180"/>
      <c r="BZ1000" s="180"/>
      <c r="CA1000" s="180"/>
    </row>
    <row r="1001" customHeight="1" spans="1:79">
      <c r="A1001" s="180"/>
      <c r="B1001" s="180"/>
      <c r="C1001" s="180"/>
      <c r="D1001" s="180"/>
      <c r="E1001" s="180"/>
      <c r="F1001" s="180"/>
      <c r="G1001" s="180"/>
      <c r="H1001" s="180"/>
      <c r="I1001" s="180"/>
      <c r="J1001" s="180"/>
      <c r="K1001" s="180"/>
      <c r="L1001" s="180"/>
      <c r="M1001" s="180"/>
      <c r="N1001" s="180"/>
      <c r="O1001" s="180"/>
      <c r="P1001" s="180"/>
      <c r="Q1001" s="180"/>
      <c r="R1001" s="180"/>
      <c r="S1001" s="180"/>
      <c r="T1001" s="180"/>
      <c r="U1001" s="180"/>
      <c r="V1001" s="180"/>
      <c r="W1001" s="180"/>
      <c r="X1001" s="180"/>
      <c r="Y1001" s="180"/>
      <c r="Z1001" s="180"/>
      <c r="AA1001" s="180"/>
      <c r="AB1001" s="180"/>
      <c r="AC1001" s="180"/>
      <c r="AD1001" s="180"/>
      <c r="AE1001" s="180"/>
      <c r="AF1001" s="180"/>
      <c r="AG1001" s="180"/>
      <c r="AH1001" s="180"/>
      <c r="AI1001" s="180"/>
      <c r="AJ1001" s="180"/>
      <c r="AK1001" s="180"/>
      <c r="AL1001" s="180"/>
      <c r="AM1001" s="180"/>
      <c r="AN1001" s="180"/>
      <c r="AO1001" s="180"/>
      <c r="AP1001" s="180"/>
      <c r="AQ1001" s="180"/>
      <c r="AR1001" s="180"/>
      <c r="AS1001" s="180"/>
      <c r="AT1001" s="180"/>
      <c r="AU1001" s="180"/>
      <c r="AV1001" s="180"/>
      <c r="AW1001" s="180"/>
      <c r="AX1001" s="180"/>
      <c r="AY1001" s="180"/>
      <c r="AZ1001" s="180"/>
      <c r="BA1001" s="180"/>
      <c r="BB1001" s="180"/>
      <c r="BC1001" s="180"/>
      <c r="BD1001" s="180"/>
      <c r="BE1001" s="180"/>
      <c r="BF1001" s="180"/>
      <c r="BG1001" s="180"/>
      <c r="BH1001" s="180"/>
      <c r="BI1001" s="180"/>
      <c r="BJ1001" s="180"/>
      <c r="BK1001" s="180"/>
      <c r="BL1001" s="180"/>
      <c r="BM1001" s="180"/>
      <c r="BN1001" s="180"/>
      <c r="BO1001" s="180"/>
      <c r="BP1001" s="180"/>
      <c r="BQ1001" s="180"/>
      <c r="BR1001" s="180"/>
      <c r="BS1001" s="180"/>
      <c r="BT1001" s="180"/>
      <c r="BU1001" s="180"/>
      <c r="BV1001" s="180"/>
      <c r="BW1001" s="180"/>
      <c r="BX1001" s="180"/>
      <c r="BY1001" s="180"/>
      <c r="BZ1001" s="180"/>
      <c r="CA1001" s="180"/>
    </row>
    <row r="1002" customHeight="1" spans="1:79">
      <c r="A1002" s="180"/>
      <c r="B1002" s="180"/>
      <c r="C1002" s="180"/>
      <c r="D1002" s="180"/>
      <c r="E1002" s="180"/>
      <c r="F1002" s="180"/>
      <c r="G1002" s="180"/>
      <c r="H1002" s="180"/>
      <c r="I1002" s="180"/>
      <c r="J1002" s="180"/>
      <c r="K1002" s="180"/>
      <c r="L1002" s="180"/>
      <c r="M1002" s="180"/>
      <c r="N1002" s="180"/>
      <c r="O1002" s="180"/>
      <c r="P1002" s="180"/>
      <c r="Q1002" s="180"/>
      <c r="R1002" s="180"/>
      <c r="S1002" s="180"/>
      <c r="T1002" s="180"/>
      <c r="U1002" s="180"/>
      <c r="V1002" s="180"/>
      <c r="W1002" s="180"/>
      <c r="X1002" s="180"/>
      <c r="Y1002" s="180"/>
      <c r="Z1002" s="180"/>
      <c r="AA1002" s="180"/>
      <c r="AB1002" s="180"/>
      <c r="AC1002" s="180"/>
      <c r="AD1002" s="180"/>
      <c r="AE1002" s="180"/>
      <c r="AF1002" s="180"/>
      <c r="AG1002" s="180"/>
      <c r="AH1002" s="180"/>
      <c r="AI1002" s="180"/>
      <c r="AJ1002" s="180"/>
      <c r="AK1002" s="180"/>
      <c r="AL1002" s="180"/>
      <c r="AM1002" s="180"/>
      <c r="AN1002" s="180"/>
      <c r="AO1002" s="180"/>
      <c r="AP1002" s="180"/>
      <c r="AQ1002" s="180"/>
      <c r="AR1002" s="180"/>
      <c r="AS1002" s="180"/>
      <c r="AT1002" s="180"/>
      <c r="AU1002" s="180"/>
      <c r="AV1002" s="180"/>
      <c r="AW1002" s="180"/>
      <c r="AX1002" s="180"/>
      <c r="AY1002" s="180"/>
      <c r="AZ1002" s="180"/>
      <c r="BA1002" s="180"/>
      <c r="BB1002" s="180"/>
      <c r="BC1002" s="180"/>
      <c r="BD1002" s="180"/>
      <c r="BE1002" s="180"/>
      <c r="BF1002" s="180"/>
      <c r="BG1002" s="180"/>
      <c r="BH1002" s="180"/>
      <c r="BI1002" s="180"/>
      <c r="BJ1002" s="180"/>
      <c r="BK1002" s="180"/>
      <c r="BL1002" s="180"/>
      <c r="BM1002" s="180"/>
      <c r="BN1002" s="180"/>
      <c r="BO1002" s="180"/>
      <c r="BP1002" s="180"/>
      <c r="BQ1002" s="180"/>
      <c r="BR1002" s="180"/>
      <c r="BS1002" s="180"/>
      <c r="BT1002" s="180"/>
      <c r="BU1002" s="180"/>
      <c r="BV1002" s="180"/>
      <c r="BW1002" s="180"/>
      <c r="BX1002" s="180"/>
      <c r="BY1002" s="180"/>
      <c r="BZ1002" s="180"/>
      <c r="CA1002" s="180"/>
    </row>
    <row r="1003" customHeight="1" spans="1:79">
      <c r="A1003" s="180"/>
      <c r="B1003" s="180"/>
      <c r="C1003" s="180"/>
      <c r="D1003" s="180"/>
      <c r="E1003" s="180"/>
      <c r="F1003" s="180"/>
      <c r="G1003" s="180"/>
      <c r="H1003" s="180"/>
      <c r="I1003" s="180"/>
      <c r="J1003" s="180"/>
      <c r="K1003" s="180"/>
      <c r="L1003" s="180"/>
      <c r="M1003" s="180"/>
      <c r="N1003" s="180"/>
      <c r="O1003" s="180"/>
      <c r="P1003" s="180"/>
      <c r="Q1003" s="180"/>
      <c r="R1003" s="180"/>
      <c r="S1003" s="180"/>
      <c r="T1003" s="180"/>
      <c r="U1003" s="180"/>
      <c r="V1003" s="180"/>
      <c r="W1003" s="180"/>
      <c r="X1003" s="180"/>
      <c r="Y1003" s="180"/>
      <c r="Z1003" s="180"/>
      <c r="AA1003" s="180"/>
      <c r="AB1003" s="180"/>
      <c r="AC1003" s="180"/>
      <c r="AD1003" s="180"/>
      <c r="AE1003" s="180"/>
      <c r="AF1003" s="180"/>
      <c r="AG1003" s="180"/>
      <c r="AH1003" s="180"/>
      <c r="AI1003" s="180"/>
      <c r="AJ1003" s="180"/>
      <c r="AK1003" s="180"/>
      <c r="AL1003" s="180"/>
      <c r="AM1003" s="180"/>
      <c r="AN1003" s="180"/>
      <c r="AO1003" s="180"/>
      <c r="AP1003" s="180"/>
      <c r="AQ1003" s="180"/>
      <c r="AR1003" s="180"/>
      <c r="AS1003" s="180"/>
      <c r="AT1003" s="180"/>
      <c r="AU1003" s="180"/>
      <c r="AV1003" s="180"/>
      <c r="AW1003" s="180"/>
      <c r="AX1003" s="180"/>
      <c r="AY1003" s="180"/>
      <c r="AZ1003" s="180"/>
      <c r="BA1003" s="180"/>
      <c r="BB1003" s="180"/>
      <c r="BC1003" s="180"/>
      <c r="BD1003" s="180"/>
      <c r="BE1003" s="180"/>
      <c r="BF1003" s="180"/>
      <c r="BG1003" s="180"/>
      <c r="BH1003" s="180"/>
      <c r="BI1003" s="180"/>
      <c r="BJ1003" s="180"/>
      <c r="BK1003" s="180"/>
      <c r="BL1003" s="180"/>
      <c r="BM1003" s="180"/>
      <c r="BN1003" s="180"/>
      <c r="BO1003" s="180"/>
      <c r="BP1003" s="180"/>
      <c r="BQ1003" s="180"/>
      <c r="BR1003" s="180"/>
      <c r="BS1003" s="180"/>
      <c r="BT1003" s="180"/>
      <c r="BU1003" s="180"/>
      <c r="BV1003" s="180"/>
      <c r="BW1003" s="180"/>
      <c r="BX1003" s="180"/>
      <c r="BY1003" s="180"/>
      <c r="BZ1003" s="180"/>
      <c r="CA1003" s="180"/>
    </row>
    <row r="1004" customHeight="1" spans="1:79">
      <c r="A1004" s="180"/>
      <c r="B1004" s="180"/>
      <c r="C1004" s="180"/>
      <c r="D1004" s="180"/>
      <c r="E1004" s="180"/>
      <c r="F1004" s="180"/>
      <c r="G1004" s="180"/>
      <c r="H1004" s="180"/>
      <c r="I1004" s="180"/>
      <c r="J1004" s="180"/>
      <c r="K1004" s="180"/>
      <c r="L1004" s="180"/>
      <c r="M1004" s="180"/>
      <c r="N1004" s="180"/>
      <c r="O1004" s="180"/>
      <c r="P1004" s="180"/>
      <c r="Q1004" s="180"/>
      <c r="R1004" s="180"/>
      <c r="S1004" s="180"/>
      <c r="T1004" s="180"/>
      <c r="U1004" s="180"/>
      <c r="V1004" s="180"/>
      <c r="W1004" s="180"/>
      <c r="X1004" s="180"/>
      <c r="Y1004" s="180"/>
      <c r="Z1004" s="180"/>
      <c r="AA1004" s="180"/>
      <c r="AB1004" s="180"/>
      <c r="AC1004" s="180"/>
      <c r="AD1004" s="180"/>
      <c r="AE1004" s="180"/>
      <c r="AF1004" s="180"/>
      <c r="AG1004" s="180"/>
      <c r="AH1004" s="180"/>
      <c r="AI1004" s="180"/>
      <c r="AJ1004" s="180"/>
      <c r="AK1004" s="180"/>
      <c r="AL1004" s="180"/>
      <c r="AM1004" s="180"/>
      <c r="AN1004" s="180"/>
      <c r="AO1004" s="180"/>
      <c r="AP1004" s="180"/>
      <c r="AQ1004" s="180"/>
      <c r="AR1004" s="180"/>
      <c r="AS1004" s="180"/>
      <c r="AT1004" s="180"/>
      <c r="AU1004" s="180"/>
      <c r="AV1004" s="180"/>
      <c r="AW1004" s="180"/>
      <c r="AX1004" s="180"/>
      <c r="AY1004" s="180"/>
      <c r="AZ1004" s="180"/>
      <c r="BA1004" s="180"/>
      <c r="BB1004" s="180"/>
      <c r="BC1004" s="180"/>
      <c r="BD1004" s="180"/>
      <c r="BE1004" s="180"/>
      <c r="BF1004" s="180"/>
      <c r="BG1004" s="180"/>
      <c r="BH1004" s="180"/>
      <c r="BI1004" s="180"/>
      <c r="BJ1004" s="180"/>
      <c r="BK1004" s="180"/>
      <c r="BL1004" s="180"/>
      <c r="BM1004" s="180"/>
      <c r="BN1004" s="180"/>
      <c r="BO1004" s="180"/>
      <c r="BP1004" s="180"/>
      <c r="BQ1004" s="180"/>
      <c r="BR1004" s="180"/>
      <c r="BS1004" s="180"/>
      <c r="BT1004" s="180"/>
      <c r="BU1004" s="180"/>
      <c r="BV1004" s="180"/>
      <c r="BW1004" s="180"/>
      <c r="BX1004" s="180"/>
      <c r="BY1004" s="180"/>
      <c r="BZ1004" s="180"/>
      <c r="CA1004" s="180"/>
    </row>
    <row r="1005" customHeight="1" spans="1:79">
      <c r="A1005" s="180"/>
      <c r="B1005" s="180"/>
      <c r="C1005" s="180"/>
      <c r="D1005" s="180"/>
      <c r="E1005" s="180"/>
      <c r="F1005" s="180"/>
      <c r="G1005" s="180"/>
      <c r="H1005" s="180"/>
      <c r="I1005" s="180"/>
      <c r="J1005" s="180"/>
      <c r="K1005" s="180"/>
      <c r="L1005" s="180"/>
      <c r="M1005" s="180"/>
      <c r="N1005" s="180"/>
      <c r="O1005" s="180"/>
      <c r="P1005" s="180"/>
      <c r="Q1005" s="180"/>
      <c r="R1005" s="180"/>
      <c r="S1005" s="180"/>
      <c r="T1005" s="180"/>
      <c r="U1005" s="180"/>
      <c r="V1005" s="180"/>
      <c r="W1005" s="180"/>
      <c r="X1005" s="180"/>
      <c r="Y1005" s="180"/>
      <c r="Z1005" s="180"/>
      <c r="AA1005" s="180"/>
      <c r="AB1005" s="180"/>
      <c r="AC1005" s="180"/>
      <c r="AD1005" s="180"/>
      <c r="AE1005" s="180"/>
      <c r="AF1005" s="180"/>
      <c r="AG1005" s="180"/>
      <c r="AH1005" s="180"/>
      <c r="AI1005" s="180"/>
      <c r="AJ1005" s="180"/>
      <c r="AK1005" s="180"/>
      <c r="AL1005" s="180"/>
      <c r="AM1005" s="180"/>
      <c r="AN1005" s="180"/>
      <c r="AO1005" s="180"/>
      <c r="AP1005" s="180"/>
      <c r="AQ1005" s="180"/>
      <c r="AR1005" s="180"/>
      <c r="AS1005" s="180"/>
      <c r="AT1005" s="180"/>
      <c r="AU1005" s="180"/>
      <c r="AV1005" s="180"/>
      <c r="AW1005" s="180"/>
      <c r="AX1005" s="180"/>
      <c r="AY1005" s="180"/>
      <c r="AZ1005" s="180"/>
      <c r="BA1005" s="180"/>
      <c r="BB1005" s="180"/>
      <c r="BC1005" s="180"/>
      <c r="BD1005" s="180"/>
      <c r="BE1005" s="180"/>
      <c r="BF1005" s="180"/>
      <c r="BG1005" s="180"/>
      <c r="BH1005" s="180"/>
      <c r="BI1005" s="180"/>
      <c r="BJ1005" s="180"/>
      <c r="BK1005" s="180"/>
      <c r="BL1005" s="180"/>
      <c r="BM1005" s="180"/>
      <c r="BN1005" s="180"/>
      <c r="BO1005" s="180"/>
      <c r="BP1005" s="180"/>
      <c r="BQ1005" s="180"/>
      <c r="BR1005" s="180"/>
      <c r="BS1005" s="180"/>
      <c r="BT1005" s="180"/>
      <c r="BU1005" s="180"/>
      <c r="BV1005" s="180"/>
      <c r="BW1005" s="180"/>
      <c r="BX1005" s="180"/>
      <c r="BY1005" s="180"/>
      <c r="BZ1005" s="180"/>
      <c r="CA1005" s="180"/>
    </row>
    <row r="1006" customHeight="1" spans="1:79">
      <c r="A1006" s="180"/>
      <c r="B1006" s="180"/>
      <c r="C1006" s="180"/>
      <c r="D1006" s="180"/>
      <c r="E1006" s="180"/>
      <c r="F1006" s="180"/>
      <c r="G1006" s="180"/>
      <c r="H1006" s="180"/>
      <c r="I1006" s="180"/>
      <c r="J1006" s="180"/>
      <c r="K1006" s="180"/>
      <c r="L1006" s="180"/>
      <c r="M1006" s="180"/>
      <c r="N1006" s="180"/>
      <c r="O1006" s="180"/>
      <c r="P1006" s="180"/>
      <c r="Q1006" s="180"/>
      <c r="R1006" s="180"/>
      <c r="S1006" s="180"/>
      <c r="T1006" s="180"/>
      <c r="U1006" s="180"/>
      <c r="V1006" s="180"/>
      <c r="W1006" s="180"/>
      <c r="X1006" s="180"/>
      <c r="Y1006" s="180"/>
      <c r="Z1006" s="180"/>
      <c r="AA1006" s="180"/>
      <c r="AB1006" s="180"/>
      <c r="AC1006" s="180"/>
      <c r="AD1006" s="180"/>
      <c r="AE1006" s="180"/>
      <c r="AF1006" s="180"/>
      <c r="AG1006" s="180"/>
      <c r="AH1006" s="180"/>
      <c r="AI1006" s="180"/>
      <c r="AJ1006" s="180"/>
      <c r="AK1006" s="180"/>
      <c r="AL1006" s="180"/>
      <c r="AM1006" s="180"/>
      <c r="AN1006" s="180"/>
      <c r="AO1006" s="180"/>
      <c r="AP1006" s="180"/>
      <c r="AQ1006" s="180"/>
      <c r="AR1006" s="180"/>
      <c r="AS1006" s="180"/>
      <c r="AT1006" s="180"/>
      <c r="AU1006" s="180"/>
      <c r="AV1006" s="180"/>
      <c r="AW1006" s="180"/>
      <c r="AX1006" s="180"/>
      <c r="AY1006" s="180"/>
      <c r="AZ1006" s="180"/>
      <c r="BA1006" s="180"/>
      <c r="BB1006" s="180"/>
      <c r="BC1006" s="180"/>
      <c r="BD1006" s="180"/>
      <c r="BE1006" s="180"/>
      <c r="BF1006" s="180"/>
      <c r="BG1006" s="180"/>
      <c r="BH1006" s="180"/>
      <c r="BI1006" s="180"/>
      <c r="BJ1006" s="180"/>
      <c r="BK1006" s="180"/>
      <c r="BL1006" s="180"/>
      <c r="BM1006" s="180"/>
      <c r="BN1006" s="180"/>
      <c r="BO1006" s="180"/>
      <c r="BP1006" s="180"/>
      <c r="BQ1006" s="180"/>
      <c r="BR1006" s="180"/>
      <c r="BS1006" s="180"/>
      <c r="BT1006" s="180"/>
      <c r="BU1006" s="180"/>
      <c r="BV1006" s="180"/>
      <c r="BW1006" s="180"/>
      <c r="BX1006" s="180"/>
      <c r="BY1006" s="180"/>
      <c r="BZ1006" s="180"/>
      <c r="CA1006" s="180"/>
    </row>
    <row r="1007" customHeight="1" spans="1:79">
      <c r="A1007" s="180"/>
      <c r="B1007" s="180"/>
      <c r="C1007" s="180"/>
      <c r="D1007" s="180"/>
      <c r="E1007" s="180"/>
      <c r="F1007" s="180"/>
      <c r="G1007" s="180"/>
      <c r="H1007" s="180"/>
      <c r="I1007" s="180"/>
      <c r="J1007" s="180"/>
      <c r="K1007" s="180"/>
      <c r="L1007" s="180"/>
      <c r="M1007" s="180"/>
      <c r="N1007" s="180"/>
      <c r="O1007" s="180"/>
      <c r="P1007" s="180"/>
      <c r="Q1007" s="180"/>
      <c r="R1007" s="180"/>
      <c r="S1007" s="180"/>
      <c r="T1007" s="180"/>
      <c r="U1007" s="180"/>
      <c r="V1007" s="180"/>
      <c r="W1007" s="180"/>
      <c r="X1007" s="180"/>
      <c r="Y1007" s="180"/>
      <c r="Z1007" s="180"/>
      <c r="AA1007" s="180"/>
      <c r="AB1007" s="180"/>
      <c r="AC1007" s="180"/>
      <c r="AD1007" s="180"/>
      <c r="AE1007" s="180"/>
      <c r="AF1007" s="180"/>
      <c r="AG1007" s="180"/>
      <c r="AH1007" s="180"/>
      <c r="AI1007" s="180"/>
      <c r="AJ1007" s="180"/>
      <c r="AK1007" s="180"/>
      <c r="AL1007" s="180"/>
      <c r="AM1007" s="180"/>
      <c r="AN1007" s="180"/>
      <c r="AO1007" s="180"/>
      <c r="AP1007" s="180"/>
      <c r="AQ1007" s="180"/>
      <c r="AR1007" s="180"/>
      <c r="AS1007" s="180"/>
      <c r="AT1007" s="180"/>
      <c r="AU1007" s="180"/>
      <c r="AV1007" s="180"/>
      <c r="AW1007" s="180"/>
      <c r="AX1007" s="180"/>
      <c r="AY1007" s="180"/>
      <c r="AZ1007" s="180"/>
      <c r="BA1007" s="180"/>
      <c r="BB1007" s="180"/>
      <c r="BC1007" s="180"/>
      <c r="BD1007" s="180"/>
      <c r="BE1007" s="180"/>
      <c r="BF1007" s="180"/>
      <c r="BG1007" s="180"/>
      <c r="BH1007" s="180"/>
      <c r="BI1007" s="180"/>
      <c r="BJ1007" s="180"/>
      <c r="BK1007" s="180"/>
      <c r="BL1007" s="180"/>
      <c r="BM1007" s="180"/>
      <c r="BN1007" s="180"/>
      <c r="BO1007" s="180"/>
      <c r="BP1007" s="180"/>
      <c r="BQ1007" s="180"/>
      <c r="BR1007" s="180"/>
      <c r="BS1007" s="180"/>
      <c r="BT1007" s="180"/>
      <c r="BU1007" s="180"/>
      <c r="BV1007" s="180"/>
      <c r="BW1007" s="180"/>
      <c r="BX1007" s="180"/>
      <c r="BY1007" s="180"/>
      <c r="BZ1007" s="180"/>
      <c r="CA1007" s="180"/>
    </row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74" orientation="landscape"/>
  <headerFooter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2">
    <pageSetUpPr fitToPage="1"/>
  </sheetPr>
  <dimension ref="A1:CA1007"/>
  <sheetViews>
    <sheetView zoomScale="80" zoomScaleNormal="80" workbookViewId="0">
      <selection activeCell="P23" sqref="P23"/>
    </sheetView>
  </sheetViews>
  <sheetFormatPr defaultColWidth="14" defaultRowHeight="14"/>
  <cols>
    <col min="2" max="2" width="22.1" customWidth="1"/>
    <col min="3" max="3" width="8.4" customWidth="1"/>
    <col min="4" max="4" width="7.4" hidden="1" customWidth="1"/>
    <col min="5" max="6" width="8.4" hidden="1" customWidth="1"/>
    <col min="7" max="7" width="7.4" hidden="1" customWidth="1"/>
    <col min="8" max="11" width="8.4" hidden="1" customWidth="1"/>
    <col min="12" max="12" width="9.1" customWidth="1"/>
    <col min="13" max="14" width="8" customWidth="1"/>
    <col min="15" max="15" width="8.4" hidden="1" customWidth="1"/>
    <col min="16" max="16" width="9.1" customWidth="1"/>
    <col min="17" max="17" width="8" hidden="1" customWidth="1"/>
    <col min="18" max="18" width="9.1" hidden="1" customWidth="1"/>
    <col min="19" max="19" width="9.5" customWidth="1"/>
    <col min="20" max="24" width="9.1" hidden="1" customWidth="1"/>
    <col min="25" max="25" width="8" hidden="1" customWidth="1"/>
    <col min="26" max="26" width="9.1" hidden="1" customWidth="1"/>
    <col min="27" max="27" width="9.5" customWidth="1"/>
    <col min="28" max="28" width="9" hidden="1" customWidth="1"/>
    <col min="29" max="29" width="9.1" customWidth="1"/>
    <col min="30" max="30" width="9.5" customWidth="1"/>
    <col min="31" max="32" width="7.4" hidden="1" customWidth="1"/>
    <col min="33" max="33" width="8.7" customWidth="1"/>
    <col min="34" max="37" width="7.4" hidden="1" customWidth="1"/>
    <col min="38" max="38" width="7.7" hidden="1" customWidth="1"/>
    <col min="39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53" width="8.4" hidden="1" customWidth="1"/>
    <col min="54" max="54" width="9.2" customWidth="1"/>
    <col min="55" max="55" width="8.4" hidden="1" customWidth="1"/>
    <col min="56" max="56" width="9" hidden="1" customWidth="1"/>
    <col min="57" max="57" width="9.5" hidden="1" customWidth="1"/>
    <col min="58" max="59" width="8.4" hidden="1" customWidth="1"/>
    <col min="60" max="60" width="9.5" customWidth="1"/>
    <col min="61" max="61" width="8" hidden="1" customWidth="1"/>
    <col min="62" max="62" width="8.4" customWidth="1"/>
    <col min="63" max="63" width="8" customWidth="1"/>
    <col min="64" max="64" width="7.7" customWidth="1"/>
    <col min="65" max="66" width="8.4" hidden="1" customWidth="1"/>
    <col min="67" max="67" width="7.4" hidden="1" customWidth="1"/>
    <col min="68" max="72" width="8.4" hidden="1" customWidth="1"/>
    <col min="73" max="73" width="9" hidden="1" customWidth="1"/>
    <col min="74" max="74" width="9.5" customWidth="1"/>
    <col min="75" max="75" width="7.4" hidden="1" customWidth="1"/>
    <col min="76" max="76" width="8.3" customWidth="1"/>
    <col min="77" max="77" width="8.4" hidden="1" customWidth="1"/>
    <col min="78" max="78" width="9.5" hidden="1" customWidth="1"/>
    <col min="79" max="79" width="8.1" hidden="1" customWidth="1"/>
  </cols>
  <sheetData>
    <row r="1" ht="18.5" spans="1:63">
      <c r="A1" s="108" t="str">
        <f>'Автомат. ввод'!N10</f>
        <v>МКОУ " Некрасовская СОШ"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</row>
    <row r="2" ht="15.5" spans="1:75">
      <c r="A2" s="109" t="s">
        <v>191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Q2" s="112"/>
      <c r="BR2" s="112"/>
      <c r="BS2" s="112"/>
      <c r="BT2" s="112"/>
      <c r="BU2" s="112"/>
      <c r="BV2" s="112"/>
      <c r="BW2" s="112"/>
    </row>
    <row r="3" ht="15.5" spans="2:75">
      <c r="B3" s="109" t="s">
        <v>192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Q3" s="112"/>
      <c r="BR3" s="112"/>
      <c r="BS3" s="112"/>
      <c r="BT3" s="112"/>
      <c r="BU3" s="112"/>
      <c r="BV3" s="112"/>
      <c r="BW3" s="112"/>
    </row>
    <row r="4" ht="25.5" customHeight="1" spans="2:76">
      <c r="B4" s="110">
        <v>19</v>
      </c>
      <c r="C4" s="111" t="str">
        <f>ССЫЛКИ!A5</f>
        <v>Февраль 2025 г.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</row>
    <row r="5" ht="24" customHeight="1" spans="1:79">
      <c r="A5" s="377" t="s">
        <v>1</v>
      </c>
      <c r="B5" s="377"/>
      <c r="C5" s="112"/>
      <c r="D5" s="112"/>
      <c r="E5" s="112"/>
      <c r="F5" s="112"/>
      <c r="G5" s="112"/>
      <c r="H5" s="112"/>
      <c r="I5" s="112"/>
      <c r="J5" s="112"/>
      <c r="K5" s="204"/>
      <c r="L5" s="273" t="str">
        <f>VLOOKUP(B4,Общее_количество_учащихся,2,FALSE)</f>
        <v>Среда</v>
      </c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ht="13.95" customHeight="1" spans="1:76">
      <c r="A6" s="114" t="s">
        <v>3</v>
      </c>
      <c r="B6" s="115"/>
      <c r="C6" s="116"/>
      <c r="D6" s="117" t="s">
        <v>193</v>
      </c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</row>
    <row r="7" ht="174.75" customHeight="1" spans="1:79">
      <c r="A7" s="119"/>
      <c r="B7" s="120"/>
      <c r="C7" s="116"/>
      <c r="D7" s="121" t="str">
        <f>ССЫЛКИ!B2</f>
        <v>Вермишель</v>
      </c>
      <c r="E7" s="121" t="str">
        <f>ССЫЛКИ!C2</f>
        <v>Люля полуфаб-т (кг)</v>
      </c>
      <c r="F7" s="121" t="str">
        <f>ССЫЛКИ!D2</f>
        <v>Котлета говяжья полуф-т (кг)</v>
      </c>
      <c r="G7" s="121" t="str">
        <f>ССЫЛКИ!E2</f>
        <v>Какао (Фунтик) (шт)</v>
      </c>
      <c r="H7" s="121" t="str">
        <f>ССЫЛКИ!F2</f>
        <v>Какао порошок</v>
      </c>
      <c r="I7" s="121" t="str">
        <f>ССЫЛКИ!G2</f>
        <v>Кисель фруктовый</v>
      </c>
      <c r="J7" s="121" t="str">
        <f>ССЫЛКИ!H2</f>
        <v>Макароны</v>
      </c>
      <c r="K7" s="121" t="str">
        <f>ССЫЛКИ!I2</f>
        <v>Тефтели говяжьи (кг)</v>
      </c>
      <c r="L7" s="121" t="str">
        <f>ССЫЛКИ!J2</f>
        <v>Масло растительное</v>
      </c>
      <c r="M7" s="121" t="str">
        <f>ССЫЛКИ!K2</f>
        <v>Сахар</v>
      </c>
      <c r="N7" s="121" t="str">
        <f>ССЫЛКИ!L2</f>
        <v>Соль иодир.</v>
      </c>
      <c r="O7" s="121" t="str">
        <f>ССЫЛКИ!M2</f>
        <v>Сухофрукты</v>
      </c>
      <c r="P7" s="121" t="str">
        <f>ССЫЛКИ!N2</f>
        <v>Чай</v>
      </c>
      <c r="Q7" s="121" t="str">
        <f>ССЫЛКИ!O2</f>
        <v>Яйцо куриное (штук)</v>
      </c>
      <c r="R7" s="121" t="str">
        <f>ССЫЛКИ!P2</f>
        <v>Вафли</v>
      </c>
      <c r="S7" s="121" t="str">
        <f>ССЫЛКИ!Q2</f>
        <v>Кексы бездрожжевые (кг.)</v>
      </c>
      <c r="T7" s="121" t="str">
        <f>ССЫЛКИ!R2</f>
        <v>Печенье</v>
      </c>
      <c r="U7" s="121" t="str">
        <f>ССЫЛКИ!S2</f>
        <v>Пряники</v>
      </c>
      <c r="V7" s="121" t="str">
        <f>ССЫЛКИ!T2</f>
        <v>Горошек зеленый конс.</v>
      </c>
      <c r="W7" s="121" t="str">
        <f>ССЫЛКИ!U2</f>
        <v>Кукуруза консервы</v>
      </c>
      <c r="X7" s="121" t="str">
        <f>ССЫЛКИ!V2</f>
        <v>Огурцы маринованые</v>
      </c>
      <c r="Y7" s="121" t="str">
        <f>ССЫЛКИ!W2</f>
        <v>Мука высшего сорт</v>
      </c>
      <c r="Z7" s="121" t="str">
        <f>ССЫЛКИ!X2</f>
        <v>Повидло</v>
      </c>
      <c r="AA7" s="121" t="str">
        <f>ССЫЛКИ!Y2</f>
        <v>Сок фруктовый светлый</v>
      </c>
      <c r="AB7" s="121" t="str">
        <f>ССЫЛКИ!Z2</f>
        <v>Сок фруктовый с мякотью</v>
      </c>
      <c r="AC7" s="121" t="str">
        <f>ССЫЛКИ!AA2</f>
        <v>Томатная паста</v>
      </c>
      <c r="AD7" s="121" t="str">
        <f>ССЫЛКИ!AB2</f>
        <v>Котлета рыбная полуф-т (кг)</v>
      </c>
      <c r="AE7" s="121" t="str">
        <f>ССЫЛКИ!AC2</f>
        <v>Фрикадельки рыбные  полуф-т (кг)</v>
      </c>
      <c r="AF7" s="121" t="str">
        <f>ССЫЛКИ!AD2</f>
        <v>Крупа гороховая</v>
      </c>
      <c r="AG7" s="121" t="str">
        <f>ССЫЛКИ!AE2</f>
        <v>Крупа гречневая</v>
      </c>
      <c r="AH7" s="121" t="str">
        <f>ССЫЛКИ!AF2</f>
        <v>Крупа кукурузная</v>
      </c>
      <c r="AI7" s="121" t="str">
        <f>ССЫЛКИ!AG2</f>
        <v>Крупа манная</v>
      </c>
      <c r="AJ7" s="121" t="str">
        <f>ССЫЛКИ!AH2</f>
        <v>Крупа овсяная</v>
      </c>
      <c r="AK7" s="121" t="str">
        <f>ССЫЛКИ!AI2</f>
        <v>Крупа перловая</v>
      </c>
      <c r="AL7" s="121" t="str">
        <f>ССЫЛКИ!AJ2</f>
        <v>Крупа пшеничная</v>
      </c>
      <c r="AM7" s="121" t="str">
        <f>ССЫЛКИ!AK2</f>
        <v>Крупа пшено шлифованное</v>
      </c>
      <c r="AN7" s="121" t="str">
        <f>ССЫЛКИ!AL2</f>
        <v>Крупа рисовая</v>
      </c>
      <c r="AO7" s="121" t="str">
        <f>ССЫЛКИ!AM2</f>
        <v>Крупа ячневая</v>
      </c>
      <c r="AP7" s="121" t="str">
        <f>ССЫЛКИ!AN2</f>
        <v>Фасоль</v>
      </c>
      <c r="AQ7" s="121" t="str">
        <f>ССЫЛКИ!AO2</f>
        <v>Курага сушеная</v>
      </c>
      <c r="AR7" s="121" t="str">
        <f>ССЫЛКИ!AP2</f>
        <v>БИО йогурт 2.5</v>
      </c>
      <c r="AS7" s="121" t="str">
        <f>ССЫЛКИ!AQ2</f>
        <v>Кефир</v>
      </c>
      <c r="AT7" s="121" t="str">
        <f>ССЫЛКИ!AR2</f>
        <v>Масло сливочное</v>
      </c>
      <c r="AU7" s="121" t="str">
        <f>ССЫЛКИ!AS2</f>
        <v>Молоко разливное</v>
      </c>
      <c r="AV7" s="52" t="str">
        <f>ССЫЛКИ!AT2</f>
        <v>Молоко пастеризованное  2,5</v>
      </c>
      <c r="AW7" s="121" t="str">
        <f>ССЫЛКИ!AU2</f>
        <v>Сгущенное молоко</v>
      </c>
      <c r="AX7" s="121" t="str">
        <f>ССЫЛКИ!AV2</f>
        <v>Сметана</v>
      </c>
      <c r="AY7" s="121" t="str">
        <f>ССЫЛКИ!AW2</f>
        <v>Сыр Российский</v>
      </c>
      <c r="AZ7" s="121" t="str">
        <f>ССЫЛКИ!AX2</f>
        <v>Биточки куриные (кг)</v>
      </c>
      <c r="BA7" s="121" t="str">
        <f>ССЫЛКИ!AY2</f>
        <v>Тушка куринная</v>
      </c>
      <c r="BB7" s="121" t="str">
        <f>ССЫЛКИ!AZ2</f>
        <v>Бедро куриное</v>
      </c>
      <c r="BC7" s="121" t="str">
        <f>ССЫЛКИ!BA2</f>
        <v>Фарш говяжий</v>
      </c>
      <c r="BD7" s="121" t="str">
        <f>ССЫЛКИ!BB2</f>
        <v>Баклажаны свежие</v>
      </c>
      <c r="BE7" s="121" t="str">
        <f>ССЫЛКИ!BC2</f>
        <v>Грудка куриная</v>
      </c>
      <c r="BF7" s="121" t="str">
        <f>ССЫЛКИ!BD2</f>
        <v>Перец болгарский </v>
      </c>
      <c r="BG7" s="121" t="str">
        <f>ССЫЛКИ!BE2</f>
        <v>Зелень разная </v>
      </c>
      <c r="BH7" s="121" t="str">
        <f>ССЫЛКИ!BF2</f>
        <v>Котлета куриная полуфаб-т (кг)</v>
      </c>
      <c r="BI7" s="121" t="str">
        <f>ССЫЛКИ!BG2</f>
        <v>Капуста</v>
      </c>
      <c r="BJ7" s="121" t="str">
        <f>ССЫЛКИ!BH2</f>
        <v>Картофель</v>
      </c>
      <c r="BK7" s="121" t="str">
        <f>ССЫЛКИ!BI2</f>
        <v>Лук репчатый</v>
      </c>
      <c r="BL7" s="121" t="str">
        <f>ССЫЛКИ!BJ2</f>
        <v>Морковь</v>
      </c>
      <c r="BM7" s="121" t="str">
        <f>ССЫЛКИ!BK2</f>
        <v>Огурцы свежие</v>
      </c>
      <c r="BN7" s="121" t="str">
        <f>ССЫЛКИ!BL2</f>
        <v>Помидоры свежие </v>
      </c>
      <c r="BO7" s="121" t="str">
        <f>ССЫЛКИ!BM2</f>
        <v>Свекла столовая</v>
      </c>
      <c r="BP7" s="121" t="str">
        <f>ССЫЛКИ!BN2</f>
        <v>Вареники полуфаб-т (кг)</v>
      </c>
      <c r="BQ7" s="121" t="str">
        <f>ССЫЛКИ!BO2</f>
        <v>Мандарины</v>
      </c>
      <c r="BR7" s="121" t="str">
        <f>ССЫЛКИ!BP2</f>
        <v>Бананы</v>
      </c>
      <c r="BS7" s="121" t="str">
        <f>ССЫЛКИ!BQ2</f>
        <v>Груши</v>
      </c>
      <c r="BT7" s="121" t="str">
        <f>ССЫЛКИ!BR2</f>
        <v>Лимонная кислота</v>
      </c>
      <c r="BU7" s="121" t="str">
        <f>ССЫЛКИ!BS2</f>
        <v>Апельсины</v>
      </c>
      <c r="BV7" s="121" t="str">
        <f>ССЫЛКИ!BT2</f>
        <v>Яблоки</v>
      </c>
      <c r="BW7" s="121" t="str">
        <f>ССЫЛКИ!BU2</f>
        <v>Тефтели куриные</v>
      </c>
      <c r="BX7" s="121" t="str">
        <f>ССЫЛКИ!BV2</f>
        <v>Хлеб пшеничный</v>
      </c>
      <c r="BY7" s="121" t="str">
        <f>ССЫЛКИ!BW2</f>
        <v>Мини рулеты (бисквитные)</v>
      </c>
      <c r="BZ7" s="121" t="str">
        <f>ССЫЛКИ!BX2</f>
        <v>Зефир в шоколаде (кг)</v>
      </c>
      <c r="CA7" s="215"/>
    </row>
    <row r="8" ht="14.5" spans="1:79">
      <c r="A8" s="122" t="s">
        <v>26</v>
      </c>
      <c r="B8" s="123"/>
      <c r="C8" s="264"/>
      <c r="D8" s="8"/>
      <c r="E8" s="8"/>
      <c r="F8" s="8"/>
      <c r="G8" s="8"/>
      <c r="H8" s="8"/>
      <c r="I8" s="8"/>
      <c r="J8" s="8"/>
      <c r="K8" s="8"/>
      <c r="L8" s="124">
        <v>2.7</v>
      </c>
      <c r="M8" s="124"/>
      <c r="N8" s="124">
        <v>1.94</v>
      </c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>
        <v>2</v>
      </c>
      <c r="AU8" s="124"/>
      <c r="AV8" s="124">
        <v>44</v>
      </c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>
        <v>60</v>
      </c>
      <c r="BI8" s="124"/>
      <c r="BJ8" s="124">
        <v>190</v>
      </c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8"/>
      <c r="BZ8" s="8"/>
      <c r="CA8" s="278">
        <f t="shared" ref="CA8:CA13" si="0">SUMPRODUCT($E8:$BZ8,$E$51:$BZ$51)/1000</f>
        <v>44.6344</v>
      </c>
    </row>
    <row r="9" ht="14.5" spans="1:79">
      <c r="A9" s="122" t="s">
        <v>16</v>
      </c>
      <c r="B9" s="123"/>
      <c r="C9" s="8"/>
      <c r="D9" s="8"/>
      <c r="E9" s="8"/>
      <c r="F9" s="8"/>
      <c r="G9" s="8"/>
      <c r="H9" s="8"/>
      <c r="I9" s="8"/>
      <c r="J9" s="8"/>
      <c r="K9" s="8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>
        <v>40</v>
      </c>
      <c r="BY9" s="8"/>
      <c r="BZ9" s="8"/>
      <c r="CA9" s="278">
        <f t="shared" si="0"/>
        <v>2.64</v>
      </c>
    </row>
    <row r="10" ht="14.5" spans="1:79">
      <c r="A10" s="265" t="s">
        <v>18</v>
      </c>
      <c r="B10" s="161"/>
      <c r="C10" s="162"/>
      <c r="D10" s="162"/>
      <c r="E10" s="162"/>
      <c r="F10" s="162"/>
      <c r="G10" s="162"/>
      <c r="H10" s="162"/>
      <c r="I10" s="162"/>
      <c r="J10" s="162"/>
      <c r="K10" s="162"/>
      <c r="L10" s="365"/>
      <c r="M10" s="365">
        <v>14</v>
      </c>
      <c r="N10" s="365"/>
      <c r="O10" s="365"/>
      <c r="P10" s="365">
        <v>1</v>
      </c>
      <c r="Q10" s="365"/>
      <c r="R10" s="365"/>
      <c r="S10" s="365"/>
      <c r="T10" s="365"/>
      <c r="U10" s="365"/>
      <c r="V10" s="365"/>
      <c r="W10" s="365"/>
      <c r="X10" s="365"/>
      <c r="Y10" s="365"/>
      <c r="Z10" s="365"/>
      <c r="AA10" s="365"/>
      <c r="AB10" s="365"/>
      <c r="AC10" s="365"/>
      <c r="AD10" s="365"/>
      <c r="AE10" s="365"/>
      <c r="AF10" s="365"/>
      <c r="AG10" s="365"/>
      <c r="AH10" s="365"/>
      <c r="AI10" s="365"/>
      <c r="AJ10" s="365"/>
      <c r="AK10" s="365"/>
      <c r="AL10" s="365"/>
      <c r="AM10" s="365"/>
      <c r="AN10" s="365"/>
      <c r="AO10" s="365"/>
      <c r="AP10" s="365"/>
      <c r="AQ10" s="365"/>
      <c r="AR10" s="365"/>
      <c r="AS10" s="365"/>
      <c r="AT10" s="365"/>
      <c r="AU10" s="365"/>
      <c r="AV10" s="365"/>
      <c r="AW10" s="365"/>
      <c r="AX10" s="365"/>
      <c r="AY10" s="365"/>
      <c r="AZ10" s="365"/>
      <c r="BA10" s="365"/>
      <c r="BB10" s="365"/>
      <c r="BC10" s="365"/>
      <c r="BD10" s="365"/>
      <c r="BE10" s="365"/>
      <c r="BF10" s="365"/>
      <c r="BG10" s="365"/>
      <c r="BH10" s="365"/>
      <c r="BI10" s="365"/>
      <c r="BJ10" s="365"/>
      <c r="BK10" s="365"/>
      <c r="BL10" s="365"/>
      <c r="BM10" s="365"/>
      <c r="BN10" s="365"/>
      <c r="BO10" s="365"/>
      <c r="BP10" s="365"/>
      <c r="BQ10" s="365"/>
      <c r="BR10" s="365"/>
      <c r="BS10" s="365"/>
      <c r="BT10" s="365"/>
      <c r="BU10" s="365"/>
      <c r="BV10" s="365"/>
      <c r="BW10" s="365"/>
      <c r="BX10" s="365"/>
      <c r="BY10" s="8"/>
      <c r="BZ10" s="8"/>
      <c r="CA10" s="278">
        <f t="shared" si="0"/>
        <v>2.082</v>
      </c>
    </row>
    <row r="11" ht="14.5" spans="1:79">
      <c r="A11" s="193" t="s">
        <v>11</v>
      </c>
      <c r="B11" s="194"/>
      <c r="C11" s="8"/>
      <c r="D11" s="8"/>
      <c r="E11" s="8"/>
      <c r="F11" s="8"/>
      <c r="G11" s="8"/>
      <c r="H11" s="8"/>
      <c r="I11" s="8"/>
      <c r="J11" s="8"/>
      <c r="K11" s="8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>
        <v>117</v>
      </c>
      <c r="BW11" s="124"/>
      <c r="BX11" s="124"/>
      <c r="BY11" s="8"/>
      <c r="BZ11" s="8"/>
      <c r="CA11" s="278">
        <f t="shared" si="0"/>
        <v>12.285</v>
      </c>
    </row>
    <row r="12" ht="14.5" spans="1:79">
      <c r="A12" s="122" t="s">
        <v>27</v>
      </c>
      <c r="B12" s="123"/>
      <c r="C12" s="8"/>
      <c r="D12" s="8"/>
      <c r="E12" s="8"/>
      <c r="F12" s="8"/>
      <c r="G12" s="8"/>
      <c r="H12" s="8"/>
      <c r="I12" s="8"/>
      <c r="J12" s="8"/>
      <c r="K12" s="8"/>
      <c r="L12" s="124"/>
      <c r="M12" s="124"/>
      <c r="N12" s="124"/>
      <c r="O12" s="124"/>
      <c r="P12" s="124"/>
      <c r="Q12" s="124"/>
      <c r="R12" s="124"/>
      <c r="S12" s="124">
        <v>33.33</v>
      </c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92"/>
      <c r="BZ12" s="8"/>
      <c r="CA12" s="278">
        <f t="shared" si="0"/>
        <v>13.9986</v>
      </c>
    </row>
    <row r="13" ht="14.5" spans="1:79">
      <c r="A13" s="122"/>
      <c r="B13" s="123"/>
      <c r="C13" s="8"/>
      <c r="D13" s="8"/>
      <c r="E13" s="8"/>
      <c r="F13" s="8"/>
      <c r="G13" s="8"/>
      <c r="H13" s="8"/>
      <c r="I13" s="8"/>
      <c r="J13" s="8"/>
      <c r="K13" s="8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8"/>
      <c r="BZ13" s="8"/>
      <c r="CA13" s="278">
        <f t="shared" si="0"/>
        <v>0</v>
      </c>
    </row>
    <row r="14" ht="14.5" spans="1:78">
      <c r="A14" s="122"/>
      <c r="B14" s="123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ht="14.5" hidden="1" spans="1:78">
      <c r="A15" s="122"/>
      <c r="B15" s="123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</row>
    <row r="16" ht="14.5" hidden="1" spans="1:78">
      <c r="A16" s="122"/>
      <c r="B16" s="123"/>
      <c r="C16" s="8"/>
      <c r="D16" s="8">
        <f t="shared" ref="D16:BO16" si="1">SUM(D8:D14)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8">
        <f t="shared" si="1"/>
        <v>2.7</v>
      </c>
      <c r="M16" s="8">
        <f t="shared" si="1"/>
        <v>14</v>
      </c>
      <c r="N16" s="8">
        <f t="shared" si="1"/>
        <v>1.94</v>
      </c>
      <c r="O16" s="8">
        <f t="shared" si="1"/>
        <v>0</v>
      </c>
      <c r="P16" s="8">
        <f t="shared" si="1"/>
        <v>1</v>
      </c>
      <c r="Q16" s="8">
        <f t="shared" si="1"/>
        <v>0</v>
      </c>
      <c r="R16" s="8">
        <f t="shared" si="1"/>
        <v>0</v>
      </c>
      <c r="S16" s="8">
        <f t="shared" si="1"/>
        <v>33.33</v>
      </c>
      <c r="T16" s="8">
        <f t="shared" si="1"/>
        <v>0</v>
      </c>
      <c r="U16" s="8">
        <f t="shared" si="1"/>
        <v>0</v>
      </c>
      <c r="V16" s="8">
        <f t="shared" si="1"/>
        <v>0</v>
      </c>
      <c r="W16" s="8">
        <f t="shared" si="1"/>
        <v>0</v>
      </c>
      <c r="X16" s="8">
        <f t="shared" si="1"/>
        <v>0</v>
      </c>
      <c r="Y16" s="8">
        <f t="shared" si="1"/>
        <v>0</v>
      </c>
      <c r="Z16" s="8">
        <f t="shared" si="1"/>
        <v>0</v>
      </c>
      <c r="AA16" s="8">
        <f t="shared" si="1"/>
        <v>0</v>
      </c>
      <c r="AB16" s="8">
        <f t="shared" si="1"/>
        <v>0</v>
      </c>
      <c r="AC16" s="8">
        <f t="shared" si="1"/>
        <v>0</v>
      </c>
      <c r="AD16" s="8">
        <f t="shared" si="1"/>
        <v>0</v>
      </c>
      <c r="AE16" s="8">
        <f t="shared" si="1"/>
        <v>0</v>
      </c>
      <c r="AF16" s="8">
        <f t="shared" si="1"/>
        <v>0</v>
      </c>
      <c r="AG16" s="8">
        <f t="shared" si="1"/>
        <v>0</v>
      </c>
      <c r="AH16" s="8">
        <f t="shared" si="1"/>
        <v>0</v>
      </c>
      <c r="AI16" s="8">
        <f t="shared" si="1"/>
        <v>0</v>
      </c>
      <c r="AJ16" s="8">
        <f t="shared" si="1"/>
        <v>0</v>
      </c>
      <c r="AK16" s="8">
        <f t="shared" si="1"/>
        <v>0</v>
      </c>
      <c r="AL16" s="8">
        <f t="shared" si="1"/>
        <v>0</v>
      </c>
      <c r="AM16" s="8">
        <f t="shared" si="1"/>
        <v>0</v>
      </c>
      <c r="AN16" s="8">
        <f t="shared" si="1"/>
        <v>0</v>
      </c>
      <c r="AO16" s="8">
        <f t="shared" si="1"/>
        <v>0</v>
      </c>
      <c r="AP16" s="8">
        <f t="shared" si="1"/>
        <v>0</v>
      </c>
      <c r="AQ16" s="8">
        <f t="shared" si="1"/>
        <v>0</v>
      </c>
      <c r="AR16" s="8">
        <f t="shared" si="1"/>
        <v>0</v>
      </c>
      <c r="AS16" s="8">
        <f t="shared" si="1"/>
        <v>0</v>
      </c>
      <c r="AT16" s="8">
        <f t="shared" si="1"/>
        <v>2</v>
      </c>
      <c r="AU16" s="8">
        <f t="shared" si="1"/>
        <v>0</v>
      </c>
      <c r="AV16" s="8">
        <f t="shared" si="1"/>
        <v>44</v>
      </c>
      <c r="AW16" s="8">
        <f t="shared" si="1"/>
        <v>0</v>
      </c>
      <c r="AX16" s="8">
        <f t="shared" si="1"/>
        <v>0</v>
      </c>
      <c r="AY16" s="8">
        <f t="shared" si="1"/>
        <v>0</v>
      </c>
      <c r="AZ16" s="8">
        <f t="shared" si="1"/>
        <v>0</v>
      </c>
      <c r="BA16" s="8">
        <f t="shared" si="1"/>
        <v>0</v>
      </c>
      <c r="BB16" s="8">
        <f t="shared" si="1"/>
        <v>0</v>
      </c>
      <c r="BC16" s="8">
        <f t="shared" si="1"/>
        <v>0</v>
      </c>
      <c r="BD16" s="8">
        <f t="shared" si="1"/>
        <v>0</v>
      </c>
      <c r="BE16" s="8">
        <f t="shared" si="1"/>
        <v>0</v>
      </c>
      <c r="BF16" s="8">
        <f t="shared" si="1"/>
        <v>0</v>
      </c>
      <c r="BG16" s="8">
        <f t="shared" si="1"/>
        <v>0</v>
      </c>
      <c r="BH16" s="8">
        <f t="shared" si="1"/>
        <v>60</v>
      </c>
      <c r="BI16" s="8">
        <f t="shared" si="1"/>
        <v>0</v>
      </c>
      <c r="BJ16" s="8">
        <f t="shared" si="1"/>
        <v>190</v>
      </c>
      <c r="BK16" s="8">
        <f t="shared" si="1"/>
        <v>0</v>
      </c>
      <c r="BL16" s="8">
        <f t="shared" si="1"/>
        <v>0</v>
      </c>
      <c r="BM16" s="8">
        <f t="shared" si="1"/>
        <v>0</v>
      </c>
      <c r="BN16" s="8">
        <f t="shared" si="1"/>
        <v>0</v>
      </c>
      <c r="BO16" s="8">
        <f t="shared" si="1"/>
        <v>0</v>
      </c>
      <c r="BP16" s="8">
        <f t="shared" ref="BP16:BZ16" si="2">SUM(BP8:BP14)</f>
        <v>0</v>
      </c>
      <c r="BQ16" s="8">
        <f t="shared" si="2"/>
        <v>0</v>
      </c>
      <c r="BR16" s="8">
        <f t="shared" si="2"/>
        <v>0</v>
      </c>
      <c r="BS16" s="8">
        <f t="shared" si="2"/>
        <v>0</v>
      </c>
      <c r="BT16" s="8">
        <f t="shared" si="2"/>
        <v>0</v>
      </c>
      <c r="BU16" s="8">
        <f t="shared" si="2"/>
        <v>0</v>
      </c>
      <c r="BV16" s="8">
        <f t="shared" si="2"/>
        <v>117</v>
      </c>
      <c r="BW16" s="8">
        <f t="shared" si="2"/>
        <v>0</v>
      </c>
      <c r="BX16" s="8">
        <f t="shared" si="2"/>
        <v>40</v>
      </c>
      <c r="BY16" s="8">
        <f t="shared" si="2"/>
        <v>0</v>
      </c>
      <c r="BZ16" s="8">
        <f t="shared" si="2"/>
        <v>0</v>
      </c>
    </row>
    <row r="17" ht="14.5" hidden="1" spans="1:78">
      <c r="A17" s="140" t="s">
        <v>194</v>
      </c>
      <c r="B17" s="141"/>
      <c r="C17" s="142">
        <f>C18</f>
        <v>94</v>
      </c>
      <c r="D17" s="142">
        <f t="shared" ref="D17:BO17" si="3">C17</f>
        <v>94</v>
      </c>
      <c r="E17" s="142">
        <f t="shared" si="3"/>
        <v>94</v>
      </c>
      <c r="F17" s="142">
        <f t="shared" si="3"/>
        <v>94</v>
      </c>
      <c r="G17" s="142">
        <f t="shared" si="3"/>
        <v>94</v>
      </c>
      <c r="H17" s="142">
        <f t="shared" si="3"/>
        <v>94</v>
      </c>
      <c r="I17" s="142">
        <f t="shared" si="3"/>
        <v>94</v>
      </c>
      <c r="J17" s="142">
        <f t="shared" si="3"/>
        <v>94</v>
      </c>
      <c r="K17" s="142">
        <f t="shared" si="3"/>
        <v>94</v>
      </c>
      <c r="L17" s="142">
        <f t="shared" si="3"/>
        <v>94</v>
      </c>
      <c r="M17" s="142">
        <f t="shared" si="3"/>
        <v>94</v>
      </c>
      <c r="N17" s="142">
        <f t="shared" si="3"/>
        <v>94</v>
      </c>
      <c r="O17" s="142">
        <f t="shared" si="3"/>
        <v>94</v>
      </c>
      <c r="P17" s="142">
        <f t="shared" si="3"/>
        <v>94</v>
      </c>
      <c r="Q17" s="142">
        <f t="shared" si="3"/>
        <v>94</v>
      </c>
      <c r="R17" s="142">
        <f t="shared" si="3"/>
        <v>94</v>
      </c>
      <c r="S17" s="142">
        <f t="shared" si="3"/>
        <v>94</v>
      </c>
      <c r="T17" s="142">
        <f t="shared" si="3"/>
        <v>94</v>
      </c>
      <c r="U17" s="142">
        <f t="shared" si="3"/>
        <v>94</v>
      </c>
      <c r="V17" s="142">
        <f t="shared" si="3"/>
        <v>94</v>
      </c>
      <c r="W17" s="142">
        <f t="shared" si="3"/>
        <v>94</v>
      </c>
      <c r="X17" s="142">
        <f t="shared" si="3"/>
        <v>94</v>
      </c>
      <c r="Y17" s="142">
        <f t="shared" si="3"/>
        <v>94</v>
      </c>
      <c r="Z17" s="142">
        <f t="shared" si="3"/>
        <v>94</v>
      </c>
      <c r="AA17" s="142">
        <f t="shared" si="3"/>
        <v>94</v>
      </c>
      <c r="AB17" s="142">
        <f t="shared" si="3"/>
        <v>94</v>
      </c>
      <c r="AC17" s="142">
        <f t="shared" si="3"/>
        <v>94</v>
      </c>
      <c r="AD17" s="142">
        <f t="shared" si="3"/>
        <v>94</v>
      </c>
      <c r="AE17" s="142">
        <f t="shared" si="3"/>
        <v>94</v>
      </c>
      <c r="AF17" s="142">
        <f t="shared" si="3"/>
        <v>94</v>
      </c>
      <c r="AG17" s="142">
        <f t="shared" si="3"/>
        <v>94</v>
      </c>
      <c r="AH17" s="142">
        <f t="shared" si="3"/>
        <v>94</v>
      </c>
      <c r="AI17" s="142">
        <f t="shared" si="3"/>
        <v>94</v>
      </c>
      <c r="AJ17" s="142">
        <f t="shared" si="3"/>
        <v>94</v>
      </c>
      <c r="AK17" s="142">
        <f t="shared" si="3"/>
        <v>94</v>
      </c>
      <c r="AL17" s="142">
        <f t="shared" si="3"/>
        <v>94</v>
      </c>
      <c r="AM17" s="142">
        <f t="shared" si="3"/>
        <v>94</v>
      </c>
      <c r="AN17" s="142">
        <f t="shared" si="3"/>
        <v>94</v>
      </c>
      <c r="AO17" s="142">
        <f t="shared" si="3"/>
        <v>94</v>
      </c>
      <c r="AP17" s="142">
        <f t="shared" si="3"/>
        <v>94</v>
      </c>
      <c r="AQ17" s="142">
        <f t="shared" si="3"/>
        <v>94</v>
      </c>
      <c r="AR17" s="142">
        <f t="shared" si="3"/>
        <v>94</v>
      </c>
      <c r="AS17" s="142">
        <f t="shared" si="3"/>
        <v>94</v>
      </c>
      <c r="AT17" s="142">
        <f t="shared" si="3"/>
        <v>94</v>
      </c>
      <c r="AU17" s="142">
        <f t="shared" si="3"/>
        <v>94</v>
      </c>
      <c r="AV17" s="142">
        <f t="shared" si="3"/>
        <v>94</v>
      </c>
      <c r="AW17" s="142">
        <f t="shared" si="3"/>
        <v>94</v>
      </c>
      <c r="AX17" s="142">
        <f t="shared" si="3"/>
        <v>94</v>
      </c>
      <c r="AY17" s="142">
        <f t="shared" si="3"/>
        <v>94</v>
      </c>
      <c r="AZ17" s="142">
        <f t="shared" si="3"/>
        <v>94</v>
      </c>
      <c r="BA17" s="142">
        <f t="shared" si="3"/>
        <v>94</v>
      </c>
      <c r="BB17" s="142">
        <f t="shared" si="3"/>
        <v>94</v>
      </c>
      <c r="BC17" s="142">
        <f t="shared" si="3"/>
        <v>94</v>
      </c>
      <c r="BD17" s="142">
        <f t="shared" si="3"/>
        <v>94</v>
      </c>
      <c r="BE17" s="142">
        <f t="shared" si="3"/>
        <v>94</v>
      </c>
      <c r="BF17" s="142">
        <f t="shared" si="3"/>
        <v>94</v>
      </c>
      <c r="BG17" s="142">
        <f t="shared" si="3"/>
        <v>94</v>
      </c>
      <c r="BH17" s="142">
        <f t="shared" si="3"/>
        <v>94</v>
      </c>
      <c r="BI17" s="142">
        <f t="shared" si="3"/>
        <v>94</v>
      </c>
      <c r="BJ17" s="142">
        <f t="shared" si="3"/>
        <v>94</v>
      </c>
      <c r="BK17" s="142">
        <f t="shared" si="3"/>
        <v>94</v>
      </c>
      <c r="BL17" s="142">
        <f t="shared" si="3"/>
        <v>94</v>
      </c>
      <c r="BM17" s="142">
        <f t="shared" si="3"/>
        <v>94</v>
      </c>
      <c r="BN17" s="142">
        <f t="shared" si="3"/>
        <v>94</v>
      </c>
      <c r="BO17" s="142">
        <f t="shared" si="3"/>
        <v>94</v>
      </c>
      <c r="BP17" s="142">
        <f t="shared" ref="BP17:BZ17" si="4">BO17</f>
        <v>94</v>
      </c>
      <c r="BQ17" s="142">
        <f t="shared" si="4"/>
        <v>94</v>
      </c>
      <c r="BR17" s="142">
        <f t="shared" si="4"/>
        <v>94</v>
      </c>
      <c r="BS17" s="142">
        <f t="shared" si="4"/>
        <v>94</v>
      </c>
      <c r="BT17" s="142">
        <f t="shared" si="4"/>
        <v>94</v>
      </c>
      <c r="BU17" s="142">
        <f t="shared" si="4"/>
        <v>94</v>
      </c>
      <c r="BV17" s="142">
        <f t="shared" si="4"/>
        <v>94</v>
      </c>
      <c r="BW17" s="142">
        <f t="shared" si="4"/>
        <v>94</v>
      </c>
      <c r="BX17" s="142">
        <f t="shared" si="4"/>
        <v>94</v>
      </c>
      <c r="BY17" s="142">
        <f t="shared" si="4"/>
        <v>94</v>
      </c>
      <c r="BZ17" s="142">
        <f t="shared" si="4"/>
        <v>94</v>
      </c>
    </row>
    <row r="18" ht="19.75" spans="1:78">
      <c r="A18" s="143" t="s">
        <v>194</v>
      </c>
      <c r="B18" s="144"/>
      <c r="C18" s="145">
        <f>VLOOKUP(B4,завтрак_факт,3,FALSE)</f>
        <v>94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6" t="s">
        <v>195</v>
      </c>
      <c r="B19" s="147"/>
      <c r="C19" s="148"/>
      <c r="D19" s="32">
        <f t="shared" ref="D19:P19" si="5">D16*D17/1000</f>
        <v>0</v>
      </c>
      <c r="E19" s="378">
        <f t="shared" si="5"/>
        <v>0</v>
      </c>
      <c r="F19" s="378">
        <f t="shared" si="5"/>
        <v>0</v>
      </c>
      <c r="G19" s="378">
        <f>G16*G17</f>
        <v>0</v>
      </c>
      <c r="H19" s="378">
        <f t="shared" si="5"/>
        <v>0</v>
      </c>
      <c r="I19" s="378">
        <f t="shared" si="5"/>
        <v>0</v>
      </c>
      <c r="J19" s="378">
        <f t="shared" si="5"/>
        <v>0</v>
      </c>
      <c r="K19" s="378">
        <f t="shared" si="5"/>
        <v>0</v>
      </c>
      <c r="L19" s="301">
        <f t="shared" si="5"/>
        <v>0.2538</v>
      </c>
      <c r="M19" s="301">
        <f t="shared" si="5"/>
        <v>1.316</v>
      </c>
      <c r="N19" s="301">
        <f t="shared" si="5"/>
        <v>0.18236</v>
      </c>
      <c r="O19" s="301">
        <f t="shared" si="5"/>
        <v>0</v>
      </c>
      <c r="P19" s="301">
        <f t="shared" si="5"/>
        <v>0.094</v>
      </c>
      <c r="Q19" s="301">
        <f>Q16*Q17</f>
        <v>0</v>
      </c>
      <c r="R19" s="301">
        <f t="shared" ref="R19:BY19" si="6">R16*R17/1000</f>
        <v>0</v>
      </c>
      <c r="S19" s="301">
        <f t="shared" si="6"/>
        <v>3.13302</v>
      </c>
      <c r="T19" s="301">
        <f t="shared" si="6"/>
        <v>0</v>
      </c>
      <c r="U19" s="301">
        <f t="shared" si="6"/>
        <v>0</v>
      </c>
      <c r="V19" s="301">
        <f t="shared" si="6"/>
        <v>0</v>
      </c>
      <c r="W19" s="301">
        <f t="shared" si="6"/>
        <v>0</v>
      </c>
      <c r="X19" s="301">
        <f t="shared" si="6"/>
        <v>0</v>
      </c>
      <c r="Y19" s="301">
        <f t="shared" si="6"/>
        <v>0</v>
      </c>
      <c r="Z19" s="301">
        <f t="shared" si="6"/>
        <v>0</v>
      </c>
      <c r="AA19" s="301">
        <f t="shared" si="6"/>
        <v>0</v>
      </c>
      <c r="AB19" s="301">
        <f t="shared" si="6"/>
        <v>0</v>
      </c>
      <c r="AC19" s="301">
        <f t="shared" si="6"/>
        <v>0</v>
      </c>
      <c r="AD19" s="301">
        <f t="shared" si="6"/>
        <v>0</v>
      </c>
      <c r="AE19" s="301">
        <f t="shared" si="6"/>
        <v>0</v>
      </c>
      <c r="AF19" s="301">
        <f t="shared" si="6"/>
        <v>0</v>
      </c>
      <c r="AG19" s="301">
        <f t="shared" si="6"/>
        <v>0</v>
      </c>
      <c r="AH19" s="301">
        <f t="shared" si="6"/>
        <v>0</v>
      </c>
      <c r="AI19" s="301">
        <f t="shared" si="6"/>
        <v>0</v>
      </c>
      <c r="AJ19" s="301">
        <f t="shared" si="6"/>
        <v>0</v>
      </c>
      <c r="AK19" s="301">
        <f t="shared" si="6"/>
        <v>0</v>
      </c>
      <c r="AL19" s="301">
        <f t="shared" si="6"/>
        <v>0</v>
      </c>
      <c r="AM19" s="301">
        <f t="shared" si="6"/>
        <v>0</v>
      </c>
      <c r="AN19" s="301">
        <f t="shared" si="6"/>
        <v>0</v>
      </c>
      <c r="AO19" s="301">
        <f t="shared" si="6"/>
        <v>0</v>
      </c>
      <c r="AP19" s="301">
        <f t="shared" si="6"/>
        <v>0</v>
      </c>
      <c r="AQ19" s="301">
        <f t="shared" si="6"/>
        <v>0</v>
      </c>
      <c r="AR19" s="301">
        <f t="shared" si="6"/>
        <v>0</v>
      </c>
      <c r="AS19" s="301">
        <f t="shared" si="6"/>
        <v>0</v>
      </c>
      <c r="AT19" s="301">
        <f t="shared" si="6"/>
        <v>0.188</v>
      </c>
      <c r="AU19" s="301">
        <f t="shared" si="6"/>
        <v>0</v>
      </c>
      <c r="AV19" s="301">
        <f t="shared" si="6"/>
        <v>4.136</v>
      </c>
      <c r="AW19" s="301">
        <f t="shared" si="6"/>
        <v>0</v>
      </c>
      <c r="AX19" s="301">
        <f t="shared" si="6"/>
        <v>0</v>
      </c>
      <c r="AY19" s="301">
        <f t="shared" si="6"/>
        <v>0</v>
      </c>
      <c r="AZ19" s="301">
        <f t="shared" si="6"/>
        <v>0</v>
      </c>
      <c r="BA19" s="301">
        <f t="shared" si="6"/>
        <v>0</v>
      </c>
      <c r="BB19" s="301">
        <f t="shared" si="6"/>
        <v>0</v>
      </c>
      <c r="BC19" s="301">
        <f t="shared" si="6"/>
        <v>0</v>
      </c>
      <c r="BD19" s="301">
        <f t="shared" si="6"/>
        <v>0</v>
      </c>
      <c r="BE19" s="301">
        <f t="shared" si="6"/>
        <v>0</v>
      </c>
      <c r="BF19" s="301">
        <f t="shared" si="6"/>
        <v>0</v>
      </c>
      <c r="BG19" s="301">
        <f t="shared" si="6"/>
        <v>0</v>
      </c>
      <c r="BH19" s="301">
        <f t="shared" si="6"/>
        <v>5.64</v>
      </c>
      <c r="BI19" s="301">
        <f t="shared" si="6"/>
        <v>0</v>
      </c>
      <c r="BJ19" s="301">
        <f t="shared" si="6"/>
        <v>17.86</v>
      </c>
      <c r="BK19" s="301">
        <f t="shared" si="6"/>
        <v>0</v>
      </c>
      <c r="BL19" s="301">
        <f t="shared" si="6"/>
        <v>0</v>
      </c>
      <c r="BM19" s="301">
        <f t="shared" si="6"/>
        <v>0</v>
      </c>
      <c r="BN19" s="301">
        <f t="shared" si="6"/>
        <v>0</v>
      </c>
      <c r="BO19" s="301">
        <f t="shared" si="6"/>
        <v>0</v>
      </c>
      <c r="BP19" s="301">
        <f t="shared" si="6"/>
        <v>0</v>
      </c>
      <c r="BQ19" s="301">
        <f t="shared" si="6"/>
        <v>0</v>
      </c>
      <c r="BR19" s="301">
        <f t="shared" si="6"/>
        <v>0</v>
      </c>
      <c r="BS19" s="301">
        <f t="shared" si="6"/>
        <v>0</v>
      </c>
      <c r="BT19" s="301">
        <f t="shared" si="6"/>
        <v>0</v>
      </c>
      <c r="BU19" s="301">
        <f t="shared" si="6"/>
        <v>0</v>
      </c>
      <c r="BV19" s="301">
        <f t="shared" si="6"/>
        <v>10.998</v>
      </c>
      <c r="BW19" s="301">
        <f t="shared" si="6"/>
        <v>0</v>
      </c>
      <c r="BX19" s="301">
        <f t="shared" si="6"/>
        <v>3.76</v>
      </c>
      <c r="BY19" s="342">
        <f t="shared" si="6"/>
        <v>0</v>
      </c>
      <c r="BZ19" s="342">
        <f>BZ16*BZ17</f>
        <v>0</v>
      </c>
    </row>
    <row r="20" ht="15.5" spans="1:78">
      <c r="A20" s="146" t="s">
        <v>170</v>
      </c>
      <c r="B20" s="147"/>
      <c r="C20" s="148"/>
      <c r="D20" s="150">
        <f>ССЫЛКИ!B3</f>
        <v>105</v>
      </c>
      <c r="E20" s="150">
        <f>ССЫЛКИ!C3</f>
        <v>590</v>
      </c>
      <c r="F20" s="150">
        <f>ССЫЛКИ!D3</f>
        <v>590</v>
      </c>
      <c r="G20" s="150">
        <f>ССЫЛКИ!E3</f>
        <v>11</v>
      </c>
      <c r="H20" s="150">
        <f>ССЫЛКИ!F3</f>
        <v>400</v>
      </c>
      <c r="I20" s="150">
        <f>ССЫЛКИ!G3</f>
        <v>200</v>
      </c>
      <c r="J20" s="150">
        <f>ССЫЛКИ!H3</f>
        <v>105</v>
      </c>
      <c r="K20" s="150">
        <f>ССЫЛКИ!I3</f>
        <v>590</v>
      </c>
      <c r="L20" s="302">
        <f>ССЫЛКИ!J3</f>
        <v>150</v>
      </c>
      <c r="M20" s="302">
        <f>ССЫЛКИ!K3</f>
        <v>78</v>
      </c>
      <c r="N20" s="302">
        <f>ССЫЛКИ!L3</f>
        <v>10</v>
      </c>
      <c r="O20" s="302">
        <f>ССЫЛКИ!M3</f>
        <v>300</v>
      </c>
      <c r="P20" s="302">
        <f>ССЫЛКИ!N3</f>
        <v>990</v>
      </c>
      <c r="Q20" s="302">
        <f>ССЫЛКИ!O3</f>
        <v>12</v>
      </c>
      <c r="R20" s="302">
        <f>ССЫЛКИ!P3</f>
        <v>330</v>
      </c>
      <c r="S20" s="302">
        <f>ССЫЛКИ!Q3</f>
        <v>420</v>
      </c>
      <c r="T20" s="302">
        <f>ССЫЛКИ!R3</f>
        <v>260</v>
      </c>
      <c r="U20" s="302">
        <f>ССЫЛКИ!S3</f>
        <v>165</v>
      </c>
      <c r="V20" s="302">
        <f>ССЫЛКИ!T3</f>
        <v>300</v>
      </c>
      <c r="W20" s="302">
        <f>ССЫЛКИ!U3</f>
        <v>300</v>
      </c>
      <c r="X20" s="302">
        <f>ССЫЛКИ!V3</f>
        <v>400</v>
      </c>
      <c r="Y20" s="302">
        <f>ССЫЛКИ!W3</f>
        <v>50</v>
      </c>
      <c r="Z20" s="302">
        <f>ССЫЛКИ!X3</f>
        <v>210</v>
      </c>
      <c r="AA20" s="302">
        <f>ССЫЛКИ!Y3</f>
        <v>90</v>
      </c>
      <c r="AB20" s="302">
        <f>ССЫЛКИ!Z3</f>
        <v>100</v>
      </c>
      <c r="AC20" s="302">
        <f>ССЫЛКИ!AA3</f>
        <v>190</v>
      </c>
      <c r="AD20" s="302">
        <f>ССЫЛКИ!AB3</f>
        <v>440</v>
      </c>
      <c r="AE20" s="302">
        <f>ССЫЛКИ!AC3</f>
        <v>12.5</v>
      </c>
      <c r="AF20" s="302">
        <f>ССЫЛКИ!AD3</f>
        <v>70</v>
      </c>
      <c r="AG20" s="302">
        <f>ССЫЛКИ!AE3</f>
        <v>92</v>
      </c>
      <c r="AH20" s="302">
        <f>ССЫЛКИ!AF3</f>
        <v>70</v>
      </c>
      <c r="AI20" s="302">
        <f>ССЫЛКИ!AG3</f>
        <v>62</v>
      </c>
      <c r="AJ20" s="302">
        <f>ССЫЛКИ!AH3</f>
        <v>65</v>
      </c>
      <c r="AK20" s="302">
        <f>ССЫЛКИ!AI3</f>
        <v>70</v>
      </c>
      <c r="AL20" s="302">
        <f>ССЫЛКИ!AJ3</f>
        <v>75</v>
      </c>
      <c r="AM20" s="302">
        <f>ССЫЛКИ!AK3</f>
        <v>68</v>
      </c>
      <c r="AN20" s="302">
        <f>ССЫЛКИ!AL3</f>
        <v>120</v>
      </c>
      <c r="AO20" s="302">
        <f>ССЫЛКИ!AM3</f>
        <v>70</v>
      </c>
      <c r="AP20" s="302">
        <f>ССЫЛКИ!AN3</f>
        <v>190</v>
      </c>
      <c r="AQ20" s="302">
        <f>ССЫЛКИ!AO3</f>
        <v>420</v>
      </c>
      <c r="AR20" s="302">
        <f>ССЫЛКИ!AP3</f>
        <v>195</v>
      </c>
      <c r="AS20" s="302">
        <f>ССЫЛКИ!AQ3</f>
        <v>95</v>
      </c>
      <c r="AT20" s="302">
        <f>ССЫЛКИ!AR3</f>
        <v>1100</v>
      </c>
      <c r="AU20" s="302">
        <f>ССЫЛКИ!AS3</f>
        <v>85</v>
      </c>
      <c r="AV20" s="302">
        <f>ССЫЛКИ!AT3</f>
        <v>100</v>
      </c>
      <c r="AW20" s="302">
        <f>ССЫЛКИ!AU3</f>
        <v>290</v>
      </c>
      <c r="AX20" s="302">
        <f>ССЫЛКИ!AV3</f>
        <v>370</v>
      </c>
      <c r="AY20" s="302">
        <f>ССЫЛКИ!AW3</f>
        <v>700</v>
      </c>
      <c r="AZ20" s="302">
        <f>ССЫЛКИ!AX3</f>
        <v>440</v>
      </c>
      <c r="BA20" s="302">
        <f>ССЫЛКИ!AY3</f>
        <v>240</v>
      </c>
      <c r="BB20" s="302">
        <f>ССЫЛКИ!AZ3</f>
        <v>260</v>
      </c>
      <c r="BC20" s="302">
        <f>ССЫЛКИ!BA3</f>
        <v>350</v>
      </c>
      <c r="BD20" s="302">
        <f>ССЫЛКИ!BB3</f>
        <v>50</v>
      </c>
      <c r="BE20" s="302">
        <f>ССЫЛКИ!BC3</f>
        <v>370</v>
      </c>
      <c r="BF20" s="302">
        <f>ССЫЛКИ!BD3</f>
        <v>55</v>
      </c>
      <c r="BG20" s="302">
        <f>ССЫЛКИ!BE3</f>
        <v>450</v>
      </c>
      <c r="BH20" s="302">
        <f>ССЫЛКИ!BF3</f>
        <v>440</v>
      </c>
      <c r="BI20" s="302">
        <f>ССЫЛКИ!BG3</f>
        <v>48</v>
      </c>
      <c r="BJ20" s="302">
        <f>ССЫЛКИ!BH3</f>
        <v>59</v>
      </c>
      <c r="BK20" s="302">
        <f>ССЫЛКИ!BI3</f>
        <v>48</v>
      </c>
      <c r="BL20" s="302">
        <f>ССЫЛКИ!BJ3</f>
        <v>49</v>
      </c>
      <c r="BM20" s="302">
        <f>ССЫЛКИ!BK3</f>
        <v>78</v>
      </c>
      <c r="BN20" s="302">
        <f>ССЫЛКИ!BL3</f>
        <v>110</v>
      </c>
      <c r="BO20" s="302">
        <f>ССЫЛКИ!BM3</f>
        <v>61</v>
      </c>
      <c r="BP20" s="302">
        <f>ССЫЛКИ!BN3</f>
        <v>220</v>
      </c>
      <c r="BQ20" s="302">
        <f>ССЫЛКИ!BO3</f>
        <v>200</v>
      </c>
      <c r="BR20" s="302">
        <f>ССЫЛКИ!BP3</f>
        <v>164</v>
      </c>
      <c r="BS20" s="302">
        <f>ССЫЛКИ!BQ3</f>
        <v>190</v>
      </c>
      <c r="BT20" s="302">
        <f>ССЫЛКИ!BR3</f>
        <v>300</v>
      </c>
      <c r="BU20" s="302">
        <f>ССЫЛКИ!BS3</f>
        <v>195</v>
      </c>
      <c r="BV20" s="302">
        <f>ССЫЛКИ!BT3</f>
        <v>105</v>
      </c>
      <c r="BW20" s="302">
        <f>ССЫЛКИ!BU3</f>
        <v>440</v>
      </c>
      <c r="BX20" s="302">
        <f>ССЫЛКИ!BV3</f>
        <v>66</v>
      </c>
      <c r="BY20" s="310">
        <f>ССЫЛКИ!BW3</f>
        <v>510</v>
      </c>
      <c r="BZ20" s="310">
        <f>ССЫЛКИ!BX3</f>
        <v>580</v>
      </c>
    </row>
    <row r="21" ht="15.75" customHeight="1" spans="1:78">
      <c r="A21" s="146" t="s">
        <v>196</v>
      </c>
      <c r="B21" s="147"/>
      <c r="C21" s="369">
        <f>SUM(D21:BZ21)</f>
        <v>7110.16</v>
      </c>
      <c r="D21" s="153">
        <f t="shared" ref="D21:BZ21" si="7">D19*D20</f>
        <v>0</v>
      </c>
      <c r="E21" s="153">
        <f t="shared" si="7"/>
        <v>0</v>
      </c>
      <c r="F21" s="153">
        <f t="shared" si="7"/>
        <v>0</v>
      </c>
      <c r="G21" s="379">
        <f t="shared" si="7"/>
        <v>0</v>
      </c>
      <c r="H21" s="379">
        <f t="shared" si="7"/>
        <v>0</v>
      </c>
      <c r="I21" s="379">
        <f t="shared" si="7"/>
        <v>0</v>
      </c>
      <c r="J21" s="379">
        <f t="shared" si="7"/>
        <v>0</v>
      </c>
      <c r="K21" s="379">
        <f t="shared" si="7"/>
        <v>0</v>
      </c>
      <c r="L21" s="301">
        <f t="shared" si="7"/>
        <v>38.07</v>
      </c>
      <c r="M21" s="301">
        <f t="shared" si="7"/>
        <v>102.648</v>
      </c>
      <c r="N21" s="301">
        <f t="shared" si="7"/>
        <v>1.8236</v>
      </c>
      <c r="O21" s="301">
        <f t="shared" si="7"/>
        <v>0</v>
      </c>
      <c r="P21" s="301">
        <f t="shared" si="7"/>
        <v>93.06</v>
      </c>
      <c r="Q21" s="301">
        <f t="shared" si="7"/>
        <v>0</v>
      </c>
      <c r="R21" s="301">
        <f t="shared" si="7"/>
        <v>0</v>
      </c>
      <c r="S21" s="301">
        <f t="shared" si="7"/>
        <v>1315.8684</v>
      </c>
      <c r="T21" s="301">
        <f t="shared" si="7"/>
        <v>0</v>
      </c>
      <c r="U21" s="301">
        <f t="shared" si="7"/>
        <v>0</v>
      </c>
      <c r="V21" s="301">
        <f t="shared" si="7"/>
        <v>0</v>
      </c>
      <c r="W21" s="301">
        <f t="shared" si="7"/>
        <v>0</v>
      </c>
      <c r="X21" s="301">
        <f t="shared" si="7"/>
        <v>0</v>
      </c>
      <c r="Y21" s="301">
        <f t="shared" si="7"/>
        <v>0</v>
      </c>
      <c r="Z21" s="301">
        <f t="shared" si="7"/>
        <v>0</v>
      </c>
      <c r="AA21" s="301">
        <f t="shared" si="7"/>
        <v>0</v>
      </c>
      <c r="AB21" s="301">
        <f t="shared" si="7"/>
        <v>0</v>
      </c>
      <c r="AC21" s="301">
        <f t="shared" si="7"/>
        <v>0</v>
      </c>
      <c r="AD21" s="301">
        <f t="shared" si="7"/>
        <v>0</v>
      </c>
      <c r="AE21" s="301">
        <f t="shared" si="7"/>
        <v>0</v>
      </c>
      <c r="AF21" s="301">
        <f t="shared" si="7"/>
        <v>0</v>
      </c>
      <c r="AG21" s="301">
        <f t="shared" si="7"/>
        <v>0</v>
      </c>
      <c r="AH21" s="301">
        <f t="shared" si="7"/>
        <v>0</v>
      </c>
      <c r="AI21" s="301">
        <f t="shared" si="7"/>
        <v>0</v>
      </c>
      <c r="AJ21" s="301">
        <f t="shared" si="7"/>
        <v>0</v>
      </c>
      <c r="AK21" s="301">
        <f t="shared" si="7"/>
        <v>0</v>
      </c>
      <c r="AL21" s="301">
        <f t="shared" si="7"/>
        <v>0</v>
      </c>
      <c r="AM21" s="301">
        <f t="shared" si="7"/>
        <v>0</v>
      </c>
      <c r="AN21" s="301">
        <f t="shared" si="7"/>
        <v>0</v>
      </c>
      <c r="AO21" s="301">
        <f t="shared" si="7"/>
        <v>0</v>
      </c>
      <c r="AP21" s="301">
        <f t="shared" si="7"/>
        <v>0</v>
      </c>
      <c r="AQ21" s="301">
        <f t="shared" si="7"/>
        <v>0</v>
      </c>
      <c r="AR21" s="301">
        <f t="shared" si="7"/>
        <v>0</v>
      </c>
      <c r="AS21" s="301">
        <f t="shared" si="7"/>
        <v>0</v>
      </c>
      <c r="AT21" s="301">
        <f t="shared" si="7"/>
        <v>206.8</v>
      </c>
      <c r="AU21" s="301">
        <f t="shared" si="7"/>
        <v>0</v>
      </c>
      <c r="AV21" s="301">
        <f t="shared" si="7"/>
        <v>413.6</v>
      </c>
      <c r="AW21" s="301">
        <f t="shared" si="7"/>
        <v>0</v>
      </c>
      <c r="AX21" s="301">
        <f t="shared" si="7"/>
        <v>0</v>
      </c>
      <c r="AY21" s="301">
        <f t="shared" si="7"/>
        <v>0</v>
      </c>
      <c r="AZ21" s="301">
        <f t="shared" si="7"/>
        <v>0</v>
      </c>
      <c r="BA21" s="301">
        <f t="shared" si="7"/>
        <v>0</v>
      </c>
      <c r="BB21" s="301">
        <f t="shared" si="7"/>
        <v>0</v>
      </c>
      <c r="BC21" s="301">
        <f t="shared" si="7"/>
        <v>0</v>
      </c>
      <c r="BD21" s="301">
        <f t="shared" si="7"/>
        <v>0</v>
      </c>
      <c r="BE21" s="301">
        <f t="shared" si="7"/>
        <v>0</v>
      </c>
      <c r="BF21" s="301">
        <f t="shared" si="7"/>
        <v>0</v>
      </c>
      <c r="BG21" s="301">
        <f t="shared" si="7"/>
        <v>0</v>
      </c>
      <c r="BH21" s="301">
        <f t="shared" si="7"/>
        <v>2481.6</v>
      </c>
      <c r="BI21" s="301">
        <f t="shared" si="7"/>
        <v>0</v>
      </c>
      <c r="BJ21" s="301">
        <f t="shared" si="7"/>
        <v>1053.74</v>
      </c>
      <c r="BK21" s="301">
        <f t="shared" si="7"/>
        <v>0</v>
      </c>
      <c r="BL21" s="301">
        <f t="shared" si="7"/>
        <v>0</v>
      </c>
      <c r="BM21" s="301">
        <f t="shared" si="7"/>
        <v>0</v>
      </c>
      <c r="BN21" s="301">
        <f t="shared" si="7"/>
        <v>0</v>
      </c>
      <c r="BO21" s="301">
        <f t="shared" si="7"/>
        <v>0</v>
      </c>
      <c r="BP21" s="301">
        <f t="shared" si="7"/>
        <v>0</v>
      </c>
      <c r="BQ21" s="301">
        <f t="shared" si="7"/>
        <v>0</v>
      </c>
      <c r="BR21" s="301">
        <f t="shared" si="7"/>
        <v>0</v>
      </c>
      <c r="BS21" s="301">
        <f t="shared" si="7"/>
        <v>0</v>
      </c>
      <c r="BT21" s="301">
        <f t="shared" si="7"/>
        <v>0</v>
      </c>
      <c r="BU21" s="301">
        <f t="shared" si="7"/>
        <v>0</v>
      </c>
      <c r="BV21" s="301">
        <f t="shared" si="7"/>
        <v>1154.79</v>
      </c>
      <c r="BW21" s="301">
        <f t="shared" si="7"/>
        <v>0</v>
      </c>
      <c r="BX21" s="301">
        <f t="shared" si="7"/>
        <v>248.16</v>
      </c>
      <c r="BY21" s="342">
        <f t="shared" si="7"/>
        <v>0</v>
      </c>
      <c r="BZ21" s="342">
        <f t="shared" si="7"/>
        <v>0</v>
      </c>
    </row>
    <row r="22" ht="15.5" spans="1:3">
      <c r="A22" s="146" t="s">
        <v>197</v>
      </c>
      <c r="B22" s="147"/>
      <c r="C22" s="370">
        <f>C21/C18</f>
        <v>75.64</v>
      </c>
    </row>
    <row r="24" hidden="1" spans="2:3">
      <c r="B24">
        <f ca="1">SUMPRODUCT(SIGN(CELL("width",OFFSET(D21,,N(INDEX(COLUMN(D21:BZ21)-COLUMN(D21),))))),D21:BZ21)</f>
        <v>7110.16</v>
      </c>
      <c r="C24">
        <f>ROUND((((71.71-C22))*100+SUM(N8)),4)</f>
        <v>-391.06</v>
      </c>
    </row>
    <row r="25" hidden="1"/>
    <row r="26" ht="15.5" hidden="1" spans="2:40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</row>
    <row r="27" hidden="1"/>
    <row r="28" hidden="1" spans="1:79">
      <c r="A28" s="160"/>
      <c r="B28" s="161"/>
      <c r="C28" s="162"/>
      <c r="D28" s="162">
        <f t="shared" ref="D28:AI28" si="8">SUM(D8:D14)</f>
        <v>0</v>
      </c>
      <c r="E28" s="162">
        <f t="shared" si="8"/>
        <v>0</v>
      </c>
      <c r="F28" s="162">
        <f t="shared" si="8"/>
        <v>0</v>
      </c>
      <c r="G28" s="162">
        <f t="shared" si="8"/>
        <v>0</v>
      </c>
      <c r="H28" s="162">
        <f t="shared" si="8"/>
        <v>0</v>
      </c>
      <c r="I28" s="162">
        <f t="shared" si="8"/>
        <v>0</v>
      </c>
      <c r="J28" s="162">
        <f t="shared" si="8"/>
        <v>0</v>
      </c>
      <c r="K28" s="162">
        <f t="shared" si="8"/>
        <v>0</v>
      </c>
      <c r="L28" s="162">
        <f t="shared" si="8"/>
        <v>2.7</v>
      </c>
      <c r="M28" s="162">
        <f t="shared" si="8"/>
        <v>14</v>
      </c>
      <c r="N28" s="162">
        <f t="shared" si="8"/>
        <v>1.94</v>
      </c>
      <c r="O28" s="162">
        <f t="shared" si="8"/>
        <v>0</v>
      </c>
      <c r="P28" s="162">
        <f t="shared" si="8"/>
        <v>1</v>
      </c>
      <c r="Q28" s="162">
        <f t="shared" si="8"/>
        <v>0</v>
      </c>
      <c r="R28" s="162">
        <f t="shared" si="8"/>
        <v>0</v>
      </c>
      <c r="S28" s="162">
        <f t="shared" si="8"/>
        <v>33.33</v>
      </c>
      <c r="T28" s="162">
        <f t="shared" si="8"/>
        <v>0</v>
      </c>
      <c r="U28" s="162">
        <f t="shared" si="8"/>
        <v>0</v>
      </c>
      <c r="V28" s="162">
        <f t="shared" si="8"/>
        <v>0</v>
      </c>
      <c r="W28" s="162">
        <f t="shared" si="8"/>
        <v>0</v>
      </c>
      <c r="X28" s="162">
        <f t="shared" si="8"/>
        <v>0</v>
      </c>
      <c r="Y28" s="162">
        <f t="shared" si="8"/>
        <v>0</v>
      </c>
      <c r="Z28" s="162">
        <f t="shared" si="8"/>
        <v>0</v>
      </c>
      <c r="AA28" s="162">
        <f t="shared" si="8"/>
        <v>0</v>
      </c>
      <c r="AB28" s="162">
        <f t="shared" si="8"/>
        <v>0</v>
      </c>
      <c r="AC28" s="162">
        <f t="shared" si="8"/>
        <v>0</v>
      </c>
      <c r="AD28" s="162">
        <f t="shared" si="8"/>
        <v>0</v>
      </c>
      <c r="AE28" s="162">
        <f t="shared" si="8"/>
        <v>0</v>
      </c>
      <c r="AF28" s="162">
        <f t="shared" si="8"/>
        <v>0</v>
      </c>
      <c r="AG28" s="162">
        <f t="shared" si="8"/>
        <v>0</v>
      </c>
      <c r="AH28" s="162">
        <f t="shared" si="8"/>
        <v>0</v>
      </c>
      <c r="AI28" s="162">
        <f t="shared" si="8"/>
        <v>0</v>
      </c>
      <c r="AJ28" s="162">
        <f t="shared" ref="AJ28:BZ28" si="9">SUM(AJ8:AJ14)</f>
        <v>0</v>
      </c>
      <c r="AK28" s="162">
        <f t="shared" si="9"/>
        <v>0</v>
      </c>
      <c r="AL28" s="162">
        <f t="shared" si="9"/>
        <v>0</v>
      </c>
      <c r="AM28" s="162">
        <f t="shared" si="9"/>
        <v>0</v>
      </c>
      <c r="AN28" s="162">
        <f t="shared" si="9"/>
        <v>0</v>
      </c>
      <c r="AO28" s="162">
        <f t="shared" si="9"/>
        <v>0</v>
      </c>
      <c r="AP28" s="162">
        <f t="shared" si="9"/>
        <v>0</v>
      </c>
      <c r="AQ28" s="162">
        <f t="shared" si="9"/>
        <v>0</v>
      </c>
      <c r="AR28" s="162">
        <f t="shared" si="9"/>
        <v>0</v>
      </c>
      <c r="AS28" s="162">
        <f t="shared" si="9"/>
        <v>0</v>
      </c>
      <c r="AT28" s="162">
        <f t="shared" si="9"/>
        <v>2</v>
      </c>
      <c r="AU28" s="162">
        <f t="shared" si="9"/>
        <v>0</v>
      </c>
      <c r="AV28" s="162">
        <f t="shared" si="9"/>
        <v>44</v>
      </c>
      <c r="AW28" s="162">
        <f t="shared" si="9"/>
        <v>0</v>
      </c>
      <c r="AX28" s="162">
        <f t="shared" si="9"/>
        <v>0</v>
      </c>
      <c r="AY28" s="162">
        <f t="shared" si="9"/>
        <v>0</v>
      </c>
      <c r="AZ28" s="162">
        <f t="shared" si="9"/>
        <v>0</v>
      </c>
      <c r="BA28" s="162">
        <f t="shared" si="9"/>
        <v>0</v>
      </c>
      <c r="BB28" s="162">
        <f t="shared" si="9"/>
        <v>0</v>
      </c>
      <c r="BC28" s="162">
        <f t="shared" si="9"/>
        <v>0</v>
      </c>
      <c r="BD28" s="162">
        <f t="shared" si="9"/>
        <v>0</v>
      </c>
      <c r="BE28" s="162">
        <f t="shared" si="9"/>
        <v>0</v>
      </c>
      <c r="BF28" s="162">
        <f t="shared" si="9"/>
        <v>0</v>
      </c>
      <c r="BG28" s="162">
        <f t="shared" si="9"/>
        <v>0</v>
      </c>
      <c r="BH28" s="162">
        <f t="shared" si="9"/>
        <v>60</v>
      </c>
      <c r="BI28" s="162">
        <f t="shared" si="9"/>
        <v>0</v>
      </c>
      <c r="BJ28" s="162">
        <f t="shared" si="9"/>
        <v>190</v>
      </c>
      <c r="BK28" s="162">
        <f t="shared" si="9"/>
        <v>0</v>
      </c>
      <c r="BL28" s="162">
        <f t="shared" si="9"/>
        <v>0</v>
      </c>
      <c r="BM28" s="162">
        <f t="shared" si="9"/>
        <v>0</v>
      </c>
      <c r="BN28" s="162">
        <f t="shared" si="9"/>
        <v>0</v>
      </c>
      <c r="BO28" s="162">
        <f t="shared" si="9"/>
        <v>0</v>
      </c>
      <c r="BP28" s="162">
        <f t="shared" si="9"/>
        <v>0</v>
      </c>
      <c r="BQ28" s="162">
        <f t="shared" si="9"/>
        <v>0</v>
      </c>
      <c r="BR28" s="162">
        <f t="shared" si="9"/>
        <v>0</v>
      </c>
      <c r="BS28" s="162">
        <f t="shared" si="9"/>
        <v>0</v>
      </c>
      <c r="BT28" s="162">
        <f t="shared" si="9"/>
        <v>0</v>
      </c>
      <c r="BU28" s="162">
        <f t="shared" si="9"/>
        <v>0</v>
      </c>
      <c r="BV28" s="162">
        <f t="shared" si="9"/>
        <v>117</v>
      </c>
      <c r="BW28" s="162">
        <f t="shared" si="9"/>
        <v>0</v>
      </c>
      <c r="BX28" s="162">
        <f t="shared" si="9"/>
        <v>40</v>
      </c>
      <c r="BY28" s="226">
        <f t="shared" si="9"/>
        <v>0</v>
      </c>
      <c r="BZ28" s="226">
        <f t="shared" si="9"/>
        <v>0</v>
      </c>
      <c r="CA28" s="180"/>
    </row>
    <row r="29" hidden="1" spans="1:79">
      <c r="A29" s="163" t="s">
        <v>194</v>
      </c>
      <c r="B29" s="164"/>
      <c r="C29" s="162">
        <f>C30</f>
        <v>94</v>
      </c>
      <c r="D29" s="165">
        <f>C29</f>
        <v>94</v>
      </c>
      <c r="E29" s="165">
        <f t="shared" ref="E29:BP29" si="10">D29</f>
        <v>94</v>
      </c>
      <c r="F29" s="165">
        <f t="shared" si="10"/>
        <v>94</v>
      </c>
      <c r="G29" s="165">
        <f t="shared" si="10"/>
        <v>94</v>
      </c>
      <c r="H29" s="165">
        <f t="shared" si="10"/>
        <v>94</v>
      </c>
      <c r="I29" s="165">
        <f t="shared" si="10"/>
        <v>94</v>
      </c>
      <c r="J29" s="165">
        <f t="shared" si="10"/>
        <v>94</v>
      </c>
      <c r="K29" s="165">
        <f t="shared" si="10"/>
        <v>94</v>
      </c>
      <c r="L29" s="165">
        <f t="shared" si="10"/>
        <v>94</v>
      </c>
      <c r="M29" s="165">
        <f t="shared" si="10"/>
        <v>94</v>
      </c>
      <c r="N29" s="165">
        <f t="shared" si="10"/>
        <v>94</v>
      </c>
      <c r="O29" s="165">
        <f t="shared" si="10"/>
        <v>94</v>
      </c>
      <c r="P29" s="165">
        <f t="shared" si="10"/>
        <v>94</v>
      </c>
      <c r="Q29" s="165">
        <f t="shared" si="10"/>
        <v>94</v>
      </c>
      <c r="R29" s="165">
        <f t="shared" si="10"/>
        <v>94</v>
      </c>
      <c r="S29" s="165">
        <f t="shared" si="10"/>
        <v>94</v>
      </c>
      <c r="T29" s="165">
        <f t="shared" si="10"/>
        <v>94</v>
      </c>
      <c r="U29" s="165">
        <f t="shared" si="10"/>
        <v>94</v>
      </c>
      <c r="V29" s="165">
        <f t="shared" si="10"/>
        <v>94</v>
      </c>
      <c r="W29" s="165">
        <f t="shared" si="10"/>
        <v>94</v>
      </c>
      <c r="X29" s="165">
        <f t="shared" si="10"/>
        <v>94</v>
      </c>
      <c r="Y29" s="165">
        <f t="shared" si="10"/>
        <v>94</v>
      </c>
      <c r="Z29" s="165">
        <f t="shared" si="10"/>
        <v>94</v>
      </c>
      <c r="AA29" s="165">
        <f t="shared" si="10"/>
        <v>94</v>
      </c>
      <c r="AB29" s="165">
        <f t="shared" si="10"/>
        <v>94</v>
      </c>
      <c r="AC29" s="165">
        <f t="shared" si="10"/>
        <v>94</v>
      </c>
      <c r="AD29" s="165">
        <f t="shared" si="10"/>
        <v>94</v>
      </c>
      <c r="AE29" s="165">
        <f t="shared" si="10"/>
        <v>94</v>
      </c>
      <c r="AF29" s="165">
        <f t="shared" si="10"/>
        <v>94</v>
      </c>
      <c r="AG29" s="165">
        <f t="shared" si="10"/>
        <v>94</v>
      </c>
      <c r="AH29" s="165">
        <f t="shared" si="10"/>
        <v>94</v>
      </c>
      <c r="AI29" s="165">
        <f t="shared" si="10"/>
        <v>94</v>
      </c>
      <c r="AJ29" s="165">
        <f t="shared" si="10"/>
        <v>94</v>
      </c>
      <c r="AK29" s="165">
        <f t="shared" si="10"/>
        <v>94</v>
      </c>
      <c r="AL29" s="165">
        <f t="shared" si="10"/>
        <v>94</v>
      </c>
      <c r="AM29" s="165">
        <f t="shared" si="10"/>
        <v>94</v>
      </c>
      <c r="AN29" s="165">
        <f t="shared" si="10"/>
        <v>94</v>
      </c>
      <c r="AO29" s="165">
        <f t="shared" si="10"/>
        <v>94</v>
      </c>
      <c r="AP29" s="165">
        <f t="shared" si="10"/>
        <v>94</v>
      </c>
      <c r="AQ29" s="165">
        <f t="shared" si="10"/>
        <v>94</v>
      </c>
      <c r="AR29" s="165">
        <f t="shared" si="10"/>
        <v>94</v>
      </c>
      <c r="AS29" s="165">
        <f t="shared" si="10"/>
        <v>94</v>
      </c>
      <c r="AT29" s="165">
        <f t="shared" si="10"/>
        <v>94</v>
      </c>
      <c r="AU29" s="165">
        <f t="shared" si="10"/>
        <v>94</v>
      </c>
      <c r="AV29" s="165">
        <f t="shared" si="10"/>
        <v>94</v>
      </c>
      <c r="AW29" s="165">
        <f t="shared" si="10"/>
        <v>94</v>
      </c>
      <c r="AX29" s="165">
        <f t="shared" si="10"/>
        <v>94</v>
      </c>
      <c r="AY29" s="165">
        <f t="shared" si="10"/>
        <v>94</v>
      </c>
      <c r="AZ29" s="165">
        <f t="shared" si="10"/>
        <v>94</v>
      </c>
      <c r="BA29" s="165">
        <f t="shared" si="10"/>
        <v>94</v>
      </c>
      <c r="BB29" s="165">
        <f t="shared" si="10"/>
        <v>94</v>
      </c>
      <c r="BC29" s="165">
        <f t="shared" si="10"/>
        <v>94</v>
      </c>
      <c r="BD29" s="165">
        <f t="shared" si="10"/>
        <v>94</v>
      </c>
      <c r="BE29" s="165">
        <f t="shared" si="10"/>
        <v>94</v>
      </c>
      <c r="BF29" s="165">
        <f t="shared" si="10"/>
        <v>94</v>
      </c>
      <c r="BG29" s="165">
        <f t="shared" si="10"/>
        <v>94</v>
      </c>
      <c r="BH29" s="165">
        <f t="shared" si="10"/>
        <v>94</v>
      </c>
      <c r="BI29" s="165">
        <f t="shared" si="10"/>
        <v>94</v>
      </c>
      <c r="BJ29" s="165">
        <f t="shared" si="10"/>
        <v>94</v>
      </c>
      <c r="BK29" s="165">
        <f t="shared" si="10"/>
        <v>94</v>
      </c>
      <c r="BL29" s="165">
        <f t="shared" si="10"/>
        <v>94</v>
      </c>
      <c r="BM29" s="165">
        <f t="shared" si="10"/>
        <v>94</v>
      </c>
      <c r="BN29" s="165">
        <f t="shared" si="10"/>
        <v>94</v>
      </c>
      <c r="BO29" s="165">
        <f t="shared" si="10"/>
        <v>94</v>
      </c>
      <c r="BP29" s="165">
        <f t="shared" si="10"/>
        <v>94</v>
      </c>
      <c r="BQ29" s="165">
        <f t="shared" ref="BQ29:BZ29" si="11">BP29</f>
        <v>94</v>
      </c>
      <c r="BR29" s="165">
        <f t="shared" si="11"/>
        <v>94</v>
      </c>
      <c r="BS29" s="165">
        <f t="shared" si="11"/>
        <v>94</v>
      </c>
      <c r="BT29" s="165">
        <f t="shared" si="11"/>
        <v>94</v>
      </c>
      <c r="BU29" s="165">
        <f t="shared" si="11"/>
        <v>94</v>
      </c>
      <c r="BV29" s="165">
        <f t="shared" si="11"/>
        <v>94</v>
      </c>
      <c r="BW29" s="165">
        <f t="shared" si="11"/>
        <v>94</v>
      </c>
      <c r="BX29" s="165">
        <f t="shared" si="11"/>
        <v>94</v>
      </c>
      <c r="BY29" s="227">
        <f t="shared" si="11"/>
        <v>94</v>
      </c>
      <c r="BZ29" s="227">
        <f t="shared" si="11"/>
        <v>94</v>
      </c>
      <c r="CA29" s="180"/>
    </row>
    <row r="30" ht="20.75" hidden="1" spans="1:79">
      <c r="A30" s="166" t="s">
        <v>198</v>
      </c>
      <c r="B30" s="167"/>
      <c r="C30" s="168">
        <f>VLOOKUP(B4,завтрак_общ,3,FALSE)</f>
        <v>94</v>
      </c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t="15.25" hidden="1" spans="1:79">
      <c r="A31" s="170" t="s">
        <v>195</v>
      </c>
      <c r="B31" s="171"/>
      <c r="C31" s="172"/>
      <c r="D31" s="173">
        <f>D28*D29/1000</f>
        <v>0</v>
      </c>
      <c r="E31" s="173">
        <f t="shared" ref="E31:J31" si="12">E28*E29/1000</f>
        <v>0</v>
      </c>
      <c r="F31" s="173">
        <f t="shared" si="12"/>
        <v>0</v>
      </c>
      <c r="G31" s="173">
        <f t="shared" si="12"/>
        <v>0</v>
      </c>
      <c r="H31" s="173">
        <f t="shared" si="12"/>
        <v>0</v>
      </c>
      <c r="I31" s="173">
        <f t="shared" si="12"/>
        <v>0</v>
      </c>
      <c r="J31" s="173">
        <f t="shared" si="12"/>
        <v>0</v>
      </c>
      <c r="K31" s="209">
        <f>K28*K29</f>
        <v>0</v>
      </c>
      <c r="L31" s="210">
        <f>L28*L29/1000</f>
        <v>0.2538</v>
      </c>
      <c r="M31" s="210">
        <f>M28*M29/1000</f>
        <v>1.316</v>
      </c>
      <c r="N31" s="210">
        <f>N28*N29/1000</f>
        <v>0.18236</v>
      </c>
      <c r="O31" s="210">
        <f>O28*O29/1000</f>
        <v>0</v>
      </c>
      <c r="P31" s="210">
        <f>P28*P29/1000</f>
        <v>0.094</v>
      </c>
      <c r="Q31" s="210">
        <f>Q28*Q29</f>
        <v>0</v>
      </c>
      <c r="R31" s="210">
        <f t="shared" ref="R31:BY31" si="13">R28*R29/1000</f>
        <v>0</v>
      </c>
      <c r="S31" s="210">
        <f t="shared" si="13"/>
        <v>3.13302</v>
      </c>
      <c r="T31" s="210">
        <f t="shared" si="13"/>
        <v>0</v>
      </c>
      <c r="U31" s="210">
        <f t="shared" si="13"/>
        <v>0</v>
      </c>
      <c r="V31" s="210">
        <f t="shared" si="13"/>
        <v>0</v>
      </c>
      <c r="W31" s="210">
        <f t="shared" si="13"/>
        <v>0</v>
      </c>
      <c r="X31" s="210">
        <f t="shared" si="13"/>
        <v>0</v>
      </c>
      <c r="Y31" s="210">
        <f t="shared" si="13"/>
        <v>0</v>
      </c>
      <c r="Z31" s="210">
        <f t="shared" si="13"/>
        <v>0</v>
      </c>
      <c r="AA31" s="210">
        <f t="shared" si="13"/>
        <v>0</v>
      </c>
      <c r="AB31" s="210">
        <f t="shared" si="13"/>
        <v>0</v>
      </c>
      <c r="AC31" s="210">
        <f t="shared" si="13"/>
        <v>0</v>
      </c>
      <c r="AD31" s="274">
        <f t="shared" si="13"/>
        <v>0</v>
      </c>
      <c r="AE31" s="274">
        <f t="shared" si="13"/>
        <v>0</v>
      </c>
      <c r="AF31" s="210">
        <f t="shared" si="13"/>
        <v>0</v>
      </c>
      <c r="AG31" s="210">
        <f t="shared" si="13"/>
        <v>0</v>
      </c>
      <c r="AH31" s="210">
        <f t="shared" si="13"/>
        <v>0</v>
      </c>
      <c r="AI31" s="210">
        <f t="shared" si="13"/>
        <v>0</v>
      </c>
      <c r="AJ31" s="210">
        <f t="shared" si="13"/>
        <v>0</v>
      </c>
      <c r="AK31" s="210">
        <f t="shared" si="13"/>
        <v>0</v>
      </c>
      <c r="AL31" s="210">
        <f t="shared" si="13"/>
        <v>0</v>
      </c>
      <c r="AM31" s="210">
        <f t="shared" si="13"/>
        <v>0</v>
      </c>
      <c r="AN31" s="210">
        <f t="shared" si="13"/>
        <v>0</v>
      </c>
      <c r="AO31" s="210">
        <f t="shared" si="13"/>
        <v>0</v>
      </c>
      <c r="AP31" s="210">
        <f t="shared" si="13"/>
        <v>0</v>
      </c>
      <c r="AQ31" s="210">
        <f t="shared" si="13"/>
        <v>0</v>
      </c>
      <c r="AR31" s="210">
        <f t="shared" si="13"/>
        <v>0</v>
      </c>
      <c r="AS31" s="210">
        <f t="shared" si="13"/>
        <v>0</v>
      </c>
      <c r="AT31" s="210">
        <f t="shared" si="13"/>
        <v>0.188</v>
      </c>
      <c r="AU31" s="210">
        <f t="shared" si="13"/>
        <v>0</v>
      </c>
      <c r="AV31" s="210">
        <f t="shared" si="13"/>
        <v>4.136</v>
      </c>
      <c r="AW31" s="210">
        <f t="shared" si="13"/>
        <v>0</v>
      </c>
      <c r="AX31" s="210">
        <f t="shared" si="13"/>
        <v>0</v>
      </c>
      <c r="AY31" s="210">
        <f t="shared" si="13"/>
        <v>0</v>
      </c>
      <c r="AZ31" s="274">
        <f t="shared" si="13"/>
        <v>0</v>
      </c>
      <c r="BA31" s="210">
        <f t="shared" si="13"/>
        <v>0</v>
      </c>
      <c r="BB31" s="210">
        <f t="shared" si="13"/>
        <v>0</v>
      </c>
      <c r="BC31" s="210">
        <f t="shared" si="13"/>
        <v>0</v>
      </c>
      <c r="BD31" s="210">
        <f t="shared" si="13"/>
        <v>0</v>
      </c>
      <c r="BE31" s="210">
        <f t="shared" si="13"/>
        <v>0</v>
      </c>
      <c r="BF31" s="210">
        <f t="shared" si="13"/>
        <v>0</v>
      </c>
      <c r="BG31" s="210">
        <f t="shared" si="13"/>
        <v>0</v>
      </c>
      <c r="BH31" s="274">
        <f t="shared" si="13"/>
        <v>5.64</v>
      </c>
      <c r="BI31" s="210">
        <f t="shared" si="13"/>
        <v>0</v>
      </c>
      <c r="BJ31" s="210">
        <f t="shared" si="13"/>
        <v>17.86</v>
      </c>
      <c r="BK31" s="210">
        <f t="shared" si="13"/>
        <v>0</v>
      </c>
      <c r="BL31" s="210">
        <f t="shared" si="13"/>
        <v>0</v>
      </c>
      <c r="BM31" s="210">
        <f t="shared" si="13"/>
        <v>0</v>
      </c>
      <c r="BN31" s="210">
        <f t="shared" si="13"/>
        <v>0</v>
      </c>
      <c r="BO31" s="210">
        <f t="shared" si="13"/>
        <v>0</v>
      </c>
      <c r="BP31" s="274">
        <f t="shared" si="13"/>
        <v>0</v>
      </c>
      <c r="BQ31" s="210">
        <f t="shared" si="13"/>
        <v>0</v>
      </c>
      <c r="BR31" s="210">
        <f t="shared" si="13"/>
        <v>0</v>
      </c>
      <c r="BS31" s="210">
        <f t="shared" si="13"/>
        <v>0</v>
      </c>
      <c r="BT31" s="210">
        <f t="shared" si="13"/>
        <v>0</v>
      </c>
      <c r="BU31" s="210">
        <f t="shared" si="13"/>
        <v>0</v>
      </c>
      <c r="BV31" s="210">
        <f t="shared" si="13"/>
        <v>10.998</v>
      </c>
      <c r="BW31" s="274">
        <f t="shared" si="13"/>
        <v>0</v>
      </c>
      <c r="BX31" s="210">
        <f t="shared" si="13"/>
        <v>3.76</v>
      </c>
      <c r="BY31" s="209">
        <f t="shared" si="13"/>
        <v>0</v>
      </c>
      <c r="BZ31" s="209">
        <f>BZ28*BZ29</f>
        <v>0</v>
      </c>
      <c r="CA31" s="180"/>
    </row>
    <row r="32" hidden="1" spans="1:79">
      <c r="A32" s="170" t="s">
        <v>170</v>
      </c>
      <c r="B32" s="171"/>
      <c r="C32" s="172"/>
      <c r="D32" s="174">
        <f>ССЫЛКИ!B3</f>
        <v>105</v>
      </c>
      <c r="E32" s="174">
        <f>ССЫЛКИ!C3</f>
        <v>590</v>
      </c>
      <c r="F32" s="174">
        <f>ССЫЛКИ!D3</f>
        <v>590</v>
      </c>
      <c r="G32" s="174">
        <f>ССЫЛКИ!E3</f>
        <v>11</v>
      </c>
      <c r="H32" s="174">
        <f>ССЫЛКИ!F3</f>
        <v>400</v>
      </c>
      <c r="I32" s="174">
        <f>ССЫЛКИ!G3</f>
        <v>200</v>
      </c>
      <c r="J32" s="174">
        <f>ССЫЛКИ!H3</f>
        <v>105</v>
      </c>
      <c r="K32" s="174">
        <f>ССЫЛКИ!I3</f>
        <v>590</v>
      </c>
      <c r="L32" s="174">
        <f>ССЫЛКИ!J3</f>
        <v>150</v>
      </c>
      <c r="M32" s="174">
        <f>ССЫЛКИ!K3</f>
        <v>78</v>
      </c>
      <c r="N32" s="174">
        <f>ССЫЛКИ!L3</f>
        <v>10</v>
      </c>
      <c r="O32" s="174">
        <f>ССЫЛКИ!M3</f>
        <v>300</v>
      </c>
      <c r="P32" s="174">
        <f>ССЫЛКИ!N3</f>
        <v>990</v>
      </c>
      <c r="Q32" s="174">
        <f>ССЫЛКИ!O3</f>
        <v>12</v>
      </c>
      <c r="R32" s="174">
        <f>ССЫЛКИ!P3</f>
        <v>330</v>
      </c>
      <c r="S32" s="174">
        <f>ССЫЛКИ!Q3</f>
        <v>420</v>
      </c>
      <c r="T32" s="174">
        <f>ССЫЛКИ!R3</f>
        <v>260</v>
      </c>
      <c r="U32" s="174">
        <f>ССЫЛКИ!S3</f>
        <v>165</v>
      </c>
      <c r="V32" s="174">
        <f>ССЫЛКИ!T3</f>
        <v>300</v>
      </c>
      <c r="W32" s="174">
        <f>ССЫЛКИ!U3</f>
        <v>300</v>
      </c>
      <c r="X32" s="174">
        <f>ССЫЛКИ!V3</f>
        <v>400</v>
      </c>
      <c r="Y32" s="174">
        <f>ССЫЛКИ!W3</f>
        <v>50</v>
      </c>
      <c r="Z32" s="174">
        <f>ССЫЛКИ!X3</f>
        <v>210</v>
      </c>
      <c r="AA32" s="174">
        <f>ССЫЛКИ!Y3</f>
        <v>90</v>
      </c>
      <c r="AB32" s="174">
        <f>ССЫЛКИ!Z3</f>
        <v>100</v>
      </c>
      <c r="AC32" s="174">
        <f>ССЫЛКИ!AA3</f>
        <v>190</v>
      </c>
      <c r="AD32" s="174">
        <f>ССЫЛКИ!AB3</f>
        <v>440</v>
      </c>
      <c r="AE32" s="174">
        <f>ССЫЛКИ!AC3</f>
        <v>12.5</v>
      </c>
      <c r="AF32" s="174">
        <f>ССЫЛКИ!AD3</f>
        <v>70</v>
      </c>
      <c r="AG32" s="174">
        <f>ССЫЛКИ!AE3</f>
        <v>92</v>
      </c>
      <c r="AH32" s="174">
        <f>ССЫЛКИ!AF3</f>
        <v>70</v>
      </c>
      <c r="AI32" s="174">
        <f>ССЫЛКИ!AG3</f>
        <v>62</v>
      </c>
      <c r="AJ32" s="174">
        <f>ССЫЛКИ!AH3</f>
        <v>65</v>
      </c>
      <c r="AK32" s="174">
        <f>ССЫЛКИ!AI3</f>
        <v>70</v>
      </c>
      <c r="AL32" s="174">
        <f>ССЫЛКИ!AJ3</f>
        <v>75</v>
      </c>
      <c r="AM32" s="174">
        <f>ССЫЛКИ!AK3</f>
        <v>68</v>
      </c>
      <c r="AN32" s="174">
        <f>ССЫЛКИ!AL3</f>
        <v>120</v>
      </c>
      <c r="AO32" s="174">
        <f>ССЫЛКИ!AM3</f>
        <v>70</v>
      </c>
      <c r="AP32" s="174">
        <f>ССЫЛКИ!AN3</f>
        <v>190</v>
      </c>
      <c r="AQ32" s="174">
        <f>ССЫЛКИ!AO3</f>
        <v>420</v>
      </c>
      <c r="AR32" s="174">
        <f>ССЫЛКИ!AP3</f>
        <v>195</v>
      </c>
      <c r="AS32" s="174">
        <f>ССЫЛКИ!AQ3</f>
        <v>95</v>
      </c>
      <c r="AT32" s="174">
        <f>ССЫЛКИ!AR3</f>
        <v>1100</v>
      </c>
      <c r="AU32" s="174">
        <f>ССЫЛКИ!AS3</f>
        <v>85</v>
      </c>
      <c r="AV32" s="174">
        <f>ССЫЛКИ!AT3</f>
        <v>100</v>
      </c>
      <c r="AW32" s="174">
        <f>ССЫЛКИ!AU3</f>
        <v>290</v>
      </c>
      <c r="AX32" s="174">
        <f>ССЫЛКИ!AV3</f>
        <v>370</v>
      </c>
      <c r="AY32" s="174">
        <f>ССЫЛКИ!AW3</f>
        <v>700</v>
      </c>
      <c r="AZ32" s="174">
        <f>ССЫЛКИ!AX3</f>
        <v>440</v>
      </c>
      <c r="BA32" s="174">
        <f>ССЫЛКИ!AY3</f>
        <v>240</v>
      </c>
      <c r="BB32" s="174">
        <f>ССЫЛКИ!AZ3</f>
        <v>260</v>
      </c>
      <c r="BC32" s="174">
        <f>ССЫЛКИ!BA3</f>
        <v>350</v>
      </c>
      <c r="BD32" s="174">
        <f>ССЫЛКИ!BB3</f>
        <v>50</v>
      </c>
      <c r="BE32" s="174">
        <f>ССЫЛКИ!BC3</f>
        <v>370</v>
      </c>
      <c r="BF32" s="174">
        <f>ССЫЛКИ!BD3</f>
        <v>55</v>
      </c>
      <c r="BG32" s="174">
        <f>ССЫЛКИ!BE3</f>
        <v>450</v>
      </c>
      <c r="BH32" s="174">
        <f>ССЫЛКИ!BF3</f>
        <v>440</v>
      </c>
      <c r="BI32" s="174">
        <f>ССЫЛКИ!BG3</f>
        <v>48</v>
      </c>
      <c r="BJ32" s="174">
        <f>ССЫЛКИ!BH3</f>
        <v>59</v>
      </c>
      <c r="BK32" s="174">
        <f>ССЫЛКИ!BI3</f>
        <v>48</v>
      </c>
      <c r="BL32" s="174">
        <f>ССЫЛКИ!BJ3</f>
        <v>49</v>
      </c>
      <c r="BM32" s="174">
        <f>ССЫЛКИ!BK3</f>
        <v>78</v>
      </c>
      <c r="BN32" s="174">
        <f>ССЫЛКИ!BL3</f>
        <v>110</v>
      </c>
      <c r="BO32" s="174">
        <f>ССЫЛКИ!BM3</f>
        <v>61</v>
      </c>
      <c r="BP32" s="174">
        <f>ССЫЛКИ!BN3</f>
        <v>220</v>
      </c>
      <c r="BQ32" s="174">
        <f>ССЫЛКИ!BO3</f>
        <v>200</v>
      </c>
      <c r="BR32" s="174">
        <f>ССЫЛКИ!BP3</f>
        <v>164</v>
      </c>
      <c r="BS32" s="174">
        <f>ССЫЛКИ!BQ3</f>
        <v>190</v>
      </c>
      <c r="BT32" s="174">
        <f>ССЫЛКИ!BR3</f>
        <v>300</v>
      </c>
      <c r="BU32" s="174">
        <f>ССЫЛКИ!BS3</f>
        <v>195</v>
      </c>
      <c r="BV32" s="174">
        <f>ССЫЛКИ!BT3</f>
        <v>105</v>
      </c>
      <c r="BW32" s="174">
        <f>ССЫЛКИ!BU3</f>
        <v>440</v>
      </c>
      <c r="BX32" s="174">
        <f>ССЫЛКИ!BV3</f>
        <v>66</v>
      </c>
      <c r="BY32" s="174">
        <f>ССЫЛКИ!BW3</f>
        <v>510</v>
      </c>
      <c r="BZ32" s="174">
        <f>ССЫЛКИ!BX3</f>
        <v>580</v>
      </c>
      <c r="CA32" s="180"/>
    </row>
    <row r="33" hidden="1" spans="1:79">
      <c r="A33" s="170" t="s">
        <v>196</v>
      </c>
      <c r="B33" s="171"/>
      <c r="C33" s="175">
        <f>SUM(D33:BZ33)</f>
        <v>7110.16</v>
      </c>
      <c r="D33" s="176">
        <f>D31*D32</f>
        <v>0</v>
      </c>
      <c r="E33" s="176">
        <f t="shared" ref="E33:BP33" si="14">E31*E32</f>
        <v>0</v>
      </c>
      <c r="F33" s="176">
        <f t="shared" si="14"/>
        <v>0</v>
      </c>
      <c r="G33" s="176">
        <f t="shared" si="14"/>
        <v>0</v>
      </c>
      <c r="H33" s="176">
        <f t="shared" si="14"/>
        <v>0</v>
      </c>
      <c r="I33" s="176">
        <f t="shared" si="14"/>
        <v>0</v>
      </c>
      <c r="J33" s="176">
        <f t="shared" si="14"/>
        <v>0</v>
      </c>
      <c r="K33" s="211">
        <f t="shared" si="14"/>
        <v>0</v>
      </c>
      <c r="L33" s="211">
        <f t="shared" si="14"/>
        <v>38.07</v>
      </c>
      <c r="M33" s="211">
        <f t="shared" si="14"/>
        <v>102.648</v>
      </c>
      <c r="N33" s="211">
        <f t="shared" si="14"/>
        <v>1.8236</v>
      </c>
      <c r="O33" s="211">
        <f t="shared" si="14"/>
        <v>0</v>
      </c>
      <c r="P33" s="211">
        <f t="shared" si="14"/>
        <v>93.06</v>
      </c>
      <c r="Q33" s="211">
        <f t="shared" si="14"/>
        <v>0</v>
      </c>
      <c r="R33" s="211">
        <f t="shared" si="14"/>
        <v>0</v>
      </c>
      <c r="S33" s="211">
        <f t="shared" si="14"/>
        <v>1315.8684</v>
      </c>
      <c r="T33" s="211">
        <f t="shared" si="14"/>
        <v>0</v>
      </c>
      <c r="U33" s="211">
        <f t="shared" si="14"/>
        <v>0</v>
      </c>
      <c r="V33" s="211">
        <f t="shared" si="14"/>
        <v>0</v>
      </c>
      <c r="W33" s="211">
        <f t="shared" si="14"/>
        <v>0</v>
      </c>
      <c r="X33" s="211">
        <f t="shared" si="14"/>
        <v>0</v>
      </c>
      <c r="Y33" s="211">
        <f t="shared" si="14"/>
        <v>0</v>
      </c>
      <c r="Z33" s="211">
        <f t="shared" si="14"/>
        <v>0</v>
      </c>
      <c r="AA33" s="211">
        <f t="shared" si="14"/>
        <v>0</v>
      </c>
      <c r="AB33" s="211">
        <f t="shared" si="14"/>
        <v>0</v>
      </c>
      <c r="AC33" s="211">
        <f t="shared" si="14"/>
        <v>0</v>
      </c>
      <c r="AD33" s="211">
        <f t="shared" si="14"/>
        <v>0</v>
      </c>
      <c r="AE33" s="211">
        <f t="shared" si="14"/>
        <v>0</v>
      </c>
      <c r="AF33" s="211">
        <f t="shared" si="14"/>
        <v>0</v>
      </c>
      <c r="AG33" s="211">
        <f t="shared" si="14"/>
        <v>0</v>
      </c>
      <c r="AH33" s="211">
        <f t="shared" si="14"/>
        <v>0</v>
      </c>
      <c r="AI33" s="211">
        <f t="shared" si="14"/>
        <v>0</v>
      </c>
      <c r="AJ33" s="211">
        <f t="shared" si="14"/>
        <v>0</v>
      </c>
      <c r="AK33" s="211">
        <f t="shared" si="14"/>
        <v>0</v>
      </c>
      <c r="AL33" s="211">
        <f t="shared" si="14"/>
        <v>0</v>
      </c>
      <c r="AM33" s="211">
        <f t="shared" si="14"/>
        <v>0</v>
      </c>
      <c r="AN33" s="211">
        <f t="shared" si="14"/>
        <v>0</v>
      </c>
      <c r="AO33" s="211">
        <f t="shared" si="14"/>
        <v>0</v>
      </c>
      <c r="AP33" s="211">
        <f t="shared" si="14"/>
        <v>0</v>
      </c>
      <c r="AQ33" s="211">
        <f t="shared" si="14"/>
        <v>0</v>
      </c>
      <c r="AR33" s="211">
        <f t="shared" si="14"/>
        <v>0</v>
      </c>
      <c r="AS33" s="211">
        <f t="shared" si="14"/>
        <v>0</v>
      </c>
      <c r="AT33" s="211">
        <f t="shared" si="14"/>
        <v>206.8</v>
      </c>
      <c r="AU33" s="211">
        <f t="shared" si="14"/>
        <v>0</v>
      </c>
      <c r="AV33" s="211">
        <f t="shared" si="14"/>
        <v>413.6</v>
      </c>
      <c r="AW33" s="211">
        <f t="shared" si="14"/>
        <v>0</v>
      </c>
      <c r="AX33" s="211">
        <f t="shared" si="14"/>
        <v>0</v>
      </c>
      <c r="AY33" s="211">
        <f t="shared" si="14"/>
        <v>0</v>
      </c>
      <c r="AZ33" s="211">
        <f t="shared" si="14"/>
        <v>0</v>
      </c>
      <c r="BA33" s="211">
        <f t="shared" si="14"/>
        <v>0</v>
      </c>
      <c r="BB33" s="211">
        <f t="shared" si="14"/>
        <v>0</v>
      </c>
      <c r="BC33" s="211">
        <f t="shared" si="14"/>
        <v>0</v>
      </c>
      <c r="BD33" s="211">
        <f t="shared" si="14"/>
        <v>0</v>
      </c>
      <c r="BE33" s="211">
        <f t="shared" si="14"/>
        <v>0</v>
      </c>
      <c r="BF33" s="211">
        <f t="shared" si="14"/>
        <v>0</v>
      </c>
      <c r="BG33" s="211">
        <f t="shared" si="14"/>
        <v>0</v>
      </c>
      <c r="BH33" s="211">
        <f t="shared" si="14"/>
        <v>2481.6</v>
      </c>
      <c r="BI33" s="211">
        <f t="shared" si="14"/>
        <v>0</v>
      </c>
      <c r="BJ33" s="211">
        <f t="shared" si="14"/>
        <v>1053.74</v>
      </c>
      <c r="BK33" s="211">
        <f t="shared" si="14"/>
        <v>0</v>
      </c>
      <c r="BL33" s="211">
        <f t="shared" si="14"/>
        <v>0</v>
      </c>
      <c r="BM33" s="211">
        <f t="shared" si="14"/>
        <v>0</v>
      </c>
      <c r="BN33" s="211">
        <f t="shared" si="14"/>
        <v>0</v>
      </c>
      <c r="BO33" s="211">
        <f t="shared" si="14"/>
        <v>0</v>
      </c>
      <c r="BP33" s="211">
        <f t="shared" si="14"/>
        <v>0</v>
      </c>
      <c r="BQ33" s="211">
        <f t="shared" ref="BQ33:BZ33" si="15">BQ31*BQ32</f>
        <v>0</v>
      </c>
      <c r="BR33" s="211">
        <f t="shared" si="15"/>
        <v>0</v>
      </c>
      <c r="BS33" s="211">
        <f t="shared" si="15"/>
        <v>0</v>
      </c>
      <c r="BT33" s="211">
        <f t="shared" si="15"/>
        <v>0</v>
      </c>
      <c r="BU33" s="211">
        <f t="shared" si="15"/>
        <v>0</v>
      </c>
      <c r="BV33" s="211">
        <f t="shared" si="15"/>
        <v>1154.79</v>
      </c>
      <c r="BW33" s="211">
        <f t="shared" si="15"/>
        <v>0</v>
      </c>
      <c r="BX33" s="211">
        <f t="shared" si="15"/>
        <v>248.16</v>
      </c>
      <c r="BY33" s="211">
        <f t="shared" si="15"/>
        <v>0</v>
      </c>
      <c r="BZ33" s="211">
        <f t="shared" si="15"/>
        <v>0</v>
      </c>
      <c r="CA33" s="180"/>
    </row>
    <row r="34" hidden="1" spans="1:79">
      <c r="A34" s="170" t="s">
        <v>197</v>
      </c>
      <c r="B34" s="178"/>
      <c r="C34" s="179">
        <f>C33/C30</f>
        <v>75.64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6" ht="20" spans="1:79">
      <c r="A36" s="182"/>
      <c r="B36" s="181" t="s">
        <v>14</v>
      </c>
      <c r="D36" s="182" t="str">
        <f t="shared" ref="D36:K36" si="16">IF(D21=D52,"х",FALSE)</f>
        <v>х</v>
      </c>
      <c r="E36" s="182" t="str">
        <f t="shared" si="16"/>
        <v>х</v>
      </c>
      <c r="F36" s="182" t="str">
        <f t="shared" si="16"/>
        <v>х</v>
      </c>
      <c r="G36" s="182" t="str">
        <f t="shared" si="16"/>
        <v>х</v>
      </c>
      <c r="H36" s="182" t="str">
        <f t="shared" si="16"/>
        <v>х</v>
      </c>
      <c r="I36" s="182" t="str">
        <f t="shared" si="16"/>
        <v>х</v>
      </c>
      <c r="J36" s="182" t="str">
        <f t="shared" si="16"/>
        <v>х</v>
      </c>
      <c r="K36" s="182" t="str">
        <f t="shared" si="16"/>
        <v>х</v>
      </c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0"/>
    </row>
    <row r="37" ht="15" customHeight="1" spans="1:79">
      <c r="A37" s="183" t="s">
        <v>3</v>
      </c>
      <c r="B37" s="184"/>
      <c r="C37" s="185"/>
      <c r="D37" s="186" t="s">
        <v>193</v>
      </c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0"/>
      <c r="BZ37" s="180"/>
      <c r="CA37" s="180"/>
    </row>
    <row r="38" ht="171" customHeight="1" spans="1:79">
      <c r="A38" s="188"/>
      <c r="B38" s="189"/>
      <c r="C38" s="185"/>
      <c r="D38" s="121" t="str">
        <f>ССЫЛКИ!B2</f>
        <v>Вермишель</v>
      </c>
      <c r="E38" s="121" t="str">
        <f>ССЫЛКИ!C2</f>
        <v>Люля полуфаб-т (кг)</v>
      </c>
      <c r="F38" s="121" t="str">
        <f>ССЫЛКИ!D2</f>
        <v>Котлета говяжья полуф-т (кг)</v>
      </c>
      <c r="G38" s="121" t="str">
        <f>ССЫЛКИ!E2</f>
        <v>Какао (Фунтик) (шт)</v>
      </c>
      <c r="H38" s="121" t="str">
        <f>ССЫЛКИ!F2</f>
        <v>Какао порошок</v>
      </c>
      <c r="I38" s="121" t="str">
        <f>ССЫЛКИ!G2</f>
        <v>Кисель фруктовый</v>
      </c>
      <c r="J38" s="121" t="str">
        <f>ССЫЛКИ!H2</f>
        <v>Макароны</v>
      </c>
      <c r="K38" s="121" t="str">
        <f>ССЫЛКИ!I2</f>
        <v>Тефтели говяжьи (кг)</v>
      </c>
      <c r="L38" s="121" t="str">
        <f>ССЫЛКИ!J2</f>
        <v>Масло растительное</v>
      </c>
      <c r="M38" s="121" t="str">
        <f>ССЫЛКИ!K2</f>
        <v>Сахар</v>
      </c>
      <c r="N38" s="121" t="str">
        <f>ССЫЛКИ!L2</f>
        <v>Соль иодир.</v>
      </c>
      <c r="O38" s="121" t="str">
        <f>ССЫЛКИ!M2</f>
        <v>Сухофрукты</v>
      </c>
      <c r="P38" s="121" t="str">
        <f>ССЫЛКИ!N2</f>
        <v>Чай</v>
      </c>
      <c r="Q38" s="121" t="str">
        <f>ССЫЛКИ!O2</f>
        <v>Яйцо куриное (штук)</v>
      </c>
      <c r="R38" s="121" t="str">
        <f>ССЫЛКИ!P2</f>
        <v>Вафли</v>
      </c>
      <c r="S38" s="121" t="str">
        <f>ССЫЛКИ!Q2</f>
        <v>Кексы бездрожжевые (кг.)</v>
      </c>
      <c r="T38" s="121" t="str">
        <f>ССЫЛКИ!R2</f>
        <v>Печенье</v>
      </c>
      <c r="U38" s="121" t="str">
        <f>ССЫЛКИ!S2</f>
        <v>Пряники</v>
      </c>
      <c r="V38" s="121" t="str">
        <f>ССЫЛКИ!T2</f>
        <v>Горошек зеленый конс.</v>
      </c>
      <c r="W38" s="121" t="str">
        <f>ССЫЛКИ!U2</f>
        <v>Кукуруза консервы</v>
      </c>
      <c r="X38" s="121" t="str">
        <f>ССЫЛКИ!V2</f>
        <v>Огурцы маринованые</v>
      </c>
      <c r="Y38" s="121" t="str">
        <f>ССЫЛКИ!W2</f>
        <v>Мука высшего сорт</v>
      </c>
      <c r="Z38" s="121" t="str">
        <f>ССЫЛКИ!X2</f>
        <v>Повидло</v>
      </c>
      <c r="AA38" s="121" t="str">
        <f>ССЫЛКИ!Y2</f>
        <v>Сок фруктовый светлый</v>
      </c>
      <c r="AB38" s="121" t="str">
        <f>ССЫЛКИ!Z2</f>
        <v>Сок фруктовый с мякотью</v>
      </c>
      <c r="AC38" s="121" t="str">
        <f>ССЫЛКИ!AA2</f>
        <v>Томатная паста</v>
      </c>
      <c r="AD38" s="121" t="str">
        <f>ССЫЛКИ!AB2</f>
        <v>Котлета рыбная полуф-т (кг)</v>
      </c>
      <c r="AE38" s="121" t="str">
        <f>ССЫЛКИ!AC2</f>
        <v>Фрикадельки рыбные  полуф-т (кг)</v>
      </c>
      <c r="AF38" s="121" t="str">
        <f>ССЫЛКИ!AD2</f>
        <v>Крупа гороховая</v>
      </c>
      <c r="AG38" s="121" t="str">
        <f>ССЫЛКИ!AE2</f>
        <v>Крупа гречневая</v>
      </c>
      <c r="AH38" s="121" t="str">
        <f>ССЫЛКИ!AF2</f>
        <v>Крупа кукурузная</v>
      </c>
      <c r="AI38" s="121" t="str">
        <f>ССЫЛКИ!AG2</f>
        <v>Крупа манная</v>
      </c>
      <c r="AJ38" s="121" t="str">
        <f>ССЫЛКИ!AH2</f>
        <v>Крупа овсяная</v>
      </c>
      <c r="AK38" s="121" t="str">
        <f>ССЫЛКИ!AI2</f>
        <v>Крупа перловая</v>
      </c>
      <c r="AL38" s="121" t="str">
        <f>ССЫЛКИ!AJ2</f>
        <v>Крупа пшеничная</v>
      </c>
      <c r="AM38" s="121" t="str">
        <f>ССЫЛКИ!AK2</f>
        <v>Крупа пшено шлифованное</v>
      </c>
      <c r="AN38" s="121" t="str">
        <f>ССЫЛКИ!AL2</f>
        <v>Крупа рисовая</v>
      </c>
      <c r="AO38" s="121" t="str">
        <f>ССЫЛКИ!AM2</f>
        <v>Крупа ячневая</v>
      </c>
      <c r="AP38" s="121" t="str">
        <f>ССЫЛКИ!AN2</f>
        <v>Фасоль</v>
      </c>
      <c r="AQ38" s="121" t="str">
        <f>ССЫЛКИ!AO2</f>
        <v>Курага сушеная</v>
      </c>
      <c r="AR38" s="121" t="str">
        <f>ССЫЛКИ!AP2</f>
        <v>БИО йогурт 2.5</v>
      </c>
      <c r="AS38" s="121" t="str">
        <f>ССЫЛКИ!AQ2</f>
        <v>Кефир</v>
      </c>
      <c r="AT38" s="121" t="str">
        <f>ССЫЛКИ!AR2</f>
        <v>Масло сливочное</v>
      </c>
      <c r="AU38" s="121" t="str">
        <f>ССЫЛКИ!AS2</f>
        <v>Молоко разливное</v>
      </c>
      <c r="AV38" s="52" t="str">
        <f>ССЫЛКИ!AT2</f>
        <v>Молоко пастеризованное  2,5</v>
      </c>
      <c r="AW38" s="121" t="str">
        <f>ССЫЛКИ!AU2</f>
        <v>Сгущенное молоко</v>
      </c>
      <c r="AX38" s="121" t="str">
        <f>ССЫЛКИ!AV2</f>
        <v>Сметана</v>
      </c>
      <c r="AY38" s="121" t="str">
        <f>ССЫЛКИ!AW2</f>
        <v>Сыр Российский</v>
      </c>
      <c r="AZ38" s="121" t="str">
        <f>ССЫЛКИ!AX2</f>
        <v>Биточки куриные (кг)</v>
      </c>
      <c r="BA38" s="121" t="str">
        <f>ССЫЛКИ!AY2</f>
        <v>Тушка куринная</v>
      </c>
      <c r="BB38" s="121" t="str">
        <f>ССЫЛКИ!AZ2</f>
        <v>Бедро куриное</v>
      </c>
      <c r="BC38" s="121" t="str">
        <f>ССЫЛКИ!BA2</f>
        <v>Фарш говяжий</v>
      </c>
      <c r="BD38" s="121" t="str">
        <f>ССЫЛКИ!BB2</f>
        <v>Баклажаны свежие</v>
      </c>
      <c r="BE38" s="121" t="str">
        <f>ССЫЛКИ!BC2</f>
        <v>Грудка куриная</v>
      </c>
      <c r="BF38" s="121" t="str">
        <f>ССЫЛКИ!BD2</f>
        <v>Перец болгарский </v>
      </c>
      <c r="BG38" s="121" t="str">
        <f>ССЫЛКИ!BE2</f>
        <v>Зелень разная </v>
      </c>
      <c r="BH38" s="121" t="str">
        <f>ССЫЛКИ!BF2</f>
        <v>Котлета куриная полуфаб-т (кг)</v>
      </c>
      <c r="BI38" s="121" t="str">
        <f>ССЫЛКИ!BG2</f>
        <v>Капуста</v>
      </c>
      <c r="BJ38" s="121" t="str">
        <f>ССЫЛКИ!BH2</f>
        <v>Картофель</v>
      </c>
      <c r="BK38" s="121" t="str">
        <f>ССЫЛКИ!BI2</f>
        <v>Лук репчатый</v>
      </c>
      <c r="BL38" s="121" t="str">
        <f>ССЫЛКИ!BJ2</f>
        <v>Морковь</v>
      </c>
      <c r="BM38" s="121" t="str">
        <f>ССЫЛКИ!BK2</f>
        <v>Огурцы свежие</v>
      </c>
      <c r="BN38" s="121" t="str">
        <f>ССЫЛКИ!BL2</f>
        <v>Помидоры свежие </v>
      </c>
      <c r="BO38" s="121" t="str">
        <f>ССЫЛКИ!BM2</f>
        <v>Свекла столовая</v>
      </c>
      <c r="BP38" s="121" t="str">
        <f>ССЫЛКИ!BN2</f>
        <v>Вареники полуфаб-т (кг)</v>
      </c>
      <c r="BQ38" s="121" t="str">
        <f>ССЫЛКИ!BO2</f>
        <v>Мандарины</v>
      </c>
      <c r="BR38" s="121" t="str">
        <f>ССЫЛКИ!BP2</f>
        <v>Бананы</v>
      </c>
      <c r="BS38" s="121" t="str">
        <f>ССЫЛКИ!BQ2</f>
        <v>Груши</v>
      </c>
      <c r="BT38" s="121" t="str">
        <f>ССЫЛКИ!BR2</f>
        <v>Лимонная кислота</v>
      </c>
      <c r="BU38" s="121" t="str">
        <f>ССЫЛКИ!BS2</f>
        <v>Апельсины</v>
      </c>
      <c r="BV38" s="121" t="str">
        <f>ССЫЛКИ!BT2</f>
        <v>Яблоки</v>
      </c>
      <c r="BW38" s="121" t="str">
        <f>ССЫЛКИ!BU2</f>
        <v>Тефтели куриные</v>
      </c>
      <c r="BX38" s="121" t="str">
        <f>ССЫЛКИ!BV2</f>
        <v>Хлеб пшеничный</v>
      </c>
      <c r="BY38" s="121" t="str">
        <f>ССЫЛКИ!BW2</f>
        <v>Мини рулеты (бисквитные)</v>
      </c>
      <c r="BZ38" s="121" t="str">
        <f>ССЫЛКИ!BX2</f>
        <v>Зефир в шоколаде (кг)</v>
      </c>
      <c r="CA38" s="180"/>
    </row>
    <row r="39" spans="1:79">
      <c r="A39" s="160" t="s">
        <v>28</v>
      </c>
      <c r="B39" s="96"/>
      <c r="C39" s="162"/>
      <c r="D39" s="162"/>
      <c r="E39" s="162"/>
      <c r="F39" s="162"/>
      <c r="G39" s="162"/>
      <c r="H39" s="162"/>
      <c r="I39" s="162"/>
      <c r="J39" s="162"/>
      <c r="K39" s="162"/>
      <c r="L39" s="162">
        <v>4.8</v>
      </c>
      <c r="M39" s="162"/>
      <c r="N39" s="162">
        <v>1.3</v>
      </c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>
        <v>3</v>
      </c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>
        <v>63</v>
      </c>
      <c r="BC39" s="162"/>
      <c r="BD39" s="162"/>
      <c r="BE39" s="162"/>
      <c r="BF39" s="162"/>
      <c r="BG39" s="162"/>
      <c r="BH39" s="162"/>
      <c r="BI39" s="162"/>
      <c r="BJ39" s="162">
        <v>35</v>
      </c>
      <c r="BK39" s="162">
        <v>6</v>
      </c>
      <c r="BL39" s="162">
        <v>9</v>
      </c>
      <c r="BM39" s="162"/>
      <c r="BN39" s="162"/>
      <c r="BO39" s="162"/>
      <c r="BP39" s="162"/>
      <c r="BQ39" s="162"/>
      <c r="BR39" s="162"/>
      <c r="BS39" s="162"/>
      <c r="BT39" s="162"/>
      <c r="BU39" s="162"/>
      <c r="BV39" s="162"/>
      <c r="BW39" s="162"/>
      <c r="BX39" s="162"/>
      <c r="BY39" s="226"/>
      <c r="BZ39" s="226"/>
      <c r="CA39" s="278">
        <f t="shared" ref="CA39:CA45" si="17">SUMPRODUCT($E39:$BZ39,$E$51:$BZ$51)/1000</f>
        <v>20.477</v>
      </c>
    </row>
    <row r="40" spans="1:79">
      <c r="A40" s="160" t="s">
        <v>16</v>
      </c>
      <c r="B40" s="96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5">
        <v>40</v>
      </c>
      <c r="BY40" s="226"/>
      <c r="BZ40" s="226"/>
      <c r="CA40" s="278">
        <f t="shared" si="17"/>
        <v>2.64</v>
      </c>
    </row>
    <row r="41" spans="1:79">
      <c r="A41" s="231" t="s">
        <v>29</v>
      </c>
      <c r="B41" s="171"/>
      <c r="C41" s="162"/>
      <c r="D41" s="162"/>
      <c r="E41" s="162"/>
      <c r="F41" s="162"/>
      <c r="G41" s="162"/>
      <c r="H41" s="162"/>
      <c r="I41" s="162"/>
      <c r="J41" s="162"/>
      <c r="K41" s="162"/>
      <c r="L41" s="162">
        <v>2.6</v>
      </c>
      <c r="M41" s="162"/>
      <c r="N41" s="162">
        <v>1.3</v>
      </c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>
        <v>60</v>
      </c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>
        <v>2</v>
      </c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>
        <v>60</v>
      </c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239">
        <v>0</v>
      </c>
      <c r="BX41" s="133"/>
      <c r="BY41" s="228"/>
      <c r="BZ41" s="226"/>
      <c r="CA41" s="278">
        <f t="shared" si="17"/>
        <v>34.523</v>
      </c>
    </row>
    <row r="42" spans="1:79">
      <c r="A42" s="160" t="s">
        <v>10</v>
      </c>
      <c r="B42" s="96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>
        <v>200</v>
      </c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/>
      <c r="BX42" s="236"/>
      <c r="BY42" s="226"/>
      <c r="BZ42" s="226"/>
      <c r="CA42" s="278">
        <f t="shared" si="17"/>
        <v>18</v>
      </c>
    </row>
    <row r="43" ht="14.5" spans="1:79">
      <c r="A43" s="160"/>
      <c r="B43" s="96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192"/>
      <c r="S43" s="8"/>
      <c r="T43" s="383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192"/>
      <c r="BY43" s="8"/>
      <c r="BZ43" s="192"/>
      <c r="CA43" s="278">
        <f t="shared" si="17"/>
        <v>0</v>
      </c>
    </row>
    <row r="44" spans="1:79">
      <c r="A44" s="288"/>
      <c r="B44" s="289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384"/>
      <c r="BZ44" s="385"/>
      <c r="CA44" s="278">
        <f t="shared" si="17"/>
        <v>0</v>
      </c>
    </row>
    <row r="45" spans="1:79">
      <c r="A45" s="288"/>
      <c r="B45" s="289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3"/>
      <c r="AV45" s="133"/>
      <c r="AW45" s="133"/>
      <c r="AX45" s="133"/>
      <c r="AY45" s="133"/>
      <c r="AZ45" s="133"/>
      <c r="BA45" s="133"/>
      <c r="BB45" s="133"/>
      <c r="BC45" s="133"/>
      <c r="BD45" s="133"/>
      <c r="BE45" s="133"/>
      <c r="BF45" s="133"/>
      <c r="BG45" s="133"/>
      <c r="BH45" s="133"/>
      <c r="BI45" s="133"/>
      <c r="BJ45" s="133"/>
      <c r="BK45" s="133"/>
      <c r="BL45" s="133"/>
      <c r="BM45" s="133"/>
      <c r="BN45" s="133"/>
      <c r="BO45" s="133"/>
      <c r="BP45" s="133"/>
      <c r="BQ45" s="133"/>
      <c r="BR45" s="133"/>
      <c r="BS45" s="133"/>
      <c r="BT45" s="133"/>
      <c r="BU45" s="133"/>
      <c r="BV45" s="169"/>
      <c r="BW45" s="133"/>
      <c r="BX45" s="162"/>
      <c r="BY45" s="133"/>
      <c r="BZ45" s="133"/>
      <c r="CA45" s="278">
        <f t="shared" si="17"/>
        <v>0</v>
      </c>
    </row>
    <row r="46" spans="1:79">
      <c r="A46" s="380"/>
      <c r="B46" s="381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386"/>
      <c r="BZ46" s="386"/>
      <c r="CA46" s="180"/>
    </row>
    <row r="47" hidden="1" spans="1:79">
      <c r="A47" s="160"/>
      <c r="B47" s="161"/>
      <c r="C47" s="162"/>
      <c r="D47" s="162">
        <f t="shared" ref="D47:BO47" si="18">SUM(D39:D44)</f>
        <v>0</v>
      </c>
      <c r="E47" s="162">
        <f t="shared" si="18"/>
        <v>0</v>
      </c>
      <c r="F47" s="162">
        <f t="shared" si="18"/>
        <v>0</v>
      </c>
      <c r="G47" s="162">
        <f t="shared" si="18"/>
        <v>0</v>
      </c>
      <c r="H47" s="162">
        <f t="shared" si="18"/>
        <v>0</v>
      </c>
      <c r="I47" s="162">
        <f t="shared" si="18"/>
        <v>0</v>
      </c>
      <c r="J47" s="162">
        <f t="shared" si="18"/>
        <v>0</v>
      </c>
      <c r="K47" s="162">
        <f t="shared" si="18"/>
        <v>0</v>
      </c>
      <c r="L47" s="162">
        <f t="shared" si="18"/>
        <v>7.4</v>
      </c>
      <c r="M47" s="162">
        <f t="shared" si="18"/>
        <v>0</v>
      </c>
      <c r="N47" s="162">
        <f t="shared" si="18"/>
        <v>2.6</v>
      </c>
      <c r="O47" s="162">
        <f t="shared" si="18"/>
        <v>0</v>
      </c>
      <c r="P47" s="162">
        <f t="shared" si="18"/>
        <v>0</v>
      </c>
      <c r="Q47" s="162">
        <f t="shared" si="18"/>
        <v>0</v>
      </c>
      <c r="R47" s="162">
        <f t="shared" si="18"/>
        <v>0</v>
      </c>
      <c r="S47" s="162">
        <f t="shared" si="18"/>
        <v>0</v>
      </c>
      <c r="T47" s="162">
        <f t="shared" si="18"/>
        <v>0</v>
      </c>
      <c r="U47" s="162">
        <f t="shared" si="18"/>
        <v>0</v>
      </c>
      <c r="V47" s="162">
        <f t="shared" si="18"/>
        <v>0</v>
      </c>
      <c r="W47" s="162">
        <f t="shared" si="18"/>
        <v>0</v>
      </c>
      <c r="X47" s="162">
        <f t="shared" si="18"/>
        <v>0</v>
      </c>
      <c r="Y47" s="162">
        <f t="shared" si="18"/>
        <v>0</v>
      </c>
      <c r="Z47" s="162">
        <f t="shared" si="18"/>
        <v>0</v>
      </c>
      <c r="AA47" s="162">
        <f t="shared" si="18"/>
        <v>200</v>
      </c>
      <c r="AB47" s="162">
        <f t="shared" si="18"/>
        <v>0</v>
      </c>
      <c r="AC47" s="162">
        <f t="shared" si="18"/>
        <v>3</v>
      </c>
      <c r="AD47" s="162">
        <f t="shared" si="18"/>
        <v>0</v>
      </c>
      <c r="AE47" s="162">
        <f t="shared" si="18"/>
        <v>0</v>
      </c>
      <c r="AF47" s="162">
        <f t="shared" si="18"/>
        <v>0</v>
      </c>
      <c r="AG47" s="162">
        <f t="shared" si="18"/>
        <v>60</v>
      </c>
      <c r="AH47" s="162">
        <f t="shared" si="18"/>
        <v>0</v>
      </c>
      <c r="AI47" s="162">
        <f t="shared" si="18"/>
        <v>0</v>
      </c>
      <c r="AJ47" s="162">
        <f t="shared" si="18"/>
        <v>0</v>
      </c>
      <c r="AK47" s="162">
        <f t="shared" si="18"/>
        <v>0</v>
      </c>
      <c r="AL47" s="162">
        <f t="shared" si="18"/>
        <v>0</v>
      </c>
      <c r="AM47" s="162">
        <f t="shared" si="18"/>
        <v>0</v>
      </c>
      <c r="AN47" s="162">
        <f t="shared" si="18"/>
        <v>0</v>
      </c>
      <c r="AO47" s="162">
        <f t="shared" si="18"/>
        <v>0</v>
      </c>
      <c r="AP47" s="162">
        <f t="shared" si="18"/>
        <v>0</v>
      </c>
      <c r="AQ47" s="162">
        <f t="shared" si="18"/>
        <v>0</v>
      </c>
      <c r="AR47" s="162">
        <f t="shared" si="18"/>
        <v>0</v>
      </c>
      <c r="AS47" s="162">
        <f t="shared" si="18"/>
        <v>0</v>
      </c>
      <c r="AT47" s="162">
        <f t="shared" si="18"/>
        <v>2</v>
      </c>
      <c r="AU47" s="162">
        <f t="shared" si="18"/>
        <v>0</v>
      </c>
      <c r="AV47" s="162">
        <f t="shared" si="18"/>
        <v>0</v>
      </c>
      <c r="AW47" s="162">
        <f t="shared" si="18"/>
        <v>0</v>
      </c>
      <c r="AX47" s="162">
        <f t="shared" si="18"/>
        <v>0</v>
      </c>
      <c r="AY47" s="162">
        <f t="shared" si="18"/>
        <v>0</v>
      </c>
      <c r="AZ47" s="162">
        <f t="shared" si="18"/>
        <v>0</v>
      </c>
      <c r="BA47" s="162">
        <f t="shared" si="18"/>
        <v>0</v>
      </c>
      <c r="BB47" s="162">
        <f t="shared" si="18"/>
        <v>63</v>
      </c>
      <c r="BC47" s="162">
        <f t="shared" si="18"/>
        <v>0</v>
      </c>
      <c r="BD47" s="162">
        <f t="shared" si="18"/>
        <v>0</v>
      </c>
      <c r="BE47" s="162">
        <f t="shared" si="18"/>
        <v>0</v>
      </c>
      <c r="BF47" s="162">
        <f t="shared" si="18"/>
        <v>0</v>
      </c>
      <c r="BG47" s="162">
        <f t="shared" si="18"/>
        <v>0</v>
      </c>
      <c r="BH47" s="162">
        <f t="shared" si="18"/>
        <v>60</v>
      </c>
      <c r="BI47" s="162">
        <f t="shared" si="18"/>
        <v>0</v>
      </c>
      <c r="BJ47" s="162">
        <f t="shared" si="18"/>
        <v>35</v>
      </c>
      <c r="BK47" s="162">
        <f t="shared" si="18"/>
        <v>6</v>
      </c>
      <c r="BL47" s="162">
        <f t="shared" si="18"/>
        <v>9</v>
      </c>
      <c r="BM47" s="162">
        <f t="shared" si="18"/>
        <v>0</v>
      </c>
      <c r="BN47" s="162">
        <f t="shared" si="18"/>
        <v>0</v>
      </c>
      <c r="BO47" s="162">
        <f t="shared" si="18"/>
        <v>0</v>
      </c>
      <c r="BP47" s="162">
        <f t="shared" ref="BP47:BZ47" si="19">SUM(BP39:BP44)</f>
        <v>0</v>
      </c>
      <c r="BQ47" s="162">
        <f t="shared" si="19"/>
        <v>0</v>
      </c>
      <c r="BR47" s="162">
        <f t="shared" si="19"/>
        <v>0</v>
      </c>
      <c r="BS47" s="162">
        <f t="shared" si="19"/>
        <v>0</v>
      </c>
      <c r="BT47" s="162">
        <f t="shared" si="19"/>
        <v>0</v>
      </c>
      <c r="BU47" s="162">
        <f t="shared" si="19"/>
        <v>0</v>
      </c>
      <c r="BV47" s="162">
        <f>SUM(BV39:BV45)</f>
        <v>0</v>
      </c>
      <c r="BW47" s="162">
        <f t="shared" si="19"/>
        <v>0</v>
      </c>
      <c r="BX47" s="162">
        <f>SUM(BX39:BX45)</f>
        <v>40</v>
      </c>
      <c r="BY47" s="226">
        <f t="shared" si="19"/>
        <v>0</v>
      </c>
      <c r="BZ47" s="226">
        <f t="shared" si="19"/>
        <v>0</v>
      </c>
      <c r="CA47" s="180"/>
    </row>
    <row r="48" hidden="1" spans="1:79">
      <c r="A48" s="163" t="s">
        <v>194</v>
      </c>
      <c r="B48" s="164"/>
      <c r="C48" s="162">
        <f>C49</f>
        <v>0</v>
      </c>
      <c r="D48" s="162">
        <f t="shared" ref="D48:BO48" si="20">C48</f>
        <v>0</v>
      </c>
      <c r="E48" s="162">
        <f t="shared" si="20"/>
        <v>0</v>
      </c>
      <c r="F48" s="162">
        <f t="shared" si="20"/>
        <v>0</v>
      </c>
      <c r="G48" s="162">
        <f t="shared" si="20"/>
        <v>0</v>
      </c>
      <c r="H48" s="162">
        <f t="shared" si="20"/>
        <v>0</v>
      </c>
      <c r="I48" s="162">
        <f t="shared" si="20"/>
        <v>0</v>
      </c>
      <c r="J48" s="162">
        <f t="shared" si="20"/>
        <v>0</v>
      </c>
      <c r="K48" s="162">
        <f t="shared" si="20"/>
        <v>0</v>
      </c>
      <c r="L48" s="162">
        <f t="shared" si="20"/>
        <v>0</v>
      </c>
      <c r="M48" s="162">
        <f t="shared" si="20"/>
        <v>0</v>
      </c>
      <c r="N48" s="162">
        <f t="shared" si="20"/>
        <v>0</v>
      </c>
      <c r="O48" s="162">
        <f t="shared" si="20"/>
        <v>0</v>
      </c>
      <c r="P48" s="162">
        <f t="shared" si="20"/>
        <v>0</v>
      </c>
      <c r="Q48" s="162">
        <f t="shared" si="20"/>
        <v>0</v>
      </c>
      <c r="R48" s="162">
        <f t="shared" si="20"/>
        <v>0</v>
      </c>
      <c r="S48" s="162">
        <f t="shared" si="20"/>
        <v>0</v>
      </c>
      <c r="T48" s="162">
        <f t="shared" si="20"/>
        <v>0</v>
      </c>
      <c r="U48" s="162">
        <f t="shared" si="20"/>
        <v>0</v>
      </c>
      <c r="V48" s="162">
        <f t="shared" si="20"/>
        <v>0</v>
      </c>
      <c r="W48" s="162">
        <f t="shared" si="20"/>
        <v>0</v>
      </c>
      <c r="X48" s="162">
        <f t="shared" si="20"/>
        <v>0</v>
      </c>
      <c r="Y48" s="162">
        <f t="shared" si="20"/>
        <v>0</v>
      </c>
      <c r="Z48" s="162">
        <f t="shared" si="20"/>
        <v>0</v>
      </c>
      <c r="AA48" s="162">
        <f t="shared" si="20"/>
        <v>0</v>
      </c>
      <c r="AB48" s="162">
        <f t="shared" si="20"/>
        <v>0</v>
      </c>
      <c r="AC48" s="162">
        <f t="shared" si="20"/>
        <v>0</v>
      </c>
      <c r="AD48" s="162">
        <f t="shared" si="20"/>
        <v>0</v>
      </c>
      <c r="AE48" s="162">
        <f t="shared" si="20"/>
        <v>0</v>
      </c>
      <c r="AF48" s="162">
        <f t="shared" si="20"/>
        <v>0</v>
      </c>
      <c r="AG48" s="162">
        <f t="shared" si="20"/>
        <v>0</v>
      </c>
      <c r="AH48" s="162">
        <f t="shared" si="20"/>
        <v>0</v>
      </c>
      <c r="AI48" s="162">
        <f t="shared" si="20"/>
        <v>0</v>
      </c>
      <c r="AJ48" s="162">
        <f t="shared" si="20"/>
        <v>0</v>
      </c>
      <c r="AK48" s="162">
        <f t="shared" si="20"/>
        <v>0</v>
      </c>
      <c r="AL48" s="162">
        <f t="shared" si="20"/>
        <v>0</v>
      </c>
      <c r="AM48" s="162">
        <f t="shared" si="20"/>
        <v>0</v>
      </c>
      <c r="AN48" s="162">
        <f t="shared" si="20"/>
        <v>0</v>
      </c>
      <c r="AO48" s="162">
        <f t="shared" si="20"/>
        <v>0</v>
      </c>
      <c r="AP48" s="162">
        <f t="shared" si="20"/>
        <v>0</v>
      </c>
      <c r="AQ48" s="162">
        <f t="shared" si="20"/>
        <v>0</v>
      </c>
      <c r="AR48" s="162">
        <f t="shared" si="20"/>
        <v>0</v>
      </c>
      <c r="AS48" s="162">
        <f t="shared" si="20"/>
        <v>0</v>
      </c>
      <c r="AT48" s="162">
        <f t="shared" si="20"/>
        <v>0</v>
      </c>
      <c r="AU48" s="162">
        <f t="shared" si="20"/>
        <v>0</v>
      </c>
      <c r="AV48" s="162">
        <f t="shared" si="20"/>
        <v>0</v>
      </c>
      <c r="AW48" s="162">
        <f t="shared" si="20"/>
        <v>0</v>
      </c>
      <c r="AX48" s="162">
        <f t="shared" si="20"/>
        <v>0</v>
      </c>
      <c r="AY48" s="162">
        <f t="shared" si="20"/>
        <v>0</v>
      </c>
      <c r="AZ48" s="162">
        <f t="shared" si="20"/>
        <v>0</v>
      </c>
      <c r="BA48" s="162">
        <f t="shared" si="20"/>
        <v>0</v>
      </c>
      <c r="BB48" s="162">
        <f t="shared" si="20"/>
        <v>0</v>
      </c>
      <c r="BC48" s="162">
        <f t="shared" si="20"/>
        <v>0</v>
      </c>
      <c r="BD48" s="162">
        <f t="shared" si="20"/>
        <v>0</v>
      </c>
      <c r="BE48" s="162">
        <f t="shared" si="20"/>
        <v>0</v>
      </c>
      <c r="BF48" s="162">
        <f t="shared" si="20"/>
        <v>0</v>
      </c>
      <c r="BG48" s="162">
        <f t="shared" si="20"/>
        <v>0</v>
      </c>
      <c r="BH48" s="162">
        <f t="shared" si="20"/>
        <v>0</v>
      </c>
      <c r="BI48" s="162">
        <f t="shared" si="20"/>
        <v>0</v>
      </c>
      <c r="BJ48" s="162">
        <f t="shared" si="20"/>
        <v>0</v>
      </c>
      <c r="BK48" s="162">
        <f t="shared" si="20"/>
        <v>0</v>
      </c>
      <c r="BL48" s="162">
        <f t="shared" si="20"/>
        <v>0</v>
      </c>
      <c r="BM48" s="162">
        <f t="shared" si="20"/>
        <v>0</v>
      </c>
      <c r="BN48" s="162">
        <f t="shared" si="20"/>
        <v>0</v>
      </c>
      <c r="BO48" s="162">
        <f t="shared" si="20"/>
        <v>0</v>
      </c>
      <c r="BP48" s="162">
        <f t="shared" ref="BP48:BZ48" si="21">BO48</f>
        <v>0</v>
      </c>
      <c r="BQ48" s="162">
        <f t="shared" si="21"/>
        <v>0</v>
      </c>
      <c r="BR48" s="162">
        <f t="shared" si="21"/>
        <v>0</v>
      </c>
      <c r="BS48" s="162">
        <f t="shared" si="21"/>
        <v>0</v>
      </c>
      <c r="BT48" s="162">
        <f t="shared" si="21"/>
        <v>0</v>
      </c>
      <c r="BU48" s="162">
        <f t="shared" si="21"/>
        <v>0</v>
      </c>
      <c r="BV48" s="162">
        <f t="shared" si="21"/>
        <v>0</v>
      </c>
      <c r="BW48" s="162">
        <f t="shared" si="21"/>
        <v>0</v>
      </c>
      <c r="BX48" s="162">
        <f t="shared" si="21"/>
        <v>0</v>
      </c>
      <c r="BY48" s="227">
        <f t="shared" si="21"/>
        <v>0</v>
      </c>
      <c r="BZ48" s="227">
        <f t="shared" si="21"/>
        <v>0</v>
      </c>
      <c r="CA48" s="180"/>
    </row>
    <row r="49" ht="19.75" spans="1:79">
      <c r="A49" s="146" t="s">
        <v>194</v>
      </c>
      <c r="B49" s="147"/>
      <c r="C49" s="197">
        <f>VLOOKUP(B4,Фактически_присутствующих,3,FALSE)</f>
        <v>0</v>
      </c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226"/>
      <c r="BZ49" s="226"/>
      <c r="CA49" s="180"/>
    </row>
    <row r="50" ht="16.25" spans="1:79">
      <c r="A50" s="146" t="s">
        <v>195</v>
      </c>
      <c r="B50" s="147"/>
      <c r="C50" s="198"/>
      <c r="D50" s="199">
        <f>D47*D48/1000</f>
        <v>0</v>
      </c>
      <c r="E50" s="252">
        <f>E47*E48/1000</f>
        <v>0</v>
      </c>
      <c r="F50" s="252">
        <f>F47*F48/1000</f>
        <v>0</v>
      </c>
      <c r="G50" s="252">
        <f>G47*G48</f>
        <v>0</v>
      </c>
      <c r="H50" s="252">
        <f>H47*H48/1000</f>
        <v>0</v>
      </c>
      <c r="I50" s="252">
        <f>I47*I48/1000</f>
        <v>0</v>
      </c>
      <c r="J50" s="252">
        <f>J47*J48/1000</f>
        <v>0</v>
      </c>
      <c r="K50" s="252">
        <f>K47*K48/1000</f>
        <v>0</v>
      </c>
      <c r="L50" s="301">
        <f t="shared" ref="L50:BW50" si="22">L47*L48/1000</f>
        <v>0</v>
      </c>
      <c r="M50" s="301">
        <f t="shared" si="22"/>
        <v>0</v>
      </c>
      <c r="N50" s="301">
        <f t="shared" si="22"/>
        <v>0</v>
      </c>
      <c r="O50" s="301">
        <f t="shared" si="22"/>
        <v>0</v>
      </c>
      <c r="P50" s="301">
        <f t="shared" si="22"/>
        <v>0</v>
      </c>
      <c r="Q50" s="301">
        <f t="shared" si="22"/>
        <v>0</v>
      </c>
      <c r="R50" s="301">
        <f t="shared" si="22"/>
        <v>0</v>
      </c>
      <c r="S50" s="301">
        <f t="shared" si="22"/>
        <v>0</v>
      </c>
      <c r="T50" s="301">
        <f t="shared" si="22"/>
        <v>0</v>
      </c>
      <c r="U50" s="301">
        <f t="shared" si="22"/>
        <v>0</v>
      </c>
      <c r="V50" s="301">
        <f t="shared" si="22"/>
        <v>0</v>
      </c>
      <c r="W50" s="301">
        <f t="shared" si="22"/>
        <v>0</v>
      </c>
      <c r="X50" s="301">
        <f t="shared" si="22"/>
        <v>0</v>
      </c>
      <c r="Y50" s="301">
        <f t="shared" si="22"/>
        <v>0</v>
      </c>
      <c r="Z50" s="301">
        <f t="shared" si="22"/>
        <v>0</v>
      </c>
      <c r="AA50" s="301">
        <f t="shared" si="22"/>
        <v>0</v>
      </c>
      <c r="AB50" s="301">
        <f t="shared" si="22"/>
        <v>0</v>
      </c>
      <c r="AC50" s="301">
        <f t="shared" si="22"/>
        <v>0</v>
      </c>
      <c r="AD50" s="301">
        <f t="shared" si="22"/>
        <v>0</v>
      </c>
      <c r="AE50" s="301">
        <f t="shared" si="22"/>
        <v>0</v>
      </c>
      <c r="AF50" s="301">
        <f t="shared" si="22"/>
        <v>0</v>
      </c>
      <c r="AG50" s="301">
        <f t="shared" si="22"/>
        <v>0</v>
      </c>
      <c r="AH50" s="301">
        <f t="shared" si="22"/>
        <v>0</v>
      </c>
      <c r="AI50" s="301">
        <f t="shared" si="22"/>
        <v>0</v>
      </c>
      <c r="AJ50" s="301">
        <f t="shared" si="22"/>
        <v>0</v>
      </c>
      <c r="AK50" s="301">
        <f t="shared" si="22"/>
        <v>0</v>
      </c>
      <c r="AL50" s="301">
        <f t="shared" si="22"/>
        <v>0</v>
      </c>
      <c r="AM50" s="301">
        <f t="shared" si="22"/>
        <v>0</v>
      </c>
      <c r="AN50" s="301">
        <f t="shared" si="22"/>
        <v>0</v>
      </c>
      <c r="AO50" s="301">
        <f t="shared" si="22"/>
        <v>0</v>
      </c>
      <c r="AP50" s="301">
        <f t="shared" si="22"/>
        <v>0</v>
      </c>
      <c r="AQ50" s="301">
        <f t="shared" si="22"/>
        <v>0</v>
      </c>
      <c r="AR50" s="301">
        <f t="shared" si="22"/>
        <v>0</v>
      </c>
      <c r="AS50" s="301">
        <f t="shared" si="22"/>
        <v>0</v>
      </c>
      <c r="AT50" s="301">
        <f t="shared" si="22"/>
        <v>0</v>
      </c>
      <c r="AU50" s="301">
        <f t="shared" si="22"/>
        <v>0</v>
      </c>
      <c r="AV50" s="301">
        <f t="shared" si="22"/>
        <v>0</v>
      </c>
      <c r="AW50" s="301">
        <f t="shared" si="22"/>
        <v>0</v>
      </c>
      <c r="AX50" s="301">
        <f t="shared" si="22"/>
        <v>0</v>
      </c>
      <c r="AY50" s="301">
        <f t="shared" si="22"/>
        <v>0</v>
      </c>
      <c r="AZ50" s="301">
        <f t="shared" si="22"/>
        <v>0</v>
      </c>
      <c r="BA50" s="301">
        <f t="shared" si="22"/>
        <v>0</v>
      </c>
      <c r="BB50" s="301">
        <f t="shared" si="22"/>
        <v>0</v>
      </c>
      <c r="BC50" s="301">
        <f t="shared" si="22"/>
        <v>0</v>
      </c>
      <c r="BD50" s="301">
        <f t="shared" si="22"/>
        <v>0</v>
      </c>
      <c r="BE50" s="301">
        <f t="shared" si="22"/>
        <v>0</v>
      </c>
      <c r="BF50" s="301">
        <f t="shared" si="22"/>
        <v>0</v>
      </c>
      <c r="BG50" s="301">
        <f t="shared" si="22"/>
        <v>0</v>
      </c>
      <c r="BH50" s="301">
        <f t="shared" si="22"/>
        <v>0</v>
      </c>
      <c r="BI50" s="301">
        <f t="shared" si="22"/>
        <v>0</v>
      </c>
      <c r="BJ50" s="301">
        <f t="shared" si="22"/>
        <v>0</v>
      </c>
      <c r="BK50" s="301">
        <f t="shared" si="22"/>
        <v>0</v>
      </c>
      <c r="BL50" s="301">
        <f t="shared" si="22"/>
        <v>0</v>
      </c>
      <c r="BM50" s="301">
        <f t="shared" si="22"/>
        <v>0</v>
      </c>
      <c r="BN50" s="301">
        <f t="shared" si="22"/>
        <v>0</v>
      </c>
      <c r="BO50" s="301">
        <f t="shared" si="22"/>
        <v>0</v>
      </c>
      <c r="BP50" s="301">
        <f t="shared" si="22"/>
        <v>0</v>
      </c>
      <c r="BQ50" s="301">
        <f t="shared" si="22"/>
        <v>0</v>
      </c>
      <c r="BR50" s="301">
        <f t="shared" si="22"/>
        <v>0</v>
      </c>
      <c r="BS50" s="301">
        <f t="shared" si="22"/>
        <v>0</v>
      </c>
      <c r="BT50" s="301">
        <f t="shared" si="22"/>
        <v>0</v>
      </c>
      <c r="BU50" s="301">
        <f t="shared" si="22"/>
        <v>0</v>
      </c>
      <c r="BV50" s="301">
        <f t="shared" si="22"/>
        <v>0</v>
      </c>
      <c r="BW50" s="301">
        <f t="shared" si="22"/>
        <v>0</v>
      </c>
      <c r="BX50" s="301">
        <f>BX47*BX48/1000</f>
        <v>0</v>
      </c>
      <c r="BY50" s="342">
        <f>BY47*BY48/1000</f>
        <v>0</v>
      </c>
      <c r="BZ50" s="342">
        <f>BZ47*BZ48/1000</f>
        <v>0</v>
      </c>
      <c r="CA50" s="180"/>
    </row>
    <row r="51" ht="15.5" spans="1:79">
      <c r="A51" s="146" t="s">
        <v>170</v>
      </c>
      <c r="B51" s="147"/>
      <c r="C51" s="198"/>
      <c r="D51" s="200">
        <f>ССЫЛКИ!B3</f>
        <v>105</v>
      </c>
      <c r="E51" s="200">
        <f>ССЫЛКИ!C3</f>
        <v>590</v>
      </c>
      <c r="F51" s="200">
        <f>ССЫЛКИ!D3</f>
        <v>590</v>
      </c>
      <c r="G51" s="200">
        <f>ССЫЛКИ!E3</f>
        <v>11</v>
      </c>
      <c r="H51" s="200">
        <f>ССЫЛКИ!F3</f>
        <v>400</v>
      </c>
      <c r="I51" s="200">
        <f>ССЫЛКИ!G3</f>
        <v>200</v>
      </c>
      <c r="J51" s="200">
        <f>ССЫЛКИ!H3</f>
        <v>105</v>
      </c>
      <c r="K51" s="200">
        <f>ССЫЛКИ!I3</f>
        <v>590</v>
      </c>
      <c r="L51" s="302">
        <f>ССЫЛКИ!J3</f>
        <v>150</v>
      </c>
      <c r="M51" s="302">
        <f>ССЫЛКИ!K3</f>
        <v>78</v>
      </c>
      <c r="N51" s="302">
        <f>ССЫЛКИ!L3</f>
        <v>10</v>
      </c>
      <c r="O51" s="302">
        <f>ССЫЛКИ!M3</f>
        <v>300</v>
      </c>
      <c r="P51" s="302">
        <f>ССЫЛКИ!N3</f>
        <v>990</v>
      </c>
      <c r="Q51" s="302">
        <f>ССЫЛКИ!O3</f>
        <v>12</v>
      </c>
      <c r="R51" s="302">
        <f>ССЫЛКИ!P3</f>
        <v>330</v>
      </c>
      <c r="S51" s="302">
        <f>ССЫЛКИ!Q3</f>
        <v>420</v>
      </c>
      <c r="T51" s="302">
        <f>ССЫЛКИ!R3</f>
        <v>260</v>
      </c>
      <c r="U51" s="302">
        <f>ССЫЛКИ!S3</f>
        <v>165</v>
      </c>
      <c r="V51" s="302">
        <f>ССЫЛКИ!T3</f>
        <v>300</v>
      </c>
      <c r="W51" s="302">
        <f>ССЫЛКИ!U3</f>
        <v>300</v>
      </c>
      <c r="X51" s="302">
        <f>ССЫЛКИ!V3</f>
        <v>400</v>
      </c>
      <c r="Y51" s="302">
        <f>ССЫЛКИ!W3</f>
        <v>50</v>
      </c>
      <c r="Z51" s="302">
        <f>ССЫЛКИ!X3</f>
        <v>210</v>
      </c>
      <c r="AA51" s="302">
        <f>ССЫЛКИ!Y3</f>
        <v>90</v>
      </c>
      <c r="AB51" s="302">
        <f>ССЫЛКИ!Z3</f>
        <v>100</v>
      </c>
      <c r="AC51" s="302">
        <f>ССЫЛКИ!AA3</f>
        <v>190</v>
      </c>
      <c r="AD51" s="302">
        <f>ССЫЛКИ!AB3</f>
        <v>440</v>
      </c>
      <c r="AE51" s="302">
        <f>ССЫЛКИ!AC3</f>
        <v>12.5</v>
      </c>
      <c r="AF51" s="302">
        <f>ССЫЛКИ!AD3</f>
        <v>70</v>
      </c>
      <c r="AG51" s="302">
        <f>ССЫЛКИ!AE3</f>
        <v>92</v>
      </c>
      <c r="AH51" s="302">
        <f>ССЫЛКИ!AF3</f>
        <v>70</v>
      </c>
      <c r="AI51" s="302">
        <f>ССЫЛКИ!AG3</f>
        <v>62</v>
      </c>
      <c r="AJ51" s="302">
        <f>ССЫЛКИ!AH3</f>
        <v>65</v>
      </c>
      <c r="AK51" s="302">
        <f>ССЫЛКИ!AI3</f>
        <v>70</v>
      </c>
      <c r="AL51" s="302">
        <f>ССЫЛКИ!AJ3</f>
        <v>75</v>
      </c>
      <c r="AM51" s="302">
        <f>ССЫЛКИ!AK3</f>
        <v>68</v>
      </c>
      <c r="AN51" s="302">
        <f>ССЫЛКИ!AL3</f>
        <v>120</v>
      </c>
      <c r="AO51" s="302">
        <f>ССЫЛКИ!AM3</f>
        <v>70</v>
      </c>
      <c r="AP51" s="302">
        <f>ССЫЛКИ!AN3</f>
        <v>190</v>
      </c>
      <c r="AQ51" s="302">
        <f>ССЫЛКИ!AO3</f>
        <v>420</v>
      </c>
      <c r="AR51" s="302">
        <f>ССЫЛКИ!AP3</f>
        <v>195</v>
      </c>
      <c r="AS51" s="302">
        <f>ССЫЛКИ!AQ3</f>
        <v>95</v>
      </c>
      <c r="AT51" s="302">
        <f>ССЫЛКИ!AR3</f>
        <v>1100</v>
      </c>
      <c r="AU51" s="302">
        <f>ССЫЛКИ!AS3</f>
        <v>85</v>
      </c>
      <c r="AV51" s="302">
        <f>ССЫЛКИ!AT3</f>
        <v>100</v>
      </c>
      <c r="AW51" s="302">
        <f>ССЫЛКИ!AU3</f>
        <v>290</v>
      </c>
      <c r="AX51" s="302">
        <f>ССЫЛКИ!AV3</f>
        <v>370</v>
      </c>
      <c r="AY51" s="302">
        <f>ССЫЛКИ!AW3</f>
        <v>700</v>
      </c>
      <c r="AZ51" s="302">
        <f>ССЫЛКИ!AX3</f>
        <v>440</v>
      </c>
      <c r="BA51" s="302">
        <f>ССЫЛКИ!AY3</f>
        <v>240</v>
      </c>
      <c r="BB51" s="302">
        <f>ССЫЛКИ!AZ3</f>
        <v>260</v>
      </c>
      <c r="BC51" s="302">
        <f>ССЫЛКИ!BA3</f>
        <v>350</v>
      </c>
      <c r="BD51" s="302">
        <f>ССЫЛКИ!BB3</f>
        <v>50</v>
      </c>
      <c r="BE51" s="302">
        <f>ССЫЛКИ!BC3</f>
        <v>370</v>
      </c>
      <c r="BF51" s="302">
        <f>ССЫЛКИ!BD3</f>
        <v>55</v>
      </c>
      <c r="BG51" s="302">
        <f>ССЫЛКИ!BE3</f>
        <v>450</v>
      </c>
      <c r="BH51" s="302">
        <f>ССЫЛКИ!BF3</f>
        <v>440</v>
      </c>
      <c r="BI51" s="302">
        <f>ССЫЛКИ!BG3</f>
        <v>48</v>
      </c>
      <c r="BJ51" s="302">
        <f>ССЫЛКИ!BH3</f>
        <v>59</v>
      </c>
      <c r="BK51" s="302">
        <f>ССЫЛКИ!BI3</f>
        <v>48</v>
      </c>
      <c r="BL51" s="302">
        <f>ССЫЛКИ!BJ3</f>
        <v>49</v>
      </c>
      <c r="BM51" s="302">
        <f>ССЫЛКИ!BK3</f>
        <v>78</v>
      </c>
      <c r="BN51" s="302">
        <f>ССЫЛКИ!BL3</f>
        <v>110</v>
      </c>
      <c r="BO51" s="302">
        <f>ССЫЛКИ!BM3</f>
        <v>61</v>
      </c>
      <c r="BP51" s="302">
        <f>ССЫЛКИ!BN3</f>
        <v>220</v>
      </c>
      <c r="BQ51" s="302">
        <f>ССЫЛКИ!BO3</f>
        <v>200</v>
      </c>
      <c r="BR51" s="302">
        <f>ССЫЛКИ!BP3</f>
        <v>164</v>
      </c>
      <c r="BS51" s="302">
        <f>ССЫЛКИ!BQ3</f>
        <v>190</v>
      </c>
      <c r="BT51" s="302">
        <f>ССЫЛКИ!BR3</f>
        <v>300</v>
      </c>
      <c r="BU51" s="302">
        <f>ССЫЛКИ!BS3</f>
        <v>195</v>
      </c>
      <c r="BV51" s="302">
        <f>ССЫЛКИ!BT3</f>
        <v>105</v>
      </c>
      <c r="BW51" s="302">
        <f>ССЫЛКИ!BU3</f>
        <v>440</v>
      </c>
      <c r="BX51" s="302">
        <f>ССЫЛКИ!BV3</f>
        <v>66</v>
      </c>
      <c r="BY51" s="310">
        <f>ССЫЛКИ!BW3</f>
        <v>510</v>
      </c>
      <c r="BZ51" s="310">
        <f>ССЫЛКИ!BX3</f>
        <v>580</v>
      </c>
      <c r="CA51" s="180"/>
    </row>
    <row r="52" ht="15.5" spans="1:79">
      <c r="A52" s="146" t="s">
        <v>196</v>
      </c>
      <c r="B52" s="147"/>
      <c r="C52" s="369">
        <f>SUM(D52:BZ52)</f>
        <v>0</v>
      </c>
      <c r="D52" s="201">
        <f t="shared" ref="D52:BZ52" si="23">D50*D51</f>
        <v>0</v>
      </c>
      <c r="E52" s="201">
        <f t="shared" si="23"/>
        <v>0</v>
      </c>
      <c r="F52" s="254">
        <f t="shared" si="23"/>
        <v>0</v>
      </c>
      <c r="G52" s="252">
        <f t="shared" si="23"/>
        <v>0</v>
      </c>
      <c r="H52" s="252">
        <f t="shared" si="23"/>
        <v>0</v>
      </c>
      <c r="I52" s="252">
        <f t="shared" si="23"/>
        <v>0</v>
      </c>
      <c r="J52" s="252">
        <f t="shared" si="23"/>
        <v>0</v>
      </c>
      <c r="K52" s="252">
        <f t="shared" si="23"/>
        <v>0</v>
      </c>
      <c r="L52" s="301">
        <f t="shared" si="23"/>
        <v>0</v>
      </c>
      <c r="M52" s="301">
        <f t="shared" si="23"/>
        <v>0</v>
      </c>
      <c r="N52" s="301">
        <f t="shared" si="23"/>
        <v>0</v>
      </c>
      <c r="O52" s="301">
        <f t="shared" si="23"/>
        <v>0</v>
      </c>
      <c r="P52" s="301">
        <f t="shared" si="23"/>
        <v>0</v>
      </c>
      <c r="Q52" s="301">
        <f t="shared" si="23"/>
        <v>0</v>
      </c>
      <c r="R52" s="301">
        <f t="shared" si="23"/>
        <v>0</v>
      </c>
      <c r="S52" s="301">
        <f t="shared" si="23"/>
        <v>0</v>
      </c>
      <c r="T52" s="301">
        <f t="shared" si="23"/>
        <v>0</v>
      </c>
      <c r="U52" s="301">
        <f t="shared" si="23"/>
        <v>0</v>
      </c>
      <c r="V52" s="301">
        <f t="shared" si="23"/>
        <v>0</v>
      </c>
      <c r="W52" s="301">
        <f t="shared" si="23"/>
        <v>0</v>
      </c>
      <c r="X52" s="301">
        <f t="shared" si="23"/>
        <v>0</v>
      </c>
      <c r="Y52" s="301">
        <f t="shared" si="23"/>
        <v>0</v>
      </c>
      <c r="Z52" s="301">
        <f t="shared" si="23"/>
        <v>0</v>
      </c>
      <c r="AA52" s="301">
        <f t="shared" si="23"/>
        <v>0</v>
      </c>
      <c r="AB52" s="301">
        <f t="shared" si="23"/>
        <v>0</v>
      </c>
      <c r="AC52" s="301">
        <f t="shared" si="23"/>
        <v>0</v>
      </c>
      <c r="AD52" s="301">
        <f t="shared" si="23"/>
        <v>0</v>
      </c>
      <c r="AE52" s="301">
        <f t="shared" si="23"/>
        <v>0</v>
      </c>
      <c r="AF52" s="301">
        <f t="shared" si="23"/>
        <v>0</v>
      </c>
      <c r="AG52" s="301">
        <f t="shared" si="23"/>
        <v>0</v>
      </c>
      <c r="AH52" s="301">
        <f t="shared" si="23"/>
        <v>0</v>
      </c>
      <c r="AI52" s="301">
        <f t="shared" si="23"/>
        <v>0</v>
      </c>
      <c r="AJ52" s="301">
        <f t="shared" si="23"/>
        <v>0</v>
      </c>
      <c r="AK52" s="301">
        <f t="shared" si="23"/>
        <v>0</v>
      </c>
      <c r="AL52" s="301">
        <f t="shared" si="23"/>
        <v>0</v>
      </c>
      <c r="AM52" s="301">
        <f t="shared" si="23"/>
        <v>0</v>
      </c>
      <c r="AN52" s="301">
        <f t="shared" si="23"/>
        <v>0</v>
      </c>
      <c r="AO52" s="301">
        <f t="shared" si="23"/>
        <v>0</v>
      </c>
      <c r="AP52" s="301">
        <f t="shared" si="23"/>
        <v>0</v>
      </c>
      <c r="AQ52" s="301">
        <f t="shared" si="23"/>
        <v>0</v>
      </c>
      <c r="AR52" s="301">
        <f t="shared" si="23"/>
        <v>0</v>
      </c>
      <c r="AS52" s="301">
        <f t="shared" si="23"/>
        <v>0</v>
      </c>
      <c r="AT52" s="301">
        <f t="shared" si="23"/>
        <v>0</v>
      </c>
      <c r="AU52" s="301">
        <f t="shared" si="23"/>
        <v>0</v>
      </c>
      <c r="AV52" s="301">
        <f t="shared" si="23"/>
        <v>0</v>
      </c>
      <c r="AW52" s="301">
        <f t="shared" si="23"/>
        <v>0</v>
      </c>
      <c r="AX52" s="301">
        <f t="shared" si="23"/>
        <v>0</v>
      </c>
      <c r="AY52" s="301">
        <f t="shared" si="23"/>
        <v>0</v>
      </c>
      <c r="AZ52" s="301">
        <f t="shared" si="23"/>
        <v>0</v>
      </c>
      <c r="BA52" s="301">
        <f t="shared" si="23"/>
        <v>0</v>
      </c>
      <c r="BB52" s="301">
        <f t="shared" si="23"/>
        <v>0</v>
      </c>
      <c r="BC52" s="301">
        <f t="shared" si="23"/>
        <v>0</v>
      </c>
      <c r="BD52" s="301">
        <f t="shared" si="23"/>
        <v>0</v>
      </c>
      <c r="BE52" s="301">
        <f t="shared" si="23"/>
        <v>0</v>
      </c>
      <c r="BF52" s="301">
        <f t="shared" si="23"/>
        <v>0</v>
      </c>
      <c r="BG52" s="301">
        <f t="shared" si="23"/>
        <v>0</v>
      </c>
      <c r="BH52" s="301">
        <f t="shared" si="23"/>
        <v>0</v>
      </c>
      <c r="BI52" s="301">
        <f t="shared" si="23"/>
        <v>0</v>
      </c>
      <c r="BJ52" s="301">
        <f t="shared" si="23"/>
        <v>0</v>
      </c>
      <c r="BK52" s="301">
        <f t="shared" si="23"/>
        <v>0</v>
      </c>
      <c r="BL52" s="301">
        <f t="shared" si="23"/>
        <v>0</v>
      </c>
      <c r="BM52" s="301">
        <f t="shared" si="23"/>
        <v>0</v>
      </c>
      <c r="BN52" s="301">
        <f t="shared" si="23"/>
        <v>0</v>
      </c>
      <c r="BO52" s="301">
        <f t="shared" si="23"/>
        <v>0</v>
      </c>
      <c r="BP52" s="301">
        <f t="shared" si="23"/>
        <v>0</v>
      </c>
      <c r="BQ52" s="301">
        <f t="shared" si="23"/>
        <v>0</v>
      </c>
      <c r="BR52" s="301">
        <f t="shared" si="23"/>
        <v>0</v>
      </c>
      <c r="BS52" s="301">
        <f t="shared" si="23"/>
        <v>0</v>
      </c>
      <c r="BT52" s="301">
        <f t="shared" si="23"/>
        <v>0</v>
      </c>
      <c r="BU52" s="301">
        <f t="shared" si="23"/>
        <v>0</v>
      </c>
      <c r="BV52" s="301">
        <f t="shared" si="23"/>
        <v>0</v>
      </c>
      <c r="BW52" s="301">
        <f t="shared" si="23"/>
        <v>0</v>
      </c>
      <c r="BX52" s="301">
        <f t="shared" si="23"/>
        <v>0</v>
      </c>
      <c r="BY52" s="342">
        <f t="shared" si="23"/>
        <v>0</v>
      </c>
      <c r="BZ52" s="342">
        <f t="shared" si="23"/>
        <v>0</v>
      </c>
      <c r="CA52" s="180"/>
    </row>
    <row r="53" ht="15.75" customHeight="1" spans="1:79">
      <c r="A53" s="146" t="s">
        <v>197</v>
      </c>
      <c r="B53" s="147"/>
      <c r="C53" s="370" t="e">
        <f>C52/C49</f>
        <v>#DIV/0!</v>
      </c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  <c r="CA53" s="180"/>
    </row>
    <row r="54" ht="13.95" hidden="1" customHeight="1" spans="1:79">
      <c r="A54" s="180"/>
      <c r="B54" s="203" t="s">
        <v>14</v>
      </c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  <c r="CA54" s="180"/>
    </row>
    <row r="55" ht="15" hidden="1" customHeight="1" spans="1:79">
      <c r="A55" s="160"/>
      <c r="B55" s="161"/>
      <c r="C55" s="162"/>
      <c r="D55" s="162">
        <f t="shared" ref="D55:BO55" si="24">SUM(D39:D44)</f>
        <v>0</v>
      </c>
      <c r="E55" s="162">
        <f t="shared" si="24"/>
        <v>0</v>
      </c>
      <c r="F55" s="162">
        <f t="shared" si="24"/>
        <v>0</v>
      </c>
      <c r="G55" s="162">
        <f t="shared" si="24"/>
        <v>0</v>
      </c>
      <c r="H55" s="162">
        <f t="shared" si="24"/>
        <v>0</v>
      </c>
      <c r="I55" s="162">
        <f t="shared" si="24"/>
        <v>0</v>
      </c>
      <c r="J55" s="162">
        <f t="shared" si="24"/>
        <v>0</v>
      </c>
      <c r="K55" s="162">
        <f t="shared" si="24"/>
        <v>0</v>
      </c>
      <c r="L55" s="162">
        <f t="shared" si="24"/>
        <v>7.4</v>
      </c>
      <c r="M55" s="162">
        <f t="shared" si="24"/>
        <v>0</v>
      </c>
      <c r="N55" s="162">
        <f t="shared" si="24"/>
        <v>2.6</v>
      </c>
      <c r="O55" s="162">
        <f t="shared" si="24"/>
        <v>0</v>
      </c>
      <c r="P55" s="162">
        <f t="shared" si="24"/>
        <v>0</v>
      </c>
      <c r="Q55" s="162">
        <f t="shared" si="24"/>
        <v>0</v>
      </c>
      <c r="R55" s="162">
        <f t="shared" si="24"/>
        <v>0</v>
      </c>
      <c r="S55" s="162">
        <f t="shared" si="24"/>
        <v>0</v>
      </c>
      <c r="T55" s="162">
        <f t="shared" si="24"/>
        <v>0</v>
      </c>
      <c r="U55" s="162">
        <f t="shared" si="24"/>
        <v>0</v>
      </c>
      <c r="V55" s="162">
        <f t="shared" si="24"/>
        <v>0</v>
      </c>
      <c r="W55" s="162">
        <f t="shared" si="24"/>
        <v>0</v>
      </c>
      <c r="X55" s="162">
        <f t="shared" si="24"/>
        <v>0</v>
      </c>
      <c r="Y55" s="162">
        <f t="shared" si="24"/>
        <v>0</v>
      </c>
      <c r="Z55" s="162">
        <f t="shared" si="24"/>
        <v>0</v>
      </c>
      <c r="AA55" s="162">
        <f t="shared" si="24"/>
        <v>200</v>
      </c>
      <c r="AB55" s="162">
        <f t="shared" si="24"/>
        <v>0</v>
      </c>
      <c r="AC55" s="162">
        <f t="shared" si="24"/>
        <v>3</v>
      </c>
      <c r="AD55" s="162">
        <f t="shared" si="24"/>
        <v>0</v>
      </c>
      <c r="AE55" s="162">
        <f t="shared" si="24"/>
        <v>0</v>
      </c>
      <c r="AF55" s="162">
        <f t="shared" si="24"/>
        <v>0</v>
      </c>
      <c r="AG55" s="162">
        <f t="shared" si="24"/>
        <v>60</v>
      </c>
      <c r="AH55" s="162">
        <f t="shared" si="24"/>
        <v>0</v>
      </c>
      <c r="AI55" s="162">
        <f t="shared" si="24"/>
        <v>0</v>
      </c>
      <c r="AJ55" s="162">
        <f t="shared" si="24"/>
        <v>0</v>
      </c>
      <c r="AK55" s="162">
        <f t="shared" si="24"/>
        <v>0</v>
      </c>
      <c r="AL55" s="162">
        <f t="shared" si="24"/>
        <v>0</v>
      </c>
      <c r="AM55" s="162">
        <f t="shared" si="24"/>
        <v>0</v>
      </c>
      <c r="AN55" s="162">
        <f t="shared" si="24"/>
        <v>0</v>
      </c>
      <c r="AO55" s="162">
        <f t="shared" si="24"/>
        <v>0</v>
      </c>
      <c r="AP55" s="162">
        <f t="shared" si="24"/>
        <v>0</v>
      </c>
      <c r="AQ55" s="162">
        <f t="shared" si="24"/>
        <v>0</v>
      </c>
      <c r="AR55" s="162">
        <f t="shared" si="24"/>
        <v>0</v>
      </c>
      <c r="AS55" s="162">
        <f t="shared" si="24"/>
        <v>0</v>
      </c>
      <c r="AT55" s="162">
        <f t="shared" si="24"/>
        <v>2</v>
      </c>
      <c r="AU55" s="162">
        <f t="shared" si="24"/>
        <v>0</v>
      </c>
      <c r="AV55" s="162">
        <f t="shared" si="24"/>
        <v>0</v>
      </c>
      <c r="AW55" s="162">
        <f t="shared" si="24"/>
        <v>0</v>
      </c>
      <c r="AX55" s="162">
        <f t="shared" si="24"/>
        <v>0</v>
      </c>
      <c r="AY55" s="162">
        <f t="shared" si="24"/>
        <v>0</v>
      </c>
      <c r="AZ55" s="162">
        <f t="shared" si="24"/>
        <v>0</v>
      </c>
      <c r="BA55" s="162">
        <f t="shared" si="24"/>
        <v>0</v>
      </c>
      <c r="BB55" s="162">
        <f t="shared" si="24"/>
        <v>63</v>
      </c>
      <c r="BC55" s="162">
        <f t="shared" si="24"/>
        <v>0</v>
      </c>
      <c r="BD55" s="162">
        <f t="shared" si="24"/>
        <v>0</v>
      </c>
      <c r="BE55" s="162">
        <f t="shared" si="24"/>
        <v>0</v>
      </c>
      <c r="BF55" s="162">
        <f t="shared" si="24"/>
        <v>0</v>
      </c>
      <c r="BG55" s="162">
        <f t="shared" si="24"/>
        <v>0</v>
      </c>
      <c r="BH55" s="162">
        <f t="shared" si="24"/>
        <v>60</v>
      </c>
      <c r="BI55" s="162">
        <f t="shared" si="24"/>
        <v>0</v>
      </c>
      <c r="BJ55" s="162">
        <f t="shared" si="24"/>
        <v>35</v>
      </c>
      <c r="BK55" s="162">
        <f t="shared" si="24"/>
        <v>6</v>
      </c>
      <c r="BL55" s="162">
        <f t="shared" si="24"/>
        <v>9</v>
      </c>
      <c r="BM55" s="162">
        <f t="shared" si="24"/>
        <v>0</v>
      </c>
      <c r="BN55" s="162">
        <f t="shared" si="24"/>
        <v>0</v>
      </c>
      <c r="BO55" s="162">
        <f t="shared" si="24"/>
        <v>0</v>
      </c>
      <c r="BP55" s="162">
        <f t="shared" ref="BP55:BW55" si="25">SUM(BP39:BP44)</f>
        <v>0</v>
      </c>
      <c r="BQ55" s="162">
        <f t="shared" si="25"/>
        <v>0</v>
      </c>
      <c r="BR55" s="162">
        <f t="shared" si="25"/>
        <v>0</v>
      </c>
      <c r="BS55" s="162">
        <f t="shared" si="25"/>
        <v>0</v>
      </c>
      <c r="BT55" s="162">
        <f t="shared" si="25"/>
        <v>0</v>
      </c>
      <c r="BU55" s="162">
        <f t="shared" si="25"/>
        <v>0</v>
      </c>
      <c r="BV55" s="162">
        <f>SUM(BV39:BW45)</f>
        <v>0</v>
      </c>
      <c r="BW55" s="162">
        <f t="shared" si="25"/>
        <v>0</v>
      </c>
      <c r="BX55" s="162">
        <f>SUM(BX39:BX45)</f>
        <v>40</v>
      </c>
      <c r="BY55" s="226">
        <f>SUM(BY35:BY42)</f>
        <v>0</v>
      </c>
      <c r="BZ55" s="226">
        <f>SUM(BZ39:BZ44)</f>
        <v>0</v>
      </c>
      <c r="CA55" s="180"/>
    </row>
    <row r="56" ht="15" hidden="1" customHeight="1" spans="1:79">
      <c r="A56" s="163" t="s">
        <v>194</v>
      </c>
      <c r="B56" s="164"/>
      <c r="C56" s="162">
        <f>C57</f>
        <v>0</v>
      </c>
      <c r="D56" s="165">
        <f>C56</f>
        <v>0</v>
      </c>
      <c r="E56" s="165">
        <f t="shared" ref="E56:BP56" si="26">D56</f>
        <v>0</v>
      </c>
      <c r="F56" s="165">
        <f t="shared" si="26"/>
        <v>0</v>
      </c>
      <c r="G56" s="165">
        <f t="shared" si="26"/>
        <v>0</v>
      </c>
      <c r="H56" s="165">
        <f t="shared" si="26"/>
        <v>0</v>
      </c>
      <c r="I56" s="165">
        <f t="shared" si="26"/>
        <v>0</v>
      </c>
      <c r="J56" s="165">
        <f t="shared" si="26"/>
        <v>0</v>
      </c>
      <c r="K56" s="165">
        <f t="shared" si="26"/>
        <v>0</v>
      </c>
      <c r="L56" s="165">
        <f t="shared" si="26"/>
        <v>0</v>
      </c>
      <c r="M56" s="165">
        <f t="shared" si="26"/>
        <v>0</v>
      </c>
      <c r="N56" s="165">
        <f t="shared" si="26"/>
        <v>0</v>
      </c>
      <c r="O56" s="165">
        <f t="shared" si="26"/>
        <v>0</v>
      </c>
      <c r="P56" s="165">
        <f t="shared" si="26"/>
        <v>0</v>
      </c>
      <c r="Q56" s="165">
        <f t="shared" si="26"/>
        <v>0</v>
      </c>
      <c r="R56" s="165">
        <f t="shared" si="26"/>
        <v>0</v>
      </c>
      <c r="S56" s="165">
        <f t="shared" si="26"/>
        <v>0</v>
      </c>
      <c r="T56" s="165">
        <f t="shared" si="26"/>
        <v>0</v>
      </c>
      <c r="U56" s="165">
        <f t="shared" si="26"/>
        <v>0</v>
      </c>
      <c r="V56" s="165">
        <f t="shared" si="26"/>
        <v>0</v>
      </c>
      <c r="W56" s="165">
        <f t="shared" si="26"/>
        <v>0</v>
      </c>
      <c r="X56" s="165">
        <f t="shared" si="26"/>
        <v>0</v>
      </c>
      <c r="Y56" s="165">
        <f t="shared" si="26"/>
        <v>0</v>
      </c>
      <c r="Z56" s="165">
        <f t="shared" si="26"/>
        <v>0</v>
      </c>
      <c r="AA56" s="165">
        <f t="shared" si="26"/>
        <v>0</v>
      </c>
      <c r="AB56" s="165">
        <f t="shared" si="26"/>
        <v>0</v>
      </c>
      <c r="AC56" s="165">
        <f t="shared" si="26"/>
        <v>0</v>
      </c>
      <c r="AD56" s="165">
        <f t="shared" si="26"/>
        <v>0</v>
      </c>
      <c r="AE56" s="165">
        <f t="shared" si="26"/>
        <v>0</v>
      </c>
      <c r="AF56" s="165">
        <f t="shared" si="26"/>
        <v>0</v>
      </c>
      <c r="AG56" s="165">
        <f t="shared" si="26"/>
        <v>0</v>
      </c>
      <c r="AH56" s="165">
        <f t="shared" si="26"/>
        <v>0</v>
      </c>
      <c r="AI56" s="165">
        <f t="shared" si="26"/>
        <v>0</v>
      </c>
      <c r="AJ56" s="165">
        <f t="shared" si="26"/>
        <v>0</v>
      </c>
      <c r="AK56" s="165">
        <f t="shared" si="26"/>
        <v>0</v>
      </c>
      <c r="AL56" s="165">
        <f t="shared" si="26"/>
        <v>0</v>
      </c>
      <c r="AM56" s="165">
        <f t="shared" si="26"/>
        <v>0</v>
      </c>
      <c r="AN56" s="165">
        <f t="shared" si="26"/>
        <v>0</v>
      </c>
      <c r="AO56" s="165">
        <f t="shared" si="26"/>
        <v>0</v>
      </c>
      <c r="AP56" s="165">
        <f t="shared" si="26"/>
        <v>0</v>
      </c>
      <c r="AQ56" s="165">
        <f t="shared" si="26"/>
        <v>0</v>
      </c>
      <c r="AR56" s="165">
        <f t="shared" si="26"/>
        <v>0</v>
      </c>
      <c r="AS56" s="165">
        <f t="shared" si="26"/>
        <v>0</v>
      </c>
      <c r="AT56" s="165">
        <f t="shared" si="26"/>
        <v>0</v>
      </c>
      <c r="AU56" s="165">
        <f t="shared" si="26"/>
        <v>0</v>
      </c>
      <c r="AV56" s="165">
        <f t="shared" si="26"/>
        <v>0</v>
      </c>
      <c r="AW56" s="165">
        <f t="shared" si="26"/>
        <v>0</v>
      </c>
      <c r="AX56" s="165">
        <f t="shared" si="26"/>
        <v>0</v>
      </c>
      <c r="AY56" s="165">
        <f t="shared" si="26"/>
        <v>0</v>
      </c>
      <c r="AZ56" s="165">
        <f t="shared" si="26"/>
        <v>0</v>
      </c>
      <c r="BA56" s="165">
        <f t="shared" si="26"/>
        <v>0</v>
      </c>
      <c r="BB56" s="165">
        <f t="shared" si="26"/>
        <v>0</v>
      </c>
      <c r="BC56" s="165">
        <f t="shared" si="26"/>
        <v>0</v>
      </c>
      <c r="BD56" s="165">
        <f t="shared" si="26"/>
        <v>0</v>
      </c>
      <c r="BE56" s="165">
        <f t="shared" si="26"/>
        <v>0</v>
      </c>
      <c r="BF56" s="165">
        <f t="shared" si="26"/>
        <v>0</v>
      </c>
      <c r="BG56" s="165">
        <f t="shared" si="26"/>
        <v>0</v>
      </c>
      <c r="BH56" s="165">
        <f t="shared" si="26"/>
        <v>0</v>
      </c>
      <c r="BI56" s="165">
        <f t="shared" si="26"/>
        <v>0</v>
      </c>
      <c r="BJ56" s="165">
        <f t="shared" si="26"/>
        <v>0</v>
      </c>
      <c r="BK56" s="165">
        <f t="shared" si="26"/>
        <v>0</v>
      </c>
      <c r="BL56" s="165">
        <f t="shared" si="26"/>
        <v>0</v>
      </c>
      <c r="BM56" s="165">
        <f t="shared" si="26"/>
        <v>0</v>
      </c>
      <c r="BN56" s="165">
        <f t="shared" si="26"/>
        <v>0</v>
      </c>
      <c r="BO56" s="165">
        <f t="shared" si="26"/>
        <v>0</v>
      </c>
      <c r="BP56" s="165">
        <f t="shared" si="26"/>
        <v>0</v>
      </c>
      <c r="BQ56" s="165">
        <f t="shared" ref="BQ56:BZ56" si="27">BP56</f>
        <v>0</v>
      </c>
      <c r="BR56" s="165">
        <f t="shared" si="27"/>
        <v>0</v>
      </c>
      <c r="BS56" s="165">
        <f t="shared" si="27"/>
        <v>0</v>
      </c>
      <c r="BT56" s="165">
        <f t="shared" si="27"/>
        <v>0</v>
      </c>
      <c r="BU56" s="165">
        <f t="shared" si="27"/>
        <v>0</v>
      </c>
      <c r="BV56" s="165">
        <f t="shared" si="27"/>
        <v>0</v>
      </c>
      <c r="BW56" s="165">
        <f t="shared" si="27"/>
        <v>0</v>
      </c>
      <c r="BX56" s="165">
        <f t="shared" si="27"/>
        <v>0</v>
      </c>
      <c r="BY56" s="227">
        <f t="shared" si="27"/>
        <v>0</v>
      </c>
      <c r="BZ56" s="227">
        <f t="shared" si="27"/>
        <v>0</v>
      </c>
      <c r="CA56" s="180"/>
    </row>
    <row r="57" ht="20.75" hidden="1" spans="1:79">
      <c r="A57" s="166" t="s">
        <v>198</v>
      </c>
      <c r="B57" s="167"/>
      <c r="C57" s="168">
        <f>VLOOKUP(B4,Общее_количество_учащихся,3,FALSE)</f>
        <v>0</v>
      </c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228"/>
      <c r="BZ57" s="226"/>
      <c r="CA57" s="180"/>
    </row>
    <row r="58" ht="14.75" hidden="1" spans="1:79">
      <c r="A58" s="170" t="s">
        <v>195</v>
      </c>
      <c r="B58" s="171"/>
      <c r="C58" s="172"/>
      <c r="D58" s="173">
        <f>D55*D56/1000</f>
        <v>0</v>
      </c>
      <c r="E58" s="173">
        <f>E55*E56</f>
        <v>0</v>
      </c>
      <c r="F58" s="173">
        <f>F55*F56</f>
        <v>0</v>
      </c>
      <c r="G58" s="173">
        <f>G55*G56</f>
        <v>0</v>
      </c>
      <c r="H58" s="173">
        <f>H55*H56/1000</f>
        <v>0</v>
      </c>
      <c r="I58" s="173">
        <f>I55*I56/1000</f>
        <v>0</v>
      </c>
      <c r="J58" s="209">
        <f>J55*J56/1000</f>
        <v>0</v>
      </c>
      <c r="K58" s="209">
        <f>K55*K56</f>
        <v>0</v>
      </c>
      <c r="L58" s="212">
        <f t="shared" ref="L58:BW58" si="28">L55*L56/1000</f>
        <v>0</v>
      </c>
      <c r="M58" s="212">
        <f t="shared" si="28"/>
        <v>0</v>
      </c>
      <c r="N58" s="212">
        <f t="shared" si="28"/>
        <v>0</v>
      </c>
      <c r="O58" s="212">
        <f t="shared" si="28"/>
        <v>0</v>
      </c>
      <c r="P58" s="212">
        <f t="shared" si="28"/>
        <v>0</v>
      </c>
      <c r="Q58" s="212">
        <f t="shared" si="28"/>
        <v>0</v>
      </c>
      <c r="R58" s="212">
        <f t="shared" si="28"/>
        <v>0</v>
      </c>
      <c r="S58" s="212">
        <f t="shared" si="28"/>
        <v>0</v>
      </c>
      <c r="T58" s="212">
        <f t="shared" si="28"/>
        <v>0</v>
      </c>
      <c r="U58" s="212">
        <f t="shared" si="28"/>
        <v>0</v>
      </c>
      <c r="V58" s="212">
        <f t="shared" si="28"/>
        <v>0</v>
      </c>
      <c r="W58" s="212">
        <f t="shared" si="28"/>
        <v>0</v>
      </c>
      <c r="X58" s="212">
        <f t="shared" si="28"/>
        <v>0</v>
      </c>
      <c r="Y58" s="212">
        <f t="shared" si="28"/>
        <v>0</v>
      </c>
      <c r="Z58" s="212">
        <f t="shared" si="28"/>
        <v>0</v>
      </c>
      <c r="AA58" s="212">
        <f t="shared" si="28"/>
        <v>0</v>
      </c>
      <c r="AB58" s="212">
        <f t="shared" si="28"/>
        <v>0</v>
      </c>
      <c r="AC58" s="212">
        <f t="shared" si="28"/>
        <v>0</v>
      </c>
      <c r="AD58" s="212">
        <f t="shared" si="28"/>
        <v>0</v>
      </c>
      <c r="AE58" s="212">
        <f t="shared" si="28"/>
        <v>0</v>
      </c>
      <c r="AF58" s="212">
        <f t="shared" si="28"/>
        <v>0</v>
      </c>
      <c r="AG58" s="212">
        <f t="shared" si="28"/>
        <v>0</v>
      </c>
      <c r="AH58" s="212">
        <f t="shared" si="28"/>
        <v>0</v>
      </c>
      <c r="AI58" s="212">
        <f t="shared" si="28"/>
        <v>0</v>
      </c>
      <c r="AJ58" s="212">
        <f t="shared" si="28"/>
        <v>0</v>
      </c>
      <c r="AK58" s="212">
        <f t="shared" si="28"/>
        <v>0</v>
      </c>
      <c r="AL58" s="212">
        <f t="shared" si="28"/>
        <v>0</v>
      </c>
      <c r="AM58" s="212">
        <f t="shared" si="28"/>
        <v>0</v>
      </c>
      <c r="AN58" s="212">
        <f t="shared" si="28"/>
        <v>0</v>
      </c>
      <c r="AO58" s="212">
        <f t="shared" si="28"/>
        <v>0</v>
      </c>
      <c r="AP58" s="212">
        <f t="shared" si="28"/>
        <v>0</v>
      </c>
      <c r="AQ58" s="212">
        <f t="shared" si="28"/>
        <v>0</v>
      </c>
      <c r="AR58" s="212">
        <f t="shared" si="28"/>
        <v>0</v>
      </c>
      <c r="AS58" s="212">
        <f t="shared" si="28"/>
        <v>0</v>
      </c>
      <c r="AT58" s="212">
        <f t="shared" si="28"/>
        <v>0</v>
      </c>
      <c r="AU58" s="212">
        <f t="shared" si="28"/>
        <v>0</v>
      </c>
      <c r="AV58" s="212">
        <f t="shared" si="28"/>
        <v>0</v>
      </c>
      <c r="AW58" s="212">
        <f t="shared" si="28"/>
        <v>0</v>
      </c>
      <c r="AX58" s="212">
        <f t="shared" si="28"/>
        <v>0</v>
      </c>
      <c r="AY58" s="212">
        <f t="shared" si="28"/>
        <v>0</v>
      </c>
      <c r="AZ58" s="212">
        <f t="shared" si="28"/>
        <v>0</v>
      </c>
      <c r="BA58" s="212">
        <f t="shared" si="28"/>
        <v>0</v>
      </c>
      <c r="BB58" s="212">
        <f t="shared" si="28"/>
        <v>0</v>
      </c>
      <c r="BC58" s="212">
        <f t="shared" si="28"/>
        <v>0</v>
      </c>
      <c r="BD58" s="212">
        <f t="shared" si="28"/>
        <v>0</v>
      </c>
      <c r="BE58" s="212">
        <f t="shared" si="28"/>
        <v>0</v>
      </c>
      <c r="BF58" s="212">
        <f t="shared" si="28"/>
        <v>0</v>
      </c>
      <c r="BG58" s="212">
        <f t="shared" si="28"/>
        <v>0</v>
      </c>
      <c r="BH58" s="212">
        <f t="shared" si="28"/>
        <v>0</v>
      </c>
      <c r="BI58" s="212">
        <f t="shared" si="28"/>
        <v>0</v>
      </c>
      <c r="BJ58" s="212">
        <f t="shared" si="28"/>
        <v>0</v>
      </c>
      <c r="BK58" s="212">
        <f t="shared" si="28"/>
        <v>0</v>
      </c>
      <c r="BL58" s="212">
        <f t="shared" si="28"/>
        <v>0</v>
      </c>
      <c r="BM58" s="212">
        <f t="shared" si="28"/>
        <v>0</v>
      </c>
      <c r="BN58" s="212">
        <f t="shared" si="28"/>
        <v>0</v>
      </c>
      <c r="BO58" s="212">
        <f t="shared" si="28"/>
        <v>0</v>
      </c>
      <c r="BP58" s="212">
        <f t="shared" si="28"/>
        <v>0</v>
      </c>
      <c r="BQ58" s="212">
        <f t="shared" si="28"/>
        <v>0</v>
      </c>
      <c r="BR58" s="212">
        <f t="shared" si="28"/>
        <v>0</v>
      </c>
      <c r="BS58" s="212">
        <f t="shared" si="28"/>
        <v>0</v>
      </c>
      <c r="BT58" s="212">
        <f t="shared" si="28"/>
        <v>0</v>
      </c>
      <c r="BU58" s="212">
        <f t="shared" si="28"/>
        <v>0</v>
      </c>
      <c r="BV58" s="212">
        <f t="shared" si="28"/>
        <v>0</v>
      </c>
      <c r="BW58" s="212">
        <f t="shared" si="28"/>
        <v>0</v>
      </c>
      <c r="BX58" s="212">
        <f>BX55*BX56/1000</f>
        <v>0</v>
      </c>
      <c r="BY58" s="209">
        <f>BY55*BY56/1000</f>
        <v>0</v>
      </c>
      <c r="BZ58" s="209">
        <f>BZ55*BZ56/1000</f>
        <v>0</v>
      </c>
      <c r="CA58" s="180"/>
    </row>
    <row r="59" hidden="1" spans="1:79">
      <c r="A59" s="170" t="s">
        <v>170</v>
      </c>
      <c r="B59" s="171"/>
      <c r="C59" s="172"/>
      <c r="D59" s="174">
        <f>ССЫЛКИ!B3</f>
        <v>105</v>
      </c>
      <c r="E59" s="174">
        <f>ССЫЛКИ!C3</f>
        <v>590</v>
      </c>
      <c r="F59" s="174">
        <f>ССЫЛКИ!D3</f>
        <v>590</v>
      </c>
      <c r="G59" s="174">
        <f>ССЫЛКИ!E3</f>
        <v>11</v>
      </c>
      <c r="H59" s="174">
        <f>ССЫЛКИ!F3</f>
        <v>400</v>
      </c>
      <c r="I59" s="174">
        <f>ССЫЛКИ!G3</f>
        <v>200</v>
      </c>
      <c r="J59" s="174">
        <f>ССЫЛКИ!H3</f>
        <v>105</v>
      </c>
      <c r="K59" s="174">
        <f>ССЫЛКИ!I3</f>
        <v>590</v>
      </c>
      <c r="L59" s="174">
        <f>ССЫЛКИ!J3</f>
        <v>150</v>
      </c>
      <c r="M59" s="174">
        <f>ССЫЛКИ!K3</f>
        <v>78</v>
      </c>
      <c r="N59" s="174">
        <f>ССЫЛКИ!L3</f>
        <v>10</v>
      </c>
      <c r="O59" s="174">
        <f>ССЫЛКИ!M3</f>
        <v>300</v>
      </c>
      <c r="P59" s="174">
        <f>ССЫЛКИ!N3</f>
        <v>990</v>
      </c>
      <c r="Q59" s="174">
        <f>ССЫЛКИ!O3</f>
        <v>12</v>
      </c>
      <c r="R59" s="174">
        <f>ССЫЛКИ!P3</f>
        <v>330</v>
      </c>
      <c r="S59" s="174">
        <f>ССЫЛКИ!Q3</f>
        <v>420</v>
      </c>
      <c r="T59" s="174">
        <f>ССЫЛКИ!R3</f>
        <v>260</v>
      </c>
      <c r="U59" s="174">
        <f>ССЫЛКИ!S3</f>
        <v>165</v>
      </c>
      <c r="V59" s="174">
        <f>ССЫЛКИ!T3</f>
        <v>300</v>
      </c>
      <c r="W59" s="174">
        <f>ССЫЛКИ!U3</f>
        <v>300</v>
      </c>
      <c r="X59" s="174">
        <f>ССЫЛКИ!V3</f>
        <v>400</v>
      </c>
      <c r="Y59" s="174">
        <f>ССЫЛКИ!W3</f>
        <v>50</v>
      </c>
      <c r="Z59" s="174">
        <f>ССЫЛКИ!X3</f>
        <v>210</v>
      </c>
      <c r="AA59" s="174">
        <f>ССЫЛКИ!Y3</f>
        <v>90</v>
      </c>
      <c r="AB59" s="174">
        <f>ССЫЛКИ!Z3</f>
        <v>100</v>
      </c>
      <c r="AC59" s="174">
        <f>ССЫЛКИ!AA3</f>
        <v>190</v>
      </c>
      <c r="AD59" s="174">
        <f>ССЫЛКИ!AB3</f>
        <v>440</v>
      </c>
      <c r="AE59" s="174">
        <f>ССЫЛКИ!AC3</f>
        <v>12.5</v>
      </c>
      <c r="AF59" s="174">
        <f>ССЫЛКИ!AD3</f>
        <v>70</v>
      </c>
      <c r="AG59" s="174">
        <f>ССЫЛКИ!AE3</f>
        <v>92</v>
      </c>
      <c r="AH59" s="174">
        <f>ССЫЛКИ!AF3</f>
        <v>70</v>
      </c>
      <c r="AI59" s="174">
        <f>ССЫЛКИ!AG3</f>
        <v>62</v>
      </c>
      <c r="AJ59" s="174">
        <f>ССЫЛКИ!AH3</f>
        <v>65</v>
      </c>
      <c r="AK59" s="174">
        <f>ССЫЛКИ!AI3</f>
        <v>70</v>
      </c>
      <c r="AL59" s="174">
        <f>ССЫЛКИ!AJ3</f>
        <v>75</v>
      </c>
      <c r="AM59" s="174">
        <f>ССЫЛКИ!AK3</f>
        <v>68</v>
      </c>
      <c r="AN59" s="174">
        <f>ССЫЛКИ!AL3</f>
        <v>120</v>
      </c>
      <c r="AO59" s="174">
        <f>ССЫЛКИ!AM3</f>
        <v>70</v>
      </c>
      <c r="AP59" s="174">
        <f>ССЫЛКИ!AN3</f>
        <v>190</v>
      </c>
      <c r="AQ59" s="174">
        <f>ССЫЛКИ!AO3</f>
        <v>420</v>
      </c>
      <c r="AR59" s="174">
        <f>ССЫЛКИ!AP3</f>
        <v>195</v>
      </c>
      <c r="AS59" s="174">
        <f>ССЫЛКИ!AQ3</f>
        <v>95</v>
      </c>
      <c r="AT59" s="174">
        <f>ССЫЛКИ!AR3</f>
        <v>1100</v>
      </c>
      <c r="AU59" s="174">
        <f>ССЫЛКИ!AS3</f>
        <v>85</v>
      </c>
      <c r="AV59" s="174">
        <f>ССЫЛКИ!AT3</f>
        <v>100</v>
      </c>
      <c r="AW59" s="174">
        <f>ССЫЛКИ!AU3</f>
        <v>290</v>
      </c>
      <c r="AX59" s="174">
        <f>ССЫЛКИ!AV3</f>
        <v>370</v>
      </c>
      <c r="AY59" s="174">
        <f>ССЫЛКИ!AW3</f>
        <v>700</v>
      </c>
      <c r="AZ59" s="174">
        <f>ССЫЛКИ!AX3</f>
        <v>440</v>
      </c>
      <c r="BA59" s="174">
        <f>ССЫЛКИ!AY3</f>
        <v>240</v>
      </c>
      <c r="BB59" s="174">
        <f>ССЫЛКИ!AZ3</f>
        <v>260</v>
      </c>
      <c r="BC59" s="174">
        <f>ССЫЛКИ!BA3</f>
        <v>350</v>
      </c>
      <c r="BD59" s="174">
        <f>ССЫЛКИ!BB3</f>
        <v>50</v>
      </c>
      <c r="BE59" s="174">
        <f>ССЫЛКИ!BC3</f>
        <v>370</v>
      </c>
      <c r="BF59" s="174">
        <f>ССЫЛКИ!BD3</f>
        <v>55</v>
      </c>
      <c r="BG59" s="174">
        <f>ССЫЛКИ!BE3</f>
        <v>450</v>
      </c>
      <c r="BH59" s="174">
        <f>ССЫЛКИ!BF3</f>
        <v>440</v>
      </c>
      <c r="BI59" s="174">
        <f>ССЫЛКИ!BG3</f>
        <v>48</v>
      </c>
      <c r="BJ59" s="174">
        <f>ССЫЛКИ!BH3</f>
        <v>59</v>
      </c>
      <c r="BK59" s="174">
        <f>ССЫЛКИ!BI3</f>
        <v>48</v>
      </c>
      <c r="BL59" s="174">
        <f>ССЫЛКИ!BJ3</f>
        <v>49</v>
      </c>
      <c r="BM59" s="174">
        <f>ССЫЛКИ!BK3</f>
        <v>78</v>
      </c>
      <c r="BN59" s="174">
        <f>ССЫЛКИ!BL3</f>
        <v>110</v>
      </c>
      <c r="BO59" s="174">
        <f>ССЫЛКИ!BM3</f>
        <v>61</v>
      </c>
      <c r="BP59" s="174">
        <f>ССЫЛКИ!BN3</f>
        <v>220</v>
      </c>
      <c r="BQ59" s="174">
        <f>ССЫЛКИ!BO3</f>
        <v>200</v>
      </c>
      <c r="BR59" s="174">
        <f>ССЫЛКИ!BP3</f>
        <v>164</v>
      </c>
      <c r="BS59" s="174">
        <f>ССЫЛКИ!BQ3</f>
        <v>190</v>
      </c>
      <c r="BT59" s="174">
        <f>ССЫЛКИ!BR3</f>
        <v>300</v>
      </c>
      <c r="BU59" s="174">
        <f>ССЫЛКИ!BS3</f>
        <v>195</v>
      </c>
      <c r="BV59" s="174">
        <f>ССЫЛКИ!BT3</f>
        <v>105</v>
      </c>
      <c r="BW59" s="174">
        <f>ССЫЛКИ!BU3</f>
        <v>440</v>
      </c>
      <c r="BX59" s="174">
        <f>ССЫЛКИ!BV3</f>
        <v>66</v>
      </c>
      <c r="BY59" s="174">
        <f>ССЫЛКИ!BW3</f>
        <v>510</v>
      </c>
      <c r="BZ59" s="174">
        <f>ССЫЛКИ!BX3</f>
        <v>580</v>
      </c>
      <c r="CA59" s="180"/>
    </row>
    <row r="60" hidden="1" spans="1:79">
      <c r="A60" s="170" t="s">
        <v>196</v>
      </c>
      <c r="B60" s="171"/>
      <c r="C60" s="175">
        <f>SUM(D60:BZ60)</f>
        <v>0</v>
      </c>
      <c r="D60" s="176">
        <f>D58*D59</f>
        <v>0</v>
      </c>
      <c r="E60" s="176">
        <f t="shared" ref="E60:BP60" si="29">E58*E59</f>
        <v>0</v>
      </c>
      <c r="F60" s="177">
        <f t="shared" si="29"/>
        <v>0</v>
      </c>
      <c r="G60" s="177">
        <f t="shared" si="29"/>
        <v>0</v>
      </c>
      <c r="H60" s="177">
        <f t="shared" si="29"/>
        <v>0</v>
      </c>
      <c r="I60" s="177">
        <f t="shared" si="29"/>
        <v>0</v>
      </c>
      <c r="J60" s="177">
        <f t="shared" si="29"/>
        <v>0</v>
      </c>
      <c r="K60" s="213">
        <f t="shared" si="29"/>
        <v>0</v>
      </c>
      <c r="L60" s="213">
        <f t="shared" si="29"/>
        <v>0</v>
      </c>
      <c r="M60" s="213">
        <f t="shared" si="29"/>
        <v>0</v>
      </c>
      <c r="N60" s="213">
        <f t="shared" si="29"/>
        <v>0</v>
      </c>
      <c r="O60" s="213">
        <f t="shared" si="29"/>
        <v>0</v>
      </c>
      <c r="P60" s="213">
        <f t="shared" si="29"/>
        <v>0</v>
      </c>
      <c r="Q60" s="213">
        <f t="shared" si="29"/>
        <v>0</v>
      </c>
      <c r="R60" s="213">
        <f t="shared" si="29"/>
        <v>0</v>
      </c>
      <c r="S60" s="213">
        <f t="shared" si="29"/>
        <v>0</v>
      </c>
      <c r="T60" s="213">
        <f t="shared" si="29"/>
        <v>0</v>
      </c>
      <c r="U60" s="213">
        <f t="shared" si="29"/>
        <v>0</v>
      </c>
      <c r="V60" s="213">
        <f t="shared" si="29"/>
        <v>0</v>
      </c>
      <c r="W60" s="213">
        <f t="shared" si="29"/>
        <v>0</v>
      </c>
      <c r="X60" s="213">
        <f t="shared" si="29"/>
        <v>0</v>
      </c>
      <c r="Y60" s="213">
        <f t="shared" si="29"/>
        <v>0</v>
      </c>
      <c r="Z60" s="213">
        <f t="shared" si="29"/>
        <v>0</v>
      </c>
      <c r="AA60" s="213">
        <f t="shared" si="29"/>
        <v>0</v>
      </c>
      <c r="AB60" s="213">
        <f t="shared" si="29"/>
        <v>0</v>
      </c>
      <c r="AC60" s="213">
        <f t="shared" si="29"/>
        <v>0</v>
      </c>
      <c r="AD60" s="213">
        <f t="shared" si="29"/>
        <v>0</v>
      </c>
      <c r="AE60" s="213">
        <f t="shared" si="29"/>
        <v>0</v>
      </c>
      <c r="AF60" s="213">
        <f t="shared" si="29"/>
        <v>0</v>
      </c>
      <c r="AG60" s="213">
        <f t="shared" si="29"/>
        <v>0</v>
      </c>
      <c r="AH60" s="213">
        <f t="shared" si="29"/>
        <v>0</v>
      </c>
      <c r="AI60" s="213">
        <f t="shared" si="29"/>
        <v>0</v>
      </c>
      <c r="AJ60" s="213">
        <f t="shared" si="29"/>
        <v>0</v>
      </c>
      <c r="AK60" s="213">
        <f t="shared" si="29"/>
        <v>0</v>
      </c>
      <c r="AL60" s="213">
        <f t="shared" si="29"/>
        <v>0</v>
      </c>
      <c r="AM60" s="213">
        <f t="shared" si="29"/>
        <v>0</v>
      </c>
      <c r="AN60" s="213">
        <f t="shared" si="29"/>
        <v>0</v>
      </c>
      <c r="AO60" s="213">
        <f t="shared" si="29"/>
        <v>0</v>
      </c>
      <c r="AP60" s="213">
        <f t="shared" si="29"/>
        <v>0</v>
      </c>
      <c r="AQ60" s="213">
        <f t="shared" si="29"/>
        <v>0</v>
      </c>
      <c r="AR60" s="213">
        <f t="shared" si="29"/>
        <v>0</v>
      </c>
      <c r="AS60" s="213">
        <f t="shared" si="29"/>
        <v>0</v>
      </c>
      <c r="AT60" s="213">
        <f t="shared" si="29"/>
        <v>0</v>
      </c>
      <c r="AU60" s="213">
        <f t="shared" si="29"/>
        <v>0</v>
      </c>
      <c r="AV60" s="213">
        <f t="shared" si="29"/>
        <v>0</v>
      </c>
      <c r="AW60" s="213">
        <f t="shared" si="29"/>
        <v>0</v>
      </c>
      <c r="AX60" s="213">
        <f t="shared" si="29"/>
        <v>0</v>
      </c>
      <c r="AY60" s="213">
        <f t="shared" si="29"/>
        <v>0</v>
      </c>
      <c r="AZ60" s="213">
        <f t="shared" si="29"/>
        <v>0</v>
      </c>
      <c r="BA60" s="213">
        <f t="shared" si="29"/>
        <v>0</v>
      </c>
      <c r="BB60" s="213">
        <f t="shared" si="29"/>
        <v>0</v>
      </c>
      <c r="BC60" s="213">
        <f t="shared" si="29"/>
        <v>0</v>
      </c>
      <c r="BD60" s="213">
        <f t="shared" si="29"/>
        <v>0</v>
      </c>
      <c r="BE60" s="213">
        <f t="shared" si="29"/>
        <v>0</v>
      </c>
      <c r="BF60" s="213">
        <f t="shared" si="29"/>
        <v>0</v>
      </c>
      <c r="BG60" s="213">
        <f t="shared" si="29"/>
        <v>0</v>
      </c>
      <c r="BH60" s="213">
        <f t="shared" si="29"/>
        <v>0</v>
      </c>
      <c r="BI60" s="213">
        <f t="shared" si="29"/>
        <v>0</v>
      </c>
      <c r="BJ60" s="213">
        <f t="shared" si="29"/>
        <v>0</v>
      </c>
      <c r="BK60" s="213">
        <f t="shared" si="29"/>
        <v>0</v>
      </c>
      <c r="BL60" s="213">
        <f t="shared" si="29"/>
        <v>0</v>
      </c>
      <c r="BM60" s="213">
        <f t="shared" si="29"/>
        <v>0</v>
      </c>
      <c r="BN60" s="213">
        <f t="shared" si="29"/>
        <v>0</v>
      </c>
      <c r="BO60" s="213">
        <f t="shared" si="29"/>
        <v>0</v>
      </c>
      <c r="BP60" s="213">
        <f t="shared" si="29"/>
        <v>0</v>
      </c>
      <c r="BQ60" s="213">
        <f t="shared" ref="BQ60:BZ60" si="30">BQ58*BQ59</f>
        <v>0</v>
      </c>
      <c r="BR60" s="213">
        <f t="shared" si="30"/>
        <v>0</v>
      </c>
      <c r="BS60" s="213">
        <f t="shared" si="30"/>
        <v>0</v>
      </c>
      <c r="BT60" s="213">
        <f t="shared" si="30"/>
        <v>0</v>
      </c>
      <c r="BU60" s="213">
        <f t="shared" si="30"/>
        <v>0</v>
      </c>
      <c r="BV60" s="213">
        <f t="shared" si="30"/>
        <v>0</v>
      </c>
      <c r="BW60" s="213">
        <f t="shared" si="30"/>
        <v>0</v>
      </c>
      <c r="BX60" s="213">
        <f t="shared" si="30"/>
        <v>0</v>
      </c>
      <c r="BY60" s="213">
        <f t="shared" si="30"/>
        <v>0</v>
      </c>
      <c r="BZ60" s="213">
        <f t="shared" si="30"/>
        <v>0</v>
      </c>
      <c r="CA60" s="180"/>
    </row>
    <row r="61" hidden="1" spans="1:79">
      <c r="A61" s="170" t="s">
        <v>197</v>
      </c>
      <c r="B61" s="178"/>
      <c r="C61" s="179" t="e">
        <f>C60/C57</f>
        <v>#DIV/0!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  <c r="BY61" s="180"/>
      <c r="BZ61" s="180"/>
      <c r="CA61" s="180"/>
    </row>
    <row r="62" hidden="1" spans="1:79">
      <c r="A62" s="180"/>
      <c r="B62" s="180">
        <f ca="1">SUMPRODUCT(SIGN(CELL("width",OFFSET(D52,,N(INDEX(COLUMN(D52:BZ52)-COLUMN(D52),))))),D52:BZ52)</f>
        <v>0</v>
      </c>
      <c r="C62" s="382" t="e">
        <f>ROUND((((71.71-C53))*100+SUM(N39:N44)),5)</f>
        <v>#DIV/0!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  <c r="BY62" s="180"/>
      <c r="BZ62" s="180"/>
      <c r="CA62" s="180"/>
    </row>
    <row r="63" ht="15.75" customHeight="1" spans="1:79">
      <c r="A63" s="182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  <c r="BY63" s="180"/>
      <c r="BZ63" s="180"/>
      <c r="CA63" s="180"/>
    </row>
    <row r="64" ht="15.75" customHeight="1" spans="1:79">
      <c r="A64" s="180"/>
      <c r="B64" s="159" t="s">
        <v>199</v>
      </c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  <c r="BY64" s="180"/>
      <c r="BZ64" s="180"/>
      <c r="CA64" s="180"/>
    </row>
    <row r="65" ht="15.75" customHeight="1" spans="1:79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  <c r="BY65" s="180"/>
      <c r="BZ65" s="180"/>
      <c r="CA65" s="180"/>
    </row>
    <row r="66" ht="15.75" customHeight="1" spans="2:22">
      <c r="B66" s="159" t="s">
        <v>200</v>
      </c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customFormat="1" ht="15.75" customHeight="1"/>
    <row r="82" customFormat="1" ht="15.75" customHeight="1"/>
    <row r="83" customFormat="1" ht="15.75" customHeight="1"/>
    <row r="84" customFormat="1" ht="15.75" customHeight="1"/>
    <row r="85" customFormat="1" ht="15.75" customHeight="1"/>
    <row r="86" customFormat="1" ht="15.75" customHeight="1"/>
    <row r="87" customFormat="1" ht="15.75" customHeight="1"/>
    <row r="88" customFormat="1" ht="15.75" customHeight="1"/>
    <row r="89" customFormat="1" ht="15.75" customHeight="1"/>
    <row r="90" customFormat="1" ht="15.75" customHeight="1"/>
    <row r="91" customFormat="1" ht="15.75" customHeight="1"/>
    <row r="92" customFormat="1" ht="15.75" customHeight="1"/>
    <row r="93" customFormat="1" ht="15.75" customHeight="1"/>
    <row r="94" customFormat="1" ht="15.75" customHeight="1"/>
    <row r="95" customFormat="1" ht="15.75" customHeight="1"/>
    <row r="96" customFormat="1" ht="15.75" customHeight="1"/>
    <row r="97" customFormat="1" ht="15.75" customHeight="1"/>
    <row r="98" customFormat="1" ht="15.75" customHeight="1"/>
    <row r="99" customFormat="1" ht="15.75" customHeight="1"/>
    <row r="100" customFormat="1" ht="15.75" customHeight="1"/>
    <row r="101" customFormat="1" ht="15.75" customHeight="1"/>
    <row r="102" customFormat="1" ht="15.75" customHeight="1"/>
    <row r="103" customFormat="1" ht="15.75" customHeight="1"/>
    <row r="104" customFormat="1" ht="15.75" customHeight="1"/>
    <row r="105" customFormat="1" ht="15.75" customHeight="1"/>
    <row r="106" customFormat="1" ht="15.75" customHeight="1"/>
    <row r="107" customFormat="1" ht="15.75" customHeight="1"/>
    <row r="108" customFormat="1" ht="15.75" customHeight="1"/>
    <row r="109" customFormat="1" ht="15.75" customHeight="1"/>
    <row r="110" customFormat="1" ht="15.75" customHeight="1"/>
    <row r="111" customFormat="1" ht="15.75" customHeight="1"/>
    <row r="112" customFormat="1" ht="15.75" customHeight="1"/>
    <row r="113" customFormat="1" ht="15.75" customHeight="1"/>
    <row r="114" customFormat="1" ht="15.75" customHeight="1"/>
    <row r="115" customFormat="1" ht="15.75" customHeight="1"/>
    <row r="116" customFormat="1" ht="15.75" customHeight="1"/>
    <row r="117" customFormat="1" ht="15.75" customHeight="1"/>
    <row r="118" customFormat="1" ht="15.75" customHeight="1"/>
    <row r="119" customFormat="1" ht="15.75" customHeight="1"/>
    <row r="120" customFormat="1" ht="15.75" customHeight="1"/>
    <row r="121" customFormat="1" ht="15.75" customHeight="1"/>
    <row r="122" customFormat="1" ht="15.75" customHeight="1"/>
    <row r="123" customFormat="1" ht="15.75" customHeight="1"/>
    <row r="124" customFormat="1" ht="15.75" customHeight="1"/>
    <row r="125" customFormat="1" ht="15.75" customHeight="1"/>
    <row r="126" customFormat="1" ht="15.75" customHeight="1"/>
    <row r="127" customFormat="1" ht="15.75" customHeight="1"/>
    <row r="128" customFormat="1" ht="15.75" customHeight="1"/>
    <row r="129" customFormat="1" ht="15.75" customHeight="1"/>
    <row r="130" customFormat="1" ht="15.75" customHeight="1"/>
    <row r="131" customFormat="1" ht="15.75" customHeight="1"/>
    <row r="132" customFormat="1" ht="15.75" customHeight="1"/>
    <row r="133" customFormat="1" ht="15.75" customHeight="1"/>
    <row r="134" customFormat="1" ht="15.75" customHeight="1"/>
    <row r="135" customFormat="1" ht="15.75" customHeight="1"/>
    <row r="136" customFormat="1" ht="15.75" customHeight="1"/>
    <row r="137" customFormat="1" ht="15.75" customHeight="1"/>
    <row r="138" customFormat="1" ht="15.75" customHeight="1"/>
    <row r="139" customFormat="1" ht="15.75" customHeight="1"/>
    <row r="140" customFormat="1" ht="15.75" customHeight="1"/>
    <row r="141" customFormat="1" ht="15.75" customHeight="1"/>
    <row r="142" customFormat="1" ht="15.75" customHeight="1"/>
    <row r="143" customFormat="1" ht="15.75" customHeight="1"/>
    <row r="144" customFormat="1" ht="15.75" customHeight="1"/>
    <row r="145" customFormat="1" ht="15.75" customHeight="1"/>
    <row r="146" customFormat="1" ht="15.75" customHeight="1"/>
    <row r="147" customFormat="1" ht="15.75" customHeight="1"/>
    <row r="148" customFormat="1" ht="15.75" customHeight="1"/>
    <row r="149" customFormat="1" ht="15.75" customHeight="1"/>
    <row r="150" customFormat="1" ht="15.75" customHeight="1"/>
    <row r="151" customFormat="1" ht="15.75" customHeight="1"/>
    <row r="152" customFormat="1" ht="15.75" customHeight="1"/>
    <row r="153" customFormat="1" ht="15.75" customHeight="1"/>
    <row r="154" customFormat="1" ht="15.75" customHeight="1"/>
    <row r="155" customFormat="1" ht="15.75" customHeight="1"/>
    <row r="156" customFormat="1" ht="15.75" customHeight="1"/>
    <row r="157" customFormat="1" ht="15.75" customHeight="1"/>
    <row r="158" customFormat="1" ht="15.75" customHeight="1"/>
    <row r="159" customFormat="1" ht="15.75" customHeight="1"/>
    <row r="160" customFormat="1" ht="15.75" customHeight="1"/>
    <row r="161" customFormat="1" ht="15.75" customHeight="1"/>
    <row r="162" customFormat="1" ht="15.75" customHeight="1"/>
    <row r="163" customFormat="1" ht="15.75" customHeight="1"/>
    <row r="164" customFormat="1" ht="15.75" customHeight="1"/>
    <row r="165" customFormat="1" ht="15.75" customHeight="1"/>
    <row r="166" customFormat="1" ht="15.75" customHeight="1"/>
    <row r="167" customFormat="1" ht="15.75" customHeight="1"/>
    <row r="168" customFormat="1" ht="15.75" customHeight="1"/>
    <row r="169" customFormat="1" ht="15.75" customHeight="1"/>
    <row r="170" customFormat="1" ht="15.75" customHeight="1"/>
    <row r="171" customFormat="1" ht="15.75" customHeight="1"/>
    <row r="172" customFormat="1" ht="15.75" customHeight="1"/>
    <row r="173" customFormat="1" ht="15.75" customHeight="1"/>
    <row r="174" customFormat="1" ht="15.75" customHeight="1"/>
    <row r="175" customFormat="1" ht="15.75" customHeight="1"/>
    <row r="176" customFormat="1" ht="15.75" customHeight="1"/>
    <row r="177" customFormat="1" ht="15.75" customHeight="1"/>
    <row r="178" customFormat="1" ht="15.75" customHeight="1"/>
    <row r="179" customFormat="1" ht="15.75" customHeight="1"/>
    <row r="180" customFormat="1" ht="15.75" customHeight="1"/>
    <row r="181" customFormat="1" ht="15.75" customHeight="1"/>
    <row r="182" customFormat="1" ht="15.75" customHeight="1"/>
    <row r="183" customFormat="1" ht="15.75" customHeight="1"/>
    <row r="184" customFormat="1" ht="15.75" customHeight="1"/>
    <row r="185" customFormat="1" ht="15.75" customHeight="1"/>
    <row r="186" customFormat="1" ht="15.75" customHeight="1"/>
    <row r="187" customFormat="1" ht="15.75" customHeight="1"/>
    <row r="188" customFormat="1" ht="15.75" customHeight="1"/>
    <row r="189" customFormat="1" ht="15.75" customHeight="1"/>
    <row r="190" customFormat="1" ht="15.75" customHeight="1"/>
    <row r="191" customFormat="1" ht="15.75" customHeight="1"/>
    <row r="192" customFormat="1" ht="15.75" customHeight="1"/>
    <row r="193" customFormat="1" ht="15.75" customHeight="1"/>
    <row r="194" customFormat="1" ht="15.75" customHeight="1"/>
    <row r="195" customFormat="1" ht="15.75" customHeight="1"/>
    <row r="196" customFormat="1" ht="15.75" customHeight="1"/>
    <row r="197" customFormat="1" ht="15.75" customHeight="1"/>
    <row r="198" customFormat="1" ht="15.75" customHeight="1"/>
    <row r="199" customFormat="1" ht="15.75" customHeight="1"/>
    <row r="200" customFormat="1" ht="15.75" customHeight="1"/>
    <row r="201" customFormat="1" ht="15.75" customHeight="1"/>
    <row r="202" customFormat="1" ht="15.75" customHeight="1"/>
    <row r="203" customFormat="1" ht="15.75" customHeight="1"/>
    <row r="204" customFormat="1" ht="15.75" customHeight="1"/>
    <row r="205" customFormat="1" ht="15.75" customHeight="1"/>
    <row r="206" customFormat="1" ht="15.75" customHeight="1"/>
    <row r="207" customFormat="1" ht="15.75" customHeight="1"/>
    <row r="208" customFormat="1" ht="15.75" customHeight="1"/>
    <row r="209" customFormat="1" ht="15.75" customHeight="1"/>
    <row r="210" customFormat="1" ht="15.75" customHeight="1"/>
    <row r="211" customFormat="1" ht="15.75" customHeight="1"/>
    <row r="212" customFormat="1" ht="15.75" customHeight="1"/>
    <row r="213" customFormat="1" ht="15.75" customHeight="1"/>
    <row r="214" customFormat="1" ht="15.75" customHeight="1"/>
    <row r="215" customFormat="1" ht="15.75" customHeight="1"/>
    <row r="216" customFormat="1" ht="15.75" customHeight="1"/>
    <row r="217" customFormat="1" ht="15.75" customHeight="1"/>
    <row r="218" customFormat="1" ht="15.75" customHeight="1"/>
    <row r="219" customFormat="1" ht="15.75" customHeight="1"/>
    <row r="220" customFormat="1" ht="15.75" customHeight="1"/>
    <row r="221" customFormat="1" ht="15.75" customHeight="1"/>
    <row r="222" customFormat="1" ht="15.75" customHeight="1"/>
    <row r="223" customFormat="1" ht="15.75" customHeight="1"/>
    <row r="224" customFormat="1" ht="15.75" customHeight="1"/>
    <row r="225" customFormat="1" ht="15.75" customHeight="1"/>
    <row r="226" customFormat="1" ht="15.75" customHeight="1"/>
    <row r="227" customFormat="1" ht="15.75" customHeight="1"/>
    <row r="228" customFormat="1" ht="15.75" customHeight="1"/>
    <row r="229" customFormat="1" ht="15.75" customHeight="1"/>
    <row r="230" customFormat="1" ht="15.75" customHeight="1"/>
    <row r="231" customFormat="1" ht="15.75" customHeight="1"/>
    <row r="232" customFormat="1" ht="15.75" customHeight="1"/>
    <row r="233" customFormat="1" ht="15.75" customHeight="1"/>
    <row r="234" customFormat="1" ht="15.75" customHeight="1"/>
    <row r="235" customFormat="1" ht="15.75" customHeight="1"/>
    <row r="236" customFormat="1" ht="15.75" customHeight="1"/>
    <row r="237" customFormat="1" ht="15.75" customHeight="1"/>
    <row r="238" customFormat="1" ht="15.75" customHeight="1"/>
    <row r="239" customFormat="1" ht="15.75" customHeight="1"/>
    <row r="240" customFormat="1" ht="15.75" customHeight="1"/>
    <row r="241" customFormat="1" ht="15.75" customHeight="1"/>
    <row r="242" customFormat="1" ht="15.75" customHeight="1"/>
    <row r="243" customFormat="1" ht="15.75" customHeight="1"/>
    <row r="244" customFormat="1" ht="15.75" customHeight="1"/>
    <row r="245" customFormat="1" ht="15.75" customHeight="1"/>
    <row r="246" customFormat="1" ht="15.75" customHeight="1"/>
    <row r="247" customFormat="1" ht="15.75" customHeight="1"/>
    <row r="248" customFormat="1" ht="15.75" customHeight="1"/>
    <row r="249" customFormat="1" ht="15.75" customHeight="1"/>
    <row r="250" customFormat="1" ht="15.75" customHeight="1"/>
    <row r="251" customFormat="1" ht="15.75" customHeight="1"/>
    <row r="252" customFormat="1" ht="15.75" customHeight="1"/>
    <row r="253" customFormat="1" ht="15.75" customHeight="1"/>
    <row r="254" customFormat="1" ht="15.75" customHeight="1"/>
    <row r="255" customFormat="1" ht="15.75" customHeight="1"/>
    <row r="256" customFormat="1" ht="15.75" customHeight="1"/>
    <row r="257" customFormat="1" ht="15.75" customHeight="1"/>
    <row r="258" customFormat="1" ht="15.75" customHeight="1"/>
    <row r="259" customFormat="1" ht="15.75" customHeight="1"/>
    <row r="260" customFormat="1" ht="15.75" customHeight="1"/>
    <row r="261" customFormat="1" ht="15.75" customHeight="1"/>
    <row r="262" customFormat="1" ht="15.75" customHeight="1"/>
    <row r="263" customFormat="1" ht="15.75" customHeight="1"/>
    <row r="264" customFormat="1" ht="15.75" customHeight="1"/>
    <row r="265" customFormat="1" ht="15.75" customHeight="1"/>
    <row r="266" customFormat="1" ht="15.75" customHeight="1"/>
    <row r="267" customFormat="1" ht="15.75" customHeight="1"/>
    <row r="268" customFormat="1" ht="15.75" customHeight="1"/>
    <row r="269" customFormat="1" ht="15.75" customHeight="1"/>
    <row r="270" customFormat="1" ht="15.75" customHeight="1"/>
    <row r="271" customFormat="1" ht="15.75" customHeight="1"/>
    <row r="272" customFormat="1" ht="15.75" customHeight="1"/>
    <row r="273" customFormat="1" ht="15.75" customHeight="1"/>
    <row r="274" customFormat="1" ht="15.75" customHeight="1"/>
    <row r="275" customFormat="1" ht="15.75" customHeight="1"/>
    <row r="276" customFormat="1" ht="15.75" customHeight="1"/>
    <row r="277" customFormat="1" ht="15.75" customHeight="1"/>
    <row r="278" customFormat="1" ht="15.75" customHeight="1"/>
    <row r="279" customFormat="1" ht="15.75" customHeight="1"/>
    <row r="280" customFormat="1" ht="15.75" customHeight="1"/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  <row r="1001" customFormat="1" ht="15.75" customHeight="1"/>
    <row r="1002" customFormat="1" ht="15.75" customHeight="1"/>
    <row r="1003" customFormat="1" ht="15.75" customHeight="1"/>
    <row r="1004" customFormat="1" ht="15.75" customHeight="1"/>
    <row r="1005" customFormat="1" ht="15.75" customHeight="1"/>
    <row r="1006" customFormat="1" ht="15.75" customHeight="1"/>
    <row r="1007" customFormat="1" ht="15.75" customHeight="1"/>
  </sheetData>
  <mergeCells count="53">
    <mergeCell ref="A1:BK1"/>
    <mergeCell ref="A2:BK2"/>
    <mergeCell ref="B3:BK3"/>
    <mergeCell ref="C4:BX4"/>
    <mergeCell ref="A5:B5"/>
    <mergeCell ref="L5:AB5"/>
    <mergeCell ref="D6:BX6"/>
    <mergeCell ref="A8:B8"/>
    <mergeCell ref="A9:B9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66" orientation="landscape"/>
  <headerFooter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3">
    <pageSetUpPr fitToPage="1"/>
  </sheetPr>
  <dimension ref="A1:CB1000"/>
  <sheetViews>
    <sheetView zoomScale="80" zoomScaleNormal="80" workbookViewId="0">
      <selection activeCell="P22" sqref="P22"/>
    </sheetView>
  </sheetViews>
  <sheetFormatPr defaultColWidth="12.6" defaultRowHeight="15" customHeight="1"/>
  <cols>
    <col min="1" max="1" width="27" customWidth="1"/>
    <col min="2" max="2" width="12.1" customWidth="1"/>
    <col min="3" max="3" width="9.5" customWidth="1"/>
    <col min="4" max="6" width="8.4" hidden="1" customWidth="1"/>
    <col min="7" max="7" width="7.6" hidden="1" customWidth="1"/>
    <col min="8" max="11" width="8.4" hidden="1" customWidth="1"/>
    <col min="12" max="12" width="9.2" customWidth="1"/>
    <col min="13" max="14" width="8" customWidth="1"/>
    <col min="15" max="15" width="9.1" hidden="1" customWidth="1"/>
    <col min="16" max="16" width="9.1" customWidth="1"/>
    <col min="17" max="17" width="9.5" customWidth="1"/>
    <col min="18" max="24" width="9.1" hidden="1" customWidth="1"/>
    <col min="25" max="25" width="8" hidden="1" customWidth="1"/>
    <col min="26" max="26" width="9.1" hidden="1" customWidth="1"/>
    <col min="27" max="27" width="9.5" hidden="1" customWidth="1"/>
    <col min="28" max="28" width="9.1" hidden="1" customWidth="1"/>
    <col min="29" max="29" width="9.1" customWidth="1"/>
    <col min="30" max="30" width="9.1" hidden="1" customWidth="1"/>
    <col min="31" max="31" width="8" hidden="1" customWidth="1"/>
    <col min="32" max="32" width="8" customWidth="1"/>
    <col min="33" max="37" width="8" hidden="1" customWidth="1"/>
    <col min="38" max="38" width="8.4" customWidth="1"/>
    <col min="39" max="39" width="8" hidden="1" customWidth="1"/>
    <col min="40" max="40" width="9.1" customWidth="1"/>
    <col min="41" max="41" width="8" hidden="1" customWidth="1"/>
    <col min="42" max="43" width="9.1" hidden="1" customWidth="1"/>
    <col min="44" max="44" width="9.5" customWidth="1"/>
    <col min="45" max="45" width="8" hidden="1" customWidth="1"/>
    <col min="46" max="46" width="9.2" customWidth="1"/>
    <col min="47" max="47" width="8" hidden="1" customWidth="1"/>
    <col min="48" max="48" width="8.4" hidden="1" customWidth="1"/>
    <col min="49" max="49" width="9.1" hidden="1" customWidth="1"/>
    <col min="50" max="50" width="9.2" hidden="1" customWidth="1"/>
    <col min="51" max="53" width="8.4" hidden="1" customWidth="1"/>
    <col min="54" max="54" width="9.1" customWidth="1"/>
    <col min="55" max="55" width="9.1" hidden="1" customWidth="1"/>
    <col min="56" max="56" width="8" hidden="1" customWidth="1"/>
    <col min="57" max="57" width="9.1" hidden="1" customWidth="1"/>
    <col min="58" max="58" width="8" hidden="1" customWidth="1"/>
    <col min="59" max="59" width="9.1" hidden="1" customWidth="1"/>
    <col min="60" max="60" width="9.6" customWidth="1"/>
    <col min="61" max="61" width="7.4" hidden="1" customWidth="1"/>
    <col min="62" max="64" width="8" customWidth="1"/>
    <col min="65" max="65" width="8" hidden="1" customWidth="1"/>
    <col min="66" max="66" width="9.1" hidden="1" customWidth="1"/>
    <col min="67" max="67" width="8" hidden="1" customWidth="1"/>
    <col min="68" max="68" width="9.5" hidden="1" customWidth="1"/>
    <col min="69" max="73" width="9.1" hidden="1" customWidth="1"/>
    <col min="74" max="74" width="8" hidden="1" customWidth="1"/>
    <col min="75" max="75" width="9.1" hidden="1" customWidth="1"/>
    <col min="76" max="76" width="8.5" customWidth="1"/>
    <col min="77" max="77" width="8.4" hidden="1" customWidth="1"/>
    <col min="78" max="78" width="9.6" customWidth="1"/>
    <col min="79" max="79" width="7.9" hidden="1" customWidth="1"/>
  </cols>
  <sheetData>
    <row r="1" ht="18.5" spans="1:63">
      <c r="A1" s="108" t="str">
        <f>'Автомат. ввод'!N10</f>
        <v>МКОУ " Некрасовская СОШ"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</row>
    <row r="2" ht="15.5" spans="1:75">
      <c r="A2" s="109" t="s">
        <v>191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Q2" s="112"/>
      <c r="BR2" s="112"/>
      <c r="BS2" s="112"/>
      <c r="BT2" s="112"/>
      <c r="BU2" s="112"/>
      <c r="BV2" s="112"/>
      <c r="BW2" s="112"/>
    </row>
    <row r="3" ht="15.5" spans="2:75">
      <c r="B3" s="109" t="s">
        <v>192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Q3" s="112"/>
      <c r="BR3" s="112"/>
      <c r="BS3" s="112"/>
      <c r="BT3" s="112"/>
      <c r="BU3" s="112"/>
      <c r="BV3" s="112"/>
      <c r="BW3" s="112"/>
    </row>
    <row r="4" ht="25.5" customHeight="1" spans="2:76">
      <c r="B4" s="110">
        <v>20</v>
      </c>
      <c r="C4" s="111" t="str">
        <f>ССЫЛКИ!A5</f>
        <v>Февраль 2025 г.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</row>
    <row r="5" ht="24" customHeight="1" spans="1:79">
      <c r="A5" s="86" t="s">
        <v>1</v>
      </c>
      <c r="B5" s="112"/>
      <c r="C5" s="112"/>
      <c r="D5" s="112"/>
      <c r="E5" s="112"/>
      <c r="F5" s="112"/>
      <c r="G5" s="112"/>
      <c r="H5" s="112"/>
      <c r="I5" s="112"/>
      <c r="J5" s="112"/>
      <c r="K5" s="204"/>
      <c r="L5" s="205" t="str">
        <f>VLOOKUP(B4,Общее_количество_учащихся,2,FALSE)</f>
        <v>Четверг</v>
      </c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ht="14.4" customHeight="1" spans="1:76">
      <c r="A6" s="114" t="s">
        <v>3</v>
      </c>
      <c r="B6" s="115"/>
      <c r="C6" s="116"/>
      <c r="D6" s="117" t="s">
        <v>193</v>
      </c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</row>
    <row r="7" ht="172.95" customHeight="1" spans="1:79">
      <c r="A7" s="119"/>
      <c r="B7" s="120"/>
      <c r="C7" s="116"/>
      <c r="D7" s="121" t="str">
        <f>ССЫЛКИ!B2</f>
        <v>Вермишель</v>
      </c>
      <c r="E7" s="121" t="str">
        <f>ССЫЛКИ!C2</f>
        <v>Люля полуфаб-т (кг)</v>
      </c>
      <c r="F7" s="121" t="str">
        <f>ССЫЛКИ!D2</f>
        <v>Котлета говяжья полуф-т (кг)</v>
      </c>
      <c r="G7" s="121" t="str">
        <f>ССЫЛКИ!E2</f>
        <v>Какао (Фунтик) (шт)</v>
      </c>
      <c r="H7" s="121" t="str">
        <f>ССЫЛКИ!F2</f>
        <v>Какао порошок</v>
      </c>
      <c r="I7" s="121" t="str">
        <f>ССЫЛКИ!G2</f>
        <v>Кисель фруктовый</v>
      </c>
      <c r="J7" s="121" t="str">
        <f>ССЫЛКИ!H2</f>
        <v>Макароны</v>
      </c>
      <c r="K7" s="121" t="str">
        <f>ССЫЛКИ!I2</f>
        <v>Тефтели говяжьи (кг)</v>
      </c>
      <c r="L7" s="121" t="str">
        <f>ССЫЛКИ!J2</f>
        <v>Масло растительное</v>
      </c>
      <c r="M7" s="121" t="str">
        <f>ССЫЛКИ!K2</f>
        <v>Сахар</v>
      </c>
      <c r="N7" s="121" t="str">
        <f>ССЫЛКИ!L2</f>
        <v>Соль иодир.</v>
      </c>
      <c r="O7" s="121" t="str">
        <f>ССЫЛКИ!M2</f>
        <v>Сухофрукты</v>
      </c>
      <c r="P7" s="121" t="str">
        <f>ССЫЛКИ!N2</f>
        <v>Чай</v>
      </c>
      <c r="Q7" s="121" t="str">
        <f>ССЫЛКИ!O2</f>
        <v>Яйцо куриное (штук)</v>
      </c>
      <c r="R7" s="121" t="str">
        <f>ССЫЛКИ!P2</f>
        <v>Вафли</v>
      </c>
      <c r="S7" s="121" t="str">
        <f>ССЫЛКИ!Q2</f>
        <v>Кексы бездрожжевые (кг.)</v>
      </c>
      <c r="T7" s="121" t="str">
        <f>ССЫЛКИ!R2</f>
        <v>Печенье</v>
      </c>
      <c r="U7" s="121" t="str">
        <f>ССЫЛКИ!S2</f>
        <v>Пряники</v>
      </c>
      <c r="V7" s="121" t="str">
        <f>ССЫЛКИ!T2</f>
        <v>Горошек зеленый конс.</v>
      </c>
      <c r="W7" s="121" t="str">
        <f>ССЫЛКИ!U2</f>
        <v>Кукуруза консервы</v>
      </c>
      <c r="X7" s="121" t="str">
        <f>ССЫЛКИ!V2</f>
        <v>Огурцы маринованые</v>
      </c>
      <c r="Y7" s="121" t="str">
        <f>ССЫЛКИ!W2</f>
        <v>Мука высшего сорт</v>
      </c>
      <c r="Z7" s="121" t="str">
        <f>ССЫЛКИ!X2</f>
        <v>Повидло</v>
      </c>
      <c r="AA7" s="121" t="str">
        <f>ССЫЛКИ!Y2</f>
        <v>Сок фруктовый светлый</v>
      </c>
      <c r="AB7" s="121" t="str">
        <f>ССЫЛКИ!Z2</f>
        <v>Сок фруктовый с мякотью</v>
      </c>
      <c r="AC7" s="121" t="str">
        <f>ССЫЛКИ!AA2</f>
        <v>Томатная паста</v>
      </c>
      <c r="AD7" s="121" t="str">
        <f>ССЫЛКИ!AB2</f>
        <v>Котлета рыбная полуф-т (кг)</v>
      </c>
      <c r="AE7" s="121" t="str">
        <f>ССЫЛКИ!AC2</f>
        <v>Фрикадельки рыбные  полуф-т (кг)</v>
      </c>
      <c r="AF7" s="121" t="str">
        <f>ССЫЛКИ!AD2</f>
        <v>Крупа гороховая</v>
      </c>
      <c r="AG7" s="121" t="str">
        <f>ССЫЛКИ!AE2</f>
        <v>Крупа гречневая</v>
      </c>
      <c r="AH7" s="121" t="str">
        <f>ССЫЛКИ!AF2</f>
        <v>Крупа кукурузная</v>
      </c>
      <c r="AI7" s="121" t="str">
        <f>ССЫЛКИ!AG2</f>
        <v>Крупа манная</v>
      </c>
      <c r="AJ7" s="121" t="str">
        <f>ССЫЛКИ!AH2</f>
        <v>Крупа овсяная</v>
      </c>
      <c r="AK7" s="121" t="str">
        <f>ССЫЛКИ!AI2</f>
        <v>Крупа перловая</v>
      </c>
      <c r="AL7" s="121" t="str">
        <f>ССЫЛКИ!AJ2</f>
        <v>Крупа пшеничная</v>
      </c>
      <c r="AM7" s="121" t="str">
        <f>ССЫЛКИ!AK2</f>
        <v>Крупа пшено шлифованное</v>
      </c>
      <c r="AN7" s="121" t="str">
        <f>ССЫЛКИ!AL2</f>
        <v>Крупа рисовая</v>
      </c>
      <c r="AO7" s="121" t="str">
        <f>ССЫЛКИ!AM2</f>
        <v>Крупа ячневая</v>
      </c>
      <c r="AP7" s="121" t="str">
        <f>ССЫЛКИ!AN2</f>
        <v>Фасоль</v>
      </c>
      <c r="AQ7" s="121" t="str">
        <f>ССЫЛКИ!AO2</f>
        <v>Курага сушеная</v>
      </c>
      <c r="AR7" s="121" t="str">
        <f>ССЫЛКИ!AP2</f>
        <v>БИО йогурт 2.5</v>
      </c>
      <c r="AS7" s="121" t="str">
        <f>ССЫЛКИ!AQ2</f>
        <v>Кефир</v>
      </c>
      <c r="AT7" s="121" t="str">
        <f>ССЫЛКИ!AR2</f>
        <v>Масло сливочное</v>
      </c>
      <c r="AU7" s="121" t="str">
        <f>ССЫЛКИ!AS2</f>
        <v>Молоко разливное</v>
      </c>
      <c r="AV7" s="121" t="str">
        <f>ССЫЛКИ!AT2</f>
        <v>Молоко пастеризованное  2,5</v>
      </c>
      <c r="AW7" s="121" t="str">
        <f>ССЫЛКИ!AU2</f>
        <v>Сгущенное молоко</v>
      </c>
      <c r="AX7" s="121" t="str">
        <f>ССЫЛКИ!AV2</f>
        <v>Сметана</v>
      </c>
      <c r="AY7" s="121" t="str">
        <f>ССЫЛКИ!AW2</f>
        <v>Сыр Российский</v>
      </c>
      <c r="AZ7" s="121" t="str">
        <f>ССЫЛКИ!AX2</f>
        <v>Биточки куриные (кг)</v>
      </c>
      <c r="BA7" s="121" t="str">
        <f>ССЫЛКИ!AY2</f>
        <v>Тушка куринная</v>
      </c>
      <c r="BB7" s="121" t="str">
        <f>ССЫЛКИ!AZ2</f>
        <v>Бедро куриное</v>
      </c>
      <c r="BC7" s="121" t="str">
        <f>ССЫЛКИ!BA2</f>
        <v>Фарш говяжий</v>
      </c>
      <c r="BD7" s="121" t="str">
        <f>ССЫЛКИ!BB2</f>
        <v>Баклажаны свежие</v>
      </c>
      <c r="BE7" s="121" t="str">
        <f>ССЫЛКИ!BC2</f>
        <v>Грудка куриная</v>
      </c>
      <c r="BF7" s="121" t="str">
        <f>ССЫЛКИ!BD2</f>
        <v>Перец болгарский </v>
      </c>
      <c r="BG7" s="121" t="str">
        <f>ССЫЛКИ!BE2</f>
        <v>Зелень разная </v>
      </c>
      <c r="BH7" s="121" t="str">
        <f>ССЫЛКИ!BF2</f>
        <v>Котлета куриная полуфаб-т (кг)</v>
      </c>
      <c r="BI7" s="121" t="str">
        <f>ССЫЛКИ!BG2</f>
        <v>Капуста</v>
      </c>
      <c r="BJ7" s="121" t="str">
        <f>ССЫЛКИ!BH2</f>
        <v>Картофель</v>
      </c>
      <c r="BK7" s="121" t="str">
        <f>ССЫЛКИ!BI2</f>
        <v>Лук репчатый</v>
      </c>
      <c r="BL7" s="121" t="str">
        <f>ССЫЛКИ!BJ2</f>
        <v>Морковь</v>
      </c>
      <c r="BM7" s="121" t="str">
        <f>ССЫЛКИ!BK2</f>
        <v>Огурцы свежие</v>
      </c>
      <c r="BN7" s="121" t="str">
        <f>ССЫЛКИ!BL2</f>
        <v>Помидоры свежие </v>
      </c>
      <c r="BO7" s="121" t="str">
        <f>ССЫЛКИ!BM2</f>
        <v>Свекла столовая</v>
      </c>
      <c r="BP7" s="121" t="str">
        <f>ССЫЛКИ!BN2</f>
        <v>Вареники полуфаб-т (кг)</v>
      </c>
      <c r="BQ7" s="121" t="str">
        <f>ССЫЛКИ!BO2</f>
        <v>Мандарины</v>
      </c>
      <c r="BR7" s="121" t="str">
        <f>ССЫЛКИ!BP2</f>
        <v>Бананы</v>
      </c>
      <c r="BS7" s="121" t="str">
        <f>ССЫЛКИ!BQ2</f>
        <v>Груши</v>
      </c>
      <c r="BT7" s="121" t="str">
        <f>ССЫЛКИ!BR2</f>
        <v>Лимонная кислота</v>
      </c>
      <c r="BU7" s="121" t="str">
        <f>ССЫЛКИ!BS2</f>
        <v>Апельсины</v>
      </c>
      <c r="BV7" s="121" t="str">
        <f>ССЫЛКИ!BT2</f>
        <v>Яблоки</v>
      </c>
      <c r="BW7" s="121" t="str">
        <f>ССЫЛКИ!BU2</f>
        <v>Тефтели куриные</v>
      </c>
      <c r="BX7" s="121" t="str">
        <f>ССЫЛКИ!BV2</f>
        <v>Хлеб пшеничный</v>
      </c>
      <c r="BY7" s="121" t="str">
        <f>ССЫЛКИ!BW2</f>
        <v>Мини рулеты (бисквитные)</v>
      </c>
      <c r="BZ7" s="121" t="str">
        <f>ССЫЛКИ!BX2</f>
        <v>Зефир в шоколаде (кг)</v>
      </c>
      <c r="CA7" s="215"/>
    </row>
    <row r="8" ht="14.5" spans="1:79">
      <c r="A8" s="160" t="s">
        <v>30</v>
      </c>
      <c r="B8" s="161"/>
      <c r="C8" s="230"/>
      <c r="D8" s="162"/>
      <c r="E8" s="162"/>
      <c r="F8" s="162"/>
      <c r="G8" s="162"/>
      <c r="H8" s="162"/>
      <c r="I8" s="162"/>
      <c r="J8" s="162"/>
      <c r="K8" s="162"/>
      <c r="L8" s="162">
        <v>2.3</v>
      </c>
      <c r="M8" s="162"/>
      <c r="N8" s="162">
        <v>1.2</v>
      </c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>
        <v>50</v>
      </c>
      <c r="AM8" s="162"/>
      <c r="AN8" s="162"/>
      <c r="AO8" s="162"/>
      <c r="AP8" s="162"/>
      <c r="AQ8" s="162"/>
      <c r="AR8" s="162"/>
      <c r="AS8" s="162"/>
      <c r="AT8" s="162">
        <v>2</v>
      </c>
      <c r="AU8" s="162"/>
      <c r="AV8" s="162"/>
      <c r="AW8" s="162"/>
      <c r="AX8" s="162"/>
      <c r="AY8" s="162"/>
      <c r="AZ8" s="162"/>
      <c r="BA8" s="162"/>
      <c r="BB8" s="162"/>
      <c r="BC8" s="162"/>
      <c r="BD8" s="162"/>
      <c r="BE8" s="162"/>
      <c r="BF8" s="162"/>
      <c r="BG8" s="162"/>
      <c r="BH8" s="162">
        <v>60</v>
      </c>
      <c r="BI8" s="162"/>
      <c r="BJ8" s="162"/>
      <c r="BK8" s="162"/>
      <c r="BL8" s="162"/>
      <c r="BM8" s="162"/>
      <c r="BN8" s="162"/>
      <c r="BO8" s="162"/>
      <c r="BP8" s="162"/>
      <c r="BQ8" s="162"/>
      <c r="BR8" s="162"/>
      <c r="BS8" s="162"/>
      <c r="BT8" s="162"/>
      <c r="BU8" s="162"/>
      <c r="BV8" s="162"/>
      <c r="BW8" s="162"/>
      <c r="BX8" s="165"/>
      <c r="BY8" s="129"/>
      <c r="BZ8" s="129"/>
      <c r="CA8" s="79">
        <f>SUMPRODUCT($D8:$BZ8,$D$51:$BZ$51)/1000</f>
        <v>32.707</v>
      </c>
    </row>
    <row r="9" ht="14.5" spans="1:79">
      <c r="A9" s="160" t="s">
        <v>21</v>
      </c>
      <c r="B9" s="161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>
        <v>1.1</v>
      </c>
      <c r="O9" s="162"/>
      <c r="P9" s="162"/>
      <c r="Q9" s="162">
        <v>1</v>
      </c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239"/>
      <c r="BX9" s="133"/>
      <c r="BY9" s="317"/>
      <c r="BZ9" s="133"/>
      <c r="CA9" s="78">
        <f>SUMPRODUCT(K9:BZ9,K20:BZ20)/1000-SUMPRODUCT(Q9,Q20)/1000+Q20*Q9</f>
        <v>12.011</v>
      </c>
    </row>
    <row r="10" ht="14.5" spans="1:79">
      <c r="A10" s="160" t="s">
        <v>31</v>
      </c>
      <c r="B10" s="161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>
        <v>8</v>
      </c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236">
        <v>40</v>
      </c>
      <c r="BY10" s="4"/>
      <c r="BZ10" s="4"/>
      <c r="CA10">
        <f>SUMPRODUCT($D10:$BZ10,$D$51:$BZ$51)/1000</f>
        <v>11.44</v>
      </c>
    </row>
    <row r="11" ht="14.5" spans="1:80">
      <c r="A11" s="160" t="s">
        <v>18</v>
      </c>
      <c r="B11" s="161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>
        <v>14</v>
      </c>
      <c r="N11" s="162"/>
      <c r="O11" s="162"/>
      <c r="P11" s="162">
        <v>1</v>
      </c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8"/>
      <c r="BZ11" s="8"/>
      <c r="CA11">
        <f>SUMPRODUCT($D11:$BZ11,$D$51:$BZ$51)/1000</f>
        <v>2.082</v>
      </c>
      <c r="CB11" s="241"/>
    </row>
    <row r="12" ht="14.5" spans="1:79">
      <c r="A12" s="160" t="s">
        <v>32</v>
      </c>
      <c r="B12" s="161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5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2"/>
      <c r="BS12" s="162"/>
      <c r="BT12" s="162"/>
      <c r="BU12" s="162"/>
      <c r="BV12" s="162"/>
      <c r="BW12" s="162"/>
      <c r="BX12" s="162"/>
      <c r="BY12" s="8"/>
      <c r="BZ12" s="192">
        <v>30</v>
      </c>
      <c r="CA12">
        <f>SUMPRODUCT($D12:$BZ12,$D$51:$BZ$51)/1000</f>
        <v>17.4</v>
      </c>
    </row>
    <row r="13" ht="14.5" spans="1:80">
      <c r="A13" s="231"/>
      <c r="B13" s="171"/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O13" s="162"/>
      <c r="P13" s="239"/>
      <c r="Q13" s="133"/>
      <c r="R13" s="24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2"/>
      <c r="BS13" s="162"/>
      <c r="BT13" s="162"/>
      <c r="BU13" s="162"/>
      <c r="BV13" s="162"/>
      <c r="BW13" s="162"/>
      <c r="BX13" s="162"/>
      <c r="BY13" s="192"/>
      <c r="BZ13" s="124"/>
      <c r="CA13" s="79">
        <f>SUMPRODUCT($D13:$BZ13,$D$51:$BZ$51)/1000</f>
        <v>0</v>
      </c>
      <c r="CB13" s="78"/>
    </row>
    <row r="14" ht="14.5" spans="1:78">
      <c r="A14" s="138"/>
      <c r="B14" s="139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4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ht="14.5" spans="1:78">
      <c r="A15" s="122"/>
      <c r="B15" s="123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</row>
    <row r="16" ht="14.4" hidden="1" customHeight="1" spans="1:78">
      <c r="A16" s="122"/>
      <c r="B16" s="123"/>
      <c r="C16" s="8"/>
      <c r="D16" s="8">
        <f t="shared" ref="D16:BZ16" si="0">SUM(D8:D15)</f>
        <v>0</v>
      </c>
      <c r="E16" s="8">
        <f t="shared" si="0"/>
        <v>0</v>
      </c>
      <c r="F16" s="8">
        <f t="shared" si="0"/>
        <v>0</v>
      </c>
      <c r="G16" s="8">
        <f t="shared" si="0"/>
        <v>0</v>
      </c>
      <c r="H16" s="8">
        <f t="shared" si="0"/>
        <v>0</v>
      </c>
      <c r="I16" s="8">
        <f t="shared" si="0"/>
        <v>0</v>
      </c>
      <c r="J16" s="8">
        <f t="shared" si="0"/>
        <v>0</v>
      </c>
      <c r="K16" s="8">
        <f t="shared" si="0"/>
        <v>0</v>
      </c>
      <c r="L16" s="8">
        <f t="shared" si="0"/>
        <v>2.3</v>
      </c>
      <c r="M16" s="8">
        <f t="shared" si="0"/>
        <v>14</v>
      </c>
      <c r="N16" s="8">
        <f t="shared" si="0"/>
        <v>2.3</v>
      </c>
      <c r="O16" s="8">
        <f t="shared" si="0"/>
        <v>0</v>
      </c>
      <c r="P16" s="8">
        <f t="shared" si="0"/>
        <v>1</v>
      </c>
      <c r="Q16" s="8">
        <f t="shared" si="0"/>
        <v>1</v>
      </c>
      <c r="R16" s="8">
        <f t="shared" si="0"/>
        <v>0</v>
      </c>
      <c r="S16" s="8">
        <f t="shared" si="0"/>
        <v>0</v>
      </c>
      <c r="T16" s="8">
        <f t="shared" si="0"/>
        <v>0</v>
      </c>
      <c r="U16" s="8">
        <f t="shared" si="0"/>
        <v>0</v>
      </c>
      <c r="V16" s="8">
        <f t="shared" si="0"/>
        <v>0</v>
      </c>
      <c r="W16" s="8">
        <f t="shared" si="0"/>
        <v>0</v>
      </c>
      <c r="X16" s="8">
        <f t="shared" si="0"/>
        <v>0</v>
      </c>
      <c r="Y16" s="8">
        <f t="shared" si="0"/>
        <v>0</v>
      </c>
      <c r="Z16" s="8">
        <f t="shared" si="0"/>
        <v>0</v>
      </c>
      <c r="AA16" s="8">
        <f t="shared" si="0"/>
        <v>0</v>
      </c>
      <c r="AB16" s="8">
        <f t="shared" si="0"/>
        <v>0</v>
      </c>
      <c r="AC16" s="8">
        <f t="shared" si="0"/>
        <v>0</v>
      </c>
      <c r="AD16" s="8">
        <f t="shared" si="0"/>
        <v>0</v>
      </c>
      <c r="AE16" s="8">
        <f t="shared" si="0"/>
        <v>0</v>
      </c>
      <c r="AF16" s="8">
        <f t="shared" si="0"/>
        <v>0</v>
      </c>
      <c r="AG16" s="8">
        <f t="shared" si="0"/>
        <v>0</v>
      </c>
      <c r="AH16" s="8">
        <f t="shared" si="0"/>
        <v>0</v>
      </c>
      <c r="AI16" s="8">
        <f t="shared" si="0"/>
        <v>0</v>
      </c>
      <c r="AJ16" s="8">
        <f t="shared" si="0"/>
        <v>0</v>
      </c>
      <c r="AK16" s="8">
        <f t="shared" si="0"/>
        <v>0</v>
      </c>
      <c r="AL16" s="8">
        <f t="shared" si="0"/>
        <v>50</v>
      </c>
      <c r="AM16" s="8">
        <f t="shared" si="0"/>
        <v>0</v>
      </c>
      <c r="AN16" s="8">
        <f t="shared" si="0"/>
        <v>0</v>
      </c>
      <c r="AO16" s="8">
        <f t="shared" si="0"/>
        <v>0</v>
      </c>
      <c r="AP16" s="8">
        <f t="shared" si="0"/>
        <v>0</v>
      </c>
      <c r="AQ16" s="8">
        <f t="shared" si="0"/>
        <v>0</v>
      </c>
      <c r="AR16" s="8">
        <f t="shared" si="0"/>
        <v>0</v>
      </c>
      <c r="AS16" s="8">
        <f t="shared" si="0"/>
        <v>0</v>
      </c>
      <c r="AT16" s="8">
        <f t="shared" si="0"/>
        <v>10</v>
      </c>
      <c r="AU16" s="8">
        <f t="shared" si="0"/>
        <v>0</v>
      </c>
      <c r="AV16" s="8">
        <f t="shared" si="0"/>
        <v>0</v>
      </c>
      <c r="AW16" s="8">
        <f t="shared" si="0"/>
        <v>0</v>
      </c>
      <c r="AX16" s="8">
        <f t="shared" si="0"/>
        <v>0</v>
      </c>
      <c r="AY16" s="8">
        <f t="shared" si="0"/>
        <v>0</v>
      </c>
      <c r="AZ16" s="8">
        <f t="shared" si="0"/>
        <v>0</v>
      </c>
      <c r="BA16" s="8">
        <f t="shared" si="0"/>
        <v>0</v>
      </c>
      <c r="BB16" s="8">
        <f t="shared" si="0"/>
        <v>0</v>
      </c>
      <c r="BC16" s="8">
        <f t="shared" si="0"/>
        <v>0</v>
      </c>
      <c r="BD16" s="8">
        <f t="shared" si="0"/>
        <v>0</v>
      </c>
      <c r="BE16" s="8">
        <f t="shared" si="0"/>
        <v>0</v>
      </c>
      <c r="BF16" s="8">
        <f t="shared" si="0"/>
        <v>0</v>
      </c>
      <c r="BG16" s="8">
        <f t="shared" si="0"/>
        <v>0</v>
      </c>
      <c r="BH16" s="8">
        <f t="shared" si="0"/>
        <v>60</v>
      </c>
      <c r="BI16" s="8">
        <f t="shared" si="0"/>
        <v>0</v>
      </c>
      <c r="BJ16" s="8">
        <f t="shared" si="0"/>
        <v>0</v>
      </c>
      <c r="BK16" s="8">
        <f t="shared" si="0"/>
        <v>0</v>
      </c>
      <c r="BL16" s="8">
        <f t="shared" si="0"/>
        <v>0</v>
      </c>
      <c r="BM16" s="8">
        <f t="shared" si="0"/>
        <v>0</v>
      </c>
      <c r="BN16" s="8">
        <f t="shared" si="0"/>
        <v>0</v>
      </c>
      <c r="BO16" s="8">
        <f t="shared" si="0"/>
        <v>0</v>
      </c>
      <c r="BP16" s="8">
        <f t="shared" si="0"/>
        <v>0</v>
      </c>
      <c r="BQ16" s="8">
        <f t="shared" si="0"/>
        <v>0</v>
      </c>
      <c r="BR16" s="8">
        <f t="shared" si="0"/>
        <v>0</v>
      </c>
      <c r="BS16" s="8">
        <f t="shared" si="0"/>
        <v>0</v>
      </c>
      <c r="BT16" s="8">
        <f t="shared" si="0"/>
        <v>0</v>
      </c>
      <c r="BU16" s="8">
        <f t="shared" si="0"/>
        <v>0</v>
      </c>
      <c r="BV16" s="8">
        <f t="shared" si="0"/>
        <v>0</v>
      </c>
      <c r="BW16" s="8">
        <f t="shared" si="0"/>
        <v>0</v>
      </c>
      <c r="BX16" s="8">
        <f t="shared" si="0"/>
        <v>40</v>
      </c>
      <c r="BY16" s="8">
        <f t="shared" si="0"/>
        <v>0</v>
      </c>
      <c r="BZ16" s="8">
        <f t="shared" si="0"/>
        <v>30</v>
      </c>
    </row>
    <row r="17" ht="14.4" hidden="1" customHeight="1" spans="1:78">
      <c r="A17" s="140" t="s">
        <v>194</v>
      </c>
      <c r="B17" s="141"/>
      <c r="C17" s="142">
        <f>C18</f>
        <v>94</v>
      </c>
      <c r="D17" s="142">
        <f t="shared" ref="D17:BO17" si="1">C17</f>
        <v>94</v>
      </c>
      <c r="E17" s="142">
        <f t="shared" si="1"/>
        <v>94</v>
      </c>
      <c r="F17" s="142">
        <f t="shared" si="1"/>
        <v>94</v>
      </c>
      <c r="G17" s="142">
        <f t="shared" si="1"/>
        <v>94</v>
      </c>
      <c r="H17" s="142">
        <f t="shared" si="1"/>
        <v>94</v>
      </c>
      <c r="I17" s="142">
        <f t="shared" si="1"/>
        <v>94</v>
      </c>
      <c r="J17" s="142">
        <f t="shared" si="1"/>
        <v>94</v>
      </c>
      <c r="K17" s="142">
        <f t="shared" si="1"/>
        <v>94</v>
      </c>
      <c r="L17" s="142">
        <f t="shared" si="1"/>
        <v>94</v>
      </c>
      <c r="M17" s="142">
        <f t="shared" si="1"/>
        <v>94</v>
      </c>
      <c r="N17" s="142">
        <f t="shared" si="1"/>
        <v>94</v>
      </c>
      <c r="O17" s="142">
        <f t="shared" si="1"/>
        <v>94</v>
      </c>
      <c r="P17" s="142">
        <f t="shared" si="1"/>
        <v>94</v>
      </c>
      <c r="Q17" s="142">
        <f t="shared" si="1"/>
        <v>94</v>
      </c>
      <c r="R17" s="142">
        <f t="shared" si="1"/>
        <v>94</v>
      </c>
      <c r="S17" s="142">
        <f t="shared" si="1"/>
        <v>94</v>
      </c>
      <c r="T17" s="142">
        <f t="shared" si="1"/>
        <v>94</v>
      </c>
      <c r="U17" s="142">
        <f t="shared" si="1"/>
        <v>94</v>
      </c>
      <c r="V17" s="142">
        <f t="shared" si="1"/>
        <v>94</v>
      </c>
      <c r="W17" s="142">
        <f t="shared" si="1"/>
        <v>94</v>
      </c>
      <c r="X17" s="142">
        <f t="shared" si="1"/>
        <v>94</v>
      </c>
      <c r="Y17" s="142">
        <f t="shared" si="1"/>
        <v>94</v>
      </c>
      <c r="Z17" s="142">
        <f t="shared" si="1"/>
        <v>94</v>
      </c>
      <c r="AA17" s="142">
        <f t="shared" si="1"/>
        <v>94</v>
      </c>
      <c r="AB17" s="142">
        <f t="shared" si="1"/>
        <v>94</v>
      </c>
      <c r="AC17" s="142">
        <f t="shared" si="1"/>
        <v>94</v>
      </c>
      <c r="AD17" s="142">
        <f t="shared" si="1"/>
        <v>94</v>
      </c>
      <c r="AE17" s="142">
        <f t="shared" si="1"/>
        <v>94</v>
      </c>
      <c r="AF17" s="142">
        <f t="shared" si="1"/>
        <v>94</v>
      </c>
      <c r="AG17" s="142">
        <f t="shared" si="1"/>
        <v>94</v>
      </c>
      <c r="AH17" s="142">
        <f t="shared" si="1"/>
        <v>94</v>
      </c>
      <c r="AI17" s="142">
        <f t="shared" si="1"/>
        <v>94</v>
      </c>
      <c r="AJ17" s="142">
        <f t="shared" si="1"/>
        <v>94</v>
      </c>
      <c r="AK17" s="142">
        <f t="shared" si="1"/>
        <v>94</v>
      </c>
      <c r="AL17" s="142">
        <f t="shared" si="1"/>
        <v>94</v>
      </c>
      <c r="AM17" s="142">
        <f t="shared" si="1"/>
        <v>94</v>
      </c>
      <c r="AN17" s="142">
        <f t="shared" si="1"/>
        <v>94</v>
      </c>
      <c r="AO17" s="142">
        <f t="shared" si="1"/>
        <v>94</v>
      </c>
      <c r="AP17" s="142">
        <f t="shared" si="1"/>
        <v>94</v>
      </c>
      <c r="AQ17" s="142">
        <f t="shared" si="1"/>
        <v>94</v>
      </c>
      <c r="AR17" s="142">
        <f t="shared" si="1"/>
        <v>94</v>
      </c>
      <c r="AS17" s="142">
        <f t="shared" si="1"/>
        <v>94</v>
      </c>
      <c r="AT17" s="142">
        <f t="shared" si="1"/>
        <v>94</v>
      </c>
      <c r="AU17" s="142">
        <f t="shared" si="1"/>
        <v>94</v>
      </c>
      <c r="AV17" s="142">
        <f t="shared" si="1"/>
        <v>94</v>
      </c>
      <c r="AW17" s="142">
        <f t="shared" si="1"/>
        <v>94</v>
      </c>
      <c r="AX17" s="142">
        <f t="shared" si="1"/>
        <v>94</v>
      </c>
      <c r="AY17" s="142">
        <f t="shared" si="1"/>
        <v>94</v>
      </c>
      <c r="AZ17" s="142">
        <f t="shared" si="1"/>
        <v>94</v>
      </c>
      <c r="BA17" s="142">
        <f t="shared" si="1"/>
        <v>94</v>
      </c>
      <c r="BB17" s="142">
        <f t="shared" si="1"/>
        <v>94</v>
      </c>
      <c r="BC17" s="142">
        <f t="shared" si="1"/>
        <v>94</v>
      </c>
      <c r="BD17" s="142">
        <f t="shared" si="1"/>
        <v>94</v>
      </c>
      <c r="BE17" s="142">
        <f t="shared" si="1"/>
        <v>94</v>
      </c>
      <c r="BF17" s="142">
        <f t="shared" si="1"/>
        <v>94</v>
      </c>
      <c r="BG17" s="142">
        <f t="shared" si="1"/>
        <v>94</v>
      </c>
      <c r="BH17" s="142">
        <f t="shared" si="1"/>
        <v>94</v>
      </c>
      <c r="BI17" s="142">
        <f t="shared" si="1"/>
        <v>94</v>
      </c>
      <c r="BJ17" s="142">
        <f t="shared" si="1"/>
        <v>94</v>
      </c>
      <c r="BK17" s="142">
        <f t="shared" si="1"/>
        <v>94</v>
      </c>
      <c r="BL17" s="142">
        <f t="shared" si="1"/>
        <v>94</v>
      </c>
      <c r="BM17" s="142">
        <f t="shared" si="1"/>
        <v>94</v>
      </c>
      <c r="BN17" s="142">
        <f t="shared" si="1"/>
        <v>94</v>
      </c>
      <c r="BO17" s="142">
        <f t="shared" si="1"/>
        <v>94</v>
      </c>
      <c r="BP17" s="142">
        <f t="shared" ref="BP17:BZ17" si="2">BO17</f>
        <v>94</v>
      </c>
      <c r="BQ17" s="142">
        <f t="shared" si="2"/>
        <v>94</v>
      </c>
      <c r="BR17" s="142">
        <f t="shared" si="2"/>
        <v>94</v>
      </c>
      <c r="BS17" s="142">
        <f t="shared" si="2"/>
        <v>94</v>
      </c>
      <c r="BT17" s="142">
        <f t="shared" si="2"/>
        <v>94</v>
      </c>
      <c r="BU17" s="142">
        <f t="shared" si="2"/>
        <v>94</v>
      </c>
      <c r="BV17" s="142">
        <f t="shared" si="2"/>
        <v>94</v>
      </c>
      <c r="BW17" s="142">
        <f t="shared" si="2"/>
        <v>94</v>
      </c>
      <c r="BX17" s="142">
        <f t="shared" si="2"/>
        <v>94</v>
      </c>
      <c r="BY17" s="142">
        <f t="shared" si="2"/>
        <v>94</v>
      </c>
      <c r="BZ17" s="142">
        <f t="shared" si="2"/>
        <v>94</v>
      </c>
    </row>
    <row r="18" ht="19.75" spans="1:78">
      <c r="A18" s="143" t="s">
        <v>194</v>
      </c>
      <c r="B18" s="144"/>
      <c r="C18" s="145">
        <f>VLOOKUP(B4,завтрак_факт,3,FALSE)</f>
        <v>94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6" t="s">
        <v>195</v>
      </c>
      <c r="B19" s="147"/>
      <c r="C19" s="148"/>
      <c r="D19" s="32">
        <f t="shared" ref="D19:BO19" si="3">D16*D17/1000</f>
        <v>0</v>
      </c>
      <c r="E19" s="243">
        <f t="shared" si="3"/>
        <v>0</v>
      </c>
      <c r="F19" s="243">
        <f t="shared" si="3"/>
        <v>0</v>
      </c>
      <c r="G19" s="243">
        <f>G16*G17</f>
        <v>0</v>
      </c>
      <c r="H19" s="243">
        <f t="shared" si="3"/>
        <v>0</v>
      </c>
      <c r="I19" s="243">
        <f t="shared" si="3"/>
        <v>0</v>
      </c>
      <c r="J19" s="243">
        <f t="shared" si="3"/>
        <v>0</v>
      </c>
      <c r="K19" s="243">
        <f t="shared" si="3"/>
        <v>0</v>
      </c>
      <c r="L19" s="301">
        <f t="shared" si="3"/>
        <v>0.2162</v>
      </c>
      <c r="M19" s="301">
        <f t="shared" si="3"/>
        <v>1.316</v>
      </c>
      <c r="N19" s="301">
        <f t="shared" si="3"/>
        <v>0.2162</v>
      </c>
      <c r="O19" s="301">
        <f t="shared" si="3"/>
        <v>0</v>
      </c>
      <c r="P19" s="301">
        <f t="shared" si="3"/>
        <v>0.094</v>
      </c>
      <c r="Q19" s="301">
        <f>Q16*Q17</f>
        <v>94</v>
      </c>
      <c r="R19" s="301">
        <f t="shared" si="3"/>
        <v>0</v>
      </c>
      <c r="S19" s="301">
        <f t="shared" si="3"/>
        <v>0</v>
      </c>
      <c r="T19" s="301">
        <f t="shared" si="3"/>
        <v>0</v>
      </c>
      <c r="U19" s="301">
        <f t="shared" si="3"/>
        <v>0</v>
      </c>
      <c r="V19" s="301">
        <f t="shared" si="3"/>
        <v>0</v>
      </c>
      <c r="W19" s="301">
        <f t="shared" si="3"/>
        <v>0</v>
      </c>
      <c r="X19" s="301">
        <f t="shared" si="3"/>
        <v>0</v>
      </c>
      <c r="Y19" s="301">
        <f t="shared" si="3"/>
        <v>0</v>
      </c>
      <c r="Z19" s="301">
        <f t="shared" si="3"/>
        <v>0</v>
      </c>
      <c r="AA19" s="301">
        <f t="shared" si="3"/>
        <v>0</v>
      </c>
      <c r="AB19" s="301">
        <f t="shared" si="3"/>
        <v>0</v>
      </c>
      <c r="AC19" s="301">
        <f t="shared" si="3"/>
        <v>0</v>
      </c>
      <c r="AD19" s="301">
        <f t="shared" si="3"/>
        <v>0</v>
      </c>
      <c r="AE19" s="301">
        <f t="shared" si="3"/>
        <v>0</v>
      </c>
      <c r="AF19" s="301">
        <f t="shared" si="3"/>
        <v>0</v>
      </c>
      <c r="AG19" s="301">
        <f t="shared" si="3"/>
        <v>0</v>
      </c>
      <c r="AH19" s="301">
        <f t="shared" si="3"/>
        <v>0</v>
      </c>
      <c r="AI19" s="301">
        <f t="shared" si="3"/>
        <v>0</v>
      </c>
      <c r="AJ19" s="301">
        <f t="shared" si="3"/>
        <v>0</v>
      </c>
      <c r="AK19" s="301">
        <f t="shared" si="3"/>
        <v>0</v>
      </c>
      <c r="AL19" s="301">
        <f t="shared" si="3"/>
        <v>4.7</v>
      </c>
      <c r="AM19" s="301">
        <f t="shared" si="3"/>
        <v>0</v>
      </c>
      <c r="AN19" s="301">
        <f t="shared" si="3"/>
        <v>0</v>
      </c>
      <c r="AO19" s="301">
        <f t="shared" si="3"/>
        <v>0</v>
      </c>
      <c r="AP19" s="301">
        <f t="shared" si="3"/>
        <v>0</v>
      </c>
      <c r="AQ19" s="301">
        <f t="shared" si="3"/>
        <v>0</v>
      </c>
      <c r="AR19" s="301">
        <f t="shared" si="3"/>
        <v>0</v>
      </c>
      <c r="AS19" s="301">
        <f t="shared" si="3"/>
        <v>0</v>
      </c>
      <c r="AT19" s="301">
        <f t="shared" si="3"/>
        <v>0.94</v>
      </c>
      <c r="AU19" s="301">
        <f t="shared" si="3"/>
        <v>0</v>
      </c>
      <c r="AV19" s="301">
        <f t="shared" si="3"/>
        <v>0</v>
      </c>
      <c r="AW19" s="301">
        <f t="shared" si="3"/>
        <v>0</v>
      </c>
      <c r="AX19" s="301">
        <f t="shared" si="3"/>
        <v>0</v>
      </c>
      <c r="AY19" s="301">
        <f t="shared" si="3"/>
        <v>0</v>
      </c>
      <c r="AZ19" s="301">
        <f t="shared" si="3"/>
        <v>0</v>
      </c>
      <c r="BA19" s="301">
        <f t="shared" si="3"/>
        <v>0</v>
      </c>
      <c r="BB19" s="301">
        <f t="shared" si="3"/>
        <v>0</v>
      </c>
      <c r="BC19" s="301">
        <f t="shared" si="3"/>
        <v>0</v>
      </c>
      <c r="BD19" s="301">
        <f t="shared" si="3"/>
        <v>0</v>
      </c>
      <c r="BE19" s="301">
        <f t="shared" si="3"/>
        <v>0</v>
      </c>
      <c r="BF19" s="301">
        <f t="shared" si="3"/>
        <v>0</v>
      </c>
      <c r="BG19" s="301">
        <f t="shared" si="3"/>
        <v>0</v>
      </c>
      <c r="BH19" s="301">
        <f t="shared" si="3"/>
        <v>5.64</v>
      </c>
      <c r="BI19" s="301">
        <f t="shared" si="3"/>
        <v>0</v>
      </c>
      <c r="BJ19" s="301">
        <f t="shared" si="3"/>
        <v>0</v>
      </c>
      <c r="BK19" s="301">
        <f t="shared" si="3"/>
        <v>0</v>
      </c>
      <c r="BL19" s="301">
        <f t="shared" si="3"/>
        <v>0</v>
      </c>
      <c r="BM19" s="301">
        <f t="shared" si="3"/>
        <v>0</v>
      </c>
      <c r="BN19" s="301">
        <f t="shared" si="3"/>
        <v>0</v>
      </c>
      <c r="BO19" s="301">
        <f t="shared" si="3"/>
        <v>0</v>
      </c>
      <c r="BP19" s="301">
        <f t="shared" ref="BP19:BZ19" si="4">BP16*BP17/1000</f>
        <v>0</v>
      </c>
      <c r="BQ19" s="301">
        <f t="shared" si="4"/>
        <v>0</v>
      </c>
      <c r="BR19" s="301">
        <f t="shared" si="4"/>
        <v>0</v>
      </c>
      <c r="BS19" s="301">
        <f t="shared" si="4"/>
        <v>0</v>
      </c>
      <c r="BT19" s="301">
        <f t="shared" si="4"/>
        <v>0</v>
      </c>
      <c r="BU19" s="301">
        <f t="shared" si="4"/>
        <v>0</v>
      </c>
      <c r="BV19" s="301">
        <f t="shared" si="4"/>
        <v>0</v>
      </c>
      <c r="BW19" s="301">
        <f t="shared" si="4"/>
        <v>0</v>
      </c>
      <c r="BX19" s="301">
        <f t="shared" si="4"/>
        <v>3.76</v>
      </c>
      <c r="BY19" s="367">
        <f t="shared" si="4"/>
        <v>0</v>
      </c>
      <c r="BZ19" s="372">
        <f t="shared" si="4"/>
        <v>2.82</v>
      </c>
    </row>
    <row r="20" ht="15.5" spans="1:78">
      <c r="A20" s="146" t="s">
        <v>170</v>
      </c>
      <c r="B20" s="147"/>
      <c r="C20" s="148"/>
      <c r="D20" s="150">
        <f>ССЫЛКИ!B3</f>
        <v>105</v>
      </c>
      <c r="E20" s="150">
        <f>ССЫЛКИ!C3</f>
        <v>590</v>
      </c>
      <c r="F20" s="150">
        <f>ССЫЛКИ!D3</f>
        <v>590</v>
      </c>
      <c r="G20" s="150">
        <f>ССЫЛКИ!E3</f>
        <v>11</v>
      </c>
      <c r="H20" s="150">
        <f>ССЫЛКИ!F3</f>
        <v>400</v>
      </c>
      <c r="I20" s="150">
        <f>ССЫЛКИ!G3</f>
        <v>200</v>
      </c>
      <c r="J20" s="150">
        <f>ССЫЛКИ!H3</f>
        <v>105</v>
      </c>
      <c r="K20" s="150">
        <f>ССЫЛКИ!I3</f>
        <v>590</v>
      </c>
      <c r="L20" s="302">
        <f>ССЫЛКИ!J3</f>
        <v>150</v>
      </c>
      <c r="M20" s="302">
        <f>ССЫЛКИ!K3</f>
        <v>78</v>
      </c>
      <c r="N20" s="302">
        <f>ССЫЛКИ!L3</f>
        <v>10</v>
      </c>
      <c r="O20" s="302">
        <f>ССЫЛКИ!M3</f>
        <v>300</v>
      </c>
      <c r="P20" s="302">
        <f>ССЫЛКИ!N3</f>
        <v>990</v>
      </c>
      <c r="Q20" s="302">
        <f>ССЫЛКИ!O3</f>
        <v>12</v>
      </c>
      <c r="R20" s="302">
        <f>ССЫЛКИ!P3</f>
        <v>330</v>
      </c>
      <c r="S20" s="302">
        <f>ССЫЛКИ!Q3</f>
        <v>420</v>
      </c>
      <c r="T20" s="302">
        <f>ССЫЛКИ!R3</f>
        <v>260</v>
      </c>
      <c r="U20" s="302">
        <f>ССЫЛКИ!S3</f>
        <v>165</v>
      </c>
      <c r="V20" s="302">
        <f>ССЫЛКИ!T3</f>
        <v>300</v>
      </c>
      <c r="W20" s="302">
        <f>ССЫЛКИ!U3</f>
        <v>300</v>
      </c>
      <c r="X20" s="302">
        <f>ССЫЛКИ!V3</f>
        <v>400</v>
      </c>
      <c r="Y20" s="302">
        <f>ССЫЛКИ!W3</f>
        <v>50</v>
      </c>
      <c r="Z20" s="302">
        <f>ССЫЛКИ!X3</f>
        <v>210</v>
      </c>
      <c r="AA20" s="302">
        <f>ССЫЛКИ!Y3</f>
        <v>90</v>
      </c>
      <c r="AB20" s="302">
        <f>ССЫЛКИ!Z3</f>
        <v>100</v>
      </c>
      <c r="AC20" s="302">
        <f>ССЫЛКИ!AA3</f>
        <v>190</v>
      </c>
      <c r="AD20" s="302">
        <f>ССЫЛКИ!AB3</f>
        <v>440</v>
      </c>
      <c r="AE20" s="302">
        <f>ССЫЛКИ!AC3</f>
        <v>12.5</v>
      </c>
      <c r="AF20" s="302">
        <f>ССЫЛКИ!AD3</f>
        <v>70</v>
      </c>
      <c r="AG20" s="302">
        <f>ССЫЛКИ!AE3</f>
        <v>92</v>
      </c>
      <c r="AH20" s="302">
        <f>ССЫЛКИ!AF3</f>
        <v>70</v>
      </c>
      <c r="AI20" s="302">
        <f>ССЫЛКИ!AG3</f>
        <v>62</v>
      </c>
      <c r="AJ20" s="302">
        <f>ССЫЛКИ!AH3</f>
        <v>65</v>
      </c>
      <c r="AK20" s="302">
        <f>ССЫЛКИ!AI3</f>
        <v>70</v>
      </c>
      <c r="AL20" s="302">
        <f>ССЫЛКИ!AJ3</f>
        <v>75</v>
      </c>
      <c r="AM20" s="302">
        <f>ССЫЛКИ!AK3</f>
        <v>68</v>
      </c>
      <c r="AN20" s="302">
        <f>ССЫЛКИ!AL3</f>
        <v>120</v>
      </c>
      <c r="AO20" s="302">
        <f>ССЫЛКИ!AM3</f>
        <v>70</v>
      </c>
      <c r="AP20" s="302">
        <f>ССЫЛКИ!AN3</f>
        <v>190</v>
      </c>
      <c r="AQ20" s="302">
        <f>ССЫЛКИ!AO3</f>
        <v>420</v>
      </c>
      <c r="AR20" s="302">
        <f>ССЫЛКИ!AP3</f>
        <v>195</v>
      </c>
      <c r="AS20" s="302">
        <f>ССЫЛКИ!AQ3</f>
        <v>95</v>
      </c>
      <c r="AT20" s="302">
        <f>ССЫЛКИ!AR3</f>
        <v>1100</v>
      </c>
      <c r="AU20" s="302">
        <f>ССЫЛКИ!AS3</f>
        <v>85</v>
      </c>
      <c r="AV20" s="302">
        <f>ССЫЛКИ!AT3</f>
        <v>100</v>
      </c>
      <c r="AW20" s="302">
        <f>ССЫЛКИ!AU3</f>
        <v>290</v>
      </c>
      <c r="AX20" s="302">
        <f>ССЫЛКИ!AV3</f>
        <v>370</v>
      </c>
      <c r="AY20" s="302">
        <f>ССЫЛКИ!AW3</f>
        <v>700</v>
      </c>
      <c r="AZ20" s="302">
        <f>ССЫЛКИ!AX3</f>
        <v>440</v>
      </c>
      <c r="BA20" s="302">
        <f>ССЫЛКИ!AY3</f>
        <v>240</v>
      </c>
      <c r="BB20" s="302">
        <f>ССЫЛКИ!AZ3</f>
        <v>260</v>
      </c>
      <c r="BC20" s="302">
        <f>ССЫЛКИ!BA3</f>
        <v>350</v>
      </c>
      <c r="BD20" s="302">
        <f>ССЫЛКИ!BB3</f>
        <v>50</v>
      </c>
      <c r="BE20" s="302">
        <f>ССЫЛКИ!BC3</f>
        <v>370</v>
      </c>
      <c r="BF20" s="302">
        <f>ССЫЛКИ!BD3</f>
        <v>55</v>
      </c>
      <c r="BG20" s="302">
        <f>ССЫЛКИ!BE3</f>
        <v>450</v>
      </c>
      <c r="BH20" s="302">
        <f>ССЫЛКИ!BF3</f>
        <v>440</v>
      </c>
      <c r="BI20" s="302">
        <f>ССЫЛКИ!BG3</f>
        <v>48</v>
      </c>
      <c r="BJ20" s="302">
        <f>ССЫЛКИ!BH3</f>
        <v>59</v>
      </c>
      <c r="BK20" s="302">
        <f>ССЫЛКИ!BI3</f>
        <v>48</v>
      </c>
      <c r="BL20" s="302">
        <f>ССЫЛКИ!BJ3</f>
        <v>49</v>
      </c>
      <c r="BM20" s="302">
        <f>ССЫЛКИ!BK3</f>
        <v>78</v>
      </c>
      <c r="BN20" s="302">
        <f>ССЫЛКИ!BL3</f>
        <v>110</v>
      </c>
      <c r="BO20" s="302">
        <f>ССЫЛКИ!BM3</f>
        <v>61</v>
      </c>
      <c r="BP20" s="302">
        <f>ССЫЛКИ!BN3</f>
        <v>220</v>
      </c>
      <c r="BQ20" s="302">
        <f>ССЫЛКИ!BO3</f>
        <v>200</v>
      </c>
      <c r="BR20" s="302">
        <f>ССЫЛКИ!BP3</f>
        <v>164</v>
      </c>
      <c r="BS20" s="302">
        <f>ССЫЛКИ!BQ3</f>
        <v>190</v>
      </c>
      <c r="BT20" s="302">
        <f>ССЫЛКИ!BR3</f>
        <v>300</v>
      </c>
      <c r="BU20" s="302">
        <f>ССЫЛКИ!BS3</f>
        <v>195</v>
      </c>
      <c r="BV20" s="302">
        <f>ССЫЛКИ!BT3</f>
        <v>105</v>
      </c>
      <c r="BW20" s="302">
        <f>ССЫЛКИ!BU3</f>
        <v>440</v>
      </c>
      <c r="BX20" s="302">
        <f>ССЫЛКИ!BV3</f>
        <v>66</v>
      </c>
      <c r="BY20" s="257">
        <f>ССЫЛКИ!BW3</f>
        <v>510</v>
      </c>
      <c r="BZ20" s="373">
        <f>ССЫЛКИ!BX3</f>
        <v>580</v>
      </c>
    </row>
    <row r="21" ht="15.75" customHeight="1" spans="1:78">
      <c r="A21" s="146" t="s">
        <v>196</v>
      </c>
      <c r="B21" s="147"/>
      <c r="C21" s="369">
        <f>SUM(D21:BZ21)</f>
        <v>7110.16</v>
      </c>
      <c r="D21" s="153">
        <f t="shared" ref="D21:BZ21" si="5">D19*D20</f>
        <v>0</v>
      </c>
      <c r="E21" s="245">
        <f t="shared" si="5"/>
        <v>0</v>
      </c>
      <c r="F21" s="246">
        <f t="shared" si="5"/>
        <v>0</v>
      </c>
      <c r="G21" s="243">
        <f t="shared" si="5"/>
        <v>0</v>
      </c>
      <c r="H21" s="243">
        <f t="shared" si="5"/>
        <v>0</v>
      </c>
      <c r="I21" s="243">
        <f t="shared" si="5"/>
        <v>0</v>
      </c>
      <c r="J21" s="243">
        <f t="shared" si="5"/>
        <v>0</v>
      </c>
      <c r="K21" s="243">
        <f t="shared" si="5"/>
        <v>0</v>
      </c>
      <c r="L21" s="301">
        <f t="shared" si="5"/>
        <v>32.43</v>
      </c>
      <c r="M21" s="301">
        <f t="shared" si="5"/>
        <v>102.648</v>
      </c>
      <c r="N21" s="301">
        <f t="shared" si="5"/>
        <v>2.162</v>
      </c>
      <c r="O21" s="301">
        <f t="shared" si="5"/>
        <v>0</v>
      </c>
      <c r="P21" s="301">
        <f t="shared" si="5"/>
        <v>93.06</v>
      </c>
      <c r="Q21" s="301">
        <f t="shared" si="5"/>
        <v>1128</v>
      </c>
      <c r="R21" s="301">
        <f t="shared" si="5"/>
        <v>0</v>
      </c>
      <c r="S21" s="301">
        <f t="shared" si="5"/>
        <v>0</v>
      </c>
      <c r="T21" s="301">
        <f t="shared" si="5"/>
        <v>0</v>
      </c>
      <c r="U21" s="301">
        <f t="shared" si="5"/>
        <v>0</v>
      </c>
      <c r="V21" s="301">
        <f t="shared" si="5"/>
        <v>0</v>
      </c>
      <c r="W21" s="301">
        <f t="shared" si="5"/>
        <v>0</v>
      </c>
      <c r="X21" s="301">
        <f t="shared" si="5"/>
        <v>0</v>
      </c>
      <c r="Y21" s="301">
        <f t="shared" si="5"/>
        <v>0</v>
      </c>
      <c r="Z21" s="301">
        <f t="shared" si="5"/>
        <v>0</v>
      </c>
      <c r="AA21" s="301">
        <f t="shared" si="5"/>
        <v>0</v>
      </c>
      <c r="AB21" s="301">
        <f t="shared" si="5"/>
        <v>0</v>
      </c>
      <c r="AC21" s="301">
        <f t="shared" si="5"/>
        <v>0</v>
      </c>
      <c r="AD21" s="301">
        <f t="shared" si="5"/>
        <v>0</v>
      </c>
      <c r="AE21" s="301">
        <f t="shared" si="5"/>
        <v>0</v>
      </c>
      <c r="AF21" s="301">
        <f t="shared" si="5"/>
        <v>0</v>
      </c>
      <c r="AG21" s="301">
        <f t="shared" si="5"/>
        <v>0</v>
      </c>
      <c r="AH21" s="301">
        <f t="shared" si="5"/>
        <v>0</v>
      </c>
      <c r="AI21" s="301">
        <f t="shared" si="5"/>
        <v>0</v>
      </c>
      <c r="AJ21" s="301">
        <f t="shared" si="5"/>
        <v>0</v>
      </c>
      <c r="AK21" s="301">
        <f t="shared" si="5"/>
        <v>0</v>
      </c>
      <c r="AL21" s="301">
        <f t="shared" si="5"/>
        <v>352.5</v>
      </c>
      <c r="AM21" s="301">
        <f t="shared" si="5"/>
        <v>0</v>
      </c>
      <c r="AN21" s="301">
        <f t="shared" si="5"/>
        <v>0</v>
      </c>
      <c r="AO21" s="301">
        <f t="shared" si="5"/>
        <v>0</v>
      </c>
      <c r="AP21" s="301">
        <f t="shared" si="5"/>
        <v>0</v>
      </c>
      <c r="AQ21" s="301">
        <f t="shared" si="5"/>
        <v>0</v>
      </c>
      <c r="AR21" s="301">
        <f t="shared" si="5"/>
        <v>0</v>
      </c>
      <c r="AS21" s="301">
        <f t="shared" si="5"/>
        <v>0</v>
      </c>
      <c r="AT21" s="301">
        <f t="shared" si="5"/>
        <v>1034</v>
      </c>
      <c r="AU21" s="301">
        <f t="shared" si="5"/>
        <v>0</v>
      </c>
      <c r="AV21" s="301">
        <f t="shared" si="5"/>
        <v>0</v>
      </c>
      <c r="AW21" s="301">
        <f t="shared" si="5"/>
        <v>0</v>
      </c>
      <c r="AX21" s="301">
        <f t="shared" si="5"/>
        <v>0</v>
      </c>
      <c r="AY21" s="301">
        <f t="shared" si="5"/>
        <v>0</v>
      </c>
      <c r="AZ21" s="301">
        <f t="shared" si="5"/>
        <v>0</v>
      </c>
      <c r="BA21" s="301">
        <f t="shared" si="5"/>
        <v>0</v>
      </c>
      <c r="BB21" s="301">
        <f t="shared" si="5"/>
        <v>0</v>
      </c>
      <c r="BC21" s="301">
        <f t="shared" si="5"/>
        <v>0</v>
      </c>
      <c r="BD21" s="301">
        <f t="shared" si="5"/>
        <v>0</v>
      </c>
      <c r="BE21" s="301">
        <f t="shared" si="5"/>
        <v>0</v>
      </c>
      <c r="BF21" s="301">
        <f t="shared" si="5"/>
        <v>0</v>
      </c>
      <c r="BG21" s="301">
        <f t="shared" si="5"/>
        <v>0</v>
      </c>
      <c r="BH21" s="301">
        <f t="shared" si="5"/>
        <v>2481.6</v>
      </c>
      <c r="BI21" s="301">
        <f t="shared" si="5"/>
        <v>0</v>
      </c>
      <c r="BJ21" s="301">
        <f t="shared" si="5"/>
        <v>0</v>
      </c>
      <c r="BK21" s="301">
        <f t="shared" si="5"/>
        <v>0</v>
      </c>
      <c r="BL21" s="301">
        <f t="shared" si="5"/>
        <v>0</v>
      </c>
      <c r="BM21" s="301">
        <f t="shared" si="5"/>
        <v>0</v>
      </c>
      <c r="BN21" s="301">
        <f t="shared" si="5"/>
        <v>0</v>
      </c>
      <c r="BO21" s="301">
        <f t="shared" si="5"/>
        <v>0</v>
      </c>
      <c r="BP21" s="301">
        <f t="shared" si="5"/>
        <v>0</v>
      </c>
      <c r="BQ21" s="301">
        <f t="shared" si="5"/>
        <v>0</v>
      </c>
      <c r="BR21" s="301">
        <f t="shared" si="5"/>
        <v>0</v>
      </c>
      <c r="BS21" s="301">
        <f t="shared" si="5"/>
        <v>0</v>
      </c>
      <c r="BT21" s="301">
        <f t="shared" si="5"/>
        <v>0</v>
      </c>
      <c r="BU21" s="301">
        <f t="shared" si="5"/>
        <v>0</v>
      </c>
      <c r="BV21" s="301">
        <f t="shared" si="5"/>
        <v>0</v>
      </c>
      <c r="BW21" s="301">
        <f t="shared" si="5"/>
        <v>0</v>
      </c>
      <c r="BX21" s="301">
        <f t="shared" si="5"/>
        <v>248.16</v>
      </c>
      <c r="BY21" s="368">
        <f t="shared" si="5"/>
        <v>0</v>
      </c>
      <c r="BZ21" s="374">
        <f t="shared" si="5"/>
        <v>1635.6</v>
      </c>
    </row>
    <row r="22" ht="15.75" customHeight="1" spans="1:3">
      <c r="A22" s="146" t="s">
        <v>197</v>
      </c>
      <c r="B22" s="147"/>
      <c r="C22" s="370">
        <f>C21/C18</f>
        <v>75.64</v>
      </c>
    </row>
    <row r="23" ht="13.95" hidden="1" customHeight="1" spans="7:10">
      <c r="G23">
        <f ca="1">SUMPRODUCT(SIGN(CELL("width",OFFSET(D33,,N(INDEX(COLUMN(D33:BZ33)-COLUMN(D33),))))),D33:BZ33)</f>
        <v>7110.16</v>
      </c>
      <c r="J23">
        <f>ROUND((((71.71-C22))*100+SUM(N8:N10)),4)</f>
        <v>-390.7</v>
      </c>
    </row>
    <row r="24" ht="15.75" hidden="1" customHeight="1" spans="2:2">
      <c r="B24" s="159"/>
    </row>
    <row r="25" ht="14.25" hidden="1" customHeight="1"/>
    <row r="26" ht="15.75" hidden="1" customHeight="1" spans="2:40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</row>
    <row r="27" ht="14.25" hidden="1" customHeight="1"/>
    <row r="28" hidden="1" customHeight="1" spans="1:79">
      <c r="A28" s="160"/>
      <c r="B28" s="161"/>
      <c r="C28" s="162"/>
      <c r="D28" s="162">
        <f t="shared" ref="D28:BO28" si="6">SUM(D8:D15)</f>
        <v>0</v>
      </c>
      <c r="E28" s="162">
        <f t="shared" si="6"/>
        <v>0</v>
      </c>
      <c r="F28" s="162">
        <f t="shared" si="6"/>
        <v>0</v>
      </c>
      <c r="G28" s="162">
        <f t="shared" si="6"/>
        <v>0</v>
      </c>
      <c r="H28" s="162">
        <f t="shared" si="6"/>
        <v>0</v>
      </c>
      <c r="I28" s="162">
        <f t="shared" si="6"/>
        <v>0</v>
      </c>
      <c r="J28" s="162">
        <f t="shared" si="6"/>
        <v>0</v>
      </c>
      <c r="K28" s="162">
        <f t="shared" si="6"/>
        <v>0</v>
      </c>
      <c r="L28" s="162">
        <f t="shared" si="6"/>
        <v>2.3</v>
      </c>
      <c r="M28" s="162">
        <f t="shared" si="6"/>
        <v>14</v>
      </c>
      <c r="N28" s="162">
        <f t="shared" si="6"/>
        <v>2.3</v>
      </c>
      <c r="O28" s="162">
        <f t="shared" si="6"/>
        <v>0</v>
      </c>
      <c r="P28" s="162">
        <f t="shared" si="6"/>
        <v>1</v>
      </c>
      <c r="Q28" s="162">
        <f t="shared" si="6"/>
        <v>1</v>
      </c>
      <c r="R28" s="162">
        <f t="shared" si="6"/>
        <v>0</v>
      </c>
      <c r="S28" s="162">
        <f t="shared" si="6"/>
        <v>0</v>
      </c>
      <c r="T28" s="162">
        <f t="shared" si="6"/>
        <v>0</v>
      </c>
      <c r="U28" s="162">
        <f t="shared" si="6"/>
        <v>0</v>
      </c>
      <c r="V28" s="162">
        <f t="shared" si="6"/>
        <v>0</v>
      </c>
      <c r="W28" s="162">
        <f t="shared" si="6"/>
        <v>0</v>
      </c>
      <c r="X28" s="162">
        <f t="shared" si="6"/>
        <v>0</v>
      </c>
      <c r="Y28" s="162">
        <f t="shared" si="6"/>
        <v>0</v>
      </c>
      <c r="Z28" s="162">
        <f t="shared" si="6"/>
        <v>0</v>
      </c>
      <c r="AA28" s="162">
        <f t="shared" si="6"/>
        <v>0</v>
      </c>
      <c r="AB28" s="162">
        <f t="shared" si="6"/>
        <v>0</v>
      </c>
      <c r="AC28" s="162">
        <f t="shared" si="6"/>
        <v>0</v>
      </c>
      <c r="AD28" s="162">
        <f t="shared" si="6"/>
        <v>0</v>
      </c>
      <c r="AE28" s="162">
        <f t="shared" si="6"/>
        <v>0</v>
      </c>
      <c r="AF28" s="162">
        <f t="shared" si="6"/>
        <v>0</v>
      </c>
      <c r="AG28" s="162">
        <f t="shared" si="6"/>
        <v>0</v>
      </c>
      <c r="AH28" s="162">
        <f t="shared" si="6"/>
        <v>0</v>
      </c>
      <c r="AI28" s="162">
        <f t="shared" si="6"/>
        <v>0</v>
      </c>
      <c r="AJ28" s="162">
        <f t="shared" si="6"/>
        <v>0</v>
      </c>
      <c r="AK28" s="162">
        <f t="shared" si="6"/>
        <v>0</v>
      </c>
      <c r="AL28" s="162">
        <f t="shared" si="6"/>
        <v>50</v>
      </c>
      <c r="AM28" s="162">
        <f t="shared" si="6"/>
        <v>0</v>
      </c>
      <c r="AN28" s="162">
        <f t="shared" si="6"/>
        <v>0</v>
      </c>
      <c r="AO28" s="162">
        <f t="shared" si="6"/>
        <v>0</v>
      </c>
      <c r="AP28" s="162">
        <f t="shared" si="6"/>
        <v>0</v>
      </c>
      <c r="AQ28" s="162">
        <f t="shared" si="6"/>
        <v>0</v>
      </c>
      <c r="AR28" s="162">
        <f t="shared" si="6"/>
        <v>0</v>
      </c>
      <c r="AS28" s="162">
        <f t="shared" si="6"/>
        <v>0</v>
      </c>
      <c r="AT28" s="162">
        <f t="shared" si="6"/>
        <v>10</v>
      </c>
      <c r="AU28" s="162">
        <f t="shared" si="6"/>
        <v>0</v>
      </c>
      <c r="AV28" s="162">
        <f t="shared" si="6"/>
        <v>0</v>
      </c>
      <c r="AW28" s="162">
        <f t="shared" si="6"/>
        <v>0</v>
      </c>
      <c r="AX28" s="162">
        <f t="shared" si="6"/>
        <v>0</v>
      </c>
      <c r="AY28" s="162">
        <f t="shared" si="6"/>
        <v>0</v>
      </c>
      <c r="AZ28" s="162">
        <f t="shared" si="6"/>
        <v>0</v>
      </c>
      <c r="BA28" s="162">
        <f t="shared" si="6"/>
        <v>0</v>
      </c>
      <c r="BB28" s="162">
        <f t="shared" si="6"/>
        <v>0</v>
      </c>
      <c r="BC28" s="162">
        <f t="shared" si="6"/>
        <v>0</v>
      </c>
      <c r="BD28" s="162">
        <f t="shared" si="6"/>
        <v>0</v>
      </c>
      <c r="BE28" s="162">
        <f t="shared" si="6"/>
        <v>0</v>
      </c>
      <c r="BF28" s="162">
        <f t="shared" si="6"/>
        <v>0</v>
      </c>
      <c r="BG28" s="162">
        <f t="shared" si="6"/>
        <v>0</v>
      </c>
      <c r="BH28" s="162">
        <f t="shared" si="6"/>
        <v>60</v>
      </c>
      <c r="BI28" s="162">
        <f t="shared" si="6"/>
        <v>0</v>
      </c>
      <c r="BJ28" s="162">
        <f t="shared" si="6"/>
        <v>0</v>
      </c>
      <c r="BK28" s="162">
        <f t="shared" si="6"/>
        <v>0</v>
      </c>
      <c r="BL28" s="162">
        <f t="shared" si="6"/>
        <v>0</v>
      </c>
      <c r="BM28" s="162">
        <f t="shared" si="6"/>
        <v>0</v>
      </c>
      <c r="BN28" s="162">
        <f t="shared" si="6"/>
        <v>0</v>
      </c>
      <c r="BO28" s="162">
        <f t="shared" si="6"/>
        <v>0</v>
      </c>
      <c r="BP28" s="162">
        <f t="shared" ref="BP28:BZ28" si="7">SUM(BP8:BP15)</f>
        <v>0</v>
      </c>
      <c r="BQ28" s="162">
        <f t="shared" si="7"/>
        <v>0</v>
      </c>
      <c r="BR28" s="162">
        <f t="shared" si="7"/>
        <v>0</v>
      </c>
      <c r="BS28" s="162">
        <f t="shared" si="7"/>
        <v>0</v>
      </c>
      <c r="BT28" s="162">
        <f t="shared" si="7"/>
        <v>0</v>
      </c>
      <c r="BU28" s="162">
        <f t="shared" si="7"/>
        <v>0</v>
      </c>
      <c r="BV28" s="162">
        <f t="shared" si="7"/>
        <v>0</v>
      </c>
      <c r="BW28" s="162">
        <f t="shared" si="7"/>
        <v>0</v>
      </c>
      <c r="BX28" s="162">
        <f t="shared" si="7"/>
        <v>40</v>
      </c>
      <c r="BY28" s="226">
        <f t="shared" si="7"/>
        <v>0</v>
      </c>
      <c r="BZ28" s="226">
        <f t="shared" si="7"/>
        <v>30</v>
      </c>
      <c r="CA28" s="180"/>
    </row>
    <row r="29" hidden="1" customHeight="1" spans="1:79">
      <c r="A29" s="163" t="s">
        <v>194</v>
      </c>
      <c r="B29" s="164"/>
      <c r="C29" s="162">
        <f>C30</f>
        <v>94</v>
      </c>
      <c r="D29" s="165">
        <f>C29</f>
        <v>94</v>
      </c>
      <c r="E29" s="165">
        <f t="shared" ref="E29:BP29" si="8">D29</f>
        <v>94</v>
      </c>
      <c r="F29" s="165">
        <f t="shared" si="8"/>
        <v>94</v>
      </c>
      <c r="G29" s="165">
        <f t="shared" si="8"/>
        <v>94</v>
      </c>
      <c r="H29" s="165">
        <f t="shared" si="8"/>
        <v>94</v>
      </c>
      <c r="I29" s="165">
        <f t="shared" si="8"/>
        <v>94</v>
      </c>
      <c r="J29" s="165">
        <f t="shared" si="8"/>
        <v>94</v>
      </c>
      <c r="K29" s="165">
        <f t="shared" si="8"/>
        <v>94</v>
      </c>
      <c r="L29" s="165">
        <f t="shared" si="8"/>
        <v>94</v>
      </c>
      <c r="M29" s="165">
        <f t="shared" si="8"/>
        <v>94</v>
      </c>
      <c r="N29" s="165">
        <f t="shared" si="8"/>
        <v>94</v>
      </c>
      <c r="O29" s="165">
        <f t="shared" si="8"/>
        <v>94</v>
      </c>
      <c r="P29" s="165">
        <f t="shared" si="8"/>
        <v>94</v>
      </c>
      <c r="Q29" s="165">
        <f t="shared" si="8"/>
        <v>94</v>
      </c>
      <c r="R29" s="165">
        <f t="shared" si="8"/>
        <v>94</v>
      </c>
      <c r="S29" s="165">
        <f t="shared" si="8"/>
        <v>94</v>
      </c>
      <c r="T29" s="165">
        <f t="shared" si="8"/>
        <v>94</v>
      </c>
      <c r="U29" s="165">
        <f t="shared" si="8"/>
        <v>94</v>
      </c>
      <c r="V29" s="165">
        <f t="shared" si="8"/>
        <v>94</v>
      </c>
      <c r="W29" s="165">
        <f t="shared" si="8"/>
        <v>94</v>
      </c>
      <c r="X29" s="165">
        <f t="shared" si="8"/>
        <v>94</v>
      </c>
      <c r="Y29" s="165">
        <f t="shared" si="8"/>
        <v>94</v>
      </c>
      <c r="Z29" s="165">
        <f t="shared" si="8"/>
        <v>94</v>
      </c>
      <c r="AA29" s="165">
        <f t="shared" si="8"/>
        <v>94</v>
      </c>
      <c r="AB29" s="165">
        <f t="shared" si="8"/>
        <v>94</v>
      </c>
      <c r="AC29" s="165">
        <f t="shared" si="8"/>
        <v>94</v>
      </c>
      <c r="AD29" s="165">
        <f t="shared" si="8"/>
        <v>94</v>
      </c>
      <c r="AE29" s="165">
        <f t="shared" si="8"/>
        <v>94</v>
      </c>
      <c r="AF29" s="165">
        <f t="shared" si="8"/>
        <v>94</v>
      </c>
      <c r="AG29" s="165">
        <f t="shared" si="8"/>
        <v>94</v>
      </c>
      <c r="AH29" s="165">
        <f t="shared" si="8"/>
        <v>94</v>
      </c>
      <c r="AI29" s="165">
        <f t="shared" si="8"/>
        <v>94</v>
      </c>
      <c r="AJ29" s="165">
        <f t="shared" si="8"/>
        <v>94</v>
      </c>
      <c r="AK29" s="165">
        <f t="shared" si="8"/>
        <v>94</v>
      </c>
      <c r="AL29" s="165">
        <f t="shared" si="8"/>
        <v>94</v>
      </c>
      <c r="AM29" s="165">
        <f t="shared" si="8"/>
        <v>94</v>
      </c>
      <c r="AN29" s="165">
        <f t="shared" si="8"/>
        <v>94</v>
      </c>
      <c r="AO29" s="165">
        <f t="shared" si="8"/>
        <v>94</v>
      </c>
      <c r="AP29" s="165">
        <f t="shared" si="8"/>
        <v>94</v>
      </c>
      <c r="AQ29" s="165">
        <f t="shared" si="8"/>
        <v>94</v>
      </c>
      <c r="AR29" s="165">
        <f t="shared" si="8"/>
        <v>94</v>
      </c>
      <c r="AS29" s="165">
        <f t="shared" si="8"/>
        <v>94</v>
      </c>
      <c r="AT29" s="165">
        <f t="shared" si="8"/>
        <v>94</v>
      </c>
      <c r="AU29" s="165">
        <f t="shared" si="8"/>
        <v>94</v>
      </c>
      <c r="AV29" s="165">
        <f t="shared" si="8"/>
        <v>94</v>
      </c>
      <c r="AW29" s="165">
        <f t="shared" si="8"/>
        <v>94</v>
      </c>
      <c r="AX29" s="165">
        <f t="shared" si="8"/>
        <v>94</v>
      </c>
      <c r="AY29" s="165">
        <f t="shared" si="8"/>
        <v>94</v>
      </c>
      <c r="AZ29" s="165">
        <f t="shared" si="8"/>
        <v>94</v>
      </c>
      <c r="BA29" s="165">
        <f t="shared" si="8"/>
        <v>94</v>
      </c>
      <c r="BB29" s="165">
        <f t="shared" si="8"/>
        <v>94</v>
      </c>
      <c r="BC29" s="165">
        <f t="shared" si="8"/>
        <v>94</v>
      </c>
      <c r="BD29" s="165">
        <f t="shared" si="8"/>
        <v>94</v>
      </c>
      <c r="BE29" s="165">
        <f t="shared" si="8"/>
        <v>94</v>
      </c>
      <c r="BF29" s="165">
        <f t="shared" si="8"/>
        <v>94</v>
      </c>
      <c r="BG29" s="165">
        <f t="shared" si="8"/>
        <v>94</v>
      </c>
      <c r="BH29" s="165">
        <f t="shared" si="8"/>
        <v>94</v>
      </c>
      <c r="BI29" s="165">
        <f t="shared" si="8"/>
        <v>94</v>
      </c>
      <c r="BJ29" s="165">
        <f t="shared" si="8"/>
        <v>94</v>
      </c>
      <c r="BK29" s="165">
        <f t="shared" si="8"/>
        <v>94</v>
      </c>
      <c r="BL29" s="165">
        <f t="shared" si="8"/>
        <v>94</v>
      </c>
      <c r="BM29" s="165">
        <f t="shared" si="8"/>
        <v>94</v>
      </c>
      <c r="BN29" s="165">
        <f t="shared" si="8"/>
        <v>94</v>
      </c>
      <c r="BO29" s="165">
        <f t="shared" si="8"/>
        <v>94</v>
      </c>
      <c r="BP29" s="165">
        <f t="shared" si="8"/>
        <v>94</v>
      </c>
      <c r="BQ29" s="165">
        <f t="shared" ref="BQ29:BZ29" si="9">BP29</f>
        <v>94</v>
      </c>
      <c r="BR29" s="165">
        <f t="shared" si="9"/>
        <v>94</v>
      </c>
      <c r="BS29" s="165">
        <f t="shared" si="9"/>
        <v>94</v>
      </c>
      <c r="BT29" s="165">
        <f t="shared" si="9"/>
        <v>94</v>
      </c>
      <c r="BU29" s="165">
        <f t="shared" si="9"/>
        <v>94</v>
      </c>
      <c r="BV29" s="165">
        <f t="shared" si="9"/>
        <v>94</v>
      </c>
      <c r="BW29" s="165">
        <f t="shared" si="9"/>
        <v>94</v>
      </c>
      <c r="BX29" s="165">
        <f t="shared" si="9"/>
        <v>94</v>
      </c>
      <c r="BY29" s="227">
        <f t="shared" si="9"/>
        <v>94</v>
      </c>
      <c r="BZ29" s="227">
        <f t="shared" si="9"/>
        <v>94</v>
      </c>
      <c r="CA29" s="180"/>
    </row>
    <row r="30" ht="21" hidden="1" customHeight="1" spans="1:79">
      <c r="A30" s="166" t="s">
        <v>198</v>
      </c>
      <c r="B30" s="167"/>
      <c r="C30" s="168">
        <f>VLOOKUP(B4,завтрак_общ,3,FALSE)</f>
        <v>94</v>
      </c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t="15.75" hidden="1" customHeight="1" spans="1:79">
      <c r="A31" s="170" t="s">
        <v>195</v>
      </c>
      <c r="B31" s="171"/>
      <c r="C31" s="172"/>
      <c r="D31" s="173">
        <f>D28*D29/1000</f>
        <v>0</v>
      </c>
      <c r="E31" s="210">
        <f t="shared" ref="E31:BP31" si="10">E28*E29/1000</f>
        <v>0</v>
      </c>
      <c r="F31" s="210">
        <f t="shared" si="10"/>
        <v>0</v>
      </c>
      <c r="G31" s="210">
        <f>G28*G29</f>
        <v>0</v>
      </c>
      <c r="H31" s="210">
        <f t="shared" si="10"/>
        <v>0</v>
      </c>
      <c r="I31" s="210">
        <f t="shared" si="10"/>
        <v>0</v>
      </c>
      <c r="J31" s="210">
        <f t="shared" si="10"/>
        <v>0</v>
      </c>
      <c r="K31" s="210">
        <f t="shared" si="10"/>
        <v>0</v>
      </c>
      <c r="L31" s="210">
        <f t="shared" si="10"/>
        <v>0.2162</v>
      </c>
      <c r="M31" s="210">
        <f t="shared" si="10"/>
        <v>1.316</v>
      </c>
      <c r="N31" s="210">
        <f t="shared" si="10"/>
        <v>0.2162</v>
      </c>
      <c r="O31" s="210">
        <f t="shared" si="10"/>
        <v>0</v>
      </c>
      <c r="P31" s="210">
        <f t="shared" si="10"/>
        <v>0.094</v>
      </c>
      <c r="Q31" s="210">
        <f>Q28*Q29</f>
        <v>94</v>
      </c>
      <c r="R31" s="210">
        <f t="shared" si="10"/>
        <v>0</v>
      </c>
      <c r="S31" s="210">
        <f t="shared" si="10"/>
        <v>0</v>
      </c>
      <c r="T31" s="210">
        <f t="shared" si="10"/>
        <v>0</v>
      </c>
      <c r="U31" s="210">
        <f t="shared" si="10"/>
        <v>0</v>
      </c>
      <c r="V31" s="210">
        <f t="shared" si="10"/>
        <v>0</v>
      </c>
      <c r="W31" s="210">
        <f t="shared" si="10"/>
        <v>0</v>
      </c>
      <c r="X31" s="210">
        <f t="shared" si="10"/>
        <v>0</v>
      </c>
      <c r="Y31" s="210">
        <f t="shared" si="10"/>
        <v>0</v>
      </c>
      <c r="Z31" s="210">
        <f t="shared" si="10"/>
        <v>0</v>
      </c>
      <c r="AA31" s="210">
        <f t="shared" si="10"/>
        <v>0</v>
      </c>
      <c r="AB31" s="210">
        <f t="shared" si="10"/>
        <v>0</v>
      </c>
      <c r="AC31" s="210">
        <f t="shared" si="10"/>
        <v>0</v>
      </c>
      <c r="AD31" s="210">
        <f t="shared" si="10"/>
        <v>0</v>
      </c>
      <c r="AE31" s="210">
        <f t="shared" si="10"/>
        <v>0</v>
      </c>
      <c r="AF31" s="210">
        <f t="shared" si="10"/>
        <v>0</v>
      </c>
      <c r="AG31" s="210">
        <f t="shared" si="10"/>
        <v>0</v>
      </c>
      <c r="AH31" s="210">
        <f t="shared" si="10"/>
        <v>0</v>
      </c>
      <c r="AI31" s="210">
        <f t="shared" si="10"/>
        <v>0</v>
      </c>
      <c r="AJ31" s="210">
        <f t="shared" si="10"/>
        <v>0</v>
      </c>
      <c r="AK31" s="210">
        <f t="shared" si="10"/>
        <v>0</v>
      </c>
      <c r="AL31" s="210">
        <f t="shared" si="10"/>
        <v>4.7</v>
      </c>
      <c r="AM31" s="210">
        <f t="shared" si="10"/>
        <v>0</v>
      </c>
      <c r="AN31" s="210">
        <f t="shared" si="10"/>
        <v>0</v>
      </c>
      <c r="AO31" s="210">
        <f t="shared" si="10"/>
        <v>0</v>
      </c>
      <c r="AP31" s="210">
        <f t="shared" si="10"/>
        <v>0</v>
      </c>
      <c r="AQ31" s="210">
        <f t="shared" si="10"/>
        <v>0</v>
      </c>
      <c r="AR31" s="210">
        <f t="shared" si="10"/>
        <v>0</v>
      </c>
      <c r="AS31" s="210">
        <f t="shared" si="10"/>
        <v>0</v>
      </c>
      <c r="AT31" s="210">
        <f t="shared" si="10"/>
        <v>0.94</v>
      </c>
      <c r="AU31" s="210">
        <f t="shared" si="10"/>
        <v>0</v>
      </c>
      <c r="AV31" s="210">
        <f t="shared" si="10"/>
        <v>0</v>
      </c>
      <c r="AW31" s="210">
        <f t="shared" si="10"/>
        <v>0</v>
      </c>
      <c r="AX31" s="210">
        <f t="shared" si="10"/>
        <v>0</v>
      </c>
      <c r="AY31" s="210">
        <f t="shared" si="10"/>
        <v>0</v>
      </c>
      <c r="AZ31" s="210">
        <f t="shared" si="10"/>
        <v>0</v>
      </c>
      <c r="BA31" s="210">
        <f t="shared" si="10"/>
        <v>0</v>
      </c>
      <c r="BB31" s="210">
        <f t="shared" si="10"/>
        <v>0</v>
      </c>
      <c r="BC31" s="210">
        <f t="shared" si="10"/>
        <v>0</v>
      </c>
      <c r="BD31" s="210">
        <f t="shared" si="10"/>
        <v>0</v>
      </c>
      <c r="BE31" s="210">
        <f t="shared" si="10"/>
        <v>0</v>
      </c>
      <c r="BF31" s="210">
        <f t="shared" si="10"/>
        <v>0</v>
      </c>
      <c r="BG31" s="210">
        <f t="shared" si="10"/>
        <v>0</v>
      </c>
      <c r="BH31" s="210">
        <f t="shared" si="10"/>
        <v>5.64</v>
      </c>
      <c r="BI31" s="210">
        <f t="shared" si="10"/>
        <v>0</v>
      </c>
      <c r="BJ31" s="210">
        <f t="shared" si="10"/>
        <v>0</v>
      </c>
      <c r="BK31" s="210">
        <f t="shared" si="10"/>
        <v>0</v>
      </c>
      <c r="BL31" s="210">
        <f t="shared" si="10"/>
        <v>0</v>
      </c>
      <c r="BM31" s="210">
        <f t="shared" si="10"/>
        <v>0</v>
      </c>
      <c r="BN31" s="210">
        <f t="shared" si="10"/>
        <v>0</v>
      </c>
      <c r="BO31" s="210">
        <f t="shared" si="10"/>
        <v>0</v>
      </c>
      <c r="BP31" s="210">
        <f t="shared" si="10"/>
        <v>0</v>
      </c>
      <c r="BQ31" s="210">
        <f t="shared" ref="BQ31:BZ31" si="11">BQ28*BQ29/1000</f>
        <v>0</v>
      </c>
      <c r="BR31" s="210">
        <f t="shared" si="11"/>
        <v>0</v>
      </c>
      <c r="BS31" s="210">
        <f t="shared" si="11"/>
        <v>0</v>
      </c>
      <c r="BT31" s="210">
        <f t="shared" si="11"/>
        <v>0</v>
      </c>
      <c r="BU31" s="210">
        <f t="shared" si="11"/>
        <v>0</v>
      </c>
      <c r="BV31" s="210">
        <f t="shared" si="11"/>
        <v>0</v>
      </c>
      <c r="BW31" s="210">
        <f t="shared" si="11"/>
        <v>0</v>
      </c>
      <c r="BX31" s="210">
        <f t="shared" si="11"/>
        <v>3.76</v>
      </c>
      <c r="BY31" s="39">
        <f t="shared" si="11"/>
        <v>0</v>
      </c>
      <c r="BZ31" s="39">
        <f t="shared" si="11"/>
        <v>2.82</v>
      </c>
      <c r="CA31" s="180"/>
    </row>
    <row r="32" hidden="1" customHeight="1" spans="1:79">
      <c r="A32" s="170" t="s">
        <v>170</v>
      </c>
      <c r="B32" s="171"/>
      <c r="C32" s="172"/>
      <c r="D32" s="174">
        <f>ССЫЛКИ!B3</f>
        <v>105</v>
      </c>
      <c r="E32" s="174">
        <f>ССЫЛКИ!C3</f>
        <v>590</v>
      </c>
      <c r="F32" s="174">
        <f>ССЫЛКИ!D3</f>
        <v>590</v>
      </c>
      <c r="G32" s="174">
        <f>ССЫЛКИ!E3</f>
        <v>11</v>
      </c>
      <c r="H32" s="174">
        <f>ССЫЛКИ!F3</f>
        <v>400</v>
      </c>
      <c r="I32" s="174">
        <f>ССЫЛКИ!G3</f>
        <v>200</v>
      </c>
      <c r="J32" s="174">
        <f>ССЫЛКИ!H3</f>
        <v>105</v>
      </c>
      <c r="K32" s="174">
        <f>ССЫЛКИ!I3</f>
        <v>590</v>
      </c>
      <c r="L32" s="174">
        <f>ССЫЛКИ!J3</f>
        <v>150</v>
      </c>
      <c r="M32" s="174">
        <f>ССЫЛКИ!K3</f>
        <v>78</v>
      </c>
      <c r="N32" s="174">
        <f>ССЫЛКИ!L3</f>
        <v>10</v>
      </c>
      <c r="O32" s="174">
        <f>ССЫЛКИ!M3</f>
        <v>300</v>
      </c>
      <c r="P32" s="174">
        <f>ССЫЛКИ!N3</f>
        <v>990</v>
      </c>
      <c r="Q32" s="174">
        <f>ССЫЛКИ!O3</f>
        <v>12</v>
      </c>
      <c r="R32" s="174">
        <f>ССЫЛКИ!P3</f>
        <v>330</v>
      </c>
      <c r="S32" s="174">
        <f>ССЫЛКИ!Q3</f>
        <v>420</v>
      </c>
      <c r="T32" s="174">
        <f>ССЫЛКИ!R3</f>
        <v>260</v>
      </c>
      <c r="U32" s="174">
        <f>ССЫЛКИ!S3</f>
        <v>165</v>
      </c>
      <c r="V32" s="174">
        <f>ССЫЛКИ!T3</f>
        <v>300</v>
      </c>
      <c r="W32" s="174">
        <f>ССЫЛКИ!U3</f>
        <v>300</v>
      </c>
      <c r="X32" s="174">
        <f>ССЫЛКИ!V3</f>
        <v>400</v>
      </c>
      <c r="Y32" s="174">
        <f>ССЫЛКИ!W3</f>
        <v>50</v>
      </c>
      <c r="Z32" s="174">
        <f>ССЫЛКИ!X3</f>
        <v>210</v>
      </c>
      <c r="AA32" s="174">
        <f>ССЫЛКИ!Y3</f>
        <v>90</v>
      </c>
      <c r="AB32" s="174">
        <f>ССЫЛКИ!Z3</f>
        <v>100</v>
      </c>
      <c r="AC32" s="174">
        <f>ССЫЛКИ!AA3</f>
        <v>190</v>
      </c>
      <c r="AD32" s="174">
        <f>ССЫЛКИ!AB3</f>
        <v>440</v>
      </c>
      <c r="AE32" s="174">
        <f>ССЫЛКИ!AC3</f>
        <v>12.5</v>
      </c>
      <c r="AF32" s="174">
        <f>ССЫЛКИ!AD3</f>
        <v>70</v>
      </c>
      <c r="AG32" s="174">
        <f>ССЫЛКИ!AE3</f>
        <v>92</v>
      </c>
      <c r="AH32" s="174">
        <f>ССЫЛКИ!AF3</f>
        <v>70</v>
      </c>
      <c r="AI32" s="174">
        <f>ССЫЛКИ!AG3</f>
        <v>62</v>
      </c>
      <c r="AJ32" s="174">
        <f>ССЫЛКИ!AH3</f>
        <v>65</v>
      </c>
      <c r="AK32" s="174">
        <f>ССЫЛКИ!AI3</f>
        <v>70</v>
      </c>
      <c r="AL32" s="174">
        <f>ССЫЛКИ!AJ3</f>
        <v>75</v>
      </c>
      <c r="AM32" s="174">
        <f>ССЫЛКИ!AK3</f>
        <v>68</v>
      </c>
      <c r="AN32" s="174">
        <f>ССЫЛКИ!AL3</f>
        <v>120</v>
      </c>
      <c r="AO32" s="174">
        <f>ССЫЛКИ!AM3</f>
        <v>70</v>
      </c>
      <c r="AP32" s="174">
        <f>ССЫЛКИ!AN3</f>
        <v>190</v>
      </c>
      <c r="AQ32" s="174">
        <f>ССЫЛКИ!AO3</f>
        <v>420</v>
      </c>
      <c r="AR32" s="174">
        <f>ССЫЛКИ!AP3</f>
        <v>195</v>
      </c>
      <c r="AS32" s="174">
        <f>ССЫЛКИ!AQ3</f>
        <v>95</v>
      </c>
      <c r="AT32" s="174">
        <f>ССЫЛКИ!AR3</f>
        <v>1100</v>
      </c>
      <c r="AU32" s="174">
        <f>ССЫЛКИ!AS3</f>
        <v>85</v>
      </c>
      <c r="AV32" s="174">
        <f>ССЫЛКИ!AT3</f>
        <v>100</v>
      </c>
      <c r="AW32" s="174">
        <f>ССЫЛКИ!AU3</f>
        <v>290</v>
      </c>
      <c r="AX32" s="174">
        <f>ССЫЛКИ!AV3</f>
        <v>370</v>
      </c>
      <c r="AY32" s="174">
        <f>ССЫЛКИ!AW3</f>
        <v>700</v>
      </c>
      <c r="AZ32" s="174">
        <f>ССЫЛКИ!AX3</f>
        <v>440</v>
      </c>
      <c r="BA32" s="174">
        <f>ССЫЛКИ!AY3</f>
        <v>240</v>
      </c>
      <c r="BB32" s="174">
        <f>ССЫЛКИ!AZ3</f>
        <v>260</v>
      </c>
      <c r="BC32" s="174">
        <f>ССЫЛКИ!BA3</f>
        <v>350</v>
      </c>
      <c r="BD32" s="174">
        <f>ССЫЛКИ!BB3</f>
        <v>50</v>
      </c>
      <c r="BE32" s="174">
        <f>ССЫЛКИ!BC3</f>
        <v>370</v>
      </c>
      <c r="BF32" s="174">
        <f>ССЫЛКИ!BD3</f>
        <v>55</v>
      </c>
      <c r="BG32" s="174">
        <f>ССЫЛКИ!BE3</f>
        <v>450</v>
      </c>
      <c r="BH32" s="174">
        <f>ССЫЛКИ!BF3</f>
        <v>440</v>
      </c>
      <c r="BI32" s="174">
        <f>ССЫЛКИ!BG3</f>
        <v>48</v>
      </c>
      <c r="BJ32" s="174">
        <f>ССЫЛКИ!BH3</f>
        <v>59</v>
      </c>
      <c r="BK32" s="174">
        <f>ССЫЛКИ!BI3</f>
        <v>48</v>
      </c>
      <c r="BL32" s="174">
        <f>ССЫЛКИ!BJ3</f>
        <v>49</v>
      </c>
      <c r="BM32" s="174">
        <f>ССЫЛКИ!BK3</f>
        <v>78</v>
      </c>
      <c r="BN32" s="174">
        <f>ССЫЛКИ!BL3</f>
        <v>110</v>
      </c>
      <c r="BO32" s="174">
        <f>ССЫЛКИ!BM3</f>
        <v>61</v>
      </c>
      <c r="BP32" s="174">
        <f>ССЫЛКИ!BN3</f>
        <v>220</v>
      </c>
      <c r="BQ32" s="174">
        <f>ССЫЛКИ!BO3</f>
        <v>200</v>
      </c>
      <c r="BR32" s="174">
        <f>ССЫЛКИ!BP3</f>
        <v>164</v>
      </c>
      <c r="BS32" s="174">
        <f>ССЫЛКИ!BQ3</f>
        <v>190</v>
      </c>
      <c r="BT32" s="174">
        <f>ССЫЛКИ!BR3</f>
        <v>300</v>
      </c>
      <c r="BU32" s="174">
        <f>ССЫЛКИ!BS3</f>
        <v>195</v>
      </c>
      <c r="BV32" s="174">
        <f>ССЫЛКИ!BT3</f>
        <v>105</v>
      </c>
      <c r="BW32" s="174">
        <f>ССЫЛКИ!BU3</f>
        <v>440</v>
      </c>
      <c r="BX32" s="174">
        <f>ССЫЛКИ!BV3</f>
        <v>66</v>
      </c>
      <c r="BY32" s="174">
        <f>ССЫЛКИ!BW3</f>
        <v>510</v>
      </c>
      <c r="BZ32" s="174">
        <f>ССЫЛКИ!BX3</f>
        <v>580</v>
      </c>
      <c r="CA32" s="180"/>
    </row>
    <row r="33" hidden="1" customHeight="1" spans="1:79">
      <c r="A33" s="170" t="s">
        <v>196</v>
      </c>
      <c r="B33" s="171"/>
      <c r="C33" s="175">
        <f>SUM(D33:BZ33)</f>
        <v>7110.16</v>
      </c>
      <c r="D33" s="176">
        <f>D31*D32</f>
        <v>0</v>
      </c>
      <c r="E33" s="176">
        <f t="shared" ref="E33:BP33" si="12">E31*E32</f>
        <v>0</v>
      </c>
      <c r="F33" s="176">
        <f t="shared" si="12"/>
        <v>0</v>
      </c>
      <c r="G33" s="177">
        <f t="shared" si="12"/>
        <v>0</v>
      </c>
      <c r="H33" s="177">
        <f t="shared" si="12"/>
        <v>0</v>
      </c>
      <c r="I33" s="177">
        <f t="shared" si="12"/>
        <v>0</v>
      </c>
      <c r="J33" s="177">
        <f t="shared" si="12"/>
        <v>0</v>
      </c>
      <c r="K33" s="211">
        <f t="shared" si="12"/>
        <v>0</v>
      </c>
      <c r="L33" s="211">
        <f t="shared" si="12"/>
        <v>32.43</v>
      </c>
      <c r="M33" s="211">
        <f t="shared" si="12"/>
        <v>102.648</v>
      </c>
      <c r="N33" s="211">
        <f t="shared" si="12"/>
        <v>2.162</v>
      </c>
      <c r="O33" s="211">
        <f t="shared" si="12"/>
        <v>0</v>
      </c>
      <c r="P33" s="211">
        <f t="shared" si="12"/>
        <v>93.06</v>
      </c>
      <c r="Q33" s="211">
        <f t="shared" si="12"/>
        <v>1128</v>
      </c>
      <c r="R33" s="211">
        <f t="shared" si="12"/>
        <v>0</v>
      </c>
      <c r="S33" s="211">
        <f t="shared" si="12"/>
        <v>0</v>
      </c>
      <c r="T33" s="211">
        <f t="shared" si="12"/>
        <v>0</v>
      </c>
      <c r="U33" s="211">
        <f t="shared" si="12"/>
        <v>0</v>
      </c>
      <c r="V33" s="211">
        <f t="shared" si="12"/>
        <v>0</v>
      </c>
      <c r="W33" s="211">
        <f t="shared" si="12"/>
        <v>0</v>
      </c>
      <c r="X33" s="211">
        <f t="shared" si="12"/>
        <v>0</v>
      </c>
      <c r="Y33" s="211">
        <f t="shared" si="12"/>
        <v>0</v>
      </c>
      <c r="Z33" s="211">
        <f t="shared" si="12"/>
        <v>0</v>
      </c>
      <c r="AA33" s="211">
        <f t="shared" si="12"/>
        <v>0</v>
      </c>
      <c r="AB33" s="211">
        <f t="shared" si="12"/>
        <v>0</v>
      </c>
      <c r="AC33" s="211">
        <f t="shared" si="12"/>
        <v>0</v>
      </c>
      <c r="AD33" s="211">
        <f t="shared" si="12"/>
        <v>0</v>
      </c>
      <c r="AE33" s="211">
        <f t="shared" si="12"/>
        <v>0</v>
      </c>
      <c r="AF33" s="211">
        <f t="shared" si="12"/>
        <v>0</v>
      </c>
      <c r="AG33" s="211">
        <f t="shared" si="12"/>
        <v>0</v>
      </c>
      <c r="AH33" s="211">
        <f t="shared" si="12"/>
        <v>0</v>
      </c>
      <c r="AI33" s="211">
        <f t="shared" si="12"/>
        <v>0</v>
      </c>
      <c r="AJ33" s="211">
        <f t="shared" si="12"/>
        <v>0</v>
      </c>
      <c r="AK33" s="211">
        <f t="shared" si="12"/>
        <v>0</v>
      </c>
      <c r="AL33" s="211">
        <f t="shared" si="12"/>
        <v>352.5</v>
      </c>
      <c r="AM33" s="211">
        <f t="shared" si="12"/>
        <v>0</v>
      </c>
      <c r="AN33" s="211">
        <f t="shared" si="12"/>
        <v>0</v>
      </c>
      <c r="AO33" s="211">
        <f t="shared" si="12"/>
        <v>0</v>
      </c>
      <c r="AP33" s="211">
        <f t="shared" si="12"/>
        <v>0</v>
      </c>
      <c r="AQ33" s="211">
        <f t="shared" si="12"/>
        <v>0</v>
      </c>
      <c r="AR33" s="211">
        <f t="shared" si="12"/>
        <v>0</v>
      </c>
      <c r="AS33" s="211">
        <f t="shared" si="12"/>
        <v>0</v>
      </c>
      <c r="AT33" s="211">
        <f t="shared" si="12"/>
        <v>1034</v>
      </c>
      <c r="AU33" s="211">
        <f t="shared" si="12"/>
        <v>0</v>
      </c>
      <c r="AV33" s="211">
        <f t="shared" si="12"/>
        <v>0</v>
      </c>
      <c r="AW33" s="211">
        <f t="shared" si="12"/>
        <v>0</v>
      </c>
      <c r="AX33" s="211">
        <f t="shared" si="12"/>
        <v>0</v>
      </c>
      <c r="AY33" s="211">
        <f t="shared" si="12"/>
        <v>0</v>
      </c>
      <c r="AZ33" s="211">
        <f t="shared" si="12"/>
        <v>0</v>
      </c>
      <c r="BA33" s="211">
        <f t="shared" si="12"/>
        <v>0</v>
      </c>
      <c r="BB33" s="211">
        <f t="shared" si="12"/>
        <v>0</v>
      </c>
      <c r="BC33" s="211">
        <f t="shared" si="12"/>
        <v>0</v>
      </c>
      <c r="BD33" s="211">
        <f t="shared" si="12"/>
        <v>0</v>
      </c>
      <c r="BE33" s="211">
        <f t="shared" si="12"/>
        <v>0</v>
      </c>
      <c r="BF33" s="211">
        <f t="shared" si="12"/>
        <v>0</v>
      </c>
      <c r="BG33" s="211">
        <f t="shared" si="12"/>
        <v>0</v>
      </c>
      <c r="BH33" s="211">
        <f t="shared" si="12"/>
        <v>2481.6</v>
      </c>
      <c r="BI33" s="211">
        <f t="shared" si="12"/>
        <v>0</v>
      </c>
      <c r="BJ33" s="211">
        <f t="shared" si="12"/>
        <v>0</v>
      </c>
      <c r="BK33" s="211">
        <f t="shared" si="12"/>
        <v>0</v>
      </c>
      <c r="BL33" s="211">
        <f t="shared" si="12"/>
        <v>0</v>
      </c>
      <c r="BM33" s="211">
        <f t="shared" si="12"/>
        <v>0</v>
      </c>
      <c r="BN33" s="211">
        <f t="shared" si="12"/>
        <v>0</v>
      </c>
      <c r="BO33" s="211">
        <f t="shared" si="12"/>
        <v>0</v>
      </c>
      <c r="BP33" s="211">
        <f t="shared" si="12"/>
        <v>0</v>
      </c>
      <c r="BQ33" s="211">
        <f t="shared" ref="BQ33:BZ33" si="13">BQ31*BQ32</f>
        <v>0</v>
      </c>
      <c r="BR33" s="211">
        <f t="shared" si="13"/>
        <v>0</v>
      </c>
      <c r="BS33" s="211">
        <f t="shared" si="13"/>
        <v>0</v>
      </c>
      <c r="BT33" s="211">
        <f t="shared" si="13"/>
        <v>0</v>
      </c>
      <c r="BU33" s="211">
        <f t="shared" si="13"/>
        <v>0</v>
      </c>
      <c r="BV33" s="211">
        <f t="shared" si="13"/>
        <v>0</v>
      </c>
      <c r="BW33" s="211">
        <f t="shared" si="13"/>
        <v>0</v>
      </c>
      <c r="BX33" s="211">
        <f t="shared" si="13"/>
        <v>248.16</v>
      </c>
      <c r="BY33" s="211">
        <f t="shared" si="13"/>
        <v>0</v>
      </c>
      <c r="BZ33" s="211">
        <f t="shared" si="13"/>
        <v>1635.6</v>
      </c>
      <c r="CA33" s="180"/>
    </row>
    <row r="34" hidden="1" customHeight="1" spans="1:79">
      <c r="A34" s="170" t="s">
        <v>197</v>
      </c>
      <c r="B34" s="178"/>
      <c r="C34" s="179">
        <f>C33/C30</f>
        <v>75.64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/>
    <row r="36" ht="20" spans="1:78">
      <c r="A36" s="180"/>
      <c r="B36" s="181" t="s">
        <v>14</v>
      </c>
      <c r="C36" s="182"/>
      <c r="D36" s="182" t="str">
        <f>IF(D33=D50,"x")</f>
        <v>x</v>
      </c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0"/>
      <c r="BZ36" s="180"/>
    </row>
    <row r="37" customHeight="1" spans="1:76">
      <c r="A37" s="183" t="s">
        <v>3</v>
      </c>
      <c r="B37" s="184"/>
      <c r="C37" s="185"/>
      <c r="D37" s="186" t="s">
        <v>193</v>
      </c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153" customHeight="1" spans="1:78">
      <c r="A38" s="188"/>
      <c r="B38" s="189"/>
      <c r="C38" s="185"/>
      <c r="D38" s="121" t="str">
        <f>ССЫЛКИ!B2</f>
        <v>Вермишель</v>
      </c>
      <c r="E38" s="121" t="str">
        <f>ССЫЛКИ!C2</f>
        <v>Люля полуфаб-т (кг)</v>
      </c>
      <c r="F38" s="121" t="str">
        <f>ССЫЛКИ!D2</f>
        <v>Котлета говяжья полуф-т (кг)</v>
      </c>
      <c r="G38" s="121" t="str">
        <f>ССЫЛКИ!E2</f>
        <v>Какао (Фунтик) (шт)</v>
      </c>
      <c r="H38" s="121" t="str">
        <f>ССЫЛКИ!F2</f>
        <v>Какао порошок</v>
      </c>
      <c r="I38" s="121" t="str">
        <f>ССЫЛКИ!G2</f>
        <v>Кисель фруктовый</v>
      </c>
      <c r="J38" s="121" t="str">
        <f>ССЫЛКИ!H2</f>
        <v>Макароны</v>
      </c>
      <c r="K38" s="121" t="str">
        <f>ССЫЛКИ!I2</f>
        <v>Тефтели говяжьи (кг)</v>
      </c>
      <c r="L38" s="121" t="str">
        <f>ССЫЛКИ!J2</f>
        <v>Масло растительное</v>
      </c>
      <c r="M38" s="121" t="str">
        <f>ССЫЛКИ!K2</f>
        <v>Сахар</v>
      </c>
      <c r="N38" s="121" t="str">
        <f>ССЫЛКИ!L2</f>
        <v>Соль иодир.</v>
      </c>
      <c r="O38" s="121" t="str">
        <f>ССЫЛКИ!M2</f>
        <v>Сухофрукты</v>
      </c>
      <c r="P38" s="121" t="str">
        <f>ССЫЛКИ!N2</f>
        <v>Чай</v>
      </c>
      <c r="Q38" s="121" t="str">
        <f>ССЫЛКИ!O2</f>
        <v>Яйцо куриное (штук)</v>
      </c>
      <c r="R38" s="121" t="str">
        <f>ССЫЛКИ!P2</f>
        <v>Вафли</v>
      </c>
      <c r="S38" s="121" t="str">
        <f>ССЫЛКИ!Q2</f>
        <v>Кексы бездрожжевые (кг.)</v>
      </c>
      <c r="T38" s="121" t="str">
        <f>ССЫЛКИ!R2</f>
        <v>Печенье</v>
      </c>
      <c r="U38" s="121" t="str">
        <f>ССЫЛКИ!S2</f>
        <v>Пряники</v>
      </c>
      <c r="V38" s="121" t="str">
        <f>ССЫЛКИ!T2</f>
        <v>Горошек зеленый конс.</v>
      </c>
      <c r="W38" s="121" t="str">
        <f>ССЫЛКИ!U2</f>
        <v>Кукуруза консервы</v>
      </c>
      <c r="X38" s="121" t="str">
        <f>ССЫЛКИ!V2</f>
        <v>Огурцы маринованые</v>
      </c>
      <c r="Y38" s="121" t="str">
        <f>ССЫЛКИ!W2</f>
        <v>Мука высшего сорт</v>
      </c>
      <c r="Z38" s="121" t="str">
        <f>ССЫЛКИ!X2</f>
        <v>Повидло</v>
      </c>
      <c r="AA38" s="121" t="str">
        <f>ССЫЛКИ!Y2</f>
        <v>Сок фруктовый светлый</v>
      </c>
      <c r="AB38" s="121" t="str">
        <f>ССЫЛКИ!Z2</f>
        <v>Сок фруктовый с мякотью</v>
      </c>
      <c r="AC38" s="121" t="str">
        <f>ССЫЛКИ!AA2</f>
        <v>Томатная паста</v>
      </c>
      <c r="AD38" s="121" t="str">
        <f>ССЫЛКИ!AB2</f>
        <v>Котлета рыбная полуф-т (кг)</v>
      </c>
      <c r="AE38" s="121" t="str">
        <f>ССЫЛКИ!AC2</f>
        <v>Фрикадельки рыбные  полуф-т (кг)</v>
      </c>
      <c r="AF38" s="121" t="str">
        <f>ССЫЛКИ!AD2</f>
        <v>Крупа гороховая</v>
      </c>
      <c r="AG38" s="121" t="str">
        <f>ССЫЛКИ!AE2</f>
        <v>Крупа гречневая</v>
      </c>
      <c r="AH38" s="121" t="str">
        <f>ССЫЛКИ!AF2</f>
        <v>Крупа кукурузная</v>
      </c>
      <c r="AI38" s="121" t="str">
        <f>ССЫЛКИ!AG2</f>
        <v>Крупа манная</v>
      </c>
      <c r="AJ38" s="121" t="str">
        <f>ССЫЛКИ!AH2</f>
        <v>Крупа овсяная</v>
      </c>
      <c r="AK38" s="121" t="str">
        <f>ССЫЛКИ!AI2</f>
        <v>Крупа перловая</v>
      </c>
      <c r="AL38" s="121" t="str">
        <f>ССЫЛКИ!AJ2</f>
        <v>Крупа пшеничная</v>
      </c>
      <c r="AM38" s="121" t="str">
        <f>ССЫЛКИ!AK2</f>
        <v>Крупа пшено шлифованное</v>
      </c>
      <c r="AN38" s="121" t="str">
        <f>ССЫЛКИ!AL2</f>
        <v>Крупа рисовая</v>
      </c>
      <c r="AO38" s="121" t="str">
        <f>ССЫЛКИ!AM2</f>
        <v>Крупа ячневая</v>
      </c>
      <c r="AP38" s="121" t="str">
        <f>ССЫЛКИ!AN2</f>
        <v>Фасоль</v>
      </c>
      <c r="AQ38" s="121" t="str">
        <f>ССЫЛКИ!AO2</f>
        <v>Курага сушеная</v>
      </c>
      <c r="AR38" s="121" t="str">
        <f>ССЫЛКИ!AP2</f>
        <v>БИО йогурт 2.5</v>
      </c>
      <c r="AS38" s="121" t="str">
        <f>ССЫЛКИ!AQ2</f>
        <v>Кефир</v>
      </c>
      <c r="AT38" s="121" t="str">
        <f>ССЫЛКИ!AR2</f>
        <v>Масло сливочное</v>
      </c>
      <c r="AU38" s="121" t="str">
        <f>ССЫЛКИ!AS2</f>
        <v>Молоко разливное</v>
      </c>
      <c r="AV38" s="121" t="str">
        <f>ССЫЛКИ!AT2</f>
        <v>Молоко пастеризованное  2,5</v>
      </c>
      <c r="AW38" s="121" t="str">
        <f>ССЫЛКИ!AU2</f>
        <v>Сгущенное молоко</v>
      </c>
      <c r="AX38" s="121" t="str">
        <f>ССЫЛКИ!AV2</f>
        <v>Сметана</v>
      </c>
      <c r="AY38" s="121" t="str">
        <f>ССЫЛКИ!AW2</f>
        <v>Сыр Российский</v>
      </c>
      <c r="AZ38" s="121" t="str">
        <f>ССЫЛКИ!AX2</f>
        <v>Биточки куриные (кг)</v>
      </c>
      <c r="BA38" s="121" t="str">
        <f>ССЫЛКИ!AY2</f>
        <v>Тушка куринная</v>
      </c>
      <c r="BB38" s="121" t="str">
        <f>ССЫЛКИ!AZ2</f>
        <v>Бедро куриное</v>
      </c>
      <c r="BC38" s="121" t="str">
        <f>ССЫЛКИ!BA2</f>
        <v>Фарш говяжий</v>
      </c>
      <c r="BD38" s="121" t="str">
        <f>ССЫЛКИ!BB2</f>
        <v>Баклажаны свежие</v>
      </c>
      <c r="BE38" s="121" t="str">
        <f>ССЫЛКИ!BC2</f>
        <v>Грудка куриная</v>
      </c>
      <c r="BF38" s="121" t="str">
        <f>ССЫЛКИ!BD2</f>
        <v>Перец болгарский </v>
      </c>
      <c r="BG38" s="121" t="str">
        <f>ССЫЛКИ!BE2</f>
        <v>Зелень разная </v>
      </c>
      <c r="BH38" s="121" t="str">
        <f>ССЫЛКИ!BF2</f>
        <v>Котлета куриная полуфаб-т (кг)</v>
      </c>
      <c r="BI38" s="121" t="str">
        <f>ССЫЛКИ!BG2</f>
        <v>Капуста</v>
      </c>
      <c r="BJ38" s="121" t="str">
        <f>ССЫЛКИ!BH2</f>
        <v>Картофель</v>
      </c>
      <c r="BK38" s="121" t="str">
        <f>ССЫЛКИ!BI2</f>
        <v>Лук репчатый</v>
      </c>
      <c r="BL38" s="121" t="str">
        <f>ССЫЛКИ!BJ2</f>
        <v>Морковь</v>
      </c>
      <c r="BM38" s="121" t="str">
        <f>ССЫЛКИ!BK2</f>
        <v>Огурцы свежие</v>
      </c>
      <c r="BN38" s="121" t="str">
        <f>ССЫЛКИ!BL2</f>
        <v>Помидоры свежие </v>
      </c>
      <c r="BO38" s="121" t="str">
        <f>ССЫЛКИ!BM2</f>
        <v>Свекла столовая</v>
      </c>
      <c r="BP38" s="121" t="str">
        <f>ССЫЛКИ!BN2</f>
        <v>Вареники полуфаб-т (кг)</v>
      </c>
      <c r="BQ38" s="121" t="str">
        <f>ССЫЛКИ!BO2</f>
        <v>Мандарины</v>
      </c>
      <c r="BR38" s="121" t="str">
        <f>ССЫЛКИ!BP2</f>
        <v>Бананы</v>
      </c>
      <c r="BS38" s="121" t="str">
        <f>ССЫЛКИ!BQ2</f>
        <v>Груши</v>
      </c>
      <c r="BT38" s="121" t="str">
        <f>ССЫЛКИ!BR2</f>
        <v>Лимонная кислота</v>
      </c>
      <c r="BU38" s="121" t="str">
        <f>ССЫЛКИ!BS2</f>
        <v>Апельсины</v>
      </c>
      <c r="BV38" s="121" t="str">
        <f>ССЫЛКИ!BT2</f>
        <v>Яблоки</v>
      </c>
      <c r="BW38" s="121" t="str">
        <f>ССЫЛКИ!BU2</f>
        <v>Тефтели куриные</v>
      </c>
      <c r="BX38" s="121" t="str">
        <f>ССЫЛКИ!BV2</f>
        <v>Хлеб пшеничный</v>
      </c>
      <c r="BY38" s="121" t="str">
        <f>ССЫЛКИ!BW2</f>
        <v>Мини рулеты (бисквитные)</v>
      </c>
      <c r="BZ38" s="121" t="str">
        <f>ССЫЛКИ!BX2</f>
        <v>Зефир в шоколаде (кг)</v>
      </c>
    </row>
    <row r="39" ht="14.5" spans="1:79">
      <c r="A39" s="234" t="s">
        <v>33</v>
      </c>
      <c r="B39" s="235"/>
      <c r="C39" s="230"/>
      <c r="D39" s="162"/>
      <c r="E39" s="162"/>
      <c r="F39" s="162"/>
      <c r="G39" s="162"/>
      <c r="H39" s="162"/>
      <c r="I39" s="162"/>
      <c r="J39" s="162"/>
      <c r="K39" s="162"/>
      <c r="L39" s="162">
        <v>2</v>
      </c>
      <c r="M39" s="162"/>
      <c r="N39" s="162">
        <v>0.9</v>
      </c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>
        <v>49</v>
      </c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>
        <v>44</v>
      </c>
      <c r="BC39" s="162"/>
      <c r="BD39" s="162"/>
      <c r="BE39" s="162"/>
      <c r="BF39" s="162"/>
      <c r="BG39" s="162"/>
      <c r="BH39" s="162"/>
      <c r="BI39" s="162"/>
      <c r="BJ39" s="162"/>
      <c r="BK39" s="162">
        <v>12</v>
      </c>
      <c r="BL39" s="162">
        <v>14</v>
      </c>
      <c r="BM39" s="162"/>
      <c r="BN39" s="162"/>
      <c r="BO39" s="162"/>
      <c r="BP39" s="162"/>
      <c r="BQ39" s="162"/>
      <c r="BR39" s="162"/>
      <c r="BS39" s="162"/>
      <c r="BT39" s="162"/>
      <c r="BU39" s="162"/>
      <c r="BV39" s="162"/>
      <c r="BW39" s="162"/>
      <c r="BX39" s="162"/>
      <c r="BY39" s="8"/>
      <c r="BZ39" s="8"/>
      <c r="CA39">
        <f t="shared" ref="CA39:CA44" si="14">SUMPRODUCT($D39:$BZ39,$D$51:$BZ$51)/1000</f>
        <v>18.891</v>
      </c>
    </row>
    <row r="40" ht="14.5" spans="1:79">
      <c r="A40" s="160" t="s">
        <v>34</v>
      </c>
      <c r="B40" s="161"/>
      <c r="C40" s="162"/>
      <c r="D40" s="162"/>
      <c r="E40" s="162"/>
      <c r="F40" s="162"/>
      <c r="G40" s="162"/>
      <c r="H40" s="162"/>
      <c r="I40" s="162"/>
      <c r="J40" s="162"/>
      <c r="K40" s="162"/>
      <c r="L40" s="162">
        <v>2.5</v>
      </c>
      <c r="M40" s="162"/>
      <c r="N40" s="162">
        <v>0.9</v>
      </c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>
        <v>2</v>
      </c>
      <c r="AD40" s="162"/>
      <c r="AE40" s="162"/>
      <c r="AF40" s="162">
        <v>20</v>
      </c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>
        <v>44</v>
      </c>
      <c r="BC40" s="162"/>
      <c r="BD40" s="162"/>
      <c r="BE40" s="162"/>
      <c r="BF40" s="162"/>
      <c r="BG40" s="162"/>
      <c r="BH40" s="162"/>
      <c r="BI40" s="162"/>
      <c r="BJ40" s="162">
        <v>14</v>
      </c>
      <c r="BK40" s="162">
        <v>7</v>
      </c>
      <c r="BL40" s="162">
        <v>7</v>
      </c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2"/>
      <c r="BY40" s="8"/>
      <c r="BZ40" s="8"/>
      <c r="CA40">
        <f t="shared" si="14"/>
        <v>15.109</v>
      </c>
    </row>
    <row r="41" ht="14.5" spans="1:79">
      <c r="A41" s="160" t="s">
        <v>16</v>
      </c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/>
      <c r="BX41" s="162">
        <v>40</v>
      </c>
      <c r="BY41" s="8"/>
      <c r="BZ41" s="8"/>
      <c r="CA41">
        <f t="shared" si="14"/>
        <v>2.64</v>
      </c>
    </row>
    <row r="42" ht="14.5" spans="1:79">
      <c r="A42" s="231" t="s">
        <v>35</v>
      </c>
      <c r="B42" s="178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305"/>
      <c r="S42" s="133"/>
      <c r="T42" s="133"/>
      <c r="U42" s="133"/>
      <c r="V42" s="133"/>
      <c r="W42" s="133"/>
      <c r="X42" s="133"/>
      <c r="Y42" s="133"/>
      <c r="Z42" s="133"/>
      <c r="AA42" s="238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306">
        <v>200</v>
      </c>
      <c r="AS42" s="133"/>
      <c r="AT42" s="133"/>
      <c r="AU42" s="133"/>
      <c r="AV42" s="133"/>
      <c r="AW42" s="133"/>
      <c r="AX42" s="133"/>
      <c r="AY42" s="133"/>
      <c r="AZ42" s="133"/>
      <c r="BA42" s="133"/>
      <c r="BB42" s="133"/>
      <c r="BC42" s="133"/>
      <c r="BD42" s="133"/>
      <c r="BE42" s="133"/>
      <c r="BF42" s="133"/>
      <c r="BG42" s="133"/>
      <c r="BH42" s="133"/>
      <c r="BI42" s="133"/>
      <c r="BJ42" s="133"/>
      <c r="BK42" s="133"/>
      <c r="BL42" s="133"/>
      <c r="BM42" s="133"/>
      <c r="BN42" s="133"/>
      <c r="BO42" s="133"/>
      <c r="BP42" s="133"/>
      <c r="BQ42" s="133"/>
      <c r="BR42" s="133"/>
      <c r="BS42" s="133"/>
      <c r="BT42" s="133"/>
      <c r="BU42" s="133"/>
      <c r="BV42" s="133"/>
      <c r="BW42" s="133"/>
      <c r="BX42" s="133"/>
      <c r="BY42" s="8"/>
      <c r="BZ42" s="8"/>
      <c r="CA42">
        <f t="shared" si="14"/>
        <v>39</v>
      </c>
    </row>
    <row r="43" ht="14" spans="1:79">
      <c r="A43" s="160"/>
      <c r="B43" s="371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242"/>
      <c r="BZ43" s="162"/>
      <c r="CA43">
        <f t="shared" si="14"/>
        <v>0</v>
      </c>
    </row>
    <row r="44" ht="14" spans="1:79">
      <c r="A44" s="160"/>
      <c r="B44" s="16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42"/>
      <c r="BZ44" s="162"/>
      <c r="CA44">
        <f t="shared" si="14"/>
        <v>0</v>
      </c>
    </row>
    <row r="45" ht="14" spans="1:78">
      <c r="A45" s="160"/>
      <c r="B45" s="16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162"/>
      <c r="BZ45" s="162"/>
    </row>
    <row r="46" ht="15.6" hidden="1" customHeight="1" spans="1:78">
      <c r="A46" s="160"/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</row>
    <row r="47" ht="15.6" hidden="1" customHeight="1" spans="1:78">
      <c r="A47" s="160"/>
      <c r="B47" s="161"/>
      <c r="C47" s="162"/>
      <c r="D47" s="162">
        <f t="shared" ref="D47:BO47" si="15">SUM(D39:D45)</f>
        <v>0</v>
      </c>
      <c r="E47" s="162">
        <f t="shared" si="15"/>
        <v>0</v>
      </c>
      <c r="F47" s="162">
        <f t="shared" si="15"/>
        <v>0</v>
      </c>
      <c r="G47" s="162">
        <f t="shared" si="15"/>
        <v>0</v>
      </c>
      <c r="H47" s="162">
        <f t="shared" si="15"/>
        <v>0</v>
      </c>
      <c r="I47" s="162">
        <f t="shared" si="15"/>
        <v>0</v>
      </c>
      <c r="J47" s="162">
        <f t="shared" si="15"/>
        <v>0</v>
      </c>
      <c r="K47" s="162">
        <f t="shared" si="15"/>
        <v>0</v>
      </c>
      <c r="L47" s="162">
        <f t="shared" si="15"/>
        <v>4.5</v>
      </c>
      <c r="M47" s="162">
        <f t="shared" si="15"/>
        <v>0</v>
      </c>
      <c r="N47" s="162">
        <f t="shared" si="15"/>
        <v>1.8</v>
      </c>
      <c r="O47" s="162">
        <f t="shared" si="15"/>
        <v>0</v>
      </c>
      <c r="P47" s="162">
        <f t="shared" si="15"/>
        <v>0</v>
      </c>
      <c r="Q47" s="162">
        <f t="shared" si="15"/>
        <v>0</v>
      </c>
      <c r="R47" s="162">
        <f t="shared" si="15"/>
        <v>0</v>
      </c>
      <c r="S47" s="162">
        <f t="shared" si="15"/>
        <v>0</v>
      </c>
      <c r="T47" s="162">
        <f t="shared" si="15"/>
        <v>0</v>
      </c>
      <c r="U47" s="162">
        <f t="shared" si="15"/>
        <v>0</v>
      </c>
      <c r="V47" s="162">
        <f t="shared" si="15"/>
        <v>0</v>
      </c>
      <c r="W47" s="162">
        <f t="shared" si="15"/>
        <v>0</v>
      </c>
      <c r="X47" s="162">
        <f t="shared" si="15"/>
        <v>0</v>
      </c>
      <c r="Y47" s="162">
        <f t="shared" si="15"/>
        <v>0</v>
      </c>
      <c r="Z47" s="162">
        <f t="shared" si="15"/>
        <v>0</v>
      </c>
      <c r="AA47" s="162">
        <f t="shared" si="15"/>
        <v>0</v>
      </c>
      <c r="AB47" s="162">
        <f t="shared" si="15"/>
        <v>0</v>
      </c>
      <c r="AC47" s="162">
        <f t="shared" si="15"/>
        <v>2</v>
      </c>
      <c r="AD47" s="162">
        <f t="shared" si="15"/>
        <v>0</v>
      </c>
      <c r="AE47" s="162">
        <f t="shared" si="15"/>
        <v>0</v>
      </c>
      <c r="AF47" s="162">
        <f t="shared" si="15"/>
        <v>20</v>
      </c>
      <c r="AG47" s="162">
        <f t="shared" si="15"/>
        <v>0</v>
      </c>
      <c r="AH47" s="162">
        <f t="shared" si="15"/>
        <v>0</v>
      </c>
      <c r="AI47" s="162">
        <f t="shared" si="15"/>
        <v>0</v>
      </c>
      <c r="AJ47" s="162">
        <f t="shared" si="15"/>
        <v>0</v>
      </c>
      <c r="AK47" s="162">
        <f t="shared" si="15"/>
        <v>0</v>
      </c>
      <c r="AL47" s="162">
        <f t="shared" si="15"/>
        <v>0</v>
      </c>
      <c r="AM47" s="162">
        <f t="shared" si="15"/>
        <v>0</v>
      </c>
      <c r="AN47" s="162">
        <f t="shared" si="15"/>
        <v>49</v>
      </c>
      <c r="AO47" s="162">
        <f t="shared" si="15"/>
        <v>0</v>
      </c>
      <c r="AP47" s="162">
        <f t="shared" si="15"/>
        <v>0</v>
      </c>
      <c r="AQ47" s="162">
        <f t="shared" si="15"/>
        <v>0</v>
      </c>
      <c r="AR47" s="162">
        <f t="shared" si="15"/>
        <v>200</v>
      </c>
      <c r="AS47" s="162">
        <f t="shared" si="15"/>
        <v>0</v>
      </c>
      <c r="AT47" s="162">
        <f t="shared" si="15"/>
        <v>0</v>
      </c>
      <c r="AU47" s="162">
        <f t="shared" si="15"/>
        <v>0</v>
      </c>
      <c r="AV47" s="162">
        <f t="shared" si="15"/>
        <v>0</v>
      </c>
      <c r="AW47" s="162">
        <f t="shared" si="15"/>
        <v>0</v>
      </c>
      <c r="AX47" s="162">
        <f t="shared" si="15"/>
        <v>0</v>
      </c>
      <c r="AY47" s="162">
        <f t="shared" si="15"/>
        <v>0</v>
      </c>
      <c r="AZ47" s="162">
        <f t="shared" si="15"/>
        <v>0</v>
      </c>
      <c r="BA47" s="162">
        <f t="shared" si="15"/>
        <v>0</v>
      </c>
      <c r="BB47" s="162">
        <f t="shared" si="15"/>
        <v>88</v>
      </c>
      <c r="BC47" s="162">
        <f t="shared" si="15"/>
        <v>0</v>
      </c>
      <c r="BD47" s="162">
        <f t="shared" si="15"/>
        <v>0</v>
      </c>
      <c r="BE47" s="162">
        <f t="shared" si="15"/>
        <v>0</v>
      </c>
      <c r="BF47" s="162">
        <f t="shared" si="15"/>
        <v>0</v>
      </c>
      <c r="BG47" s="162">
        <f t="shared" si="15"/>
        <v>0</v>
      </c>
      <c r="BH47" s="162">
        <f t="shared" si="15"/>
        <v>0</v>
      </c>
      <c r="BI47" s="162">
        <f t="shared" si="15"/>
        <v>0</v>
      </c>
      <c r="BJ47" s="162">
        <f t="shared" si="15"/>
        <v>14</v>
      </c>
      <c r="BK47" s="162">
        <f t="shared" si="15"/>
        <v>19</v>
      </c>
      <c r="BL47" s="162">
        <f t="shared" si="15"/>
        <v>21</v>
      </c>
      <c r="BM47" s="162">
        <f t="shared" si="15"/>
        <v>0</v>
      </c>
      <c r="BN47" s="162">
        <f t="shared" si="15"/>
        <v>0</v>
      </c>
      <c r="BO47" s="162">
        <f t="shared" si="15"/>
        <v>0</v>
      </c>
      <c r="BP47" s="162">
        <f t="shared" ref="BP47:BZ47" si="16">SUM(BP39:BP45)</f>
        <v>0</v>
      </c>
      <c r="BQ47" s="162">
        <f t="shared" si="16"/>
        <v>0</v>
      </c>
      <c r="BR47" s="162">
        <f t="shared" si="16"/>
        <v>0</v>
      </c>
      <c r="BS47" s="162">
        <f t="shared" si="16"/>
        <v>0</v>
      </c>
      <c r="BT47" s="162">
        <f t="shared" si="16"/>
        <v>0</v>
      </c>
      <c r="BU47" s="162">
        <f t="shared" si="16"/>
        <v>0</v>
      </c>
      <c r="BV47" s="162">
        <f t="shared" si="16"/>
        <v>0</v>
      </c>
      <c r="BW47" s="162">
        <f t="shared" si="16"/>
        <v>0</v>
      </c>
      <c r="BX47" s="162">
        <f t="shared" si="16"/>
        <v>40</v>
      </c>
      <c r="BY47" s="162">
        <f t="shared" si="16"/>
        <v>0</v>
      </c>
      <c r="BZ47" s="162">
        <f t="shared" si="16"/>
        <v>0</v>
      </c>
    </row>
    <row r="48" ht="13.95" hidden="1" customHeight="1" spans="1:78">
      <c r="A48" s="163" t="s">
        <v>194</v>
      </c>
      <c r="B48" s="164"/>
      <c r="C48" s="162">
        <f>C49</f>
        <v>0</v>
      </c>
      <c r="D48" s="162">
        <f t="shared" ref="D48:BO48" si="17">C48</f>
        <v>0</v>
      </c>
      <c r="E48" s="162">
        <f t="shared" si="17"/>
        <v>0</v>
      </c>
      <c r="F48" s="162">
        <f t="shared" si="17"/>
        <v>0</v>
      </c>
      <c r="G48" s="162">
        <f t="shared" si="17"/>
        <v>0</v>
      </c>
      <c r="H48" s="162">
        <f t="shared" si="17"/>
        <v>0</v>
      </c>
      <c r="I48" s="162">
        <f t="shared" si="17"/>
        <v>0</v>
      </c>
      <c r="J48" s="162">
        <f t="shared" si="17"/>
        <v>0</v>
      </c>
      <c r="K48" s="162">
        <f t="shared" si="17"/>
        <v>0</v>
      </c>
      <c r="L48" s="162">
        <f t="shared" si="17"/>
        <v>0</v>
      </c>
      <c r="M48" s="162">
        <f t="shared" si="17"/>
        <v>0</v>
      </c>
      <c r="N48" s="162">
        <f t="shared" si="17"/>
        <v>0</v>
      </c>
      <c r="O48" s="162">
        <f t="shared" si="17"/>
        <v>0</v>
      </c>
      <c r="P48" s="162">
        <f t="shared" si="17"/>
        <v>0</v>
      </c>
      <c r="Q48" s="162">
        <f t="shared" si="17"/>
        <v>0</v>
      </c>
      <c r="R48" s="162">
        <f t="shared" si="17"/>
        <v>0</v>
      </c>
      <c r="S48" s="162">
        <f t="shared" si="17"/>
        <v>0</v>
      </c>
      <c r="T48" s="162">
        <f t="shared" si="17"/>
        <v>0</v>
      </c>
      <c r="U48" s="162">
        <f t="shared" si="17"/>
        <v>0</v>
      </c>
      <c r="V48" s="162">
        <f t="shared" si="17"/>
        <v>0</v>
      </c>
      <c r="W48" s="162">
        <f t="shared" si="17"/>
        <v>0</v>
      </c>
      <c r="X48" s="162">
        <f t="shared" si="17"/>
        <v>0</v>
      </c>
      <c r="Y48" s="162">
        <f t="shared" si="17"/>
        <v>0</v>
      </c>
      <c r="Z48" s="162">
        <f t="shared" si="17"/>
        <v>0</v>
      </c>
      <c r="AA48" s="162">
        <f t="shared" si="17"/>
        <v>0</v>
      </c>
      <c r="AB48" s="162">
        <f t="shared" si="17"/>
        <v>0</v>
      </c>
      <c r="AC48" s="162">
        <f t="shared" si="17"/>
        <v>0</v>
      </c>
      <c r="AD48" s="162">
        <f t="shared" si="17"/>
        <v>0</v>
      </c>
      <c r="AE48" s="162">
        <f t="shared" si="17"/>
        <v>0</v>
      </c>
      <c r="AF48" s="162">
        <f t="shared" si="17"/>
        <v>0</v>
      </c>
      <c r="AG48" s="162">
        <f t="shared" si="17"/>
        <v>0</v>
      </c>
      <c r="AH48" s="162">
        <f t="shared" si="17"/>
        <v>0</v>
      </c>
      <c r="AI48" s="162">
        <f t="shared" si="17"/>
        <v>0</v>
      </c>
      <c r="AJ48" s="162">
        <f t="shared" si="17"/>
        <v>0</v>
      </c>
      <c r="AK48" s="162">
        <f t="shared" si="17"/>
        <v>0</v>
      </c>
      <c r="AL48" s="162">
        <f t="shared" si="17"/>
        <v>0</v>
      </c>
      <c r="AM48" s="162">
        <f t="shared" si="17"/>
        <v>0</v>
      </c>
      <c r="AN48" s="162">
        <f t="shared" si="17"/>
        <v>0</v>
      </c>
      <c r="AO48" s="162">
        <f t="shared" si="17"/>
        <v>0</v>
      </c>
      <c r="AP48" s="162">
        <f t="shared" si="17"/>
        <v>0</v>
      </c>
      <c r="AQ48" s="162">
        <f t="shared" si="17"/>
        <v>0</v>
      </c>
      <c r="AR48" s="162">
        <f t="shared" si="17"/>
        <v>0</v>
      </c>
      <c r="AS48" s="162">
        <f t="shared" si="17"/>
        <v>0</v>
      </c>
      <c r="AT48" s="162">
        <f t="shared" si="17"/>
        <v>0</v>
      </c>
      <c r="AU48" s="162">
        <f t="shared" si="17"/>
        <v>0</v>
      </c>
      <c r="AV48" s="162">
        <f t="shared" si="17"/>
        <v>0</v>
      </c>
      <c r="AW48" s="162">
        <f t="shared" si="17"/>
        <v>0</v>
      </c>
      <c r="AX48" s="162">
        <f t="shared" si="17"/>
        <v>0</v>
      </c>
      <c r="AY48" s="162">
        <f t="shared" si="17"/>
        <v>0</v>
      </c>
      <c r="AZ48" s="162">
        <f t="shared" si="17"/>
        <v>0</v>
      </c>
      <c r="BA48" s="162">
        <f t="shared" si="17"/>
        <v>0</v>
      </c>
      <c r="BB48" s="162">
        <f t="shared" si="17"/>
        <v>0</v>
      </c>
      <c r="BC48" s="162">
        <f t="shared" si="17"/>
        <v>0</v>
      </c>
      <c r="BD48" s="162">
        <f t="shared" si="17"/>
        <v>0</v>
      </c>
      <c r="BE48" s="162">
        <f t="shared" si="17"/>
        <v>0</v>
      </c>
      <c r="BF48" s="162">
        <f t="shared" si="17"/>
        <v>0</v>
      </c>
      <c r="BG48" s="162">
        <f t="shared" si="17"/>
        <v>0</v>
      </c>
      <c r="BH48" s="162">
        <f t="shared" si="17"/>
        <v>0</v>
      </c>
      <c r="BI48" s="162">
        <f t="shared" si="17"/>
        <v>0</v>
      </c>
      <c r="BJ48" s="162">
        <f t="shared" si="17"/>
        <v>0</v>
      </c>
      <c r="BK48" s="162">
        <f t="shared" si="17"/>
        <v>0</v>
      </c>
      <c r="BL48" s="162">
        <f t="shared" si="17"/>
        <v>0</v>
      </c>
      <c r="BM48" s="162">
        <f t="shared" si="17"/>
        <v>0</v>
      </c>
      <c r="BN48" s="162">
        <f t="shared" si="17"/>
        <v>0</v>
      </c>
      <c r="BO48" s="162">
        <f t="shared" si="17"/>
        <v>0</v>
      </c>
      <c r="BP48" s="162">
        <f t="shared" ref="BP48:BZ48" si="18">BO48</f>
        <v>0</v>
      </c>
      <c r="BQ48" s="162">
        <f t="shared" si="18"/>
        <v>0</v>
      </c>
      <c r="BR48" s="162">
        <f t="shared" si="18"/>
        <v>0</v>
      </c>
      <c r="BS48" s="162">
        <f t="shared" si="18"/>
        <v>0</v>
      </c>
      <c r="BT48" s="162">
        <f t="shared" si="18"/>
        <v>0</v>
      </c>
      <c r="BU48" s="162">
        <f t="shared" si="18"/>
        <v>0</v>
      </c>
      <c r="BV48" s="162">
        <f t="shared" si="18"/>
        <v>0</v>
      </c>
      <c r="BW48" s="162">
        <f t="shared" si="18"/>
        <v>0</v>
      </c>
      <c r="BX48" s="162">
        <f t="shared" si="18"/>
        <v>0</v>
      </c>
      <c r="BY48" s="162">
        <f t="shared" si="18"/>
        <v>0</v>
      </c>
      <c r="BZ48" s="162">
        <f t="shared" si="18"/>
        <v>0</v>
      </c>
    </row>
    <row r="49" ht="19.75" spans="1:78">
      <c r="A49" s="195" t="s">
        <v>194</v>
      </c>
      <c r="B49" s="196"/>
      <c r="C49" s="197">
        <f>VLOOKUP(B4,Фактически_присутствующих,3,FALSE)</f>
        <v>0</v>
      </c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6.25" spans="1:78">
      <c r="A50" s="146" t="s">
        <v>195</v>
      </c>
      <c r="B50" s="147"/>
      <c r="C50" s="198"/>
      <c r="D50" s="199">
        <f>D47*D48/1000</f>
        <v>0</v>
      </c>
      <c r="E50" s="252">
        <f>E47*E48/1000</f>
        <v>0</v>
      </c>
      <c r="F50" s="252">
        <f>F47*F48/1000</f>
        <v>0</v>
      </c>
      <c r="G50" s="252">
        <f>G47*G48</f>
        <v>0</v>
      </c>
      <c r="H50" s="252">
        <f>H47*H48/1000</f>
        <v>0</v>
      </c>
      <c r="I50" s="252">
        <f>I47*I48/1000</f>
        <v>0</v>
      </c>
      <c r="J50" s="252">
        <f>J47*J48/1000</f>
        <v>0</v>
      </c>
      <c r="K50" s="252">
        <f>K47*K48/1000</f>
        <v>0</v>
      </c>
      <c r="L50" s="301">
        <f t="shared" ref="L50:BW50" si="19">L47*L48/1000</f>
        <v>0</v>
      </c>
      <c r="M50" s="301">
        <f t="shared" si="19"/>
        <v>0</v>
      </c>
      <c r="N50" s="301">
        <f t="shared" si="19"/>
        <v>0</v>
      </c>
      <c r="O50" s="301">
        <f t="shared" si="19"/>
        <v>0</v>
      </c>
      <c r="P50" s="301">
        <f t="shared" si="19"/>
        <v>0</v>
      </c>
      <c r="Q50" s="301">
        <f t="shared" si="19"/>
        <v>0</v>
      </c>
      <c r="R50" s="301">
        <f t="shared" si="19"/>
        <v>0</v>
      </c>
      <c r="S50" s="301">
        <f t="shared" si="19"/>
        <v>0</v>
      </c>
      <c r="T50" s="301">
        <f t="shared" si="19"/>
        <v>0</v>
      </c>
      <c r="U50" s="301">
        <f t="shared" si="19"/>
        <v>0</v>
      </c>
      <c r="V50" s="301">
        <f t="shared" si="19"/>
        <v>0</v>
      </c>
      <c r="W50" s="301">
        <f t="shared" si="19"/>
        <v>0</v>
      </c>
      <c r="X50" s="301">
        <f t="shared" si="19"/>
        <v>0</v>
      </c>
      <c r="Y50" s="301">
        <f t="shared" si="19"/>
        <v>0</v>
      </c>
      <c r="Z50" s="301">
        <f t="shared" si="19"/>
        <v>0</v>
      </c>
      <c r="AA50" s="301">
        <f t="shared" si="19"/>
        <v>0</v>
      </c>
      <c r="AB50" s="301">
        <f t="shared" si="19"/>
        <v>0</v>
      </c>
      <c r="AC50" s="301">
        <f t="shared" si="19"/>
        <v>0</v>
      </c>
      <c r="AD50" s="301">
        <f t="shared" si="19"/>
        <v>0</v>
      </c>
      <c r="AE50" s="301">
        <f t="shared" si="19"/>
        <v>0</v>
      </c>
      <c r="AF50" s="301">
        <f t="shared" si="19"/>
        <v>0</v>
      </c>
      <c r="AG50" s="301">
        <f t="shared" si="19"/>
        <v>0</v>
      </c>
      <c r="AH50" s="301">
        <f t="shared" si="19"/>
        <v>0</v>
      </c>
      <c r="AI50" s="301">
        <f t="shared" si="19"/>
        <v>0</v>
      </c>
      <c r="AJ50" s="301">
        <f t="shared" si="19"/>
        <v>0</v>
      </c>
      <c r="AK50" s="301">
        <f t="shared" si="19"/>
        <v>0</v>
      </c>
      <c r="AL50" s="301">
        <f t="shared" si="19"/>
        <v>0</v>
      </c>
      <c r="AM50" s="301">
        <f t="shared" si="19"/>
        <v>0</v>
      </c>
      <c r="AN50" s="301">
        <f t="shared" si="19"/>
        <v>0</v>
      </c>
      <c r="AO50" s="301">
        <f t="shared" si="19"/>
        <v>0</v>
      </c>
      <c r="AP50" s="301">
        <f t="shared" si="19"/>
        <v>0</v>
      </c>
      <c r="AQ50" s="301">
        <f t="shared" si="19"/>
        <v>0</v>
      </c>
      <c r="AR50" s="301">
        <f t="shared" si="19"/>
        <v>0</v>
      </c>
      <c r="AS50" s="301">
        <f t="shared" si="19"/>
        <v>0</v>
      </c>
      <c r="AT50" s="301">
        <f t="shared" si="19"/>
        <v>0</v>
      </c>
      <c r="AU50" s="301">
        <f t="shared" si="19"/>
        <v>0</v>
      </c>
      <c r="AV50" s="301">
        <f t="shared" si="19"/>
        <v>0</v>
      </c>
      <c r="AW50" s="301">
        <f t="shared" si="19"/>
        <v>0</v>
      </c>
      <c r="AX50" s="301">
        <f t="shared" si="19"/>
        <v>0</v>
      </c>
      <c r="AY50" s="301">
        <f t="shared" si="19"/>
        <v>0</v>
      </c>
      <c r="AZ50" s="301">
        <f t="shared" si="19"/>
        <v>0</v>
      </c>
      <c r="BA50" s="301">
        <f t="shared" si="19"/>
        <v>0</v>
      </c>
      <c r="BB50" s="301">
        <f t="shared" si="19"/>
        <v>0</v>
      </c>
      <c r="BC50" s="301">
        <f t="shared" si="19"/>
        <v>0</v>
      </c>
      <c r="BD50" s="301">
        <f t="shared" si="19"/>
        <v>0</v>
      </c>
      <c r="BE50" s="301">
        <f t="shared" si="19"/>
        <v>0</v>
      </c>
      <c r="BF50" s="301">
        <f t="shared" si="19"/>
        <v>0</v>
      </c>
      <c r="BG50" s="301">
        <f t="shared" si="19"/>
        <v>0</v>
      </c>
      <c r="BH50" s="301">
        <f t="shared" si="19"/>
        <v>0</v>
      </c>
      <c r="BI50" s="301">
        <f t="shared" si="19"/>
        <v>0</v>
      </c>
      <c r="BJ50" s="301">
        <f t="shared" si="19"/>
        <v>0</v>
      </c>
      <c r="BK50" s="301">
        <f t="shared" si="19"/>
        <v>0</v>
      </c>
      <c r="BL50" s="301">
        <f t="shared" si="19"/>
        <v>0</v>
      </c>
      <c r="BM50" s="301">
        <f t="shared" si="19"/>
        <v>0</v>
      </c>
      <c r="BN50" s="301">
        <f t="shared" si="19"/>
        <v>0</v>
      </c>
      <c r="BO50" s="301">
        <f t="shared" si="19"/>
        <v>0</v>
      </c>
      <c r="BP50" s="301">
        <f t="shared" si="19"/>
        <v>0</v>
      </c>
      <c r="BQ50" s="301">
        <f t="shared" si="19"/>
        <v>0</v>
      </c>
      <c r="BR50" s="301">
        <f t="shared" si="19"/>
        <v>0</v>
      </c>
      <c r="BS50" s="301">
        <f t="shared" si="19"/>
        <v>0</v>
      </c>
      <c r="BT50" s="301">
        <f t="shared" si="19"/>
        <v>0</v>
      </c>
      <c r="BU50" s="301">
        <f t="shared" si="19"/>
        <v>0</v>
      </c>
      <c r="BV50" s="301">
        <f t="shared" si="19"/>
        <v>0</v>
      </c>
      <c r="BW50" s="301">
        <f t="shared" si="19"/>
        <v>0</v>
      </c>
      <c r="BX50" s="301">
        <f>BX47*BX48/1000</f>
        <v>0</v>
      </c>
      <c r="BY50" s="212">
        <f>BY47*BY48/1000</f>
        <v>0</v>
      </c>
      <c r="BZ50" s="375">
        <f>BZ47*BZ48/1000</f>
        <v>0</v>
      </c>
    </row>
    <row r="51" ht="15.5" spans="1:78">
      <c r="A51" s="146" t="s">
        <v>170</v>
      </c>
      <c r="B51" s="147"/>
      <c r="C51" s="198"/>
      <c r="D51" s="200">
        <f>ССЫЛКИ!B3</f>
        <v>105</v>
      </c>
      <c r="E51" s="200">
        <f>ССЫЛКИ!C3</f>
        <v>590</v>
      </c>
      <c r="F51" s="200">
        <f>ССЫЛКИ!D3</f>
        <v>590</v>
      </c>
      <c r="G51" s="200">
        <f>ССЫЛКИ!E3</f>
        <v>11</v>
      </c>
      <c r="H51" s="200">
        <f>ССЫЛКИ!F3</f>
        <v>400</v>
      </c>
      <c r="I51" s="200">
        <f>ССЫЛКИ!G3</f>
        <v>200</v>
      </c>
      <c r="J51" s="200">
        <f>ССЫЛКИ!H3</f>
        <v>105</v>
      </c>
      <c r="K51" s="200">
        <f>ССЫЛКИ!I3</f>
        <v>590</v>
      </c>
      <c r="L51" s="302">
        <f>ССЫЛКИ!J3</f>
        <v>150</v>
      </c>
      <c r="M51" s="302">
        <f>ССЫЛКИ!K3</f>
        <v>78</v>
      </c>
      <c r="N51" s="302">
        <f>ССЫЛКИ!L3</f>
        <v>10</v>
      </c>
      <c r="O51" s="302">
        <f>ССЫЛКИ!M3</f>
        <v>300</v>
      </c>
      <c r="P51" s="302">
        <f>ССЫЛКИ!N3</f>
        <v>990</v>
      </c>
      <c r="Q51" s="302">
        <f>ССЫЛКИ!O3</f>
        <v>12</v>
      </c>
      <c r="R51" s="302">
        <f>ССЫЛКИ!P3</f>
        <v>330</v>
      </c>
      <c r="S51" s="302">
        <f>ССЫЛКИ!Q3</f>
        <v>420</v>
      </c>
      <c r="T51" s="302">
        <f>ССЫЛКИ!R3</f>
        <v>260</v>
      </c>
      <c r="U51" s="302">
        <f>ССЫЛКИ!S3</f>
        <v>165</v>
      </c>
      <c r="V51" s="302">
        <f>ССЫЛКИ!T3</f>
        <v>300</v>
      </c>
      <c r="W51" s="302">
        <f>ССЫЛКИ!U3</f>
        <v>300</v>
      </c>
      <c r="X51" s="302">
        <f>ССЫЛКИ!V3</f>
        <v>400</v>
      </c>
      <c r="Y51" s="302">
        <f>ССЫЛКИ!W3</f>
        <v>50</v>
      </c>
      <c r="Z51" s="302">
        <f>ССЫЛКИ!X3</f>
        <v>210</v>
      </c>
      <c r="AA51" s="302">
        <f>ССЫЛКИ!Y3</f>
        <v>90</v>
      </c>
      <c r="AB51" s="302">
        <f>ССЫЛКИ!Z3</f>
        <v>100</v>
      </c>
      <c r="AC51" s="302">
        <f>ССЫЛКИ!AA3</f>
        <v>190</v>
      </c>
      <c r="AD51" s="302">
        <f>ССЫЛКИ!AB3</f>
        <v>440</v>
      </c>
      <c r="AE51" s="302">
        <f>ССЫЛКИ!AC3</f>
        <v>12.5</v>
      </c>
      <c r="AF51" s="302">
        <f>ССЫЛКИ!AD3</f>
        <v>70</v>
      </c>
      <c r="AG51" s="302">
        <f>ССЫЛКИ!AE3</f>
        <v>92</v>
      </c>
      <c r="AH51" s="302">
        <f>ССЫЛКИ!AF3</f>
        <v>70</v>
      </c>
      <c r="AI51" s="302">
        <f>ССЫЛКИ!AG3</f>
        <v>62</v>
      </c>
      <c r="AJ51" s="302">
        <f>ССЫЛКИ!AH3</f>
        <v>65</v>
      </c>
      <c r="AK51" s="302">
        <f>ССЫЛКИ!AI3</f>
        <v>70</v>
      </c>
      <c r="AL51" s="302">
        <f>ССЫЛКИ!AJ3</f>
        <v>75</v>
      </c>
      <c r="AM51" s="302">
        <f>ССЫЛКИ!AK3</f>
        <v>68</v>
      </c>
      <c r="AN51" s="302">
        <f>ССЫЛКИ!AL3</f>
        <v>120</v>
      </c>
      <c r="AO51" s="302">
        <f>ССЫЛКИ!AM3</f>
        <v>70</v>
      </c>
      <c r="AP51" s="302">
        <f>ССЫЛКИ!AN3</f>
        <v>190</v>
      </c>
      <c r="AQ51" s="302">
        <f>ССЫЛКИ!AO3</f>
        <v>420</v>
      </c>
      <c r="AR51" s="302">
        <f>ССЫЛКИ!AP3</f>
        <v>195</v>
      </c>
      <c r="AS51" s="302">
        <f>ССЫЛКИ!AQ3</f>
        <v>95</v>
      </c>
      <c r="AT51" s="302">
        <f>ССЫЛКИ!AR3</f>
        <v>1100</v>
      </c>
      <c r="AU51" s="302">
        <f>ССЫЛКИ!AS3</f>
        <v>85</v>
      </c>
      <c r="AV51" s="302">
        <f>ССЫЛКИ!AT3</f>
        <v>100</v>
      </c>
      <c r="AW51" s="302">
        <f>ССЫЛКИ!AU3</f>
        <v>290</v>
      </c>
      <c r="AX51" s="302">
        <f>ССЫЛКИ!AV3</f>
        <v>370</v>
      </c>
      <c r="AY51" s="302">
        <f>ССЫЛКИ!AW3</f>
        <v>700</v>
      </c>
      <c r="AZ51" s="302">
        <f>ССЫЛКИ!AX3</f>
        <v>440</v>
      </c>
      <c r="BA51" s="302">
        <f>ССЫЛКИ!AY3</f>
        <v>240</v>
      </c>
      <c r="BB51" s="302">
        <f>ССЫЛКИ!AZ3</f>
        <v>260</v>
      </c>
      <c r="BC51" s="302">
        <f>ССЫЛКИ!BA3</f>
        <v>350</v>
      </c>
      <c r="BD51" s="302">
        <f>ССЫЛКИ!BB3</f>
        <v>50</v>
      </c>
      <c r="BE51" s="302">
        <f>ССЫЛКИ!BC3</f>
        <v>370</v>
      </c>
      <c r="BF51" s="302">
        <f>ССЫЛКИ!BD3</f>
        <v>55</v>
      </c>
      <c r="BG51" s="302">
        <f>ССЫЛКИ!BE3</f>
        <v>450</v>
      </c>
      <c r="BH51" s="302">
        <f>ССЫЛКИ!BF3</f>
        <v>440</v>
      </c>
      <c r="BI51" s="302">
        <f>ССЫЛКИ!BG3</f>
        <v>48</v>
      </c>
      <c r="BJ51" s="302">
        <f>ССЫЛКИ!BH3</f>
        <v>59</v>
      </c>
      <c r="BK51" s="302">
        <f>ССЫЛКИ!BI3</f>
        <v>48</v>
      </c>
      <c r="BL51" s="302">
        <f>ССЫЛКИ!BJ3</f>
        <v>49</v>
      </c>
      <c r="BM51" s="302">
        <f>ССЫЛКИ!BK3</f>
        <v>78</v>
      </c>
      <c r="BN51" s="302">
        <f>ССЫЛКИ!BL3</f>
        <v>110</v>
      </c>
      <c r="BO51" s="302">
        <f>ССЫЛКИ!BM3</f>
        <v>61</v>
      </c>
      <c r="BP51" s="302">
        <f>ССЫЛКИ!BN3</f>
        <v>220</v>
      </c>
      <c r="BQ51" s="302">
        <f>ССЫЛКИ!BO3</f>
        <v>200</v>
      </c>
      <c r="BR51" s="302">
        <f>ССЫЛКИ!BP3</f>
        <v>164</v>
      </c>
      <c r="BS51" s="302">
        <f>ССЫЛКИ!BQ3</f>
        <v>190</v>
      </c>
      <c r="BT51" s="302">
        <f>ССЫЛКИ!BR3</f>
        <v>300</v>
      </c>
      <c r="BU51" s="302">
        <f>ССЫЛКИ!BS3</f>
        <v>195</v>
      </c>
      <c r="BV51" s="302">
        <f>ССЫЛКИ!BT3</f>
        <v>105</v>
      </c>
      <c r="BW51" s="302">
        <f>ССЫЛКИ!BU3</f>
        <v>440</v>
      </c>
      <c r="BX51" s="302">
        <f>ССЫЛКИ!BV3</f>
        <v>66</v>
      </c>
      <c r="BY51" s="174">
        <f>ССЫЛКИ!BW3</f>
        <v>510</v>
      </c>
      <c r="BZ51" s="376">
        <f>ССЫЛКИ!BX3</f>
        <v>580</v>
      </c>
    </row>
    <row r="52" ht="15.5" spans="1:78">
      <c r="A52" s="146" t="s">
        <v>196</v>
      </c>
      <c r="B52" s="147"/>
      <c r="C52" s="369">
        <f>SUM(D52:BZ52)</f>
        <v>0</v>
      </c>
      <c r="D52" s="201">
        <f t="shared" ref="D52:BX52" si="20">D50*D51</f>
        <v>0</v>
      </c>
      <c r="E52" s="253">
        <f t="shared" si="20"/>
        <v>0</v>
      </c>
      <c r="F52" s="254">
        <f t="shared" si="20"/>
        <v>0</v>
      </c>
      <c r="G52" s="252">
        <f t="shared" si="20"/>
        <v>0</v>
      </c>
      <c r="H52" s="252">
        <f t="shared" si="20"/>
        <v>0</v>
      </c>
      <c r="I52" s="252">
        <f t="shared" si="20"/>
        <v>0</v>
      </c>
      <c r="J52" s="252">
        <f t="shared" si="20"/>
        <v>0</v>
      </c>
      <c r="K52" s="252">
        <f t="shared" si="20"/>
        <v>0</v>
      </c>
      <c r="L52" s="301">
        <f t="shared" si="20"/>
        <v>0</v>
      </c>
      <c r="M52" s="301">
        <f t="shared" si="20"/>
        <v>0</v>
      </c>
      <c r="N52" s="301">
        <f t="shared" si="20"/>
        <v>0</v>
      </c>
      <c r="O52" s="301">
        <f t="shared" si="20"/>
        <v>0</v>
      </c>
      <c r="P52" s="301">
        <f t="shared" si="20"/>
        <v>0</v>
      </c>
      <c r="Q52" s="301">
        <f t="shared" si="20"/>
        <v>0</v>
      </c>
      <c r="R52" s="301">
        <f t="shared" si="20"/>
        <v>0</v>
      </c>
      <c r="S52" s="301">
        <f t="shared" si="20"/>
        <v>0</v>
      </c>
      <c r="T52" s="301">
        <f t="shared" si="20"/>
        <v>0</v>
      </c>
      <c r="U52" s="301">
        <f t="shared" si="20"/>
        <v>0</v>
      </c>
      <c r="V52" s="301">
        <f t="shared" si="20"/>
        <v>0</v>
      </c>
      <c r="W52" s="301">
        <f t="shared" si="20"/>
        <v>0</v>
      </c>
      <c r="X52" s="301">
        <f t="shared" si="20"/>
        <v>0</v>
      </c>
      <c r="Y52" s="301">
        <f t="shared" si="20"/>
        <v>0</v>
      </c>
      <c r="Z52" s="301">
        <f t="shared" si="20"/>
        <v>0</v>
      </c>
      <c r="AA52" s="301">
        <f t="shared" si="20"/>
        <v>0</v>
      </c>
      <c r="AB52" s="301">
        <f t="shared" si="20"/>
        <v>0</v>
      </c>
      <c r="AC52" s="301">
        <f t="shared" si="20"/>
        <v>0</v>
      </c>
      <c r="AD52" s="301">
        <f t="shared" si="20"/>
        <v>0</v>
      </c>
      <c r="AE52" s="301">
        <f t="shared" si="20"/>
        <v>0</v>
      </c>
      <c r="AF52" s="301">
        <f t="shared" si="20"/>
        <v>0</v>
      </c>
      <c r="AG52" s="301">
        <f t="shared" si="20"/>
        <v>0</v>
      </c>
      <c r="AH52" s="301">
        <f t="shared" si="20"/>
        <v>0</v>
      </c>
      <c r="AI52" s="301">
        <f t="shared" si="20"/>
        <v>0</v>
      </c>
      <c r="AJ52" s="301">
        <f t="shared" si="20"/>
        <v>0</v>
      </c>
      <c r="AK52" s="301">
        <f t="shared" si="20"/>
        <v>0</v>
      </c>
      <c r="AL52" s="301">
        <f t="shared" si="20"/>
        <v>0</v>
      </c>
      <c r="AM52" s="301">
        <f t="shared" si="20"/>
        <v>0</v>
      </c>
      <c r="AN52" s="301">
        <f t="shared" si="20"/>
        <v>0</v>
      </c>
      <c r="AO52" s="301">
        <f t="shared" si="20"/>
        <v>0</v>
      </c>
      <c r="AP52" s="301">
        <f t="shared" si="20"/>
        <v>0</v>
      </c>
      <c r="AQ52" s="301">
        <f t="shared" si="20"/>
        <v>0</v>
      </c>
      <c r="AR52" s="301">
        <f t="shared" si="20"/>
        <v>0</v>
      </c>
      <c r="AS52" s="301">
        <f t="shared" si="20"/>
        <v>0</v>
      </c>
      <c r="AT52" s="301">
        <f t="shared" si="20"/>
        <v>0</v>
      </c>
      <c r="AU52" s="301">
        <f t="shared" si="20"/>
        <v>0</v>
      </c>
      <c r="AV52" s="301">
        <f t="shared" si="20"/>
        <v>0</v>
      </c>
      <c r="AW52" s="301">
        <f t="shared" si="20"/>
        <v>0</v>
      </c>
      <c r="AX52" s="301">
        <f t="shared" si="20"/>
        <v>0</v>
      </c>
      <c r="AY52" s="301">
        <f t="shared" si="20"/>
        <v>0</v>
      </c>
      <c r="AZ52" s="301">
        <f t="shared" si="20"/>
        <v>0</v>
      </c>
      <c r="BA52" s="301">
        <f t="shared" si="20"/>
        <v>0</v>
      </c>
      <c r="BB52" s="301">
        <f t="shared" si="20"/>
        <v>0</v>
      </c>
      <c r="BC52" s="301">
        <f t="shared" si="20"/>
        <v>0</v>
      </c>
      <c r="BD52" s="301">
        <f t="shared" si="20"/>
        <v>0</v>
      </c>
      <c r="BE52" s="301">
        <f t="shared" si="20"/>
        <v>0</v>
      </c>
      <c r="BF52" s="301">
        <f t="shared" si="20"/>
        <v>0</v>
      </c>
      <c r="BG52" s="301">
        <f t="shared" si="20"/>
        <v>0</v>
      </c>
      <c r="BH52" s="301">
        <f t="shared" si="20"/>
        <v>0</v>
      </c>
      <c r="BI52" s="301">
        <f t="shared" si="20"/>
        <v>0</v>
      </c>
      <c r="BJ52" s="301">
        <f t="shared" si="20"/>
        <v>0</v>
      </c>
      <c r="BK52" s="301">
        <f t="shared" si="20"/>
        <v>0</v>
      </c>
      <c r="BL52" s="301">
        <f t="shared" si="20"/>
        <v>0</v>
      </c>
      <c r="BM52" s="301">
        <f t="shared" si="20"/>
        <v>0</v>
      </c>
      <c r="BN52" s="301">
        <f t="shared" si="20"/>
        <v>0</v>
      </c>
      <c r="BO52" s="301">
        <f t="shared" si="20"/>
        <v>0</v>
      </c>
      <c r="BP52" s="301">
        <f t="shared" si="20"/>
        <v>0</v>
      </c>
      <c r="BQ52" s="301">
        <f t="shared" si="20"/>
        <v>0</v>
      </c>
      <c r="BR52" s="301">
        <f t="shared" si="20"/>
        <v>0</v>
      </c>
      <c r="BS52" s="301">
        <f t="shared" si="20"/>
        <v>0</v>
      </c>
      <c r="BT52" s="301">
        <f t="shared" si="20"/>
        <v>0</v>
      </c>
      <c r="BU52" s="301">
        <f t="shared" si="20"/>
        <v>0</v>
      </c>
      <c r="BV52" s="301">
        <f t="shared" si="20"/>
        <v>0</v>
      </c>
      <c r="BW52" s="301">
        <f t="shared" si="20"/>
        <v>0</v>
      </c>
      <c r="BX52" s="301">
        <f t="shared" si="20"/>
        <v>0</v>
      </c>
      <c r="BY52" s="212">
        <f>BY50*BY51</f>
        <v>0</v>
      </c>
      <c r="BZ52" s="375">
        <f>BZ50*BZ51</f>
        <v>0</v>
      </c>
    </row>
    <row r="53" ht="15.5" spans="1:76">
      <c r="A53" s="146" t="s">
        <v>197</v>
      </c>
      <c r="B53" s="147"/>
      <c r="C53" s="370" t="e">
        <f>C52/C49</f>
        <v>#DIV/0!</v>
      </c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</row>
    <row r="54" ht="13.95" hidden="1" customHeight="1" spans="1:76">
      <c r="A54" s="180"/>
      <c r="B54" s="203" t="s">
        <v>14</v>
      </c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</row>
    <row r="55" ht="13.95" hidden="1" customHeight="1" spans="1:78">
      <c r="A55" s="160"/>
      <c r="B55" s="161"/>
      <c r="C55" s="162"/>
      <c r="D55" s="162">
        <f t="shared" ref="D55:L55" si="21">SUM(D39:D45)</f>
        <v>0</v>
      </c>
      <c r="E55" s="162">
        <f t="shared" si="21"/>
        <v>0</v>
      </c>
      <c r="F55" s="162">
        <f t="shared" si="21"/>
        <v>0</v>
      </c>
      <c r="G55" s="162">
        <f t="shared" si="21"/>
        <v>0</v>
      </c>
      <c r="H55" s="162">
        <f t="shared" si="21"/>
        <v>0</v>
      </c>
      <c r="I55" s="162">
        <f t="shared" si="21"/>
        <v>0</v>
      </c>
      <c r="J55" s="162">
        <f t="shared" si="21"/>
        <v>0</v>
      </c>
      <c r="K55" s="162">
        <f t="shared" si="21"/>
        <v>0</v>
      </c>
      <c r="L55" s="162">
        <f t="shared" si="21"/>
        <v>4.5</v>
      </c>
      <c r="M55" s="162">
        <f t="shared" ref="M55:BX55" si="22">SUM(M39:M45)</f>
        <v>0</v>
      </c>
      <c r="N55" s="162">
        <f t="shared" si="22"/>
        <v>1.8</v>
      </c>
      <c r="O55" s="162">
        <f t="shared" si="22"/>
        <v>0</v>
      </c>
      <c r="P55" s="162">
        <f t="shared" si="22"/>
        <v>0</v>
      </c>
      <c r="Q55" s="162">
        <f t="shared" si="22"/>
        <v>0</v>
      </c>
      <c r="R55" s="162">
        <f t="shared" si="22"/>
        <v>0</v>
      </c>
      <c r="S55" s="162">
        <f t="shared" si="22"/>
        <v>0</v>
      </c>
      <c r="T55" s="162">
        <f t="shared" si="22"/>
        <v>0</v>
      </c>
      <c r="U55" s="162">
        <f t="shared" si="22"/>
        <v>0</v>
      </c>
      <c r="V55" s="162">
        <f t="shared" si="22"/>
        <v>0</v>
      </c>
      <c r="W55" s="162">
        <f t="shared" si="22"/>
        <v>0</v>
      </c>
      <c r="X55" s="162">
        <f t="shared" si="22"/>
        <v>0</v>
      </c>
      <c r="Y55" s="162">
        <f t="shared" si="22"/>
        <v>0</v>
      </c>
      <c r="Z55" s="162">
        <f t="shared" si="22"/>
        <v>0</v>
      </c>
      <c r="AA55" s="162">
        <f t="shared" si="22"/>
        <v>0</v>
      </c>
      <c r="AB55" s="162">
        <f t="shared" si="22"/>
        <v>0</v>
      </c>
      <c r="AC55" s="162">
        <f t="shared" si="22"/>
        <v>2</v>
      </c>
      <c r="AD55" s="162">
        <f t="shared" si="22"/>
        <v>0</v>
      </c>
      <c r="AE55" s="162">
        <f t="shared" si="22"/>
        <v>0</v>
      </c>
      <c r="AF55" s="162">
        <f t="shared" si="22"/>
        <v>20</v>
      </c>
      <c r="AG55" s="162">
        <f t="shared" si="22"/>
        <v>0</v>
      </c>
      <c r="AH55" s="162">
        <f t="shared" si="22"/>
        <v>0</v>
      </c>
      <c r="AI55" s="162">
        <f t="shared" si="22"/>
        <v>0</v>
      </c>
      <c r="AJ55" s="162">
        <f t="shared" si="22"/>
        <v>0</v>
      </c>
      <c r="AK55" s="162">
        <f t="shared" si="22"/>
        <v>0</v>
      </c>
      <c r="AL55" s="162">
        <f t="shared" si="22"/>
        <v>0</v>
      </c>
      <c r="AM55" s="162">
        <f t="shared" si="22"/>
        <v>0</v>
      </c>
      <c r="AN55" s="162">
        <f t="shared" si="22"/>
        <v>49</v>
      </c>
      <c r="AO55" s="162">
        <f t="shared" si="22"/>
        <v>0</v>
      </c>
      <c r="AP55" s="162">
        <f t="shared" si="22"/>
        <v>0</v>
      </c>
      <c r="AQ55" s="162">
        <f t="shared" si="22"/>
        <v>0</v>
      </c>
      <c r="AR55" s="162">
        <f t="shared" si="22"/>
        <v>200</v>
      </c>
      <c r="AS55" s="162">
        <f t="shared" si="22"/>
        <v>0</v>
      </c>
      <c r="AT55" s="162">
        <f t="shared" si="22"/>
        <v>0</v>
      </c>
      <c r="AU55" s="162">
        <f t="shared" si="22"/>
        <v>0</v>
      </c>
      <c r="AV55" s="162">
        <f t="shared" si="22"/>
        <v>0</v>
      </c>
      <c r="AW55" s="162">
        <f t="shared" si="22"/>
        <v>0</v>
      </c>
      <c r="AX55" s="162">
        <f t="shared" si="22"/>
        <v>0</v>
      </c>
      <c r="AY55" s="162">
        <f t="shared" si="22"/>
        <v>0</v>
      </c>
      <c r="AZ55" s="162">
        <f t="shared" si="22"/>
        <v>0</v>
      </c>
      <c r="BA55" s="162">
        <f t="shared" si="22"/>
        <v>0</v>
      </c>
      <c r="BB55" s="162">
        <f t="shared" si="22"/>
        <v>88</v>
      </c>
      <c r="BC55" s="162">
        <f t="shared" si="22"/>
        <v>0</v>
      </c>
      <c r="BD55" s="162">
        <f t="shared" si="22"/>
        <v>0</v>
      </c>
      <c r="BE55" s="162">
        <f t="shared" si="22"/>
        <v>0</v>
      </c>
      <c r="BF55" s="162">
        <f t="shared" si="22"/>
        <v>0</v>
      </c>
      <c r="BG55" s="162">
        <f t="shared" si="22"/>
        <v>0</v>
      </c>
      <c r="BH55" s="162">
        <f t="shared" si="22"/>
        <v>0</v>
      </c>
      <c r="BI55" s="162">
        <f t="shared" si="22"/>
        <v>0</v>
      </c>
      <c r="BJ55" s="162">
        <f t="shared" si="22"/>
        <v>14</v>
      </c>
      <c r="BK55" s="162">
        <f t="shared" si="22"/>
        <v>19</v>
      </c>
      <c r="BL55" s="162">
        <f t="shared" si="22"/>
        <v>21</v>
      </c>
      <c r="BM55" s="162">
        <f t="shared" si="22"/>
        <v>0</v>
      </c>
      <c r="BN55" s="162">
        <f t="shared" si="22"/>
        <v>0</v>
      </c>
      <c r="BO55" s="162">
        <f t="shared" si="22"/>
        <v>0</v>
      </c>
      <c r="BP55" s="162">
        <f t="shared" si="22"/>
        <v>0</v>
      </c>
      <c r="BQ55" s="162">
        <f t="shared" si="22"/>
        <v>0</v>
      </c>
      <c r="BR55" s="162">
        <f t="shared" si="22"/>
        <v>0</v>
      </c>
      <c r="BS55" s="162">
        <f t="shared" si="22"/>
        <v>0</v>
      </c>
      <c r="BT55" s="162">
        <f t="shared" si="22"/>
        <v>0</v>
      </c>
      <c r="BU55" s="162">
        <f t="shared" si="22"/>
        <v>0</v>
      </c>
      <c r="BV55" s="162">
        <f t="shared" si="22"/>
        <v>0</v>
      </c>
      <c r="BW55" s="162">
        <f t="shared" si="22"/>
        <v>0</v>
      </c>
      <c r="BX55" s="162">
        <f t="shared" si="22"/>
        <v>40</v>
      </c>
      <c r="BY55" s="162">
        <f>SUM(BY39:BY45)</f>
        <v>0</v>
      </c>
      <c r="BZ55" s="162">
        <f>SUM(BZ39:BZ45)</f>
        <v>0</v>
      </c>
    </row>
    <row r="56" ht="13.95" hidden="1" customHeight="1" spans="1:78">
      <c r="A56" s="163" t="s">
        <v>194</v>
      </c>
      <c r="B56" s="164"/>
      <c r="C56" s="162">
        <f>C57</f>
        <v>0</v>
      </c>
      <c r="D56" s="165">
        <f>C56</f>
        <v>0</v>
      </c>
      <c r="E56" s="165">
        <f t="shared" ref="E56:BP56" si="23">D56</f>
        <v>0</v>
      </c>
      <c r="F56" s="165">
        <f t="shared" si="23"/>
        <v>0</v>
      </c>
      <c r="G56" s="165">
        <f t="shared" si="23"/>
        <v>0</v>
      </c>
      <c r="H56" s="165">
        <f t="shared" si="23"/>
        <v>0</v>
      </c>
      <c r="I56" s="165">
        <f t="shared" si="23"/>
        <v>0</v>
      </c>
      <c r="J56" s="165">
        <f t="shared" si="23"/>
        <v>0</v>
      </c>
      <c r="K56" s="165">
        <f t="shared" si="23"/>
        <v>0</v>
      </c>
      <c r="L56" s="165">
        <f t="shared" si="23"/>
        <v>0</v>
      </c>
      <c r="M56" s="165">
        <f t="shared" si="23"/>
        <v>0</v>
      </c>
      <c r="N56" s="165">
        <f t="shared" si="23"/>
        <v>0</v>
      </c>
      <c r="O56" s="165">
        <f t="shared" si="23"/>
        <v>0</v>
      </c>
      <c r="P56" s="165">
        <f t="shared" si="23"/>
        <v>0</v>
      </c>
      <c r="Q56" s="165">
        <f t="shared" si="23"/>
        <v>0</v>
      </c>
      <c r="R56" s="165">
        <f t="shared" si="23"/>
        <v>0</v>
      </c>
      <c r="S56" s="165">
        <f t="shared" si="23"/>
        <v>0</v>
      </c>
      <c r="T56" s="165">
        <f t="shared" si="23"/>
        <v>0</v>
      </c>
      <c r="U56" s="165">
        <f t="shared" si="23"/>
        <v>0</v>
      </c>
      <c r="V56" s="165">
        <f t="shared" si="23"/>
        <v>0</v>
      </c>
      <c r="W56" s="165">
        <f t="shared" si="23"/>
        <v>0</v>
      </c>
      <c r="X56" s="165">
        <f t="shared" si="23"/>
        <v>0</v>
      </c>
      <c r="Y56" s="165">
        <f t="shared" si="23"/>
        <v>0</v>
      </c>
      <c r="Z56" s="165">
        <f t="shared" si="23"/>
        <v>0</v>
      </c>
      <c r="AA56" s="165">
        <f t="shared" si="23"/>
        <v>0</v>
      </c>
      <c r="AB56" s="165">
        <f t="shared" si="23"/>
        <v>0</v>
      </c>
      <c r="AC56" s="165">
        <f t="shared" si="23"/>
        <v>0</v>
      </c>
      <c r="AD56" s="165">
        <f t="shared" si="23"/>
        <v>0</v>
      </c>
      <c r="AE56" s="165">
        <f t="shared" si="23"/>
        <v>0</v>
      </c>
      <c r="AF56" s="165">
        <f t="shared" si="23"/>
        <v>0</v>
      </c>
      <c r="AG56" s="165">
        <f t="shared" si="23"/>
        <v>0</v>
      </c>
      <c r="AH56" s="165">
        <f t="shared" si="23"/>
        <v>0</v>
      </c>
      <c r="AI56" s="165">
        <f t="shared" si="23"/>
        <v>0</v>
      </c>
      <c r="AJ56" s="165">
        <f t="shared" si="23"/>
        <v>0</v>
      </c>
      <c r="AK56" s="165">
        <f t="shared" si="23"/>
        <v>0</v>
      </c>
      <c r="AL56" s="165">
        <f t="shared" si="23"/>
        <v>0</v>
      </c>
      <c r="AM56" s="165">
        <f t="shared" si="23"/>
        <v>0</v>
      </c>
      <c r="AN56" s="165">
        <f t="shared" si="23"/>
        <v>0</v>
      </c>
      <c r="AO56" s="165">
        <f t="shared" si="23"/>
        <v>0</v>
      </c>
      <c r="AP56" s="165">
        <f t="shared" si="23"/>
        <v>0</v>
      </c>
      <c r="AQ56" s="165">
        <f t="shared" si="23"/>
        <v>0</v>
      </c>
      <c r="AR56" s="165">
        <f t="shared" si="23"/>
        <v>0</v>
      </c>
      <c r="AS56" s="165">
        <f t="shared" si="23"/>
        <v>0</v>
      </c>
      <c r="AT56" s="165">
        <f t="shared" si="23"/>
        <v>0</v>
      </c>
      <c r="AU56" s="165">
        <f t="shared" si="23"/>
        <v>0</v>
      </c>
      <c r="AV56" s="165">
        <f t="shared" si="23"/>
        <v>0</v>
      </c>
      <c r="AW56" s="165">
        <f t="shared" si="23"/>
        <v>0</v>
      </c>
      <c r="AX56" s="165">
        <f t="shared" si="23"/>
        <v>0</v>
      </c>
      <c r="AY56" s="165">
        <f t="shared" si="23"/>
        <v>0</v>
      </c>
      <c r="AZ56" s="165">
        <f t="shared" si="23"/>
        <v>0</v>
      </c>
      <c r="BA56" s="165">
        <f t="shared" si="23"/>
        <v>0</v>
      </c>
      <c r="BB56" s="165">
        <f t="shared" si="23"/>
        <v>0</v>
      </c>
      <c r="BC56" s="165">
        <f t="shared" si="23"/>
        <v>0</v>
      </c>
      <c r="BD56" s="165">
        <f t="shared" si="23"/>
        <v>0</v>
      </c>
      <c r="BE56" s="165">
        <f t="shared" si="23"/>
        <v>0</v>
      </c>
      <c r="BF56" s="165">
        <f t="shared" si="23"/>
        <v>0</v>
      </c>
      <c r="BG56" s="165">
        <f t="shared" si="23"/>
        <v>0</v>
      </c>
      <c r="BH56" s="165">
        <f t="shared" si="23"/>
        <v>0</v>
      </c>
      <c r="BI56" s="165">
        <f t="shared" si="23"/>
        <v>0</v>
      </c>
      <c r="BJ56" s="165">
        <f t="shared" si="23"/>
        <v>0</v>
      </c>
      <c r="BK56" s="165">
        <f t="shared" si="23"/>
        <v>0</v>
      </c>
      <c r="BL56" s="165">
        <f t="shared" si="23"/>
        <v>0</v>
      </c>
      <c r="BM56" s="165">
        <f t="shared" si="23"/>
        <v>0</v>
      </c>
      <c r="BN56" s="165">
        <f t="shared" si="23"/>
        <v>0</v>
      </c>
      <c r="BO56" s="165">
        <f t="shared" si="23"/>
        <v>0</v>
      </c>
      <c r="BP56" s="165">
        <f t="shared" si="23"/>
        <v>0</v>
      </c>
      <c r="BQ56" s="165">
        <f t="shared" ref="BQ56:BZ56" si="24">BP56</f>
        <v>0</v>
      </c>
      <c r="BR56" s="165">
        <f t="shared" si="24"/>
        <v>0</v>
      </c>
      <c r="BS56" s="165">
        <f t="shared" si="24"/>
        <v>0</v>
      </c>
      <c r="BT56" s="165">
        <f t="shared" si="24"/>
        <v>0</v>
      </c>
      <c r="BU56" s="165">
        <f t="shared" si="24"/>
        <v>0</v>
      </c>
      <c r="BV56" s="165">
        <f t="shared" si="24"/>
        <v>0</v>
      </c>
      <c r="BW56" s="165">
        <f t="shared" si="24"/>
        <v>0</v>
      </c>
      <c r="BX56" s="165">
        <f t="shared" si="24"/>
        <v>0</v>
      </c>
      <c r="BY56" s="165">
        <f t="shared" si="24"/>
        <v>0</v>
      </c>
      <c r="BZ56" s="165">
        <f t="shared" si="24"/>
        <v>0</v>
      </c>
    </row>
    <row r="57" ht="21" hidden="1" customHeight="1" spans="1:78">
      <c r="A57" s="166" t="s">
        <v>198</v>
      </c>
      <c r="B57" s="167"/>
      <c r="C57" s="168">
        <f>VLOOKUP(B4,Общее_количество_учащихся,3,FALSE)</f>
        <v>0</v>
      </c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3.95" hidden="1" customHeight="1" spans="1:78">
      <c r="A58" s="170" t="s">
        <v>195</v>
      </c>
      <c r="B58" s="171"/>
      <c r="C58" s="172"/>
      <c r="D58" s="173">
        <f>D55*D56/1000</f>
        <v>0</v>
      </c>
      <c r="E58" s="212">
        <f>E55*E56/1000</f>
        <v>0</v>
      </c>
      <c r="F58" s="212">
        <f>F55*F56/1000</f>
        <v>0</v>
      </c>
      <c r="G58" s="212">
        <f>G55*G56</f>
        <v>0</v>
      </c>
      <c r="H58" s="212">
        <f>H55*H56/1000</f>
        <v>0</v>
      </c>
      <c r="I58" s="212">
        <f>I55*I56/1000</f>
        <v>0</v>
      </c>
      <c r="J58" s="212">
        <f>J55*J56/1000</f>
        <v>0</v>
      </c>
      <c r="K58" s="212">
        <f>K55*K56/1000</f>
        <v>0</v>
      </c>
      <c r="L58" s="212">
        <f t="shared" ref="L58:BW58" si="25">L55*L56/1000</f>
        <v>0</v>
      </c>
      <c r="M58" s="212">
        <f t="shared" si="25"/>
        <v>0</v>
      </c>
      <c r="N58" s="212">
        <f t="shared" si="25"/>
        <v>0</v>
      </c>
      <c r="O58" s="212">
        <f t="shared" si="25"/>
        <v>0</v>
      </c>
      <c r="P58" s="212">
        <f t="shared" si="25"/>
        <v>0</v>
      </c>
      <c r="Q58" s="212">
        <f t="shared" si="25"/>
        <v>0</v>
      </c>
      <c r="R58" s="212">
        <f t="shared" si="25"/>
        <v>0</v>
      </c>
      <c r="S58" s="212">
        <f t="shared" si="25"/>
        <v>0</v>
      </c>
      <c r="T58" s="212">
        <f t="shared" si="25"/>
        <v>0</v>
      </c>
      <c r="U58" s="212">
        <f t="shared" si="25"/>
        <v>0</v>
      </c>
      <c r="V58" s="212">
        <f t="shared" si="25"/>
        <v>0</v>
      </c>
      <c r="W58" s="212">
        <f t="shared" si="25"/>
        <v>0</v>
      </c>
      <c r="X58" s="212">
        <f t="shared" si="25"/>
        <v>0</v>
      </c>
      <c r="Y58" s="212">
        <f t="shared" si="25"/>
        <v>0</v>
      </c>
      <c r="Z58" s="212">
        <f t="shared" si="25"/>
        <v>0</v>
      </c>
      <c r="AA58" s="212">
        <f t="shared" si="25"/>
        <v>0</v>
      </c>
      <c r="AB58" s="212">
        <f t="shared" si="25"/>
        <v>0</v>
      </c>
      <c r="AC58" s="212">
        <f t="shared" si="25"/>
        <v>0</v>
      </c>
      <c r="AD58" s="212">
        <f t="shared" si="25"/>
        <v>0</v>
      </c>
      <c r="AE58" s="212">
        <f t="shared" si="25"/>
        <v>0</v>
      </c>
      <c r="AF58" s="212">
        <f t="shared" si="25"/>
        <v>0</v>
      </c>
      <c r="AG58" s="212">
        <f t="shared" si="25"/>
        <v>0</v>
      </c>
      <c r="AH58" s="212">
        <f t="shared" si="25"/>
        <v>0</v>
      </c>
      <c r="AI58" s="212">
        <f t="shared" si="25"/>
        <v>0</v>
      </c>
      <c r="AJ58" s="212">
        <f t="shared" si="25"/>
        <v>0</v>
      </c>
      <c r="AK58" s="212">
        <f t="shared" si="25"/>
        <v>0</v>
      </c>
      <c r="AL58" s="212">
        <f t="shared" si="25"/>
        <v>0</v>
      </c>
      <c r="AM58" s="212">
        <f t="shared" si="25"/>
        <v>0</v>
      </c>
      <c r="AN58" s="212">
        <f t="shared" si="25"/>
        <v>0</v>
      </c>
      <c r="AO58" s="212">
        <f t="shared" si="25"/>
        <v>0</v>
      </c>
      <c r="AP58" s="212">
        <f t="shared" si="25"/>
        <v>0</v>
      </c>
      <c r="AQ58" s="212">
        <f t="shared" si="25"/>
        <v>0</v>
      </c>
      <c r="AR58" s="212">
        <f t="shared" si="25"/>
        <v>0</v>
      </c>
      <c r="AS58" s="212">
        <f t="shared" si="25"/>
        <v>0</v>
      </c>
      <c r="AT58" s="212">
        <f t="shared" si="25"/>
        <v>0</v>
      </c>
      <c r="AU58" s="212">
        <f t="shared" si="25"/>
        <v>0</v>
      </c>
      <c r="AV58" s="212">
        <f t="shared" si="25"/>
        <v>0</v>
      </c>
      <c r="AW58" s="212">
        <f t="shared" si="25"/>
        <v>0</v>
      </c>
      <c r="AX58" s="212">
        <f t="shared" si="25"/>
        <v>0</v>
      </c>
      <c r="AY58" s="212">
        <f t="shared" si="25"/>
        <v>0</v>
      </c>
      <c r="AZ58" s="212">
        <f t="shared" si="25"/>
        <v>0</v>
      </c>
      <c r="BA58" s="212">
        <f t="shared" si="25"/>
        <v>0</v>
      </c>
      <c r="BB58" s="212">
        <f t="shared" si="25"/>
        <v>0</v>
      </c>
      <c r="BC58" s="212">
        <f t="shared" si="25"/>
        <v>0</v>
      </c>
      <c r="BD58" s="212">
        <f t="shared" si="25"/>
        <v>0</v>
      </c>
      <c r="BE58" s="212">
        <f t="shared" si="25"/>
        <v>0</v>
      </c>
      <c r="BF58" s="212">
        <f t="shared" si="25"/>
        <v>0</v>
      </c>
      <c r="BG58" s="212">
        <f t="shared" si="25"/>
        <v>0</v>
      </c>
      <c r="BH58" s="212">
        <f t="shared" si="25"/>
        <v>0</v>
      </c>
      <c r="BI58" s="212">
        <f t="shared" si="25"/>
        <v>0</v>
      </c>
      <c r="BJ58" s="212">
        <f t="shared" si="25"/>
        <v>0</v>
      </c>
      <c r="BK58" s="212">
        <f t="shared" si="25"/>
        <v>0</v>
      </c>
      <c r="BL58" s="212">
        <f t="shared" si="25"/>
        <v>0</v>
      </c>
      <c r="BM58" s="212">
        <f t="shared" si="25"/>
        <v>0</v>
      </c>
      <c r="BN58" s="212">
        <f t="shared" si="25"/>
        <v>0</v>
      </c>
      <c r="BO58" s="212">
        <f t="shared" si="25"/>
        <v>0</v>
      </c>
      <c r="BP58" s="212">
        <f t="shared" si="25"/>
        <v>0</v>
      </c>
      <c r="BQ58" s="212">
        <f t="shared" si="25"/>
        <v>0</v>
      </c>
      <c r="BR58" s="212">
        <f t="shared" si="25"/>
        <v>0</v>
      </c>
      <c r="BS58" s="212">
        <f t="shared" si="25"/>
        <v>0</v>
      </c>
      <c r="BT58" s="212">
        <f t="shared" si="25"/>
        <v>0</v>
      </c>
      <c r="BU58" s="212">
        <f t="shared" si="25"/>
        <v>0</v>
      </c>
      <c r="BV58" s="212">
        <f t="shared" si="25"/>
        <v>0</v>
      </c>
      <c r="BW58" s="212">
        <f t="shared" si="25"/>
        <v>0</v>
      </c>
      <c r="BX58" s="212">
        <f>BX55*BX56/1000</f>
        <v>0</v>
      </c>
      <c r="BY58" s="212">
        <f>BY55*BY56/1000</f>
        <v>0</v>
      </c>
      <c r="BZ58" s="212">
        <f>BZ55*BZ56/1000</f>
        <v>0</v>
      </c>
    </row>
    <row r="59" ht="13.95" hidden="1" customHeight="1" spans="1:78">
      <c r="A59" s="170" t="s">
        <v>170</v>
      </c>
      <c r="B59" s="171"/>
      <c r="C59" s="172"/>
      <c r="D59" s="174">
        <f>ССЫЛКИ!B3</f>
        <v>105</v>
      </c>
      <c r="E59" s="174">
        <f>ССЫЛКИ!C3</f>
        <v>590</v>
      </c>
      <c r="F59" s="174">
        <f>ССЫЛКИ!D3</f>
        <v>590</v>
      </c>
      <c r="G59" s="174">
        <f>ССЫЛКИ!E3</f>
        <v>11</v>
      </c>
      <c r="H59" s="174">
        <f>ССЫЛКИ!F3</f>
        <v>400</v>
      </c>
      <c r="I59" s="174">
        <f>ССЫЛКИ!G3</f>
        <v>200</v>
      </c>
      <c r="J59" s="174">
        <f>ССЫЛКИ!H3</f>
        <v>105</v>
      </c>
      <c r="K59" s="174">
        <f>ССЫЛКИ!I3</f>
        <v>590</v>
      </c>
      <c r="L59" s="174">
        <f>ССЫЛКИ!J3</f>
        <v>150</v>
      </c>
      <c r="M59" s="174">
        <f>ССЫЛКИ!K3</f>
        <v>78</v>
      </c>
      <c r="N59" s="174">
        <f>ССЫЛКИ!L3</f>
        <v>10</v>
      </c>
      <c r="O59" s="174">
        <f>ССЫЛКИ!M3</f>
        <v>300</v>
      </c>
      <c r="P59" s="174">
        <f>ССЫЛКИ!N3</f>
        <v>990</v>
      </c>
      <c r="Q59" s="174">
        <f>ССЫЛКИ!O3</f>
        <v>12</v>
      </c>
      <c r="R59" s="174">
        <f>ССЫЛКИ!P3</f>
        <v>330</v>
      </c>
      <c r="S59" s="174">
        <f>ССЫЛКИ!Q3</f>
        <v>420</v>
      </c>
      <c r="T59" s="174">
        <f>ССЫЛКИ!R3</f>
        <v>260</v>
      </c>
      <c r="U59" s="174">
        <f>ССЫЛКИ!S3</f>
        <v>165</v>
      </c>
      <c r="V59" s="174">
        <f>ССЫЛКИ!T3</f>
        <v>300</v>
      </c>
      <c r="W59" s="174">
        <f>ССЫЛКИ!U3</f>
        <v>300</v>
      </c>
      <c r="X59" s="174">
        <f>ССЫЛКИ!V3</f>
        <v>400</v>
      </c>
      <c r="Y59" s="174">
        <f>ССЫЛКИ!W3</f>
        <v>50</v>
      </c>
      <c r="Z59" s="174">
        <f>ССЫЛКИ!X3</f>
        <v>210</v>
      </c>
      <c r="AA59" s="174">
        <f>ССЫЛКИ!Y3</f>
        <v>90</v>
      </c>
      <c r="AB59" s="174">
        <f>ССЫЛКИ!Z3</f>
        <v>100</v>
      </c>
      <c r="AC59" s="174">
        <f>ССЫЛКИ!AA3</f>
        <v>190</v>
      </c>
      <c r="AD59" s="174">
        <f>ССЫЛКИ!AB3</f>
        <v>440</v>
      </c>
      <c r="AE59" s="174">
        <f>ССЫЛКИ!AC3</f>
        <v>12.5</v>
      </c>
      <c r="AF59" s="174">
        <f>ССЫЛКИ!AD3</f>
        <v>70</v>
      </c>
      <c r="AG59" s="174">
        <f>ССЫЛКИ!AE3</f>
        <v>92</v>
      </c>
      <c r="AH59" s="174">
        <f>ССЫЛКИ!AF3</f>
        <v>70</v>
      </c>
      <c r="AI59" s="174">
        <f>ССЫЛКИ!AG3</f>
        <v>62</v>
      </c>
      <c r="AJ59" s="174">
        <f>ССЫЛКИ!AH3</f>
        <v>65</v>
      </c>
      <c r="AK59" s="174">
        <f>ССЫЛКИ!AI3</f>
        <v>70</v>
      </c>
      <c r="AL59" s="174">
        <f>ССЫЛКИ!AJ3</f>
        <v>75</v>
      </c>
      <c r="AM59" s="174">
        <f>ССЫЛКИ!AK3</f>
        <v>68</v>
      </c>
      <c r="AN59" s="174">
        <f>ССЫЛКИ!AL3</f>
        <v>120</v>
      </c>
      <c r="AO59" s="174">
        <f>ССЫЛКИ!AM3</f>
        <v>70</v>
      </c>
      <c r="AP59" s="174">
        <f>ССЫЛКИ!AN3</f>
        <v>190</v>
      </c>
      <c r="AQ59" s="174">
        <f>ССЫЛКИ!AO3</f>
        <v>420</v>
      </c>
      <c r="AR59" s="174">
        <f>ССЫЛКИ!AP3</f>
        <v>195</v>
      </c>
      <c r="AS59" s="174">
        <f>ССЫЛКИ!AQ3</f>
        <v>95</v>
      </c>
      <c r="AT59" s="174">
        <f>ССЫЛКИ!AR3</f>
        <v>1100</v>
      </c>
      <c r="AU59" s="174">
        <f>ССЫЛКИ!AS3</f>
        <v>85</v>
      </c>
      <c r="AV59" s="174">
        <f>ССЫЛКИ!AT3</f>
        <v>100</v>
      </c>
      <c r="AW59" s="174">
        <f>ССЫЛКИ!AU3</f>
        <v>290</v>
      </c>
      <c r="AX59" s="174">
        <f>ССЫЛКИ!AV3</f>
        <v>370</v>
      </c>
      <c r="AY59" s="174">
        <f>ССЫЛКИ!AW3</f>
        <v>700</v>
      </c>
      <c r="AZ59" s="174">
        <f>ССЫЛКИ!AX3</f>
        <v>440</v>
      </c>
      <c r="BA59" s="174">
        <f>ССЫЛКИ!AY3</f>
        <v>240</v>
      </c>
      <c r="BB59" s="174">
        <f>ССЫЛКИ!AZ3</f>
        <v>260</v>
      </c>
      <c r="BC59" s="174">
        <f>ССЫЛКИ!BA3</f>
        <v>350</v>
      </c>
      <c r="BD59" s="174">
        <f>ССЫЛКИ!BB3</f>
        <v>50</v>
      </c>
      <c r="BE59" s="174">
        <f>ССЫЛКИ!BC3</f>
        <v>370</v>
      </c>
      <c r="BF59" s="174">
        <f>ССЫЛКИ!BD3</f>
        <v>55</v>
      </c>
      <c r="BG59" s="174">
        <f>ССЫЛКИ!BE3</f>
        <v>450</v>
      </c>
      <c r="BH59" s="174">
        <f>ССЫЛКИ!BF3</f>
        <v>440</v>
      </c>
      <c r="BI59" s="174">
        <f>ССЫЛКИ!BG3</f>
        <v>48</v>
      </c>
      <c r="BJ59" s="174">
        <f>ССЫЛКИ!BH3</f>
        <v>59</v>
      </c>
      <c r="BK59" s="174">
        <f>ССЫЛКИ!BI3</f>
        <v>48</v>
      </c>
      <c r="BL59" s="174">
        <f>ССЫЛКИ!BJ3</f>
        <v>49</v>
      </c>
      <c r="BM59" s="174">
        <f>ССЫЛКИ!BK3</f>
        <v>78</v>
      </c>
      <c r="BN59" s="174">
        <f>ССЫЛКИ!BL3</f>
        <v>110</v>
      </c>
      <c r="BO59" s="174">
        <f>ССЫЛКИ!BM3</f>
        <v>61</v>
      </c>
      <c r="BP59" s="174">
        <f>ССЫЛКИ!BN3</f>
        <v>220</v>
      </c>
      <c r="BQ59" s="174">
        <f>ССЫЛКИ!BO3</f>
        <v>200</v>
      </c>
      <c r="BR59" s="174">
        <f>ССЫЛКИ!BP3</f>
        <v>164</v>
      </c>
      <c r="BS59" s="174">
        <f>ССЫЛКИ!BQ3</f>
        <v>190</v>
      </c>
      <c r="BT59" s="174">
        <f>ССЫЛКИ!BR3</f>
        <v>300</v>
      </c>
      <c r="BU59" s="174">
        <f>ССЫЛКИ!BS3</f>
        <v>195</v>
      </c>
      <c r="BV59" s="174">
        <f>ССЫЛКИ!BT3</f>
        <v>105</v>
      </c>
      <c r="BW59" s="174">
        <f>ССЫЛКИ!BU3</f>
        <v>440</v>
      </c>
      <c r="BX59" s="174">
        <f>ССЫЛКИ!BV3</f>
        <v>66</v>
      </c>
      <c r="BY59" s="174">
        <f>ССЫЛКИ!BW3</f>
        <v>510</v>
      </c>
      <c r="BZ59" s="174">
        <f>ССЫЛКИ!BX3</f>
        <v>580</v>
      </c>
    </row>
    <row r="60" ht="13.95" hidden="1" customHeight="1" spans="1:78">
      <c r="A60" s="170" t="s">
        <v>196</v>
      </c>
      <c r="B60" s="171"/>
      <c r="C60" s="175">
        <f>SUM(D60:BZ60)</f>
        <v>0</v>
      </c>
      <c r="D60" s="176">
        <f>D58*D59</f>
        <v>0</v>
      </c>
      <c r="E60" s="176">
        <f t="shared" ref="E60:BP60" si="26">E58*E59</f>
        <v>0</v>
      </c>
      <c r="F60" s="177">
        <f t="shared" si="26"/>
        <v>0</v>
      </c>
      <c r="G60" s="177">
        <f t="shared" si="26"/>
        <v>0</v>
      </c>
      <c r="H60" s="177">
        <f t="shared" si="26"/>
        <v>0</v>
      </c>
      <c r="I60" s="177">
        <f t="shared" si="26"/>
        <v>0</v>
      </c>
      <c r="J60" s="177">
        <f t="shared" si="26"/>
        <v>0</v>
      </c>
      <c r="K60" s="213">
        <f t="shared" si="26"/>
        <v>0</v>
      </c>
      <c r="L60" s="213">
        <f t="shared" si="26"/>
        <v>0</v>
      </c>
      <c r="M60" s="213">
        <f t="shared" si="26"/>
        <v>0</v>
      </c>
      <c r="N60" s="213">
        <f t="shared" si="26"/>
        <v>0</v>
      </c>
      <c r="O60" s="213">
        <f t="shared" si="26"/>
        <v>0</v>
      </c>
      <c r="P60" s="213">
        <f t="shared" si="26"/>
        <v>0</v>
      </c>
      <c r="Q60" s="213">
        <f t="shared" si="26"/>
        <v>0</v>
      </c>
      <c r="R60" s="213">
        <f t="shared" si="26"/>
        <v>0</v>
      </c>
      <c r="S60" s="213">
        <f t="shared" si="26"/>
        <v>0</v>
      </c>
      <c r="T60" s="213">
        <f t="shared" si="26"/>
        <v>0</v>
      </c>
      <c r="U60" s="213">
        <f t="shared" si="26"/>
        <v>0</v>
      </c>
      <c r="V60" s="213">
        <f t="shared" si="26"/>
        <v>0</v>
      </c>
      <c r="W60" s="213">
        <f t="shared" si="26"/>
        <v>0</v>
      </c>
      <c r="X60" s="213">
        <f t="shared" si="26"/>
        <v>0</v>
      </c>
      <c r="Y60" s="213">
        <f t="shared" si="26"/>
        <v>0</v>
      </c>
      <c r="Z60" s="213">
        <f t="shared" si="26"/>
        <v>0</v>
      </c>
      <c r="AA60" s="213">
        <f t="shared" si="26"/>
        <v>0</v>
      </c>
      <c r="AB60" s="213">
        <f t="shared" si="26"/>
        <v>0</v>
      </c>
      <c r="AC60" s="213">
        <f t="shared" si="26"/>
        <v>0</v>
      </c>
      <c r="AD60" s="213">
        <f t="shared" si="26"/>
        <v>0</v>
      </c>
      <c r="AE60" s="213">
        <f t="shared" si="26"/>
        <v>0</v>
      </c>
      <c r="AF60" s="213">
        <f t="shared" si="26"/>
        <v>0</v>
      </c>
      <c r="AG60" s="213">
        <f t="shared" si="26"/>
        <v>0</v>
      </c>
      <c r="AH60" s="213">
        <f t="shared" si="26"/>
        <v>0</v>
      </c>
      <c r="AI60" s="213">
        <f t="shared" si="26"/>
        <v>0</v>
      </c>
      <c r="AJ60" s="213">
        <f t="shared" si="26"/>
        <v>0</v>
      </c>
      <c r="AK60" s="213">
        <f t="shared" si="26"/>
        <v>0</v>
      </c>
      <c r="AL60" s="213">
        <f t="shared" si="26"/>
        <v>0</v>
      </c>
      <c r="AM60" s="213">
        <f t="shared" si="26"/>
        <v>0</v>
      </c>
      <c r="AN60" s="213">
        <f t="shared" si="26"/>
        <v>0</v>
      </c>
      <c r="AO60" s="213">
        <f t="shared" si="26"/>
        <v>0</v>
      </c>
      <c r="AP60" s="213">
        <f t="shared" si="26"/>
        <v>0</v>
      </c>
      <c r="AQ60" s="213">
        <f t="shared" si="26"/>
        <v>0</v>
      </c>
      <c r="AR60" s="213">
        <f t="shared" si="26"/>
        <v>0</v>
      </c>
      <c r="AS60" s="213">
        <f t="shared" si="26"/>
        <v>0</v>
      </c>
      <c r="AT60" s="213">
        <f t="shared" si="26"/>
        <v>0</v>
      </c>
      <c r="AU60" s="213">
        <f t="shared" si="26"/>
        <v>0</v>
      </c>
      <c r="AV60" s="213">
        <f t="shared" si="26"/>
        <v>0</v>
      </c>
      <c r="AW60" s="213">
        <f t="shared" si="26"/>
        <v>0</v>
      </c>
      <c r="AX60" s="213">
        <f t="shared" si="26"/>
        <v>0</v>
      </c>
      <c r="AY60" s="213">
        <f t="shared" si="26"/>
        <v>0</v>
      </c>
      <c r="AZ60" s="213">
        <f t="shared" si="26"/>
        <v>0</v>
      </c>
      <c r="BA60" s="213">
        <f t="shared" si="26"/>
        <v>0</v>
      </c>
      <c r="BB60" s="213">
        <f t="shared" si="26"/>
        <v>0</v>
      </c>
      <c r="BC60" s="213">
        <f t="shared" si="26"/>
        <v>0</v>
      </c>
      <c r="BD60" s="213">
        <f t="shared" si="26"/>
        <v>0</v>
      </c>
      <c r="BE60" s="213">
        <f t="shared" si="26"/>
        <v>0</v>
      </c>
      <c r="BF60" s="213">
        <f t="shared" si="26"/>
        <v>0</v>
      </c>
      <c r="BG60" s="213">
        <f t="shared" si="26"/>
        <v>0</v>
      </c>
      <c r="BH60" s="213">
        <f t="shared" si="26"/>
        <v>0</v>
      </c>
      <c r="BI60" s="213">
        <f t="shared" si="26"/>
        <v>0</v>
      </c>
      <c r="BJ60" s="213">
        <f t="shared" si="26"/>
        <v>0</v>
      </c>
      <c r="BK60" s="213">
        <f t="shared" si="26"/>
        <v>0</v>
      </c>
      <c r="BL60" s="213">
        <f t="shared" si="26"/>
        <v>0</v>
      </c>
      <c r="BM60" s="213">
        <f t="shared" si="26"/>
        <v>0</v>
      </c>
      <c r="BN60" s="213">
        <f t="shared" si="26"/>
        <v>0</v>
      </c>
      <c r="BO60" s="213">
        <f t="shared" si="26"/>
        <v>0</v>
      </c>
      <c r="BP60" s="213">
        <f t="shared" si="26"/>
        <v>0</v>
      </c>
      <c r="BQ60" s="213">
        <f t="shared" ref="BQ60:BZ60" si="27">BQ58*BQ59</f>
        <v>0</v>
      </c>
      <c r="BR60" s="213">
        <f t="shared" si="27"/>
        <v>0</v>
      </c>
      <c r="BS60" s="213">
        <f t="shared" si="27"/>
        <v>0</v>
      </c>
      <c r="BT60" s="213">
        <f t="shared" si="27"/>
        <v>0</v>
      </c>
      <c r="BU60" s="213">
        <f t="shared" si="27"/>
        <v>0</v>
      </c>
      <c r="BV60" s="213">
        <f t="shared" si="27"/>
        <v>0</v>
      </c>
      <c r="BW60" s="213">
        <f t="shared" si="27"/>
        <v>0</v>
      </c>
      <c r="BX60" s="213">
        <f t="shared" si="27"/>
        <v>0</v>
      </c>
      <c r="BY60" s="213">
        <f t="shared" si="27"/>
        <v>0</v>
      </c>
      <c r="BZ60" s="213">
        <f t="shared" si="27"/>
        <v>0</v>
      </c>
    </row>
    <row r="61" ht="13.95" hidden="1" customHeight="1" spans="1:76">
      <c r="A61" s="170" t="s">
        <v>197</v>
      </c>
      <c r="B61" s="178"/>
      <c r="C61" s="179" t="e">
        <f>C60/C57</f>
        <v>#DIV/0!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t="13.95" hidden="1" customHeight="1" spans="2:76">
      <c r="B62" s="180"/>
      <c r="D62" s="180"/>
      <c r="E62" s="180"/>
      <c r="F62" s="180"/>
      <c r="G62" s="180">
        <f ca="1">SUMPRODUCT(SIGN(CELL("width",OFFSET(D52,,N(INDEX(COLUMN(D52:BZ52)-COLUMN(D52),))))),D52:BZ52)</f>
        <v>0</v>
      </c>
      <c r="H62" s="180"/>
      <c r="I62" s="180"/>
      <c r="J62" s="180" t="e">
        <f>ROUND((((71.71-C53))*100+SUM(N39:N41)),4)</f>
        <v>#DIV/0!</v>
      </c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4" spans="1:76">
      <c r="A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5.75" customHeight="1" spans="1:76">
      <c r="A64" s="159" t="s">
        <v>199</v>
      </c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1:11">
      <c r="A66" s="159" t="s">
        <v>200</v>
      </c>
      <c r="B66" s="159"/>
      <c r="C66" s="159"/>
      <c r="D66" s="159"/>
      <c r="E66" s="159"/>
      <c r="F66" s="159"/>
      <c r="G66" s="159"/>
      <c r="H66" s="159"/>
      <c r="I66" s="159"/>
      <c r="J66" s="159"/>
      <c r="K66" s="15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customFormat="1" ht="15.75" customHeight="1"/>
    <row r="82" customFormat="1" ht="15.75" customHeight="1"/>
    <row r="83" customFormat="1" ht="15.75" customHeight="1"/>
    <row r="84" customFormat="1" ht="15.75" customHeight="1"/>
    <row r="85" customFormat="1" ht="15.75" customHeight="1"/>
    <row r="86" customFormat="1" ht="15.75" customHeight="1"/>
    <row r="87" customFormat="1" ht="15.75" customHeight="1"/>
    <row r="88" customFormat="1" ht="15.75" customHeight="1"/>
    <row r="89" customFormat="1" ht="15.75" customHeight="1"/>
    <row r="90" customFormat="1" ht="15.75" customHeight="1"/>
    <row r="91" customFormat="1" ht="15.75" customHeight="1"/>
    <row r="92" customFormat="1" ht="15.75" customHeight="1"/>
    <row r="93" customFormat="1" ht="15.75" customHeight="1"/>
    <row r="94" customFormat="1" ht="15.75" customHeight="1"/>
    <row r="95" customFormat="1" ht="15.75" customHeight="1"/>
    <row r="96" customFormat="1" ht="15.75" customHeight="1"/>
    <row r="97" customFormat="1" ht="15.75" customHeight="1"/>
    <row r="98" customFormat="1" ht="15.75" customHeight="1"/>
    <row r="99" customFormat="1" ht="15.75" customHeight="1"/>
    <row r="100" customFormat="1" ht="15.75" customHeight="1"/>
    <row r="101" customFormat="1" ht="15.75" customHeight="1"/>
    <row r="102" customFormat="1" ht="15.75" customHeight="1"/>
    <row r="103" customFormat="1" ht="15.75" customHeight="1"/>
    <row r="104" customFormat="1" ht="15.75" customHeight="1"/>
    <row r="105" customFormat="1" ht="15.75" customHeight="1"/>
    <row r="106" customFormat="1" ht="15.75" customHeight="1"/>
    <row r="107" customFormat="1" ht="15.75" customHeight="1"/>
    <row r="108" customFormat="1" ht="15.75" customHeight="1"/>
    <row r="109" customFormat="1" ht="15.75" customHeight="1"/>
    <row r="110" customFormat="1" ht="15.75" customHeight="1"/>
    <row r="111" customFormat="1" ht="15.75" customHeight="1"/>
    <row r="112" customFormat="1" ht="15.75" customHeight="1"/>
    <row r="113" customFormat="1" ht="15.75" customHeight="1"/>
    <row r="114" customFormat="1" ht="15.75" customHeight="1"/>
    <row r="115" customFormat="1" ht="15.75" customHeight="1"/>
    <row r="116" customFormat="1" ht="15.75" customHeight="1"/>
    <row r="117" customFormat="1" ht="15.75" customHeight="1"/>
    <row r="118" customFormat="1" ht="15.75" customHeight="1"/>
    <row r="119" customFormat="1" ht="15.75" customHeight="1"/>
    <row r="120" customFormat="1" ht="15.75" customHeight="1"/>
    <row r="121" customFormat="1" ht="15.75" customHeight="1"/>
    <row r="122" customFormat="1" ht="15.75" customHeight="1"/>
    <row r="123" customFormat="1" ht="15.75" customHeight="1"/>
    <row r="124" customFormat="1" ht="15.75" customHeight="1"/>
    <row r="125" customFormat="1" ht="15.75" customHeight="1"/>
    <row r="126" customFormat="1" ht="15.75" customHeight="1"/>
    <row r="127" customFormat="1" ht="15.75" customHeight="1"/>
    <row r="128" customFormat="1" ht="15.75" customHeight="1"/>
    <row r="129" customFormat="1" ht="15.75" customHeight="1"/>
    <row r="130" customFormat="1" ht="15.75" customHeight="1"/>
    <row r="131" customFormat="1" ht="15.75" customHeight="1"/>
    <row r="132" customFormat="1" ht="15.75" customHeight="1"/>
    <row r="133" customFormat="1" ht="15.75" customHeight="1"/>
    <row r="134" customFormat="1" ht="15.75" customHeight="1"/>
    <row r="135" customFormat="1" ht="15.75" customHeight="1"/>
    <row r="136" customFormat="1" ht="15.75" customHeight="1"/>
    <row r="137" customFormat="1" ht="15.75" customHeight="1"/>
    <row r="138" customFormat="1" ht="15.75" customHeight="1"/>
    <row r="139" customFormat="1" ht="15.75" customHeight="1"/>
    <row r="140" customFormat="1" ht="15.75" customHeight="1"/>
    <row r="141" customFormat="1" ht="15.75" customHeight="1"/>
    <row r="142" customFormat="1" ht="15.75" customHeight="1"/>
    <row r="143" customFormat="1" ht="15.75" customHeight="1"/>
    <row r="144" customFormat="1" ht="15.75" customHeight="1"/>
    <row r="145" customFormat="1" ht="15.75" customHeight="1"/>
    <row r="146" customFormat="1" ht="15.75" customHeight="1"/>
    <row r="147" customFormat="1" ht="15.75" customHeight="1"/>
    <row r="148" customFormat="1" ht="15.75" customHeight="1"/>
    <row r="149" customFormat="1" ht="15.75" customHeight="1"/>
    <row r="150" customFormat="1" ht="15.75" customHeight="1"/>
    <row r="151" customFormat="1" ht="15.75" customHeight="1"/>
    <row r="152" customFormat="1" ht="15.75" customHeight="1"/>
    <row r="153" customFormat="1" ht="15.75" customHeight="1"/>
    <row r="154" customFormat="1" ht="15.75" customHeight="1"/>
    <row r="155" customFormat="1" ht="15.75" customHeight="1"/>
    <row r="156" customFormat="1" ht="15.75" customHeight="1"/>
    <row r="157" customFormat="1" ht="15.75" customHeight="1"/>
    <row r="158" customFormat="1" ht="15.75" customHeight="1"/>
    <row r="159" customFormat="1" ht="15.75" customHeight="1"/>
    <row r="160" customFormat="1" ht="15.75" customHeight="1"/>
    <row r="161" customFormat="1" ht="15.75" customHeight="1"/>
    <row r="162" customFormat="1" ht="15.75" customHeight="1"/>
    <row r="163" customFormat="1" ht="15.75" customHeight="1"/>
    <row r="164" customFormat="1" ht="15.75" customHeight="1"/>
    <row r="165" customFormat="1" ht="15.75" customHeight="1"/>
    <row r="166" customFormat="1" ht="15.75" customHeight="1"/>
    <row r="167" customFormat="1" ht="15.75" customHeight="1"/>
    <row r="168" customFormat="1" ht="15.75" customHeight="1"/>
    <row r="169" customFormat="1" ht="15.75" customHeight="1"/>
    <row r="170" customFormat="1" ht="15.75" customHeight="1"/>
    <row r="171" customFormat="1" ht="15.75" customHeight="1"/>
    <row r="172" customFormat="1" ht="15.75" customHeight="1"/>
    <row r="173" customFormat="1" ht="15.75" customHeight="1"/>
    <row r="174" customFormat="1" ht="15.75" customHeight="1"/>
    <row r="175" customFormat="1" ht="15.75" customHeight="1"/>
    <row r="176" customFormat="1" ht="15.75" customHeight="1"/>
    <row r="177" customFormat="1" ht="15.75" customHeight="1"/>
    <row r="178" customFormat="1" ht="15.75" customHeight="1"/>
    <row r="179" customFormat="1" ht="15.75" customHeight="1"/>
    <row r="180" customFormat="1" ht="15.75" customHeight="1"/>
    <row r="181" customFormat="1" ht="15.75" customHeight="1"/>
    <row r="182" customFormat="1" ht="15.75" customHeight="1"/>
    <row r="183" customFormat="1" ht="15.75" customHeight="1"/>
    <row r="184" customFormat="1" ht="15.75" customHeight="1"/>
    <row r="185" customFormat="1" ht="15.75" customHeight="1"/>
    <row r="186" customFormat="1" ht="15.75" customHeight="1"/>
    <row r="187" customFormat="1" ht="15.75" customHeight="1"/>
    <row r="188" customFormat="1" ht="15.75" customHeight="1"/>
    <row r="189" customFormat="1" ht="15.75" customHeight="1"/>
    <row r="190" customFormat="1" ht="15.75" customHeight="1"/>
    <row r="191" customFormat="1" ht="15.75" customHeight="1"/>
    <row r="192" customFormat="1" ht="15.75" customHeight="1"/>
    <row r="193" customFormat="1" ht="15.75" customHeight="1"/>
    <row r="194" customFormat="1" ht="15.75" customHeight="1"/>
    <row r="195" customFormat="1" ht="15.75" customHeight="1"/>
    <row r="196" customFormat="1" ht="15.75" customHeight="1"/>
    <row r="197" customFormat="1" ht="15.75" customHeight="1"/>
    <row r="198" customFormat="1" ht="15.75" customHeight="1"/>
    <row r="199" customFormat="1" ht="15.75" customHeight="1"/>
    <row r="200" customFormat="1" ht="15.75" customHeight="1"/>
    <row r="201" customFormat="1" ht="15.75" customHeight="1"/>
    <row r="202" customFormat="1" ht="15.75" customHeight="1"/>
    <row r="203" customFormat="1" ht="15.75" customHeight="1"/>
    <row r="204" customFormat="1" ht="15.75" customHeight="1"/>
    <row r="205" customFormat="1" ht="15.75" customHeight="1"/>
    <row r="206" customFormat="1" ht="15.75" customHeight="1"/>
    <row r="207" customFormat="1" ht="15.75" customHeight="1"/>
    <row r="208" customFormat="1" ht="15.75" customHeight="1"/>
    <row r="209" customFormat="1" ht="15.75" customHeight="1"/>
    <row r="210" customFormat="1" ht="15.75" customHeight="1"/>
    <row r="211" customFormat="1" ht="15.75" customHeight="1"/>
    <row r="212" customFormat="1" ht="15.75" customHeight="1"/>
    <row r="213" customFormat="1" ht="15.75" customHeight="1"/>
    <row r="214" customFormat="1" ht="15.75" customHeight="1"/>
    <row r="215" customFormat="1" ht="15.75" customHeight="1"/>
    <row r="216" customFormat="1" ht="15.75" customHeight="1"/>
    <row r="217" customFormat="1" ht="15.75" customHeight="1"/>
    <row r="218" customFormat="1" ht="15.75" customHeight="1"/>
    <row r="219" customFormat="1" ht="15.75" customHeight="1"/>
    <row r="220" customFormat="1" ht="15.75" customHeight="1"/>
    <row r="221" customFormat="1" ht="15.75" customHeight="1"/>
    <row r="222" customFormat="1" ht="15.75" customHeight="1"/>
    <row r="223" customFormat="1" ht="15.75" customHeight="1"/>
    <row r="224" customFormat="1" ht="15.75" customHeight="1"/>
    <row r="225" customFormat="1" ht="15.75" customHeight="1"/>
    <row r="226" customFormat="1" ht="15.75" customHeight="1"/>
    <row r="227" customFormat="1" ht="15.75" customHeight="1"/>
    <row r="228" customFormat="1" ht="15.75" customHeight="1"/>
    <row r="229" customFormat="1" ht="15.75" customHeight="1"/>
    <row r="230" customFormat="1" ht="15.75" customHeight="1"/>
    <row r="231" customFormat="1" ht="15.75" customHeight="1"/>
    <row r="232" customFormat="1" ht="15.75" customHeight="1"/>
    <row r="233" customFormat="1" ht="15.75" customHeight="1"/>
    <row r="234" customFormat="1" ht="15.75" customHeight="1"/>
    <row r="235" customFormat="1" ht="15.75" customHeight="1"/>
    <row r="236" customFormat="1" ht="15.75" customHeight="1"/>
    <row r="237" customFormat="1" ht="15.75" customHeight="1"/>
    <row r="238" customFormat="1" ht="15.75" customHeight="1"/>
    <row r="239" customFormat="1" ht="15.75" customHeight="1"/>
    <row r="240" customFormat="1" ht="15.75" customHeight="1"/>
    <row r="241" customFormat="1" ht="15.75" customHeight="1"/>
    <row r="242" customFormat="1" ht="15.75" customHeight="1"/>
    <row r="243" customFormat="1" ht="15.75" customHeight="1"/>
    <row r="244" customFormat="1" ht="15.75" customHeight="1"/>
    <row r="245" customFormat="1" ht="15.75" customHeight="1"/>
    <row r="246" customFormat="1" ht="15.75" customHeight="1"/>
    <row r="247" customFormat="1" ht="15.75" customHeight="1"/>
    <row r="248" customFormat="1" ht="15.75" customHeight="1"/>
    <row r="249" customFormat="1" ht="15.75" customHeight="1"/>
    <row r="250" customFormat="1" ht="15.75" customHeight="1"/>
    <row r="251" customFormat="1" ht="15.75" customHeight="1"/>
    <row r="252" customFormat="1" ht="15.75" customHeight="1"/>
    <row r="253" customFormat="1" ht="15.75" customHeight="1"/>
    <row r="254" customFormat="1" ht="15.75" customHeight="1"/>
    <row r="255" customFormat="1" ht="15.75" customHeight="1"/>
    <row r="256" customFormat="1" ht="15.75" customHeight="1"/>
    <row r="257" customFormat="1" ht="15.75" customHeight="1"/>
    <row r="258" customFormat="1" ht="15.75" customHeight="1"/>
    <row r="259" customFormat="1" ht="15.75" customHeight="1"/>
    <row r="260" customFormat="1" ht="15.75" customHeight="1"/>
    <row r="261" customFormat="1" ht="15.75" customHeight="1"/>
    <row r="262" customFormat="1" ht="15.75" customHeight="1"/>
    <row r="263" customFormat="1" ht="15.75" customHeight="1"/>
    <row r="264" customFormat="1" ht="15.75" customHeight="1"/>
    <row r="265" customFormat="1" ht="15.75" customHeight="1"/>
    <row r="266" customFormat="1" ht="15.75" customHeight="1"/>
    <row r="267" customFormat="1" ht="15.75" customHeight="1"/>
    <row r="268" customFormat="1" ht="15.75" customHeight="1"/>
    <row r="269" customFormat="1" ht="15.75" customHeight="1"/>
    <row r="270" customFormat="1" ht="15.75" customHeight="1"/>
    <row r="271" customFormat="1" ht="15.75" customHeight="1"/>
    <row r="272" customFormat="1" ht="15.75" customHeight="1"/>
    <row r="273" customFormat="1" ht="15.75" customHeight="1"/>
    <row r="274" customFormat="1" ht="15.75" customHeight="1"/>
    <row r="275" customFormat="1" ht="15.75" customHeight="1"/>
    <row r="276" customFormat="1" ht="15.75" customHeight="1"/>
    <row r="277" customFormat="1" ht="15.75" customHeight="1"/>
    <row r="278" customFormat="1" ht="15.75" customHeight="1"/>
    <row r="279" customFormat="1" ht="15.75" customHeight="1"/>
    <row r="280" customFormat="1" ht="15.75" customHeight="1"/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79" orientation="landscape"/>
  <headerFooter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4">
    <pageSetUpPr fitToPage="1"/>
  </sheetPr>
  <dimension ref="A1:CB1007"/>
  <sheetViews>
    <sheetView zoomScale="80" zoomScaleNormal="80" workbookViewId="0">
      <selection activeCell="N22" sqref="N22"/>
    </sheetView>
  </sheetViews>
  <sheetFormatPr defaultColWidth="12.6" defaultRowHeight="15" customHeight="1"/>
  <cols>
    <col min="1" max="1" width="28.4" customWidth="1"/>
    <col min="2" max="2" width="8.6" customWidth="1"/>
    <col min="3" max="3" width="10.2" customWidth="1"/>
    <col min="4" max="5" width="8.4" hidden="1" customWidth="1"/>
    <col min="6" max="6" width="9.5" customWidth="1"/>
    <col min="7" max="7" width="9" hidden="1" customWidth="1"/>
    <col min="8" max="9" width="8.4" hidden="1" customWidth="1"/>
    <col min="10" max="10" width="9" hidden="1" customWidth="1"/>
    <col min="11" max="11" width="8.4" hidden="1" customWidth="1"/>
    <col min="12" max="12" width="9.1" customWidth="1"/>
    <col min="13" max="14" width="8" customWidth="1"/>
    <col min="15" max="15" width="8.4" hidden="1" customWidth="1"/>
    <col min="16" max="16" width="9.1" customWidth="1"/>
    <col min="17" max="17" width="8" hidden="1" customWidth="1"/>
    <col min="18" max="18" width="9.1" hidden="1" customWidth="1"/>
    <col min="19" max="19" width="9.5" hidden="1" customWidth="1"/>
    <col min="20" max="22" width="9.1" hidden="1" customWidth="1"/>
    <col min="23" max="26" width="7.9" hidden="1" customWidth="1"/>
    <col min="27" max="27" width="9.5" hidden="1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2" customWidth="1"/>
    <col min="34" max="39" width="7.4" hidden="1" customWidth="1"/>
    <col min="40" max="40" width="8.4" hidden="1" customWidth="1"/>
    <col min="41" max="41" width="7.4" hidden="1" customWidth="1"/>
    <col min="42" max="43" width="8.4" hidden="1" customWidth="1"/>
    <col min="44" max="44" width="9.5" customWidth="1"/>
    <col min="45" max="45" width="7.4" hidden="1" customWidth="1"/>
    <col min="46" max="46" width="9.1" customWidth="1"/>
    <col min="47" max="48" width="8" hidden="1" customWidth="1"/>
    <col min="49" max="49" width="9.1" hidden="1" customWidth="1"/>
    <col min="50" max="50" width="9.1" customWidth="1"/>
    <col min="51" max="53" width="9.1" hidden="1" customWidth="1"/>
    <col min="54" max="54" width="9.5" customWidth="1"/>
    <col min="55" max="55" width="8.4" hidden="1" customWidth="1"/>
    <col min="56" max="56" width="7.4" hidden="1" customWidth="1"/>
    <col min="57" max="57" width="8.4" hidden="1" customWidth="1"/>
    <col min="58" max="58" width="7.4" hidden="1" customWidth="1"/>
    <col min="59" max="59" width="8.4" hidden="1" customWidth="1"/>
    <col min="60" max="60" width="9" hidden="1" customWidth="1"/>
    <col min="61" max="61" width="7.4" hidden="1" customWidth="1"/>
    <col min="62" max="62" width="8.4" customWidth="1"/>
    <col min="63" max="63" width="8" customWidth="1"/>
    <col min="64" max="64" width="8.4" customWidth="1"/>
    <col min="65" max="67" width="7.4" hidden="1" customWidth="1"/>
    <col min="68" max="68" width="9.5" customWidth="1"/>
    <col min="69" max="72" width="8.4" hidden="1" customWidth="1"/>
    <col min="73" max="73" width="9.1" hidden="1" customWidth="1"/>
    <col min="74" max="74" width="9.5" customWidth="1"/>
    <col min="75" max="75" width="7.4" hidden="1" customWidth="1"/>
    <col min="76" max="76" width="8.4" customWidth="1"/>
    <col min="77" max="78" width="8.4" hidden="1" customWidth="1"/>
    <col min="79" max="79" width="7.6" hidden="1" customWidth="1"/>
  </cols>
  <sheetData>
    <row r="1" ht="18.5" spans="1:1">
      <c r="A1" s="108" t="str">
        <f>'Автомат. ввод'!N10</f>
        <v>МКОУ " Некрасовская СОШ"</v>
      </c>
    </row>
    <row r="2" ht="15.5" spans="1:75">
      <c r="A2" s="109" t="s">
        <v>191</v>
      </c>
      <c r="BQ2" s="112"/>
      <c r="BR2" s="112"/>
      <c r="BS2" s="112"/>
      <c r="BT2" s="112"/>
      <c r="BU2" s="112"/>
      <c r="BV2" s="112"/>
      <c r="BW2" s="112"/>
    </row>
    <row r="3" ht="15.5" spans="2:75">
      <c r="B3" s="109" t="s">
        <v>192</v>
      </c>
      <c r="BQ3" s="112"/>
      <c r="BR3" s="112"/>
      <c r="BS3" s="112"/>
      <c r="BT3" s="112"/>
      <c r="BU3" s="112"/>
      <c r="BV3" s="112"/>
      <c r="BW3" s="112"/>
    </row>
    <row r="4" ht="15.5" spans="2:3">
      <c r="B4" s="110">
        <v>21</v>
      </c>
      <c r="C4" s="111" t="str">
        <f>ССЫЛКИ!A5</f>
        <v>Февраль 2025 г.</v>
      </c>
    </row>
    <row r="5" ht="23" spans="1:79">
      <c r="A5" s="86" t="s">
        <v>1</v>
      </c>
      <c r="B5" s="112"/>
      <c r="C5" s="112"/>
      <c r="D5" s="112"/>
      <c r="E5" s="112"/>
      <c r="F5" s="112"/>
      <c r="G5" s="112"/>
      <c r="H5" s="112"/>
      <c r="I5" s="112"/>
      <c r="J5" s="112"/>
      <c r="K5" s="204"/>
      <c r="L5" s="205" t="str">
        <f>VLOOKUP(B4,Общее_количество_учащихся,2,FALSE)</f>
        <v>Пятница</v>
      </c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customHeight="1" spans="1:76">
      <c r="A6" s="114" t="s">
        <v>3</v>
      </c>
      <c r="B6" s="262"/>
      <c r="C6" s="116"/>
      <c r="D6" s="117" t="s">
        <v>193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207" customHeight="1" spans="1:79">
      <c r="A7" s="263"/>
      <c r="B7" s="7"/>
      <c r="C7" s="116"/>
      <c r="D7" s="121" t="str">
        <f>ССЫЛКИ!B2</f>
        <v>Вермишель</v>
      </c>
      <c r="E7" s="121" t="str">
        <f>ССЫЛКИ!C2</f>
        <v>Люля полуфаб-т (кг)</v>
      </c>
      <c r="F7" s="121" t="str">
        <f>ССЫЛКИ!D2</f>
        <v>Котлета говяжья полуф-т (кг)</v>
      </c>
      <c r="G7" s="121" t="str">
        <f>ССЫЛКИ!E2</f>
        <v>Какао (Фунтик) (шт)</v>
      </c>
      <c r="H7" s="121" t="str">
        <f>ССЫЛКИ!F2</f>
        <v>Какао порошок</v>
      </c>
      <c r="I7" s="121" t="str">
        <f>ССЫЛКИ!G2</f>
        <v>Кисель фруктовый</v>
      </c>
      <c r="J7" s="121" t="str">
        <f>ССЫЛКИ!H2</f>
        <v>Макароны</v>
      </c>
      <c r="K7" s="121" t="str">
        <f>ССЫЛКИ!I2</f>
        <v>Тефтели говяжьи (кг)</v>
      </c>
      <c r="L7" s="121" t="str">
        <f>ССЫЛКИ!J2</f>
        <v>Масло растительное</v>
      </c>
      <c r="M7" s="121" t="str">
        <f>ССЫЛКИ!K2</f>
        <v>Сахар</v>
      </c>
      <c r="N7" s="121" t="str">
        <f>ССЫЛКИ!L2</f>
        <v>Соль иодир.</v>
      </c>
      <c r="O7" s="121" t="str">
        <f>ССЫЛКИ!M2</f>
        <v>Сухофрукты</v>
      </c>
      <c r="P7" s="121" t="str">
        <f>ССЫЛКИ!N2</f>
        <v>Чай</v>
      </c>
      <c r="Q7" s="121" t="str">
        <f>ССЫЛКИ!O2</f>
        <v>Яйцо куриное (штук)</v>
      </c>
      <c r="R7" s="121" t="str">
        <f>ССЫЛКИ!P2</f>
        <v>Вафли</v>
      </c>
      <c r="S7" s="121" t="str">
        <f>ССЫЛКИ!Q2</f>
        <v>Кексы бездрожжевые (кг.)</v>
      </c>
      <c r="T7" s="121" t="str">
        <f>ССЫЛКИ!R2</f>
        <v>Печенье</v>
      </c>
      <c r="U7" s="121" t="str">
        <f>ССЫЛКИ!S2</f>
        <v>Пряники</v>
      </c>
      <c r="V7" s="121" t="str">
        <f>ССЫЛКИ!T2</f>
        <v>Горошек зеленый конс.</v>
      </c>
      <c r="W7" s="121" t="str">
        <f>ССЫЛКИ!U2</f>
        <v>Кукуруза консервы</v>
      </c>
      <c r="X7" s="121" t="str">
        <f>ССЫЛКИ!V2</f>
        <v>Огурцы маринованые</v>
      </c>
      <c r="Y7" s="121" t="str">
        <f>ССЫЛКИ!W2</f>
        <v>Мука высшего сорт</v>
      </c>
      <c r="Z7" s="121" t="str">
        <f>ССЫЛКИ!X2</f>
        <v>Повидло</v>
      </c>
      <c r="AA7" s="121" t="str">
        <f>ССЫЛКИ!Y2</f>
        <v>Сок фруктовый светлый</v>
      </c>
      <c r="AB7" s="121" t="str">
        <f>ССЫЛКИ!Z2</f>
        <v>Сок фруктовый с мякотью</v>
      </c>
      <c r="AC7" s="121" t="str">
        <f>ССЫЛКИ!AA2</f>
        <v>Томатная паста</v>
      </c>
      <c r="AD7" s="121" t="str">
        <f>ССЫЛКИ!AB2</f>
        <v>Котлета рыбная полуф-т (кг)</v>
      </c>
      <c r="AE7" s="121" t="str">
        <f>ССЫЛКИ!AC2</f>
        <v>Фрикадельки рыбные  полуф-т (кг)</v>
      </c>
      <c r="AF7" s="121" t="str">
        <f>ССЫЛКИ!AD2</f>
        <v>Крупа гороховая</v>
      </c>
      <c r="AG7" s="121" t="str">
        <f>ССЫЛКИ!AE2</f>
        <v>Крупа гречневая</v>
      </c>
      <c r="AH7" s="121" t="str">
        <f>ССЫЛКИ!AF2</f>
        <v>Крупа кукурузная</v>
      </c>
      <c r="AI7" s="121" t="str">
        <f>ССЫЛКИ!AG2</f>
        <v>Крупа манная</v>
      </c>
      <c r="AJ7" s="121" t="str">
        <f>ССЫЛКИ!AH2</f>
        <v>Крупа овсяная</v>
      </c>
      <c r="AK7" s="121" t="str">
        <f>ССЫЛКИ!AI2</f>
        <v>Крупа перловая</v>
      </c>
      <c r="AL7" s="121" t="str">
        <f>ССЫЛКИ!AJ2</f>
        <v>Крупа пшеничная</v>
      </c>
      <c r="AM7" s="121" t="str">
        <f>ССЫЛКИ!AK2</f>
        <v>Крупа пшено шлифованное</v>
      </c>
      <c r="AN7" s="121" t="str">
        <f>ССЫЛКИ!AL2</f>
        <v>Крупа рисовая</v>
      </c>
      <c r="AO7" s="121" t="str">
        <f>ССЫЛКИ!AM2</f>
        <v>Крупа ячневая</v>
      </c>
      <c r="AP7" s="121" t="str">
        <f>ССЫЛКИ!AN2</f>
        <v>Фасоль</v>
      </c>
      <c r="AQ7" s="121" t="str">
        <f>ССЫЛКИ!AO2</f>
        <v>Курага сушеная</v>
      </c>
      <c r="AR7" s="121" t="str">
        <f>ССЫЛКИ!AP2</f>
        <v>БИО йогурт 2.5</v>
      </c>
      <c r="AS7" s="121" t="str">
        <f>ССЫЛКИ!AQ2</f>
        <v>Кефир</v>
      </c>
      <c r="AT7" s="121" t="str">
        <f>ССЫЛКИ!AR2</f>
        <v>Масло сливочное</v>
      </c>
      <c r="AU7" s="121" t="str">
        <f>ССЫЛКИ!AS2</f>
        <v>Молоко разливное</v>
      </c>
      <c r="AV7" s="121" t="str">
        <f>ССЫЛКИ!AT2</f>
        <v>Молоко пастеризованное  2,5</v>
      </c>
      <c r="AW7" s="121" t="str">
        <f>ССЫЛКИ!AU2</f>
        <v>Сгущенное молоко</v>
      </c>
      <c r="AX7" s="121" t="str">
        <f>ССЫЛКИ!AV2</f>
        <v>Сметана</v>
      </c>
      <c r="AY7" s="121" t="str">
        <f>ССЫЛКИ!AW2</f>
        <v>Сыр Российский</v>
      </c>
      <c r="AZ7" s="121" t="str">
        <f>ССЫЛКИ!AX2</f>
        <v>Биточки куриные (кг)</v>
      </c>
      <c r="BA7" s="121" t="str">
        <f>ССЫЛКИ!AY2</f>
        <v>Тушка куринная</v>
      </c>
      <c r="BB7" s="121" t="str">
        <f>ССЫЛКИ!AZ2</f>
        <v>Бедро куриное</v>
      </c>
      <c r="BC7" s="121" t="str">
        <f>ССЫЛКИ!BA2</f>
        <v>Фарш говяжий</v>
      </c>
      <c r="BD7" s="121" t="str">
        <f>ССЫЛКИ!BB2</f>
        <v>Баклажаны свежие</v>
      </c>
      <c r="BE7" s="121" t="str">
        <f>ССЫЛКИ!BC2</f>
        <v>Грудка куриная</v>
      </c>
      <c r="BF7" s="121" t="str">
        <f>ССЫЛКИ!BD2</f>
        <v>Перец болгарский </v>
      </c>
      <c r="BG7" s="121" t="str">
        <f>ССЫЛКИ!BE2</f>
        <v>Зелень разная </v>
      </c>
      <c r="BH7" s="121" t="str">
        <f>ССЫЛКИ!BF2</f>
        <v>Котлета куриная полуфаб-т (кг)</v>
      </c>
      <c r="BI7" s="121" t="str">
        <f>ССЫЛКИ!BG2</f>
        <v>Капуста</v>
      </c>
      <c r="BJ7" s="121" t="str">
        <f>ССЫЛКИ!BH2</f>
        <v>Картофель</v>
      </c>
      <c r="BK7" s="121" t="str">
        <f>ССЫЛКИ!BI2</f>
        <v>Лук репчатый</v>
      </c>
      <c r="BL7" s="121" t="str">
        <f>ССЫЛКИ!BJ2</f>
        <v>Морковь</v>
      </c>
      <c r="BM7" s="121" t="str">
        <f>ССЫЛКИ!BK2</f>
        <v>Огурцы свежие</v>
      </c>
      <c r="BN7" s="121" t="str">
        <f>ССЫЛКИ!BL2</f>
        <v>Помидоры свежие </v>
      </c>
      <c r="BO7" s="121" t="str">
        <f>ССЫЛКИ!BM2</f>
        <v>Свекла столовая</v>
      </c>
      <c r="BP7" s="121" t="str">
        <f>ССЫЛКИ!BN2</f>
        <v>Вареники полуфаб-т (кг)</v>
      </c>
      <c r="BQ7" s="121" t="str">
        <f>ССЫЛКИ!BO2</f>
        <v>Мандарины</v>
      </c>
      <c r="BR7" s="121" t="str">
        <f>ССЫЛКИ!BP2</f>
        <v>Бананы</v>
      </c>
      <c r="BS7" s="121" t="str">
        <f>ССЫЛКИ!BQ2</f>
        <v>Груши</v>
      </c>
      <c r="BT7" s="121" t="str">
        <f>ССЫЛКИ!BR2</f>
        <v>Лимонная кислота</v>
      </c>
      <c r="BU7" s="121" t="str">
        <f>ССЫЛКИ!BS2</f>
        <v>Апельсины</v>
      </c>
      <c r="BV7" s="121" t="str">
        <f>ССЫЛКИ!BT2</f>
        <v>Яблоки</v>
      </c>
      <c r="BW7" s="121" t="str">
        <f>ССЫЛКИ!BU2</f>
        <v>Тефтели куриные</v>
      </c>
      <c r="BX7" s="121" t="str">
        <f>ССЫЛКИ!BV2</f>
        <v>Хлеб пшеничный</v>
      </c>
      <c r="BY7" s="121" t="str">
        <f>ССЫЛКИ!BW2</f>
        <v>Мини рулеты (бисквитные)</v>
      </c>
      <c r="BZ7" s="121" t="str">
        <f>ССЫЛКИ!BX2</f>
        <v>Зефир в шоколаде (кг)</v>
      </c>
      <c r="CA7" s="215"/>
    </row>
    <row r="8" ht="14.5" spans="1:79">
      <c r="A8" s="160" t="s">
        <v>36</v>
      </c>
      <c r="B8" s="96"/>
      <c r="C8" s="230"/>
      <c r="D8" s="162"/>
      <c r="E8" s="162"/>
      <c r="F8" s="162"/>
      <c r="G8" s="162"/>
      <c r="H8" s="162"/>
      <c r="I8" s="162"/>
      <c r="J8" s="162"/>
      <c r="K8" s="162"/>
      <c r="L8" s="162">
        <v>1.8</v>
      </c>
      <c r="M8" s="162"/>
      <c r="N8" s="162">
        <v>1</v>
      </c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>
        <v>5</v>
      </c>
      <c r="AY8" s="162"/>
      <c r="AZ8" s="162"/>
      <c r="BA8" s="162"/>
      <c r="BB8" s="162"/>
      <c r="BC8" s="162"/>
      <c r="BD8" s="162"/>
      <c r="BE8" s="162"/>
      <c r="BF8" s="162"/>
      <c r="BG8" s="162"/>
      <c r="BH8" s="162"/>
      <c r="BI8" s="162"/>
      <c r="BJ8" s="162"/>
      <c r="BK8" s="162"/>
      <c r="BL8" s="162"/>
      <c r="BM8" s="162"/>
      <c r="BN8" s="162"/>
      <c r="BO8" s="162"/>
      <c r="BP8" s="162">
        <v>100</v>
      </c>
      <c r="BQ8" s="162"/>
      <c r="BR8" s="162"/>
      <c r="BS8" s="162"/>
      <c r="BT8" s="162"/>
      <c r="BU8" s="162"/>
      <c r="BV8" s="162"/>
      <c r="BW8" s="162"/>
      <c r="BX8" s="162"/>
      <c r="BY8" s="8"/>
      <c r="BZ8" s="8"/>
      <c r="CA8" s="220">
        <f>SUMPRODUCT($E8:$BX8,$E$51:$BX$51)/1000</f>
        <v>24.13</v>
      </c>
    </row>
    <row r="9" ht="14.5" spans="1:79">
      <c r="A9" s="343" t="s">
        <v>16</v>
      </c>
      <c r="B9" s="344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238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5">
        <v>40</v>
      </c>
      <c r="BY9" s="8"/>
      <c r="BZ9" s="8"/>
      <c r="CA9" s="220">
        <f>SUMPRODUCT($E9:$BX9,$E$51:$BX$51)/1000</f>
        <v>2.64</v>
      </c>
    </row>
    <row r="10" ht="14.5" spans="1:79">
      <c r="A10" s="345" t="s">
        <v>11</v>
      </c>
      <c r="B10" s="346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>
        <v>94</v>
      </c>
      <c r="BW10" s="239"/>
      <c r="BX10" s="133"/>
      <c r="BY10" s="222"/>
      <c r="BZ10" s="192"/>
      <c r="CA10" s="220">
        <f>SUMPRODUCT($D10:$BZ10,$D$51:$BZ$51)/1000</f>
        <v>9.87</v>
      </c>
    </row>
    <row r="11" ht="14.5" spans="1:79">
      <c r="A11" s="347" t="s">
        <v>35</v>
      </c>
      <c r="B11" s="348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5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>
        <v>200</v>
      </c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2"/>
      <c r="BS11" s="162"/>
      <c r="BT11" s="162"/>
      <c r="BU11" s="162"/>
      <c r="BV11" s="365"/>
      <c r="BW11" s="162"/>
      <c r="BX11" s="236"/>
      <c r="BY11" s="8"/>
      <c r="BZ11" s="8"/>
      <c r="CA11" s="220">
        <f>SUMPRODUCT($D11:$BZ11,$D$51:$BZ$51)/1000</f>
        <v>39</v>
      </c>
    </row>
    <row r="12" ht="14.5" spans="1:79">
      <c r="A12" s="349"/>
      <c r="B12" s="350"/>
      <c r="C12" s="351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275"/>
      <c r="O12" s="129"/>
      <c r="P12" s="129"/>
      <c r="Q12" s="129"/>
      <c r="R12" s="129"/>
      <c r="S12" s="129"/>
      <c r="T12" s="275"/>
      <c r="U12" s="129"/>
      <c r="V12" s="275"/>
      <c r="W12" s="362"/>
      <c r="X12" s="317"/>
      <c r="Y12" s="351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30"/>
      <c r="BW12" s="129"/>
      <c r="BX12" s="129"/>
      <c r="BY12" s="129"/>
      <c r="BZ12" s="275"/>
      <c r="CA12" s="220">
        <f>SUMPRODUCT($D12:$BZ12,$D$51:$BZ$51)/1000</f>
        <v>0</v>
      </c>
    </row>
    <row r="13" customHeight="1" spans="1:79">
      <c r="A13" s="131"/>
      <c r="B13" s="132"/>
      <c r="C13" s="29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363"/>
      <c r="X13" s="133"/>
      <c r="Y13" s="29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366"/>
      <c r="BW13" s="133"/>
      <c r="BX13" s="133"/>
      <c r="BY13" s="133"/>
      <c r="BZ13" s="133"/>
      <c r="CA13" s="220">
        <f>SUMPRODUCT($E13:$BX13,$E$51:$BX$51)/1000</f>
        <v>0</v>
      </c>
    </row>
    <row r="14" ht="14.5" spans="1:79">
      <c r="A14" s="352"/>
      <c r="B14" s="353"/>
      <c r="C14" s="35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364"/>
      <c r="X14" s="317"/>
      <c r="Y14" s="35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364"/>
      <c r="BX14" s="133"/>
      <c r="BY14" s="354"/>
      <c r="BZ14" s="4"/>
      <c r="CA14" s="220">
        <f>SUMPRODUCT($E14:$BX14,$E$51:$BX$51)/1000</f>
        <v>0</v>
      </c>
    </row>
    <row r="15" ht="14.5" spans="1:79">
      <c r="A15" s="355"/>
      <c r="B15" s="7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4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4"/>
      <c r="BY15" s="8"/>
      <c r="BZ15" s="8"/>
      <c r="CA15" s="180"/>
    </row>
    <row r="16" ht="14.5" hidden="1" spans="1:78">
      <c r="A16" s="122"/>
      <c r="B16" s="96"/>
      <c r="C16" s="8"/>
      <c r="D16" s="8">
        <f t="shared" ref="D16:BY16" si="0">SUM(D8:D15)</f>
        <v>0</v>
      </c>
      <c r="E16" s="8">
        <f t="shared" si="0"/>
        <v>0</v>
      </c>
      <c r="F16" s="8">
        <f t="shared" si="0"/>
        <v>0</v>
      </c>
      <c r="G16" s="8">
        <f t="shared" si="0"/>
        <v>0</v>
      </c>
      <c r="H16" s="8">
        <f t="shared" si="0"/>
        <v>0</v>
      </c>
      <c r="I16" s="8">
        <f t="shared" si="0"/>
        <v>0</v>
      </c>
      <c r="J16" s="8">
        <f t="shared" si="0"/>
        <v>0</v>
      </c>
      <c r="K16" s="8">
        <f t="shared" si="0"/>
        <v>0</v>
      </c>
      <c r="L16" s="8">
        <f t="shared" si="0"/>
        <v>1.8</v>
      </c>
      <c r="M16" s="8">
        <f t="shared" si="0"/>
        <v>0</v>
      </c>
      <c r="N16" s="8">
        <f t="shared" si="0"/>
        <v>1</v>
      </c>
      <c r="O16" s="8">
        <f t="shared" si="0"/>
        <v>0</v>
      </c>
      <c r="P16" s="8">
        <f t="shared" si="0"/>
        <v>0</v>
      </c>
      <c r="Q16" s="8">
        <f t="shared" si="0"/>
        <v>0</v>
      </c>
      <c r="R16" s="8">
        <f t="shared" si="0"/>
        <v>0</v>
      </c>
      <c r="S16" s="8">
        <f t="shared" si="0"/>
        <v>0</v>
      </c>
      <c r="T16" s="8">
        <f t="shared" si="0"/>
        <v>0</v>
      </c>
      <c r="U16" s="8">
        <f t="shared" si="0"/>
        <v>0</v>
      </c>
      <c r="V16" s="8">
        <f t="shared" si="0"/>
        <v>0</v>
      </c>
      <c r="W16" s="8">
        <f t="shared" si="0"/>
        <v>0</v>
      </c>
      <c r="X16" s="8">
        <f t="shared" si="0"/>
        <v>0</v>
      </c>
      <c r="Y16" s="8">
        <f t="shared" si="0"/>
        <v>0</v>
      </c>
      <c r="Z16" s="8">
        <f t="shared" si="0"/>
        <v>0</v>
      </c>
      <c r="AA16" s="8">
        <f t="shared" si="0"/>
        <v>0</v>
      </c>
      <c r="AB16" s="8">
        <f t="shared" si="0"/>
        <v>0</v>
      </c>
      <c r="AC16" s="8">
        <f t="shared" si="0"/>
        <v>0</v>
      </c>
      <c r="AD16" s="8">
        <f t="shared" si="0"/>
        <v>0</v>
      </c>
      <c r="AE16" s="8">
        <f t="shared" si="0"/>
        <v>0</v>
      </c>
      <c r="AF16" s="8">
        <f t="shared" si="0"/>
        <v>0</v>
      </c>
      <c r="AG16" s="8">
        <f t="shared" si="0"/>
        <v>0</v>
      </c>
      <c r="AH16" s="8">
        <f t="shared" si="0"/>
        <v>0</v>
      </c>
      <c r="AI16" s="8">
        <f t="shared" si="0"/>
        <v>0</v>
      </c>
      <c r="AJ16" s="8">
        <f t="shared" si="0"/>
        <v>0</v>
      </c>
      <c r="AK16" s="8">
        <f t="shared" si="0"/>
        <v>0</v>
      </c>
      <c r="AL16" s="8">
        <f t="shared" si="0"/>
        <v>0</v>
      </c>
      <c r="AM16" s="8">
        <f t="shared" si="0"/>
        <v>0</v>
      </c>
      <c r="AN16" s="8">
        <f t="shared" si="0"/>
        <v>0</v>
      </c>
      <c r="AO16" s="8">
        <f t="shared" si="0"/>
        <v>0</v>
      </c>
      <c r="AP16" s="8">
        <f t="shared" si="0"/>
        <v>0</v>
      </c>
      <c r="AQ16" s="8">
        <f t="shared" si="0"/>
        <v>0</v>
      </c>
      <c r="AR16" s="8">
        <f t="shared" si="0"/>
        <v>200</v>
      </c>
      <c r="AS16" s="8">
        <f t="shared" si="0"/>
        <v>0</v>
      </c>
      <c r="AT16" s="8">
        <f t="shared" si="0"/>
        <v>0</v>
      </c>
      <c r="AU16" s="8">
        <f t="shared" si="0"/>
        <v>0</v>
      </c>
      <c r="AV16" s="8">
        <f t="shared" si="0"/>
        <v>0</v>
      </c>
      <c r="AW16" s="8">
        <f t="shared" si="0"/>
        <v>0</v>
      </c>
      <c r="AX16" s="8">
        <f t="shared" si="0"/>
        <v>5</v>
      </c>
      <c r="AY16" s="8">
        <f t="shared" si="0"/>
        <v>0</v>
      </c>
      <c r="AZ16" s="8">
        <f t="shared" si="0"/>
        <v>0</v>
      </c>
      <c r="BA16" s="8">
        <f t="shared" si="0"/>
        <v>0</v>
      </c>
      <c r="BB16" s="8">
        <f t="shared" si="0"/>
        <v>0</v>
      </c>
      <c r="BC16" s="8">
        <f t="shared" si="0"/>
        <v>0</v>
      </c>
      <c r="BD16" s="8">
        <f t="shared" si="0"/>
        <v>0</v>
      </c>
      <c r="BE16" s="8">
        <f t="shared" si="0"/>
        <v>0</v>
      </c>
      <c r="BF16" s="8">
        <f t="shared" si="0"/>
        <v>0</v>
      </c>
      <c r="BG16" s="8">
        <f t="shared" si="0"/>
        <v>0</v>
      </c>
      <c r="BH16" s="8">
        <f t="shared" si="0"/>
        <v>0</v>
      </c>
      <c r="BI16" s="8">
        <f t="shared" si="0"/>
        <v>0</v>
      </c>
      <c r="BJ16" s="8">
        <f t="shared" si="0"/>
        <v>0</v>
      </c>
      <c r="BK16" s="8">
        <f t="shared" si="0"/>
        <v>0</v>
      </c>
      <c r="BL16" s="8">
        <f t="shared" si="0"/>
        <v>0</v>
      </c>
      <c r="BM16" s="8">
        <f t="shared" si="0"/>
        <v>0</v>
      </c>
      <c r="BN16" s="8">
        <f t="shared" si="0"/>
        <v>0</v>
      </c>
      <c r="BO16" s="8">
        <f t="shared" si="0"/>
        <v>0</v>
      </c>
      <c r="BP16" s="8">
        <f t="shared" si="0"/>
        <v>100</v>
      </c>
      <c r="BQ16" s="8">
        <f t="shared" si="0"/>
        <v>0</v>
      </c>
      <c r="BR16" s="8">
        <f t="shared" si="0"/>
        <v>0</v>
      </c>
      <c r="BS16" s="8">
        <f t="shared" si="0"/>
        <v>0</v>
      </c>
      <c r="BT16" s="8">
        <f t="shared" si="0"/>
        <v>0</v>
      </c>
      <c r="BU16" s="8">
        <f t="shared" si="0"/>
        <v>0</v>
      </c>
      <c r="BV16" s="8">
        <f t="shared" si="0"/>
        <v>94</v>
      </c>
      <c r="BW16" s="8">
        <f t="shared" si="0"/>
        <v>0</v>
      </c>
      <c r="BX16" s="8">
        <f t="shared" si="0"/>
        <v>40</v>
      </c>
      <c r="BY16" s="8">
        <f t="shared" si="0"/>
        <v>0</v>
      </c>
      <c r="BZ16" s="8">
        <f>SUM(BZ8:BZ15)</f>
        <v>0</v>
      </c>
    </row>
    <row r="17" ht="14.5" hidden="1" spans="1:78">
      <c r="A17" s="140" t="s">
        <v>194</v>
      </c>
      <c r="B17" s="96"/>
      <c r="C17" s="142">
        <f>C18</f>
        <v>94</v>
      </c>
      <c r="D17" s="142">
        <f t="shared" ref="D17:BO17" si="1">C17</f>
        <v>94</v>
      </c>
      <c r="E17" s="142">
        <f t="shared" si="1"/>
        <v>94</v>
      </c>
      <c r="F17" s="142">
        <f t="shared" si="1"/>
        <v>94</v>
      </c>
      <c r="G17" s="142">
        <f t="shared" si="1"/>
        <v>94</v>
      </c>
      <c r="H17" s="142">
        <f t="shared" si="1"/>
        <v>94</v>
      </c>
      <c r="I17" s="142">
        <f t="shared" si="1"/>
        <v>94</v>
      </c>
      <c r="J17" s="142">
        <f t="shared" si="1"/>
        <v>94</v>
      </c>
      <c r="K17" s="142">
        <f t="shared" si="1"/>
        <v>94</v>
      </c>
      <c r="L17" s="142">
        <f t="shared" si="1"/>
        <v>94</v>
      </c>
      <c r="M17" s="142">
        <f t="shared" si="1"/>
        <v>94</v>
      </c>
      <c r="N17" s="142">
        <f t="shared" si="1"/>
        <v>94</v>
      </c>
      <c r="O17" s="142">
        <f t="shared" si="1"/>
        <v>94</v>
      </c>
      <c r="P17" s="142">
        <f t="shared" si="1"/>
        <v>94</v>
      </c>
      <c r="Q17" s="142">
        <f t="shared" si="1"/>
        <v>94</v>
      </c>
      <c r="R17" s="142">
        <f t="shared" si="1"/>
        <v>94</v>
      </c>
      <c r="S17" s="142">
        <f t="shared" si="1"/>
        <v>94</v>
      </c>
      <c r="T17" s="142">
        <f t="shared" si="1"/>
        <v>94</v>
      </c>
      <c r="U17" s="142">
        <f t="shared" si="1"/>
        <v>94</v>
      </c>
      <c r="V17" s="142">
        <f t="shared" si="1"/>
        <v>94</v>
      </c>
      <c r="W17" s="142">
        <f t="shared" si="1"/>
        <v>94</v>
      </c>
      <c r="X17" s="142">
        <f t="shared" si="1"/>
        <v>94</v>
      </c>
      <c r="Y17" s="142">
        <f t="shared" si="1"/>
        <v>94</v>
      </c>
      <c r="Z17" s="142">
        <f t="shared" si="1"/>
        <v>94</v>
      </c>
      <c r="AA17" s="142">
        <f t="shared" si="1"/>
        <v>94</v>
      </c>
      <c r="AB17" s="142">
        <f t="shared" si="1"/>
        <v>94</v>
      </c>
      <c r="AC17" s="142">
        <f t="shared" si="1"/>
        <v>94</v>
      </c>
      <c r="AD17" s="142">
        <f t="shared" si="1"/>
        <v>94</v>
      </c>
      <c r="AE17" s="142">
        <f t="shared" si="1"/>
        <v>94</v>
      </c>
      <c r="AF17" s="142">
        <f t="shared" si="1"/>
        <v>94</v>
      </c>
      <c r="AG17" s="142">
        <f t="shared" si="1"/>
        <v>94</v>
      </c>
      <c r="AH17" s="142">
        <f t="shared" si="1"/>
        <v>94</v>
      </c>
      <c r="AI17" s="142">
        <f t="shared" si="1"/>
        <v>94</v>
      </c>
      <c r="AJ17" s="142">
        <f t="shared" si="1"/>
        <v>94</v>
      </c>
      <c r="AK17" s="142">
        <f t="shared" si="1"/>
        <v>94</v>
      </c>
      <c r="AL17" s="142">
        <f t="shared" si="1"/>
        <v>94</v>
      </c>
      <c r="AM17" s="142">
        <f t="shared" si="1"/>
        <v>94</v>
      </c>
      <c r="AN17" s="142">
        <f t="shared" si="1"/>
        <v>94</v>
      </c>
      <c r="AO17" s="142">
        <f t="shared" si="1"/>
        <v>94</v>
      </c>
      <c r="AP17" s="142">
        <f t="shared" si="1"/>
        <v>94</v>
      </c>
      <c r="AQ17" s="142">
        <f t="shared" si="1"/>
        <v>94</v>
      </c>
      <c r="AR17" s="142">
        <f t="shared" si="1"/>
        <v>94</v>
      </c>
      <c r="AS17" s="142">
        <f t="shared" si="1"/>
        <v>94</v>
      </c>
      <c r="AT17" s="142">
        <f t="shared" si="1"/>
        <v>94</v>
      </c>
      <c r="AU17" s="142">
        <f t="shared" si="1"/>
        <v>94</v>
      </c>
      <c r="AV17" s="142">
        <f t="shared" si="1"/>
        <v>94</v>
      </c>
      <c r="AW17" s="142">
        <f t="shared" si="1"/>
        <v>94</v>
      </c>
      <c r="AX17" s="142">
        <f t="shared" si="1"/>
        <v>94</v>
      </c>
      <c r="AY17" s="142">
        <f t="shared" si="1"/>
        <v>94</v>
      </c>
      <c r="AZ17" s="142">
        <f t="shared" si="1"/>
        <v>94</v>
      </c>
      <c r="BA17" s="142">
        <f t="shared" si="1"/>
        <v>94</v>
      </c>
      <c r="BB17" s="142">
        <f t="shared" si="1"/>
        <v>94</v>
      </c>
      <c r="BC17" s="142">
        <f t="shared" si="1"/>
        <v>94</v>
      </c>
      <c r="BD17" s="142">
        <f t="shared" si="1"/>
        <v>94</v>
      </c>
      <c r="BE17" s="142">
        <f t="shared" si="1"/>
        <v>94</v>
      </c>
      <c r="BF17" s="142">
        <f t="shared" si="1"/>
        <v>94</v>
      </c>
      <c r="BG17" s="142">
        <f t="shared" si="1"/>
        <v>94</v>
      </c>
      <c r="BH17" s="142">
        <f t="shared" si="1"/>
        <v>94</v>
      </c>
      <c r="BI17" s="142">
        <f t="shared" si="1"/>
        <v>94</v>
      </c>
      <c r="BJ17" s="142">
        <f t="shared" si="1"/>
        <v>94</v>
      </c>
      <c r="BK17" s="142">
        <f t="shared" si="1"/>
        <v>94</v>
      </c>
      <c r="BL17" s="142">
        <f t="shared" si="1"/>
        <v>94</v>
      </c>
      <c r="BM17" s="142">
        <f t="shared" si="1"/>
        <v>94</v>
      </c>
      <c r="BN17" s="142">
        <f t="shared" si="1"/>
        <v>94</v>
      </c>
      <c r="BO17" s="142">
        <f t="shared" si="1"/>
        <v>94</v>
      </c>
      <c r="BP17" s="142">
        <f t="shared" ref="BP17:BZ17" si="2">BO17</f>
        <v>94</v>
      </c>
      <c r="BQ17" s="142">
        <f t="shared" si="2"/>
        <v>94</v>
      </c>
      <c r="BR17" s="142">
        <f t="shared" si="2"/>
        <v>94</v>
      </c>
      <c r="BS17" s="142">
        <f t="shared" si="2"/>
        <v>94</v>
      </c>
      <c r="BT17" s="142">
        <f t="shared" si="2"/>
        <v>94</v>
      </c>
      <c r="BU17" s="142">
        <f t="shared" si="2"/>
        <v>94</v>
      </c>
      <c r="BV17" s="142">
        <f t="shared" si="2"/>
        <v>94</v>
      </c>
      <c r="BW17" s="142">
        <f t="shared" si="2"/>
        <v>94</v>
      </c>
      <c r="BX17" s="142">
        <f t="shared" si="2"/>
        <v>94</v>
      </c>
      <c r="BY17" s="142">
        <f t="shared" si="2"/>
        <v>94</v>
      </c>
      <c r="BZ17" s="142">
        <f t="shared" si="2"/>
        <v>94</v>
      </c>
    </row>
    <row r="18" ht="21" customHeight="1" spans="1:78">
      <c r="A18" s="143" t="s">
        <v>194</v>
      </c>
      <c r="B18" s="323"/>
      <c r="C18" s="145">
        <f>VLOOKUP(B4,завтрак_факт,3,FALSE)</f>
        <v>94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6" t="s">
        <v>195</v>
      </c>
      <c r="B19" s="268"/>
      <c r="C19" s="148"/>
      <c r="D19" s="32">
        <f t="shared" ref="D19:BO19" si="3">D16*D17/1000</f>
        <v>0</v>
      </c>
      <c r="E19" s="243">
        <f t="shared" si="3"/>
        <v>0</v>
      </c>
      <c r="F19" s="301">
        <f t="shared" si="3"/>
        <v>0</v>
      </c>
      <c r="G19" s="301">
        <f>G16*G17</f>
        <v>0</v>
      </c>
      <c r="H19" s="301">
        <f t="shared" si="3"/>
        <v>0</v>
      </c>
      <c r="I19" s="301">
        <f t="shared" si="3"/>
        <v>0</v>
      </c>
      <c r="J19" s="301">
        <f t="shared" si="3"/>
        <v>0</v>
      </c>
      <c r="K19" s="301">
        <f t="shared" si="3"/>
        <v>0</v>
      </c>
      <c r="L19" s="301">
        <f t="shared" si="3"/>
        <v>0.1692</v>
      </c>
      <c r="M19" s="301">
        <f t="shared" si="3"/>
        <v>0</v>
      </c>
      <c r="N19" s="301">
        <f t="shared" si="3"/>
        <v>0.094</v>
      </c>
      <c r="O19" s="301">
        <f t="shared" si="3"/>
        <v>0</v>
      </c>
      <c r="P19" s="301">
        <f t="shared" si="3"/>
        <v>0</v>
      </c>
      <c r="Q19" s="301">
        <f>Q16*Q17</f>
        <v>0</v>
      </c>
      <c r="R19" s="301">
        <f t="shared" si="3"/>
        <v>0</v>
      </c>
      <c r="S19" s="301">
        <f t="shared" si="3"/>
        <v>0</v>
      </c>
      <c r="T19" s="301">
        <f t="shared" si="3"/>
        <v>0</v>
      </c>
      <c r="U19" s="301">
        <f t="shared" si="3"/>
        <v>0</v>
      </c>
      <c r="V19" s="301">
        <f t="shared" si="3"/>
        <v>0</v>
      </c>
      <c r="W19" s="301">
        <f t="shared" si="3"/>
        <v>0</v>
      </c>
      <c r="X19" s="301">
        <f t="shared" si="3"/>
        <v>0</v>
      </c>
      <c r="Y19" s="301">
        <f t="shared" si="3"/>
        <v>0</v>
      </c>
      <c r="Z19" s="301">
        <f t="shared" si="3"/>
        <v>0</v>
      </c>
      <c r="AA19" s="301">
        <f t="shared" si="3"/>
        <v>0</v>
      </c>
      <c r="AB19" s="301">
        <f t="shared" si="3"/>
        <v>0</v>
      </c>
      <c r="AC19" s="301">
        <f t="shared" si="3"/>
        <v>0</v>
      </c>
      <c r="AD19" s="301">
        <f t="shared" si="3"/>
        <v>0</v>
      </c>
      <c r="AE19" s="301">
        <f t="shared" si="3"/>
        <v>0</v>
      </c>
      <c r="AF19" s="301">
        <f t="shared" si="3"/>
        <v>0</v>
      </c>
      <c r="AG19" s="301">
        <f t="shared" si="3"/>
        <v>0</v>
      </c>
      <c r="AH19" s="301">
        <f t="shared" si="3"/>
        <v>0</v>
      </c>
      <c r="AI19" s="301">
        <f t="shared" si="3"/>
        <v>0</v>
      </c>
      <c r="AJ19" s="301">
        <f t="shared" si="3"/>
        <v>0</v>
      </c>
      <c r="AK19" s="301">
        <f t="shared" si="3"/>
        <v>0</v>
      </c>
      <c r="AL19" s="301">
        <f t="shared" si="3"/>
        <v>0</v>
      </c>
      <c r="AM19" s="301">
        <f t="shared" si="3"/>
        <v>0</v>
      </c>
      <c r="AN19" s="301">
        <f t="shared" si="3"/>
        <v>0</v>
      </c>
      <c r="AO19" s="301">
        <f t="shared" si="3"/>
        <v>0</v>
      </c>
      <c r="AP19" s="301">
        <f t="shared" si="3"/>
        <v>0</v>
      </c>
      <c r="AQ19" s="301">
        <f t="shared" si="3"/>
        <v>0</v>
      </c>
      <c r="AR19" s="301">
        <f t="shared" si="3"/>
        <v>18.8</v>
      </c>
      <c r="AS19" s="301">
        <f t="shared" si="3"/>
        <v>0</v>
      </c>
      <c r="AT19" s="301">
        <f t="shared" si="3"/>
        <v>0</v>
      </c>
      <c r="AU19" s="301">
        <f t="shared" si="3"/>
        <v>0</v>
      </c>
      <c r="AV19" s="301">
        <f t="shared" si="3"/>
        <v>0</v>
      </c>
      <c r="AW19" s="301">
        <f t="shared" si="3"/>
        <v>0</v>
      </c>
      <c r="AX19" s="301">
        <f t="shared" si="3"/>
        <v>0.47</v>
      </c>
      <c r="AY19" s="301">
        <f t="shared" si="3"/>
        <v>0</v>
      </c>
      <c r="AZ19" s="301">
        <f t="shared" si="3"/>
        <v>0</v>
      </c>
      <c r="BA19" s="301">
        <f t="shared" si="3"/>
        <v>0</v>
      </c>
      <c r="BB19" s="301">
        <f t="shared" si="3"/>
        <v>0</v>
      </c>
      <c r="BC19" s="301">
        <f t="shared" si="3"/>
        <v>0</v>
      </c>
      <c r="BD19" s="301">
        <f t="shared" si="3"/>
        <v>0</v>
      </c>
      <c r="BE19" s="301">
        <f t="shared" si="3"/>
        <v>0</v>
      </c>
      <c r="BF19" s="301">
        <f t="shared" si="3"/>
        <v>0</v>
      </c>
      <c r="BG19" s="301">
        <f t="shared" si="3"/>
        <v>0</v>
      </c>
      <c r="BH19" s="301">
        <f t="shared" si="3"/>
        <v>0</v>
      </c>
      <c r="BI19" s="301">
        <f t="shared" si="3"/>
        <v>0</v>
      </c>
      <c r="BJ19" s="301">
        <f t="shared" si="3"/>
        <v>0</v>
      </c>
      <c r="BK19" s="301">
        <f t="shared" si="3"/>
        <v>0</v>
      </c>
      <c r="BL19" s="301">
        <f t="shared" si="3"/>
        <v>0</v>
      </c>
      <c r="BM19" s="301">
        <f t="shared" si="3"/>
        <v>0</v>
      </c>
      <c r="BN19" s="301">
        <f t="shared" si="3"/>
        <v>0</v>
      </c>
      <c r="BO19" s="301">
        <f t="shared" si="3"/>
        <v>0</v>
      </c>
      <c r="BP19" s="301">
        <f t="shared" ref="BP19:BZ19" si="4">BP16*BP17/1000</f>
        <v>9.4</v>
      </c>
      <c r="BQ19" s="301">
        <f t="shared" si="4"/>
        <v>0</v>
      </c>
      <c r="BR19" s="301">
        <f t="shared" si="4"/>
        <v>0</v>
      </c>
      <c r="BS19" s="301">
        <f t="shared" si="4"/>
        <v>0</v>
      </c>
      <c r="BT19" s="301">
        <f t="shared" si="4"/>
        <v>0</v>
      </c>
      <c r="BU19" s="301">
        <f t="shared" si="4"/>
        <v>0</v>
      </c>
      <c r="BV19" s="301">
        <f t="shared" si="4"/>
        <v>8.836</v>
      </c>
      <c r="BW19" s="301">
        <f t="shared" si="4"/>
        <v>0</v>
      </c>
      <c r="BX19" s="301">
        <f t="shared" si="4"/>
        <v>3.76</v>
      </c>
      <c r="BY19" s="367">
        <f t="shared" si="4"/>
        <v>0</v>
      </c>
      <c r="BZ19" s="367">
        <f t="shared" si="4"/>
        <v>0</v>
      </c>
    </row>
    <row r="20" ht="15.5" spans="1:78">
      <c r="A20" s="146" t="s">
        <v>170</v>
      </c>
      <c r="B20" s="268"/>
      <c r="C20" s="148"/>
      <c r="D20" s="150">
        <f>ССЫЛКИ!B3</f>
        <v>105</v>
      </c>
      <c r="E20" s="150">
        <f>ССЫЛКИ!C3</f>
        <v>590</v>
      </c>
      <c r="F20" s="302">
        <f>ССЫЛКИ!D3</f>
        <v>590</v>
      </c>
      <c r="G20" s="302">
        <f>ССЫЛКИ!E3</f>
        <v>11</v>
      </c>
      <c r="H20" s="302">
        <f>ССЫЛКИ!F3</f>
        <v>400</v>
      </c>
      <c r="I20" s="302">
        <f>ССЫЛКИ!G3</f>
        <v>200</v>
      </c>
      <c r="J20" s="302">
        <f>ССЫЛКИ!H3</f>
        <v>105</v>
      </c>
      <c r="K20" s="302">
        <f>ССЫЛКИ!I3</f>
        <v>590</v>
      </c>
      <c r="L20" s="302">
        <f>ССЫЛКИ!J3</f>
        <v>150</v>
      </c>
      <c r="M20" s="302">
        <f>ССЫЛКИ!K3</f>
        <v>78</v>
      </c>
      <c r="N20" s="302">
        <f>ССЫЛКИ!L3</f>
        <v>10</v>
      </c>
      <c r="O20" s="302">
        <f>ССЫЛКИ!M3</f>
        <v>300</v>
      </c>
      <c r="P20" s="302">
        <f>ССЫЛКИ!N3</f>
        <v>990</v>
      </c>
      <c r="Q20" s="302">
        <f>ССЫЛКИ!O3</f>
        <v>12</v>
      </c>
      <c r="R20" s="302">
        <f>ССЫЛКИ!P3</f>
        <v>330</v>
      </c>
      <c r="S20" s="302">
        <f>ССЫЛКИ!Q3</f>
        <v>420</v>
      </c>
      <c r="T20" s="302">
        <f>ССЫЛКИ!R3</f>
        <v>260</v>
      </c>
      <c r="U20" s="302">
        <f>ССЫЛКИ!S3</f>
        <v>165</v>
      </c>
      <c r="V20" s="302">
        <f>ССЫЛКИ!T3</f>
        <v>300</v>
      </c>
      <c r="W20" s="302">
        <f>ССЫЛКИ!U3</f>
        <v>300</v>
      </c>
      <c r="X20" s="302">
        <f>ССЫЛКИ!V3</f>
        <v>400</v>
      </c>
      <c r="Y20" s="302">
        <f>ССЫЛКИ!W3</f>
        <v>50</v>
      </c>
      <c r="Z20" s="302">
        <f>ССЫЛКИ!X3</f>
        <v>210</v>
      </c>
      <c r="AA20" s="302">
        <f>ССЫЛКИ!Y3</f>
        <v>90</v>
      </c>
      <c r="AB20" s="302">
        <f>ССЫЛКИ!Z3</f>
        <v>100</v>
      </c>
      <c r="AC20" s="302">
        <f>ССЫЛКИ!AA3</f>
        <v>190</v>
      </c>
      <c r="AD20" s="302">
        <f>ССЫЛКИ!AB3</f>
        <v>440</v>
      </c>
      <c r="AE20" s="302">
        <f>ССЫЛКИ!AC3</f>
        <v>12.5</v>
      </c>
      <c r="AF20" s="302">
        <f>ССЫЛКИ!AD3</f>
        <v>70</v>
      </c>
      <c r="AG20" s="302">
        <f>ССЫЛКИ!AE3</f>
        <v>92</v>
      </c>
      <c r="AH20" s="302">
        <f>ССЫЛКИ!AF3</f>
        <v>70</v>
      </c>
      <c r="AI20" s="302">
        <f>ССЫЛКИ!AG3</f>
        <v>62</v>
      </c>
      <c r="AJ20" s="302">
        <f>ССЫЛКИ!AH3</f>
        <v>65</v>
      </c>
      <c r="AK20" s="302">
        <f>ССЫЛКИ!AI3</f>
        <v>70</v>
      </c>
      <c r="AL20" s="302">
        <f>ССЫЛКИ!AJ3</f>
        <v>75</v>
      </c>
      <c r="AM20" s="302">
        <f>ССЫЛКИ!AK3</f>
        <v>68</v>
      </c>
      <c r="AN20" s="302">
        <f>ССЫЛКИ!AL3</f>
        <v>120</v>
      </c>
      <c r="AO20" s="302">
        <f>ССЫЛКИ!AM3</f>
        <v>70</v>
      </c>
      <c r="AP20" s="302">
        <f>ССЫЛКИ!AN3</f>
        <v>190</v>
      </c>
      <c r="AQ20" s="302">
        <f>ССЫЛКИ!AO3</f>
        <v>420</v>
      </c>
      <c r="AR20" s="302">
        <f>ССЫЛКИ!AP3</f>
        <v>195</v>
      </c>
      <c r="AS20" s="302">
        <f>ССЫЛКИ!AQ3</f>
        <v>95</v>
      </c>
      <c r="AT20" s="302">
        <f>ССЫЛКИ!AR3</f>
        <v>1100</v>
      </c>
      <c r="AU20" s="302">
        <f>ССЫЛКИ!AS3</f>
        <v>85</v>
      </c>
      <c r="AV20" s="302">
        <f>ССЫЛКИ!AT3</f>
        <v>100</v>
      </c>
      <c r="AW20" s="302">
        <f>ССЫЛКИ!AU3</f>
        <v>290</v>
      </c>
      <c r="AX20" s="302">
        <f>ССЫЛКИ!AV3</f>
        <v>370</v>
      </c>
      <c r="AY20" s="302">
        <f>ССЫЛКИ!AW3</f>
        <v>700</v>
      </c>
      <c r="AZ20" s="302">
        <f>ССЫЛКИ!AX3</f>
        <v>440</v>
      </c>
      <c r="BA20" s="302">
        <f>ССЫЛКИ!AY3</f>
        <v>240</v>
      </c>
      <c r="BB20" s="302">
        <f>ССЫЛКИ!AZ3</f>
        <v>260</v>
      </c>
      <c r="BC20" s="302">
        <f>ССЫЛКИ!BA3</f>
        <v>350</v>
      </c>
      <c r="BD20" s="302">
        <f>ССЫЛКИ!BB3</f>
        <v>50</v>
      </c>
      <c r="BE20" s="302">
        <f>ССЫЛКИ!BC3</f>
        <v>370</v>
      </c>
      <c r="BF20" s="302">
        <f>ССЫЛКИ!BD3</f>
        <v>55</v>
      </c>
      <c r="BG20" s="302">
        <f>ССЫЛКИ!BE3</f>
        <v>450</v>
      </c>
      <c r="BH20" s="302">
        <f>ССЫЛКИ!BF3</f>
        <v>440</v>
      </c>
      <c r="BI20" s="302">
        <f>ССЫЛКИ!BG3</f>
        <v>48</v>
      </c>
      <c r="BJ20" s="302">
        <f>ССЫЛКИ!BH3</f>
        <v>59</v>
      </c>
      <c r="BK20" s="302">
        <f>ССЫЛКИ!BI3</f>
        <v>48</v>
      </c>
      <c r="BL20" s="302">
        <f>ССЫЛКИ!BJ3</f>
        <v>49</v>
      </c>
      <c r="BM20" s="302">
        <f>ССЫЛКИ!BK3</f>
        <v>78</v>
      </c>
      <c r="BN20" s="302">
        <f>ССЫЛКИ!BL3</f>
        <v>110</v>
      </c>
      <c r="BO20" s="302">
        <f>ССЫЛКИ!BM3</f>
        <v>61</v>
      </c>
      <c r="BP20" s="302">
        <f>ССЫЛКИ!BN3</f>
        <v>220</v>
      </c>
      <c r="BQ20" s="302">
        <f>ССЫЛКИ!BO3</f>
        <v>200</v>
      </c>
      <c r="BR20" s="302">
        <f>ССЫЛКИ!BP3</f>
        <v>164</v>
      </c>
      <c r="BS20" s="302">
        <f>ССЫЛКИ!BQ3</f>
        <v>190</v>
      </c>
      <c r="BT20" s="302">
        <f>ССЫЛКИ!BR3</f>
        <v>300</v>
      </c>
      <c r="BU20" s="302">
        <f>ССЫЛКИ!BS3</f>
        <v>195</v>
      </c>
      <c r="BV20" s="302">
        <f>ССЫЛКИ!BT3</f>
        <v>105</v>
      </c>
      <c r="BW20" s="302">
        <f>ССЫЛКИ!BU3</f>
        <v>440</v>
      </c>
      <c r="BX20" s="302">
        <f>ССЫЛКИ!BV3</f>
        <v>66</v>
      </c>
      <c r="BY20" s="257">
        <f>ССЫЛКИ!BW3</f>
        <v>510</v>
      </c>
      <c r="BZ20" s="257">
        <f>ССЫЛКИ!BX3</f>
        <v>580</v>
      </c>
    </row>
    <row r="21" ht="15.5" spans="1:78">
      <c r="A21" s="146" t="s">
        <v>196</v>
      </c>
      <c r="B21" s="268"/>
      <c r="C21" s="356">
        <f>SUM(D21:BZ21)</f>
        <v>7110.16</v>
      </c>
      <c r="D21" s="153">
        <f t="shared" ref="D21:BY21" si="5">D19*D20</f>
        <v>0</v>
      </c>
      <c r="E21" s="153">
        <f t="shared" si="5"/>
        <v>0</v>
      </c>
      <c r="F21" s="300">
        <f t="shared" si="5"/>
        <v>0</v>
      </c>
      <c r="G21" s="301">
        <f t="shared" si="5"/>
        <v>0</v>
      </c>
      <c r="H21" s="301">
        <f t="shared" si="5"/>
        <v>0</v>
      </c>
      <c r="I21" s="301">
        <f t="shared" si="5"/>
        <v>0</v>
      </c>
      <c r="J21" s="301">
        <f t="shared" si="5"/>
        <v>0</v>
      </c>
      <c r="K21" s="301">
        <f t="shared" si="5"/>
        <v>0</v>
      </c>
      <c r="L21" s="301">
        <f t="shared" si="5"/>
        <v>25.38</v>
      </c>
      <c r="M21" s="301">
        <f t="shared" si="5"/>
        <v>0</v>
      </c>
      <c r="N21" s="301">
        <f t="shared" si="5"/>
        <v>0.94</v>
      </c>
      <c r="O21" s="301">
        <f t="shared" si="5"/>
        <v>0</v>
      </c>
      <c r="P21" s="301">
        <f t="shared" si="5"/>
        <v>0</v>
      </c>
      <c r="Q21" s="301">
        <f t="shared" si="5"/>
        <v>0</v>
      </c>
      <c r="R21" s="301">
        <f t="shared" si="5"/>
        <v>0</v>
      </c>
      <c r="S21" s="301">
        <f t="shared" si="5"/>
        <v>0</v>
      </c>
      <c r="T21" s="301">
        <f t="shared" si="5"/>
        <v>0</v>
      </c>
      <c r="U21" s="301">
        <f t="shared" si="5"/>
        <v>0</v>
      </c>
      <c r="V21" s="301">
        <f t="shared" si="5"/>
        <v>0</v>
      </c>
      <c r="W21" s="301">
        <f t="shared" si="5"/>
        <v>0</v>
      </c>
      <c r="X21" s="301">
        <f t="shared" si="5"/>
        <v>0</v>
      </c>
      <c r="Y21" s="301">
        <f t="shared" si="5"/>
        <v>0</v>
      </c>
      <c r="Z21" s="301">
        <f t="shared" si="5"/>
        <v>0</v>
      </c>
      <c r="AA21" s="301">
        <f t="shared" si="5"/>
        <v>0</v>
      </c>
      <c r="AB21" s="301">
        <f t="shared" si="5"/>
        <v>0</v>
      </c>
      <c r="AC21" s="301">
        <f t="shared" si="5"/>
        <v>0</v>
      </c>
      <c r="AD21" s="301">
        <f t="shared" si="5"/>
        <v>0</v>
      </c>
      <c r="AE21" s="301">
        <f t="shared" si="5"/>
        <v>0</v>
      </c>
      <c r="AF21" s="301">
        <f t="shared" si="5"/>
        <v>0</v>
      </c>
      <c r="AG21" s="301">
        <f t="shared" si="5"/>
        <v>0</v>
      </c>
      <c r="AH21" s="301">
        <f t="shared" si="5"/>
        <v>0</v>
      </c>
      <c r="AI21" s="301">
        <f t="shared" si="5"/>
        <v>0</v>
      </c>
      <c r="AJ21" s="301">
        <f t="shared" si="5"/>
        <v>0</v>
      </c>
      <c r="AK21" s="301">
        <f t="shared" si="5"/>
        <v>0</v>
      </c>
      <c r="AL21" s="301">
        <f t="shared" si="5"/>
        <v>0</v>
      </c>
      <c r="AM21" s="301">
        <f t="shared" si="5"/>
        <v>0</v>
      </c>
      <c r="AN21" s="301">
        <f t="shared" si="5"/>
        <v>0</v>
      </c>
      <c r="AO21" s="301">
        <f t="shared" si="5"/>
        <v>0</v>
      </c>
      <c r="AP21" s="301">
        <f t="shared" si="5"/>
        <v>0</v>
      </c>
      <c r="AQ21" s="301">
        <f t="shared" si="5"/>
        <v>0</v>
      </c>
      <c r="AR21" s="301">
        <f t="shared" si="5"/>
        <v>3666</v>
      </c>
      <c r="AS21" s="301">
        <f t="shared" si="5"/>
        <v>0</v>
      </c>
      <c r="AT21" s="301">
        <f t="shared" si="5"/>
        <v>0</v>
      </c>
      <c r="AU21" s="301">
        <f t="shared" si="5"/>
        <v>0</v>
      </c>
      <c r="AV21" s="301">
        <f t="shared" si="5"/>
        <v>0</v>
      </c>
      <c r="AW21" s="301">
        <f t="shared" si="5"/>
        <v>0</v>
      </c>
      <c r="AX21" s="301">
        <f t="shared" si="5"/>
        <v>173.9</v>
      </c>
      <c r="AY21" s="301">
        <f t="shared" si="5"/>
        <v>0</v>
      </c>
      <c r="AZ21" s="301">
        <f t="shared" si="5"/>
        <v>0</v>
      </c>
      <c r="BA21" s="301">
        <f t="shared" si="5"/>
        <v>0</v>
      </c>
      <c r="BB21" s="301">
        <f t="shared" si="5"/>
        <v>0</v>
      </c>
      <c r="BC21" s="301">
        <f t="shared" si="5"/>
        <v>0</v>
      </c>
      <c r="BD21" s="301">
        <f t="shared" si="5"/>
        <v>0</v>
      </c>
      <c r="BE21" s="301">
        <f t="shared" si="5"/>
        <v>0</v>
      </c>
      <c r="BF21" s="301">
        <f t="shared" si="5"/>
        <v>0</v>
      </c>
      <c r="BG21" s="301">
        <f t="shared" si="5"/>
        <v>0</v>
      </c>
      <c r="BH21" s="301">
        <f t="shared" si="5"/>
        <v>0</v>
      </c>
      <c r="BI21" s="301">
        <f t="shared" si="5"/>
        <v>0</v>
      </c>
      <c r="BJ21" s="301">
        <f t="shared" si="5"/>
        <v>0</v>
      </c>
      <c r="BK21" s="301">
        <f t="shared" si="5"/>
        <v>0</v>
      </c>
      <c r="BL21" s="301">
        <f t="shared" si="5"/>
        <v>0</v>
      </c>
      <c r="BM21" s="301">
        <f t="shared" si="5"/>
        <v>0</v>
      </c>
      <c r="BN21" s="301">
        <f t="shared" si="5"/>
        <v>0</v>
      </c>
      <c r="BO21" s="301">
        <f t="shared" si="5"/>
        <v>0</v>
      </c>
      <c r="BP21" s="301">
        <f t="shared" si="5"/>
        <v>2068</v>
      </c>
      <c r="BQ21" s="301">
        <f t="shared" si="5"/>
        <v>0</v>
      </c>
      <c r="BR21" s="301">
        <f t="shared" si="5"/>
        <v>0</v>
      </c>
      <c r="BS21" s="301">
        <f t="shared" si="5"/>
        <v>0</v>
      </c>
      <c r="BT21" s="301">
        <f t="shared" si="5"/>
        <v>0</v>
      </c>
      <c r="BU21" s="301">
        <f t="shared" si="5"/>
        <v>0</v>
      </c>
      <c r="BV21" s="301">
        <f t="shared" si="5"/>
        <v>927.78</v>
      </c>
      <c r="BW21" s="301">
        <f t="shared" si="5"/>
        <v>0</v>
      </c>
      <c r="BX21" s="301">
        <f t="shared" si="5"/>
        <v>248.16</v>
      </c>
      <c r="BY21" s="368">
        <f t="shared" si="5"/>
        <v>0</v>
      </c>
      <c r="BZ21" s="368">
        <f>BZ19*BZ20</f>
        <v>0</v>
      </c>
    </row>
    <row r="22" ht="15.5" spans="1:3">
      <c r="A22" s="146" t="s">
        <v>197</v>
      </c>
      <c r="B22" s="357"/>
      <c r="C22" s="358">
        <f>C21/C18</f>
        <v>75.64</v>
      </c>
    </row>
    <row r="23" ht="14.25" customHeight="1"/>
    <row r="24" ht="15.5" hidden="1" spans="2:10">
      <c r="B24" s="159"/>
      <c r="J24">
        <f>ROUND((((71.71-C22))*100+SUM(N8:N13)),4)</f>
        <v>-392</v>
      </c>
    </row>
    <row r="25" ht="14" hidden="1"/>
    <row r="26" ht="15.5" hidden="1" spans="2:76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</row>
    <row r="27" ht="14" hidden="1"/>
    <row r="28" ht="14" hidden="1" spans="1:79">
      <c r="A28" s="160"/>
      <c r="B28" s="96"/>
      <c r="C28" s="162"/>
      <c r="D28" s="162">
        <f t="shared" ref="D28:BO28" si="6">SUM(D8:D15)</f>
        <v>0</v>
      </c>
      <c r="E28" s="162">
        <f t="shared" si="6"/>
        <v>0</v>
      </c>
      <c r="F28" s="162">
        <f t="shared" si="6"/>
        <v>0</v>
      </c>
      <c r="G28" s="162">
        <f t="shared" si="6"/>
        <v>0</v>
      </c>
      <c r="H28" s="162">
        <f t="shared" si="6"/>
        <v>0</v>
      </c>
      <c r="I28" s="162">
        <f t="shared" si="6"/>
        <v>0</v>
      </c>
      <c r="J28" s="162">
        <f t="shared" si="6"/>
        <v>0</v>
      </c>
      <c r="K28" s="162">
        <f t="shared" si="6"/>
        <v>0</v>
      </c>
      <c r="L28" s="162">
        <f t="shared" si="6"/>
        <v>1.8</v>
      </c>
      <c r="M28" s="162">
        <f t="shared" si="6"/>
        <v>0</v>
      </c>
      <c r="N28" s="162">
        <f t="shared" si="6"/>
        <v>1</v>
      </c>
      <c r="O28" s="162">
        <f t="shared" si="6"/>
        <v>0</v>
      </c>
      <c r="P28" s="162">
        <f t="shared" si="6"/>
        <v>0</v>
      </c>
      <c r="Q28" s="162">
        <f t="shared" si="6"/>
        <v>0</v>
      </c>
      <c r="R28" s="162">
        <f t="shared" si="6"/>
        <v>0</v>
      </c>
      <c r="S28" s="162">
        <f t="shared" si="6"/>
        <v>0</v>
      </c>
      <c r="T28" s="162">
        <f t="shared" si="6"/>
        <v>0</v>
      </c>
      <c r="U28" s="162">
        <f t="shared" si="6"/>
        <v>0</v>
      </c>
      <c r="V28" s="162">
        <f t="shared" si="6"/>
        <v>0</v>
      </c>
      <c r="W28" s="162">
        <f t="shared" si="6"/>
        <v>0</v>
      </c>
      <c r="X28" s="162">
        <f t="shared" si="6"/>
        <v>0</v>
      </c>
      <c r="Y28" s="162">
        <f t="shared" si="6"/>
        <v>0</v>
      </c>
      <c r="Z28" s="162">
        <f t="shared" si="6"/>
        <v>0</v>
      </c>
      <c r="AA28" s="162">
        <f t="shared" si="6"/>
        <v>0</v>
      </c>
      <c r="AB28" s="162">
        <f t="shared" si="6"/>
        <v>0</v>
      </c>
      <c r="AC28" s="162">
        <f t="shared" si="6"/>
        <v>0</v>
      </c>
      <c r="AD28" s="162">
        <f t="shared" si="6"/>
        <v>0</v>
      </c>
      <c r="AE28" s="162">
        <f t="shared" si="6"/>
        <v>0</v>
      </c>
      <c r="AF28" s="162">
        <f t="shared" si="6"/>
        <v>0</v>
      </c>
      <c r="AG28" s="162">
        <f t="shared" si="6"/>
        <v>0</v>
      </c>
      <c r="AH28" s="162">
        <f t="shared" si="6"/>
        <v>0</v>
      </c>
      <c r="AI28" s="162">
        <f t="shared" si="6"/>
        <v>0</v>
      </c>
      <c r="AJ28" s="162">
        <f t="shared" si="6"/>
        <v>0</v>
      </c>
      <c r="AK28" s="162">
        <f t="shared" si="6"/>
        <v>0</v>
      </c>
      <c r="AL28" s="162">
        <f t="shared" si="6"/>
        <v>0</v>
      </c>
      <c r="AM28" s="162">
        <f t="shared" si="6"/>
        <v>0</v>
      </c>
      <c r="AN28" s="162">
        <f t="shared" si="6"/>
        <v>0</v>
      </c>
      <c r="AO28" s="162">
        <f t="shared" si="6"/>
        <v>0</v>
      </c>
      <c r="AP28" s="162">
        <f t="shared" si="6"/>
        <v>0</v>
      </c>
      <c r="AQ28" s="162">
        <f t="shared" si="6"/>
        <v>0</v>
      </c>
      <c r="AR28" s="162">
        <f t="shared" si="6"/>
        <v>200</v>
      </c>
      <c r="AS28" s="162">
        <f t="shared" si="6"/>
        <v>0</v>
      </c>
      <c r="AT28" s="162">
        <f t="shared" si="6"/>
        <v>0</v>
      </c>
      <c r="AU28" s="162">
        <f t="shared" si="6"/>
        <v>0</v>
      </c>
      <c r="AV28" s="162">
        <f t="shared" si="6"/>
        <v>0</v>
      </c>
      <c r="AW28" s="162">
        <f t="shared" si="6"/>
        <v>0</v>
      </c>
      <c r="AX28" s="162">
        <f t="shared" si="6"/>
        <v>5</v>
      </c>
      <c r="AY28" s="162">
        <f t="shared" si="6"/>
        <v>0</v>
      </c>
      <c r="AZ28" s="162">
        <f t="shared" si="6"/>
        <v>0</v>
      </c>
      <c r="BA28" s="162">
        <f t="shared" si="6"/>
        <v>0</v>
      </c>
      <c r="BB28" s="162">
        <f t="shared" si="6"/>
        <v>0</v>
      </c>
      <c r="BC28" s="162">
        <f t="shared" si="6"/>
        <v>0</v>
      </c>
      <c r="BD28" s="162">
        <f t="shared" si="6"/>
        <v>0</v>
      </c>
      <c r="BE28" s="162">
        <f t="shared" si="6"/>
        <v>0</v>
      </c>
      <c r="BF28" s="162">
        <f t="shared" si="6"/>
        <v>0</v>
      </c>
      <c r="BG28" s="162">
        <f t="shared" si="6"/>
        <v>0</v>
      </c>
      <c r="BH28" s="162">
        <f t="shared" si="6"/>
        <v>0</v>
      </c>
      <c r="BI28" s="162">
        <f t="shared" si="6"/>
        <v>0</v>
      </c>
      <c r="BJ28" s="162">
        <f t="shared" si="6"/>
        <v>0</v>
      </c>
      <c r="BK28" s="162">
        <f t="shared" si="6"/>
        <v>0</v>
      </c>
      <c r="BL28" s="162">
        <f t="shared" si="6"/>
        <v>0</v>
      </c>
      <c r="BM28" s="162">
        <f t="shared" si="6"/>
        <v>0</v>
      </c>
      <c r="BN28" s="162">
        <f t="shared" si="6"/>
        <v>0</v>
      </c>
      <c r="BO28" s="162">
        <f t="shared" si="6"/>
        <v>0</v>
      </c>
      <c r="BP28" s="162">
        <f t="shared" ref="BP28:BZ28" si="7">SUM(BP8:BP15)</f>
        <v>100</v>
      </c>
      <c r="BQ28" s="162">
        <f t="shared" si="7"/>
        <v>0</v>
      </c>
      <c r="BR28" s="162">
        <f t="shared" si="7"/>
        <v>0</v>
      </c>
      <c r="BS28" s="162">
        <f t="shared" si="7"/>
        <v>0</v>
      </c>
      <c r="BT28" s="162">
        <f t="shared" si="7"/>
        <v>0</v>
      </c>
      <c r="BU28" s="162">
        <f t="shared" si="7"/>
        <v>0</v>
      </c>
      <c r="BV28" s="162">
        <f t="shared" si="7"/>
        <v>94</v>
      </c>
      <c r="BW28" s="162">
        <f t="shared" si="7"/>
        <v>0</v>
      </c>
      <c r="BX28" s="162">
        <f t="shared" si="7"/>
        <v>40</v>
      </c>
      <c r="BY28" s="226">
        <f t="shared" si="7"/>
        <v>0</v>
      </c>
      <c r="BZ28" s="226">
        <f t="shared" si="7"/>
        <v>0</v>
      </c>
      <c r="CA28" s="180"/>
    </row>
    <row r="29" ht="14" hidden="1" spans="1:79">
      <c r="A29" s="163" t="s">
        <v>194</v>
      </c>
      <c r="B29" s="96"/>
      <c r="C29" s="162">
        <f>C30</f>
        <v>94</v>
      </c>
      <c r="D29" s="165">
        <f>C29</f>
        <v>94</v>
      </c>
      <c r="E29" s="165">
        <f t="shared" ref="E29:BP29" si="8">D29</f>
        <v>94</v>
      </c>
      <c r="F29" s="165">
        <f t="shared" si="8"/>
        <v>94</v>
      </c>
      <c r="G29" s="165">
        <f t="shared" si="8"/>
        <v>94</v>
      </c>
      <c r="H29" s="165">
        <f t="shared" si="8"/>
        <v>94</v>
      </c>
      <c r="I29" s="165">
        <f t="shared" si="8"/>
        <v>94</v>
      </c>
      <c r="J29" s="165">
        <f t="shared" si="8"/>
        <v>94</v>
      </c>
      <c r="K29" s="165">
        <f t="shared" si="8"/>
        <v>94</v>
      </c>
      <c r="L29" s="165">
        <f t="shared" si="8"/>
        <v>94</v>
      </c>
      <c r="M29" s="165">
        <f t="shared" si="8"/>
        <v>94</v>
      </c>
      <c r="N29" s="165">
        <f t="shared" si="8"/>
        <v>94</v>
      </c>
      <c r="O29" s="165">
        <f t="shared" si="8"/>
        <v>94</v>
      </c>
      <c r="P29" s="165">
        <f t="shared" si="8"/>
        <v>94</v>
      </c>
      <c r="Q29" s="165">
        <f t="shared" si="8"/>
        <v>94</v>
      </c>
      <c r="R29" s="165">
        <f t="shared" si="8"/>
        <v>94</v>
      </c>
      <c r="S29" s="165">
        <f t="shared" si="8"/>
        <v>94</v>
      </c>
      <c r="T29" s="165">
        <f t="shared" si="8"/>
        <v>94</v>
      </c>
      <c r="U29" s="165">
        <f t="shared" si="8"/>
        <v>94</v>
      </c>
      <c r="V29" s="165">
        <f t="shared" si="8"/>
        <v>94</v>
      </c>
      <c r="W29" s="165">
        <f t="shared" si="8"/>
        <v>94</v>
      </c>
      <c r="X29" s="165">
        <f t="shared" si="8"/>
        <v>94</v>
      </c>
      <c r="Y29" s="165">
        <f t="shared" si="8"/>
        <v>94</v>
      </c>
      <c r="Z29" s="165">
        <f t="shared" si="8"/>
        <v>94</v>
      </c>
      <c r="AA29" s="165">
        <f t="shared" si="8"/>
        <v>94</v>
      </c>
      <c r="AB29" s="165">
        <f t="shared" si="8"/>
        <v>94</v>
      </c>
      <c r="AC29" s="165">
        <f t="shared" si="8"/>
        <v>94</v>
      </c>
      <c r="AD29" s="165">
        <f t="shared" si="8"/>
        <v>94</v>
      </c>
      <c r="AE29" s="165">
        <f t="shared" si="8"/>
        <v>94</v>
      </c>
      <c r="AF29" s="165">
        <f t="shared" si="8"/>
        <v>94</v>
      </c>
      <c r="AG29" s="165">
        <f t="shared" si="8"/>
        <v>94</v>
      </c>
      <c r="AH29" s="165">
        <f t="shared" si="8"/>
        <v>94</v>
      </c>
      <c r="AI29" s="165">
        <f t="shared" si="8"/>
        <v>94</v>
      </c>
      <c r="AJ29" s="165">
        <f t="shared" si="8"/>
        <v>94</v>
      </c>
      <c r="AK29" s="165">
        <f t="shared" si="8"/>
        <v>94</v>
      </c>
      <c r="AL29" s="165">
        <f t="shared" si="8"/>
        <v>94</v>
      </c>
      <c r="AM29" s="165">
        <f t="shared" si="8"/>
        <v>94</v>
      </c>
      <c r="AN29" s="165">
        <f t="shared" si="8"/>
        <v>94</v>
      </c>
      <c r="AO29" s="165">
        <f t="shared" si="8"/>
        <v>94</v>
      </c>
      <c r="AP29" s="165">
        <f t="shared" si="8"/>
        <v>94</v>
      </c>
      <c r="AQ29" s="165">
        <f t="shared" si="8"/>
        <v>94</v>
      </c>
      <c r="AR29" s="165">
        <f t="shared" si="8"/>
        <v>94</v>
      </c>
      <c r="AS29" s="165">
        <f t="shared" si="8"/>
        <v>94</v>
      </c>
      <c r="AT29" s="165">
        <f t="shared" si="8"/>
        <v>94</v>
      </c>
      <c r="AU29" s="165">
        <f t="shared" si="8"/>
        <v>94</v>
      </c>
      <c r="AV29" s="165">
        <f t="shared" si="8"/>
        <v>94</v>
      </c>
      <c r="AW29" s="165">
        <f t="shared" si="8"/>
        <v>94</v>
      </c>
      <c r="AX29" s="165">
        <f t="shared" si="8"/>
        <v>94</v>
      </c>
      <c r="AY29" s="165">
        <f t="shared" si="8"/>
        <v>94</v>
      </c>
      <c r="AZ29" s="165">
        <f t="shared" si="8"/>
        <v>94</v>
      </c>
      <c r="BA29" s="165">
        <f t="shared" si="8"/>
        <v>94</v>
      </c>
      <c r="BB29" s="165">
        <f t="shared" si="8"/>
        <v>94</v>
      </c>
      <c r="BC29" s="165">
        <f t="shared" si="8"/>
        <v>94</v>
      </c>
      <c r="BD29" s="165">
        <f t="shared" si="8"/>
        <v>94</v>
      </c>
      <c r="BE29" s="165">
        <f t="shared" si="8"/>
        <v>94</v>
      </c>
      <c r="BF29" s="165">
        <f t="shared" si="8"/>
        <v>94</v>
      </c>
      <c r="BG29" s="165">
        <f t="shared" si="8"/>
        <v>94</v>
      </c>
      <c r="BH29" s="165">
        <f t="shared" si="8"/>
        <v>94</v>
      </c>
      <c r="BI29" s="165">
        <f t="shared" si="8"/>
        <v>94</v>
      </c>
      <c r="BJ29" s="165">
        <f t="shared" si="8"/>
        <v>94</v>
      </c>
      <c r="BK29" s="165">
        <f t="shared" si="8"/>
        <v>94</v>
      </c>
      <c r="BL29" s="165">
        <f t="shared" si="8"/>
        <v>94</v>
      </c>
      <c r="BM29" s="165">
        <f t="shared" si="8"/>
        <v>94</v>
      </c>
      <c r="BN29" s="165">
        <f t="shared" si="8"/>
        <v>94</v>
      </c>
      <c r="BO29" s="165">
        <f t="shared" si="8"/>
        <v>94</v>
      </c>
      <c r="BP29" s="165">
        <f t="shared" si="8"/>
        <v>94</v>
      </c>
      <c r="BQ29" s="165">
        <f t="shared" ref="BQ29:BZ29" si="9">BP29</f>
        <v>94</v>
      </c>
      <c r="BR29" s="165">
        <f t="shared" si="9"/>
        <v>94</v>
      </c>
      <c r="BS29" s="165">
        <f t="shared" si="9"/>
        <v>94</v>
      </c>
      <c r="BT29" s="165">
        <f t="shared" si="9"/>
        <v>94</v>
      </c>
      <c r="BU29" s="165">
        <f t="shared" si="9"/>
        <v>94</v>
      </c>
      <c r="BV29" s="165">
        <f t="shared" si="9"/>
        <v>94</v>
      </c>
      <c r="BW29" s="165">
        <f t="shared" si="9"/>
        <v>94</v>
      </c>
      <c r="BX29" s="165">
        <f t="shared" si="9"/>
        <v>94</v>
      </c>
      <c r="BY29" s="227">
        <f t="shared" si="9"/>
        <v>94</v>
      </c>
      <c r="BZ29" s="227">
        <f t="shared" si="9"/>
        <v>94</v>
      </c>
      <c r="CA29" s="180"/>
    </row>
    <row r="30" ht="20.75" hidden="1" spans="1:79">
      <c r="A30" s="166" t="s">
        <v>198</v>
      </c>
      <c r="B30" s="269"/>
      <c r="C30" s="168">
        <f>VLOOKUP(B4,завтрак_общ,3,FALSE)</f>
        <v>94</v>
      </c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t="15.25" hidden="1" spans="1:79">
      <c r="A31" s="170" t="s">
        <v>195</v>
      </c>
      <c r="B31" s="96"/>
      <c r="C31" s="172"/>
      <c r="D31" s="173">
        <f>D28*D29/1000</f>
        <v>0</v>
      </c>
      <c r="E31" s="173">
        <f>E28*E29</f>
        <v>0</v>
      </c>
      <c r="F31" s="173">
        <f>F28*F29</f>
        <v>0</v>
      </c>
      <c r="G31" s="173">
        <f>G28*G29</f>
        <v>0</v>
      </c>
      <c r="H31" s="173">
        <f t="shared" ref="H31:BS31" si="10">H28*H29/1000</f>
        <v>0</v>
      </c>
      <c r="I31" s="173">
        <f t="shared" si="10"/>
        <v>0</v>
      </c>
      <c r="J31" s="210">
        <f t="shared" si="10"/>
        <v>0</v>
      </c>
      <c r="K31" s="210">
        <f t="shared" si="10"/>
        <v>0</v>
      </c>
      <c r="L31" s="210">
        <f t="shared" si="10"/>
        <v>0.1692</v>
      </c>
      <c r="M31" s="210">
        <f t="shared" si="10"/>
        <v>0</v>
      </c>
      <c r="N31" s="210">
        <f t="shared" si="10"/>
        <v>0.094</v>
      </c>
      <c r="O31" s="210">
        <f t="shared" si="10"/>
        <v>0</v>
      </c>
      <c r="P31" s="210">
        <f t="shared" si="10"/>
        <v>0</v>
      </c>
      <c r="Q31" s="210">
        <f>Q28*Q29</f>
        <v>0</v>
      </c>
      <c r="R31" s="210">
        <f t="shared" si="10"/>
        <v>0</v>
      </c>
      <c r="S31" s="210">
        <f t="shared" si="10"/>
        <v>0</v>
      </c>
      <c r="T31" s="210">
        <f t="shared" si="10"/>
        <v>0</v>
      </c>
      <c r="U31" s="210">
        <f t="shared" si="10"/>
        <v>0</v>
      </c>
      <c r="V31" s="210">
        <f t="shared" si="10"/>
        <v>0</v>
      </c>
      <c r="W31" s="210">
        <f t="shared" si="10"/>
        <v>0</v>
      </c>
      <c r="X31" s="210">
        <f t="shared" si="10"/>
        <v>0</v>
      </c>
      <c r="Y31" s="210">
        <f t="shared" si="10"/>
        <v>0</v>
      </c>
      <c r="Z31" s="210">
        <f t="shared" si="10"/>
        <v>0</v>
      </c>
      <c r="AA31" s="210">
        <f t="shared" si="10"/>
        <v>0</v>
      </c>
      <c r="AB31" s="210">
        <f t="shared" si="10"/>
        <v>0</v>
      </c>
      <c r="AC31" s="210">
        <f t="shared" si="10"/>
        <v>0</v>
      </c>
      <c r="AD31" s="210">
        <f t="shared" si="10"/>
        <v>0</v>
      </c>
      <c r="AE31" s="210">
        <f t="shared" si="10"/>
        <v>0</v>
      </c>
      <c r="AF31" s="210">
        <f t="shared" si="10"/>
        <v>0</v>
      </c>
      <c r="AG31" s="210">
        <f t="shared" si="10"/>
        <v>0</v>
      </c>
      <c r="AH31" s="210">
        <f t="shared" si="10"/>
        <v>0</v>
      </c>
      <c r="AI31" s="210">
        <f t="shared" si="10"/>
        <v>0</v>
      </c>
      <c r="AJ31" s="210">
        <f t="shared" si="10"/>
        <v>0</v>
      </c>
      <c r="AK31" s="210">
        <f t="shared" si="10"/>
        <v>0</v>
      </c>
      <c r="AL31" s="210">
        <f t="shared" si="10"/>
        <v>0</v>
      </c>
      <c r="AM31" s="210">
        <f t="shared" si="10"/>
        <v>0</v>
      </c>
      <c r="AN31" s="210">
        <f t="shared" si="10"/>
        <v>0</v>
      </c>
      <c r="AO31" s="210">
        <f t="shared" si="10"/>
        <v>0</v>
      </c>
      <c r="AP31" s="210">
        <f t="shared" si="10"/>
        <v>0</v>
      </c>
      <c r="AQ31" s="210">
        <f t="shared" si="10"/>
        <v>0</v>
      </c>
      <c r="AR31" s="210">
        <f t="shared" si="10"/>
        <v>18.8</v>
      </c>
      <c r="AS31" s="210">
        <f t="shared" si="10"/>
        <v>0</v>
      </c>
      <c r="AT31" s="210">
        <f t="shared" si="10"/>
        <v>0</v>
      </c>
      <c r="AU31" s="210">
        <f t="shared" si="10"/>
        <v>0</v>
      </c>
      <c r="AV31" s="210">
        <f t="shared" si="10"/>
        <v>0</v>
      </c>
      <c r="AW31" s="210">
        <f t="shared" si="10"/>
        <v>0</v>
      </c>
      <c r="AX31" s="210">
        <f t="shared" si="10"/>
        <v>0.47</v>
      </c>
      <c r="AY31" s="210">
        <f t="shared" si="10"/>
        <v>0</v>
      </c>
      <c r="AZ31" s="210">
        <f t="shared" si="10"/>
        <v>0</v>
      </c>
      <c r="BA31" s="210">
        <f t="shared" si="10"/>
        <v>0</v>
      </c>
      <c r="BB31" s="210">
        <f t="shared" si="10"/>
        <v>0</v>
      </c>
      <c r="BC31" s="210">
        <f t="shared" si="10"/>
        <v>0</v>
      </c>
      <c r="BD31" s="210">
        <f t="shared" si="10"/>
        <v>0</v>
      </c>
      <c r="BE31" s="210">
        <f t="shared" si="10"/>
        <v>0</v>
      </c>
      <c r="BF31" s="210">
        <f t="shared" si="10"/>
        <v>0</v>
      </c>
      <c r="BG31" s="210">
        <f t="shared" si="10"/>
        <v>0</v>
      </c>
      <c r="BH31" s="210">
        <f t="shared" si="10"/>
        <v>0</v>
      </c>
      <c r="BI31" s="210">
        <f t="shared" si="10"/>
        <v>0</v>
      </c>
      <c r="BJ31" s="210">
        <f t="shared" si="10"/>
        <v>0</v>
      </c>
      <c r="BK31" s="210">
        <f t="shared" si="10"/>
        <v>0</v>
      </c>
      <c r="BL31" s="210">
        <f t="shared" si="10"/>
        <v>0</v>
      </c>
      <c r="BM31" s="210">
        <f t="shared" si="10"/>
        <v>0</v>
      </c>
      <c r="BN31" s="210">
        <f t="shared" si="10"/>
        <v>0</v>
      </c>
      <c r="BO31" s="210">
        <f t="shared" si="10"/>
        <v>0</v>
      </c>
      <c r="BP31" s="210">
        <f t="shared" si="10"/>
        <v>9.4</v>
      </c>
      <c r="BQ31" s="210">
        <f t="shared" si="10"/>
        <v>0</v>
      </c>
      <c r="BR31" s="210">
        <f t="shared" si="10"/>
        <v>0</v>
      </c>
      <c r="BS31" s="210">
        <f t="shared" si="10"/>
        <v>0</v>
      </c>
      <c r="BT31" s="210">
        <f t="shared" ref="BT31:BZ31" si="11">BT28*BT29/1000</f>
        <v>0</v>
      </c>
      <c r="BU31" s="210">
        <f t="shared" si="11"/>
        <v>0</v>
      </c>
      <c r="BV31" s="210">
        <f t="shared" si="11"/>
        <v>8.836</v>
      </c>
      <c r="BW31" s="210">
        <f t="shared" si="11"/>
        <v>0</v>
      </c>
      <c r="BX31" s="210">
        <f t="shared" si="11"/>
        <v>3.76</v>
      </c>
      <c r="BY31" s="210">
        <f t="shared" si="11"/>
        <v>0</v>
      </c>
      <c r="BZ31" s="210">
        <f t="shared" si="11"/>
        <v>0</v>
      </c>
      <c r="CA31" s="180"/>
    </row>
    <row r="32" ht="14" hidden="1" spans="1:79">
      <c r="A32" s="170" t="s">
        <v>170</v>
      </c>
      <c r="B32" s="96"/>
      <c r="C32" s="172"/>
      <c r="D32" s="174">
        <f>ССЫЛКИ!B3</f>
        <v>105</v>
      </c>
      <c r="E32" s="174">
        <f>ССЫЛКИ!C3</f>
        <v>590</v>
      </c>
      <c r="F32" s="174">
        <f>ССЫЛКИ!D3</f>
        <v>590</v>
      </c>
      <c r="G32" s="174">
        <f>ССЫЛКИ!E3</f>
        <v>11</v>
      </c>
      <c r="H32" s="174">
        <f>ССЫЛКИ!F3</f>
        <v>400</v>
      </c>
      <c r="I32" s="174">
        <f>ССЫЛКИ!G3</f>
        <v>200</v>
      </c>
      <c r="J32" s="174">
        <f>ССЫЛКИ!H3</f>
        <v>105</v>
      </c>
      <c r="K32" s="174">
        <f>ССЫЛКИ!I3</f>
        <v>590</v>
      </c>
      <c r="L32" s="174">
        <f>ССЫЛКИ!J3</f>
        <v>150</v>
      </c>
      <c r="M32" s="174">
        <f>ССЫЛКИ!K3</f>
        <v>78</v>
      </c>
      <c r="N32" s="174">
        <f>ССЫЛКИ!L3</f>
        <v>10</v>
      </c>
      <c r="O32" s="174">
        <f>ССЫЛКИ!M3</f>
        <v>300</v>
      </c>
      <c r="P32" s="174">
        <f>ССЫЛКИ!N3</f>
        <v>990</v>
      </c>
      <c r="Q32" s="174">
        <f>ССЫЛКИ!O3</f>
        <v>12</v>
      </c>
      <c r="R32" s="174">
        <f>ССЫЛКИ!P3</f>
        <v>330</v>
      </c>
      <c r="S32" s="174">
        <f>ССЫЛКИ!Q3</f>
        <v>420</v>
      </c>
      <c r="T32" s="174">
        <f>ССЫЛКИ!R3</f>
        <v>260</v>
      </c>
      <c r="U32" s="174">
        <f>ССЫЛКИ!S3</f>
        <v>165</v>
      </c>
      <c r="V32" s="174">
        <f>ССЫЛКИ!T3</f>
        <v>300</v>
      </c>
      <c r="W32" s="174">
        <f>ССЫЛКИ!U3</f>
        <v>300</v>
      </c>
      <c r="X32" s="174">
        <f>ССЫЛКИ!V3</f>
        <v>400</v>
      </c>
      <c r="Y32" s="174">
        <f>ССЫЛКИ!W3</f>
        <v>50</v>
      </c>
      <c r="Z32" s="174">
        <f>ССЫЛКИ!X3</f>
        <v>210</v>
      </c>
      <c r="AA32" s="174">
        <f>ССЫЛКИ!Y3</f>
        <v>90</v>
      </c>
      <c r="AB32" s="174">
        <f>ССЫЛКИ!Z3</f>
        <v>100</v>
      </c>
      <c r="AC32" s="174">
        <f>ССЫЛКИ!AA3</f>
        <v>190</v>
      </c>
      <c r="AD32" s="174">
        <f>ССЫЛКИ!AB3</f>
        <v>440</v>
      </c>
      <c r="AE32" s="174">
        <f>ССЫЛКИ!AC3</f>
        <v>12.5</v>
      </c>
      <c r="AF32" s="174">
        <f>ССЫЛКИ!AD3</f>
        <v>70</v>
      </c>
      <c r="AG32" s="174">
        <f>ССЫЛКИ!AE3</f>
        <v>92</v>
      </c>
      <c r="AH32" s="174">
        <f>ССЫЛКИ!AF3</f>
        <v>70</v>
      </c>
      <c r="AI32" s="174">
        <f>ССЫЛКИ!AG3</f>
        <v>62</v>
      </c>
      <c r="AJ32" s="174">
        <f>ССЫЛКИ!AH3</f>
        <v>65</v>
      </c>
      <c r="AK32" s="174">
        <f>ССЫЛКИ!AI3</f>
        <v>70</v>
      </c>
      <c r="AL32" s="174">
        <f>ССЫЛКИ!AJ3</f>
        <v>75</v>
      </c>
      <c r="AM32" s="174">
        <f>ССЫЛКИ!AK3</f>
        <v>68</v>
      </c>
      <c r="AN32" s="174">
        <f>ССЫЛКИ!AL3</f>
        <v>120</v>
      </c>
      <c r="AO32" s="174">
        <f>ССЫЛКИ!AM3</f>
        <v>70</v>
      </c>
      <c r="AP32" s="174">
        <f>ССЫЛКИ!AN3</f>
        <v>190</v>
      </c>
      <c r="AQ32" s="174">
        <f>ССЫЛКИ!AO3</f>
        <v>420</v>
      </c>
      <c r="AR32" s="174">
        <f>ССЫЛКИ!AP3</f>
        <v>195</v>
      </c>
      <c r="AS32" s="174">
        <f>ССЫЛКИ!AQ3</f>
        <v>95</v>
      </c>
      <c r="AT32" s="174">
        <f>ССЫЛКИ!AR3</f>
        <v>1100</v>
      </c>
      <c r="AU32" s="174">
        <f>ССЫЛКИ!AS3</f>
        <v>85</v>
      </c>
      <c r="AV32" s="174">
        <f>ССЫЛКИ!AT3</f>
        <v>100</v>
      </c>
      <c r="AW32" s="174">
        <f>ССЫЛКИ!AU3</f>
        <v>290</v>
      </c>
      <c r="AX32" s="174">
        <f>ССЫЛКИ!AV3</f>
        <v>370</v>
      </c>
      <c r="AY32" s="174">
        <f>ССЫЛКИ!AW3</f>
        <v>700</v>
      </c>
      <c r="AZ32" s="174">
        <f>ССЫЛКИ!AX3</f>
        <v>440</v>
      </c>
      <c r="BA32" s="174">
        <f>ССЫЛКИ!AY3</f>
        <v>240</v>
      </c>
      <c r="BB32" s="174">
        <f>ССЫЛКИ!AZ3</f>
        <v>260</v>
      </c>
      <c r="BC32" s="174">
        <f>ССЫЛКИ!BA3</f>
        <v>350</v>
      </c>
      <c r="BD32" s="174">
        <f>ССЫЛКИ!BB3</f>
        <v>50</v>
      </c>
      <c r="BE32" s="174">
        <f>ССЫЛКИ!BC3</f>
        <v>370</v>
      </c>
      <c r="BF32" s="174">
        <f>ССЫЛКИ!BD3</f>
        <v>55</v>
      </c>
      <c r="BG32" s="174">
        <f>ССЫЛКИ!BE3</f>
        <v>450</v>
      </c>
      <c r="BH32" s="174">
        <f>ССЫЛКИ!BF3</f>
        <v>440</v>
      </c>
      <c r="BI32" s="174">
        <f>ССЫЛКИ!BG3</f>
        <v>48</v>
      </c>
      <c r="BJ32" s="174">
        <f>ССЫЛКИ!BH3</f>
        <v>59</v>
      </c>
      <c r="BK32" s="174">
        <f>ССЫЛКИ!BI3</f>
        <v>48</v>
      </c>
      <c r="BL32" s="174">
        <f>ССЫЛКИ!BJ3</f>
        <v>49</v>
      </c>
      <c r="BM32" s="174">
        <f>ССЫЛКИ!BK3</f>
        <v>78</v>
      </c>
      <c r="BN32" s="174">
        <f>ССЫЛКИ!BL3</f>
        <v>110</v>
      </c>
      <c r="BO32" s="174">
        <f>ССЫЛКИ!BM3</f>
        <v>61</v>
      </c>
      <c r="BP32" s="174">
        <f>ССЫЛКИ!BN3</f>
        <v>220</v>
      </c>
      <c r="BQ32" s="174">
        <f>ССЫЛКИ!BO3</f>
        <v>200</v>
      </c>
      <c r="BR32" s="174">
        <f>ССЫЛКИ!BP3</f>
        <v>164</v>
      </c>
      <c r="BS32" s="174">
        <f>ССЫЛКИ!BQ3</f>
        <v>190</v>
      </c>
      <c r="BT32" s="174">
        <f>ССЫЛКИ!BR3</f>
        <v>300</v>
      </c>
      <c r="BU32" s="174">
        <f>ССЫЛКИ!BS3</f>
        <v>195</v>
      </c>
      <c r="BV32" s="174">
        <f>ССЫЛКИ!BT3</f>
        <v>105</v>
      </c>
      <c r="BW32" s="174">
        <f>ССЫЛКИ!BU3</f>
        <v>440</v>
      </c>
      <c r="BX32" s="174">
        <f>ССЫЛКИ!BV3</f>
        <v>66</v>
      </c>
      <c r="BY32" s="174">
        <f>ССЫЛКИ!BW3</f>
        <v>510</v>
      </c>
      <c r="BZ32" s="174">
        <f>ССЫЛКИ!BX3</f>
        <v>580</v>
      </c>
      <c r="CA32" s="180"/>
    </row>
    <row r="33" ht="14" hidden="1" spans="1:79">
      <c r="A33" s="170" t="s">
        <v>196</v>
      </c>
      <c r="B33" s="96"/>
      <c r="C33" s="175">
        <f>SUM(D33:BZ33)</f>
        <v>7110.16</v>
      </c>
      <c r="D33" s="176">
        <f>D31*D32</f>
        <v>0</v>
      </c>
      <c r="E33" s="176">
        <f t="shared" ref="E33:BP33" si="12">E31*E32</f>
        <v>0</v>
      </c>
      <c r="F33" s="176">
        <f t="shared" si="12"/>
        <v>0</v>
      </c>
      <c r="G33" s="177">
        <f t="shared" si="12"/>
        <v>0</v>
      </c>
      <c r="H33" s="177">
        <f t="shared" si="12"/>
        <v>0</v>
      </c>
      <c r="I33" s="177">
        <f t="shared" si="12"/>
        <v>0</v>
      </c>
      <c r="J33" s="177">
        <f t="shared" si="12"/>
        <v>0</v>
      </c>
      <c r="K33" s="211">
        <f t="shared" si="12"/>
        <v>0</v>
      </c>
      <c r="L33" s="211">
        <f t="shared" si="12"/>
        <v>25.38</v>
      </c>
      <c r="M33" s="211">
        <f t="shared" si="12"/>
        <v>0</v>
      </c>
      <c r="N33" s="211">
        <f t="shared" si="12"/>
        <v>0.94</v>
      </c>
      <c r="O33" s="211">
        <f t="shared" si="12"/>
        <v>0</v>
      </c>
      <c r="P33" s="211">
        <f t="shared" si="12"/>
        <v>0</v>
      </c>
      <c r="Q33" s="211">
        <f t="shared" si="12"/>
        <v>0</v>
      </c>
      <c r="R33" s="211">
        <f t="shared" si="12"/>
        <v>0</v>
      </c>
      <c r="S33" s="211">
        <f t="shared" si="12"/>
        <v>0</v>
      </c>
      <c r="T33" s="211">
        <f t="shared" si="12"/>
        <v>0</v>
      </c>
      <c r="U33" s="211">
        <f t="shared" si="12"/>
        <v>0</v>
      </c>
      <c r="V33" s="211">
        <f t="shared" si="12"/>
        <v>0</v>
      </c>
      <c r="W33" s="211">
        <f t="shared" si="12"/>
        <v>0</v>
      </c>
      <c r="X33" s="211">
        <f t="shared" si="12"/>
        <v>0</v>
      </c>
      <c r="Y33" s="211">
        <f t="shared" si="12"/>
        <v>0</v>
      </c>
      <c r="Z33" s="211">
        <f t="shared" si="12"/>
        <v>0</v>
      </c>
      <c r="AA33" s="211">
        <f t="shared" si="12"/>
        <v>0</v>
      </c>
      <c r="AB33" s="211">
        <f t="shared" si="12"/>
        <v>0</v>
      </c>
      <c r="AC33" s="211">
        <f t="shared" si="12"/>
        <v>0</v>
      </c>
      <c r="AD33" s="211">
        <f t="shared" si="12"/>
        <v>0</v>
      </c>
      <c r="AE33" s="211">
        <f t="shared" si="12"/>
        <v>0</v>
      </c>
      <c r="AF33" s="211">
        <f t="shared" si="12"/>
        <v>0</v>
      </c>
      <c r="AG33" s="211">
        <f t="shared" si="12"/>
        <v>0</v>
      </c>
      <c r="AH33" s="211">
        <f t="shared" si="12"/>
        <v>0</v>
      </c>
      <c r="AI33" s="211">
        <f t="shared" si="12"/>
        <v>0</v>
      </c>
      <c r="AJ33" s="211">
        <f t="shared" si="12"/>
        <v>0</v>
      </c>
      <c r="AK33" s="211">
        <f t="shared" si="12"/>
        <v>0</v>
      </c>
      <c r="AL33" s="211">
        <f t="shared" si="12"/>
        <v>0</v>
      </c>
      <c r="AM33" s="211">
        <f t="shared" si="12"/>
        <v>0</v>
      </c>
      <c r="AN33" s="211">
        <f t="shared" si="12"/>
        <v>0</v>
      </c>
      <c r="AO33" s="211">
        <f t="shared" si="12"/>
        <v>0</v>
      </c>
      <c r="AP33" s="211">
        <f t="shared" si="12"/>
        <v>0</v>
      </c>
      <c r="AQ33" s="211">
        <f t="shared" si="12"/>
        <v>0</v>
      </c>
      <c r="AR33" s="211">
        <f t="shared" si="12"/>
        <v>3666</v>
      </c>
      <c r="AS33" s="211">
        <f t="shared" si="12"/>
        <v>0</v>
      </c>
      <c r="AT33" s="211">
        <f t="shared" si="12"/>
        <v>0</v>
      </c>
      <c r="AU33" s="211">
        <f t="shared" si="12"/>
        <v>0</v>
      </c>
      <c r="AV33" s="211">
        <f t="shared" si="12"/>
        <v>0</v>
      </c>
      <c r="AW33" s="211">
        <f t="shared" si="12"/>
        <v>0</v>
      </c>
      <c r="AX33" s="211">
        <f t="shared" si="12"/>
        <v>173.9</v>
      </c>
      <c r="AY33" s="211">
        <f t="shared" si="12"/>
        <v>0</v>
      </c>
      <c r="AZ33" s="211">
        <f t="shared" si="12"/>
        <v>0</v>
      </c>
      <c r="BA33" s="211">
        <f t="shared" si="12"/>
        <v>0</v>
      </c>
      <c r="BB33" s="211">
        <f t="shared" si="12"/>
        <v>0</v>
      </c>
      <c r="BC33" s="211">
        <f t="shared" si="12"/>
        <v>0</v>
      </c>
      <c r="BD33" s="211">
        <f t="shared" si="12"/>
        <v>0</v>
      </c>
      <c r="BE33" s="211">
        <f t="shared" si="12"/>
        <v>0</v>
      </c>
      <c r="BF33" s="211">
        <f t="shared" si="12"/>
        <v>0</v>
      </c>
      <c r="BG33" s="211">
        <f t="shared" si="12"/>
        <v>0</v>
      </c>
      <c r="BH33" s="211">
        <f t="shared" si="12"/>
        <v>0</v>
      </c>
      <c r="BI33" s="211">
        <f t="shared" si="12"/>
        <v>0</v>
      </c>
      <c r="BJ33" s="211">
        <f t="shared" si="12"/>
        <v>0</v>
      </c>
      <c r="BK33" s="211">
        <f t="shared" si="12"/>
        <v>0</v>
      </c>
      <c r="BL33" s="211">
        <f t="shared" si="12"/>
        <v>0</v>
      </c>
      <c r="BM33" s="211">
        <f t="shared" si="12"/>
        <v>0</v>
      </c>
      <c r="BN33" s="211">
        <f t="shared" si="12"/>
        <v>0</v>
      </c>
      <c r="BO33" s="211">
        <f t="shared" si="12"/>
        <v>0</v>
      </c>
      <c r="BP33" s="211">
        <f t="shared" si="12"/>
        <v>2068</v>
      </c>
      <c r="BQ33" s="211">
        <f t="shared" ref="BQ33:BZ33" si="13">BQ31*BQ32</f>
        <v>0</v>
      </c>
      <c r="BR33" s="211">
        <f t="shared" si="13"/>
        <v>0</v>
      </c>
      <c r="BS33" s="211">
        <f t="shared" si="13"/>
        <v>0</v>
      </c>
      <c r="BT33" s="211">
        <f t="shared" si="13"/>
        <v>0</v>
      </c>
      <c r="BU33" s="211">
        <f t="shared" si="13"/>
        <v>0</v>
      </c>
      <c r="BV33" s="211">
        <f t="shared" si="13"/>
        <v>927.78</v>
      </c>
      <c r="BW33" s="211">
        <f t="shared" si="13"/>
        <v>0</v>
      </c>
      <c r="BX33" s="211">
        <f t="shared" si="13"/>
        <v>248.16</v>
      </c>
      <c r="BY33" s="211">
        <f t="shared" si="13"/>
        <v>0</v>
      </c>
      <c r="BZ33" s="211">
        <f t="shared" si="13"/>
        <v>0</v>
      </c>
      <c r="CA33" s="180"/>
    </row>
    <row r="34" ht="14" hidden="1" spans="1:79">
      <c r="A34" s="170" t="s">
        <v>197</v>
      </c>
      <c r="B34" s="95"/>
      <c r="C34" s="179">
        <f>C33/C30</f>
        <v>75.64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.25" customHeight="1"/>
    <row r="36" ht="20" spans="1:78">
      <c r="A36" s="180"/>
      <c r="B36" s="181" t="s">
        <v>14</v>
      </c>
      <c r="C36" s="182"/>
      <c r="D36" s="182" t="str">
        <f>IF(D21=D52,"х",FALSE)</f>
        <v>х</v>
      </c>
      <c r="E36" s="182" t="str">
        <f>IF(E21=E52,"х",FALSE)</f>
        <v>х</v>
      </c>
      <c r="F36" s="182"/>
      <c r="G36" s="182"/>
      <c r="H36" s="182" t="str">
        <f>IF(H21=H52,"х",FALSE)</f>
        <v>х</v>
      </c>
      <c r="I36" s="182" t="str">
        <f>IF(I21=I52,"х",FALSE)</f>
        <v>х</v>
      </c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</row>
    <row r="37" customHeight="1" spans="1:76">
      <c r="A37" s="183" t="s">
        <v>3</v>
      </c>
      <c r="B37" s="184"/>
      <c r="C37" s="185"/>
      <c r="D37" s="186" t="s">
        <v>193</v>
      </c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207" customHeight="1" spans="1:78">
      <c r="A38" s="188"/>
      <c r="B38" s="189"/>
      <c r="C38" s="185"/>
      <c r="D38" s="121" t="str">
        <f>ССЫЛКИ!B2</f>
        <v>Вермишель</v>
      </c>
      <c r="E38" s="121" t="str">
        <f>ССЫЛКИ!C2</f>
        <v>Люля полуфаб-т (кг)</v>
      </c>
      <c r="F38" s="121" t="str">
        <f>ССЫЛКИ!D2</f>
        <v>Котлета говяжья полуф-т (кг)</v>
      </c>
      <c r="G38" s="121" t="str">
        <f>ССЫЛКИ!E2</f>
        <v>Какао (Фунтик) (шт)</v>
      </c>
      <c r="H38" s="121" t="str">
        <f>ССЫЛКИ!F2</f>
        <v>Какао порошок</v>
      </c>
      <c r="I38" s="121" t="str">
        <f>ССЫЛКИ!G2</f>
        <v>Кисель фруктовый</v>
      </c>
      <c r="J38" s="121" t="str">
        <f>ССЫЛКИ!H2</f>
        <v>Макароны</v>
      </c>
      <c r="K38" s="121" t="str">
        <f>ССЫЛКИ!I2</f>
        <v>Тефтели говяжьи (кг)</v>
      </c>
      <c r="L38" s="121" t="str">
        <f>ССЫЛКИ!J2</f>
        <v>Масло растительное</v>
      </c>
      <c r="M38" s="121" t="str">
        <f>ССЫЛКИ!K2</f>
        <v>Сахар</v>
      </c>
      <c r="N38" s="121" t="str">
        <f>ССЫЛКИ!L2</f>
        <v>Соль иодир.</v>
      </c>
      <c r="O38" s="121" t="str">
        <f>ССЫЛКИ!M2</f>
        <v>Сухофрукты</v>
      </c>
      <c r="P38" s="121" t="str">
        <f>ССЫЛКИ!N2</f>
        <v>Чай</v>
      </c>
      <c r="Q38" s="121" t="str">
        <f>ССЫЛКИ!O2</f>
        <v>Яйцо куриное (штук)</v>
      </c>
      <c r="R38" s="121" t="str">
        <f>ССЫЛКИ!P2</f>
        <v>Вафли</v>
      </c>
      <c r="S38" s="121" t="str">
        <f>ССЫЛКИ!Q2</f>
        <v>Кексы бездрожжевые (кг.)</v>
      </c>
      <c r="T38" s="121" t="str">
        <f>ССЫЛКИ!R2</f>
        <v>Печенье</v>
      </c>
      <c r="U38" s="121" t="str">
        <f>ССЫЛКИ!S2</f>
        <v>Пряники</v>
      </c>
      <c r="V38" s="121" t="str">
        <f>ССЫЛКИ!T2</f>
        <v>Горошек зеленый конс.</v>
      </c>
      <c r="W38" s="121" t="str">
        <f>ССЫЛКИ!U2</f>
        <v>Кукуруза консервы</v>
      </c>
      <c r="X38" s="121" t="str">
        <f>ССЫЛКИ!V2</f>
        <v>Огурцы маринованые</v>
      </c>
      <c r="Y38" s="121" t="str">
        <f>ССЫЛКИ!W2</f>
        <v>Мука высшего сорт</v>
      </c>
      <c r="Z38" s="121" t="str">
        <f>ССЫЛКИ!X2</f>
        <v>Повидло</v>
      </c>
      <c r="AA38" s="121" t="str">
        <f>ССЫЛКИ!Y2</f>
        <v>Сок фруктовый светлый</v>
      </c>
      <c r="AB38" s="121" t="str">
        <f>ССЫЛКИ!Z2</f>
        <v>Сок фруктовый с мякотью</v>
      </c>
      <c r="AC38" s="121" t="str">
        <f>ССЫЛКИ!AA2</f>
        <v>Томатная паста</v>
      </c>
      <c r="AD38" s="121" t="str">
        <f>ССЫЛКИ!AB2</f>
        <v>Котлета рыбная полуф-т (кг)</v>
      </c>
      <c r="AE38" s="121" t="str">
        <f>ССЫЛКИ!AC2</f>
        <v>Фрикадельки рыбные  полуф-т (кг)</v>
      </c>
      <c r="AF38" s="121" t="str">
        <f>ССЫЛКИ!AD2</f>
        <v>Крупа гороховая</v>
      </c>
      <c r="AG38" s="121" t="str">
        <f>ССЫЛКИ!AE2</f>
        <v>Крупа гречневая</v>
      </c>
      <c r="AH38" s="121" t="str">
        <f>ССЫЛКИ!AF2</f>
        <v>Крупа кукурузная</v>
      </c>
      <c r="AI38" s="121" t="str">
        <f>ССЫЛКИ!AG2</f>
        <v>Крупа манная</v>
      </c>
      <c r="AJ38" s="121" t="str">
        <f>ССЫЛКИ!AH2</f>
        <v>Крупа овсяная</v>
      </c>
      <c r="AK38" s="121" t="str">
        <f>ССЫЛКИ!AI2</f>
        <v>Крупа перловая</v>
      </c>
      <c r="AL38" s="121" t="str">
        <f>ССЫЛКИ!AJ2</f>
        <v>Крупа пшеничная</v>
      </c>
      <c r="AM38" s="121" t="str">
        <f>ССЫЛКИ!AK2</f>
        <v>Крупа пшено шлифованное</v>
      </c>
      <c r="AN38" s="121" t="str">
        <f>ССЫЛКИ!AL2</f>
        <v>Крупа рисовая</v>
      </c>
      <c r="AO38" s="121" t="str">
        <f>ССЫЛКИ!AM2</f>
        <v>Крупа ячневая</v>
      </c>
      <c r="AP38" s="121" t="str">
        <f>ССЫЛКИ!AN2</f>
        <v>Фасоль</v>
      </c>
      <c r="AQ38" s="121" t="str">
        <f>ССЫЛКИ!AO2</f>
        <v>Курага сушеная</v>
      </c>
      <c r="AR38" s="121" t="str">
        <f>ССЫЛКИ!AP2</f>
        <v>БИО йогурт 2.5</v>
      </c>
      <c r="AS38" s="121" t="str">
        <f>ССЫЛКИ!AQ2</f>
        <v>Кефир</v>
      </c>
      <c r="AT38" s="121" t="str">
        <f>ССЫЛКИ!AR2</f>
        <v>Масло сливочное</v>
      </c>
      <c r="AU38" s="121" t="str">
        <f>ССЫЛКИ!AS2</f>
        <v>Молоко разливное</v>
      </c>
      <c r="AV38" s="121" t="str">
        <f>ССЫЛКИ!AT2</f>
        <v>Молоко пастеризованное  2,5</v>
      </c>
      <c r="AW38" s="121" t="str">
        <f>ССЫЛКИ!AU2</f>
        <v>Сгущенное молоко</v>
      </c>
      <c r="AX38" s="121" t="str">
        <f>ССЫЛКИ!AV2</f>
        <v>Сметана</v>
      </c>
      <c r="AY38" s="121" t="str">
        <f>ССЫЛКИ!AW2</f>
        <v>Сыр Российский</v>
      </c>
      <c r="AZ38" s="121" t="str">
        <f>ССЫЛКИ!AX2</f>
        <v>Биточки куриные (кг)</v>
      </c>
      <c r="BA38" s="121" t="str">
        <f>ССЫЛКИ!AY2</f>
        <v>Тушка куринная</v>
      </c>
      <c r="BB38" s="121" t="str">
        <f>ССЫЛКИ!AZ2</f>
        <v>Бедро куриное</v>
      </c>
      <c r="BC38" s="121" t="str">
        <f>ССЫЛКИ!BA2</f>
        <v>Фарш говяжий</v>
      </c>
      <c r="BD38" s="121" t="str">
        <f>ССЫЛКИ!BB2</f>
        <v>Баклажаны свежие</v>
      </c>
      <c r="BE38" s="121" t="str">
        <f>ССЫЛКИ!BC2</f>
        <v>Грудка куриная</v>
      </c>
      <c r="BF38" s="121" t="str">
        <f>ССЫЛКИ!BD2</f>
        <v>Перец болгарский </v>
      </c>
      <c r="BG38" s="121" t="str">
        <f>ССЫЛКИ!BE2</f>
        <v>Зелень разная </v>
      </c>
      <c r="BH38" s="121" t="str">
        <f>ССЫЛКИ!BF2</f>
        <v>Котлета куриная полуфаб-т (кг)</v>
      </c>
      <c r="BI38" s="121" t="str">
        <f>ССЫЛКИ!BG2</f>
        <v>Капуста</v>
      </c>
      <c r="BJ38" s="121" t="str">
        <f>ССЫЛКИ!BH2</f>
        <v>Картофель</v>
      </c>
      <c r="BK38" s="121" t="str">
        <f>ССЫЛКИ!BI2</f>
        <v>Лук репчатый</v>
      </c>
      <c r="BL38" s="121" t="str">
        <f>ССЫЛКИ!BJ2</f>
        <v>Морковь</v>
      </c>
      <c r="BM38" s="121" t="str">
        <f>ССЫЛКИ!BK2</f>
        <v>Огурцы свежие</v>
      </c>
      <c r="BN38" s="121" t="str">
        <f>ССЫЛКИ!BL2</f>
        <v>Помидоры свежие </v>
      </c>
      <c r="BO38" s="121" t="str">
        <f>ССЫЛКИ!BM2</f>
        <v>Свекла столовая</v>
      </c>
      <c r="BP38" s="121" t="str">
        <f>ССЫЛКИ!BN2</f>
        <v>Вареники полуфаб-т (кг)</v>
      </c>
      <c r="BQ38" s="121" t="str">
        <f>ССЫЛКИ!BO2</f>
        <v>Мандарины</v>
      </c>
      <c r="BR38" s="121" t="str">
        <f>ССЫЛКИ!BP2</f>
        <v>Бананы</v>
      </c>
      <c r="BS38" s="121" t="str">
        <f>ССЫЛКИ!BQ2</f>
        <v>Груши</v>
      </c>
      <c r="BT38" s="121" t="str">
        <f>ССЫЛКИ!BR2</f>
        <v>Лимонная кислота</v>
      </c>
      <c r="BU38" s="121" t="str">
        <f>ССЫЛКИ!BS2</f>
        <v>Апельсины</v>
      </c>
      <c r="BV38" s="121" t="str">
        <f>ССЫЛКИ!BT2</f>
        <v>Яблоки</v>
      </c>
      <c r="BW38" s="121" t="str">
        <f>ССЫЛКИ!BU2</f>
        <v>Тефтели куриные</v>
      </c>
      <c r="BX38" s="121" t="str">
        <f>ССЫЛКИ!BV2</f>
        <v>Хлеб пшеничный</v>
      </c>
      <c r="BY38" s="121" t="str">
        <f>ССЫЛКИ!BW2</f>
        <v>Мини рулеты (бисквитные)</v>
      </c>
      <c r="BZ38" s="121" t="str">
        <f>ССЫЛКИ!BX2</f>
        <v>Зефир в шоколаде (кг)</v>
      </c>
    </row>
    <row r="39" ht="14" spans="1:80">
      <c r="A39" s="343" t="s">
        <v>37</v>
      </c>
      <c r="B39" s="344"/>
      <c r="C39" s="162"/>
      <c r="D39" s="162"/>
      <c r="E39" s="162"/>
      <c r="F39" s="162"/>
      <c r="G39" s="162"/>
      <c r="H39" s="162"/>
      <c r="I39" s="162"/>
      <c r="J39" s="162"/>
      <c r="K39" s="162">
        <v>0</v>
      </c>
      <c r="L39" s="162">
        <v>2.8</v>
      </c>
      <c r="M39" s="162"/>
      <c r="N39" s="162">
        <v>1.2</v>
      </c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>
        <v>3</v>
      </c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>
        <v>45</v>
      </c>
      <c r="BC39" s="162"/>
      <c r="BD39" s="162"/>
      <c r="BE39" s="162"/>
      <c r="BF39" s="162"/>
      <c r="BG39" s="162"/>
      <c r="BH39" s="162"/>
      <c r="BI39" s="162"/>
      <c r="BJ39" s="162">
        <v>42</v>
      </c>
      <c r="BK39" s="162">
        <v>18</v>
      </c>
      <c r="BL39" s="162">
        <v>17</v>
      </c>
      <c r="BM39" s="162"/>
      <c r="BN39" s="162"/>
      <c r="BO39" s="162"/>
      <c r="BP39" s="162"/>
      <c r="BQ39" s="162"/>
      <c r="BR39" s="162"/>
      <c r="BS39" s="162"/>
      <c r="BT39" s="162"/>
      <c r="BU39" s="162"/>
      <c r="BV39" s="162"/>
      <c r="BW39" s="162"/>
      <c r="BX39" s="162"/>
      <c r="BY39" s="162"/>
      <c r="BZ39" s="162"/>
      <c r="CA39" s="220">
        <f>SUMPRODUCT($E39:$BX39,$E$51:$BX$51)/1000</f>
        <v>16.877</v>
      </c>
      <c r="CB39" s="78"/>
    </row>
    <row r="40" ht="14" spans="1:79">
      <c r="A40" s="343" t="s">
        <v>38</v>
      </c>
      <c r="B40" s="344"/>
      <c r="C40" s="162"/>
      <c r="D40" s="162"/>
      <c r="E40" s="162"/>
      <c r="F40" s="162">
        <v>60</v>
      </c>
      <c r="G40" s="162"/>
      <c r="H40" s="162"/>
      <c r="I40" s="162"/>
      <c r="J40" s="162"/>
      <c r="K40" s="162"/>
      <c r="L40" s="162">
        <v>2.9</v>
      </c>
      <c r="M40" s="162"/>
      <c r="N40" s="162">
        <v>1.2</v>
      </c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>
        <v>50</v>
      </c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>
        <v>2</v>
      </c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2"/>
      <c r="BY40" s="162"/>
      <c r="BZ40" s="162"/>
      <c r="CA40" s="220">
        <f>SUMPRODUCT($E40:$BX40,$E$51:$BX$51)/1000</f>
        <v>42.647</v>
      </c>
    </row>
    <row r="41" ht="14" spans="1:79">
      <c r="A41" s="343" t="s">
        <v>16</v>
      </c>
      <c r="B41" s="344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>
        <v>0</v>
      </c>
      <c r="BX41" s="162">
        <v>40</v>
      </c>
      <c r="BY41" s="162"/>
      <c r="BZ41" s="162"/>
      <c r="CA41" s="220">
        <f>SUMPRODUCT($E41:$BX41,$E$51:$BX$51)/1000</f>
        <v>2.64</v>
      </c>
    </row>
    <row r="42" ht="14" spans="1:79">
      <c r="A42" s="347" t="s">
        <v>18</v>
      </c>
      <c r="B42" s="348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>
        <v>12</v>
      </c>
      <c r="N42" s="165"/>
      <c r="O42" s="165"/>
      <c r="P42" s="165">
        <v>1</v>
      </c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220">
        <f>SUMPRODUCT($E42:$BX42,$E$51:$BX$51)/1000</f>
        <v>1.926</v>
      </c>
    </row>
    <row r="43" customHeight="1" spans="1:79">
      <c r="A43" s="359" t="s">
        <v>11</v>
      </c>
      <c r="B43" s="29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238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3"/>
      <c r="AV43" s="133"/>
      <c r="AW43" s="133"/>
      <c r="AX43" s="133"/>
      <c r="AY43" s="133"/>
      <c r="AZ43" s="133"/>
      <c r="BA43" s="133"/>
      <c r="BB43" s="133"/>
      <c r="BC43" s="133"/>
      <c r="BD43" s="133"/>
      <c r="BE43" s="133"/>
      <c r="BF43" s="133"/>
      <c r="BG43" s="133"/>
      <c r="BH43" s="133"/>
      <c r="BI43" s="133"/>
      <c r="BJ43" s="133"/>
      <c r="BK43" s="133"/>
      <c r="BL43" s="133"/>
      <c r="BM43" s="133"/>
      <c r="BN43" s="133"/>
      <c r="BO43" s="133"/>
      <c r="BP43" s="133"/>
      <c r="BQ43" s="133"/>
      <c r="BR43" s="133"/>
      <c r="BS43" s="133"/>
      <c r="BT43" s="133"/>
      <c r="BU43" s="133"/>
      <c r="BV43" s="305">
        <v>110</v>
      </c>
      <c r="BW43" s="133"/>
      <c r="BX43" s="133"/>
      <c r="BY43" s="133"/>
      <c r="BZ43" s="169"/>
      <c r="CA43" s="220">
        <f>SUMPRODUCT($E43:$BX43,$E$51:$BX$51)/1000</f>
        <v>11.55</v>
      </c>
    </row>
    <row r="44" ht="14" spans="1:79">
      <c r="A44" s="360"/>
      <c r="B44" s="36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  <c r="BZ44" s="236"/>
      <c r="CA44" s="220">
        <f>SUMPRODUCT($E44:$BZ44,$E$51:$BZ$51)/1000</f>
        <v>0</v>
      </c>
    </row>
    <row r="45" ht="14" spans="1:79">
      <c r="A45" s="160"/>
      <c r="B45" s="161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2"/>
      <c r="BN45" s="162"/>
      <c r="BO45" s="162"/>
      <c r="BP45" s="162"/>
      <c r="BQ45" s="162"/>
      <c r="BR45" s="162"/>
      <c r="BS45" s="162"/>
      <c r="BT45" s="162"/>
      <c r="BU45" s="162"/>
      <c r="BV45" s="162"/>
      <c r="BW45" s="162"/>
      <c r="BX45" s="162"/>
      <c r="BY45" s="162"/>
      <c r="BZ45" s="162"/>
      <c r="CA45" s="180"/>
    </row>
    <row r="46" ht="14" hidden="1" spans="1:79">
      <c r="A46" s="160"/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  <c r="CA46" s="180"/>
    </row>
    <row r="47" hidden="1" customHeight="1" spans="1:79">
      <c r="A47" s="160"/>
      <c r="B47" s="161"/>
      <c r="C47" s="162"/>
      <c r="D47" s="162">
        <f t="shared" ref="D47:BO47" si="14">SUM(D39:D45)</f>
        <v>0</v>
      </c>
      <c r="E47" s="162">
        <f t="shared" si="14"/>
        <v>0</v>
      </c>
      <c r="F47" s="162">
        <f t="shared" si="14"/>
        <v>60</v>
      </c>
      <c r="G47" s="162">
        <f t="shared" si="14"/>
        <v>0</v>
      </c>
      <c r="H47" s="162">
        <f t="shared" si="14"/>
        <v>0</v>
      </c>
      <c r="I47" s="162">
        <f t="shared" si="14"/>
        <v>0</v>
      </c>
      <c r="J47" s="162">
        <f t="shared" si="14"/>
        <v>0</v>
      </c>
      <c r="K47" s="162">
        <f t="shared" si="14"/>
        <v>0</v>
      </c>
      <c r="L47" s="162">
        <f t="shared" si="14"/>
        <v>5.7</v>
      </c>
      <c r="M47" s="162">
        <f t="shared" si="14"/>
        <v>12</v>
      </c>
      <c r="N47" s="162">
        <f t="shared" si="14"/>
        <v>2.4</v>
      </c>
      <c r="O47" s="162">
        <f t="shared" si="14"/>
        <v>0</v>
      </c>
      <c r="P47" s="162">
        <f t="shared" si="14"/>
        <v>1</v>
      </c>
      <c r="Q47" s="162">
        <f t="shared" si="14"/>
        <v>0</v>
      </c>
      <c r="R47" s="162">
        <f t="shared" si="14"/>
        <v>0</v>
      </c>
      <c r="S47" s="162">
        <f t="shared" si="14"/>
        <v>0</v>
      </c>
      <c r="T47" s="162">
        <f t="shared" si="14"/>
        <v>0</v>
      </c>
      <c r="U47" s="162">
        <f t="shared" si="14"/>
        <v>0</v>
      </c>
      <c r="V47" s="162">
        <f t="shared" si="14"/>
        <v>0</v>
      </c>
      <c r="W47" s="162">
        <f t="shared" si="14"/>
        <v>0</v>
      </c>
      <c r="X47" s="162">
        <f t="shared" si="14"/>
        <v>0</v>
      </c>
      <c r="Y47" s="162">
        <f t="shared" si="14"/>
        <v>0</v>
      </c>
      <c r="Z47" s="162">
        <f t="shared" si="14"/>
        <v>0</v>
      </c>
      <c r="AA47" s="162">
        <f t="shared" si="14"/>
        <v>0</v>
      </c>
      <c r="AB47" s="162">
        <f t="shared" si="14"/>
        <v>0</v>
      </c>
      <c r="AC47" s="162">
        <f t="shared" si="14"/>
        <v>3</v>
      </c>
      <c r="AD47" s="162">
        <f t="shared" si="14"/>
        <v>0</v>
      </c>
      <c r="AE47" s="162">
        <f t="shared" si="14"/>
        <v>0</v>
      </c>
      <c r="AF47" s="162">
        <f t="shared" si="14"/>
        <v>0</v>
      </c>
      <c r="AG47" s="162">
        <f t="shared" si="14"/>
        <v>50</v>
      </c>
      <c r="AH47" s="162">
        <f t="shared" si="14"/>
        <v>0</v>
      </c>
      <c r="AI47" s="162">
        <f t="shared" si="14"/>
        <v>0</v>
      </c>
      <c r="AJ47" s="162">
        <f t="shared" si="14"/>
        <v>0</v>
      </c>
      <c r="AK47" s="162">
        <f t="shared" si="14"/>
        <v>0</v>
      </c>
      <c r="AL47" s="162">
        <f t="shared" si="14"/>
        <v>0</v>
      </c>
      <c r="AM47" s="162">
        <f t="shared" si="14"/>
        <v>0</v>
      </c>
      <c r="AN47" s="162">
        <f t="shared" si="14"/>
        <v>0</v>
      </c>
      <c r="AO47" s="162">
        <f t="shared" si="14"/>
        <v>0</v>
      </c>
      <c r="AP47" s="162">
        <f t="shared" si="14"/>
        <v>0</v>
      </c>
      <c r="AQ47" s="162">
        <f t="shared" si="14"/>
        <v>0</v>
      </c>
      <c r="AR47" s="162">
        <f t="shared" si="14"/>
        <v>0</v>
      </c>
      <c r="AS47" s="162">
        <f t="shared" si="14"/>
        <v>0</v>
      </c>
      <c r="AT47" s="162">
        <f t="shared" si="14"/>
        <v>2</v>
      </c>
      <c r="AU47" s="162">
        <f t="shared" si="14"/>
        <v>0</v>
      </c>
      <c r="AV47" s="162">
        <f t="shared" si="14"/>
        <v>0</v>
      </c>
      <c r="AW47" s="162">
        <f t="shared" si="14"/>
        <v>0</v>
      </c>
      <c r="AX47" s="162">
        <f t="shared" si="14"/>
        <v>0</v>
      </c>
      <c r="AY47" s="162">
        <f t="shared" si="14"/>
        <v>0</v>
      </c>
      <c r="AZ47" s="162">
        <f t="shared" si="14"/>
        <v>0</v>
      </c>
      <c r="BA47" s="162">
        <f t="shared" si="14"/>
        <v>0</v>
      </c>
      <c r="BB47" s="162">
        <f t="shared" si="14"/>
        <v>45</v>
      </c>
      <c r="BC47" s="162">
        <f t="shared" si="14"/>
        <v>0</v>
      </c>
      <c r="BD47" s="162">
        <f t="shared" si="14"/>
        <v>0</v>
      </c>
      <c r="BE47" s="162">
        <f t="shared" si="14"/>
        <v>0</v>
      </c>
      <c r="BF47" s="162">
        <f t="shared" si="14"/>
        <v>0</v>
      </c>
      <c r="BG47" s="162">
        <f t="shared" si="14"/>
        <v>0</v>
      </c>
      <c r="BH47" s="162">
        <f t="shared" si="14"/>
        <v>0</v>
      </c>
      <c r="BI47" s="162">
        <f t="shared" si="14"/>
        <v>0</v>
      </c>
      <c r="BJ47" s="162">
        <f t="shared" si="14"/>
        <v>42</v>
      </c>
      <c r="BK47" s="162">
        <f t="shared" si="14"/>
        <v>18</v>
      </c>
      <c r="BL47" s="162">
        <f t="shared" si="14"/>
        <v>17</v>
      </c>
      <c r="BM47" s="162">
        <f t="shared" si="14"/>
        <v>0</v>
      </c>
      <c r="BN47" s="162">
        <f t="shared" si="14"/>
        <v>0</v>
      </c>
      <c r="BO47" s="162">
        <f t="shared" si="14"/>
        <v>0</v>
      </c>
      <c r="BP47" s="162">
        <f t="shared" ref="BP47:BZ47" si="15">SUM(BP39:BP45)</f>
        <v>0</v>
      </c>
      <c r="BQ47" s="162">
        <f t="shared" si="15"/>
        <v>0</v>
      </c>
      <c r="BR47" s="162">
        <f t="shared" si="15"/>
        <v>0</v>
      </c>
      <c r="BS47" s="162">
        <f t="shared" si="15"/>
        <v>0</v>
      </c>
      <c r="BT47" s="162">
        <f t="shared" si="15"/>
        <v>0</v>
      </c>
      <c r="BU47" s="162">
        <f t="shared" si="15"/>
        <v>0</v>
      </c>
      <c r="BV47" s="162">
        <f t="shared" si="15"/>
        <v>110</v>
      </c>
      <c r="BW47" s="162">
        <f t="shared" si="15"/>
        <v>0</v>
      </c>
      <c r="BX47" s="162">
        <f t="shared" si="15"/>
        <v>40</v>
      </c>
      <c r="BY47" s="162">
        <f t="shared" si="15"/>
        <v>0</v>
      </c>
      <c r="BZ47" s="162">
        <f t="shared" si="15"/>
        <v>0</v>
      </c>
      <c r="CA47" s="180">
        <f>SUMPRODUCT($E47:$BX47,$E$51:$BX$51)/1000</f>
        <v>75.64</v>
      </c>
    </row>
    <row r="48" hidden="1" customHeight="1" spans="1:79">
      <c r="A48" s="163" t="s">
        <v>194</v>
      </c>
      <c r="B48" s="164"/>
      <c r="C48" s="162">
        <f>C49</f>
        <v>0</v>
      </c>
      <c r="D48" s="162">
        <f t="shared" ref="D48:BO48" si="16">C48</f>
        <v>0</v>
      </c>
      <c r="E48" s="162">
        <f t="shared" si="16"/>
        <v>0</v>
      </c>
      <c r="F48" s="162">
        <f t="shared" si="16"/>
        <v>0</v>
      </c>
      <c r="G48" s="162">
        <f t="shared" si="16"/>
        <v>0</v>
      </c>
      <c r="H48" s="162">
        <f t="shared" si="16"/>
        <v>0</v>
      </c>
      <c r="I48" s="162">
        <f t="shared" si="16"/>
        <v>0</v>
      </c>
      <c r="J48" s="162">
        <f t="shared" si="16"/>
        <v>0</v>
      </c>
      <c r="K48" s="162">
        <f t="shared" si="16"/>
        <v>0</v>
      </c>
      <c r="L48" s="162">
        <f t="shared" si="16"/>
        <v>0</v>
      </c>
      <c r="M48" s="162">
        <f t="shared" si="16"/>
        <v>0</v>
      </c>
      <c r="N48" s="162">
        <f t="shared" si="16"/>
        <v>0</v>
      </c>
      <c r="O48" s="162">
        <f t="shared" si="16"/>
        <v>0</v>
      </c>
      <c r="P48" s="162">
        <f t="shared" si="16"/>
        <v>0</v>
      </c>
      <c r="Q48" s="162">
        <f t="shared" si="16"/>
        <v>0</v>
      </c>
      <c r="R48" s="162">
        <f t="shared" si="16"/>
        <v>0</v>
      </c>
      <c r="S48" s="162">
        <f t="shared" si="16"/>
        <v>0</v>
      </c>
      <c r="T48" s="162">
        <f t="shared" si="16"/>
        <v>0</v>
      </c>
      <c r="U48" s="162">
        <f t="shared" si="16"/>
        <v>0</v>
      </c>
      <c r="V48" s="162">
        <f t="shared" si="16"/>
        <v>0</v>
      </c>
      <c r="W48" s="162">
        <f t="shared" si="16"/>
        <v>0</v>
      </c>
      <c r="X48" s="162">
        <f t="shared" si="16"/>
        <v>0</v>
      </c>
      <c r="Y48" s="162">
        <f t="shared" si="16"/>
        <v>0</v>
      </c>
      <c r="Z48" s="162">
        <f t="shared" si="16"/>
        <v>0</v>
      </c>
      <c r="AA48" s="162">
        <f t="shared" si="16"/>
        <v>0</v>
      </c>
      <c r="AB48" s="162">
        <f t="shared" si="16"/>
        <v>0</v>
      </c>
      <c r="AC48" s="162">
        <f t="shared" si="16"/>
        <v>0</v>
      </c>
      <c r="AD48" s="162">
        <f t="shared" si="16"/>
        <v>0</v>
      </c>
      <c r="AE48" s="162">
        <f t="shared" si="16"/>
        <v>0</v>
      </c>
      <c r="AF48" s="162">
        <f t="shared" si="16"/>
        <v>0</v>
      </c>
      <c r="AG48" s="162">
        <f t="shared" si="16"/>
        <v>0</v>
      </c>
      <c r="AH48" s="162">
        <f t="shared" si="16"/>
        <v>0</v>
      </c>
      <c r="AI48" s="162">
        <f t="shared" si="16"/>
        <v>0</v>
      </c>
      <c r="AJ48" s="162">
        <f t="shared" si="16"/>
        <v>0</v>
      </c>
      <c r="AK48" s="162">
        <f t="shared" si="16"/>
        <v>0</v>
      </c>
      <c r="AL48" s="162">
        <f t="shared" si="16"/>
        <v>0</v>
      </c>
      <c r="AM48" s="162">
        <f t="shared" si="16"/>
        <v>0</v>
      </c>
      <c r="AN48" s="162">
        <f t="shared" si="16"/>
        <v>0</v>
      </c>
      <c r="AO48" s="162">
        <f t="shared" si="16"/>
        <v>0</v>
      </c>
      <c r="AP48" s="162">
        <f t="shared" si="16"/>
        <v>0</v>
      </c>
      <c r="AQ48" s="162">
        <f t="shared" si="16"/>
        <v>0</v>
      </c>
      <c r="AR48" s="162">
        <f t="shared" si="16"/>
        <v>0</v>
      </c>
      <c r="AS48" s="162">
        <f t="shared" si="16"/>
        <v>0</v>
      </c>
      <c r="AT48" s="162">
        <f t="shared" si="16"/>
        <v>0</v>
      </c>
      <c r="AU48" s="162">
        <f t="shared" si="16"/>
        <v>0</v>
      </c>
      <c r="AV48" s="162">
        <f t="shared" si="16"/>
        <v>0</v>
      </c>
      <c r="AW48" s="162">
        <f t="shared" si="16"/>
        <v>0</v>
      </c>
      <c r="AX48" s="162">
        <f t="shared" si="16"/>
        <v>0</v>
      </c>
      <c r="AY48" s="162">
        <f t="shared" si="16"/>
        <v>0</v>
      </c>
      <c r="AZ48" s="162">
        <f t="shared" si="16"/>
        <v>0</v>
      </c>
      <c r="BA48" s="162">
        <f t="shared" si="16"/>
        <v>0</v>
      </c>
      <c r="BB48" s="162">
        <f t="shared" si="16"/>
        <v>0</v>
      </c>
      <c r="BC48" s="162">
        <f t="shared" si="16"/>
        <v>0</v>
      </c>
      <c r="BD48" s="162">
        <f t="shared" si="16"/>
        <v>0</v>
      </c>
      <c r="BE48" s="162">
        <f t="shared" si="16"/>
        <v>0</v>
      </c>
      <c r="BF48" s="162">
        <f t="shared" si="16"/>
        <v>0</v>
      </c>
      <c r="BG48" s="162">
        <f t="shared" si="16"/>
        <v>0</v>
      </c>
      <c r="BH48" s="162">
        <f t="shared" si="16"/>
        <v>0</v>
      </c>
      <c r="BI48" s="162">
        <f t="shared" si="16"/>
        <v>0</v>
      </c>
      <c r="BJ48" s="162">
        <f t="shared" si="16"/>
        <v>0</v>
      </c>
      <c r="BK48" s="162">
        <f t="shared" si="16"/>
        <v>0</v>
      </c>
      <c r="BL48" s="162">
        <f t="shared" si="16"/>
        <v>0</v>
      </c>
      <c r="BM48" s="162">
        <f t="shared" si="16"/>
        <v>0</v>
      </c>
      <c r="BN48" s="162">
        <f t="shared" si="16"/>
        <v>0</v>
      </c>
      <c r="BO48" s="162">
        <f t="shared" si="16"/>
        <v>0</v>
      </c>
      <c r="BP48" s="162">
        <f t="shared" ref="BP48:BZ48" si="17">BO48</f>
        <v>0</v>
      </c>
      <c r="BQ48" s="162">
        <f t="shared" si="17"/>
        <v>0</v>
      </c>
      <c r="BR48" s="162">
        <f t="shared" si="17"/>
        <v>0</v>
      </c>
      <c r="BS48" s="162">
        <f t="shared" si="17"/>
        <v>0</v>
      </c>
      <c r="BT48" s="162">
        <f t="shared" si="17"/>
        <v>0</v>
      </c>
      <c r="BU48" s="162">
        <f t="shared" si="17"/>
        <v>0</v>
      </c>
      <c r="BV48" s="162">
        <f t="shared" si="17"/>
        <v>0</v>
      </c>
      <c r="BW48" s="162">
        <f t="shared" si="17"/>
        <v>0</v>
      </c>
      <c r="BX48" s="162">
        <f t="shared" si="17"/>
        <v>0</v>
      </c>
      <c r="BY48" s="162">
        <f t="shared" si="17"/>
        <v>0</v>
      </c>
      <c r="BZ48" s="162">
        <f t="shared" si="17"/>
        <v>0</v>
      </c>
      <c r="CA48" s="180">
        <f>SUMPRODUCT($E48:$BX48,$E$51:$BX$51)/1000</f>
        <v>0</v>
      </c>
    </row>
    <row r="49" ht="19.75" spans="1:78">
      <c r="A49" s="330" t="s">
        <v>194</v>
      </c>
      <c r="B49" s="331"/>
      <c r="C49" s="197">
        <f>VLOOKUP(B4,Фактически_присутствующих,3,FALSE)</f>
        <v>0</v>
      </c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6.25" spans="1:78">
      <c r="A50" s="146" t="s">
        <v>195</v>
      </c>
      <c r="B50" s="147"/>
      <c r="C50" s="198"/>
      <c r="D50" s="199">
        <f>D47*D48/1000</f>
        <v>0</v>
      </c>
      <c r="E50" s="252">
        <f>E47*E48/1000</f>
        <v>0</v>
      </c>
      <c r="F50" s="301">
        <f>F47*F48/1000</f>
        <v>0</v>
      </c>
      <c r="G50" s="301">
        <f>G47*G48</f>
        <v>0</v>
      </c>
      <c r="H50" s="301">
        <f>H47*H48/1000</f>
        <v>0</v>
      </c>
      <c r="I50" s="301">
        <f>I47*I48/1000</f>
        <v>0</v>
      </c>
      <c r="J50" s="301">
        <f>J47*J48/1000</f>
        <v>0</v>
      </c>
      <c r="K50" s="301">
        <f>K47*K48/1000</f>
        <v>0</v>
      </c>
      <c r="L50" s="301">
        <f t="shared" ref="L50:BX50" si="18">L47*L48/1000</f>
        <v>0</v>
      </c>
      <c r="M50" s="301">
        <f t="shared" si="18"/>
        <v>0</v>
      </c>
      <c r="N50" s="301">
        <f t="shared" si="18"/>
        <v>0</v>
      </c>
      <c r="O50" s="301">
        <f t="shared" si="18"/>
        <v>0</v>
      </c>
      <c r="P50" s="301">
        <f t="shared" si="18"/>
        <v>0</v>
      </c>
      <c r="Q50" s="301">
        <f>Q47*Q48</f>
        <v>0</v>
      </c>
      <c r="R50" s="301">
        <f t="shared" si="18"/>
        <v>0</v>
      </c>
      <c r="S50" s="301">
        <f t="shared" si="18"/>
        <v>0</v>
      </c>
      <c r="T50" s="301">
        <f t="shared" si="18"/>
        <v>0</v>
      </c>
      <c r="U50" s="301">
        <f t="shared" si="18"/>
        <v>0</v>
      </c>
      <c r="V50" s="301">
        <f t="shared" si="18"/>
        <v>0</v>
      </c>
      <c r="W50" s="301">
        <f t="shared" si="18"/>
        <v>0</v>
      </c>
      <c r="X50" s="301">
        <f t="shared" si="18"/>
        <v>0</v>
      </c>
      <c r="Y50" s="301">
        <f t="shared" si="18"/>
        <v>0</v>
      </c>
      <c r="Z50" s="301">
        <f t="shared" si="18"/>
        <v>0</v>
      </c>
      <c r="AA50" s="301">
        <f t="shared" si="18"/>
        <v>0</v>
      </c>
      <c r="AB50" s="301">
        <f t="shared" si="18"/>
        <v>0</v>
      </c>
      <c r="AC50" s="301">
        <f t="shared" si="18"/>
        <v>0</v>
      </c>
      <c r="AD50" s="301">
        <f t="shared" si="18"/>
        <v>0</v>
      </c>
      <c r="AE50" s="301">
        <f t="shared" si="18"/>
        <v>0</v>
      </c>
      <c r="AF50" s="301">
        <f t="shared" si="18"/>
        <v>0</v>
      </c>
      <c r="AG50" s="301">
        <f t="shared" si="18"/>
        <v>0</v>
      </c>
      <c r="AH50" s="301">
        <f t="shared" si="18"/>
        <v>0</v>
      </c>
      <c r="AI50" s="301">
        <f t="shared" si="18"/>
        <v>0</v>
      </c>
      <c r="AJ50" s="301">
        <f t="shared" si="18"/>
        <v>0</v>
      </c>
      <c r="AK50" s="301">
        <f t="shared" si="18"/>
        <v>0</v>
      </c>
      <c r="AL50" s="301">
        <f t="shared" si="18"/>
        <v>0</v>
      </c>
      <c r="AM50" s="301">
        <f t="shared" si="18"/>
        <v>0</v>
      </c>
      <c r="AN50" s="301">
        <f t="shared" si="18"/>
        <v>0</v>
      </c>
      <c r="AO50" s="301">
        <f t="shared" si="18"/>
        <v>0</v>
      </c>
      <c r="AP50" s="301">
        <f t="shared" si="18"/>
        <v>0</v>
      </c>
      <c r="AQ50" s="301">
        <f t="shared" si="18"/>
        <v>0</v>
      </c>
      <c r="AR50" s="301">
        <f t="shared" si="18"/>
        <v>0</v>
      </c>
      <c r="AS50" s="301">
        <f t="shared" si="18"/>
        <v>0</v>
      </c>
      <c r="AT50" s="301">
        <f t="shared" si="18"/>
        <v>0</v>
      </c>
      <c r="AU50" s="301">
        <f t="shared" si="18"/>
        <v>0</v>
      </c>
      <c r="AV50" s="301">
        <f t="shared" si="18"/>
        <v>0</v>
      </c>
      <c r="AW50" s="301">
        <f t="shared" si="18"/>
        <v>0</v>
      </c>
      <c r="AX50" s="301">
        <f t="shared" si="18"/>
        <v>0</v>
      </c>
      <c r="AY50" s="301">
        <f t="shared" si="18"/>
        <v>0</v>
      </c>
      <c r="AZ50" s="301">
        <f t="shared" si="18"/>
        <v>0</v>
      </c>
      <c r="BA50" s="301">
        <f t="shared" si="18"/>
        <v>0</v>
      </c>
      <c r="BB50" s="301">
        <f t="shared" si="18"/>
        <v>0</v>
      </c>
      <c r="BC50" s="301">
        <f t="shared" si="18"/>
        <v>0</v>
      </c>
      <c r="BD50" s="301">
        <f t="shared" si="18"/>
        <v>0</v>
      </c>
      <c r="BE50" s="301">
        <f t="shared" si="18"/>
        <v>0</v>
      </c>
      <c r="BF50" s="301">
        <f t="shared" si="18"/>
        <v>0</v>
      </c>
      <c r="BG50" s="301">
        <f t="shared" si="18"/>
        <v>0</v>
      </c>
      <c r="BH50" s="301">
        <f t="shared" si="18"/>
        <v>0</v>
      </c>
      <c r="BI50" s="301">
        <f t="shared" si="18"/>
        <v>0</v>
      </c>
      <c r="BJ50" s="301">
        <f t="shared" si="18"/>
        <v>0</v>
      </c>
      <c r="BK50" s="301">
        <f t="shared" si="18"/>
        <v>0</v>
      </c>
      <c r="BL50" s="301">
        <f t="shared" si="18"/>
        <v>0</v>
      </c>
      <c r="BM50" s="301">
        <f t="shared" si="18"/>
        <v>0</v>
      </c>
      <c r="BN50" s="301">
        <f t="shared" si="18"/>
        <v>0</v>
      </c>
      <c r="BO50" s="301">
        <f t="shared" si="18"/>
        <v>0</v>
      </c>
      <c r="BP50" s="301">
        <f t="shared" si="18"/>
        <v>0</v>
      </c>
      <c r="BQ50" s="301">
        <f t="shared" si="18"/>
        <v>0</v>
      </c>
      <c r="BR50" s="301">
        <f t="shared" si="18"/>
        <v>0</v>
      </c>
      <c r="BS50" s="301">
        <f t="shared" si="18"/>
        <v>0</v>
      </c>
      <c r="BT50" s="301">
        <f t="shared" si="18"/>
        <v>0</v>
      </c>
      <c r="BU50" s="301">
        <f t="shared" si="18"/>
        <v>0</v>
      </c>
      <c r="BV50" s="301">
        <f t="shared" si="18"/>
        <v>0</v>
      </c>
      <c r="BW50" s="301">
        <f t="shared" si="18"/>
        <v>0</v>
      </c>
      <c r="BX50" s="301">
        <f t="shared" si="18"/>
        <v>0</v>
      </c>
      <c r="BY50" s="212">
        <f>BY47*BY48/1000</f>
        <v>0</v>
      </c>
      <c r="BZ50" s="212">
        <f>BZ47*BZ48/1000</f>
        <v>0</v>
      </c>
    </row>
    <row r="51" ht="15.5" spans="1:78">
      <c r="A51" s="146" t="s">
        <v>170</v>
      </c>
      <c r="B51" s="147"/>
      <c r="C51" s="198"/>
      <c r="D51" s="200">
        <f>ССЫЛКИ!B3</f>
        <v>105</v>
      </c>
      <c r="E51" s="200">
        <f>ССЫЛКИ!C3</f>
        <v>590</v>
      </c>
      <c r="F51" s="302">
        <f>ССЫЛКИ!D3</f>
        <v>590</v>
      </c>
      <c r="G51" s="302">
        <f>ССЫЛКИ!E3</f>
        <v>11</v>
      </c>
      <c r="H51" s="302">
        <f>ССЫЛКИ!F3</f>
        <v>400</v>
      </c>
      <c r="I51" s="302">
        <f>ССЫЛКИ!G3</f>
        <v>200</v>
      </c>
      <c r="J51" s="302">
        <f>ССЫЛКИ!H3</f>
        <v>105</v>
      </c>
      <c r="K51" s="302">
        <f>ССЫЛКИ!I3</f>
        <v>590</v>
      </c>
      <c r="L51" s="302">
        <f>ССЫЛКИ!J3</f>
        <v>150</v>
      </c>
      <c r="M51" s="302">
        <f>ССЫЛКИ!K3</f>
        <v>78</v>
      </c>
      <c r="N51" s="302">
        <f>ССЫЛКИ!L3</f>
        <v>10</v>
      </c>
      <c r="O51" s="302">
        <f>ССЫЛКИ!M3</f>
        <v>300</v>
      </c>
      <c r="P51" s="302">
        <f>ССЫЛКИ!N3</f>
        <v>990</v>
      </c>
      <c r="Q51" s="302">
        <f>ССЫЛКИ!O3</f>
        <v>12</v>
      </c>
      <c r="R51" s="302">
        <f>ССЫЛКИ!P3</f>
        <v>330</v>
      </c>
      <c r="S51" s="302">
        <f>ССЫЛКИ!Q3</f>
        <v>420</v>
      </c>
      <c r="T51" s="302">
        <f>ССЫЛКИ!R3</f>
        <v>260</v>
      </c>
      <c r="U51" s="302">
        <f>ССЫЛКИ!S3</f>
        <v>165</v>
      </c>
      <c r="V51" s="302">
        <f>ССЫЛКИ!T3</f>
        <v>300</v>
      </c>
      <c r="W51" s="302">
        <f>ССЫЛКИ!U3</f>
        <v>300</v>
      </c>
      <c r="X51" s="302">
        <f>ССЫЛКИ!V3</f>
        <v>400</v>
      </c>
      <c r="Y51" s="302">
        <f>ССЫЛКИ!W3</f>
        <v>50</v>
      </c>
      <c r="Z51" s="302">
        <f>ССЫЛКИ!X3</f>
        <v>210</v>
      </c>
      <c r="AA51" s="302">
        <f>ССЫЛКИ!Y3</f>
        <v>90</v>
      </c>
      <c r="AB51" s="302">
        <f>ССЫЛКИ!Z3</f>
        <v>100</v>
      </c>
      <c r="AC51" s="302">
        <f>ССЫЛКИ!AA3</f>
        <v>190</v>
      </c>
      <c r="AD51" s="302">
        <f>ССЫЛКИ!AB3</f>
        <v>440</v>
      </c>
      <c r="AE51" s="302">
        <f>ССЫЛКИ!AC3</f>
        <v>12.5</v>
      </c>
      <c r="AF51" s="302">
        <f>ССЫЛКИ!AD3</f>
        <v>70</v>
      </c>
      <c r="AG51" s="302">
        <f>ССЫЛКИ!AE3</f>
        <v>92</v>
      </c>
      <c r="AH51" s="302">
        <f>ССЫЛКИ!AF3</f>
        <v>70</v>
      </c>
      <c r="AI51" s="302">
        <f>ССЫЛКИ!AG3</f>
        <v>62</v>
      </c>
      <c r="AJ51" s="302">
        <f>ССЫЛКИ!AH3</f>
        <v>65</v>
      </c>
      <c r="AK51" s="302">
        <f>ССЫЛКИ!AI3</f>
        <v>70</v>
      </c>
      <c r="AL51" s="302">
        <f>ССЫЛКИ!AJ3</f>
        <v>75</v>
      </c>
      <c r="AM51" s="302">
        <f>ССЫЛКИ!AK3</f>
        <v>68</v>
      </c>
      <c r="AN51" s="302">
        <f>ССЫЛКИ!AL3</f>
        <v>120</v>
      </c>
      <c r="AO51" s="302">
        <f>ССЫЛКИ!AM3</f>
        <v>70</v>
      </c>
      <c r="AP51" s="302">
        <f>ССЫЛКИ!AN3</f>
        <v>190</v>
      </c>
      <c r="AQ51" s="302">
        <f>ССЫЛКИ!AO3</f>
        <v>420</v>
      </c>
      <c r="AR51" s="302">
        <f>ССЫЛКИ!AP3</f>
        <v>195</v>
      </c>
      <c r="AS51" s="302">
        <f>ССЫЛКИ!AQ3</f>
        <v>95</v>
      </c>
      <c r="AT51" s="302">
        <f>ССЫЛКИ!AR3</f>
        <v>1100</v>
      </c>
      <c r="AU51" s="302">
        <f>ССЫЛКИ!AS3</f>
        <v>85</v>
      </c>
      <c r="AV51" s="302">
        <f>ССЫЛКИ!AT3</f>
        <v>100</v>
      </c>
      <c r="AW51" s="302">
        <f>ССЫЛКИ!AU3</f>
        <v>290</v>
      </c>
      <c r="AX51" s="302">
        <f>ССЫЛКИ!AV3</f>
        <v>370</v>
      </c>
      <c r="AY51" s="302">
        <f>ССЫЛКИ!AW3</f>
        <v>700</v>
      </c>
      <c r="AZ51" s="302">
        <f>ССЫЛКИ!AX3</f>
        <v>440</v>
      </c>
      <c r="BA51" s="302">
        <f>ССЫЛКИ!AY3</f>
        <v>240</v>
      </c>
      <c r="BB51" s="302">
        <f>ССЫЛКИ!AZ3</f>
        <v>260</v>
      </c>
      <c r="BC51" s="302">
        <f>ССЫЛКИ!BA3</f>
        <v>350</v>
      </c>
      <c r="BD51" s="302">
        <f>ССЫЛКИ!BB3</f>
        <v>50</v>
      </c>
      <c r="BE51" s="302">
        <f>ССЫЛКИ!BC3</f>
        <v>370</v>
      </c>
      <c r="BF51" s="302">
        <f>ССЫЛКИ!BD3</f>
        <v>55</v>
      </c>
      <c r="BG51" s="302">
        <f>ССЫЛКИ!BE3</f>
        <v>450</v>
      </c>
      <c r="BH51" s="302">
        <f>ССЫЛКИ!BF3</f>
        <v>440</v>
      </c>
      <c r="BI51" s="302">
        <f>ССЫЛКИ!BG3</f>
        <v>48</v>
      </c>
      <c r="BJ51" s="302">
        <f>ССЫЛКИ!BH3</f>
        <v>59</v>
      </c>
      <c r="BK51" s="302">
        <f>ССЫЛКИ!BI3</f>
        <v>48</v>
      </c>
      <c r="BL51" s="302">
        <f>ССЫЛКИ!BJ3</f>
        <v>49</v>
      </c>
      <c r="BM51" s="302">
        <f>ССЫЛКИ!BK3</f>
        <v>78</v>
      </c>
      <c r="BN51" s="302">
        <f>ССЫЛКИ!BL3</f>
        <v>110</v>
      </c>
      <c r="BO51" s="302">
        <f>ССЫЛКИ!BM3</f>
        <v>61</v>
      </c>
      <c r="BP51" s="302">
        <f>ССЫЛКИ!BN3</f>
        <v>220</v>
      </c>
      <c r="BQ51" s="302">
        <f>ССЫЛКИ!BO3</f>
        <v>200</v>
      </c>
      <c r="BR51" s="302">
        <f>ССЫЛКИ!BP3</f>
        <v>164</v>
      </c>
      <c r="BS51" s="302">
        <f>ССЫЛКИ!BQ3</f>
        <v>190</v>
      </c>
      <c r="BT51" s="302">
        <f>ССЫЛКИ!BR3</f>
        <v>300</v>
      </c>
      <c r="BU51" s="302">
        <f>ССЫЛКИ!BS3</f>
        <v>195</v>
      </c>
      <c r="BV51" s="302">
        <f>ССЫЛКИ!BT3</f>
        <v>105</v>
      </c>
      <c r="BW51" s="302">
        <f>ССЫЛКИ!BU3</f>
        <v>440</v>
      </c>
      <c r="BX51" s="302">
        <f>ССЫЛКИ!BV3</f>
        <v>66</v>
      </c>
      <c r="BY51" s="174">
        <f>ССЫЛКИ!BW3</f>
        <v>510</v>
      </c>
      <c r="BZ51" s="174">
        <f>ССЫЛКИ!BX3</f>
        <v>580</v>
      </c>
    </row>
    <row r="52" ht="15.5" spans="1:78">
      <c r="A52" s="146" t="s">
        <v>196</v>
      </c>
      <c r="B52" s="147"/>
      <c r="C52" s="244">
        <f>SUM(D52:BZ52)</f>
        <v>0</v>
      </c>
      <c r="D52" s="201">
        <f t="shared" ref="D52:BX52" si="19">D50*D51</f>
        <v>0</v>
      </c>
      <c r="E52" s="201">
        <f t="shared" si="19"/>
        <v>0</v>
      </c>
      <c r="F52" s="300">
        <f t="shared" si="19"/>
        <v>0</v>
      </c>
      <c r="G52" s="301">
        <f t="shared" si="19"/>
        <v>0</v>
      </c>
      <c r="H52" s="301">
        <f t="shared" si="19"/>
        <v>0</v>
      </c>
      <c r="I52" s="301">
        <f t="shared" si="19"/>
        <v>0</v>
      </c>
      <c r="J52" s="301">
        <f t="shared" si="19"/>
        <v>0</v>
      </c>
      <c r="K52" s="301">
        <f t="shared" si="19"/>
        <v>0</v>
      </c>
      <c r="L52" s="301">
        <f t="shared" si="19"/>
        <v>0</v>
      </c>
      <c r="M52" s="301">
        <f t="shared" si="19"/>
        <v>0</v>
      </c>
      <c r="N52" s="301">
        <f t="shared" si="19"/>
        <v>0</v>
      </c>
      <c r="O52" s="301">
        <f t="shared" si="19"/>
        <v>0</v>
      </c>
      <c r="P52" s="301">
        <f t="shared" si="19"/>
        <v>0</v>
      </c>
      <c r="Q52" s="301">
        <f t="shared" si="19"/>
        <v>0</v>
      </c>
      <c r="R52" s="301">
        <f t="shared" si="19"/>
        <v>0</v>
      </c>
      <c r="S52" s="301">
        <f t="shared" si="19"/>
        <v>0</v>
      </c>
      <c r="T52" s="301">
        <f t="shared" si="19"/>
        <v>0</v>
      </c>
      <c r="U52" s="301">
        <f t="shared" si="19"/>
        <v>0</v>
      </c>
      <c r="V52" s="301">
        <f t="shared" si="19"/>
        <v>0</v>
      </c>
      <c r="W52" s="301">
        <f t="shared" si="19"/>
        <v>0</v>
      </c>
      <c r="X52" s="301">
        <f t="shared" si="19"/>
        <v>0</v>
      </c>
      <c r="Y52" s="301">
        <f t="shared" si="19"/>
        <v>0</v>
      </c>
      <c r="Z52" s="301">
        <f t="shared" si="19"/>
        <v>0</v>
      </c>
      <c r="AA52" s="301">
        <f t="shared" si="19"/>
        <v>0</v>
      </c>
      <c r="AB52" s="301">
        <f t="shared" si="19"/>
        <v>0</v>
      </c>
      <c r="AC52" s="301">
        <f t="shared" si="19"/>
        <v>0</v>
      </c>
      <c r="AD52" s="301">
        <f t="shared" si="19"/>
        <v>0</v>
      </c>
      <c r="AE52" s="301">
        <f t="shared" si="19"/>
        <v>0</v>
      </c>
      <c r="AF52" s="301">
        <f t="shared" si="19"/>
        <v>0</v>
      </c>
      <c r="AG52" s="301">
        <f t="shared" si="19"/>
        <v>0</v>
      </c>
      <c r="AH52" s="301">
        <f t="shared" si="19"/>
        <v>0</v>
      </c>
      <c r="AI52" s="301">
        <f t="shared" si="19"/>
        <v>0</v>
      </c>
      <c r="AJ52" s="301">
        <f t="shared" si="19"/>
        <v>0</v>
      </c>
      <c r="AK52" s="301">
        <f t="shared" si="19"/>
        <v>0</v>
      </c>
      <c r="AL52" s="301">
        <f t="shared" si="19"/>
        <v>0</v>
      </c>
      <c r="AM52" s="301">
        <f t="shared" si="19"/>
        <v>0</v>
      </c>
      <c r="AN52" s="301">
        <f t="shared" si="19"/>
        <v>0</v>
      </c>
      <c r="AO52" s="301">
        <f t="shared" si="19"/>
        <v>0</v>
      </c>
      <c r="AP52" s="301">
        <f t="shared" si="19"/>
        <v>0</v>
      </c>
      <c r="AQ52" s="301">
        <f t="shared" si="19"/>
        <v>0</v>
      </c>
      <c r="AR52" s="301">
        <f t="shared" si="19"/>
        <v>0</v>
      </c>
      <c r="AS52" s="301">
        <f t="shared" si="19"/>
        <v>0</v>
      </c>
      <c r="AT52" s="301">
        <f t="shared" si="19"/>
        <v>0</v>
      </c>
      <c r="AU52" s="301">
        <f t="shared" si="19"/>
        <v>0</v>
      </c>
      <c r="AV52" s="301">
        <f t="shared" si="19"/>
        <v>0</v>
      </c>
      <c r="AW52" s="301">
        <f t="shared" si="19"/>
        <v>0</v>
      </c>
      <c r="AX52" s="301">
        <f t="shared" si="19"/>
        <v>0</v>
      </c>
      <c r="AY52" s="301">
        <f t="shared" si="19"/>
        <v>0</v>
      </c>
      <c r="AZ52" s="301">
        <f t="shared" si="19"/>
        <v>0</v>
      </c>
      <c r="BA52" s="301">
        <f t="shared" si="19"/>
        <v>0</v>
      </c>
      <c r="BB52" s="301">
        <f t="shared" si="19"/>
        <v>0</v>
      </c>
      <c r="BC52" s="301">
        <f t="shared" si="19"/>
        <v>0</v>
      </c>
      <c r="BD52" s="301">
        <f t="shared" si="19"/>
        <v>0</v>
      </c>
      <c r="BE52" s="301">
        <f t="shared" si="19"/>
        <v>0</v>
      </c>
      <c r="BF52" s="301">
        <f t="shared" si="19"/>
        <v>0</v>
      </c>
      <c r="BG52" s="301">
        <f t="shared" si="19"/>
        <v>0</v>
      </c>
      <c r="BH52" s="301">
        <f t="shared" si="19"/>
        <v>0</v>
      </c>
      <c r="BI52" s="301">
        <f t="shared" si="19"/>
        <v>0</v>
      </c>
      <c r="BJ52" s="301">
        <f t="shared" si="19"/>
        <v>0</v>
      </c>
      <c r="BK52" s="301">
        <f t="shared" si="19"/>
        <v>0</v>
      </c>
      <c r="BL52" s="301">
        <f t="shared" si="19"/>
        <v>0</v>
      </c>
      <c r="BM52" s="301">
        <f t="shared" si="19"/>
        <v>0</v>
      </c>
      <c r="BN52" s="301">
        <f t="shared" si="19"/>
        <v>0</v>
      </c>
      <c r="BO52" s="301">
        <f t="shared" si="19"/>
        <v>0</v>
      </c>
      <c r="BP52" s="301">
        <f t="shared" si="19"/>
        <v>0</v>
      </c>
      <c r="BQ52" s="301">
        <f t="shared" si="19"/>
        <v>0</v>
      </c>
      <c r="BR52" s="301">
        <f t="shared" si="19"/>
        <v>0</v>
      </c>
      <c r="BS52" s="301">
        <f t="shared" si="19"/>
        <v>0</v>
      </c>
      <c r="BT52" s="301">
        <f t="shared" si="19"/>
        <v>0</v>
      </c>
      <c r="BU52" s="301">
        <f t="shared" si="19"/>
        <v>0</v>
      </c>
      <c r="BV52" s="301">
        <f t="shared" si="19"/>
        <v>0</v>
      </c>
      <c r="BW52" s="301">
        <f t="shared" si="19"/>
        <v>0</v>
      </c>
      <c r="BX52" s="301">
        <f t="shared" si="19"/>
        <v>0</v>
      </c>
      <c r="BY52" s="212">
        <f>BY50*BY51</f>
        <v>0</v>
      </c>
      <c r="BZ52" s="212">
        <f>BZ50*BZ51</f>
        <v>0</v>
      </c>
    </row>
    <row r="53" ht="15.5" spans="1:78">
      <c r="A53" s="146" t="s">
        <v>197</v>
      </c>
      <c r="B53" s="147"/>
      <c r="C53" s="247" t="e">
        <f>C52/C49</f>
        <v>#DIV/0!</v>
      </c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</row>
    <row r="54" ht="14" hidden="1" spans="1:78">
      <c r="A54" s="180"/>
      <c r="B54" s="203" t="s">
        <v>14</v>
      </c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</row>
    <row r="55" ht="14" hidden="1" spans="1:78">
      <c r="A55" s="160"/>
      <c r="B55" s="161"/>
      <c r="C55" s="162"/>
      <c r="D55" s="162">
        <f t="shared" ref="D55:L55" si="20">SUM(D39:D45)</f>
        <v>0</v>
      </c>
      <c r="E55" s="162">
        <f t="shared" si="20"/>
        <v>0</v>
      </c>
      <c r="F55" s="162">
        <f t="shared" si="20"/>
        <v>60</v>
      </c>
      <c r="G55" s="162">
        <f t="shared" si="20"/>
        <v>0</v>
      </c>
      <c r="H55" s="162">
        <f t="shared" si="20"/>
        <v>0</v>
      </c>
      <c r="I55" s="162">
        <f t="shared" si="20"/>
        <v>0</v>
      </c>
      <c r="J55" s="162">
        <f t="shared" si="20"/>
        <v>0</v>
      </c>
      <c r="K55" s="162">
        <f t="shared" si="20"/>
        <v>0</v>
      </c>
      <c r="L55" s="162">
        <f t="shared" si="20"/>
        <v>5.7</v>
      </c>
      <c r="M55" s="162">
        <f t="shared" ref="M55:BX55" si="21">SUM(M39:M45)</f>
        <v>12</v>
      </c>
      <c r="N55" s="162">
        <f t="shared" si="21"/>
        <v>2.4</v>
      </c>
      <c r="O55" s="162">
        <f t="shared" si="21"/>
        <v>0</v>
      </c>
      <c r="P55" s="162">
        <f t="shared" si="21"/>
        <v>1</v>
      </c>
      <c r="Q55" s="162">
        <f t="shared" si="21"/>
        <v>0</v>
      </c>
      <c r="R55" s="162">
        <f t="shared" si="21"/>
        <v>0</v>
      </c>
      <c r="S55" s="162">
        <f t="shared" si="21"/>
        <v>0</v>
      </c>
      <c r="T55" s="162">
        <f t="shared" si="21"/>
        <v>0</v>
      </c>
      <c r="U55" s="162">
        <f t="shared" si="21"/>
        <v>0</v>
      </c>
      <c r="V55" s="162">
        <f t="shared" si="21"/>
        <v>0</v>
      </c>
      <c r="W55" s="162">
        <f t="shared" si="21"/>
        <v>0</v>
      </c>
      <c r="X55" s="162">
        <f t="shared" si="21"/>
        <v>0</v>
      </c>
      <c r="Y55" s="162">
        <f t="shared" si="21"/>
        <v>0</v>
      </c>
      <c r="Z55" s="162">
        <f t="shared" si="21"/>
        <v>0</v>
      </c>
      <c r="AA55" s="162">
        <f t="shared" si="21"/>
        <v>0</v>
      </c>
      <c r="AB55" s="162">
        <f t="shared" si="21"/>
        <v>0</v>
      </c>
      <c r="AC55" s="162">
        <f t="shared" si="21"/>
        <v>3</v>
      </c>
      <c r="AD55" s="162">
        <f t="shared" si="21"/>
        <v>0</v>
      </c>
      <c r="AE55" s="162">
        <f t="shared" si="21"/>
        <v>0</v>
      </c>
      <c r="AF55" s="162">
        <f t="shared" si="21"/>
        <v>0</v>
      </c>
      <c r="AG55" s="162">
        <f t="shared" si="21"/>
        <v>50</v>
      </c>
      <c r="AH55" s="162">
        <f t="shared" si="21"/>
        <v>0</v>
      </c>
      <c r="AI55" s="162">
        <f t="shared" si="21"/>
        <v>0</v>
      </c>
      <c r="AJ55" s="162">
        <f t="shared" si="21"/>
        <v>0</v>
      </c>
      <c r="AK55" s="162">
        <f t="shared" si="21"/>
        <v>0</v>
      </c>
      <c r="AL55" s="162">
        <f t="shared" si="21"/>
        <v>0</v>
      </c>
      <c r="AM55" s="162">
        <f t="shared" si="21"/>
        <v>0</v>
      </c>
      <c r="AN55" s="162">
        <f t="shared" si="21"/>
        <v>0</v>
      </c>
      <c r="AO55" s="162">
        <f t="shared" si="21"/>
        <v>0</v>
      </c>
      <c r="AP55" s="162">
        <f t="shared" si="21"/>
        <v>0</v>
      </c>
      <c r="AQ55" s="162">
        <f t="shared" si="21"/>
        <v>0</v>
      </c>
      <c r="AR55" s="162">
        <f t="shared" si="21"/>
        <v>0</v>
      </c>
      <c r="AS55" s="162">
        <f t="shared" si="21"/>
        <v>0</v>
      </c>
      <c r="AT55" s="162">
        <f t="shared" si="21"/>
        <v>2</v>
      </c>
      <c r="AU55" s="162">
        <f t="shared" si="21"/>
        <v>0</v>
      </c>
      <c r="AV55" s="162">
        <f t="shared" si="21"/>
        <v>0</v>
      </c>
      <c r="AW55" s="162">
        <f t="shared" si="21"/>
        <v>0</v>
      </c>
      <c r="AX55" s="162">
        <f t="shared" si="21"/>
        <v>0</v>
      </c>
      <c r="AY55" s="162">
        <f t="shared" si="21"/>
        <v>0</v>
      </c>
      <c r="AZ55" s="162">
        <f t="shared" si="21"/>
        <v>0</v>
      </c>
      <c r="BA55" s="162">
        <f t="shared" si="21"/>
        <v>0</v>
      </c>
      <c r="BB55" s="162">
        <f t="shared" si="21"/>
        <v>45</v>
      </c>
      <c r="BC55" s="162">
        <f t="shared" si="21"/>
        <v>0</v>
      </c>
      <c r="BD55" s="162">
        <f t="shared" si="21"/>
        <v>0</v>
      </c>
      <c r="BE55" s="162">
        <f t="shared" si="21"/>
        <v>0</v>
      </c>
      <c r="BF55" s="162">
        <f t="shared" si="21"/>
        <v>0</v>
      </c>
      <c r="BG55" s="162">
        <f t="shared" si="21"/>
        <v>0</v>
      </c>
      <c r="BH55" s="162">
        <f t="shared" si="21"/>
        <v>0</v>
      </c>
      <c r="BI55" s="162">
        <f t="shared" si="21"/>
        <v>0</v>
      </c>
      <c r="BJ55" s="162">
        <f t="shared" si="21"/>
        <v>42</v>
      </c>
      <c r="BK55" s="162">
        <f t="shared" si="21"/>
        <v>18</v>
      </c>
      <c r="BL55" s="162">
        <f t="shared" si="21"/>
        <v>17</v>
      </c>
      <c r="BM55" s="162">
        <f t="shared" si="21"/>
        <v>0</v>
      </c>
      <c r="BN55" s="162">
        <f t="shared" si="21"/>
        <v>0</v>
      </c>
      <c r="BO55" s="162">
        <f t="shared" si="21"/>
        <v>0</v>
      </c>
      <c r="BP55" s="162">
        <f t="shared" si="21"/>
        <v>0</v>
      </c>
      <c r="BQ55" s="162">
        <f t="shared" si="21"/>
        <v>0</v>
      </c>
      <c r="BR55" s="162">
        <f t="shared" si="21"/>
        <v>0</v>
      </c>
      <c r="BS55" s="162">
        <f t="shared" si="21"/>
        <v>0</v>
      </c>
      <c r="BT55" s="162">
        <f t="shared" si="21"/>
        <v>0</v>
      </c>
      <c r="BU55" s="162">
        <f t="shared" si="21"/>
        <v>0</v>
      </c>
      <c r="BV55" s="162">
        <f t="shared" si="21"/>
        <v>110</v>
      </c>
      <c r="BW55" s="162">
        <f t="shared" si="21"/>
        <v>0</v>
      </c>
      <c r="BX55" s="162">
        <f t="shared" si="21"/>
        <v>40</v>
      </c>
      <c r="BY55" s="162">
        <f>SUM(BY39:BY45)</f>
        <v>0</v>
      </c>
      <c r="BZ55" s="162">
        <f>SUM(BZ39:BZ45)</f>
        <v>0</v>
      </c>
    </row>
    <row r="56" ht="14" hidden="1" spans="1:78">
      <c r="A56" s="163" t="s">
        <v>194</v>
      </c>
      <c r="B56" s="164"/>
      <c r="C56" s="162">
        <f>C57</f>
        <v>0</v>
      </c>
      <c r="D56" s="165">
        <f>C56</f>
        <v>0</v>
      </c>
      <c r="E56" s="165">
        <f t="shared" ref="E56:BP56" si="22">D56</f>
        <v>0</v>
      </c>
      <c r="F56" s="165">
        <f t="shared" si="22"/>
        <v>0</v>
      </c>
      <c r="G56" s="165">
        <f t="shared" si="22"/>
        <v>0</v>
      </c>
      <c r="H56" s="165">
        <f t="shared" si="22"/>
        <v>0</v>
      </c>
      <c r="I56" s="165">
        <f t="shared" si="22"/>
        <v>0</v>
      </c>
      <c r="J56" s="165">
        <f t="shared" si="22"/>
        <v>0</v>
      </c>
      <c r="K56" s="165">
        <f t="shared" si="22"/>
        <v>0</v>
      </c>
      <c r="L56" s="165">
        <f t="shared" si="22"/>
        <v>0</v>
      </c>
      <c r="M56" s="165">
        <f t="shared" si="22"/>
        <v>0</v>
      </c>
      <c r="N56" s="165">
        <f t="shared" si="22"/>
        <v>0</v>
      </c>
      <c r="O56" s="165">
        <f t="shared" si="22"/>
        <v>0</v>
      </c>
      <c r="P56" s="165">
        <f t="shared" si="22"/>
        <v>0</v>
      </c>
      <c r="Q56" s="165">
        <f t="shared" si="22"/>
        <v>0</v>
      </c>
      <c r="R56" s="165">
        <f t="shared" si="22"/>
        <v>0</v>
      </c>
      <c r="S56" s="165">
        <f t="shared" si="22"/>
        <v>0</v>
      </c>
      <c r="T56" s="165">
        <f t="shared" si="22"/>
        <v>0</v>
      </c>
      <c r="U56" s="165">
        <f t="shared" si="22"/>
        <v>0</v>
      </c>
      <c r="V56" s="165">
        <f t="shared" si="22"/>
        <v>0</v>
      </c>
      <c r="W56" s="165">
        <f t="shared" si="22"/>
        <v>0</v>
      </c>
      <c r="X56" s="165">
        <f t="shared" si="22"/>
        <v>0</v>
      </c>
      <c r="Y56" s="165">
        <f t="shared" si="22"/>
        <v>0</v>
      </c>
      <c r="Z56" s="165">
        <f t="shared" si="22"/>
        <v>0</v>
      </c>
      <c r="AA56" s="165">
        <f t="shared" si="22"/>
        <v>0</v>
      </c>
      <c r="AB56" s="165">
        <f t="shared" si="22"/>
        <v>0</v>
      </c>
      <c r="AC56" s="165">
        <f t="shared" si="22"/>
        <v>0</v>
      </c>
      <c r="AD56" s="165">
        <f t="shared" si="22"/>
        <v>0</v>
      </c>
      <c r="AE56" s="165">
        <f t="shared" si="22"/>
        <v>0</v>
      </c>
      <c r="AF56" s="165">
        <f t="shared" si="22"/>
        <v>0</v>
      </c>
      <c r="AG56" s="165">
        <f t="shared" si="22"/>
        <v>0</v>
      </c>
      <c r="AH56" s="165">
        <f t="shared" si="22"/>
        <v>0</v>
      </c>
      <c r="AI56" s="165">
        <f t="shared" si="22"/>
        <v>0</v>
      </c>
      <c r="AJ56" s="165">
        <f t="shared" si="22"/>
        <v>0</v>
      </c>
      <c r="AK56" s="165">
        <f t="shared" si="22"/>
        <v>0</v>
      </c>
      <c r="AL56" s="165">
        <f t="shared" si="22"/>
        <v>0</v>
      </c>
      <c r="AM56" s="165">
        <f t="shared" si="22"/>
        <v>0</v>
      </c>
      <c r="AN56" s="165">
        <f t="shared" si="22"/>
        <v>0</v>
      </c>
      <c r="AO56" s="165">
        <f t="shared" si="22"/>
        <v>0</v>
      </c>
      <c r="AP56" s="165">
        <f t="shared" si="22"/>
        <v>0</v>
      </c>
      <c r="AQ56" s="165">
        <f t="shared" si="22"/>
        <v>0</v>
      </c>
      <c r="AR56" s="165">
        <f t="shared" si="22"/>
        <v>0</v>
      </c>
      <c r="AS56" s="165">
        <f t="shared" si="22"/>
        <v>0</v>
      </c>
      <c r="AT56" s="165">
        <f t="shared" si="22"/>
        <v>0</v>
      </c>
      <c r="AU56" s="165">
        <f t="shared" si="22"/>
        <v>0</v>
      </c>
      <c r="AV56" s="165">
        <f t="shared" si="22"/>
        <v>0</v>
      </c>
      <c r="AW56" s="165">
        <f t="shared" si="22"/>
        <v>0</v>
      </c>
      <c r="AX56" s="165">
        <f t="shared" si="22"/>
        <v>0</v>
      </c>
      <c r="AY56" s="165">
        <f t="shared" si="22"/>
        <v>0</v>
      </c>
      <c r="AZ56" s="165">
        <f t="shared" si="22"/>
        <v>0</v>
      </c>
      <c r="BA56" s="165">
        <f t="shared" si="22"/>
        <v>0</v>
      </c>
      <c r="BB56" s="165">
        <f t="shared" si="22"/>
        <v>0</v>
      </c>
      <c r="BC56" s="165">
        <f t="shared" si="22"/>
        <v>0</v>
      </c>
      <c r="BD56" s="165">
        <f t="shared" si="22"/>
        <v>0</v>
      </c>
      <c r="BE56" s="165">
        <f t="shared" si="22"/>
        <v>0</v>
      </c>
      <c r="BF56" s="165">
        <f t="shared" si="22"/>
        <v>0</v>
      </c>
      <c r="BG56" s="165">
        <f t="shared" si="22"/>
        <v>0</v>
      </c>
      <c r="BH56" s="165">
        <f t="shared" si="22"/>
        <v>0</v>
      </c>
      <c r="BI56" s="165">
        <f t="shared" si="22"/>
        <v>0</v>
      </c>
      <c r="BJ56" s="165">
        <f t="shared" si="22"/>
        <v>0</v>
      </c>
      <c r="BK56" s="165">
        <f t="shared" si="22"/>
        <v>0</v>
      </c>
      <c r="BL56" s="165">
        <f t="shared" si="22"/>
        <v>0</v>
      </c>
      <c r="BM56" s="165">
        <f t="shared" si="22"/>
        <v>0</v>
      </c>
      <c r="BN56" s="165">
        <f t="shared" si="22"/>
        <v>0</v>
      </c>
      <c r="BO56" s="165">
        <f t="shared" si="22"/>
        <v>0</v>
      </c>
      <c r="BP56" s="165">
        <f t="shared" si="22"/>
        <v>0</v>
      </c>
      <c r="BQ56" s="165">
        <f t="shared" ref="BQ56:BZ56" si="23">BP56</f>
        <v>0</v>
      </c>
      <c r="BR56" s="165">
        <f t="shared" si="23"/>
        <v>0</v>
      </c>
      <c r="BS56" s="165">
        <f t="shared" si="23"/>
        <v>0</v>
      </c>
      <c r="BT56" s="165">
        <f t="shared" si="23"/>
        <v>0</v>
      </c>
      <c r="BU56" s="165">
        <f t="shared" si="23"/>
        <v>0</v>
      </c>
      <c r="BV56" s="165">
        <f t="shared" si="23"/>
        <v>0</v>
      </c>
      <c r="BW56" s="165">
        <f t="shared" si="23"/>
        <v>0</v>
      </c>
      <c r="BX56" s="165">
        <f t="shared" si="23"/>
        <v>0</v>
      </c>
      <c r="BY56" s="165">
        <f t="shared" si="23"/>
        <v>0</v>
      </c>
      <c r="BZ56" s="165">
        <f t="shared" si="23"/>
        <v>0</v>
      </c>
    </row>
    <row r="57" ht="20.75" hidden="1" spans="1:78">
      <c r="A57" s="166" t="s">
        <v>198</v>
      </c>
      <c r="B57" s="167"/>
      <c r="C57" s="168">
        <f>VLOOKUP(B4,Общее_количество_учащихся,3,FALSE)</f>
        <v>0</v>
      </c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4.75" hidden="1" spans="1:78">
      <c r="A58" s="170" t="s">
        <v>195</v>
      </c>
      <c r="B58" s="171"/>
      <c r="C58" s="172"/>
      <c r="D58" s="173">
        <f>D55*D56/1000</f>
        <v>0</v>
      </c>
      <c r="E58" s="173">
        <f>E55*E56</f>
        <v>0</v>
      </c>
      <c r="F58" s="173">
        <f>F55*F56/1000</f>
        <v>0</v>
      </c>
      <c r="G58" s="173">
        <f>G55*G56</f>
        <v>0</v>
      </c>
      <c r="H58" s="173">
        <f>H55*H56/1000</f>
        <v>0</v>
      </c>
      <c r="I58" s="173">
        <f>I55*I56/1000</f>
        <v>0</v>
      </c>
      <c r="J58" s="212">
        <f>J55*J56/1000</f>
        <v>0</v>
      </c>
      <c r="K58" s="212">
        <f>K55*K56/1000</f>
        <v>0</v>
      </c>
      <c r="L58" s="212">
        <f t="shared" ref="L58:BY58" si="24">L55*L56/1000</f>
        <v>0</v>
      </c>
      <c r="M58" s="212">
        <f t="shared" si="24"/>
        <v>0</v>
      </c>
      <c r="N58" s="212">
        <f t="shared" si="24"/>
        <v>0</v>
      </c>
      <c r="O58" s="212">
        <f t="shared" si="24"/>
        <v>0</v>
      </c>
      <c r="P58" s="212">
        <f t="shared" si="24"/>
        <v>0</v>
      </c>
      <c r="Q58" s="212">
        <f>Q55*Q56</f>
        <v>0</v>
      </c>
      <c r="R58" s="212">
        <f t="shared" si="24"/>
        <v>0</v>
      </c>
      <c r="S58" s="212">
        <f>S55*S56</f>
        <v>0</v>
      </c>
      <c r="T58" s="212">
        <f t="shared" si="24"/>
        <v>0</v>
      </c>
      <c r="U58" s="212">
        <f t="shared" si="24"/>
        <v>0</v>
      </c>
      <c r="V58" s="212">
        <f t="shared" si="24"/>
        <v>0</v>
      </c>
      <c r="W58" s="212">
        <f t="shared" si="24"/>
        <v>0</v>
      </c>
      <c r="X58" s="212">
        <f t="shared" si="24"/>
        <v>0</v>
      </c>
      <c r="Y58" s="212">
        <f t="shared" si="24"/>
        <v>0</v>
      </c>
      <c r="Z58" s="212">
        <f t="shared" si="24"/>
        <v>0</v>
      </c>
      <c r="AA58" s="212">
        <f t="shared" si="24"/>
        <v>0</v>
      </c>
      <c r="AB58" s="212">
        <f t="shared" si="24"/>
        <v>0</v>
      </c>
      <c r="AC58" s="212">
        <f t="shared" si="24"/>
        <v>0</v>
      </c>
      <c r="AD58" s="212">
        <f t="shared" si="24"/>
        <v>0</v>
      </c>
      <c r="AE58" s="212">
        <f t="shared" si="24"/>
        <v>0</v>
      </c>
      <c r="AF58" s="212">
        <f t="shared" si="24"/>
        <v>0</v>
      </c>
      <c r="AG58" s="212">
        <f t="shared" si="24"/>
        <v>0</v>
      </c>
      <c r="AH58" s="212">
        <f t="shared" si="24"/>
        <v>0</v>
      </c>
      <c r="AI58" s="212">
        <f t="shared" si="24"/>
        <v>0</v>
      </c>
      <c r="AJ58" s="212">
        <f t="shared" si="24"/>
        <v>0</v>
      </c>
      <c r="AK58" s="212">
        <f t="shared" si="24"/>
        <v>0</v>
      </c>
      <c r="AL58" s="212">
        <f t="shared" si="24"/>
        <v>0</v>
      </c>
      <c r="AM58" s="212">
        <f t="shared" si="24"/>
        <v>0</v>
      </c>
      <c r="AN58" s="212">
        <f t="shared" si="24"/>
        <v>0</v>
      </c>
      <c r="AO58" s="212">
        <f t="shared" si="24"/>
        <v>0</v>
      </c>
      <c r="AP58" s="212">
        <f t="shared" si="24"/>
        <v>0</v>
      </c>
      <c r="AQ58" s="212">
        <f t="shared" si="24"/>
        <v>0</v>
      </c>
      <c r="AR58" s="212">
        <f t="shared" si="24"/>
        <v>0</v>
      </c>
      <c r="AS58" s="212">
        <f t="shared" si="24"/>
        <v>0</v>
      </c>
      <c r="AT58" s="212">
        <f t="shared" si="24"/>
        <v>0</v>
      </c>
      <c r="AU58" s="212">
        <f t="shared" si="24"/>
        <v>0</v>
      </c>
      <c r="AV58" s="212">
        <f t="shared" si="24"/>
        <v>0</v>
      </c>
      <c r="AW58" s="212">
        <f t="shared" si="24"/>
        <v>0</v>
      </c>
      <c r="AX58" s="212">
        <f t="shared" si="24"/>
        <v>0</v>
      </c>
      <c r="AY58" s="212">
        <f t="shared" si="24"/>
        <v>0</v>
      </c>
      <c r="AZ58" s="212">
        <f t="shared" si="24"/>
        <v>0</v>
      </c>
      <c r="BA58" s="212">
        <f t="shared" si="24"/>
        <v>0</v>
      </c>
      <c r="BB58" s="212">
        <f t="shared" si="24"/>
        <v>0</v>
      </c>
      <c r="BC58" s="212">
        <f t="shared" si="24"/>
        <v>0</v>
      </c>
      <c r="BD58" s="212">
        <f t="shared" si="24"/>
        <v>0</v>
      </c>
      <c r="BE58" s="212">
        <f t="shared" si="24"/>
        <v>0</v>
      </c>
      <c r="BF58" s="212">
        <f t="shared" si="24"/>
        <v>0</v>
      </c>
      <c r="BG58" s="212">
        <f t="shared" si="24"/>
        <v>0</v>
      </c>
      <c r="BH58" s="212">
        <f t="shared" si="24"/>
        <v>0</v>
      </c>
      <c r="BI58" s="212">
        <f t="shared" si="24"/>
        <v>0</v>
      </c>
      <c r="BJ58" s="212">
        <f t="shared" si="24"/>
        <v>0</v>
      </c>
      <c r="BK58" s="212">
        <f t="shared" si="24"/>
        <v>0</v>
      </c>
      <c r="BL58" s="212">
        <f t="shared" si="24"/>
        <v>0</v>
      </c>
      <c r="BM58" s="212">
        <f t="shared" si="24"/>
        <v>0</v>
      </c>
      <c r="BN58" s="212">
        <f t="shared" si="24"/>
        <v>0</v>
      </c>
      <c r="BO58" s="212">
        <f t="shared" si="24"/>
        <v>0</v>
      </c>
      <c r="BP58" s="212">
        <f t="shared" si="24"/>
        <v>0</v>
      </c>
      <c r="BQ58" s="212">
        <f t="shared" si="24"/>
        <v>0</v>
      </c>
      <c r="BR58" s="212">
        <f t="shared" si="24"/>
        <v>0</v>
      </c>
      <c r="BS58" s="212">
        <f t="shared" si="24"/>
        <v>0</v>
      </c>
      <c r="BT58" s="212">
        <f t="shared" si="24"/>
        <v>0</v>
      </c>
      <c r="BU58" s="212">
        <f t="shared" si="24"/>
        <v>0</v>
      </c>
      <c r="BV58" s="212">
        <f t="shared" si="24"/>
        <v>0</v>
      </c>
      <c r="BW58" s="212">
        <f t="shared" si="24"/>
        <v>0</v>
      </c>
      <c r="BX58" s="212">
        <f t="shared" si="24"/>
        <v>0</v>
      </c>
      <c r="BY58" s="212">
        <f t="shared" si="24"/>
        <v>0</v>
      </c>
      <c r="BZ58" s="212">
        <f>BZ55*BZ56/1000</f>
        <v>0</v>
      </c>
    </row>
    <row r="59" ht="14" hidden="1" spans="1:78">
      <c r="A59" s="170" t="s">
        <v>170</v>
      </c>
      <c r="B59" s="171"/>
      <c r="C59" s="172"/>
      <c r="D59" s="174">
        <f>ССЫЛКИ!B3</f>
        <v>105</v>
      </c>
      <c r="E59" s="174">
        <f>ССЫЛКИ!C3</f>
        <v>590</v>
      </c>
      <c r="F59" s="174">
        <f>ССЫЛКИ!D3</f>
        <v>590</v>
      </c>
      <c r="G59" s="174">
        <f>ССЫЛКИ!E3</f>
        <v>11</v>
      </c>
      <c r="H59" s="174">
        <f>ССЫЛКИ!F3</f>
        <v>400</v>
      </c>
      <c r="I59" s="174">
        <f>ССЫЛКИ!G3</f>
        <v>200</v>
      </c>
      <c r="J59" s="174">
        <f>ССЫЛКИ!H3</f>
        <v>105</v>
      </c>
      <c r="K59" s="174">
        <f>ССЫЛКИ!I3</f>
        <v>590</v>
      </c>
      <c r="L59" s="174">
        <f>ССЫЛКИ!J3</f>
        <v>150</v>
      </c>
      <c r="M59" s="174">
        <f>ССЫЛКИ!K3</f>
        <v>78</v>
      </c>
      <c r="N59" s="174">
        <f>ССЫЛКИ!L3</f>
        <v>10</v>
      </c>
      <c r="O59" s="174">
        <f>ССЫЛКИ!M3</f>
        <v>300</v>
      </c>
      <c r="P59" s="174">
        <f>ССЫЛКИ!N3</f>
        <v>990</v>
      </c>
      <c r="Q59" s="174">
        <f>ССЫЛКИ!O3</f>
        <v>12</v>
      </c>
      <c r="R59" s="174">
        <f>ССЫЛКИ!P3</f>
        <v>330</v>
      </c>
      <c r="S59" s="174">
        <f>ССЫЛКИ!Q3</f>
        <v>420</v>
      </c>
      <c r="T59" s="174">
        <f>ССЫЛКИ!R3</f>
        <v>260</v>
      </c>
      <c r="U59" s="174">
        <f>ССЫЛКИ!S3</f>
        <v>165</v>
      </c>
      <c r="V59" s="174">
        <f>ССЫЛКИ!T3</f>
        <v>300</v>
      </c>
      <c r="W59" s="174">
        <f>ССЫЛКИ!U3</f>
        <v>300</v>
      </c>
      <c r="X59" s="174">
        <f>ССЫЛКИ!V3</f>
        <v>400</v>
      </c>
      <c r="Y59" s="174">
        <f>ССЫЛКИ!W3</f>
        <v>50</v>
      </c>
      <c r="Z59" s="174">
        <f>ССЫЛКИ!X3</f>
        <v>210</v>
      </c>
      <c r="AA59" s="174">
        <f>ССЫЛКИ!Y3</f>
        <v>90</v>
      </c>
      <c r="AB59" s="174">
        <f>ССЫЛКИ!Z3</f>
        <v>100</v>
      </c>
      <c r="AC59" s="174">
        <f>ССЫЛКИ!AA3</f>
        <v>190</v>
      </c>
      <c r="AD59" s="174">
        <f>ССЫЛКИ!AB3</f>
        <v>440</v>
      </c>
      <c r="AE59" s="174">
        <f>ССЫЛКИ!AC3</f>
        <v>12.5</v>
      </c>
      <c r="AF59" s="174">
        <f>ССЫЛКИ!AD3</f>
        <v>70</v>
      </c>
      <c r="AG59" s="174">
        <f>ССЫЛКИ!AE3</f>
        <v>92</v>
      </c>
      <c r="AH59" s="174">
        <f>ССЫЛКИ!AF3</f>
        <v>70</v>
      </c>
      <c r="AI59" s="174">
        <f>ССЫЛКИ!AG3</f>
        <v>62</v>
      </c>
      <c r="AJ59" s="174">
        <f>ССЫЛКИ!AH3</f>
        <v>65</v>
      </c>
      <c r="AK59" s="174">
        <f>ССЫЛКИ!AI3</f>
        <v>70</v>
      </c>
      <c r="AL59" s="174">
        <f>ССЫЛКИ!AJ3</f>
        <v>75</v>
      </c>
      <c r="AM59" s="174">
        <f>ССЫЛКИ!AK3</f>
        <v>68</v>
      </c>
      <c r="AN59" s="174">
        <f>ССЫЛКИ!AL3</f>
        <v>120</v>
      </c>
      <c r="AO59" s="174">
        <f>ССЫЛКИ!AM3</f>
        <v>70</v>
      </c>
      <c r="AP59" s="174">
        <f>ССЫЛКИ!AN3</f>
        <v>190</v>
      </c>
      <c r="AQ59" s="174">
        <f>ССЫЛКИ!AO3</f>
        <v>420</v>
      </c>
      <c r="AR59" s="174">
        <f>ССЫЛКИ!AP3</f>
        <v>195</v>
      </c>
      <c r="AS59" s="174">
        <f>ССЫЛКИ!AQ3</f>
        <v>95</v>
      </c>
      <c r="AT59" s="174">
        <f>ССЫЛКИ!AR3</f>
        <v>1100</v>
      </c>
      <c r="AU59" s="174">
        <f>ССЫЛКИ!AS3</f>
        <v>85</v>
      </c>
      <c r="AV59" s="174">
        <f>ССЫЛКИ!AT3</f>
        <v>100</v>
      </c>
      <c r="AW59" s="174">
        <f>ССЫЛКИ!AU3</f>
        <v>290</v>
      </c>
      <c r="AX59" s="174">
        <f>ССЫЛКИ!AV3</f>
        <v>370</v>
      </c>
      <c r="AY59" s="174">
        <f>ССЫЛКИ!AW3</f>
        <v>700</v>
      </c>
      <c r="AZ59" s="174">
        <f>ССЫЛКИ!AX3</f>
        <v>440</v>
      </c>
      <c r="BA59" s="174">
        <f>ССЫЛКИ!AY3</f>
        <v>240</v>
      </c>
      <c r="BB59" s="174">
        <f>ССЫЛКИ!AZ3</f>
        <v>260</v>
      </c>
      <c r="BC59" s="174">
        <f>ССЫЛКИ!BA3</f>
        <v>350</v>
      </c>
      <c r="BD59" s="174">
        <f>ССЫЛКИ!BB3</f>
        <v>50</v>
      </c>
      <c r="BE59" s="174">
        <f>ССЫЛКИ!BC3</f>
        <v>370</v>
      </c>
      <c r="BF59" s="174">
        <f>ССЫЛКИ!BD3</f>
        <v>55</v>
      </c>
      <c r="BG59" s="174">
        <f>ССЫЛКИ!BE3</f>
        <v>450</v>
      </c>
      <c r="BH59" s="174">
        <f>ССЫЛКИ!BF3</f>
        <v>440</v>
      </c>
      <c r="BI59" s="174">
        <f>ССЫЛКИ!BG3</f>
        <v>48</v>
      </c>
      <c r="BJ59" s="174">
        <f>ССЫЛКИ!BH3</f>
        <v>59</v>
      </c>
      <c r="BK59" s="174">
        <f>ССЫЛКИ!BI3</f>
        <v>48</v>
      </c>
      <c r="BL59" s="174">
        <f>ССЫЛКИ!BJ3</f>
        <v>49</v>
      </c>
      <c r="BM59" s="174">
        <f>ССЫЛКИ!BK3</f>
        <v>78</v>
      </c>
      <c r="BN59" s="174">
        <f>ССЫЛКИ!BL3</f>
        <v>110</v>
      </c>
      <c r="BO59" s="174">
        <f>ССЫЛКИ!BM3</f>
        <v>61</v>
      </c>
      <c r="BP59" s="174">
        <f>ССЫЛКИ!BN3</f>
        <v>220</v>
      </c>
      <c r="BQ59" s="174">
        <f>ССЫЛКИ!BO3</f>
        <v>200</v>
      </c>
      <c r="BR59" s="174">
        <f>ССЫЛКИ!BP3</f>
        <v>164</v>
      </c>
      <c r="BS59" s="174">
        <f>ССЫЛКИ!BQ3</f>
        <v>190</v>
      </c>
      <c r="BT59" s="174">
        <f>ССЫЛКИ!BR3</f>
        <v>300</v>
      </c>
      <c r="BU59" s="174">
        <f>ССЫЛКИ!BS3</f>
        <v>195</v>
      </c>
      <c r="BV59" s="174">
        <f>ССЫЛКИ!BT3</f>
        <v>105</v>
      </c>
      <c r="BW59" s="174">
        <f>ССЫЛКИ!BU3</f>
        <v>440</v>
      </c>
      <c r="BX59" s="174">
        <f>ССЫЛКИ!BV3</f>
        <v>66</v>
      </c>
      <c r="BY59" s="174">
        <f>ССЫЛКИ!BW3</f>
        <v>510</v>
      </c>
      <c r="BZ59" s="174">
        <f>ССЫЛКИ!BX3</f>
        <v>580</v>
      </c>
    </row>
    <row r="60" ht="14" hidden="1" spans="1:78">
      <c r="A60" s="170" t="s">
        <v>196</v>
      </c>
      <c r="B60" s="171"/>
      <c r="C60" s="175">
        <f>SUM(D60:BZ60)</f>
        <v>0</v>
      </c>
      <c r="D60" s="176">
        <f>D58*D59</f>
        <v>0</v>
      </c>
      <c r="E60" s="176">
        <f t="shared" ref="E60:BP60" si="25">E58*E59</f>
        <v>0</v>
      </c>
      <c r="F60" s="177">
        <f t="shared" si="25"/>
        <v>0</v>
      </c>
      <c r="G60" s="177">
        <f t="shared" si="25"/>
        <v>0</v>
      </c>
      <c r="H60" s="177">
        <f t="shared" si="25"/>
        <v>0</v>
      </c>
      <c r="I60" s="177">
        <f t="shared" si="25"/>
        <v>0</v>
      </c>
      <c r="J60" s="177">
        <f t="shared" si="25"/>
        <v>0</v>
      </c>
      <c r="K60" s="213">
        <f t="shared" si="25"/>
        <v>0</v>
      </c>
      <c r="L60" s="213">
        <f t="shared" si="25"/>
        <v>0</v>
      </c>
      <c r="M60" s="213">
        <f t="shared" si="25"/>
        <v>0</v>
      </c>
      <c r="N60" s="213">
        <f t="shared" si="25"/>
        <v>0</v>
      </c>
      <c r="O60" s="213">
        <f t="shared" si="25"/>
        <v>0</v>
      </c>
      <c r="P60" s="213">
        <f t="shared" si="25"/>
        <v>0</v>
      </c>
      <c r="Q60" s="213">
        <f t="shared" si="25"/>
        <v>0</v>
      </c>
      <c r="R60" s="213">
        <f t="shared" si="25"/>
        <v>0</v>
      </c>
      <c r="S60" s="213">
        <f t="shared" si="25"/>
        <v>0</v>
      </c>
      <c r="T60" s="213">
        <f t="shared" si="25"/>
        <v>0</v>
      </c>
      <c r="U60" s="213">
        <f t="shared" si="25"/>
        <v>0</v>
      </c>
      <c r="V60" s="213">
        <f t="shared" si="25"/>
        <v>0</v>
      </c>
      <c r="W60" s="213">
        <f t="shared" si="25"/>
        <v>0</v>
      </c>
      <c r="X60" s="213">
        <f t="shared" si="25"/>
        <v>0</v>
      </c>
      <c r="Y60" s="213">
        <f t="shared" si="25"/>
        <v>0</v>
      </c>
      <c r="Z60" s="213">
        <f t="shared" si="25"/>
        <v>0</v>
      </c>
      <c r="AA60" s="213">
        <f t="shared" si="25"/>
        <v>0</v>
      </c>
      <c r="AB60" s="213">
        <f t="shared" si="25"/>
        <v>0</v>
      </c>
      <c r="AC60" s="213">
        <f t="shared" si="25"/>
        <v>0</v>
      </c>
      <c r="AD60" s="213">
        <f t="shared" si="25"/>
        <v>0</v>
      </c>
      <c r="AE60" s="213">
        <f t="shared" si="25"/>
        <v>0</v>
      </c>
      <c r="AF60" s="213">
        <f t="shared" si="25"/>
        <v>0</v>
      </c>
      <c r="AG60" s="213">
        <f t="shared" si="25"/>
        <v>0</v>
      </c>
      <c r="AH60" s="213">
        <f t="shared" si="25"/>
        <v>0</v>
      </c>
      <c r="AI60" s="213">
        <f t="shared" si="25"/>
        <v>0</v>
      </c>
      <c r="AJ60" s="213">
        <f t="shared" si="25"/>
        <v>0</v>
      </c>
      <c r="AK60" s="213">
        <f t="shared" si="25"/>
        <v>0</v>
      </c>
      <c r="AL60" s="213">
        <f t="shared" si="25"/>
        <v>0</v>
      </c>
      <c r="AM60" s="213">
        <f t="shared" si="25"/>
        <v>0</v>
      </c>
      <c r="AN60" s="213">
        <f t="shared" si="25"/>
        <v>0</v>
      </c>
      <c r="AO60" s="213">
        <f t="shared" si="25"/>
        <v>0</v>
      </c>
      <c r="AP60" s="213">
        <f t="shared" si="25"/>
        <v>0</v>
      </c>
      <c r="AQ60" s="213">
        <f t="shared" si="25"/>
        <v>0</v>
      </c>
      <c r="AR60" s="213">
        <f t="shared" si="25"/>
        <v>0</v>
      </c>
      <c r="AS60" s="213">
        <f t="shared" si="25"/>
        <v>0</v>
      </c>
      <c r="AT60" s="213">
        <f t="shared" si="25"/>
        <v>0</v>
      </c>
      <c r="AU60" s="213">
        <f t="shared" si="25"/>
        <v>0</v>
      </c>
      <c r="AV60" s="213">
        <f t="shared" si="25"/>
        <v>0</v>
      </c>
      <c r="AW60" s="213">
        <f t="shared" si="25"/>
        <v>0</v>
      </c>
      <c r="AX60" s="213">
        <f t="shared" si="25"/>
        <v>0</v>
      </c>
      <c r="AY60" s="213">
        <f t="shared" si="25"/>
        <v>0</v>
      </c>
      <c r="AZ60" s="213">
        <f t="shared" si="25"/>
        <v>0</v>
      </c>
      <c r="BA60" s="213">
        <f t="shared" si="25"/>
        <v>0</v>
      </c>
      <c r="BB60" s="213">
        <f t="shared" si="25"/>
        <v>0</v>
      </c>
      <c r="BC60" s="213">
        <f t="shared" si="25"/>
        <v>0</v>
      </c>
      <c r="BD60" s="213">
        <f t="shared" si="25"/>
        <v>0</v>
      </c>
      <c r="BE60" s="213">
        <f t="shared" si="25"/>
        <v>0</v>
      </c>
      <c r="BF60" s="213">
        <f t="shared" si="25"/>
        <v>0</v>
      </c>
      <c r="BG60" s="213">
        <f t="shared" si="25"/>
        <v>0</v>
      </c>
      <c r="BH60" s="213">
        <f t="shared" si="25"/>
        <v>0</v>
      </c>
      <c r="BI60" s="213">
        <f t="shared" si="25"/>
        <v>0</v>
      </c>
      <c r="BJ60" s="213">
        <f t="shared" si="25"/>
        <v>0</v>
      </c>
      <c r="BK60" s="213">
        <f t="shared" si="25"/>
        <v>0</v>
      </c>
      <c r="BL60" s="213">
        <f t="shared" si="25"/>
        <v>0</v>
      </c>
      <c r="BM60" s="213">
        <f t="shared" si="25"/>
        <v>0</v>
      </c>
      <c r="BN60" s="213">
        <f t="shared" si="25"/>
        <v>0</v>
      </c>
      <c r="BO60" s="213">
        <f t="shared" si="25"/>
        <v>0</v>
      </c>
      <c r="BP60" s="213">
        <f t="shared" si="25"/>
        <v>0</v>
      </c>
      <c r="BQ60" s="213">
        <f t="shared" ref="BQ60:BZ60" si="26">BQ58*BQ59</f>
        <v>0</v>
      </c>
      <c r="BR60" s="213">
        <f t="shared" si="26"/>
        <v>0</v>
      </c>
      <c r="BS60" s="213">
        <f t="shared" si="26"/>
        <v>0</v>
      </c>
      <c r="BT60" s="213">
        <f t="shared" si="26"/>
        <v>0</v>
      </c>
      <c r="BU60" s="213">
        <f t="shared" si="26"/>
        <v>0</v>
      </c>
      <c r="BV60" s="213">
        <f t="shared" si="26"/>
        <v>0</v>
      </c>
      <c r="BW60" s="213">
        <f t="shared" si="26"/>
        <v>0</v>
      </c>
      <c r="BX60" s="213">
        <f t="shared" si="26"/>
        <v>0</v>
      </c>
      <c r="BY60" s="213">
        <f t="shared" si="26"/>
        <v>0</v>
      </c>
      <c r="BZ60" s="213">
        <f t="shared" si="26"/>
        <v>0</v>
      </c>
    </row>
    <row r="61" ht="14" hidden="1" spans="1:76">
      <c r="A61" s="170" t="s">
        <v>197</v>
      </c>
      <c r="B61" s="178"/>
      <c r="C61" s="179" t="e">
        <f>C60/C57</f>
        <v>#DIV/0!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 t="e">
        <f>ROUND((((71.71-C53))*100+SUM(N39:N44)),4)</f>
        <v>#DIV/0!</v>
      </c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 t="e">
        <f>ROUND((((75-C53))*100+SUM(N39:N44)),4)</f>
        <v>#DIV/0!</v>
      </c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t="14" spans="1:76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5.5" spans="1:76">
      <c r="A63" s="180"/>
      <c r="B63" s="159" t="s">
        <v>199</v>
      </c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4" spans="1:76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5" spans="1:76">
      <c r="A65" s="180"/>
      <c r="B65" s="159" t="s">
        <v>200</v>
      </c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4"/>
    <row r="67" ht="14"/>
    <row r="68" ht="14"/>
    <row r="69" ht="14"/>
    <row r="70" ht="14"/>
    <row r="71" ht="14"/>
    <row r="72" ht="14"/>
    <row r="73" ht="14"/>
    <row r="74" ht="14"/>
    <row r="75" ht="14"/>
    <row r="76" ht="14"/>
    <row r="77" ht="14"/>
    <row r="78" ht="14"/>
    <row r="79" ht="14"/>
    <row r="80" ht="14"/>
    <row r="81" ht="14"/>
    <row r="82" ht="14"/>
    <row r="83" ht="14"/>
    <row r="84" ht="14"/>
    <row r="85" ht="14"/>
    <row r="86" ht="14"/>
    <row r="87" ht="14"/>
    <row r="88" ht="14"/>
    <row r="89" ht="14"/>
    <row r="90" ht="14"/>
    <row r="91" ht="14"/>
    <row r="92" ht="14"/>
    <row r="93" ht="14"/>
    <row r="94" ht="14"/>
    <row r="95" ht="14"/>
    <row r="96" ht="14"/>
    <row r="97" ht="14"/>
    <row r="98" ht="14"/>
    <row r="99" ht="14"/>
    <row r="100" ht="14"/>
    <row r="101" ht="14"/>
    <row r="102" ht="14"/>
    <row r="103" ht="14"/>
    <row r="104" ht="14"/>
    <row r="105" ht="14"/>
    <row r="106" ht="14"/>
    <row r="107" ht="14"/>
    <row r="108" ht="14"/>
    <row r="109" ht="14"/>
    <row r="110" ht="14"/>
    <row r="111" ht="14"/>
    <row r="112" ht="14"/>
    <row r="113" ht="14"/>
    <row r="114" ht="14"/>
    <row r="115" ht="14"/>
    <row r="116" ht="14"/>
    <row r="117" ht="14"/>
    <row r="118" ht="14"/>
    <row r="119" ht="14"/>
    <row r="120" ht="14"/>
    <row r="121" ht="14"/>
    <row r="122" ht="14"/>
    <row r="123" ht="14"/>
    <row r="124" ht="14"/>
    <row r="125" ht="14"/>
    <row r="126" ht="14"/>
    <row r="127" ht="14"/>
    <row r="128" ht="14"/>
    <row r="129" ht="14"/>
    <row r="130" ht="14"/>
    <row r="131" ht="14"/>
    <row r="132" ht="14"/>
    <row r="133" ht="14"/>
    <row r="134" ht="14"/>
    <row r="135" ht="14"/>
    <row r="136" ht="14"/>
    <row r="137" ht="14"/>
    <row r="138" ht="14"/>
    <row r="139" ht="14"/>
    <row r="140" ht="14"/>
    <row r="141" ht="14"/>
    <row r="142" ht="14"/>
    <row r="143" ht="14"/>
    <row r="144" ht="14"/>
    <row r="145" ht="14"/>
    <row r="146" ht="14"/>
    <row r="147" ht="14"/>
    <row r="148" ht="14"/>
    <row r="149" ht="14"/>
    <row r="150" ht="14"/>
    <row r="151" ht="14"/>
    <row r="152" ht="14"/>
    <row r="153" ht="14"/>
    <row r="154" ht="14"/>
    <row r="155" ht="14"/>
    <row r="156" ht="14"/>
    <row r="157" ht="14"/>
    <row r="158" ht="14"/>
    <row r="159" ht="14"/>
    <row r="160" ht="14"/>
    <row r="161" ht="14"/>
    <row r="162" ht="14"/>
    <row r="163" ht="14"/>
    <row r="164" ht="14"/>
    <row r="165" ht="14"/>
    <row r="166" ht="14"/>
    <row r="167" ht="14"/>
    <row r="168" ht="14"/>
    <row r="169" ht="14"/>
    <row r="170" ht="14"/>
    <row r="171" ht="14"/>
    <row r="172" ht="14"/>
    <row r="173" ht="14"/>
    <row r="174" ht="14"/>
    <row r="175" ht="14"/>
    <row r="176" ht="14"/>
    <row r="177" ht="14"/>
    <row r="178" ht="14"/>
    <row r="179" ht="14"/>
    <row r="180" ht="14"/>
    <row r="181" ht="14"/>
    <row r="182" ht="14"/>
    <row r="183" ht="14"/>
    <row r="184" ht="14"/>
    <row r="185" ht="14"/>
    <row r="186" ht="14"/>
    <row r="187" ht="14"/>
    <row r="188" ht="14"/>
    <row r="189" ht="14"/>
    <row r="190" ht="14"/>
    <row r="191" ht="14"/>
    <row r="192" ht="14"/>
    <row r="193" ht="14"/>
    <row r="194" ht="14"/>
    <row r="195" ht="14"/>
    <row r="196" ht="14"/>
    <row r="197" ht="14"/>
    <row r="198" ht="14"/>
    <row r="199" ht="14"/>
    <row r="200" ht="14"/>
    <row r="201" ht="14"/>
    <row r="202" ht="14"/>
    <row r="203" ht="14"/>
    <row r="204" ht="14"/>
    <row r="205" ht="14"/>
    <row r="206" ht="14"/>
    <row r="207" ht="14"/>
    <row r="208" ht="14"/>
    <row r="209" ht="14"/>
    <row r="210" ht="14"/>
    <row r="211" ht="14"/>
    <row r="212" ht="14"/>
    <row r="213" ht="14"/>
    <row r="214" ht="14"/>
    <row r="215" ht="14"/>
    <row r="216" ht="14"/>
    <row r="217" ht="14"/>
    <row r="218" ht="14"/>
    <row r="219" ht="14"/>
    <row r="220" ht="14"/>
    <row r="221" ht="14"/>
    <row r="222" ht="14"/>
    <row r="223" ht="14"/>
    <row r="224" ht="14"/>
    <row r="225" ht="14"/>
    <row r="226" ht="14"/>
    <row r="227" ht="14"/>
    <row r="228" ht="14"/>
    <row r="229" ht="14"/>
    <row r="230" ht="14"/>
    <row r="231" ht="14"/>
    <row r="232" ht="14"/>
    <row r="233" ht="14"/>
    <row r="234" ht="14"/>
    <row r="235" ht="14"/>
    <row r="236" ht="14"/>
    <row r="237" ht="14"/>
    <row r="238" ht="14"/>
    <row r="239" ht="14"/>
    <row r="240" ht="14"/>
    <row r="241" ht="14"/>
    <row r="242" ht="14"/>
    <row r="243" ht="14"/>
    <row r="244" ht="14"/>
    <row r="245" ht="14"/>
    <row r="246" ht="14"/>
    <row r="247" ht="14"/>
    <row r="248" ht="14"/>
    <row r="249" ht="14"/>
    <row r="250" ht="14"/>
    <row r="251" ht="14"/>
    <row r="252" ht="14"/>
    <row r="253" ht="14"/>
    <row r="254" ht="14"/>
    <row r="255" ht="14"/>
    <row r="256" ht="14"/>
    <row r="257" ht="14"/>
    <row r="258" ht="14"/>
    <row r="259" ht="14"/>
    <row r="260" ht="14"/>
    <row r="261" ht="14"/>
    <row r="262" ht="14"/>
    <row r="263" ht="14"/>
    <row r="264" ht="14"/>
    <row r="265" ht="14"/>
    <row r="266" ht="14"/>
    <row r="267" ht="14"/>
    <row r="268" ht="14"/>
    <row r="269" ht="14"/>
    <row r="270" ht="14"/>
    <row r="271" ht="14"/>
    <row r="272" ht="14"/>
    <row r="273" ht="14"/>
    <row r="274" ht="14"/>
    <row r="275" ht="14"/>
    <row r="276" ht="14"/>
    <row r="277" ht="14"/>
    <row r="278" ht="14"/>
    <row r="279" ht="14"/>
    <row r="280" ht="14"/>
    <row r="281" ht="14"/>
    <row r="282" ht="14"/>
    <row r="283" ht="14"/>
    <row r="284" ht="14"/>
    <row r="285" ht="14"/>
    <row r="286" ht="14"/>
    <row r="287" ht="14"/>
    <row r="288" ht="14"/>
    <row r="289" ht="14"/>
    <row r="290" ht="14"/>
    <row r="291" ht="14"/>
    <row r="292" ht="14"/>
    <row r="293" ht="14"/>
    <row r="294" ht="14"/>
    <row r="295" ht="14"/>
    <row r="296" ht="14"/>
    <row r="297" ht="14"/>
    <row r="298" ht="14"/>
    <row r="299" ht="14"/>
    <row r="300" ht="14"/>
    <row r="301" ht="14"/>
    <row r="302" ht="14"/>
    <row r="303" ht="14"/>
    <row r="304" ht="14"/>
    <row r="305" ht="14"/>
    <row r="306" ht="14"/>
    <row r="307" ht="14"/>
    <row r="308" ht="14"/>
    <row r="309" ht="14"/>
    <row r="310" ht="14"/>
    <row r="311" ht="14"/>
    <row r="312" ht="14"/>
    <row r="313" ht="14"/>
    <row r="314" ht="14"/>
    <row r="315" ht="14"/>
    <row r="316" ht="14"/>
    <row r="317" ht="14"/>
    <row r="318" ht="14"/>
    <row r="319" ht="14"/>
    <row r="320" ht="14"/>
    <row r="321" ht="14"/>
    <row r="322" ht="14"/>
    <row r="323" ht="14"/>
    <row r="324" ht="14"/>
    <row r="325" ht="14"/>
    <row r="326" ht="14"/>
    <row r="327" ht="14"/>
    <row r="328" ht="14"/>
    <row r="329" ht="14"/>
    <row r="330" ht="14"/>
    <row r="331" ht="14"/>
    <row r="332" ht="14"/>
    <row r="333" ht="14"/>
    <row r="334" ht="14"/>
    <row r="335" ht="14"/>
    <row r="336" ht="14"/>
    <row r="337" ht="14"/>
    <row r="338" ht="14"/>
    <row r="339" ht="14"/>
    <row r="340" ht="14"/>
    <row r="341" ht="14"/>
    <row r="342" ht="14"/>
    <row r="343" ht="14"/>
    <row r="344" ht="14"/>
    <row r="345" ht="14"/>
    <row r="346" ht="14"/>
    <row r="347" ht="14"/>
    <row r="348" ht="14"/>
    <row r="349" ht="14"/>
    <row r="350" ht="14"/>
    <row r="351" ht="14"/>
    <row r="352" ht="14"/>
    <row r="353" ht="14"/>
    <row r="354" ht="14"/>
    <row r="355" ht="14"/>
    <row r="356" ht="14"/>
    <row r="357" ht="14"/>
    <row r="358" ht="14"/>
    <row r="359" ht="14"/>
    <row r="360" ht="14"/>
    <row r="361" ht="14"/>
    <row r="362" ht="14"/>
    <row r="363" ht="14"/>
    <row r="364" ht="14"/>
    <row r="365" ht="14"/>
    <row r="366" ht="14"/>
    <row r="367" ht="14"/>
    <row r="368" ht="14"/>
    <row r="369" ht="14"/>
    <row r="370" ht="14"/>
    <row r="371" ht="14"/>
    <row r="372" ht="14"/>
    <row r="373" ht="14"/>
    <row r="374" ht="14"/>
    <row r="375" ht="14"/>
    <row r="376" ht="14"/>
    <row r="377" ht="14"/>
    <row r="378" ht="14"/>
    <row r="379" ht="14"/>
    <row r="380" ht="14"/>
    <row r="381" ht="14"/>
    <row r="382" ht="14"/>
    <row r="383" ht="14"/>
    <row r="384" ht="14"/>
    <row r="385" ht="14"/>
    <row r="386" ht="14"/>
    <row r="387" ht="14"/>
    <row r="388" ht="14"/>
    <row r="389" ht="14"/>
    <row r="390" ht="14"/>
    <row r="391" ht="14"/>
    <row r="392" ht="14"/>
    <row r="393" ht="14"/>
    <row r="394" ht="14"/>
    <row r="395" ht="14"/>
    <row r="396" ht="14"/>
    <row r="397" ht="14"/>
    <row r="398" ht="14"/>
    <row r="399" ht="14"/>
    <row r="400" ht="14"/>
    <row r="401" ht="14"/>
    <row r="402" ht="14"/>
    <row r="403" ht="14"/>
    <row r="404" ht="14"/>
    <row r="405" ht="14"/>
    <row r="406" ht="14"/>
    <row r="407" ht="14"/>
    <row r="408" ht="14"/>
    <row r="409" ht="14"/>
    <row r="410" ht="14"/>
    <row r="411" ht="14"/>
    <row r="412" ht="14"/>
    <row r="413" ht="14"/>
    <row r="414" ht="14"/>
    <row r="415" ht="14"/>
    <row r="416" ht="14"/>
    <row r="417" ht="14"/>
    <row r="418" ht="14"/>
    <row r="419" ht="14"/>
    <row r="420" ht="14"/>
    <row r="421" ht="14"/>
    <row r="422" ht="14"/>
    <row r="423" ht="14"/>
    <row r="424" ht="14"/>
    <row r="425" ht="14"/>
    <row r="426" ht="14"/>
    <row r="427" ht="14"/>
    <row r="428" ht="14"/>
    <row r="429" ht="14"/>
    <row r="430" ht="14"/>
    <row r="431" ht="14"/>
    <row r="432" ht="14"/>
    <row r="433" ht="14"/>
    <row r="434" ht="14"/>
    <row r="435" ht="14"/>
    <row r="436" ht="14"/>
    <row r="437" ht="14"/>
    <row r="438" ht="14"/>
    <row r="439" ht="14"/>
    <row r="440" ht="14"/>
    <row r="441" ht="14"/>
    <row r="442" ht="14"/>
    <row r="443" ht="14"/>
    <row r="444" ht="14"/>
    <row r="445" ht="14"/>
    <row r="446" ht="14"/>
    <row r="447" ht="14"/>
    <row r="448" ht="14"/>
    <row r="449" ht="14"/>
    <row r="450" ht="14"/>
    <row r="451" ht="14"/>
    <row r="452" ht="14"/>
    <row r="453" ht="14"/>
    <row r="454" ht="14"/>
    <row r="455" ht="14"/>
    <row r="456" ht="14"/>
    <row r="457" ht="14"/>
    <row r="458" ht="14"/>
    <row r="459" ht="14"/>
    <row r="460" ht="14"/>
    <row r="461" ht="14"/>
    <row r="462" ht="14"/>
    <row r="463" ht="14"/>
    <row r="464" ht="14"/>
    <row r="465" ht="14"/>
    <row r="466" ht="14"/>
    <row r="467" ht="14"/>
    <row r="468" ht="14"/>
    <row r="469" ht="14"/>
    <row r="470" ht="14"/>
    <row r="471" ht="14"/>
    <row r="472" ht="14"/>
    <row r="473" ht="14"/>
    <row r="474" ht="14"/>
    <row r="475" ht="14"/>
    <row r="476" ht="14"/>
    <row r="477" ht="14"/>
    <row r="478" ht="14"/>
    <row r="479" ht="14"/>
    <row r="480" ht="14"/>
    <row r="481" ht="14"/>
    <row r="482" ht="14"/>
    <row r="483" ht="14"/>
    <row r="484" ht="14"/>
    <row r="485" ht="14"/>
    <row r="486" ht="14"/>
    <row r="487" ht="14"/>
    <row r="488" ht="14"/>
    <row r="489" ht="14"/>
    <row r="490" ht="14"/>
    <row r="491" ht="14"/>
    <row r="492" ht="14"/>
    <row r="493" ht="14"/>
    <row r="494" ht="14"/>
    <row r="495" ht="14"/>
    <row r="496" ht="14"/>
    <row r="497" ht="14"/>
    <row r="498" ht="14"/>
    <row r="499" ht="14"/>
    <row r="500" ht="14"/>
    <row r="501" ht="14"/>
    <row r="502" ht="14"/>
    <row r="503" ht="14"/>
    <row r="504" ht="14"/>
    <row r="505" ht="14"/>
    <row r="506" ht="14"/>
    <row r="507" ht="14"/>
    <row r="508" ht="14"/>
    <row r="509" ht="14"/>
    <row r="510" ht="14"/>
    <row r="511" ht="14"/>
    <row r="512" ht="14"/>
    <row r="513" ht="14"/>
    <row r="514" ht="14"/>
    <row r="515" ht="14"/>
    <row r="516" ht="14"/>
    <row r="517" ht="14"/>
    <row r="518" ht="14"/>
    <row r="519" ht="14"/>
    <row r="520" ht="14"/>
    <row r="521" ht="14"/>
    <row r="522" ht="14"/>
    <row r="523" ht="14"/>
    <row r="524" ht="14"/>
    <row r="525" ht="14"/>
    <row r="526" ht="14"/>
    <row r="527" ht="14"/>
    <row r="528" ht="14"/>
    <row r="529" ht="14"/>
    <row r="530" ht="14"/>
    <row r="531" ht="14"/>
    <row r="532" ht="14"/>
    <row r="533" ht="14"/>
    <row r="534" ht="14"/>
    <row r="535" ht="14"/>
    <row r="536" ht="14"/>
    <row r="537" ht="14"/>
    <row r="538" ht="14"/>
    <row r="539" ht="14"/>
    <row r="540" ht="14"/>
    <row r="541" ht="14"/>
    <row r="542" ht="14"/>
    <row r="543" ht="14"/>
    <row r="544" ht="14"/>
    <row r="545" ht="14"/>
    <row r="546" ht="14"/>
    <row r="547" ht="14"/>
    <row r="548" ht="14"/>
    <row r="549" ht="14"/>
    <row r="550" ht="14"/>
    <row r="551" ht="14"/>
    <row r="552" ht="14"/>
    <row r="553" ht="14"/>
    <row r="554" ht="14"/>
    <row r="555" ht="14"/>
    <row r="556" ht="14"/>
    <row r="557" ht="14"/>
    <row r="558" ht="14"/>
    <row r="559" ht="14"/>
    <row r="560" ht="14"/>
    <row r="561" ht="14"/>
    <row r="562" ht="14"/>
    <row r="563" ht="14"/>
    <row r="564" ht="14"/>
    <row r="565" ht="14"/>
    <row r="566" ht="14"/>
    <row r="567" ht="14"/>
    <row r="568" ht="14"/>
    <row r="569" ht="14"/>
    <row r="570" ht="14"/>
    <row r="571" ht="14"/>
    <row r="572" ht="14"/>
    <row r="573" ht="14"/>
    <row r="574" ht="14"/>
    <row r="575" ht="14"/>
    <row r="576" ht="14"/>
    <row r="577" ht="14"/>
    <row r="578" ht="14"/>
    <row r="579" ht="14"/>
    <row r="580" ht="14"/>
    <row r="581" ht="14"/>
    <row r="582" ht="14"/>
    <row r="583" ht="14"/>
    <row r="584" ht="14"/>
    <row r="585" ht="14"/>
    <row r="586" ht="14"/>
    <row r="587" ht="14"/>
    <row r="588" ht="14"/>
    <row r="589" ht="14"/>
    <row r="590" ht="14"/>
    <row r="591" ht="14"/>
    <row r="592" ht="14"/>
    <row r="593" ht="14"/>
    <row r="594" ht="14"/>
    <row r="595" ht="14"/>
    <row r="596" ht="14"/>
    <row r="597" ht="14"/>
    <row r="598" ht="14"/>
    <row r="599" ht="14"/>
    <row r="600" ht="14"/>
    <row r="601" ht="14"/>
    <row r="602" ht="14"/>
    <row r="603" ht="14"/>
    <row r="604" ht="14"/>
    <row r="605" ht="14"/>
    <row r="606" ht="14"/>
    <row r="607" ht="14"/>
    <row r="608" ht="14"/>
    <row r="609" ht="14"/>
    <row r="610" ht="14"/>
    <row r="611" ht="14"/>
    <row r="612" ht="14"/>
    <row r="613" ht="14"/>
    <row r="614" ht="14"/>
    <row r="615" ht="14"/>
    <row r="616" ht="14"/>
    <row r="617" ht="14"/>
    <row r="618" ht="14"/>
    <row r="619" ht="14"/>
    <row r="620" ht="14"/>
    <row r="621" ht="14"/>
    <row r="622" ht="14"/>
    <row r="623" ht="14"/>
    <row r="624" ht="14"/>
    <row r="625" ht="14"/>
    <row r="626" ht="14"/>
    <row r="627" ht="14"/>
    <row r="628" ht="14"/>
    <row r="629" ht="14"/>
    <row r="630" ht="14"/>
    <row r="631" ht="14"/>
    <row r="632" ht="14"/>
    <row r="633" ht="14"/>
    <row r="634" ht="14"/>
    <row r="635" ht="14"/>
    <row r="636" ht="14"/>
    <row r="637" ht="14"/>
    <row r="638" ht="14"/>
    <row r="639" ht="14"/>
    <row r="640" ht="14"/>
    <row r="641" ht="14"/>
    <row r="642" ht="14"/>
    <row r="643" ht="14"/>
    <row r="644" ht="14"/>
    <row r="645" ht="14"/>
    <row r="646" ht="14"/>
    <row r="647" ht="14"/>
    <row r="648" ht="14"/>
    <row r="649" ht="14"/>
    <row r="650" ht="14"/>
    <row r="651" ht="14"/>
    <row r="652" ht="14"/>
    <row r="653" ht="14"/>
    <row r="654" ht="14"/>
    <row r="655" ht="14"/>
    <row r="656" ht="14"/>
    <row r="657" ht="14"/>
    <row r="658" ht="14"/>
    <row r="659" ht="14"/>
    <row r="660" ht="14"/>
    <row r="661" ht="14"/>
    <row r="662" ht="14"/>
    <row r="663" ht="14"/>
    <row r="664" ht="14"/>
    <row r="665" ht="14"/>
    <row r="666" ht="14"/>
    <row r="667" ht="14"/>
    <row r="668" ht="14"/>
    <row r="669" ht="14"/>
    <row r="670" ht="14"/>
    <row r="671" ht="14"/>
    <row r="672" ht="14"/>
    <row r="673" ht="14"/>
    <row r="674" ht="14"/>
    <row r="675" ht="14"/>
    <row r="676" ht="14"/>
    <row r="677" ht="14"/>
    <row r="678" ht="14"/>
    <row r="679" ht="14"/>
    <row r="680" ht="14"/>
    <row r="681" ht="14"/>
    <row r="682" ht="14"/>
    <row r="683" ht="14"/>
    <row r="684" ht="14"/>
    <row r="685" ht="14"/>
    <row r="686" ht="14"/>
    <row r="687" ht="14"/>
    <row r="688" ht="14"/>
    <row r="689" ht="14"/>
    <row r="690" ht="14"/>
    <row r="691" ht="14"/>
    <row r="692" ht="14"/>
    <row r="693" ht="14"/>
    <row r="694" ht="14"/>
    <row r="695" ht="14"/>
    <row r="696" ht="14"/>
    <row r="697" ht="14"/>
    <row r="698" ht="14"/>
    <row r="699" ht="14"/>
    <row r="700" ht="14"/>
    <row r="701" ht="14"/>
    <row r="702" ht="14"/>
    <row r="703" ht="14"/>
    <row r="704" ht="14"/>
    <row r="705" ht="14"/>
    <row r="706" ht="14"/>
    <row r="707" ht="14"/>
    <row r="708" ht="14"/>
    <row r="709" ht="14"/>
    <row r="710" ht="14"/>
    <row r="711" ht="14"/>
    <row r="712" ht="14"/>
    <row r="713" ht="14"/>
    <row r="714" ht="14"/>
    <row r="715" ht="14"/>
    <row r="716" ht="14"/>
    <row r="717" ht="14"/>
    <row r="718" ht="14"/>
    <row r="719" ht="14"/>
    <row r="720" ht="14"/>
    <row r="721" ht="14"/>
    <row r="722" ht="14"/>
    <row r="723" ht="14"/>
    <row r="724" ht="14"/>
    <row r="725" ht="14"/>
    <row r="726" ht="14"/>
    <row r="727" ht="14"/>
    <row r="728" ht="14"/>
    <row r="729" ht="14"/>
    <row r="730" ht="14"/>
    <row r="731" ht="14"/>
    <row r="732" ht="14"/>
    <row r="733" ht="14"/>
    <row r="734" ht="14"/>
    <row r="735" ht="14"/>
    <row r="736" ht="14"/>
    <row r="737" ht="14"/>
    <row r="738" ht="14"/>
    <row r="739" ht="14"/>
    <row r="740" ht="14"/>
    <row r="741" ht="14"/>
    <row r="742" ht="14"/>
    <row r="743" ht="14"/>
    <row r="744" ht="14"/>
    <row r="745" ht="14"/>
    <row r="746" ht="14"/>
    <row r="747" ht="14"/>
    <row r="748" ht="14"/>
    <row r="749" ht="14"/>
    <row r="750" ht="14"/>
    <row r="751" ht="14"/>
    <row r="752" ht="14"/>
    <row r="753" ht="14"/>
    <row r="754" ht="14"/>
    <row r="755" ht="14"/>
    <row r="756" ht="14"/>
    <row r="757" ht="14"/>
    <row r="758" ht="14"/>
    <row r="759" ht="14"/>
    <row r="760" ht="14"/>
    <row r="761" ht="14"/>
    <row r="762" ht="14"/>
    <row r="763" ht="14"/>
    <row r="764" ht="14"/>
    <row r="765" ht="14"/>
    <row r="766" ht="14"/>
    <row r="767" ht="14"/>
    <row r="768" ht="14"/>
    <row r="769" ht="14"/>
    <row r="770" ht="14"/>
    <row r="771" ht="14"/>
    <row r="772" ht="14"/>
    <row r="773" ht="14"/>
    <row r="774" ht="14"/>
    <row r="775" ht="14"/>
    <row r="776" ht="14"/>
    <row r="777" ht="14"/>
    <row r="778" ht="14"/>
    <row r="779" ht="14"/>
    <row r="780" ht="14"/>
    <row r="781" ht="14"/>
    <row r="782" ht="14"/>
    <row r="783" ht="14"/>
    <row r="784" ht="14"/>
    <row r="785" ht="14"/>
    <row r="786" ht="14"/>
    <row r="787" ht="14"/>
    <row r="788" ht="14"/>
    <row r="789" ht="14"/>
    <row r="790" ht="14"/>
    <row r="791" ht="14"/>
    <row r="792" ht="14"/>
    <row r="793" ht="14"/>
    <row r="794" ht="14"/>
    <row r="795" ht="14"/>
    <row r="796" ht="14"/>
    <row r="797" ht="14"/>
    <row r="798" ht="14"/>
    <row r="799" ht="14"/>
    <row r="800" ht="14"/>
    <row r="801" ht="14"/>
    <row r="802" ht="14"/>
    <row r="803" ht="14"/>
    <row r="804" ht="14"/>
    <row r="805" ht="14"/>
    <row r="806" ht="14"/>
    <row r="807" ht="14"/>
    <row r="808" ht="14"/>
    <row r="809" ht="14"/>
    <row r="810" ht="14"/>
    <row r="811" ht="14"/>
    <row r="812" ht="14"/>
    <row r="813" ht="14"/>
    <row r="814" ht="14"/>
    <row r="815" ht="14"/>
    <row r="816" ht="14"/>
    <row r="817" ht="14"/>
    <row r="818" ht="14"/>
    <row r="819" ht="14"/>
    <row r="820" ht="14"/>
    <row r="821" ht="14"/>
    <row r="822" ht="14"/>
    <row r="823" ht="14"/>
    <row r="824" ht="14"/>
    <row r="825" ht="14"/>
    <row r="826" ht="14"/>
    <row r="827" ht="14"/>
    <row r="828" ht="14"/>
    <row r="829" ht="14"/>
    <row r="830" ht="14"/>
    <row r="831" ht="14"/>
    <row r="832" ht="14"/>
    <row r="833" ht="14"/>
    <row r="834" ht="14"/>
    <row r="835" ht="14"/>
    <row r="836" ht="14"/>
    <row r="837" ht="14"/>
    <row r="838" ht="14"/>
    <row r="839" ht="14"/>
    <row r="840" ht="14"/>
    <row r="841" ht="14"/>
    <row r="842" ht="14"/>
    <row r="843" ht="14"/>
    <row r="844" ht="14"/>
    <row r="845" ht="14"/>
    <row r="846" ht="14"/>
    <row r="847" ht="14"/>
    <row r="848" ht="14"/>
    <row r="849" ht="14"/>
    <row r="850" ht="14"/>
    <row r="851" ht="14"/>
    <row r="852" ht="14"/>
    <row r="853" ht="14"/>
    <row r="854" ht="14"/>
    <row r="855" ht="14"/>
    <row r="856" ht="14"/>
    <row r="857" ht="14"/>
    <row r="858" ht="14"/>
    <row r="859" ht="14"/>
    <row r="860" ht="14"/>
    <row r="861" ht="14"/>
    <row r="862" ht="14"/>
    <row r="863" ht="14"/>
    <row r="864" ht="14"/>
    <row r="865" ht="14"/>
    <row r="866" ht="14"/>
    <row r="867" ht="14"/>
    <row r="868" ht="14"/>
    <row r="869" ht="14"/>
    <row r="870" ht="14"/>
    <row r="871" ht="14"/>
    <row r="872" ht="14"/>
    <row r="873" ht="14"/>
    <row r="874" ht="14"/>
    <row r="875" ht="14"/>
    <row r="876" ht="14"/>
    <row r="877" ht="14"/>
    <row r="878" ht="14"/>
    <row r="879" ht="14"/>
    <row r="880" ht="14"/>
    <row r="881" ht="14"/>
    <row r="882" ht="14"/>
    <row r="883" ht="14"/>
    <row r="884" ht="14"/>
    <row r="885" ht="14"/>
    <row r="886" ht="14"/>
    <row r="887" ht="14"/>
    <row r="888" ht="14"/>
    <row r="889" ht="14"/>
    <row r="890" ht="14"/>
    <row r="891" ht="14"/>
    <row r="892" ht="14"/>
    <row r="893" ht="14"/>
    <row r="894" ht="14"/>
    <row r="895" ht="14"/>
    <row r="896" ht="14"/>
    <row r="897" ht="14"/>
    <row r="898" ht="14"/>
    <row r="899" ht="14"/>
    <row r="900" ht="14"/>
    <row r="901" ht="14"/>
    <row r="902" ht="14"/>
    <row r="903" ht="14"/>
    <row r="904" ht="14"/>
    <row r="905" ht="14"/>
    <row r="906" ht="14"/>
    <row r="907" ht="14"/>
    <row r="908" ht="14"/>
    <row r="909" ht="14"/>
    <row r="910" ht="14"/>
    <row r="911" ht="14"/>
    <row r="912" ht="14"/>
    <row r="913" ht="14"/>
    <row r="914" ht="14"/>
    <row r="915" ht="14"/>
    <row r="916" ht="14"/>
    <row r="917" ht="14"/>
    <row r="918" ht="14"/>
    <row r="919" ht="14"/>
    <row r="920" ht="14"/>
    <row r="921" ht="14"/>
    <row r="922" ht="14"/>
    <row r="923" ht="14"/>
    <row r="924" ht="14"/>
    <row r="925" ht="14"/>
    <row r="926" ht="14"/>
    <row r="927" ht="14"/>
    <row r="928" ht="14"/>
    <row r="929" ht="14"/>
    <row r="930" ht="14"/>
    <row r="931" ht="14"/>
    <row r="932" ht="14"/>
    <row r="933" ht="14"/>
    <row r="934" ht="14"/>
    <row r="935" ht="14"/>
    <row r="936" ht="14"/>
    <row r="937" ht="14"/>
    <row r="938" ht="14"/>
    <row r="939" ht="14"/>
    <row r="940" ht="14"/>
    <row r="941" ht="14"/>
    <row r="942" ht="14"/>
    <row r="943" ht="14"/>
    <row r="944" ht="14"/>
    <row r="945" ht="14"/>
    <row r="946" ht="14"/>
    <row r="947" ht="14"/>
    <row r="948" ht="14"/>
    <row r="949" ht="14"/>
    <row r="950" ht="14"/>
    <row r="951" ht="14"/>
    <row r="952" ht="14"/>
    <row r="953" ht="14"/>
    <row r="954" ht="14"/>
    <row r="955" ht="14"/>
    <row r="956" ht="14"/>
    <row r="957" ht="14"/>
    <row r="958" ht="14"/>
    <row r="959" ht="14"/>
    <row r="960" ht="14"/>
    <row r="961" ht="14"/>
    <row r="962" ht="14"/>
    <row r="963" ht="14"/>
    <row r="964" ht="14"/>
    <row r="965" ht="14"/>
    <row r="966" ht="14"/>
    <row r="967" ht="14"/>
    <row r="968" ht="14"/>
    <row r="969" ht="14"/>
    <row r="970" ht="14"/>
    <row r="971" ht="14"/>
    <row r="972" ht="14"/>
    <row r="973" ht="14"/>
    <row r="974" ht="14"/>
    <row r="975" ht="14"/>
    <row r="976" ht="14"/>
    <row r="977" ht="14"/>
    <row r="978" ht="14"/>
    <row r="979" ht="14"/>
    <row r="980" ht="14"/>
    <row r="981" ht="14"/>
    <row r="982" ht="14"/>
    <row r="983" ht="14"/>
    <row r="984" ht="14"/>
    <row r="985" ht="14"/>
    <row r="986" ht="14"/>
    <row r="987" ht="14"/>
    <row r="988" ht="14"/>
    <row r="989" ht="14"/>
    <row r="990" ht="14"/>
    <row r="991" ht="14"/>
    <row r="992" ht="14"/>
    <row r="993" ht="14"/>
    <row r="994" ht="14"/>
    <row r="995" ht="14"/>
    <row r="996" ht="14"/>
    <row r="997" ht="14"/>
    <row r="998" ht="14"/>
    <row r="999" ht="14"/>
    <row r="1000" ht="14"/>
    <row r="1001" ht="14"/>
    <row r="1002" ht="14"/>
    <row r="1003" ht="14"/>
    <row r="1004" ht="14"/>
    <row r="1005" ht="14"/>
    <row r="1006" ht="14"/>
    <row r="1007" ht="14"/>
  </sheetData>
  <mergeCells count="47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68" orientation="landscape"/>
  <headerFooter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5">
    <pageSetUpPr fitToPage="1"/>
  </sheetPr>
  <dimension ref="A1:CD1001"/>
  <sheetViews>
    <sheetView zoomScale="80" zoomScaleNormal="80" workbookViewId="0">
      <selection activeCell="A1" sqref="$A1:$XFD1048576"/>
    </sheetView>
  </sheetViews>
  <sheetFormatPr defaultColWidth="12.6" defaultRowHeight="14"/>
  <cols>
    <col min="1" max="1" width="3.2" customWidth="1"/>
    <col min="2" max="2" width="29.1" customWidth="1"/>
    <col min="3" max="3" width="10.4" customWidth="1"/>
    <col min="4" max="6" width="7.4" hidden="1" customWidth="1"/>
    <col min="7" max="7" width="7.7" hidden="1" customWidth="1"/>
    <col min="8" max="11" width="8.4" hidden="1" customWidth="1"/>
    <col min="12" max="12" width="9.1" customWidth="1"/>
    <col min="13" max="13" width="11.5" hidden="1" customWidth="1"/>
    <col min="14" max="14" width="8" customWidth="1"/>
    <col min="15" max="15" width="8.4" hidden="1" customWidth="1"/>
    <col min="16" max="16" width="9.1" hidden="1" customWidth="1"/>
    <col min="17" max="17" width="9.5" customWidth="1"/>
    <col min="18" max="18" width="9.1" customWidth="1"/>
    <col min="19" max="19" width="10.5" hidden="1" customWidth="1"/>
    <col min="20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2" hidden="1" customWidth="1"/>
    <col min="34" max="39" width="7.4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49" width="8.4" hidden="1" customWidth="1"/>
    <col min="50" max="50" width="9.1" hidden="1" customWidth="1"/>
    <col min="51" max="53" width="8.4" hidden="1" customWidth="1"/>
    <col min="54" max="54" width="9.5" customWidth="1"/>
    <col min="55" max="59" width="8.4" hidden="1" customWidth="1"/>
    <col min="60" max="60" width="9.5" customWidth="1"/>
    <col min="61" max="62" width="8.4" customWidth="1"/>
    <col min="63" max="63" width="8" customWidth="1"/>
    <col min="64" max="65" width="8.4" customWidth="1"/>
    <col min="66" max="66" width="9.1" customWidth="1"/>
    <col min="67" max="67" width="8" hidden="1" customWidth="1"/>
    <col min="68" max="73" width="9.1" hidden="1" customWidth="1"/>
    <col min="74" max="74" width="9.5" hidden="1" customWidth="1"/>
    <col min="75" max="75" width="7.4" hidden="1" customWidth="1"/>
    <col min="76" max="76" width="8.4" customWidth="1"/>
    <col min="77" max="77" width="8.4" hidden="1" customWidth="1"/>
    <col min="78" max="78" width="9.5" hidden="1" customWidth="1"/>
    <col min="79" max="79" width="8.1" hidden="1" customWidth="1"/>
    <col min="82" max="82" width="10.6" customWidth="1"/>
  </cols>
  <sheetData>
    <row r="1" ht="18.5" spans="1:1">
      <c r="A1" s="108"/>
    </row>
    <row r="2" ht="15.5" spans="1:75">
      <c r="A2" s="109"/>
      <c r="BQ2" s="112"/>
      <c r="BR2" s="112"/>
      <c r="BS2" s="112"/>
      <c r="BT2" s="112"/>
      <c r="BU2" s="112"/>
      <c r="BV2" s="112"/>
      <c r="BW2" s="112"/>
    </row>
    <row r="3" ht="15.5" spans="2:75">
      <c r="B3" s="109"/>
      <c r="BQ3" s="112"/>
      <c r="BR3" s="112"/>
      <c r="BS3" s="112"/>
      <c r="BT3" s="112"/>
      <c r="BU3" s="112"/>
      <c r="BV3" s="112"/>
      <c r="BW3" s="112"/>
    </row>
    <row r="4" ht="15.5" spans="2:3">
      <c r="B4" s="110"/>
      <c r="C4" s="111"/>
    </row>
    <row r="5" ht="23.5" spans="2:79">
      <c r="B5" s="314"/>
      <c r="C5" s="112"/>
      <c r="D5" s="112"/>
      <c r="E5" s="112"/>
      <c r="F5" s="112"/>
      <c r="G5" s="113"/>
      <c r="H5" s="112"/>
      <c r="I5" s="112"/>
      <c r="J5" s="112"/>
      <c r="K5" s="204"/>
      <c r="L5" s="205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ht="14.5" spans="1:76">
      <c r="A6" s="114"/>
      <c r="B6" s="262"/>
      <c r="C6" s="116"/>
      <c r="D6" s="117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183" customHeight="1" spans="1:79">
      <c r="A7" s="263"/>
      <c r="B7" s="7"/>
      <c r="C7" s="116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52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215"/>
    </row>
    <row r="8" ht="14.5" spans="1:79">
      <c r="A8" s="122"/>
      <c r="B8" s="96"/>
      <c r="C8" s="8"/>
      <c r="D8" s="8"/>
      <c r="E8" s="8"/>
      <c r="F8" s="8"/>
      <c r="G8" s="8"/>
      <c r="H8" s="8"/>
      <c r="I8" s="8"/>
      <c r="J8" s="8"/>
      <c r="K8" s="8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8"/>
      <c r="BZ8" s="8"/>
      <c r="CA8" s="278"/>
    </row>
    <row r="9" ht="14.5" spans="1:79">
      <c r="A9" s="315"/>
      <c r="B9" s="316"/>
      <c r="C9" s="317"/>
      <c r="D9" s="317"/>
      <c r="E9" s="317"/>
      <c r="F9" s="317"/>
      <c r="G9" s="317"/>
      <c r="H9" s="317"/>
      <c r="I9" s="317"/>
      <c r="J9" s="317"/>
      <c r="K9" s="317"/>
      <c r="L9" s="336"/>
      <c r="M9" s="336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6"/>
      <c r="AY9" s="336"/>
      <c r="AZ9" s="336"/>
      <c r="BA9" s="336"/>
      <c r="BB9" s="336"/>
      <c r="BC9" s="336"/>
      <c r="BD9" s="336"/>
      <c r="BE9" s="336"/>
      <c r="BF9" s="336"/>
      <c r="BG9" s="336"/>
      <c r="BH9" s="336"/>
      <c r="BI9" s="336"/>
      <c r="BJ9" s="336"/>
      <c r="BK9" s="336"/>
      <c r="BL9" s="336"/>
      <c r="BM9" s="336"/>
      <c r="BN9" s="336"/>
      <c r="BO9" s="336"/>
      <c r="BP9" s="336"/>
      <c r="BQ9" s="336"/>
      <c r="BR9" s="336"/>
      <c r="BS9" s="336"/>
      <c r="BT9" s="336"/>
      <c r="BU9" s="336"/>
      <c r="BV9" s="336"/>
      <c r="BW9" s="336"/>
      <c r="BX9" s="336"/>
      <c r="BY9" s="133"/>
      <c r="BZ9" s="340"/>
      <c r="CA9" s="278"/>
    </row>
    <row r="10" ht="14.5" spans="1:79">
      <c r="A10" s="122"/>
      <c r="B10" s="96"/>
      <c r="C10" s="8"/>
      <c r="D10" s="8"/>
      <c r="E10" s="8"/>
      <c r="F10" s="8"/>
      <c r="G10" s="8"/>
      <c r="H10" s="8"/>
      <c r="I10" s="8"/>
      <c r="J10" s="8"/>
      <c r="K10" s="8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8"/>
      <c r="BZ10" s="8"/>
      <c r="CA10" s="278"/>
    </row>
    <row r="11" ht="14.5" spans="1:79">
      <c r="A11" s="122"/>
      <c r="B11" s="96"/>
      <c r="C11" s="8"/>
      <c r="D11" s="8"/>
      <c r="E11" s="8"/>
      <c r="F11" s="8"/>
      <c r="G11" s="8"/>
      <c r="H11" s="8"/>
      <c r="I11" s="8"/>
      <c r="J11" s="8"/>
      <c r="K11" s="8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8"/>
      <c r="BZ11" s="8"/>
      <c r="CA11" s="278"/>
    </row>
    <row r="12" ht="14.25" customHeight="1" spans="1:79">
      <c r="A12" s="318"/>
      <c r="B12" s="262"/>
      <c r="C12" s="129"/>
      <c r="D12" s="129"/>
      <c r="E12" s="129"/>
      <c r="F12" s="129"/>
      <c r="G12" s="129"/>
      <c r="H12" s="129"/>
      <c r="I12" s="129"/>
      <c r="J12" s="129"/>
      <c r="K12" s="129"/>
      <c r="L12" s="275"/>
      <c r="M12" s="275"/>
      <c r="N12" s="275"/>
      <c r="O12" s="275"/>
      <c r="P12" s="275"/>
      <c r="Q12" s="275"/>
      <c r="R12" s="275"/>
      <c r="S12" s="275"/>
      <c r="T12" s="275"/>
      <c r="U12" s="275"/>
      <c r="V12" s="275"/>
      <c r="W12" s="275"/>
      <c r="X12" s="275"/>
      <c r="Y12" s="275"/>
      <c r="Z12" s="275"/>
      <c r="AA12" s="275"/>
      <c r="AB12" s="275"/>
      <c r="AC12" s="275"/>
      <c r="AD12" s="275"/>
      <c r="AE12" s="275"/>
      <c r="AF12" s="275"/>
      <c r="AG12" s="275"/>
      <c r="AH12" s="275"/>
      <c r="AI12" s="275"/>
      <c r="AJ12" s="275"/>
      <c r="AK12" s="275"/>
      <c r="AL12" s="275"/>
      <c r="AM12" s="275"/>
      <c r="AN12" s="275"/>
      <c r="AO12" s="275"/>
      <c r="AP12" s="275"/>
      <c r="AQ12" s="275"/>
      <c r="AR12" s="275"/>
      <c r="AS12" s="275"/>
      <c r="AT12" s="275"/>
      <c r="AU12" s="275"/>
      <c r="AV12" s="275"/>
      <c r="AW12" s="275"/>
      <c r="AX12" s="275"/>
      <c r="AY12" s="275"/>
      <c r="AZ12" s="275"/>
      <c r="BA12" s="275"/>
      <c r="BB12" s="275"/>
      <c r="BC12" s="275"/>
      <c r="BD12" s="275"/>
      <c r="BE12" s="275"/>
      <c r="BF12" s="275"/>
      <c r="BG12" s="275"/>
      <c r="BH12" s="275"/>
      <c r="BI12" s="275"/>
      <c r="BJ12" s="275"/>
      <c r="BK12" s="275"/>
      <c r="BL12" s="275"/>
      <c r="BM12" s="275"/>
      <c r="BN12" s="275"/>
      <c r="BO12" s="275"/>
      <c r="BP12" s="275"/>
      <c r="BQ12" s="275"/>
      <c r="BR12" s="275"/>
      <c r="BS12" s="275"/>
      <c r="BT12" s="275"/>
      <c r="BU12" s="275"/>
      <c r="BV12" s="275"/>
      <c r="BW12" s="275"/>
      <c r="BX12" s="275"/>
      <c r="BY12" s="129"/>
      <c r="BZ12" s="129"/>
      <c r="CA12" s="278"/>
    </row>
    <row r="13" ht="14.5" spans="1:82">
      <c r="A13" s="319"/>
      <c r="B13" s="320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69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  <c r="CA13" s="278"/>
      <c r="CD13" s="278"/>
    </row>
    <row r="14" ht="14.5" spans="3:79">
      <c r="C14" s="321"/>
      <c r="D14" s="321"/>
      <c r="E14" s="321"/>
      <c r="F14" s="321"/>
      <c r="G14" s="321"/>
      <c r="H14" s="321"/>
      <c r="I14" s="321"/>
      <c r="J14" s="321"/>
      <c r="K14" s="321"/>
      <c r="L14" s="337"/>
      <c r="M14" s="337"/>
      <c r="N14" s="337"/>
      <c r="O14" s="337"/>
      <c r="P14" s="337"/>
      <c r="Q14" s="337"/>
      <c r="R14" s="337"/>
      <c r="S14" s="339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37"/>
      <c r="AQ14" s="337"/>
      <c r="AR14" s="337"/>
      <c r="AS14" s="337"/>
      <c r="AT14" s="337"/>
      <c r="AU14" s="337"/>
      <c r="AV14" s="337"/>
      <c r="AW14" s="337"/>
      <c r="AX14" s="337"/>
      <c r="AY14" s="337"/>
      <c r="AZ14" s="337"/>
      <c r="BA14" s="337"/>
      <c r="BB14" s="337"/>
      <c r="BC14" s="337"/>
      <c r="BD14" s="337"/>
      <c r="BE14" s="337"/>
      <c r="BF14" s="337"/>
      <c r="BG14" s="337"/>
      <c r="BH14" s="337"/>
      <c r="BI14" s="337"/>
      <c r="BJ14" s="337"/>
      <c r="BK14" s="337"/>
      <c r="BL14" s="337"/>
      <c r="BM14" s="337"/>
      <c r="BN14" s="337"/>
      <c r="BO14" s="337"/>
      <c r="BP14" s="337"/>
      <c r="BQ14" s="337"/>
      <c r="BR14" s="337"/>
      <c r="BS14" s="337"/>
      <c r="BT14" s="337"/>
      <c r="BU14" s="337"/>
      <c r="BV14" s="337"/>
      <c r="BW14" s="337"/>
      <c r="BX14" s="337"/>
      <c r="BY14" s="341"/>
      <c r="BZ14" s="277"/>
      <c r="CA14" s="278"/>
    </row>
    <row r="15" ht="14.5" spans="1:79">
      <c r="A15" s="190"/>
      <c r="B15" s="322"/>
      <c r="C15" s="4"/>
      <c r="D15" s="4"/>
      <c r="E15" s="4"/>
      <c r="F15" s="4"/>
      <c r="G15" s="4"/>
      <c r="H15" s="4"/>
      <c r="I15" s="4"/>
      <c r="J15" s="4"/>
      <c r="K15" s="4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7"/>
      <c r="AT15" s="277"/>
      <c r="AU15" s="277"/>
      <c r="AV15" s="277"/>
      <c r="AW15" s="277"/>
      <c r="AX15" s="277"/>
      <c r="AY15" s="277"/>
      <c r="AZ15" s="277"/>
      <c r="BA15" s="277"/>
      <c r="BB15" s="277"/>
      <c r="BC15" s="277"/>
      <c r="BD15" s="277"/>
      <c r="BE15" s="277"/>
      <c r="BF15" s="277"/>
      <c r="BG15" s="277"/>
      <c r="BH15" s="277"/>
      <c r="BI15" s="277"/>
      <c r="BJ15" s="277"/>
      <c r="BK15" s="277"/>
      <c r="BL15" s="277"/>
      <c r="BM15" s="277"/>
      <c r="BN15" s="277"/>
      <c r="BO15" s="277"/>
      <c r="BP15" s="277"/>
      <c r="BQ15" s="277"/>
      <c r="BR15" s="277"/>
      <c r="BS15" s="277"/>
      <c r="BT15" s="277"/>
      <c r="BU15" s="277"/>
      <c r="BV15" s="277"/>
      <c r="BW15" s="277"/>
      <c r="BX15" s="277"/>
      <c r="BY15" s="8"/>
      <c r="BZ15" s="8"/>
      <c r="CA15" s="180"/>
    </row>
    <row r="16" ht="14.5" hidden="1" spans="1:78">
      <c r="A16" s="122"/>
      <c r="B16" s="96"/>
      <c r="C16" s="8"/>
      <c r="D16" s="8"/>
      <c r="E16" s="8"/>
      <c r="F16" s="8"/>
      <c r="G16" s="8"/>
      <c r="H16" s="8"/>
      <c r="I16" s="8"/>
      <c r="J16" s="8"/>
      <c r="K16" s="8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8"/>
      <c r="BZ16" s="8"/>
    </row>
    <row r="17" ht="14.5" hidden="1" spans="1:78">
      <c r="A17" s="140"/>
      <c r="B17" s="96"/>
      <c r="C17" s="142"/>
      <c r="D17" s="142"/>
      <c r="E17" s="142"/>
      <c r="F17" s="142"/>
      <c r="G17" s="142"/>
      <c r="H17" s="142"/>
      <c r="I17" s="142"/>
      <c r="J17" s="142"/>
      <c r="K17" s="14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42"/>
      <c r="BZ17" s="142"/>
    </row>
    <row r="18" ht="19.75" spans="1:78">
      <c r="A18" s="143"/>
      <c r="B18" s="323"/>
      <c r="C18" s="145"/>
      <c r="D18" s="8"/>
      <c r="E18" s="8"/>
      <c r="F18" s="8"/>
      <c r="G18" s="8"/>
      <c r="H18" s="8"/>
      <c r="I18" s="8"/>
      <c r="J18" s="8"/>
      <c r="K18" s="8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8"/>
      <c r="BZ18" s="8"/>
    </row>
    <row r="19" ht="16.25" spans="1:78">
      <c r="A19" s="324"/>
      <c r="B19" s="96"/>
      <c r="C19" s="325"/>
      <c r="D19" s="39"/>
      <c r="E19" s="210"/>
      <c r="F19" s="210"/>
      <c r="G19" s="210"/>
      <c r="H19" s="210"/>
      <c r="I19" s="210"/>
      <c r="J19" s="210"/>
      <c r="K19" s="210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  <c r="AC19" s="308"/>
      <c r="AD19" s="308"/>
      <c r="AE19" s="308"/>
      <c r="AF19" s="308"/>
      <c r="AG19" s="308"/>
      <c r="AH19" s="308"/>
      <c r="AI19" s="308"/>
      <c r="AJ19" s="308"/>
      <c r="AK19" s="308"/>
      <c r="AL19" s="308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N19" s="308"/>
      <c r="BO19" s="308"/>
      <c r="BP19" s="308"/>
      <c r="BQ19" s="308"/>
      <c r="BR19" s="308"/>
      <c r="BS19" s="308"/>
      <c r="BT19" s="308"/>
      <c r="BU19" s="308"/>
      <c r="BV19" s="308"/>
      <c r="BW19" s="308"/>
      <c r="BX19" s="308"/>
      <c r="BY19" s="308"/>
      <c r="BZ19" s="308"/>
    </row>
    <row r="20" ht="15.5" spans="1:78">
      <c r="A20" s="324"/>
      <c r="B20" s="96"/>
      <c r="C20" s="325"/>
      <c r="D20" s="257"/>
      <c r="E20" s="257"/>
      <c r="F20" s="257"/>
      <c r="G20" s="257"/>
      <c r="H20" s="257"/>
      <c r="I20" s="257"/>
      <c r="J20" s="257"/>
      <c r="K20" s="257"/>
      <c r="L20" s="310"/>
      <c r="M20" s="310"/>
      <c r="N20" s="310"/>
      <c r="O20" s="310"/>
      <c r="P20" s="310"/>
      <c r="Q20" s="310"/>
      <c r="R20" s="310"/>
      <c r="S20" s="310"/>
      <c r="T20" s="310"/>
      <c r="U20" s="310"/>
      <c r="V20" s="310"/>
      <c r="W20" s="310"/>
      <c r="X20" s="310"/>
      <c r="Y20" s="310"/>
      <c r="Z20" s="310"/>
      <c r="AA20" s="310"/>
      <c r="AB20" s="310"/>
      <c r="AC20" s="310"/>
      <c r="AD20" s="310"/>
      <c r="AE20" s="310"/>
      <c r="AF20" s="310"/>
      <c r="AG20" s="310"/>
      <c r="AH20" s="310"/>
      <c r="AI20" s="310"/>
      <c r="AJ20" s="310"/>
      <c r="AK20" s="310"/>
      <c r="AL20" s="310"/>
      <c r="AM20" s="310"/>
      <c r="AN20" s="310"/>
      <c r="AO20" s="310"/>
      <c r="AP20" s="310"/>
      <c r="AQ20" s="310"/>
      <c r="AR20" s="310"/>
      <c r="AS20" s="310"/>
      <c r="AT20" s="310"/>
      <c r="AU20" s="310"/>
      <c r="AV20" s="310"/>
      <c r="AW20" s="310"/>
      <c r="AX20" s="310"/>
      <c r="AY20" s="310"/>
      <c r="AZ20" s="310"/>
      <c r="BA20" s="310"/>
      <c r="BB20" s="310"/>
      <c r="BC20" s="310"/>
      <c r="BD20" s="310"/>
      <c r="BE20" s="310"/>
      <c r="BF20" s="310"/>
      <c r="BG20" s="310"/>
      <c r="BH20" s="310"/>
      <c r="BI20" s="310"/>
      <c r="BJ20" s="310"/>
      <c r="BK20" s="310"/>
      <c r="BL20" s="310"/>
      <c r="BM20" s="310"/>
      <c r="BN20" s="310"/>
      <c r="BO20" s="310"/>
      <c r="BP20" s="310"/>
      <c r="BQ20" s="310"/>
      <c r="BR20" s="310"/>
      <c r="BS20" s="310"/>
      <c r="BT20" s="310"/>
      <c r="BU20" s="310"/>
      <c r="BV20" s="310"/>
      <c r="BW20" s="310"/>
      <c r="BX20" s="310"/>
      <c r="BY20" s="310"/>
      <c r="BZ20" s="310"/>
    </row>
    <row r="21" ht="15.75" customHeight="1" spans="1:78">
      <c r="A21" s="324"/>
      <c r="B21" s="96"/>
      <c r="C21" s="326"/>
      <c r="D21" s="259"/>
      <c r="E21" s="259"/>
      <c r="F21" s="259"/>
      <c r="G21" s="210"/>
      <c r="H21" s="210"/>
      <c r="I21" s="210"/>
      <c r="J21" s="210"/>
      <c r="K21" s="210"/>
      <c r="L21" s="308"/>
      <c r="M21" s="308"/>
      <c r="N21" s="308"/>
      <c r="O21" s="308"/>
      <c r="P21" s="308"/>
      <c r="Q21" s="308"/>
      <c r="R21" s="308"/>
      <c r="S21" s="308"/>
      <c r="T21" s="308"/>
      <c r="U21" s="308"/>
      <c r="V21" s="308"/>
      <c r="W21" s="308"/>
      <c r="X21" s="308"/>
      <c r="Y21" s="308"/>
      <c r="Z21" s="308"/>
      <c r="AA21" s="308"/>
      <c r="AB21" s="308"/>
      <c r="AC21" s="308"/>
      <c r="AD21" s="308"/>
      <c r="AE21" s="308"/>
      <c r="AF21" s="308"/>
      <c r="AG21" s="308"/>
      <c r="AH21" s="308"/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  <c r="BC21" s="308"/>
      <c r="BD21" s="308"/>
      <c r="BE21" s="308"/>
      <c r="BF21" s="308"/>
      <c r="BG21" s="308"/>
      <c r="BH21" s="308"/>
      <c r="BI21" s="308"/>
      <c r="BJ21" s="308"/>
      <c r="BK21" s="308"/>
      <c r="BL21" s="308"/>
      <c r="BM21" s="308"/>
      <c r="BN21" s="308"/>
      <c r="BO21" s="308"/>
      <c r="BP21" s="308"/>
      <c r="BQ21" s="308"/>
      <c r="BR21" s="308"/>
      <c r="BS21" s="308"/>
      <c r="BT21" s="308"/>
      <c r="BU21" s="308"/>
      <c r="BV21" s="308"/>
      <c r="BW21" s="308"/>
      <c r="BX21" s="308"/>
      <c r="BY21" s="342"/>
      <c r="BZ21" s="342"/>
    </row>
    <row r="22" ht="15.75" customHeight="1" spans="1:3">
      <c r="A22" s="324"/>
      <c r="B22" s="96"/>
      <c r="C22" s="327"/>
    </row>
    <row r="23" ht="15.75" customHeight="1"/>
    <row r="24" ht="15.75" hidden="1" customHeight="1" spans="2:2">
      <c r="B24" s="159"/>
    </row>
    <row r="25" ht="15.75" hidden="1" customHeight="1"/>
    <row r="26" ht="15.75" hidden="1" customHeight="1" spans="2:40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</row>
    <row r="27" ht="14.25" hidden="1" customHeight="1"/>
    <row r="28" ht="15" hidden="1" customHeight="1" spans="1:79">
      <c r="A28" s="160"/>
      <c r="B28" s="96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226"/>
      <c r="BZ28" s="226"/>
      <c r="CA28" s="180"/>
    </row>
    <row r="29" ht="15" hidden="1" customHeight="1" spans="1:79">
      <c r="A29" s="163"/>
      <c r="B29" s="96"/>
      <c r="C29" s="162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227"/>
      <c r="BZ29" s="227"/>
      <c r="CA29" s="180"/>
    </row>
    <row r="30" ht="21" hidden="1" customHeight="1" spans="1:79">
      <c r="A30" s="166"/>
      <c r="B30" s="269"/>
      <c r="C30" s="168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t="15" hidden="1" customHeight="1" spans="1:79">
      <c r="A31" s="170"/>
      <c r="B31" s="96"/>
      <c r="C31" s="172"/>
      <c r="D31" s="173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180"/>
    </row>
    <row r="32" ht="15" hidden="1" customHeight="1" spans="1:79">
      <c r="A32" s="170"/>
      <c r="B32" s="96"/>
      <c r="C32" s="172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80"/>
    </row>
    <row r="33" hidden="1" spans="1:79">
      <c r="A33" s="170"/>
      <c r="B33" s="96"/>
      <c r="C33" s="175"/>
      <c r="D33" s="176"/>
      <c r="E33" s="176"/>
      <c r="F33" s="176"/>
      <c r="G33" s="177"/>
      <c r="H33" s="177"/>
      <c r="I33" s="177"/>
      <c r="J33" s="177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  <c r="BU33" s="211"/>
      <c r="BV33" s="211"/>
      <c r="BW33" s="211"/>
      <c r="BX33" s="211"/>
      <c r="BY33" s="211"/>
      <c r="BZ33" s="211"/>
      <c r="CA33" s="180"/>
    </row>
    <row r="34" hidden="1" spans="1:79">
      <c r="A34" s="170"/>
      <c r="B34" s="95"/>
      <c r="C34" s="179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idden="1"/>
    <row r="36" ht="22.5" spans="1:78">
      <c r="A36" s="180"/>
      <c r="B36" s="328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</row>
    <row r="37" spans="1:76">
      <c r="A37" s="183"/>
      <c r="B37" s="184"/>
      <c r="C37" s="185"/>
      <c r="D37" s="186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181.5" customHeight="1" spans="1:78">
      <c r="A38" s="188"/>
      <c r="B38" s="189"/>
      <c r="C38" s="185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52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</row>
    <row r="39" ht="14.5" spans="1:79">
      <c r="A39" s="122"/>
      <c r="B39" s="96"/>
      <c r="C39" s="8"/>
      <c r="D39" s="8"/>
      <c r="E39" s="8"/>
      <c r="F39" s="8"/>
      <c r="G39" s="8"/>
      <c r="H39" s="8"/>
      <c r="I39" s="8"/>
      <c r="J39" s="8"/>
      <c r="K39" s="8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8"/>
      <c r="BZ39" s="8"/>
      <c r="CA39" s="278"/>
    </row>
    <row r="40" ht="14.5" spans="1:79">
      <c r="A40" s="122"/>
      <c r="B40" s="96"/>
      <c r="C40" s="8"/>
      <c r="D40" s="8"/>
      <c r="E40" s="8"/>
      <c r="F40" s="8"/>
      <c r="G40" s="8"/>
      <c r="H40" s="8"/>
      <c r="I40" s="8"/>
      <c r="J40" s="8"/>
      <c r="K40" s="8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8"/>
      <c r="BZ40" s="8"/>
      <c r="CA40" s="278"/>
    </row>
    <row r="41" ht="14.5" spans="1:79">
      <c r="A41" s="265"/>
      <c r="B41" s="329"/>
      <c r="C41" s="8"/>
      <c r="D41" s="8"/>
      <c r="E41" s="8"/>
      <c r="F41" s="8"/>
      <c r="G41" s="8"/>
      <c r="H41" s="8"/>
      <c r="I41" s="8"/>
      <c r="J41" s="8"/>
      <c r="K41" s="8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2"/>
      <c r="AX41" s="192"/>
      <c r="AY41" s="192"/>
      <c r="AZ41" s="192"/>
      <c r="BA41" s="192"/>
      <c r="BB41" s="192"/>
      <c r="BC41" s="192"/>
      <c r="BD41" s="192"/>
      <c r="BE41" s="192"/>
      <c r="BF41" s="192"/>
      <c r="BG41" s="192"/>
      <c r="BH41" s="192"/>
      <c r="BI41" s="192"/>
      <c r="BJ41" s="192"/>
      <c r="BK41" s="192"/>
      <c r="BL41" s="192"/>
      <c r="BM41" s="192"/>
      <c r="BN41" s="192"/>
      <c r="BO41" s="192"/>
      <c r="BP41" s="192"/>
      <c r="BQ41" s="192"/>
      <c r="BR41" s="192"/>
      <c r="BS41" s="192"/>
      <c r="BT41" s="192"/>
      <c r="BU41" s="192"/>
      <c r="BV41" s="162"/>
      <c r="BW41" s="192"/>
      <c r="BX41" s="192"/>
      <c r="BY41" s="8"/>
      <c r="BZ41" s="8"/>
      <c r="CA41" s="278"/>
    </row>
    <row r="42" ht="14.5" spans="1:79">
      <c r="A42" s="122"/>
      <c r="B42" s="96"/>
      <c r="C42" s="8"/>
      <c r="D42" s="8"/>
      <c r="E42" s="8"/>
      <c r="F42" s="8"/>
      <c r="G42" s="8"/>
      <c r="H42" s="8"/>
      <c r="I42" s="8"/>
      <c r="J42" s="8"/>
      <c r="K42" s="8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8"/>
      <c r="BZ42" s="8"/>
      <c r="CA42" s="278"/>
    </row>
    <row r="43" ht="14.5" spans="1:79">
      <c r="A43" s="122"/>
      <c r="B43" s="96"/>
      <c r="C43" s="8"/>
      <c r="D43" s="8"/>
      <c r="E43" s="8"/>
      <c r="F43" s="8"/>
      <c r="G43" s="8"/>
      <c r="H43" s="8"/>
      <c r="I43" s="8"/>
      <c r="J43" s="8"/>
      <c r="K43" s="8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8"/>
      <c r="BZ43" s="8"/>
      <c r="CA43" s="278"/>
    </row>
    <row r="44" ht="14.5" spans="1:82">
      <c r="A44" s="122"/>
      <c r="B44" s="96"/>
      <c r="C44" s="8"/>
      <c r="D44" s="8"/>
      <c r="E44" s="8"/>
      <c r="F44" s="8"/>
      <c r="G44" s="8"/>
      <c r="H44" s="8"/>
      <c r="I44" s="8"/>
      <c r="J44" s="8"/>
      <c r="K44" s="8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278"/>
      <c r="CD44" s="278"/>
    </row>
    <row r="45" ht="14.5" spans="1:79">
      <c r="A45" s="122"/>
      <c r="B45" s="96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2"/>
      <c r="BN45" s="162"/>
      <c r="BO45" s="162"/>
      <c r="BP45" s="162"/>
      <c r="BQ45" s="162"/>
      <c r="BR45" s="162"/>
      <c r="BS45" s="162"/>
      <c r="BT45" s="162"/>
      <c r="BU45" s="162"/>
      <c r="BW45" s="162"/>
      <c r="BX45" s="162"/>
      <c r="BY45" s="162"/>
      <c r="BZ45" s="162"/>
      <c r="CA45" s="278"/>
    </row>
    <row r="46" spans="1:78">
      <c r="A46" s="160"/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</row>
    <row r="47" hidden="1" spans="1:78">
      <c r="A47" s="160"/>
      <c r="B47" s="161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162"/>
      <c r="BN47" s="162"/>
      <c r="BO47" s="162"/>
      <c r="BP47" s="162"/>
      <c r="BQ47" s="162"/>
      <c r="BR47" s="162"/>
      <c r="BS47" s="162"/>
      <c r="BT47" s="162"/>
      <c r="BU47" s="162"/>
      <c r="BV47" s="162"/>
      <c r="BW47" s="162"/>
      <c r="BX47" s="162"/>
      <c r="BY47" s="162"/>
      <c r="BZ47" s="162"/>
    </row>
    <row r="48" hidden="1" spans="1:78">
      <c r="A48" s="163"/>
      <c r="B48" s="164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2"/>
      <c r="BZ48" s="162"/>
    </row>
    <row r="49" ht="15.75" customHeight="1" spans="1:78">
      <c r="A49" s="330"/>
      <c r="B49" s="331"/>
      <c r="C49" s="197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5.75" customHeight="1" spans="1:78">
      <c r="A50" s="146"/>
      <c r="B50" s="147"/>
      <c r="C50" s="172"/>
      <c r="D50" s="332"/>
      <c r="E50" s="212"/>
      <c r="F50" s="212"/>
      <c r="G50" s="212"/>
      <c r="H50" s="212"/>
      <c r="I50" s="212"/>
      <c r="J50" s="212"/>
      <c r="K50" s="212"/>
      <c r="L50" s="308"/>
      <c r="M50" s="308"/>
      <c r="N50" s="308"/>
      <c r="O50" s="308"/>
      <c r="P50" s="308"/>
      <c r="Q50" s="308"/>
      <c r="R50" s="308"/>
      <c r="S50" s="308"/>
      <c r="T50" s="308"/>
      <c r="U50" s="308"/>
      <c r="V50" s="308"/>
      <c r="W50" s="308"/>
      <c r="X50" s="308"/>
      <c r="Y50" s="308"/>
      <c r="Z50" s="308"/>
      <c r="AA50" s="308"/>
      <c r="AB50" s="308"/>
      <c r="AC50" s="308"/>
      <c r="AD50" s="308"/>
      <c r="AE50" s="308"/>
      <c r="AF50" s="308"/>
      <c r="AG50" s="308"/>
      <c r="AH50" s="308"/>
      <c r="AI50" s="308"/>
      <c r="AJ50" s="308"/>
      <c r="AK50" s="308"/>
      <c r="AL50" s="308"/>
      <c r="AM50" s="308"/>
      <c r="AN50" s="308"/>
      <c r="AO50" s="308"/>
      <c r="AP50" s="308"/>
      <c r="AQ50" s="308"/>
      <c r="AR50" s="308"/>
      <c r="AS50" s="308"/>
      <c r="AT50" s="308"/>
      <c r="AU50" s="308"/>
      <c r="AV50" s="308"/>
      <c r="AW50" s="308"/>
      <c r="AX50" s="308"/>
      <c r="AY50" s="308"/>
      <c r="AZ50" s="308"/>
      <c r="BA50" s="308"/>
      <c r="BB50" s="308"/>
      <c r="BC50" s="308"/>
      <c r="BD50" s="308"/>
      <c r="BE50" s="308"/>
      <c r="BF50" s="308"/>
      <c r="BG50" s="308"/>
      <c r="BH50" s="308"/>
      <c r="BI50" s="308"/>
      <c r="BJ50" s="308"/>
      <c r="BK50" s="308"/>
      <c r="BL50" s="308"/>
      <c r="BM50" s="308"/>
      <c r="BN50" s="308"/>
      <c r="BO50" s="308"/>
      <c r="BP50" s="308"/>
      <c r="BQ50" s="308"/>
      <c r="BR50" s="308"/>
      <c r="BS50" s="308"/>
      <c r="BT50" s="308"/>
      <c r="BU50" s="308"/>
      <c r="BV50" s="308"/>
      <c r="BW50" s="308"/>
      <c r="BX50" s="308"/>
      <c r="BY50" s="308"/>
      <c r="BZ50" s="308"/>
    </row>
    <row r="51" ht="15.75" customHeight="1" spans="1:78">
      <c r="A51" s="146"/>
      <c r="B51" s="147"/>
      <c r="C51" s="172"/>
      <c r="D51" s="174"/>
      <c r="E51" s="174"/>
      <c r="F51" s="174"/>
      <c r="G51" s="174"/>
      <c r="H51" s="174"/>
      <c r="I51" s="174"/>
      <c r="J51" s="174"/>
      <c r="K51" s="174"/>
      <c r="L51" s="310"/>
      <c r="M51" s="310"/>
      <c r="N51" s="310"/>
      <c r="O51" s="310"/>
      <c r="P51" s="310"/>
      <c r="Q51" s="310"/>
      <c r="R51" s="310"/>
      <c r="S51" s="310"/>
      <c r="T51" s="310"/>
      <c r="U51" s="310"/>
      <c r="V51" s="310"/>
      <c r="W51" s="310"/>
      <c r="X51" s="310"/>
      <c r="Y51" s="310"/>
      <c r="Z51" s="310"/>
      <c r="AA51" s="310"/>
      <c r="AB51" s="310"/>
      <c r="AC51" s="310"/>
      <c r="AD51" s="310"/>
      <c r="AE51" s="310"/>
      <c r="AF51" s="310"/>
      <c r="AG51" s="310"/>
      <c r="AH51" s="310"/>
      <c r="AI51" s="310"/>
      <c r="AJ51" s="310"/>
      <c r="AK51" s="310"/>
      <c r="AL51" s="310"/>
      <c r="AM51" s="310"/>
      <c r="AN51" s="310"/>
      <c r="AO51" s="310"/>
      <c r="AP51" s="310"/>
      <c r="AQ51" s="310"/>
      <c r="AR51" s="310"/>
      <c r="AS51" s="310"/>
      <c r="AT51" s="310"/>
      <c r="AU51" s="310"/>
      <c r="AV51" s="310"/>
      <c r="AW51" s="310"/>
      <c r="AX51" s="310"/>
      <c r="AY51" s="310"/>
      <c r="AZ51" s="310"/>
      <c r="BA51" s="310"/>
      <c r="BB51" s="310"/>
      <c r="BC51" s="310"/>
      <c r="BD51" s="310"/>
      <c r="BE51" s="310"/>
      <c r="BF51" s="310"/>
      <c r="BG51" s="310"/>
      <c r="BH51" s="310"/>
      <c r="BI51" s="310"/>
      <c r="BJ51" s="310"/>
      <c r="BK51" s="310"/>
      <c r="BL51" s="310"/>
      <c r="BM51" s="310"/>
      <c r="BN51" s="310"/>
      <c r="BO51" s="310"/>
      <c r="BP51" s="310"/>
      <c r="BQ51" s="310"/>
      <c r="BR51" s="310"/>
      <c r="BS51" s="310"/>
      <c r="BT51" s="310"/>
      <c r="BU51" s="310"/>
      <c r="BV51" s="310"/>
      <c r="BW51" s="310"/>
      <c r="BX51" s="310"/>
      <c r="BY51" s="310"/>
      <c r="BZ51" s="310"/>
    </row>
    <row r="52" ht="15.75" customHeight="1" spans="1:78">
      <c r="A52" s="146"/>
      <c r="B52" s="147"/>
      <c r="C52" s="333"/>
      <c r="D52" s="334"/>
      <c r="E52" s="176"/>
      <c r="F52" s="177"/>
      <c r="G52" s="212"/>
      <c r="H52" s="212"/>
      <c r="I52" s="212"/>
      <c r="J52" s="212"/>
      <c r="K52" s="212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  <c r="Y52" s="308"/>
      <c r="Z52" s="308"/>
      <c r="AA52" s="308"/>
      <c r="AB52" s="308"/>
      <c r="AC52" s="308"/>
      <c r="AD52" s="308"/>
      <c r="AE52" s="308"/>
      <c r="AF52" s="308"/>
      <c r="AG52" s="308"/>
      <c r="AH52" s="308"/>
      <c r="AI52" s="308"/>
      <c r="AJ52" s="308"/>
      <c r="AK52" s="308"/>
      <c r="AL52" s="308"/>
      <c r="AM52" s="308"/>
      <c r="AN52" s="308"/>
      <c r="AO52" s="308"/>
      <c r="AP52" s="308"/>
      <c r="AQ52" s="308"/>
      <c r="AR52" s="308"/>
      <c r="AS52" s="308"/>
      <c r="AT52" s="308"/>
      <c r="AU52" s="308"/>
      <c r="AV52" s="308"/>
      <c r="AW52" s="308"/>
      <c r="AX52" s="308"/>
      <c r="AY52" s="308"/>
      <c r="AZ52" s="308"/>
      <c r="BA52" s="308"/>
      <c r="BB52" s="308"/>
      <c r="BC52" s="308"/>
      <c r="BD52" s="308"/>
      <c r="BE52" s="308"/>
      <c r="BF52" s="308"/>
      <c r="BG52" s="308"/>
      <c r="BH52" s="308"/>
      <c r="BI52" s="308"/>
      <c r="BJ52" s="308"/>
      <c r="BK52" s="308"/>
      <c r="BL52" s="308"/>
      <c r="BM52" s="308"/>
      <c r="BN52" s="308"/>
      <c r="BO52" s="308"/>
      <c r="BP52" s="308"/>
      <c r="BQ52" s="308"/>
      <c r="BR52" s="308"/>
      <c r="BS52" s="308"/>
      <c r="BT52" s="308"/>
      <c r="BU52" s="308"/>
      <c r="BV52" s="308"/>
      <c r="BW52" s="308"/>
      <c r="BX52" s="308"/>
      <c r="BY52" s="308"/>
      <c r="BZ52" s="308"/>
    </row>
    <row r="53" ht="15.75" customHeight="1" spans="1:78">
      <c r="A53" s="146"/>
      <c r="B53" s="147"/>
      <c r="C53" s="335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</row>
    <row r="54" ht="13.95" hidden="1" customHeight="1" spans="1:78">
      <c r="A54" s="180"/>
      <c r="B54" s="203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</row>
    <row r="55" ht="13.95" hidden="1" customHeight="1" spans="1:78">
      <c r="A55" s="160"/>
      <c r="B55" s="161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  <c r="BI55" s="162"/>
      <c r="BJ55" s="162"/>
      <c r="BK55" s="162"/>
      <c r="BL55" s="162"/>
      <c r="BM55" s="162"/>
      <c r="BN55" s="162"/>
      <c r="BO55" s="162"/>
      <c r="BP55" s="162"/>
      <c r="BQ55" s="162"/>
      <c r="BR55" s="162"/>
      <c r="BS55" s="162"/>
      <c r="BT55" s="162"/>
      <c r="BU55" s="162"/>
      <c r="BV55" s="162"/>
      <c r="BW55" s="162"/>
      <c r="BX55" s="162"/>
      <c r="BY55" s="162"/>
      <c r="BZ55" s="162"/>
    </row>
    <row r="56" ht="13.95" hidden="1" customHeight="1" spans="1:78">
      <c r="A56" s="163"/>
      <c r="B56" s="164"/>
      <c r="C56" s="162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</row>
    <row r="57" ht="21" hidden="1" customHeight="1" spans="1:78">
      <c r="A57" s="166"/>
      <c r="B57" s="167"/>
      <c r="C57" s="168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4.4" hidden="1" customHeight="1" spans="1:78">
      <c r="A58" s="170"/>
      <c r="B58" s="171"/>
      <c r="C58" s="172"/>
      <c r="D58" s="173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  <c r="BZ58" s="212"/>
    </row>
    <row r="59" ht="13.95" hidden="1" customHeight="1" spans="1:78">
      <c r="A59" s="170"/>
      <c r="B59" s="171"/>
      <c r="C59" s="172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</row>
    <row r="60" ht="13.95" hidden="1" customHeight="1" spans="1:78">
      <c r="A60" s="170"/>
      <c r="B60" s="171"/>
      <c r="C60" s="175"/>
      <c r="D60" s="176"/>
      <c r="E60" s="176"/>
      <c r="F60" s="177"/>
      <c r="G60" s="177"/>
      <c r="H60" s="177"/>
      <c r="I60" s="177"/>
      <c r="J60" s="177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3"/>
      <c r="BN60" s="213"/>
      <c r="BO60" s="213"/>
      <c r="BP60" s="213"/>
      <c r="BQ60" s="213"/>
      <c r="BR60" s="213"/>
      <c r="BS60" s="213"/>
      <c r="BT60" s="213"/>
      <c r="BU60" s="213"/>
      <c r="BV60" s="213"/>
      <c r="BW60" s="213"/>
      <c r="BX60" s="213"/>
      <c r="BY60" s="213"/>
      <c r="BZ60" s="213"/>
    </row>
    <row r="61" ht="13.95" hidden="1" customHeight="1" spans="1:76">
      <c r="A61" s="170"/>
      <c r="B61" s="178"/>
      <c r="C61" s="179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idden="1" spans="1:76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338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3.95" customHeight="1" spans="1:76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5.75" customHeight="1" spans="1:76">
      <c r="A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59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1:76">
      <c r="A66" s="180"/>
      <c r="B66" s="180"/>
      <c r="C66" s="180"/>
      <c r="D66" s="180"/>
      <c r="E66" s="180"/>
      <c r="F66" s="180"/>
      <c r="G66" s="180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80"/>
      <c r="BU66" s="180"/>
      <c r="BV66" s="180"/>
      <c r="BW66" s="180"/>
      <c r="BX66" s="180"/>
    </row>
    <row r="67" ht="15.75" customHeight="1" spans="2:7">
      <c r="B67" s="159"/>
      <c r="C67" s="159"/>
      <c r="D67" s="159"/>
      <c r="E67" s="159"/>
      <c r="F67" s="159"/>
      <c r="G67" s="159"/>
    </row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customFormat="1" ht="15.75" customHeight="1"/>
    <row r="82" customFormat="1" ht="15.75" customHeight="1"/>
    <row r="83" customFormat="1" ht="15.75" customHeight="1"/>
    <row r="84" customFormat="1" ht="15.75" customHeight="1"/>
    <row r="85" customFormat="1" ht="15.75" customHeight="1"/>
    <row r="86" customFormat="1" ht="15.75" customHeight="1"/>
    <row r="87" customFormat="1" ht="15.75" customHeight="1"/>
    <row r="88" customFormat="1" ht="15.75" customHeight="1"/>
    <row r="89" customFormat="1" ht="15.75" customHeight="1"/>
    <row r="90" customFormat="1" ht="15.75" customHeight="1"/>
    <row r="91" customFormat="1" ht="15.75" customHeight="1"/>
    <row r="92" customFormat="1" ht="15.75" customHeight="1"/>
    <row r="93" customFormat="1" ht="15.75" customHeight="1"/>
    <row r="94" customFormat="1" ht="15.75" customHeight="1"/>
    <row r="95" customFormat="1" ht="15.75" customHeight="1"/>
    <row r="96" customFormat="1" ht="15.75" customHeight="1"/>
    <row r="97" customFormat="1" ht="15.75" customHeight="1"/>
    <row r="98" customFormat="1" ht="15.75" customHeight="1"/>
    <row r="99" customFormat="1" ht="15.75" customHeight="1"/>
    <row r="100" customFormat="1" ht="15.75" customHeight="1"/>
    <row r="101" customFormat="1" ht="15.75" customHeight="1"/>
    <row r="102" customFormat="1" ht="15.75" customHeight="1"/>
    <row r="103" customFormat="1" ht="15.75" customHeight="1"/>
    <row r="104" customFormat="1" ht="15.75" customHeight="1"/>
    <row r="105" customFormat="1" ht="15.75" customHeight="1"/>
    <row r="106" customFormat="1" ht="15.75" customHeight="1"/>
    <row r="107" customFormat="1" ht="15.75" customHeight="1"/>
    <row r="108" customFormat="1" ht="15.75" customHeight="1"/>
    <row r="109" customFormat="1" ht="15.75" customHeight="1"/>
    <row r="110" customFormat="1" ht="15.75" customHeight="1"/>
    <row r="111" customFormat="1" ht="15.75" customHeight="1"/>
    <row r="112" customFormat="1" ht="15.75" customHeight="1"/>
    <row r="113" customFormat="1" ht="15.75" customHeight="1"/>
    <row r="114" customFormat="1" ht="15.75" customHeight="1"/>
    <row r="115" customFormat="1" ht="15.75" customHeight="1"/>
    <row r="116" customFormat="1" ht="15.75" customHeight="1"/>
    <row r="117" customFormat="1" ht="15.75" customHeight="1"/>
    <row r="118" customFormat="1" ht="15.75" customHeight="1"/>
    <row r="119" customFormat="1" ht="15.75" customHeight="1"/>
    <row r="120" customFormat="1" ht="15.75" customHeight="1"/>
    <row r="121" customFormat="1" ht="15.75" customHeight="1"/>
    <row r="122" customFormat="1" ht="15.75" customHeight="1"/>
    <row r="123" customFormat="1" ht="15.75" customHeight="1"/>
    <row r="124" customFormat="1" ht="15.75" customHeight="1"/>
    <row r="125" customFormat="1" ht="15.75" customHeight="1"/>
    <row r="126" customFormat="1" ht="15.75" customHeight="1"/>
    <row r="127" customFormat="1" ht="15.75" customHeight="1"/>
    <row r="128" customFormat="1" ht="15.75" customHeight="1"/>
    <row r="129" customFormat="1" ht="15.75" customHeight="1"/>
    <row r="130" customFormat="1" ht="15.75" customHeight="1"/>
    <row r="131" customFormat="1" ht="15.75" customHeight="1"/>
    <row r="132" customFormat="1" ht="15.75" customHeight="1"/>
    <row r="133" customFormat="1" ht="15.75" customHeight="1"/>
    <row r="134" customFormat="1" ht="15.75" customHeight="1"/>
    <row r="135" customFormat="1" ht="15.75" customHeight="1"/>
    <row r="136" customFormat="1" ht="15.75" customHeight="1"/>
    <row r="137" customFormat="1" ht="15.75" customHeight="1"/>
    <row r="138" customFormat="1" ht="15.75" customHeight="1"/>
    <row r="139" customFormat="1" ht="15.75" customHeight="1"/>
    <row r="140" customFormat="1" ht="15.75" customHeight="1"/>
    <row r="141" customFormat="1" ht="15.75" customHeight="1"/>
    <row r="142" customFormat="1" ht="15.75" customHeight="1"/>
    <row r="143" customFormat="1" ht="15.75" customHeight="1"/>
    <row r="144" customFormat="1" ht="15.75" customHeight="1"/>
    <row r="145" customFormat="1" ht="15.75" customHeight="1"/>
    <row r="146" customFormat="1" ht="15.75" customHeight="1"/>
    <row r="147" customFormat="1" ht="15.75" customHeight="1"/>
    <row r="148" customFormat="1" ht="15.75" customHeight="1"/>
    <row r="149" customFormat="1" ht="15.75" customHeight="1"/>
    <row r="150" customFormat="1" ht="15.75" customHeight="1"/>
    <row r="151" customFormat="1" ht="15.75" customHeight="1"/>
    <row r="152" customFormat="1" ht="15.75" customHeight="1"/>
    <row r="153" customFormat="1" ht="15.75" customHeight="1"/>
    <row r="154" customFormat="1" ht="15.75" customHeight="1"/>
    <row r="155" customFormat="1" ht="15.75" customHeight="1"/>
    <row r="156" customFormat="1" ht="15.75" customHeight="1"/>
    <row r="157" customFormat="1" ht="15.75" customHeight="1"/>
    <row r="158" customFormat="1" ht="15.75" customHeight="1"/>
    <row r="159" customFormat="1" ht="15.75" customHeight="1"/>
    <row r="160" customFormat="1" ht="15.75" customHeight="1"/>
    <row r="161" customFormat="1" ht="15.75" customHeight="1"/>
    <row r="162" customFormat="1" ht="15.75" customHeight="1"/>
    <row r="163" customFormat="1" ht="15.75" customHeight="1"/>
    <row r="164" customFormat="1" ht="15.75" customHeight="1"/>
    <row r="165" customFormat="1" ht="15.75" customHeight="1"/>
    <row r="166" customFormat="1" ht="15.75" customHeight="1"/>
    <row r="167" customFormat="1" ht="15.75" customHeight="1"/>
    <row r="168" customFormat="1" ht="15.75" customHeight="1"/>
    <row r="169" customFormat="1" ht="15.75" customHeight="1"/>
    <row r="170" customFormat="1" ht="15.75" customHeight="1"/>
    <row r="171" customFormat="1" ht="15.75" customHeight="1"/>
    <row r="172" customFormat="1" ht="15.75" customHeight="1"/>
    <row r="173" customFormat="1" ht="15.75" customHeight="1"/>
    <row r="174" customFormat="1" ht="15.75" customHeight="1"/>
    <row r="175" customFormat="1" ht="15.75" customHeight="1"/>
    <row r="176" customFormat="1" ht="15.75" customHeight="1"/>
    <row r="177" customFormat="1" ht="15.75" customHeight="1"/>
    <row r="178" customFormat="1" ht="15.75" customHeight="1"/>
    <row r="179" customFormat="1" ht="15.75" customHeight="1"/>
    <row r="180" customFormat="1" ht="15.75" customHeight="1"/>
    <row r="181" customFormat="1" ht="15.75" customHeight="1"/>
    <row r="182" customFormat="1" ht="15.75" customHeight="1"/>
    <row r="183" customFormat="1" ht="15.75" customHeight="1"/>
    <row r="184" customFormat="1" ht="15.75" customHeight="1"/>
    <row r="185" customFormat="1" ht="15.75" customHeight="1"/>
    <row r="186" customFormat="1" ht="15.75" customHeight="1"/>
    <row r="187" customFormat="1" ht="15.75" customHeight="1"/>
    <row r="188" customFormat="1" ht="15.75" customHeight="1"/>
    <row r="189" customFormat="1" ht="15.75" customHeight="1"/>
    <row r="190" customFormat="1" ht="15.75" customHeight="1"/>
    <row r="191" customFormat="1" ht="15.75" customHeight="1"/>
    <row r="192" customFormat="1" ht="15.75" customHeight="1"/>
    <row r="193" customFormat="1" ht="15.75" customHeight="1"/>
    <row r="194" customFormat="1" ht="15.75" customHeight="1"/>
    <row r="195" customFormat="1" ht="15.75" customHeight="1"/>
    <row r="196" customFormat="1" ht="15.75" customHeight="1"/>
    <row r="197" customFormat="1" ht="15.75" customHeight="1"/>
    <row r="198" customFormat="1" ht="15.75" customHeight="1"/>
    <row r="199" customFormat="1" ht="15.75" customHeight="1"/>
    <row r="200" customFormat="1" ht="15.75" customHeight="1"/>
    <row r="201" customFormat="1" ht="15.75" customHeight="1"/>
    <row r="202" customFormat="1" ht="15.75" customHeight="1"/>
    <row r="203" customFormat="1" ht="15.75" customHeight="1"/>
    <row r="204" customFormat="1" ht="15.75" customHeight="1"/>
    <row r="205" customFormat="1" ht="15.75" customHeight="1"/>
    <row r="206" customFormat="1" ht="15.75" customHeight="1"/>
    <row r="207" customFormat="1" ht="15.75" customHeight="1"/>
    <row r="208" customFormat="1" ht="15.75" customHeight="1"/>
    <row r="209" customFormat="1" ht="15.75" customHeight="1"/>
    <row r="210" customFormat="1" ht="15.75" customHeight="1"/>
    <row r="211" customFormat="1" ht="15.75" customHeight="1"/>
    <row r="212" customFormat="1" ht="15.75" customHeight="1"/>
    <row r="213" customFormat="1" ht="15.75" customHeight="1"/>
    <row r="214" customFormat="1" ht="15.75" customHeight="1"/>
    <row r="215" customFormat="1" ht="15.75" customHeight="1"/>
    <row r="216" customFormat="1" ht="15.75" customHeight="1"/>
    <row r="217" customFormat="1" ht="15.75" customHeight="1"/>
    <row r="218" customFormat="1" ht="15.75" customHeight="1"/>
    <row r="219" customFormat="1" ht="15.75" customHeight="1"/>
    <row r="220" customFormat="1" ht="15.75" customHeight="1"/>
    <row r="221" customFormat="1" ht="15.75" customHeight="1"/>
    <row r="222" customFormat="1" ht="15.75" customHeight="1"/>
    <row r="223" customFormat="1" ht="15.75" customHeight="1"/>
    <row r="224" customFormat="1" ht="15.75" customHeight="1"/>
    <row r="225" customFormat="1" ht="15.75" customHeight="1"/>
    <row r="226" customFormat="1" ht="15.75" customHeight="1"/>
    <row r="227" customFormat="1" ht="15.75" customHeight="1"/>
    <row r="228" customFormat="1" ht="15.75" customHeight="1"/>
    <row r="229" customFormat="1" ht="15.75" customHeight="1"/>
    <row r="230" customFormat="1" ht="15.75" customHeight="1"/>
    <row r="231" customFormat="1" ht="15.75" customHeight="1"/>
    <row r="232" customFormat="1" ht="15.75" customHeight="1"/>
    <row r="233" customFormat="1" ht="15.75" customHeight="1"/>
    <row r="234" customFormat="1" ht="15.75" customHeight="1"/>
    <row r="235" customFormat="1" ht="15.75" customHeight="1"/>
    <row r="236" customFormat="1" ht="15.75" customHeight="1"/>
    <row r="237" customFormat="1" ht="15.75" customHeight="1"/>
    <row r="238" customFormat="1" ht="15.75" customHeight="1"/>
    <row r="239" customFormat="1" ht="15.75" customHeight="1"/>
    <row r="240" customFormat="1" ht="15.75" customHeight="1"/>
    <row r="241" customFormat="1" ht="15.75" customHeight="1"/>
    <row r="242" customFormat="1" ht="15.75" customHeight="1"/>
    <row r="243" customFormat="1" ht="15.75" customHeight="1"/>
    <row r="244" customFormat="1" ht="15.75" customHeight="1"/>
    <row r="245" customFormat="1" ht="15.75" customHeight="1"/>
    <row r="246" customFormat="1" ht="15.75" customHeight="1"/>
    <row r="247" customFormat="1" ht="15.75" customHeight="1"/>
    <row r="248" customFormat="1" ht="15.75" customHeight="1"/>
    <row r="249" customFormat="1" ht="15.75" customHeight="1"/>
    <row r="250" customFormat="1" ht="15.75" customHeight="1"/>
    <row r="251" customFormat="1" ht="15.75" customHeight="1"/>
    <row r="252" customFormat="1" ht="15.75" customHeight="1"/>
    <row r="253" customFormat="1" ht="15.75" customHeight="1"/>
    <row r="254" customFormat="1" ht="15.75" customHeight="1"/>
    <row r="255" customFormat="1" ht="15.75" customHeight="1"/>
    <row r="256" customFormat="1" ht="15.75" customHeight="1"/>
    <row r="257" customFormat="1" ht="15.75" customHeight="1"/>
    <row r="258" customFormat="1" ht="15.75" customHeight="1"/>
    <row r="259" customFormat="1" ht="15.75" customHeight="1"/>
    <row r="260" customFormat="1" ht="15.75" customHeight="1"/>
    <row r="261" customFormat="1" ht="15.75" customHeight="1"/>
    <row r="262" customFormat="1" ht="15.75" customHeight="1"/>
    <row r="263" customFormat="1" ht="15.75" customHeight="1"/>
    <row r="264" customFormat="1" ht="15.75" customHeight="1"/>
    <row r="265" customFormat="1" ht="15.75" customHeight="1"/>
    <row r="266" customFormat="1" ht="15.75" customHeight="1"/>
    <row r="267" customFormat="1" ht="15.75" customHeight="1"/>
    <row r="268" customFormat="1" ht="15.75" customHeight="1"/>
    <row r="269" customFormat="1" ht="15.75" customHeight="1"/>
    <row r="270" customFormat="1" ht="15.75" customHeight="1"/>
    <row r="271" customFormat="1" ht="15.75" customHeight="1"/>
    <row r="272" customFormat="1" ht="15.75" customHeight="1"/>
    <row r="273" customFormat="1" ht="15.75" customHeight="1"/>
    <row r="274" customFormat="1" ht="15.75" customHeight="1"/>
    <row r="275" customFormat="1" ht="15.75" customHeight="1"/>
    <row r="276" customFormat="1" ht="15.75" customHeight="1"/>
    <row r="277" customFormat="1" ht="15.75" customHeight="1"/>
    <row r="278" customFormat="1" ht="15.75" customHeight="1"/>
    <row r="279" customFormat="1" ht="15.75" customHeight="1"/>
    <row r="280" customFormat="1" ht="15.75" customHeight="1"/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  <row r="1001" customFormat="1" ht="15" customHeight="1"/>
  </sheetData>
  <mergeCells count="51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62" orientation="landscape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7">
    <pageSetUpPr fitToPage="1"/>
  </sheetPr>
  <dimension ref="A1:CD1001"/>
  <sheetViews>
    <sheetView zoomScale="80" zoomScaleNormal="80" workbookViewId="0">
      <selection activeCell="BJ36" sqref="BJ36"/>
    </sheetView>
  </sheetViews>
  <sheetFormatPr defaultColWidth="12.6" defaultRowHeight="14"/>
  <cols>
    <col min="1" max="1" width="3.2" customWidth="1"/>
    <col min="2" max="2" width="29.1" customWidth="1"/>
    <col min="3" max="3" width="10.4" customWidth="1"/>
    <col min="4" max="6" width="7.4" hidden="1" customWidth="1"/>
    <col min="7" max="7" width="7.7" hidden="1" customWidth="1"/>
    <col min="8" max="11" width="8.4" hidden="1" customWidth="1"/>
    <col min="12" max="12" width="9.1" customWidth="1"/>
    <col min="13" max="13" width="11.5" hidden="1" customWidth="1"/>
    <col min="14" max="14" width="8" customWidth="1"/>
    <col min="15" max="15" width="8.4" hidden="1" customWidth="1"/>
    <col min="16" max="16" width="9.1" hidden="1" customWidth="1"/>
    <col min="17" max="17" width="9.5" customWidth="1"/>
    <col min="18" max="18" width="9.1" customWidth="1"/>
    <col min="19" max="19" width="10.5" hidden="1" customWidth="1"/>
    <col min="20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2" hidden="1" customWidth="1"/>
    <col min="34" max="39" width="7.4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49" width="8.4" hidden="1" customWidth="1"/>
    <col min="50" max="50" width="9.1" hidden="1" customWidth="1"/>
    <col min="51" max="53" width="8.4" hidden="1" customWidth="1"/>
    <col min="54" max="54" width="9.5" customWidth="1"/>
    <col min="55" max="59" width="8.4" hidden="1" customWidth="1"/>
    <col min="60" max="60" width="9.5" customWidth="1"/>
    <col min="61" max="62" width="8.4" customWidth="1"/>
    <col min="63" max="63" width="8" customWidth="1"/>
    <col min="64" max="65" width="8.4" customWidth="1"/>
    <col min="66" max="66" width="9.1" customWidth="1"/>
    <col min="67" max="67" width="8" hidden="1" customWidth="1"/>
    <col min="68" max="73" width="9.1" hidden="1" customWidth="1"/>
    <col min="74" max="74" width="9.5" hidden="1" customWidth="1"/>
    <col min="75" max="75" width="7.4" hidden="1" customWidth="1"/>
    <col min="76" max="76" width="8.4" customWidth="1"/>
    <col min="77" max="77" width="8.4" hidden="1" customWidth="1"/>
    <col min="78" max="78" width="9.5" hidden="1" customWidth="1"/>
    <col min="79" max="79" width="8.1" hidden="1" customWidth="1"/>
    <col min="82" max="82" width="10.6" customWidth="1"/>
  </cols>
  <sheetData>
    <row r="1" ht="18.5" spans="1:1">
      <c r="A1" s="108"/>
    </row>
    <row r="2" ht="15.5" spans="1:75">
      <c r="A2" s="109"/>
      <c r="BQ2" s="112"/>
      <c r="BR2" s="112"/>
      <c r="BS2" s="112"/>
      <c r="BT2" s="112"/>
      <c r="BU2" s="112"/>
      <c r="BV2" s="112"/>
      <c r="BW2" s="112"/>
    </row>
    <row r="3" ht="15.5" spans="2:75">
      <c r="B3" s="109"/>
      <c r="BQ3" s="112"/>
      <c r="BR3" s="112"/>
      <c r="BS3" s="112"/>
      <c r="BT3" s="112"/>
      <c r="BU3" s="112"/>
      <c r="BV3" s="112"/>
      <c r="BW3" s="112"/>
    </row>
    <row r="4" ht="15.5" spans="2:3">
      <c r="B4" s="110"/>
      <c r="C4" s="111"/>
    </row>
    <row r="5" ht="23.5" spans="2:79">
      <c r="B5" s="314"/>
      <c r="C5" s="112"/>
      <c r="D5" s="112"/>
      <c r="E5" s="112"/>
      <c r="F5" s="112"/>
      <c r="G5" s="113"/>
      <c r="H5" s="112"/>
      <c r="I5" s="112"/>
      <c r="J5" s="112"/>
      <c r="K5" s="204"/>
      <c r="L5" s="205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ht="14.5" spans="1:76">
      <c r="A6" s="114"/>
      <c r="B6" s="262"/>
      <c r="C6" s="116"/>
      <c r="D6" s="117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183" customHeight="1" spans="1:79">
      <c r="A7" s="263"/>
      <c r="B7" s="7"/>
      <c r="C7" s="116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52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215"/>
    </row>
    <row r="8" ht="14.5" spans="1:79">
      <c r="A8" s="122"/>
      <c r="B8" s="96"/>
      <c r="C8" s="8"/>
      <c r="D8" s="8"/>
      <c r="E8" s="8"/>
      <c r="F8" s="8"/>
      <c r="G8" s="8"/>
      <c r="H8" s="8"/>
      <c r="I8" s="8"/>
      <c r="J8" s="8"/>
      <c r="K8" s="8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8"/>
      <c r="BZ8" s="8"/>
      <c r="CA8" s="278"/>
    </row>
    <row r="9" ht="14.5" spans="1:79">
      <c r="A9" s="315"/>
      <c r="B9" s="316"/>
      <c r="C9" s="317"/>
      <c r="D9" s="317"/>
      <c r="E9" s="317"/>
      <c r="F9" s="317"/>
      <c r="G9" s="317"/>
      <c r="H9" s="317"/>
      <c r="I9" s="317"/>
      <c r="J9" s="317"/>
      <c r="K9" s="317"/>
      <c r="L9" s="336"/>
      <c r="M9" s="336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6"/>
      <c r="AY9" s="336"/>
      <c r="AZ9" s="336"/>
      <c r="BA9" s="336"/>
      <c r="BB9" s="336"/>
      <c r="BC9" s="336"/>
      <c r="BD9" s="336"/>
      <c r="BE9" s="336"/>
      <c r="BF9" s="336"/>
      <c r="BG9" s="336"/>
      <c r="BH9" s="336"/>
      <c r="BI9" s="336"/>
      <c r="BJ9" s="336"/>
      <c r="BK9" s="336"/>
      <c r="BL9" s="336"/>
      <c r="BM9" s="336"/>
      <c r="BN9" s="336"/>
      <c r="BO9" s="336"/>
      <c r="BP9" s="336"/>
      <c r="BQ9" s="336"/>
      <c r="BR9" s="336"/>
      <c r="BS9" s="336"/>
      <c r="BT9" s="336"/>
      <c r="BU9" s="336"/>
      <c r="BV9" s="336"/>
      <c r="BW9" s="336"/>
      <c r="BX9" s="336"/>
      <c r="BY9" s="133"/>
      <c r="BZ9" s="340"/>
      <c r="CA9" s="278"/>
    </row>
    <row r="10" ht="14.5" spans="1:79">
      <c r="A10" s="122"/>
      <c r="B10" s="96"/>
      <c r="C10" s="8"/>
      <c r="D10" s="8"/>
      <c r="E10" s="8"/>
      <c r="F10" s="8"/>
      <c r="G10" s="8"/>
      <c r="H10" s="8"/>
      <c r="I10" s="8"/>
      <c r="J10" s="8"/>
      <c r="K10" s="8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8"/>
      <c r="BZ10" s="8"/>
      <c r="CA10" s="278"/>
    </row>
    <row r="11" ht="14.5" spans="1:79">
      <c r="A11" s="122"/>
      <c r="B11" s="96"/>
      <c r="C11" s="8"/>
      <c r="D11" s="8"/>
      <c r="E11" s="8"/>
      <c r="F11" s="8"/>
      <c r="G11" s="8"/>
      <c r="H11" s="8"/>
      <c r="I11" s="8"/>
      <c r="J11" s="8"/>
      <c r="K11" s="8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8"/>
      <c r="BZ11" s="8"/>
      <c r="CA11" s="278"/>
    </row>
    <row r="12" ht="14.25" customHeight="1" spans="1:79">
      <c r="A12" s="318"/>
      <c r="B12" s="262"/>
      <c r="C12" s="129"/>
      <c r="D12" s="129"/>
      <c r="E12" s="129"/>
      <c r="F12" s="129"/>
      <c r="G12" s="129"/>
      <c r="H12" s="129"/>
      <c r="I12" s="129"/>
      <c r="J12" s="129"/>
      <c r="K12" s="129"/>
      <c r="L12" s="275"/>
      <c r="M12" s="275"/>
      <c r="N12" s="275"/>
      <c r="O12" s="275"/>
      <c r="P12" s="275"/>
      <c r="Q12" s="275"/>
      <c r="R12" s="275"/>
      <c r="S12" s="275"/>
      <c r="T12" s="275"/>
      <c r="U12" s="275"/>
      <c r="V12" s="275"/>
      <c r="W12" s="275"/>
      <c r="X12" s="275"/>
      <c r="Y12" s="275"/>
      <c r="Z12" s="275"/>
      <c r="AA12" s="275"/>
      <c r="AB12" s="275"/>
      <c r="AC12" s="275"/>
      <c r="AD12" s="275"/>
      <c r="AE12" s="275"/>
      <c r="AF12" s="275"/>
      <c r="AG12" s="275"/>
      <c r="AH12" s="275"/>
      <c r="AI12" s="275"/>
      <c r="AJ12" s="275"/>
      <c r="AK12" s="275"/>
      <c r="AL12" s="275"/>
      <c r="AM12" s="275"/>
      <c r="AN12" s="275"/>
      <c r="AO12" s="275"/>
      <c r="AP12" s="275"/>
      <c r="AQ12" s="275"/>
      <c r="AR12" s="275"/>
      <c r="AS12" s="275"/>
      <c r="AT12" s="275"/>
      <c r="AU12" s="275"/>
      <c r="AV12" s="275"/>
      <c r="AW12" s="275"/>
      <c r="AX12" s="275"/>
      <c r="AY12" s="275"/>
      <c r="AZ12" s="275"/>
      <c r="BA12" s="275"/>
      <c r="BB12" s="275"/>
      <c r="BC12" s="275"/>
      <c r="BD12" s="275"/>
      <c r="BE12" s="275"/>
      <c r="BF12" s="275"/>
      <c r="BG12" s="275"/>
      <c r="BH12" s="275"/>
      <c r="BI12" s="275"/>
      <c r="BJ12" s="275"/>
      <c r="BK12" s="275"/>
      <c r="BL12" s="275"/>
      <c r="BM12" s="275"/>
      <c r="BN12" s="275"/>
      <c r="BO12" s="275"/>
      <c r="BP12" s="275"/>
      <c r="BQ12" s="275"/>
      <c r="BR12" s="275"/>
      <c r="BS12" s="275"/>
      <c r="BT12" s="275"/>
      <c r="BU12" s="275"/>
      <c r="BV12" s="275"/>
      <c r="BW12" s="275"/>
      <c r="BX12" s="275"/>
      <c r="BY12" s="129"/>
      <c r="BZ12" s="129"/>
      <c r="CA12" s="278"/>
    </row>
    <row r="13" ht="14.5" spans="1:82">
      <c r="A13" s="319"/>
      <c r="B13" s="320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69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  <c r="CA13" s="278"/>
      <c r="CD13" s="278"/>
    </row>
    <row r="14" ht="14.5" spans="3:79">
      <c r="C14" s="321"/>
      <c r="D14" s="321"/>
      <c r="E14" s="321"/>
      <c r="F14" s="321"/>
      <c r="G14" s="321"/>
      <c r="H14" s="321"/>
      <c r="I14" s="321"/>
      <c r="J14" s="321"/>
      <c r="K14" s="321"/>
      <c r="L14" s="337"/>
      <c r="M14" s="337"/>
      <c r="N14" s="337"/>
      <c r="O14" s="337"/>
      <c r="P14" s="337"/>
      <c r="Q14" s="337"/>
      <c r="R14" s="337"/>
      <c r="S14" s="339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37"/>
      <c r="AQ14" s="337"/>
      <c r="AR14" s="337"/>
      <c r="AS14" s="337"/>
      <c r="AT14" s="337"/>
      <c r="AU14" s="337"/>
      <c r="AV14" s="337"/>
      <c r="AW14" s="337"/>
      <c r="AX14" s="337"/>
      <c r="AY14" s="337"/>
      <c r="AZ14" s="337"/>
      <c r="BA14" s="337"/>
      <c r="BB14" s="337"/>
      <c r="BC14" s="337"/>
      <c r="BD14" s="337"/>
      <c r="BE14" s="337"/>
      <c r="BF14" s="337"/>
      <c r="BG14" s="337"/>
      <c r="BH14" s="337"/>
      <c r="BI14" s="337"/>
      <c r="BJ14" s="337"/>
      <c r="BK14" s="337"/>
      <c r="BL14" s="337"/>
      <c r="BM14" s="337"/>
      <c r="BN14" s="337"/>
      <c r="BO14" s="337"/>
      <c r="BP14" s="337"/>
      <c r="BQ14" s="337"/>
      <c r="BR14" s="337"/>
      <c r="BS14" s="337"/>
      <c r="BT14" s="337"/>
      <c r="BU14" s="337"/>
      <c r="BV14" s="337"/>
      <c r="BW14" s="337"/>
      <c r="BX14" s="337"/>
      <c r="BY14" s="341"/>
      <c r="BZ14" s="277"/>
      <c r="CA14" s="278"/>
    </row>
    <row r="15" ht="14.5" spans="1:79">
      <c r="A15" s="190"/>
      <c r="B15" s="322"/>
      <c r="C15" s="4"/>
      <c r="D15" s="4"/>
      <c r="E15" s="4"/>
      <c r="F15" s="4"/>
      <c r="G15" s="4"/>
      <c r="H15" s="4"/>
      <c r="I15" s="4"/>
      <c r="J15" s="4"/>
      <c r="K15" s="4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7"/>
      <c r="AT15" s="277"/>
      <c r="AU15" s="277"/>
      <c r="AV15" s="277"/>
      <c r="AW15" s="277"/>
      <c r="AX15" s="277"/>
      <c r="AY15" s="277"/>
      <c r="AZ15" s="277"/>
      <c r="BA15" s="277"/>
      <c r="BB15" s="277"/>
      <c r="BC15" s="277"/>
      <c r="BD15" s="277"/>
      <c r="BE15" s="277"/>
      <c r="BF15" s="277"/>
      <c r="BG15" s="277"/>
      <c r="BH15" s="277"/>
      <c r="BI15" s="277"/>
      <c r="BJ15" s="277"/>
      <c r="BK15" s="277"/>
      <c r="BL15" s="277"/>
      <c r="BM15" s="277"/>
      <c r="BN15" s="277"/>
      <c r="BO15" s="277"/>
      <c r="BP15" s="277"/>
      <c r="BQ15" s="277"/>
      <c r="BR15" s="277"/>
      <c r="BS15" s="277"/>
      <c r="BT15" s="277"/>
      <c r="BU15" s="277"/>
      <c r="BV15" s="277"/>
      <c r="BW15" s="277"/>
      <c r="BX15" s="277"/>
      <c r="BY15" s="8"/>
      <c r="BZ15" s="8"/>
      <c r="CA15" s="180"/>
    </row>
    <row r="16" ht="14.5" hidden="1" spans="1:78">
      <c r="A16" s="122"/>
      <c r="B16" s="96"/>
      <c r="C16" s="8"/>
      <c r="D16" s="8"/>
      <c r="E16" s="8"/>
      <c r="F16" s="8"/>
      <c r="G16" s="8"/>
      <c r="H16" s="8"/>
      <c r="I16" s="8"/>
      <c r="J16" s="8"/>
      <c r="K16" s="8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8"/>
      <c r="BZ16" s="8"/>
    </row>
    <row r="17" ht="14.5" hidden="1" spans="1:78">
      <c r="A17" s="140"/>
      <c r="B17" s="96"/>
      <c r="C17" s="142"/>
      <c r="D17" s="142"/>
      <c r="E17" s="142"/>
      <c r="F17" s="142"/>
      <c r="G17" s="142"/>
      <c r="H17" s="142"/>
      <c r="I17" s="142"/>
      <c r="J17" s="142"/>
      <c r="K17" s="14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42"/>
      <c r="BZ17" s="142"/>
    </row>
    <row r="18" ht="19.75" spans="1:78">
      <c r="A18" s="143"/>
      <c r="B18" s="323"/>
      <c r="C18" s="145"/>
      <c r="D18" s="8"/>
      <c r="E18" s="8"/>
      <c r="F18" s="8"/>
      <c r="G18" s="8"/>
      <c r="H18" s="8"/>
      <c r="I18" s="8"/>
      <c r="J18" s="8"/>
      <c r="K18" s="8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8"/>
      <c r="BZ18" s="8"/>
    </row>
    <row r="19" ht="16.25" spans="1:78">
      <c r="A19" s="324"/>
      <c r="B19" s="96"/>
      <c r="C19" s="325"/>
      <c r="D19" s="39"/>
      <c r="E19" s="210"/>
      <c r="F19" s="210"/>
      <c r="G19" s="210"/>
      <c r="H19" s="210"/>
      <c r="I19" s="210"/>
      <c r="J19" s="210"/>
      <c r="K19" s="210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  <c r="AC19" s="308"/>
      <c r="AD19" s="308"/>
      <c r="AE19" s="308"/>
      <c r="AF19" s="308"/>
      <c r="AG19" s="308"/>
      <c r="AH19" s="308"/>
      <c r="AI19" s="308"/>
      <c r="AJ19" s="308"/>
      <c r="AK19" s="308"/>
      <c r="AL19" s="308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N19" s="308"/>
      <c r="BO19" s="308"/>
      <c r="BP19" s="308"/>
      <c r="BQ19" s="308"/>
      <c r="BR19" s="308"/>
      <c r="BS19" s="308"/>
      <c r="BT19" s="308"/>
      <c r="BU19" s="308"/>
      <c r="BV19" s="308"/>
      <c r="BW19" s="308"/>
      <c r="BX19" s="308"/>
      <c r="BY19" s="308"/>
      <c r="BZ19" s="308"/>
    </row>
    <row r="20" ht="15.5" spans="1:78">
      <c r="A20" s="324"/>
      <c r="B20" s="96"/>
      <c r="C20" s="325"/>
      <c r="D20" s="257"/>
      <c r="E20" s="257"/>
      <c r="F20" s="257"/>
      <c r="G20" s="257"/>
      <c r="H20" s="257"/>
      <c r="I20" s="257"/>
      <c r="J20" s="257"/>
      <c r="K20" s="257"/>
      <c r="L20" s="310"/>
      <c r="M20" s="310"/>
      <c r="N20" s="310"/>
      <c r="O20" s="310"/>
      <c r="P20" s="310"/>
      <c r="Q20" s="310"/>
      <c r="R20" s="310"/>
      <c r="S20" s="310"/>
      <c r="T20" s="310"/>
      <c r="U20" s="310"/>
      <c r="V20" s="310"/>
      <c r="W20" s="310"/>
      <c r="X20" s="310"/>
      <c r="Y20" s="310"/>
      <c r="Z20" s="310"/>
      <c r="AA20" s="310"/>
      <c r="AB20" s="310"/>
      <c r="AC20" s="310"/>
      <c r="AD20" s="310"/>
      <c r="AE20" s="310"/>
      <c r="AF20" s="310"/>
      <c r="AG20" s="310"/>
      <c r="AH20" s="310"/>
      <c r="AI20" s="310"/>
      <c r="AJ20" s="310"/>
      <c r="AK20" s="310"/>
      <c r="AL20" s="310"/>
      <c r="AM20" s="310"/>
      <c r="AN20" s="310"/>
      <c r="AO20" s="310"/>
      <c r="AP20" s="310"/>
      <c r="AQ20" s="310"/>
      <c r="AR20" s="310"/>
      <c r="AS20" s="310"/>
      <c r="AT20" s="310"/>
      <c r="AU20" s="310"/>
      <c r="AV20" s="310"/>
      <c r="AW20" s="310"/>
      <c r="AX20" s="310"/>
      <c r="AY20" s="310"/>
      <c r="AZ20" s="310"/>
      <c r="BA20" s="310"/>
      <c r="BB20" s="310"/>
      <c r="BC20" s="310"/>
      <c r="BD20" s="310"/>
      <c r="BE20" s="310"/>
      <c r="BF20" s="310"/>
      <c r="BG20" s="310"/>
      <c r="BH20" s="310"/>
      <c r="BI20" s="310"/>
      <c r="BJ20" s="310"/>
      <c r="BK20" s="310"/>
      <c r="BL20" s="310"/>
      <c r="BM20" s="310"/>
      <c r="BN20" s="310"/>
      <c r="BO20" s="310"/>
      <c r="BP20" s="310"/>
      <c r="BQ20" s="310"/>
      <c r="BR20" s="310"/>
      <c r="BS20" s="310"/>
      <c r="BT20" s="310"/>
      <c r="BU20" s="310"/>
      <c r="BV20" s="310"/>
      <c r="BW20" s="310"/>
      <c r="BX20" s="310"/>
      <c r="BY20" s="310"/>
      <c r="BZ20" s="310"/>
    </row>
    <row r="21" ht="15.75" customHeight="1" spans="1:78">
      <c r="A21" s="324"/>
      <c r="B21" s="96"/>
      <c r="C21" s="326"/>
      <c r="D21" s="259"/>
      <c r="E21" s="259"/>
      <c r="F21" s="259"/>
      <c r="G21" s="210"/>
      <c r="H21" s="210"/>
      <c r="I21" s="210"/>
      <c r="J21" s="210"/>
      <c r="K21" s="210"/>
      <c r="L21" s="308"/>
      <c r="M21" s="308"/>
      <c r="N21" s="308"/>
      <c r="O21" s="308"/>
      <c r="P21" s="308"/>
      <c r="Q21" s="308"/>
      <c r="R21" s="308"/>
      <c r="S21" s="308"/>
      <c r="T21" s="308"/>
      <c r="U21" s="308"/>
      <c r="V21" s="308"/>
      <c r="W21" s="308"/>
      <c r="X21" s="308"/>
      <c r="Y21" s="308"/>
      <c r="Z21" s="308"/>
      <c r="AA21" s="308"/>
      <c r="AB21" s="308"/>
      <c r="AC21" s="308"/>
      <c r="AD21" s="308"/>
      <c r="AE21" s="308"/>
      <c r="AF21" s="308"/>
      <c r="AG21" s="308"/>
      <c r="AH21" s="308"/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  <c r="BC21" s="308"/>
      <c r="BD21" s="308"/>
      <c r="BE21" s="308"/>
      <c r="BF21" s="308"/>
      <c r="BG21" s="308"/>
      <c r="BH21" s="308"/>
      <c r="BI21" s="308"/>
      <c r="BJ21" s="308"/>
      <c r="BK21" s="308"/>
      <c r="BL21" s="308"/>
      <c r="BM21" s="308"/>
      <c r="BN21" s="308"/>
      <c r="BO21" s="308"/>
      <c r="BP21" s="308"/>
      <c r="BQ21" s="308"/>
      <c r="BR21" s="308"/>
      <c r="BS21" s="308"/>
      <c r="BT21" s="308"/>
      <c r="BU21" s="308"/>
      <c r="BV21" s="308"/>
      <c r="BW21" s="308"/>
      <c r="BX21" s="308"/>
      <c r="BY21" s="342"/>
      <c r="BZ21" s="342"/>
    </row>
    <row r="22" ht="15.75" customHeight="1" spans="1:3">
      <c r="A22" s="324"/>
      <c r="B22" s="96"/>
      <c r="C22" s="327"/>
    </row>
    <row r="23" ht="15.75" customHeight="1"/>
    <row r="24" ht="15.75" hidden="1" customHeight="1" spans="2:2">
      <c r="B24" s="159"/>
    </row>
    <row r="25" ht="15.75" hidden="1" customHeight="1"/>
    <row r="26" ht="15.75" hidden="1" customHeight="1" spans="2:40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</row>
    <row r="27" ht="14.25" hidden="1" customHeight="1"/>
    <row r="28" ht="15" hidden="1" customHeight="1" spans="1:79">
      <c r="A28" s="160"/>
      <c r="B28" s="96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226"/>
      <c r="BZ28" s="226"/>
      <c r="CA28" s="180"/>
    </row>
    <row r="29" ht="15" hidden="1" customHeight="1" spans="1:79">
      <c r="A29" s="163"/>
      <c r="B29" s="96"/>
      <c r="C29" s="162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227"/>
      <c r="BZ29" s="227"/>
      <c r="CA29" s="180"/>
    </row>
    <row r="30" ht="21" hidden="1" customHeight="1" spans="1:79">
      <c r="A30" s="166"/>
      <c r="B30" s="269"/>
      <c r="C30" s="168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t="15" hidden="1" customHeight="1" spans="1:79">
      <c r="A31" s="170"/>
      <c r="B31" s="96"/>
      <c r="C31" s="172"/>
      <c r="D31" s="173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180"/>
    </row>
    <row r="32" ht="15" hidden="1" customHeight="1" spans="1:79">
      <c r="A32" s="170"/>
      <c r="B32" s="96"/>
      <c r="C32" s="172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80"/>
    </row>
    <row r="33" hidden="1" spans="1:79">
      <c r="A33" s="170"/>
      <c r="B33" s="96"/>
      <c r="C33" s="175"/>
      <c r="D33" s="176"/>
      <c r="E33" s="176"/>
      <c r="F33" s="176"/>
      <c r="G33" s="177"/>
      <c r="H33" s="177"/>
      <c r="I33" s="177"/>
      <c r="J33" s="177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  <c r="BU33" s="211"/>
      <c r="BV33" s="211"/>
      <c r="BW33" s="211"/>
      <c r="BX33" s="211"/>
      <c r="BY33" s="211"/>
      <c r="BZ33" s="211"/>
      <c r="CA33" s="180"/>
    </row>
    <row r="34" hidden="1" spans="1:79">
      <c r="A34" s="170"/>
      <c r="B34" s="95"/>
      <c r="C34" s="179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idden="1"/>
    <row r="36" ht="22.5" spans="1:78">
      <c r="A36" s="180"/>
      <c r="B36" s="328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</row>
    <row r="37" spans="1:76">
      <c r="A37" s="183"/>
      <c r="B37" s="184"/>
      <c r="C37" s="185"/>
      <c r="D37" s="186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181.5" customHeight="1" spans="1:78">
      <c r="A38" s="188"/>
      <c r="B38" s="189"/>
      <c r="C38" s="185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52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</row>
    <row r="39" ht="14.5" spans="1:79">
      <c r="A39" s="122"/>
      <c r="B39" s="96"/>
      <c r="C39" s="8"/>
      <c r="D39" s="8"/>
      <c r="E39" s="8"/>
      <c r="F39" s="8"/>
      <c r="G39" s="8"/>
      <c r="H39" s="8"/>
      <c r="I39" s="8"/>
      <c r="J39" s="8"/>
      <c r="K39" s="8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8"/>
      <c r="BZ39" s="8"/>
      <c r="CA39" s="278"/>
    </row>
    <row r="40" ht="14.5" spans="1:79">
      <c r="A40" s="122"/>
      <c r="B40" s="96"/>
      <c r="C40" s="8"/>
      <c r="D40" s="8"/>
      <c r="E40" s="8"/>
      <c r="F40" s="8"/>
      <c r="G40" s="8"/>
      <c r="H40" s="8"/>
      <c r="I40" s="8"/>
      <c r="J40" s="8"/>
      <c r="K40" s="8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8"/>
      <c r="BZ40" s="8"/>
      <c r="CA40" s="278"/>
    </row>
    <row r="41" ht="14.5" spans="1:79">
      <c r="A41" s="265"/>
      <c r="B41" s="329"/>
      <c r="C41" s="8"/>
      <c r="D41" s="8"/>
      <c r="E41" s="8"/>
      <c r="F41" s="8"/>
      <c r="G41" s="8"/>
      <c r="H41" s="8"/>
      <c r="I41" s="8"/>
      <c r="J41" s="8"/>
      <c r="K41" s="8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2"/>
      <c r="AX41" s="192"/>
      <c r="AY41" s="192"/>
      <c r="AZ41" s="192"/>
      <c r="BA41" s="192"/>
      <c r="BB41" s="192"/>
      <c r="BC41" s="192"/>
      <c r="BD41" s="192"/>
      <c r="BE41" s="192"/>
      <c r="BF41" s="192"/>
      <c r="BG41" s="192"/>
      <c r="BH41" s="192"/>
      <c r="BI41" s="192"/>
      <c r="BJ41" s="192"/>
      <c r="BK41" s="192"/>
      <c r="BL41" s="192"/>
      <c r="BM41" s="192"/>
      <c r="BN41" s="192"/>
      <c r="BO41" s="192"/>
      <c r="BP41" s="192"/>
      <c r="BQ41" s="192"/>
      <c r="BR41" s="192"/>
      <c r="BS41" s="192"/>
      <c r="BT41" s="192"/>
      <c r="BU41" s="192"/>
      <c r="BV41" s="162"/>
      <c r="BW41" s="192"/>
      <c r="BX41" s="192"/>
      <c r="BY41" s="8"/>
      <c r="BZ41" s="8"/>
      <c r="CA41" s="278"/>
    </row>
    <row r="42" ht="14.5" spans="1:79">
      <c r="A42" s="122"/>
      <c r="B42" s="96"/>
      <c r="C42" s="8"/>
      <c r="D42" s="8"/>
      <c r="E42" s="8"/>
      <c r="F42" s="8"/>
      <c r="G42" s="8"/>
      <c r="H42" s="8"/>
      <c r="I42" s="8"/>
      <c r="J42" s="8"/>
      <c r="K42" s="8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8"/>
      <c r="BZ42" s="8"/>
      <c r="CA42" s="278"/>
    </row>
    <row r="43" ht="14.5" spans="1:79">
      <c r="A43" s="122"/>
      <c r="B43" s="96"/>
      <c r="C43" s="8"/>
      <c r="D43" s="8"/>
      <c r="E43" s="8"/>
      <c r="F43" s="8"/>
      <c r="G43" s="8"/>
      <c r="H43" s="8"/>
      <c r="I43" s="8"/>
      <c r="J43" s="8"/>
      <c r="K43" s="8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8"/>
      <c r="BZ43" s="8"/>
      <c r="CA43" s="278"/>
    </row>
    <row r="44" ht="14.5" spans="1:82">
      <c r="A44" s="122"/>
      <c r="B44" s="96"/>
      <c r="C44" s="8"/>
      <c r="D44" s="8"/>
      <c r="E44" s="8"/>
      <c r="F44" s="8"/>
      <c r="G44" s="8"/>
      <c r="H44" s="8"/>
      <c r="I44" s="8"/>
      <c r="J44" s="8"/>
      <c r="K44" s="8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278"/>
      <c r="CD44" s="278"/>
    </row>
    <row r="45" ht="14.5" spans="1:79">
      <c r="A45" s="122"/>
      <c r="B45" s="96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2"/>
      <c r="BN45" s="162"/>
      <c r="BO45" s="162"/>
      <c r="BP45" s="162"/>
      <c r="BQ45" s="162"/>
      <c r="BR45" s="162"/>
      <c r="BS45" s="162"/>
      <c r="BT45" s="162"/>
      <c r="BU45" s="162"/>
      <c r="BW45" s="162"/>
      <c r="BX45" s="162"/>
      <c r="BY45" s="162"/>
      <c r="BZ45" s="162"/>
      <c r="CA45" s="278"/>
    </row>
    <row r="46" spans="1:78">
      <c r="A46" s="160"/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</row>
    <row r="47" hidden="1" spans="1:78">
      <c r="A47" s="160"/>
      <c r="B47" s="161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162"/>
      <c r="BN47" s="162"/>
      <c r="BO47" s="162"/>
      <c r="BP47" s="162"/>
      <c r="BQ47" s="162"/>
      <c r="BR47" s="162"/>
      <c r="BS47" s="162"/>
      <c r="BT47" s="162"/>
      <c r="BU47" s="162"/>
      <c r="BV47" s="162"/>
      <c r="BW47" s="162"/>
      <c r="BX47" s="162"/>
      <c r="BY47" s="162"/>
      <c r="BZ47" s="162"/>
    </row>
    <row r="48" hidden="1" spans="1:78">
      <c r="A48" s="163"/>
      <c r="B48" s="164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2"/>
      <c r="BZ48" s="162"/>
    </row>
    <row r="49" ht="15.75" customHeight="1" spans="1:78">
      <c r="A49" s="330"/>
      <c r="B49" s="331"/>
      <c r="C49" s="197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5.75" customHeight="1" spans="1:78">
      <c r="A50" s="146"/>
      <c r="B50" s="147"/>
      <c r="C50" s="172"/>
      <c r="D50" s="332"/>
      <c r="E50" s="212"/>
      <c r="F50" s="212"/>
      <c r="G50" s="212"/>
      <c r="H50" s="212"/>
      <c r="I50" s="212"/>
      <c r="J50" s="212"/>
      <c r="K50" s="212"/>
      <c r="L50" s="308"/>
      <c r="M50" s="308"/>
      <c r="N50" s="308"/>
      <c r="O50" s="308"/>
      <c r="P50" s="308"/>
      <c r="Q50" s="308"/>
      <c r="R50" s="308"/>
      <c r="S50" s="308"/>
      <c r="T50" s="308"/>
      <c r="U50" s="308"/>
      <c r="V50" s="308"/>
      <c r="W50" s="308"/>
      <c r="X50" s="308"/>
      <c r="Y50" s="308"/>
      <c r="Z50" s="308"/>
      <c r="AA50" s="308"/>
      <c r="AB50" s="308"/>
      <c r="AC50" s="308"/>
      <c r="AD50" s="308"/>
      <c r="AE50" s="308"/>
      <c r="AF50" s="308"/>
      <c r="AG50" s="308"/>
      <c r="AH50" s="308"/>
      <c r="AI50" s="308"/>
      <c r="AJ50" s="308"/>
      <c r="AK50" s="308"/>
      <c r="AL50" s="308"/>
      <c r="AM50" s="308"/>
      <c r="AN50" s="308"/>
      <c r="AO50" s="308"/>
      <c r="AP50" s="308"/>
      <c r="AQ50" s="308"/>
      <c r="AR50" s="308"/>
      <c r="AS50" s="308"/>
      <c r="AT50" s="308"/>
      <c r="AU50" s="308"/>
      <c r="AV50" s="308"/>
      <c r="AW50" s="308"/>
      <c r="AX50" s="308"/>
      <c r="AY50" s="308"/>
      <c r="AZ50" s="308"/>
      <c r="BA50" s="308"/>
      <c r="BB50" s="308"/>
      <c r="BC50" s="308"/>
      <c r="BD50" s="308"/>
      <c r="BE50" s="308"/>
      <c r="BF50" s="308"/>
      <c r="BG50" s="308"/>
      <c r="BH50" s="308"/>
      <c r="BI50" s="308"/>
      <c r="BJ50" s="308"/>
      <c r="BK50" s="308"/>
      <c r="BL50" s="308"/>
      <c r="BM50" s="308"/>
      <c r="BN50" s="308"/>
      <c r="BO50" s="308"/>
      <c r="BP50" s="308"/>
      <c r="BQ50" s="308"/>
      <c r="BR50" s="308"/>
      <c r="BS50" s="308"/>
      <c r="BT50" s="308"/>
      <c r="BU50" s="308"/>
      <c r="BV50" s="308"/>
      <c r="BW50" s="308"/>
      <c r="BX50" s="308"/>
      <c r="BY50" s="308"/>
      <c r="BZ50" s="308"/>
    </row>
    <row r="51" ht="15.75" customHeight="1" spans="1:78">
      <c r="A51" s="146"/>
      <c r="B51" s="147"/>
      <c r="C51" s="172"/>
      <c r="D51" s="174"/>
      <c r="E51" s="174"/>
      <c r="F51" s="174"/>
      <c r="G51" s="174"/>
      <c r="H51" s="174"/>
      <c r="I51" s="174"/>
      <c r="J51" s="174"/>
      <c r="K51" s="174"/>
      <c r="L51" s="310"/>
      <c r="M51" s="310"/>
      <c r="N51" s="310"/>
      <c r="O51" s="310"/>
      <c r="P51" s="310"/>
      <c r="Q51" s="310"/>
      <c r="R51" s="310"/>
      <c r="S51" s="310"/>
      <c r="T51" s="310"/>
      <c r="U51" s="310"/>
      <c r="V51" s="310"/>
      <c r="W51" s="310"/>
      <c r="X51" s="310"/>
      <c r="Y51" s="310"/>
      <c r="Z51" s="310"/>
      <c r="AA51" s="310"/>
      <c r="AB51" s="310"/>
      <c r="AC51" s="310"/>
      <c r="AD51" s="310"/>
      <c r="AE51" s="310"/>
      <c r="AF51" s="310"/>
      <c r="AG51" s="310"/>
      <c r="AH51" s="310"/>
      <c r="AI51" s="310"/>
      <c r="AJ51" s="310"/>
      <c r="AK51" s="310"/>
      <c r="AL51" s="310"/>
      <c r="AM51" s="310"/>
      <c r="AN51" s="310"/>
      <c r="AO51" s="310"/>
      <c r="AP51" s="310"/>
      <c r="AQ51" s="310"/>
      <c r="AR51" s="310"/>
      <c r="AS51" s="310"/>
      <c r="AT51" s="310"/>
      <c r="AU51" s="310"/>
      <c r="AV51" s="310"/>
      <c r="AW51" s="310"/>
      <c r="AX51" s="310"/>
      <c r="AY51" s="310"/>
      <c r="AZ51" s="310"/>
      <c r="BA51" s="310"/>
      <c r="BB51" s="310"/>
      <c r="BC51" s="310"/>
      <c r="BD51" s="310"/>
      <c r="BE51" s="310"/>
      <c r="BF51" s="310"/>
      <c r="BG51" s="310"/>
      <c r="BH51" s="310"/>
      <c r="BI51" s="310"/>
      <c r="BJ51" s="310"/>
      <c r="BK51" s="310"/>
      <c r="BL51" s="310"/>
      <c r="BM51" s="310"/>
      <c r="BN51" s="310"/>
      <c r="BO51" s="310"/>
      <c r="BP51" s="310"/>
      <c r="BQ51" s="310"/>
      <c r="BR51" s="310"/>
      <c r="BS51" s="310"/>
      <c r="BT51" s="310"/>
      <c r="BU51" s="310"/>
      <c r="BV51" s="310"/>
      <c r="BW51" s="310"/>
      <c r="BX51" s="310"/>
      <c r="BY51" s="310"/>
      <c r="BZ51" s="310"/>
    </row>
    <row r="52" ht="15.75" customHeight="1" spans="1:78">
      <c r="A52" s="146"/>
      <c r="B52" s="147"/>
      <c r="C52" s="333"/>
      <c r="D52" s="334"/>
      <c r="E52" s="176"/>
      <c r="F52" s="177"/>
      <c r="G52" s="212"/>
      <c r="H52" s="212"/>
      <c r="I52" s="212"/>
      <c r="J52" s="212"/>
      <c r="K52" s="212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  <c r="Y52" s="308"/>
      <c r="Z52" s="308"/>
      <c r="AA52" s="308"/>
      <c r="AB52" s="308"/>
      <c r="AC52" s="308"/>
      <c r="AD52" s="308"/>
      <c r="AE52" s="308"/>
      <c r="AF52" s="308"/>
      <c r="AG52" s="308"/>
      <c r="AH52" s="308"/>
      <c r="AI52" s="308"/>
      <c r="AJ52" s="308"/>
      <c r="AK52" s="308"/>
      <c r="AL52" s="308"/>
      <c r="AM52" s="308"/>
      <c r="AN52" s="308"/>
      <c r="AO52" s="308"/>
      <c r="AP52" s="308"/>
      <c r="AQ52" s="308"/>
      <c r="AR52" s="308"/>
      <c r="AS52" s="308"/>
      <c r="AT52" s="308"/>
      <c r="AU52" s="308"/>
      <c r="AV52" s="308"/>
      <c r="AW52" s="308"/>
      <c r="AX52" s="308"/>
      <c r="AY52" s="308"/>
      <c r="AZ52" s="308"/>
      <c r="BA52" s="308"/>
      <c r="BB52" s="308"/>
      <c r="BC52" s="308"/>
      <c r="BD52" s="308"/>
      <c r="BE52" s="308"/>
      <c r="BF52" s="308"/>
      <c r="BG52" s="308"/>
      <c r="BH52" s="308"/>
      <c r="BI52" s="308"/>
      <c r="BJ52" s="308"/>
      <c r="BK52" s="308"/>
      <c r="BL52" s="308"/>
      <c r="BM52" s="308"/>
      <c r="BN52" s="308"/>
      <c r="BO52" s="308"/>
      <c r="BP52" s="308"/>
      <c r="BQ52" s="308"/>
      <c r="BR52" s="308"/>
      <c r="BS52" s="308"/>
      <c r="BT52" s="308"/>
      <c r="BU52" s="308"/>
      <c r="BV52" s="308"/>
      <c r="BW52" s="308"/>
      <c r="BX52" s="308"/>
      <c r="BY52" s="308"/>
      <c r="BZ52" s="308"/>
    </row>
    <row r="53" ht="15.75" customHeight="1" spans="1:78">
      <c r="A53" s="146"/>
      <c r="B53" s="147"/>
      <c r="C53" s="335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</row>
    <row r="54" ht="13.95" hidden="1" customHeight="1" spans="1:78">
      <c r="A54" s="180"/>
      <c r="B54" s="203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</row>
    <row r="55" ht="13.95" hidden="1" customHeight="1" spans="1:78">
      <c r="A55" s="160"/>
      <c r="B55" s="161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  <c r="BI55" s="162"/>
      <c r="BJ55" s="162"/>
      <c r="BK55" s="162"/>
      <c r="BL55" s="162"/>
      <c r="BM55" s="162"/>
      <c r="BN55" s="162"/>
      <c r="BO55" s="162"/>
      <c r="BP55" s="162"/>
      <c r="BQ55" s="162"/>
      <c r="BR55" s="162"/>
      <c r="BS55" s="162"/>
      <c r="BT55" s="162"/>
      <c r="BU55" s="162"/>
      <c r="BV55" s="162"/>
      <c r="BW55" s="162"/>
      <c r="BX55" s="162"/>
      <c r="BY55" s="162"/>
      <c r="BZ55" s="162"/>
    </row>
    <row r="56" ht="13.95" hidden="1" customHeight="1" spans="1:78">
      <c r="A56" s="163"/>
      <c r="B56" s="164"/>
      <c r="C56" s="162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</row>
    <row r="57" ht="21" hidden="1" customHeight="1" spans="1:78">
      <c r="A57" s="166"/>
      <c r="B57" s="167"/>
      <c r="C57" s="168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4.4" hidden="1" customHeight="1" spans="1:78">
      <c r="A58" s="170"/>
      <c r="B58" s="171"/>
      <c r="C58" s="172"/>
      <c r="D58" s="173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  <c r="BZ58" s="212"/>
    </row>
    <row r="59" ht="13.95" hidden="1" customHeight="1" spans="1:78">
      <c r="A59" s="170"/>
      <c r="B59" s="171"/>
      <c r="C59" s="172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</row>
    <row r="60" ht="13.95" hidden="1" customHeight="1" spans="1:78">
      <c r="A60" s="170"/>
      <c r="B60" s="171"/>
      <c r="C60" s="175"/>
      <c r="D60" s="176"/>
      <c r="E60" s="176"/>
      <c r="F60" s="177"/>
      <c r="G60" s="177"/>
      <c r="H60" s="177"/>
      <c r="I60" s="177"/>
      <c r="J60" s="177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3"/>
      <c r="BN60" s="213"/>
      <c r="BO60" s="213"/>
      <c r="BP60" s="213"/>
      <c r="BQ60" s="213"/>
      <c r="BR60" s="213"/>
      <c r="BS60" s="213"/>
      <c r="BT60" s="213"/>
      <c r="BU60" s="213"/>
      <c r="BV60" s="213"/>
      <c r="BW60" s="213"/>
      <c r="BX60" s="213"/>
      <c r="BY60" s="213"/>
      <c r="BZ60" s="213"/>
    </row>
    <row r="61" ht="13.95" hidden="1" customHeight="1" spans="1:76">
      <c r="A61" s="170"/>
      <c r="B61" s="178"/>
      <c r="C61" s="179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idden="1" spans="1:76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338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3.95" customHeight="1" spans="1:76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5.75" customHeight="1" spans="1:76">
      <c r="A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59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1:76">
      <c r="A66" s="180"/>
      <c r="B66" s="180"/>
      <c r="C66" s="180"/>
      <c r="D66" s="180"/>
      <c r="E66" s="180"/>
      <c r="F66" s="180"/>
      <c r="G66" s="180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80"/>
      <c r="BU66" s="180"/>
      <c r="BV66" s="180"/>
      <c r="BW66" s="180"/>
      <c r="BX66" s="180"/>
    </row>
    <row r="67" ht="15.75" customHeight="1" spans="2:7">
      <c r="B67" s="159"/>
      <c r="C67" s="159"/>
      <c r="D67" s="159"/>
      <c r="E67" s="159"/>
      <c r="F67" s="159"/>
      <c r="G67" s="159"/>
    </row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customFormat="1" ht="15.75" customHeight="1"/>
    <row r="82" customFormat="1" ht="15.75" customHeight="1"/>
    <row r="83" customFormat="1" ht="15.75" customHeight="1"/>
    <row r="84" customFormat="1" ht="15.75" customHeight="1"/>
    <row r="85" customFormat="1" ht="15.75" customHeight="1"/>
    <row r="86" customFormat="1" ht="15.75" customHeight="1"/>
    <row r="87" customFormat="1" ht="15.75" customHeight="1"/>
    <row r="88" customFormat="1" ht="15.75" customHeight="1"/>
    <row r="89" customFormat="1" ht="15.75" customHeight="1"/>
    <row r="90" customFormat="1" ht="15.75" customHeight="1"/>
    <row r="91" customFormat="1" ht="15.75" customHeight="1"/>
    <row r="92" customFormat="1" ht="15.75" customHeight="1"/>
    <row r="93" customFormat="1" ht="15.75" customHeight="1"/>
    <row r="94" customFormat="1" ht="15.75" customHeight="1"/>
    <row r="95" customFormat="1" ht="15.75" customHeight="1"/>
    <row r="96" customFormat="1" ht="15.75" customHeight="1"/>
    <row r="97" customFormat="1" ht="15.75" customHeight="1"/>
    <row r="98" customFormat="1" ht="15.75" customHeight="1"/>
    <row r="99" customFormat="1" ht="15.75" customHeight="1"/>
    <row r="100" customFormat="1" ht="15.75" customHeight="1"/>
    <row r="101" customFormat="1" ht="15.75" customHeight="1"/>
    <row r="102" customFormat="1" ht="15.75" customHeight="1"/>
    <row r="103" customFormat="1" ht="15.75" customHeight="1"/>
    <row r="104" customFormat="1" ht="15.75" customHeight="1"/>
    <row r="105" customFormat="1" ht="15.75" customHeight="1"/>
    <row r="106" customFormat="1" ht="15.75" customHeight="1"/>
    <row r="107" customFormat="1" ht="15.75" customHeight="1"/>
    <row r="108" customFormat="1" ht="15.75" customHeight="1"/>
    <row r="109" customFormat="1" ht="15.75" customHeight="1"/>
    <row r="110" customFormat="1" ht="15.75" customHeight="1"/>
    <row r="111" customFormat="1" ht="15.75" customHeight="1"/>
    <row r="112" customFormat="1" ht="15.75" customHeight="1"/>
    <row r="113" customFormat="1" ht="15.75" customHeight="1"/>
    <row r="114" customFormat="1" ht="15.75" customHeight="1"/>
    <row r="115" customFormat="1" ht="15.75" customHeight="1"/>
    <row r="116" customFormat="1" ht="15.75" customHeight="1"/>
    <row r="117" customFormat="1" ht="15.75" customHeight="1"/>
    <row r="118" customFormat="1" ht="15.75" customHeight="1"/>
    <row r="119" customFormat="1" ht="15.75" customHeight="1"/>
    <row r="120" customFormat="1" ht="15.75" customHeight="1"/>
    <row r="121" customFormat="1" ht="15.75" customHeight="1"/>
    <row r="122" customFormat="1" ht="15.75" customHeight="1"/>
    <row r="123" customFormat="1" ht="15.75" customHeight="1"/>
    <row r="124" customFormat="1" ht="15.75" customHeight="1"/>
    <row r="125" customFormat="1" ht="15.75" customHeight="1"/>
    <row r="126" customFormat="1" ht="15.75" customHeight="1"/>
    <row r="127" customFormat="1" ht="15.75" customHeight="1"/>
    <row r="128" customFormat="1" ht="15.75" customHeight="1"/>
    <row r="129" customFormat="1" ht="15.75" customHeight="1"/>
    <row r="130" customFormat="1" ht="15.75" customHeight="1"/>
    <row r="131" customFormat="1" ht="15.75" customHeight="1"/>
    <row r="132" customFormat="1" ht="15.75" customHeight="1"/>
    <row r="133" customFormat="1" ht="15.75" customHeight="1"/>
    <row r="134" customFormat="1" ht="15.75" customHeight="1"/>
    <row r="135" customFormat="1" ht="15.75" customHeight="1"/>
    <row r="136" customFormat="1" ht="15.75" customHeight="1"/>
    <row r="137" customFormat="1" ht="15.75" customHeight="1"/>
    <row r="138" customFormat="1" ht="15.75" customHeight="1"/>
    <row r="139" customFormat="1" ht="15.75" customHeight="1"/>
    <row r="140" customFormat="1" ht="15.75" customHeight="1"/>
    <row r="141" customFormat="1" ht="15.75" customHeight="1"/>
    <row r="142" customFormat="1" ht="15.75" customHeight="1"/>
    <row r="143" customFormat="1" ht="15.75" customHeight="1"/>
    <row r="144" customFormat="1" ht="15.75" customHeight="1"/>
    <row r="145" customFormat="1" ht="15.75" customHeight="1"/>
    <row r="146" customFormat="1" ht="15.75" customHeight="1"/>
    <row r="147" customFormat="1" ht="15.75" customHeight="1"/>
    <row r="148" customFormat="1" ht="15.75" customHeight="1"/>
    <row r="149" customFormat="1" ht="15.75" customHeight="1"/>
    <row r="150" customFormat="1" ht="15.75" customHeight="1"/>
    <row r="151" customFormat="1" ht="15.75" customHeight="1"/>
    <row r="152" customFormat="1" ht="15.75" customHeight="1"/>
    <row r="153" customFormat="1" ht="15.75" customHeight="1"/>
    <row r="154" customFormat="1" ht="15.75" customHeight="1"/>
    <row r="155" customFormat="1" ht="15.75" customHeight="1"/>
    <row r="156" customFormat="1" ht="15.75" customHeight="1"/>
    <row r="157" customFormat="1" ht="15.75" customHeight="1"/>
    <row r="158" customFormat="1" ht="15.75" customHeight="1"/>
    <row r="159" customFormat="1" ht="15.75" customHeight="1"/>
    <row r="160" customFormat="1" ht="15.75" customHeight="1"/>
    <row r="161" customFormat="1" ht="15.75" customHeight="1"/>
    <row r="162" customFormat="1" ht="15.75" customHeight="1"/>
    <row r="163" customFormat="1" ht="15.75" customHeight="1"/>
    <row r="164" customFormat="1" ht="15.75" customHeight="1"/>
    <row r="165" customFormat="1" ht="15.75" customHeight="1"/>
    <row r="166" customFormat="1" ht="15.75" customHeight="1"/>
    <row r="167" customFormat="1" ht="15.75" customHeight="1"/>
    <row r="168" customFormat="1" ht="15.75" customHeight="1"/>
    <row r="169" customFormat="1" ht="15.75" customHeight="1"/>
    <row r="170" customFormat="1" ht="15.75" customHeight="1"/>
    <row r="171" customFormat="1" ht="15.75" customHeight="1"/>
    <row r="172" customFormat="1" ht="15.75" customHeight="1"/>
    <row r="173" customFormat="1" ht="15.75" customHeight="1"/>
    <row r="174" customFormat="1" ht="15.75" customHeight="1"/>
    <row r="175" customFormat="1" ht="15.75" customHeight="1"/>
    <row r="176" customFormat="1" ht="15.75" customHeight="1"/>
    <row r="177" customFormat="1" ht="15.75" customHeight="1"/>
    <row r="178" customFormat="1" ht="15.75" customHeight="1"/>
    <row r="179" customFormat="1" ht="15.75" customHeight="1"/>
    <row r="180" customFormat="1" ht="15.75" customHeight="1"/>
    <row r="181" customFormat="1" ht="15.75" customHeight="1"/>
    <row r="182" customFormat="1" ht="15.75" customHeight="1"/>
    <row r="183" customFormat="1" ht="15.75" customHeight="1"/>
    <row r="184" customFormat="1" ht="15.75" customHeight="1"/>
    <row r="185" customFormat="1" ht="15.75" customHeight="1"/>
    <row r="186" customFormat="1" ht="15.75" customHeight="1"/>
    <row r="187" customFormat="1" ht="15.75" customHeight="1"/>
    <row r="188" customFormat="1" ht="15.75" customHeight="1"/>
    <row r="189" customFormat="1" ht="15.75" customHeight="1"/>
    <row r="190" customFormat="1" ht="15.75" customHeight="1"/>
    <row r="191" customFormat="1" ht="15.75" customHeight="1"/>
    <row r="192" customFormat="1" ht="15.75" customHeight="1"/>
    <row r="193" customFormat="1" ht="15.75" customHeight="1"/>
    <row r="194" customFormat="1" ht="15.75" customHeight="1"/>
    <row r="195" customFormat="1" ht="15.75" customHeight="1"/>
    <row r="196" customFormat="1" ht="15.75" customHeight="1"/>
    <row r="197" customFormat="1" ht="15.75" customHeight="1"/>
    <row r="198" customFormat="1" ht="15.75" customHeight="1"/>
    <row r="199" customFormat="1" ht="15.75" customHeight="1"/>
    <row r="200" customFormat="1" ht="15.75" customHeight="1"/>
    <row r="201" customFormat="1" ht="15.75" customHeight="1"/>
    <row r="202" customFormat="1" ht="15.75" customHeight="1"/>
    <row r="203" customFormat="1" ht="15.75" customHeight="1"/>
    <row r="204" customFormat="1" ht="15.75" customHeight="1"/>
    <row r="205" customFormat="1" ht="15.75" customHeight="1"/>
    <row r="206" customFormat="1" ht="15.75" customHeight="1"/>
    <row r="207" customFormat="1" ht="15.75" customHeight="1"/>
    <row r="208" customFormat="1" ht="15.75" customHeight="1"/>
    <row r="209" customFormat="1" ht="15.75" customHeight="1"/>
    <row r="210" customFormat="1" ht="15.75" customHeight="1"/>
    <row r="211" customFormat="1" ht="15.75" customHeight="1"/>
    <row r="212" customFormat="1" ht="15.75" customHeight="1"/>
    <row r="213" customFormat="1" ht="15.75" customHeight="1"/>
    <row r="214" customFormat="1" ht="15.75" customHeight="1"/>
    <row r="215" customFormat="1" ht="15.75" customHeight="1"/>
    <row r="216" customFormat="1" ht="15.75" customHeight="1"/>
    <row r="217" customFormat="1" ht="15.75" customHeight="1"/>
    <row r="218" customFormat="1" ht="15.75" customHeight="1"/>
    <row r="219" customFormat="1" ht="15.75" customHeight="1"/>
    <row r="220" customFormat="1" ht="15.75" customHeight="1"/>
    <row r="221" customFormat="1" ht="15.75" customHeight="1"/>
    <row r="222" customFormat="1" ht="15.75" customHeight="1"/>
    <row r="223" customFormat="1" ht="15.75" customHeight="1"/>
    <row r="224" customFormat="1" ht="15.75" customHeight="1"/>
    <row r="225" customFormat="1" ht="15.75" customHeight="1"/>
    <row r="226" customFormat="1" ht="15.75" customHeight="1"/>
    <row r="227" customFormat="1" ht="15.75" customHeight="1"/>
    <row r="228" customFormat="1" ht="15.75" customHeight="1"/>
    <row r="229" customFormat="1" ht="15.75" customHeight="1"/>
    <row r="230" customFormat="1" ht="15.75" customHeight="1"/>
    <row r="231" customFormat="1" ht="15.75" customHeight="1"/>
    <row r="232" customFormat="1" ht="15.75" customHeight="1"/>
    <row r="233" customFormat="1" ht="15.75" customHeight="1"/>
    <row r="234" customFormat="1" ht="15.75" customHeight="1"/>
    <row r="235" customFormat="1" ht="15.75" customHeight="1"/>
    <row r="236" customFormat="1" ht="15.75" customHeight="1"/>
    <row r="237" customFormat="1" ht="15.75" customHeight="1"/>
    <row r="238" customFormat="1" ht="15.75" customHeight="1"/>
    <row r="239" customFormat="1" ht="15.75" customHeight="1"/>
    <row r="240" customFormat="1" ht="15.75" customHeight="1"/>
    <row r="241" customFormat="1" ht="15.75" customHeight="1"/>
    <row r="242" customFormat="1" ht="15.75" customHeight="1"/>
    <row r="243" customFormat="1" ht="15.75" customHeight="1"/>
    <row r="244" customFormat="1" ht="15.75" customHeight="1"/>
    <row r="245" customFormat="1" ht="15.75" customHeight="1"/>
    <row r="246" customFormat="1" ht="15.75" customHeight="1"/>
    <row r="247" customFormat="1" ht="15.75" customHeight="1"/>
    <row r="248" customFormat="1" ht="15.75" customHeight="1"/>
    <row r="249" customFormat="1" ht="15.75" customHeight="1"/>
    <row r="250" customFormat="1" ht="15.75" customHeight="1"/>
    <row r="251" customFormat="1" ht="15.75" customHeight="1"/>
    <row r="252" customFormat="1" ht="15.75" customHeight="1"/>
    <row r="253" customFormat="1" ht="15.75" customHeight="1"/>
    <row r="254" customFormat="1" ht="15.75" customHeight="1"/>
    <row r="255" customFormat="1" ht="15.75" customHeight="1"/>
    <row r="256" customFormat="1" ht="15.75" customHeight="1"/>
    <row r="257" customFormat="1" ht="15.75" customHeight="1"/>
    <row r="258" customFormat="1" ht="15.75" customHeight="1"/>
    <row r="259" customFormat="1" ht="15.75" customHeight="1"/>
    <row r="260" customFormat="1" ht="15.75" customHeight="1"/>
    <row r="261" customFormat="1" ht="15.75" customHeight="1"/>
    <row r="262" customFormat="1" ht="15.75" customHeight="1"/>
    <row r="263" customFormat="1" ht="15.75" customHeight="1"/>
    <row r="264" customFormat="1" ht="15.75" customHeight="1"/>
    <row r="265" customFormat="1" ht="15.75" customHeight="1"/>
    <row r="266" customFormat="1" ht="15.75" customHeight="1"/>
    <row r="267" customFormat="1" ht="15.75" customHeight="1"/>
    <row r="268" customFormat="1" ht="15.75" customHeight="1"/>
    <row r="269" customFormat="1" ht="15.75" customHeight="1"/>
    <row r="270" customFormat="1" ht="15.75" customHeight="1"/>
    <row r="271" customFormat="1" ht="15.75" customHeight="1"/>
    <row r="272" customFormat="1" ht="15.75" customHeight="1"/>
    <row r="273" customFormat="1" ht="15.75" customHeight="1"/>
    <row r="274" customFormat="1" ht="15.75" customHeight="1"/>
    <row r="275" customFormat="1" ht="15.75" customHeight="1"/>
    <row r="276" customFormat="1" ht="15.75" customHeight="1"/>
    <row r="277" customFormat="1" ht="15.75" customHeight="1"/>
    <row r="278" customFormat="1" ht="15.75" customHeight="1"/>
    <row r="279" customFormat="1" ht="15.75" customHeight="1"/>
    <row r="280" customFormat="1" ht="15.75" customHeight="1"/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  <row r="1001" customFormat="1" ht="15" customHeight="1"/>
  </sheetData>
  <mergeCells count="51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61" orientation="landscape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6">
    <pageSetUpPr fitToPage="1"/>
  </sheetPr>
  <dimension ref="A1:CA1007"/>
  <sheetViews>
    <sheetView zoomScale="80" zoomScaleNormal="80" workbookViewId="0">
      <selection activeCell="P35" sqref="P35"/>
    </sheetView>
  </sheetViews>
  <sheetFormatPr defaultColWidth="9" defaultRowHeight="15" customHeight="1"/>
  <cols>
    <col min="1" max="1" width="24.7" customWidth="1"/>
    <col min="2" max="2" width="4.7" customWidth="1"/>
    <col min="3" max="3" width="8.5" customWidth="1"/>
    <col min="4" max="4" width="9.1" customWidth="1"/>
    <col min="5" max="5" width="9.5" customWidth="1"/>
    <col min="6" max="6" width="8.4" hidden="1" customWidth="1"/>
    <col min="7" max="7" width="8.6" hidden="1" customWidth="1"/>
    <col min="8" max="11" width="8.4" hidden="1" customWidth="1"/>
    <col min="12" max="12" width="9.7" customWidth="1"/>
    <col min="13" max="13" width="8.4" customWidth="1"/>
    <col min="14" max="14" width="8.7" customWidth="1"/>
    <col min="15" max="15" width="8.4" hidden="1" customWidth="1"/>
    <col min="16" max="16" width="9.1" customWidth="1"/>
    <col min="17" max="17" width="9.5" customWidth="1"/>
    <col min="18" max="18" width="8.4" hidden="1" customWidth="1"/>
    <col min="19" max="19" width="9.5" hidden="1" customWidth="1"/>
    <col min="20" max="24" width="9.1" hidden="1" customWidth="1"/>
    <col min="25" max="25" width="8" hidden="1" customWidth="1"/>
    <col min="26" max="26" width="9.1" hidden="1" customWidth="1"/>
    <col min="27" max="27" width="8" hidden="1" customWidth="1"/>
    <col min="28" max="28" width="9.1" hidden="1" customWidth="1"/>
    <col min="29" max="29" width="9.1" customWidth="1"/>
    <col min="30" max="32" width="7.4" hidden="1" customWidth="1"/>
    <col min="33" max="33" width="8.4" hidden="1" customWidth="1"/>
    <col min="34" max="39" width="7.4" hidden="1" customWidth="1"/>
    <col min="40" max="40" width="8.4" hidden="1" customWidth="1"/>
    <col min="41" max="41" width="8.4" customWidth="1"/>
    <col min="42" max="43" width="8.4" hidden="1" customWidth="1"/>
    <col min="44" max="44" width="9.5" hidden="1" customWidth="1"/>
    <col min="45" max="45" width="7.4" hidden="1" customWidth="1"/>
    <col min="46" max="46" width="9.5" customWidth="1"/>
    <col min="47" max="47" width="7.4" hidden="1" customWidth="1"/>
    <col min="48" max="48" width="8.4" customWidth="1"/>
    <col min="49" max="49" width="8.4" hidden="1" customWidth="1"/>
    <col min="50" max="50" width="9.1" hidden="1" customWidth="1"/>
    <col min="51" max="53" width="8.4" hidden="1" customWidth="1"/>
    <col min="54" max="54" width="9.5" customWidth="1"/>
    <col min="55" max="59" width="8.4" hidden="1" customWidth="1"/>
    <col min="60" max="60" width="7.4" hidden="1" customWidth="1"/>
    <col min="61" max="62" width="8.4" customWidth="1"/>
    <col min="63" max="64" width="8" customWidth="1"/>
    <col min="65" max="66" width="8.4" hidden="1" customWidth="1"/>
    <col min="67" max="67" width="8.4" customWidth="1"/>
    <col min="68" max="68" width="6.4" hidden="1" customWidth="1"/>
    <col min="69" max="70" width="8.4" hidden="1" customWidth="1"/>
    <col min="71" max="71" width="9.5" hidden="1" customWidth="1"/>
    <col min="72" max="72" width="9.1" hidden="1" customWidth="1"/>
    <col min="73" max="73" width="9.1" customWidth="1"/>
    <col min="74" max="74" width="9.5" customWidth="1"/>
    <col min="75" max="75" width="7.4" hidden="1" customWidth="1"/>
    <col min="76" max="76" width="8.4" customWidth="1"/>
    <col min="77" max="77" width="8.4" hidden="1" customWidth="1"/>
    <col min="78" max="78" width="9.5" customWidth="1"/>
    <col min="79" max="79" width="7.6" hidden="1" customWidth="1"/>
  </cols>
  <sheetData>
    <row r="1" ht="17.5" spans="1:79">
      <c r="A1" s="280" t="str">
        <f>'Автомат. ввод'!N10</f>
        <v>МКОУ " Некрасовская СОШ"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  <c r="AI1" s="280"/>
      <c r="AJ1" s="280"/>
      <c r="AK1" s="280"/>
      <c r="AL1" s="280"/>
      <c r="AM1" s="280"/>
      <c r="AN1" s="280"/>
      <c r="AO1" s="280"/>
      <c r="AP1" s="280"/>
      <c r="AQ1" s="280"/>
      <c r="AR1" s="280"/>
      <c r="AS1" s="280"/>
      <c r="AT1" s="280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</row>
    <row r="2" spans="1:79">
      <c r="A2" s="281" t="s">
        <v>191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  <c r="AA2" s="281"/>
      <c r="AB2" s="281"/>
      <c r="AC2" s="281"/>
      <c r="AD2" s="281"/>
      <c r="AE2" s="281"/>
      <c r="AF2" s="281"/>
      <c r="AG2" s="281"/>
      <c r="AH2" s="281"/>
      <c r="AI2" s="281"/>
      <c r="AJ2" s="281"/>
      <c r="AK2" s="281"/>
      <c r="AL2" s="281"/>
      <c r="AM2" s="281"/>
      <c r="AN2" s="281"/>
      <c r="AO2" s="281"/>
      <c r="AP2" s="281"/>
      <c r="AQ2" s="281"/>
      <c r="AR2" s="281"/>
      <c r="AS2" s="281"/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180"/>
      <c r="BM2" s="180"/>
      <c r="BN2" s="180"/>
      <c r="BO2" s="180"/>
      <c r="BP2" s="180"/>
      <c r="BQ2" s="182"/>
      <c r="BR2" s="182"/>
      <c r="BS2" s="182"/>
      <c r="BT2" s="182"/>
      <c r="BU2" s="182"/>
      <c r="BV2" s="182"/>
      <c r="BW2" s="182"/>
      <c r="BX2" s="180"/>
      <c r="BY2" s="180"/>
      <c r="BZ2" s="180"/>
      <c r="CA2" s="180"/>
    </row>
    <row r="3" spans="1:79">
      <c r="A3" s="282"/>
      <c r="B3" s="283" t="s">
        <v>192</v>
      </c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  <c r="AG3" s="283"/>
      <c r="AH3" s="283"/>
      <c r="AI3" s="283"/>
      <c r="AJ3" s="283"/>
      <c r="AK3" s="283"/>
      <c r="AL3" s="283"/>
      <c r="AM3" s="283"/>
      <c r="AN3" s="283"/>
      <c r="AO3" s="283"/>
      <c r="AP3" s="283"/>
      <c r="AQ3" s="283"/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  <c r="BD3" s="283"/>
      <c r="BE3" s="283"/>
      <c r="BF3" s="283"/>
      <c r="BG3" s="283"/>
      <c r="BH3" s="283"/>
      <c r="BI3" s="283"/>
      <c r="BJ3" s="283"/>
      <c r="BK3" s="283"/>
      <c r="BL3" s="180"/>
      <c r="BM3" s="180"/>
      <c r="BN3" s="180"/>
      <c r="BO3" s="180"/>
      <c r="BP3" s="180"/>
      <c r="BQ3" s="182"/>
      <c r="BR3" s="182"/>
      <c r="BS3" s="182"/>
      <c r="BT3" s="182"/>
      <c r="BU3" s="182"/>
      <c r="BV3" s="182"/>
      <c r="BW3" s="182"/>
      <c r="BX3" s="180"/>
      <c r="BY3" s="180"/>
      <c r="BZ3" s="180"/>
      <c r="CA3" s="180"/>
    </row>
    <row r="4" spans="1:79">
      <c r="A4" s="180"/>
      <c r="B4" s="284">
        <v>24</v>
      </c>
      <c r="C4" s="285" t="str">
        <f>ССЫЛКИ!A5</f>
        <v>Февраль 2025 г.</v>
      </c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5"/>
      <c r="BR4" s="285"/>
      <c r="BS4" s="285"/>
      <c r="BT4" s="285"/>
      <c r="BU4" s="285"/>
      <c r="BV4" s="285"/>
      <c r="BW4" s="285"/>
      <c r="BX4" s="285"/>
      <c r="BY4" s="180"/>
      <c r="BZ4" s="180"/>
      <c r="CA4" s="180"/>
    </row>
    <row r="5" ht="20" spans="1:79">
      <c r="A5" s="180"/>
      <c r="B5" s="181" t="s">
        <v>1</v>
      </c>
      <c r="C5" s="182"/>
      <c r="D5" s="182"/>
      <c r="E5" s="182"/>
      <c r="F5" s="182"/>
      <c r="G5" s="182"/>
      <c r="H5" s="182"/>
      <c r="I5" s="182"/>
      <c r="J5" s="182"/>
      <c r="K5" s="303"/>
      <c r="L5" s="304" t="str">
        <f>VLOOKUP(B4,Общее_количество_учащихся,2,FALSE)</f>
        <v>Понедельник</v>
      </c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180"/>
      <c r="AD5" s="283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203"/>
      <c r="BP5" s="180"/>
      <c r="BQ5" s="182"/>
      <c r="BR5" s="182"/>
      <c r="BS5" s="182"/>
      <c r="BT5" s="182"/>
      <c r="BU5" s="180"/>
      <c r="BV5" s="182"/>
      <c r="BW5" s="182"/>
      <c r="BX5" s="180"/>
      <c r="BY5" s="180"/>
      <c r="BZ5" s="180"/>
      <c r="CA5" s="180"/>
    </row>
    <row r="6" customHeight="1" spans="1:79">
      <c r="A6" s="183" t="s">
        <v>3</v>
      </c>
      <c r="B6" s="184"/>
      <c r="C6" s="185"/>
      <c r="D6" s="186" t="s">
        <v>193</v>
      </c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0"/>
      <c r="BZ6" s="180"/>
      <c r="CA6" s="180"/>
    </row>
    <row r="7" ht="202.2" customHeight="1" spans="1:79">
      <c r="A7" s="286"/>
      <c r="B7" s="287"/>
      <c r="C7" s="185"/>
      <c r="D7" s="121" t="str">
        <f>ССЫЛКИ!B2</f>
        <v>Вермишель</v>
      </c>
      <c r="E7" s="121" t="str">
        <f>ССЫЛКИ!C2</f>
        <v>Люля полуфаб-т (кг)</v>
      </c>
      <c r="F7" s="121" t="str">
        <f>ССЫЛКИ!D2</f>
        <v>Котлета говяжья полуф-т (кг)</v>
      </c>
      <c r="G7" s="121" t="str">
        <f>ССЫЛКИ!E2</f>
        <v>Какао (Фунтик) (шт)</v>
      </c>
      <c r="H7" s="121" t="str">
        <f>ССЫЛКИ!F2</f>
        <v>Какао порошок</v>
      </c>
      <c r="I7" s="121" t="str">
        <f>ССЫЛКИ!G2</f>
        <v>Кисель фруктовый</v>
      </c>
      <c r="J7" s="121" t="str">
        <f>ССЫЛКИ!H2</f>
        <v>Макароны</v>
      </c>
      <c r="K7" s="121" t="str">
        <f>ССЫЛКИ!I2</f>
        <v>Тефтели говяжьи (кг)</v>
      </c>
      <c r="L7" s="121" t="str">
        <f>ССЫЛКИ!J2</f>
        <v>Масло растительное</v>
      </c>
      <c r="M7" s="121" t="str">
        <f>ССЫЛКИ!K2</f>
        <v>Сахар</v>
      </c>
      <c r="N7" s="121" t="str">
        <f>ССЫЛКИ!L2</f>
        <v>Соль иодир.</v>
      </c>
      <c r="O7" s="121" t="str">
        <f>ССЫЛКИ!M2</f>
        <v>Сухофрукты</v>
      </c>
      <c r="P7" s="121" t="str">
        <f>ССЫЛКИ!N2</f>
        <v>Чай</v>
      </c>
      <c r="Q7" s="121" t="str">
        <f>ССЫЛКИ!O2</f>
        <v>Яйцо куриное (штук)</v>
      </c>
      <c r="R7" s="121" t="str">
        <f>ССЫЛКИ!P2</f>
        <v>Вафли</v>
      </c>
      <c r="S7" s="121" t="str">
        <f>ССЫЛКИ!Q2</f>
        <v>Кексы бездрожжевые (кг.)</v>
      </c>
      <c r="T7" s="121" t="str">
        <f>ССЫЛКИ!R2</f>
        <v>Печенье</v>
      </c>
      <c r="U7" s="121" t="str">
        <f>ССЫЛКИ!S2</f>
        <v>Пряники</v>
      </c>
      <c r="V7" s="121" t="str">
        <f>ССЫЛКИ!T2</f>
        <v>Горошек зеленый конс.</v>
      </c>
      <c r="W7" s="121" t="str">
        <f>ССЫЛКИ!U2</f>
        <v>Кукуруза консервы</v>
      </c>
      <c r="X7" s="121" t="str">
        <f>ССЫЛКИ!V2</f>
        <v>Огурцы маринованые</v>
      </c>
      <c r="Y7" s="121" t="str">
        <f>ССЫЛКИ!W2</f>
        <v>Мука высшего сорт</v>
      </c>
      <c r="Z7" s="121" t="str">
        <f>ССЫЛКИ!X2</f>
        <v>Повидло</v>
      </c>
      <c r="AA7" s="121" t="str">
        <f>ССЫЛКИ!Y2</f>
        <v>Сок фруктовый светлый</v>
      </c>
      <c r="AB7" s="121" t="str">
        <f>ССЫЛКИ!Z2</f>
        <v>Сок фруктовый с мякотью</v>
      </c>
      <c r="AC7" s="121" t="str">
        <f>ССЫЛКИ!AA2</f>
        <v>Томатная паста</v>
      </c>
      <c r="AD7" s="121" t="str">
        <f>ССЫЛКИ!AB2</f>
        <v>Котлета рыбная полуф-т (кг)</v>
      </c>
      <c r="AE7" s="121" t="str">
        <f>ССЫЛКИ!AC2</f>
        <v>Фрикадельки рыбные  полуф-т (кг)</v>
      </c>
      <c r="AF7" s="121" t="str">
        <f>ССЫЛКИ!AD2</f>
        <v>Крупа гороховая</v>
      </c>
      <c r="AG7" s="121" t="str">
        <f>ССЫЛКИ!AE2</f>
        <v>Крупа гречневая</v>
      </c>
      <c r="AH7" s="121" t="str">
        <f>ССЫЛКИ!AF2</f>
        <v>Крупа кукурузная</v>
      </c>
      <c r="AI7" s="121" t="str">
        <f>ССЫЛКИ!AG2</f>
        <v>Крупа манная</v>
      </c>
      <c r="AJ7" s="121" t="str">
        <f>ССЫЛКИ!AH2</f>
        <v>Крупа овсяная</v>
      </c>
      <c r="AK7" s="121" t="str">
        <f>ССЫЛКИ!AI2</f>
        <v>Крупа перловая</v>
      </c>
      <c r="AL7" s="121" t="str">
        <f>ССЫЛКИ!AJ2</f>
        <v>Крупа пшеничная</v>
      </c>
      <c r="AM7" s="121" t="str">
        <f>ССЫЛКИ!AK2</f>
        <v>Крупа пшено шлифованное</v>
      </c>
      <c r="AN7" s="121" t="str">
        <f>ССЫЛКИ!AL2</f>
        <v>Крупа рисовая</v>
      </c>
      <c r="AO7" s="121" t="str">
        <f>ССЫЛКИ!AM2</f>
        <v>Крупа ячневая</v>
      </c>
      <c r="AP7" s="121" t="str">
        <f>ССЫЛКИ!AN2</f>
        <v>Фасоль</v>
      </c>
      <c r="AQ7" s="121" t="str">
        <f>ССЫЛКИ!AO2</f>
        <v>Курага сушеная</v>
      </c>
      <c r="AR7" s="121" t="str">
        <f>ССЫЛКИ!AP2</f>
        <v>БИО йогурт 2.5</v>
      </c>
      <c r="AS7" s="121" t="str">
        <f>ССЫЛКИ!AQ2</f>
        <v>Кефир</v>
      </c>
      <c r="AT7" s="121" t="str">
        <f>ССЫЛКИ!AR2</f>
        <v>Масло сливочное</v>
      </c>
      <c r="AU7" s="121" t="str">
        <f>ССЫЛКИ!AS2</f>
        <v>Молоко разливное</v>
      </c>
      <c r="AV7" s="52" t="str">
        <f>ССЫЛКИ!AT2</f>
        <v>Молоко пастеризованное  2,5</v>
      </c>
      <c r="AW7" s="121" t="str">
        <f>ССЫЛКИ!AU2</f>
        <v>Сгущенное молоко</v>
      </c>
      <c r="AX7" s="121" t="str">
        <f>ССЫЛКИ!AV2</f>
        <v>Сметана</v>
      </c>
      <c r="AY7" s="121" t="str">
        <f>ССЫЛКИ!AW2</f>
        <v>Сыр Российский</v>
      </c>
      <c r="AZ7" s="121" t="str">
        <f>ССЫЛКИ!AX2</f>
        <v>Биточки куриные (кг)</v>
      </c>
      <c r="BA7" s="121" t="str">
        <f>ССЫЛКИ!AY2</f>
        <v>Тушка куринная</v>
      </c>
      <c r="BB7" s="121" t="str">
        <f>ССЫЛКИ!AZ2</f>
        <v>Бедро куриное</v>
      </c>
      <c r="BC7" s="121" t="str">
        <f>ССЫЛКИ!BA2</f>
        <v>Фарш говяжий</v>
      </c>
      <c r="BD7" s="121" t="str">
        <f>ССЫЛКИ!BB2</f>
        <v>Баклажаны свежие</v>
      </c>
      <c r="BE7" s="121" t="str">
        <f>ССЫЛКИ!BC2</f>
        <v>Грудка куриная</v>
      </c>
      <c r="BF7" s="121" t="str">
        <f>ССЫЛКИ!BD2</f>
        <v>Перец болгарский </v>
      </c>
      <c r="BG7" s="121" t="str">
        <f>ССЫЛКИ!BE2</f>
        <v>Зелень разная </v>
      </c>
      <c r="BH7" s="121" t="str">
        <f>ССЫЛКИ!BF2</f>
        <v>Котлета куриная полуфаб-т (кг)</v>
      </c>
      <c r="BI7" s="121" t="str">
        <f>ССЫЛКИ!BG2</f>
        <v>Капуста</v>
      </c>
      <c r="BJ7" s="121" t="str">
        <f>ССЫЛКИ!BH2</f>
        <v>Картофель</v>
      </c>
      <c r="BK7" s="121" t="str">
        <f>ССЫЛКИ!BI2</f>
        <v>Лук репчатый</v>
      </c>
      <c r="BL7" s="121" t="str">
        <f>ССЫЛКИ!BJ2</f>
        <v>Морковь</v>
      </c>
      <c r="BM7" s="121" t="str">
        <f>ССЫЛКИ!BK2</f>
        <v>Огурцы свежие</v>
      </c>
      <c r="BN7" s="121" t="str">
        <f>ССЫЛКИ!BL2</f>
        <v>Помидоры свежие </v>
      </c>
      <c r="BO7" s="121" t="str">
        <f>ССЫЛКИ!BM2</f>
        <v>Свекла столовая</v>
      </c>
      <c r="BP7" s="121" t="str">
        <f>ССЫЛКИ!BN2</f>
        <v>Вареники полуфаб-т (кг)</v>
      </c>
      <c r="BQ7" s="121" t="str">
        <f>ССЫЛКИ!BO2</f>
        <v>Мандарины</v>
      </c>
      <c r="BR7" s="121" t="str">
        <f>ССЫЛКИ!BP2</f>
        <v>Бананы</v>
      </c>
      <c r="BS7" s="121" t="str">
        <f>ССЫЛКИ!BQ2</f>
        <v>Груши</v>
      </c>
      <c r="BT7" s="121" t="str">
        <f>ССЫЛКИ!BR2</f>
        <v>Лимонная кислота</v>
      </c>
      <c r="BU7" s="121" t="str">
        <f>ССЫЛКИ!BS2</f>
        <v>Апельсины</v>
      </c>
      <c r="BV7" s="121" t="str">
        <f>ССЫЛКИ!BT2</f>
        <v>Яблоки</v>
      </c>
      <c r="BW7" s="121" t="str">
        <f>ССЫЛКИ!BU2</f>
        <v>Тефтели куриные</v>
      </c>
      <c r="BX7" s="121" t="str">
        <f>ССЫЛКИ!BV2</f>
        <v>Хлеб пшеничный</v>
      </c>
      <c r="BY7" s="121" t="str">
        <f>ССЫЛКИ!BW2</f>
        <v>Мини рулеты (бисквитные)</v>
      </c>
      <c r="BZ7" s="121" t="str">
        <f>ССЫЛКИ!BX2</f>
        <v>Зефир в шоколаде (кг)</v>
      </c>
      <c r="CA7" s="180"/>
    </row>
    <row r="8" ht="14" spans="1:79">
      <c r="A8" s="160" t="s">
        <v>39</v>
      </c>
      <c r="B8" s="161"/>
      <c r="C8" s="162"/>
      <c r="D8" s="162">
        <v>50</v>
      </c>
      <c r="E8" s="162"/>
      <c r="F8" s="162"/>
      <c r="G8" s="162"/>
      <c r="H8" s="162"/>
      <c r="I8" s="162"/>
      <c r="J8" s="162"/>
      <c r="K8" s="162"/>
      <c r="L8" s="162"/>
      <c r="M8" s="162">
        <v>3</v>
      </c>
      <c r="N8" s="162">
        <v>1.08</v>
      </c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>
        <v>100</v>
      </c>
      <c r="AW8" s="162"/>
      <c r="AX8" s="162"/>
      <c r="AY8" s="162"/>
      <c r="AZ8" s="162"/>
      <c r="BA8" s="162"/>
      <c r="BB8" s="162"/>
      <c r="BC8" s="162"/>
      <c r="BD8" s="162"/>
      <c r="BE8" s="162"/>
      <c r="BF8" s="162"/>
      <c r="BG8" s="162"/>
      <c r="BH8" s="162"/>
      <c r="BI8" s="162"/>
      <c r="BJ8" s="162"/>
      <c r="BK8" s="162"/>
      <c r="BL8" s="162"/>
      <c r="BM8" s="162"/>
      <c r="BN8" s="162"/>
      <c r="BO8" s="162"/>
      <c r="BP8" s="162"/>
      <c r="BQ8" s="162"/>
      <c r="BR8" s="162"/>
      <c r="BS8" s="162"/>
      <c r="BT8" s="162"/>
      <c r="BU8" s="162"/>
      <c r="BV8" s="162"/>
      <c r="BW8" s="162"/>
      <c r="BX8" s="165"/>
      <c r="BY8" s="162"/>
      <c r="BZ8" s="162"/>
      <c r="CA8" s="220">
        <f>SUMPRODUCT($D8:$BZ8,$D$51:$BZ$51)/1000</f>
        <v>15.4948</v>
      </c>
    </row>
    <row r="9" ht="14" spans="1:79">
      <c r="A9" s="231" t="s">
        <v>21</v>
      </c>
      <c r="B9" s="171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>
        <v>1.02</v>
      </c>
      <c r="O9" s="162"/>
      <c r="P9" s="162"/>
      <c r="Q9" s="162">
        <v>1</v>
      </c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239"/>
      <c r="BX9" s="240"/>
      <c r="BY9" s="242"/>
      <c r="BZ9" s="162"/>
      <c r="CA9" s="279">
        <f>SUMPRODUCT(K9:BZ9,K20:BZ20)/1000-SUMPRODUCT(Q9,Q20)/1000+Q20*Q9</f>
        <v>12.0102</v>
      </c>
    </row>
    <row r="10" ht="14" spans="1:79">
      <c r="A10" s="288" t="s">
        <v>40</v>
      </c>
      <c r="B10" s="289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236">
        <v>40</v>
      </c>
      <c r="BY10" s="162"/>
      <c r="BZ10" s="162"/>
      <c r="CA10" s="220">
        <f>SUMPRODUCT($E10:$BZ10,$E$51:$BZ$51)/1000</f>
        <v>2.64</v>
      </c>
    </row>
    <row r="11" ht="14" spans="1:79">
      <c r="A11" s="290" t="s">
        <v>18</v>
      </c>
      <c r="B11" s="291"/>
      <c r="C11" s="292"/>
      <c r="D11" s="165"/>
      <c r="E11" s="165"/>
      <c r="F11" s="165"/>
      <c r="G11" s="165"/>
      <c r="H11" s="165"/>
      <c r="I11" s="165"/>
      <c r="J11" s="165"/>
      <c r="K11" s="165"/>
      <c r="L11" s="165"/>
      <c r="M11" s="165">
        <v>15</v>
      </c>
      <c r="N11" s="165"/>
      <c r="O11" s="165"/>
      <c r="P11" s="165">
        <v>1</v>
      </c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2"/>
      <c r="BZ11" s="162"/>
      <c r="CA11" s="220">
        <f>SUMPRODUCT($E11:$BZ11,$E$51:$BZ$51)/1000</f>
        <v>2.16</v>
      </c>
    </row>
    <row r="12" ht="14.5" spans="1:79">
      <c r="A12" s="290" t="s">
        <v>19</v>
      </c>
      <c r="B12" s="291"/>
      <c r="C12" s="293"/>
      <c r="D12" s="133"/>
      <c r="E12" s="240"/>
      <c r="F12" s="240"/>
      <c r="G12" s="240"/>
      <c r="H12" s="240"/>
      <c r="I12" s="240"/>
      <c r="J12" s="240"/>
      <c r="K12" s="240"/>
      <c r="L12" s="240"/>
      <c r="M12" s="240"/>
      <c r="N12" s="240"/>
      <c r="O12" s="240"/>
      <c r="P12" s="240"/>
      <c r="Q12" s="240"/>
      <c r="R12" s="169"/>
      <c r="S12" s="169"/>
      <c r="T12" s="305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240"/>
      <c r="BR12" s="240"/>
      <c r="BS12" s="240"/>
      <c r="BT12" s="240"/>
      <c r="BU12" s="240">
        <v>133</v>
      </c>
      <c r="BV12" s="240"/>
      <c r="BW12" s="240"/>
      <c r="BX12" s="240"/>
      <c r="BY12" s="242"/>
      <c r="BZ12" s="165"/>
      <c r="CA12" s="220">
        <f>SUMPRODUCT($E12:$BZ12,$E$51:$BZ$51)/1000</f>
        <v>25.935</v>
      </c>
    </row>
    <row r="13" ht="14.5" spans="1:79">
      <c r="A13" s="294" t="s">
        <v>32</v>
      </c>
      <c r="B13" s="295"/>
      <c r="C13" s="133"/>
      <c r="D13" s="133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/>
      <c r="R13" s="240"/>
      <c r="S13" s="306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40"/>
      <c r="BQ13" s="240"/>
      <c r="BR13" s="240"/>
      <c r="BS13" s="240"/>
      <c r="BT13" s="240"/>
      <c r="BU13" s="240"/>
      <c r="BV13" s="169"/>
      <c r="BW13" s="240"/>
      <c r="BX13" s="240"/>
      <c r="BY13" s="70"/>
      <c r="BZ13" s="240">
        <v>30</v>
      </c>
      <c r="CA13" s="220">
        <f>SUMPRODUCT($E13:$BZ13,$E$51:$BZ$51)/1000</f>
        <v>17.4</v>
      </c>
    </row>
    <row r="14" ht="14" spans="1:79">
      <c r="A14" s="160"/>
      <c r="B14" s="161"/>
      <c r="C14" s="236"/>
      <c r="D14" s="236"/>
      <c r="E14" s="236"/>
      <c r="F14" s="236"/>
      <c r="G14" s="236"/>
      <c r="H14" s="236"/>
      <c r="I14" s="236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  <c r="AC14" s="236"/>
      <c r="AD14" s="236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6"/>
      <c r="AQ14" s="236"/>
      <c r="AR14" s="236"/>
      <c r="AS14" s="23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6"/>
      <c r="BL14" s="236"/>
      <c r="BM14" s="236"/>
      <c r="BN14" s="236"/>
      <c r="BO14" s="236"/>
      <c r="BP14" s="236"/>
      <c r="BQ14" s="236"/>
      <c r="BR14" s="236"/>
      <c r="BS14" s="236"/>
      <c r="BT14" s="236"/>
      <c r="BU14" s="236"/>
      <c r="BV14" s="236"/>
      <c r="BW14" s="236"/>
      <c r="BX14" s="162"/>
      <c r="BY14" s="162"/>
      <c r="BZ14" s="236"/>
      <c r="CA14" s="220">
        <f>SUMPRODUCT($E14:$BZ14,$E$51:$BZ$51)/1000</f>
        <v>0</v>
      </c>
    </row>
    <row r="15" ht="14" spans="1:79">
      <c r="A15" s="160"/>
      <c r="B15" s="161"/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2"/>
      <c r="BS15" s="162"/>
      <c r="BT15" s="162"/>
      <c r="BU15" s="162"/>
      <c r="BV15" s="162"/>
      <c r="BW15" s="162"/>
      <c r="BX15" s="162"/>
      <c r="BY15" s="162"/>
      <c r="BZ15" s="162"/>
      <c r="CA15" s="220"/>
    </row>
    <row r="16" ht="13.95" hidden="1" customHeight="1" spans="1:79">
      <c r="A16" s="160"/>
      <c r="B16" s="161"/>
      <c r="C16" s="162"/>
      <c r="D16" s="162">
        <f t="shared" ref="D16:BZ16" si="0">SUM(D8:D15)</f>
        <v>50</v>
      </c>
      <c r="E16" s="162">
        <f t="shared" si="0"/>
        <v>0</v>
      </c>
      <c r="F16" s="162">
        <f t="shared" si="0"/>
        <v>0</v>
      </c>
      <c r="G16" s="162">
        <f t="shared" si="0"/>
        <v>0</v>
      </c>
      <c r="H16" s="162">
        <f t="shared" si="0"/>
        <v>0</v>
      </c>
      <c r="I16" s="162">
        <f t="shared" si="0"/>
        <v>0</v>
      </c>
      <c r="J16" s="162">
        <f t="shared" si="0"/>
        <v>0</v>
      </c>
      <c r="K16" s="162">
        <f t="shared" si="0"/>
        <v>0</v>
      </c>
      <c r="L16" s="162">
        <f t="shared" si="0"/>
        <v>0</v>
      </c>
      <c r="M16" s="162">
        <f t="shared" si="0"/>
        <v>18</v>
      </c>
      <c r="N16" s="162">
        <f t="shared" si="0"/>
        <v>2.1</v>
      </c>
      <c r="O16" s="162">
        <f t="shared" si="0"/>
        <v>0</v>
      </c>
      <c r="P16" s="162">
        <f t="shared" si="0"/>
        <v>1</v>
      </c>
      <c r="Q16" s="162">
        <f t="shared" si="0"/>
        <v>1</v>
      </c>
      <c r="R16" s="162">
        <f t="shared" si="0"/>
        <v>0</v>
      </c>
      <c r="S16" s="162">
        <f t="shared" si="0"/>
        <v>0</v>
      </c>
      <c r="T16" s="162">
        <f t="shared" si="0"/>
        <v>0</v>
      </c>
      <c r="U16" s="162">
        <f t="shared" si="0"/>
        <v>0</v>
      </c>
      <c r="V16" s="162">
        <f t="shared" si="0"/>
        <v>0</v>
      </c>
      <c r="W16" s="162">
        <f t="shared" si="0"/>
        <v>0</v>
      </c>
      <c r="X16" s="162">
        <f t="shared" si="0"/>
        <v>0</v>
      </c>
      <c r="Y16" s="162">
        <f t="shared" si="0"/>
        <v>0</v>
      </c>
      <c r="Z16" s="162">
        <f t="shared" si="0"/>
        <v>0</v>
      </c>
      <c r="AA16" s="162">
        <f t="shared" si="0"/>
        <v>0</v>
      </c>
      <c r="AB16" s="162">
        <f t="shared" si="0"/>
        <v>0</v>
      </c>
      <c r="AC16" s="162">
        <f t="shared" si="0"/>
        <v>0</v>
      </c>
      <c r="AD16" s="162">
        <f t="shared" si="0"/>
        <v>0</v>
      </c>
      <c r="AE16" s="162">
        <f t="shared" si="0"/>
        <v>0</v>
      </c>
      <c r="AF16" s="162">
        <f t="shared" si="0"/>
        <v>0</v>
      </c>
      <c r="AG16" s="162">
        <f t="shared" si="0"/>
        <v>0</v>
      </c>
      <c r="AH16" s="162">
        <f t="shared" si="0"/>
        <v>0</v>
      </c>
      <c r="AI16" s="162">
        <f t="shared" si="0"/>
        <v>0</v>
      </c>
      <c r="AJ16" s="162">
        <f t="shared" si="0"/>
        <v>0</v>
      </c>
      <c r="AK16" s="162">
        <f t="shared" si="0"/>
        <v>0</v>
      </c>
      <c r="AL16" s="162">
        <f t="shared" si="0"/>
        <v>0</v>
      </c>
      <c r="AM16" s="162">
        <f t="shared" si="0"/>
        <v>0</v>
      </c>
      <c r="AN16" s="162">
        <f t="shared" si="0"/>
        <v>0</v>
      </c>
      <c r="AO16" s="162">
        <f t="shared" si="0"/>
        <v>0</v>
      </c>
      <c r="AP16" s="162">
        <f t="shared" si="0"/>
        <v>0</v>
      </c>
      <c r="AQ16" s="162">
        <f t="shared" si="0"/>
        <v>0</v>
      </c>
      <c r="AR16" s="162">
        <f t="shared" si="0"/>
        <v>0</v>
      </c>
      <c r="AS16" s="162">
        <f t="shared" si="0"/>
        <v>0</v>
      </c>
      <c r="AT16" s="162">
        <f t="shared" si="0"/>
        <v>0</v>
      </c>
      <c r="AU16" s="162">
        <f t="shared" si="0"/>
        <v>0</v>
      </c>
      <c r="AV16" s="162">
        <f t="shared" si="0"/>
        <v>100</v>
      </c>
      <c r="AW16" s="162">
        <f t="shared" si="0"/>
        <v>0</v>
      </c>
      <c r="AX16" s="162">
        <f t="shared" si="0"/>
        <v>0</v>
      </c>
      <c r="AY16" s="162">
        <f t="shared" si="0"/>
        <v>0</v>
      </c>
      <c r="AZ16" s="162">
        <f t="shared" si="0"/>
        <v>0</v>
      </c>
      <c r="BA16" s="162">
        <f t="shared" si="0"/>
        <v>0</v>
      </c>
      <c r="BB16" s="162">
        <f t="shared" si="0"/>
        <v>0</v>
      </c>
      <c r="BC16" s="162">
        <f t="shared" si="0"/>
        <v>0</v>
      </c>
      <c r="BD16" s="162">
        <f t="shared" si="0"/>
        <v>0</v>
      </c>
      <c r="BE16" s="162">
        <f t="shared" si="0"/>
        <v>0</v>
      </c>
      <c r="BF16" s="162">
        <f t="shared" si="0"/>
        <v>0</v>
      </c>
      <c r="BG16" s="162">
        <f t="shared" si="0"/>
        <v>0</v>
      </c>
      <c r="BH16" s="162">
        <f t="shared" si="0"/>
        <v>0</v>
      </c>
      <c r="BI16" s="162">
        <f t="shared" si="0"/>
        <v>0</v>
      </c>
      <c r="BJ16" s="162">
        <f t="shared" si="0"/>
        <v>0</v>
      </c>
      <c r="BK16" s="162">
        <f t="shared" si="0"/>
        <v>0</v>
      </c>
      <c r="BL16" s="162">
        <f t="shared" si="0"/>
        <v>0</v>
      </c>
      <c r="BM16" s="162">
        <f t="shared" si="0"/>
        <v>0</v>
      </c>
      <c r="BN16" s="162">
        <f t="shared" si="0"/>
        <v>0</v>
      </c>
      <c r="BO16" s="162">
        <f t="shared" si="0"/>
        <v>0</v>
      </c>
      <c r="BP16" s="162">
        <f t="shared" si="0"/>
        <v>0</v>
      </c>
      <c r="BQ16" s="162">
        <f t="shared" si="0"/>
        <v>0</v>
      </c>
      <c r="BR16" s="162">
        <f t="shared" si="0"/>
        <v>0</v>
      </c>
      <c r="BS16" s="162">
        <f t="shared" si="0"/>
        <v>0</v>
      </c>
      <c r="BT16" s="162">
        <f t="shared" si="0"/>
        <v>0</v>
      </c>
      <c r="BU16" s="162">
        <f t="shared" si="0"/>
        <v>133</v>
      </c>
      <c r="BV16" s="162">
        <f t="shared" si="0"/>
        <v>0</v>
      </c>
      <c r="BW16" s="162">
        <f t="shared" si="0"/>
        <v>0</v>
      </c>
      <c r="BX16" s="162">
        <f t="shared" si="0"/>
        <v>40</v>
      </c>
      <c r="BY16" s="162">
        <f t="shared" si="0"/>
        <v>0</v>
      </c>
      <c r="BZ16" s="162">
        <f t="shared" si="0"/>
        <v>30</v>
      </c>
      <c r="CA16" s="180"/>
    </row>
    <row r="17" hidden="1" customHeight="1" spans="1:79">
      <c r="A17" s="163" t="s">
        <v>194</v>
      </c>
      <c r="B17" s="164"/>
      <c r="C17" s="162">
        <f>C18</f>
        <v>94</v>
      </c>
      <c r="D17" s="162">
        <f t="shared" ref="D17:BO17" si="1">C17</f>
        <v>94</v>
      </c>
      <c r="E17" s="162">
        <f t="shared" si="1"/>
        <v>94</v>
      </c>
      <c r="F17" s="162">
        <f t="shared" si="1"/>
        <v>94</v>
      </c>
      <c r="G17" s="162">
        <f t="shared" si="1"/>
        <v>94</v>
      </c>
      <c r="H17" s="162">
        <f t="shared" si="1"/>
        <v>94</v>
      </c>
      <c r="I17" s="162">
        <f t="shared" si="1"/>
        <v>94</v>
      </c>
      <c r="J17" s="162">
        <f t="shared" si="1"/>
        <v>94</v>
      </c>
      <c r="K17" s="162">
        <f t="shared" si="1"/>
        <v>94</v>
      </c>
      <c r="L17" s="162">
        <f t="shared" si="1"/>
        <v>94</v>
      </c>
      <c r="M17" s="162">
        <f t="shared" si="1"/>
        <v>94</v>
      </c>
      <c r="N17" s="162">
        <f t="shared" si="1"/>
        <v>94</v>
      </c>
      <c r="O17" s="162">
        <f t="shared" si="1"/>
        <v>94</v>
      </c>
      <c r="P17" s="162">
        <f t="shared" si="1"/>
        <v>94</v>
      </c>
      <c r="Q17" s="162">
        <f t="shared" si="1"/>
        <v>94</v>
      </c>
      <c r="R17" s="162">
        <f t="shared" si="1"/>
        <v>94</v>
      </c>
      <c r="S17" s="162">
        <f t="shared" si="1"/>
        <v>94</v>
      </c>
      <c r="T17" s="162">
        <f t="shared" si="1"/>
        <v>94</v>
      </c>
      <c r="U17" s="162">
        <f t="shared" si="1"/>
        <v>94</v>
      </c>
      <c r="V17" s="162">
        <f t="shared" si="1"/>
        <v>94</v>
      </c>
      <c r="W17" s="162">
        <f t="shared" si="1"/>
        <v>94</v>
      </c>
      <c r="X17" s="162">
        <f t="shared" si="1"/>
        <v>94</v>
      </c>
      <c r="Y17" s="162">
        <f t="shared" si="1"/>
        <v>94</v>
      </c>
      <c r="Z17" s="162">
        <f t="shared" si="1"/>
        <v>94</v>
      </c>
      <c r="AA17" s="162">
        <f t="shared" si="1"/>
        <v>94</v>
      </c>
      <c r="AB17" s="162">
        <f t="shared" si="1"/>
        <v>94</v>
      </c>
      <c r="AC17" s="162">
        <f t="shared" si="1"/>
        <v>94</v>
      </c>
      <c r="AD17" s="162">
        <f t="shared" si="1"/>
        <v>94</v>
      </c>
      <c r="AE17" s="162">
        <f t="shared" si="1"/>
        <v>94</v>
      </c>
      <c r="AF17" s="162">
        <f t="shared" si="1"/>
        <v>94</v>
      </c>
      <c r="AG17" s="162">
        <f t="shared" si="1"/>
        <v>94</v>
      </c>
      <c r="AH17" s="162">
        <f t="shared" si="1"/>
        <v>94</v>
      </c>
      <c r="AI17" s="162">
        <f t="shared" si="1"/>
        <v>94</v>
      </c>
      <c r="AJ17" s="162">
        <f t="shared" si="1"/>
        <v>94</v>
      </c>
      <c r="AK17" s="162">
        <f t="shared" si="1"/>
        <v>94</v>
      </c>
      <c r="AL17" s="162">
        <f t="shared" si="1"/>
        <v>94</v>
      </c>
      <c r="AM17" s="162">
        <f t="shared" si="1"/>
        <v>94</v>
      </c>
      <c r="AN17" s="162">
        <f t="shared" si="1"/>
        <v>94</v>
      </c>
      <c r="AO17" s="162">
        <f t="shared" si="1"/>
        <v>94</v>
      </c>
      <c r="AP17" s="162">
        <f t="shared" si="1"/>
        <v>94</v>
      </c>
      <c r="AQ17" s="162">
        <f t="shared" si="1"/>
        <v>94</v>
      </c>
      <c r="AR17" s="162">
        <f t="shared" si="1"/>
        <v>94</v>
      </c>
      <c r="AS17" s="162">
        <f t="shared" si="1"/>
        <v>94</v>
      </c>
      <c r="AT17" s="162">
        <f t="shared" si="1"/>
        <v>94</v>
      </c>
      <c r="AU17" s="162">
        <f t="shared" si="1"/>
        <v>94</v>
      </c>
      <c r="AV17" s="162">
        <f t="shared" si="1"/>
        <v>94</v>
      </c>
      <c r="AW17" s="162">
        <f t="shared" si="1"/>
        <v>94</v>
      </c>
      <c r="AX17" s="162">
        <f t="shared" si="1"/>
        <v>94</v>
      </c>
      <c r="AY17" s="162">
        <f t="shared" si="1"/>
        <v>94</v>
      </c>
      <c r="AZ17" s="162">
        <f t="shared" si="1"/>
        <v>94</v>
      </c>
      <c r="BA17" s="162">
        <f t="shared" si="1"/>
        <v>94</v>
      </c>
      <c r="BB17" s="162">
        <f t="shared" si="1"/>
        <v>94</v>
      </c>
      <c r="BC17" s="162">
        <f t="shared" si="1"/>
        <v>94</v>
      </c>
      <c r="BD17" s="162">
        <f t="shared" si="1"/>
        <v>94</v>
      </c>
      <c r="BE17" s="162">
        <f t="shared" si="1"/>
        <v>94</v>
      </c>
      <c r="BF17" s="162">
        <f t="shared" si="1"/>
        <v>94</v>
      </c>
      <c r="BG17" s="162">
        <f t="shared" si="1"/>
        <v>94</v>
      </c>
      <c r="BH17" s="162">
        <f t="shared" si="1"/>
        <v>94</v>
      </c>
      <c r="BI17" s="162">
        <f t="shared" si="1"/>
        <v>94</v>
      </c>
      <c r="BJ17" s="162">
        <f t="shared" si="1"/>
        <v>94</v>
      </c>
      <c r="BK17" s="162">
        <f t="shared" si="1"/>
        <v>94</v>
      </c>
      <c r="BL17" s="162">
        <f t="shared" si="1"/>
        <v>94</v>
      </c>
      <c r="BM17" s="162">
        <f t="shared" si="1"/>
        <v>94</v>
      </c>
      <c r="BN17" s="162">
        <f t="shared" si="1"/>
        <v>94</v>
      </c>
      <c r="BO17" s="162">
        <f t="shared" si="1"/>
        <v>94</v>
      </c>
      <c r="BP17" s="162">
        <f t="shared" ref="BP17:BZ17" si="2">BO17</f>
        <v>94</v>
      </c>
      <c r="BQ17" s="162">
        <f t="shared" si="2"/>
        <v>94</v>
      </c>
      <c r="BR17" s="162">
        <f t="shared" si="2"/>
        <v>94</v>
      </c>
      <c r="BS17" s="162">
        <f t="shared" si="2"/>
        <v>94</v>
      </c>
      <c r="BT17" s="162">
        <f t="shared" si="2"/>
        <v>94</v>
      </c>
      <c r="BU17" s="162">
        <f t="shared" si="2"/>
        <v>94</v>
      </c>
      <c r="BV17" s="162">
        <f t="shared" si="2"/>
        <v>94</v>
      </c>
      <c r="BW17" s="162">
        <f t="shared" si="2"/>
        <v>94</v>
      </c>
      <c r="BX17" s="162">
        <f t="shared" si="2"/>
        <v>94</v>
      </c>
      <c r="BY17" s="162">
        <f t="shared" si="2"/>
        <v>94</v>
      </c>
      <c r="BZ17" s="162">
        <f t="shared" si="2"/>
        <v>94</v>
      </c>
      <c r="CA17" s="180"/>
    </row>
    <row r="18" ht="19.75" spans="1:79">
      <c r="A18" s="195" t="s">
        <v>194</v>
      </c>
      <c r="B18" s="196"/>
      <c r="C18" s="145">
        <f>VLOOKUP(B4,завтрак_факт,3,FALSE)</f>
        <v>94</v>
      </c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2"/>
      <c r="BZ18" s="162"/>
      <c r="CA18" s="180"/>
    </row>
    <row r="19" ht="16.25" spans="1:79">
      <c r="A19" s="146" t="s">
        <v>195</v>
      </c>
      <c r="B19" s="147"/>
      <c r="C19" s="296"/>
      <c r="D19" s="232">
        <f t="shared" ref="D19:P19" si="3">D16*D17/1000</f>
        <v>4.7</v>
      </c>
      <c r="E19" s="207">
        <f t="shared" si="3"/>
        <v>0</v>
      </c>
      <c r="F19" s="207">
        <f t="shared" si="3"/>
        <v>0</v>
      </c>
      <c r="G19" s="207">
        <f>G16*G17</f>
        <v>0</v>
      </c>
      <c r="H19" s="207">
        <f t="shared" si="3"/>
        <v>0</v>
      </c>
      <c r="I19" s="207">
        <f t="shared" si="3"/>
        <v>0</v>
      </c>
      <c r="J19" s="207">
        <f t="shared" si="3"/>
        <v>0</v>
      </c>
      <c r="K19" s="207">
        <f t="shared" si="3"/>
        <v>0</v>
      </c>
      <c r="L19" s="207">
        <f t="shared" si="3"/>
        <v>0</v>
      </c>
      <c r="M19" s="207">
        <f t="shared" si="3"/>
        <v>1.692</v>
      </c>
      <c r="N19" s="207">
        <f t="shared" si="3"/>
        <v>0.1974</v>
      </c>
      <c r="O19" s="207">
        <f t="shared" si="3"/>
        <v>0</v>
      </c>
      <c r="P19" s="207">
        <f t="shared" si="3"/>
        <v>0.094</v>
      </c>
      <c r="Q19" s="207">
        <f>Q16*Q17</f>
        <v>94</v>
      </c>
      <c r="R19" s="207">
        <f t="shared" ref="R19:BZ19" si="4">R16*R17/1000</f>
        <v>0</v>
      </c>
      <c r="S19" s="207">
        <f t="shared" si="4"/>
        <v>0</v>
      </c>
      <c r="T19" s="207">
        <f t="shared" si="4"/>
        <v>0</v>
      </c>
      <c r="U19" s="207">
        <f t="shared" si="4"/>
        <v>0</v>
      </c>
      <c r="V19" s="207">
        <f t="shared" si="4"/>
        <v>0</v>
      </c>
      <c r="W19" s="207">
        <f t="shared" si="4"/>
        <v>0</v>
      </c>
      <c r="X19" s="207">
        <f t="shared" si="4"/>
        <v>0</v>
      </c>
      <c r="Y19" s="207">
        <f t="shared" si="4"/>
        <v>0</v>
      </c>
      <c r="Z19" s="207">
        <f t="shared" si="4"/>
        <v>0</v>
      </c>
      <c r="AA19" s="207">
        <f t="shared" si="4"/>
        <v>0</v>
      </c>
      <c r="AB19" s="207">
        <f t="shared" si="4"/>
        <v>0</v>
      </c>
      <c r="AC19" s="207">
        <f t="shared" si="4"/>
        <v>0</v>
      </c>
      <c r="AD19" s="207">
        <f t="shared" si="4"/>
        <v>0</v>
      </c>
      <c r="AE19" s="207">
        <f t="shared" si="4"/>
        <v>0</v>
      </c>
      <c r="AF19" s="207">
        <f t="shared" si="4"/>
        <v>0</v>
      </c>
      <c r="AG19" s="207">
        <f t="shared" si="4"/>
        <v>0</v>
      </c>
      <c r="AH19" s="207">
        <f t="shared" si="4"/>
        <v>0</v>
      </c>
      <c r="AI19" s="207">
        <f t="shared" si="4"/>
        <v>0</v>
      </c>
      <c r="AJ19" s="207">
        <f t="shared" si="4"/>
        <v>0</v>
      </c>
      <c r="AK19" s="207">
        <f t="shared" si="4"/>
        <v>0</v>
      </c>
      <c r="AL19" s="207">
        <f t="shared" si="4"/>
        <v>0</v>
      </c>
      <c r="AM19" s="207">
        <f t="shared" si="4"/>
        <v>0</v>
      </c>
      <c r="AN19" s="207">
        <f t="shared" si="4"/>
        <v>0</v>
      </c>
      <c r="AO19" s="207">
        <f t="shared" si="4"/>
        <v>0</v>
      </c>
      <c r="AP19" s="207">
        <f t="shared" si="4"/>
        <v>0</v>
      </c>
      <c r="AQ19" s="207">
        <f t="shared" si="4"/>
        <v>0</v>
      </c>
      <c r="AR19" s="207">
        <f t="shared" si="4"/>
        <v>0</v>
      </c>
      <c r="AS19" s="207">
        <f t="shared" si="4"/>
        <v>0</v>
      </c>
      <c r="AT19" s="207">
        <f t="shared" si="4"/>
        <v>0</v>
      </c>
      <c r="AU19" s="207">
        <f t="shared" si="4"/>
        <v>0</v>
      </c>
      <c r="AV19" s="207">
        <f t="shared" si="4"/>
        <v>9.4</v>
      </c>
      <c r="AW19" s="207">
        <f t="shared" si="4"/>
        <v>0</v>
      </c>
      <c r="AX19" s="207">
        <f t="shared" si="4"/>
        <v>0</v>
      </c>
      <c r="AY19" s="207">
        <f t="shared" si="4"/>
        <v>0</v>
      </c>
      <c r="AZ19" s="207">
        <f t="shared" si="4"/>
        <v>0</v>
      </c>
      <c r="BA19" s="207">
        <f t="shared" si="4"/>
        <v>0</v>
      </c>
      <c r="BB19" s="207">
        <f t="shared" si="4"/>
        <v>0</v>
      </c>
      <c r="BC19" s="207">
        <f t="shared" si="4"/>
        <v>0</v>
      </c>
      <c r="BD19" s="207">
        <f t="shared" si="4"/>
        <v>0</v>
      </c>
      <c r="BE19" s="207">
        <f t="shared" si="4"/>
        <v>0</v>
      </c>
      <c r="BF19" s="207">
        <f t="shared" si="4"/>
        <v>0</v>
      </c>
      <c r="BG19" s="207">
        <f t="shared" si="4"/>
        <v>0</v>
      </c>
      <c r="BH19" s="207">
        <f t="shared" si="4"/>
        <v>0</v>
      </c>
      <c r="BI19" s="207">
        <f t="shared" si="4"/>
        <v>0</v>
      </c>
      <c r="BJ19" s="207">
        <f t="shared" si="4"/>
        <v>0</v>
      </c>
      <c r="BK19" s="207">
        <f t="shared" si="4"/>
        <v>0</v>
      </c>
      <c r="BL19" s="207">
        <f t="shared" si="4"/>
        <v>0</v>
      </c>
      <c r="BM19" s="207">
        <f t="shared" si="4"/>
        <v>0</v>
      </c>
      <c r="BN19" s="207">
        <f t="shared" si="4"/>
        <v>0</v>
      </c>
      <c r="BO19" s="207">
        <f t="shared" si="4"/>
        <v>0</v>
      </c>
      <c r="BP19" s="207">
        <f t="shared" si="4"/>
        <v>0</v>
      </c>
      <c r="BQ19" s="207">
        <f t="shared" si="4"/>
        <v>0</v>
      </c>
      <c r="BR19" s="207">
        <f t="shared" si="4"/>
        <v>0</v>
      </c>
      <c r="BS19" s="207">
        <f t="shared" si="4"/>
        <v>0</v>
      </c>
      <c r="BT19" s="207">
        <f t="shared" si="4"/>
        <v>0</v>
      </c>
      <c r="BU19" s="207">
        <f t="shared" si="4"/>
        <v>12.502</v>
      </c>
      <c r="BV19" s="207">
        <f t="shared" si="4"/>
        <v>0</v>
      </c>
      <c r="BW19" s="207">
        <f t="shared" si="4"/>
        <v>0</v>
      </c>
      <c r="BX19" s="207">
        <f t="shared" si="4"/>
        <v>3.76</v>
      </c>
      <c r="BY19" s="229">
        <f t="shared" si="4"/>
        <v>0</v>
      </c>
      <c r="BZ19" s="261">
        <f t="shared" si="4"/>
        <v>2.82</v>
      </c>
      <c r="CA19" s="180"/>
    </row>
    <row r="20" ht="15.5" spans="1:79">
      <c r="A20" s="146" t="s">
        <v>170</v>
      </c>
      <c r="B20" s="147"/>
      <c r="C20" s="296"/>
      <c r="D20" s="208">
        <f>ССЫЛКИ!B3</f>
        <v>105</v>
      </c>
      <c r="E20" s="208">
        <f>ССЫЛКИ!C3</f>
        <v>590</v>
      </c>
      <c r="F20" s="208">
        <f>ССЫЛКИ!D3</f>
        <v>590</v>
      </c>
      <c r="G20" s="208">
        <f>ССЫЛКИ!E3</f>
        <v>11</v>
      </c>
      <c r="H20" s="208">
        <f>ССЫЛКИ!F3</f>
        <v>400</v>
      </c>
      <c r="I20" s="208">
        <f>ССЫЛКИ!G3</f>
        <v>200</v>
      </c>
      <c r="J20" s="208">
        <f>ССЫЛКИ!H3</f>
        <v>105</v>
      </c>
      <c r="K20" s="208">
        <f>ССЫЛКИ!I3</f>
        <v>590</v>
      </c>
      <c r="L20" s="208">
        <f>ССЫЛКИ!J3</f>
        <v>150</v>
      </c>
      <c r="M20" s="208">
        <f>ССЫЛКИ!K3</f>
        <v>78</v>
      </c>
      <c r="N20" s="208">
        <f>ССЫЛКИ!L3</f>
        <v>10</v>
      </c>
      <c r="O20" s="208">
        <f>ССЫЛКИ!M3</f>
        <v>300</v>
      </c>
      <c r="P20" s="208">
        <f>ССЫЛКИ!N3</f>
        <v>990</v>
      </c>
      <c r="Q20" s="208">
        <f>ССЫЛКИ!O3</f>
        <v>12</v>
      </c>
      <c r="R20" s="208">
        <f>ССЫЛКИ!P3</f>
        <v>330</v>
      </c>
      <c r="S20" s="208">
        <f>ССЫЛКИ!Q3</f>
        <v>420</v>
      </c>
      <c r="T20" s="208">
        <f>ССЫЛКИ!R3</f>
        <v>260</v>
      </c>
      <c r="U20" s="208">
        <f>ССЫЛКИ!S3</f>
        <v>165</v>
      </c>
      <c r="V20" s="208">
        <f>ССЫЛКИ!T3</f>
        <v>300</v>
      </c>
      <c r="W20" s="208">
        <f>ССЫЛКИ!U3</f>
        <v>300</v>
      </c>
      <c r="X20" s="208">
        <f>ССЫЛКИ!V3</f>
        <v>400</v>
      </c>
      <c r="Y20" s="208">
        <f>ССЫЛКИ!W3</f>
        <v>50</v>
      </c>
      <c r="Z20" s="208">
        <f>ССЫЛКИ!X3</f>
        <v>210</v>
      </c>
      <c r="AA20" s="208">
        <f>ССЫЛКИ!Y3</f>
        <v>90</v>
      </c>
      <c r="AB20" s="208">
        <f>ССЫЛКИ!Z3</f>
        <v>100</v>
      </c>
      <c r="AC20" s="208">
        <f>ССЫЛКИ!AA3</f>
        <v>190</v>
      </c>
      <c r="AD20" s="208">
        <f>ССЫЛКИ!AB3</f>
        <v>440</v>
      </c>
      <c r="AE20" s="208">
        <f>ССЫЛКИ!AC3</f>
        <v>12.5</v>
      </c>
      <c r="AF20" s="208">
        <f>ССЫЛКИ!AD3</f>
        <v>70</v>
      </c>
      <c r="AG20" s="208">
        <f>ССЫЛКИ!AE3</f>
        <v>92</v>
      </c>
      <c r="AH20" s="208">
        <f>ССЫЛКИ!AF3</f>
        <v>70</v>
      </c>
      <c r="AI20" s="208">
        <f>ССЫЛКИ!AG3</f>
        <v>62</v>
      </c>
      <c r="AJ20" s="208">
        <f>ССЫЛКИ!AH3</f>
        <v>65</v>
      </c>
      <c r="AK20" s="208">
        <f>ССЫЛКИ!AI3</f>
        <v>70</v>
      </c>
      <c r="AL20" s="208">
        <f>ССЫЛКИ!AJ3</f>
        <v>75</v>
      </c>
      <c r="AM20" s="208">
        <f>ССЫЛКИ!AK3</f>
        <v>68</v>
      </c>
      <c r="AN20" s="208">
        <f>ССЫЛКИ!AL3</f>
        <v>120</v>
      </c>
      <c r="AO20" s="208">
        <f>ССЫЛКИ!AM3</f>
        <v>70</v>
      </c>
      <c r="AP20" s="208">
        <f>ССЫЛКИ!AN3</f>
        <v>190</v>
      </c>
      <c r="AQ20" s="208">
        <f>ССЫЛКИ!AO3</f>
        <v>420</v>
      </c>
      <c r="AR20" s="208">
        <f>ССЫЛКИ!AP3</f>
        <v>195</v>
      </c>
      <c r="AS20" s="208">
        <f>ССЫЛКИ!AQ3</f>
        <v>95</v>
      </c>
      <c r="AT20" s="208">
        <f>ССЫЛКИ!AR3</f>
        <v>1100</v>
      </c>
      <c r="AU20" s="208">
        <f>ССЫЛКИ!AS3</f>
        <v>85</v>
      </c>
      <c r="AV20" s="208">
        <f>ССЫЛКИ!AT3</f>
        <v>100</v>
      </c>
      <c r="AW20" s="208">
        <f>ССЫЛКИ!AU3</f>
        <v>290</v>
      </c>
      <c r="AX20" s="208">
        <f>ССЫЛКИ!AV3</f>
        <v>370</v>
      </c>
      <c r="AY20" s="208">
        <f>ССЫЛКИ!AW3</f>
        <v>700</v>
      </c>
      <c r="AZ20" s="208">
        <f>ССЫЛКИ!AX3</f>
        <v>440</v>
      </c>
      <c r="BA20" s="208">
        <f>ССЫЛКИ!AY3</f>
        <v>240</v>
      </c>
      <c r="BB20" s="208">
        <f>ССЫЛКИ!AZ3</f>
        <v>260</v>
      </c>
      <c r="BC20" s="208">
        <f>ССЫЛКИ!BA3</f>
        <v>350</v>
      </c>
      <c r="BD20" s="208">
        <f>ССЫЛКИ!BB3</f>
        <v>50</v>
      </c>
      <c r="BE20" s="208">
        <f>ССЫЛКИ!BC3</f>
        <v>370</v>
      </c>
      <c r="BF20" s="208">
        <f>ССЫЛКИ!BD3</f>
        <v>55</v>
      </c>
      <c r="BG20" s="208">
        <f>ССЫЛКИ!BE3</f>
        <v>450</v>
      </c>
      <c r="BH20" s="208">
        <f>ССЫЛКИ!BF3</f>
        <v>440</v>
      </c>
      <c r="BI20" s="208">
        <f>ССЫЛКИ!BG3</f>
        <v>48</v>
      </c>
      <c r="BJ20" s="208">
        <f>ССЫЛКИ!BH3</f>
        <v>59</v>
      </c>
      <c r="BK20" s="208">
        <f>ССЫЛКИ!BI3</f>
        <v>48</v>
      </c>
      <c r="BL20" s="208">
        <f>ССЫЛКИ!BJ3</f>
        <v>49</v>
      </c>
      <c r="BM20" s="208">
        <f>ССЫЛКИ!BK3</f>
        <v>78</v>
      </c>
      <c r="BN20" s="208">
        <f>ССЫЛКИ!BL3</f>
        <v>110</v>
      </c>
      <c r="BO20" s="208">
        <f>ССЫЛКИ!BM3</f>
        <v>61</v>
      </c>
      <c r="BP20" s="208">
        <f>ССЫЛКИ!BN3</f>
        <v>220</v>
      </c>
      <c r="BQ20" s="208">
        <f>ССЫЛКИ!BO3</f>
        <v>200</v>
      </c>
      <c r="BR20" s="208">
        <f>ССЫЛКИ!BP3</f>
        <v>164</v>
      </c>
      <c r="BS20" s="208">
        <f>ССЫЛКИ!BQ3</f>
        <v>190</v>
      </c>
      <c r="BT20" s="208">
        <f>ССЫЛКИ!BR3</f>
        <v>300</v>
      </c>
      <c r="BU20" s="208">
        <f>ССЫЛКИ!BS3</f>
        <v>195</v>
      </c>
      <c r="BV20" s="208">
        <f>ССЫЛКИ!BT3</f>
        <v>105</v>
      </c>
      <c r="BW20" s="208">
        <f>ССЫЛКИ!BU3</f>
        <v>440</v>
      </c>
      <c r="BX20" s="208">
        <f>ССЫЛКИ!BV3</f>
        <v>66</v>
      </c>
      <c r="BY20" s="225">
        <f>ССЫЛКИ!BW3</f>
        <v>510</v>
      </c>
      <c r="BZ20" s="307">
        <f>ССЫЛКИ!BX3</f>
        <v>580</v>
      </c>
      <c r="CA20" s="180"/>
    </row>
    <row r="21" ht="15.75" customHeight="1" spans="1:79">
      <c r="A21" s="146" t="s">
        <v>196</v>
      </c>
      <c r="B21" s="147"/>
      <c r="C21" s="244">
        <f>SUM(D21:BZ21)</f>
        <v>7110.16</v>
      </c>
      <c r="D21" s="232">
        <f t="shared" ref="D21:BZ21" si="5">D19*D20</f>
        <v>493.5</v>
      </c>
      <c r="E21" s="232">
        <f t="shared" si="5"/>
        <v>0</v>
      </c>
      <c r="F21" s="232">
        <f t="shared" si="5"/>
        <v>0</v>
      </c>
      <c r="G21" s="207">
        <f t="shared" si="5"/>
        <v>0</v>
      </c>
      <c r="H21" s="207">
        <f t="shared" si="5"/>
        <v>0</v>
      </c>
      <c r="I21" s="207">
        <f t="shared" si="5"/>
        <v>0</v>
      </c>
      <c r="J21" s="207">
        <f t="shared" si="5"/>
        <v>0</v>
      </c>
      <c r="K21" s="207">
        <f t="shared" si="5"/>
        <v>0</v>
      </c>
      <c r="L21" s="207">
        <f t="shared" si="5"/>
        <v>0</v>
      </c>
      <c r="M21" s="207">
        <f t="shared" si="5"/>
        <v>131.976</v>
      </c>
      <c r="N21" s="207">
        <f t="shared" si="5"/>
        <v>1.974</v>
      </c>
      <c r="O21" s="207">
        <f t="shared" si="5"/>
        <v>0</v>
      </c>
      <c r="P21" s="207">
        <f t="shared" si="5"/>
        <v>93.06</v>
      </c>
      <c r="Q21" s="207">
        <f t="shared" si="5"/>
        <v>1128</v>
      </c>
      <c r="R21" s="207">
        <f t="shared" si="5"/>
        <v>0</v>
      </c>
      <c r="S21" s="207">
        <f t="shared" si="5"/>
        <v>0</v>
      </c>
      <c r="T21" s="207">
        <f t="shared" si="5"/>
        <v>0</v>
      </c>
      <c r="U21" s="207">
        <f t="shared" si="5"/>
        <v>0</v>
      </c>
      <c r="V21" s="207">
        <f t="shared" si="5"/>
        <v>0</v>
      </c>
      <c r="W21" s="207">
        <f t="shared" si="5"/>
        <v>0</v>
      </c>
      <c r="X21" s="207">
        <f t="shared" si="5"/>
        <v>0</v>
      </c>
      <c r="Y21" s="207">
        <f t="shared" si="5"/>
        <v>0</v>
      </c>
      <c r="Z21" s="207">
        <f t="shared" si="5"/>
        <v>0</v>
      </c>
      <c r="AA21" s="207">
        <f t="shared" si="5"/>
        <v>0</v>
      </c>
      <c r="AB21" s="207">
        <f t="shared" si="5"/>
        <v>0</v>
      </c>
      <c r="AC21" s="207">
        <f t="shared" si="5"/>
        <v>0</v>
      </c>
      <c r="AD21" s="207">
        <f t="shared" si="5"/>
        <v>0</v>
      </c>
      <c r="AE21" s="207">
        <f t="shared" si="5"/>
        <v>0</v>
      </c>
      <c r="AF21" s="207">
        <f t="shared" si="5"/>
        <v>0</v>
      </c>
      <c r="AG21" s="207">
        <f t="shared" si="5"/>
        <v>0</v>
      </c>
      <c r="AH21" s="207">
        <f t="shared" si="5"/>
        <v>0</v>
      </c>
      <c r="AI21" s="207">
        <f t="shared" si="5"/>
        <v>0</v>
      </c>
      <c r="AJ21" s="207">
        <f t="shared" si="5"/>
        <v>0</v>
      </c>
      <c r="AK21" s="207">
        <f t="shared" si="5"/>
        <v>0</v>
      </c>
      <c r="AL21" s="207">
        <f t="shared" si="5"/>
        <v>0</v>
      </c>
      <c r="AM21" s="207">
        <f t="shared" si="5"/>
        <v>0</v>
      </c>
      <c r="AN21" s="207">
        <f t="shared" si="5"/>
        <v>0</v>
      </c>
      <c r="AO21" s="207">
        <f t="shared" si="5"/>
        <v>0</v>
      </c>
      <c r="AP21" s="207">
        <f t="shared" si="5"/>
        <v>0</v>
      </c>
      <c r="AQ21" s="207">
        <f t="shared" si="5"/>
        <v>0</v>
      </c>
      <c r="AR21" s="207">
        <f t="shared" si="5"/>
        <v>0</v>
      </c>
      <c r="AS21" s="207">
        <f t="shared" si="5"/>
        <v>0</v>
      </c>
      <c r="AT21" s="207">
        <f t="shared" si="5"/>
        <v>0</v>
      </c>
      <c r="AU21" s="207">
        <f t="shared" si="5"/>
        <v>0</v>
      </c>
      <c r="AV21" s="207">
        <f t="shared" si="5"/>
        <v>940</v>
      </c>
      <c r="AW21" s="207">
        <f t="shared" si="5"/>
        <v>0</v>
      </c>
      <c r="AX21" s="207">
        <f t="shared" si="5"/>
        <v>0</v>
      </c>
      <c r="AY21" s="207">
        <f t="shared" si="5"/>
        <v>0</v>
      </c>
      <c r="AZ21" s="207">
        <f t="shared" si="5"/>
        <v>0</v>
      </c>
      <c r="BA21" s="207">
        <f t="shared" si="5"/>
        <v>0</v>
      </c>
      <c r="BB21" s="207">
        <f t="shared" si="5"/>
        <v>0</v>
      </c>
      <c r="BC21" s="207">
        <f t="shared" si="5"/>
        <v>0</v>
      </c>
      <c r="BD21" s="207">
        <f t="shared" si="5"/>
        <v>0</v>
      </c>
      <c r="BE21" s="207">
        <f t="shared" si="5"/>
        <v>0</v>
      </c>
      <c r="BF21" s="207">
        <f t="shared" si="5"/>
        <v>0</v>
      </c>
      <c r="BG21" s="207">
        <f t="shared" si="5"/>
        <v>0</v>
      </c>
      <c r="BH21" s="207">
        <f t="shared" si="5"/>
        <v>0</v>
      </c>
      <c r="BI21" s="207">
        <f t="shared" si="5"/>
        <v>0</v>
      </c>
      <c r="BJ21" s="207">
        <f t="shared" si="5"/>
        <v>0</v>
      </c>
      <c r="BK21" s="207">
        <f t="shared" si="5"/>
        <v>0</v>
      </c>
      <c r="BL21" s="207">
        <f t="shared" si="5"/>
        <v>0</v>
      </c>
      <c r="BM21" s="207">
        <f t="shared" si="5"/>
        <v>0</v>
      </c>
      <c r="BN21" s="207">
        <f t="shared" si="5"/>
        <v>0</v>
      </c>
      <c r="BO21" s="207">
        <f t="shared" si="5"/>
        <v>0</v>
      </c>
      <c r="BP21" s="207">
        <f t="shared" si="5"/>
        <v>0</v>
      </c>
      <c r="BQ21" s="207">
        <f t="shared" si="5"/>
        <v>0</v>
      </c>
      <c r="BR21" s="207">
        <f t="shared" si="5"/>
        <v>0</v>
      </c>
      <c r="BS21" s="207">
        <f t="shared" si="5"/>
        <v>0</v>
      </c>
      <c r="BT21" s="207">
        <f t="shared" si="5"/>
        <v>0</v>
      </c>
      <c r="BU21" s="207">
        <f t="shared" si="5"/>
        <v>2437.89</v>
      </c>
      <c r="BV21" s="207">
        <f t="shared" si="5"/>
        <v>0</v>
      </c>
      <c r="BW21" s="207">
        <f t="shared" si="5"/>
        <v>0</v>
      </c>
      <c r="BX21" s="207">
        <f t="shared" si="5"/>
        <v>248.16</v>
      </c>
      <c r="BY21" s="223">
        <f t="shared" si="5"/>
        <v>0</v>
      </c>
      <c r="BZ21" s="256">
        <f t="shared" si="5"/>
        <v>1635.6</v>
      </c>
      <c r="CA21" s="180"/>
    </row>
    <row r="22" ht="15.75" customHeight="1" spans="1:79">
      <c r="A22" s="146" t="s">
        <v>197</v>
      </c>
      <c r="B22" s="147"/>
      <c r="C22" s="297">
        <f>C21/C18</f>
        <v>75.64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0"/>
      <c r="BX22" s="180"/>
      <c r="BY22" s="180"/>
      <c r="BZ22" s="180"/>
      <c r="CA22" s="180"/>
    </row>
    <row r="23" ht="15.75" hidden="1" customHeight="1" spans="1:79">
      <c r="A23" s="180"/>
      <c r="B23" s="159"/>
      <c r="C23" s="159">
        <f>ROUND((((75-C22))*100+SUM(N8:N9)),4)</f>
        <v>-61.9</v>
      </c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>
        <f>ROUND((((71.71-C22))*100+SUM(N8:N10)),4)</f>
        <v>-390.9</v>
      </c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  <c r="BP23" s="180"/>
      <c r="BQ23" s="180"/>
      <c r="BR23" s="180"/>
      <c r="BS23" s="180"/>
      <c r="BT23" s="180"/>
      <c r="BU23" s="180"/>
      <c r="BV23" s="180"/>
      <c r="BW23" s="180"/>
      <c r="BX23" s="180"/>
      <c r="BY23" s="180"/>
      <c r="BZ23" s="180"/>
      <c r="CA23" s="180"/>
    </row>
    <row r="24" ht="15.75" hidden="1" customHeight="1" spans="1:79">
      <c r="A24" s="180"/>
      <c r="B24" s="159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180"/>
      <c r="BV24" s="180"/>
      <c r="BW24" s="180"/>
      <c r="BX24" s="180"/>
      <c r="BY24" s="180"/>
      <c r="BZ24" s="180"/>
      <c r="CA24" s="180"/>
    </row>
    <row r="25" ht="15.75" hidden="1" customHeight="1" spans="1:79">
      <c r="A25" s="180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</row>
    <row r="26" ht="15.75" hidden="1" customHeight="1" spans="1:79">
      <c r="A26" s="180"/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180"/>
      <c r="BV26" s="180"/>
      <c r="BW26" s="180"/>
      <c r="BX26" s="180"/>
      <c r="BY26" s="180"/>
      <c r="BZ26" s="180"/>
      <c r="CA26" s="180"/>
    </row>
    <row r="27" ht="14.25" hidden="1" customHeight="1" spans="1:79">
      <c r="A27" s="180"/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  <c r="BP27" s="180"/>
      <c r="BQ27" s="180"/>
      <c r="BR27" s="180"/>
      <c r="BS27" s="180"/>
      <c r="BT27" s="180"/>
      <c r="BU27" s="180"/>
      <c r="BV27" s="180"/>
      <c r="BW27" s="180"/>
      <c r="BX27" s="180"/>
      <c r="BY27" s="180"/>
      <c r="BZ27" s="180"/>
      <c r="CA27" s="180"/>
    </row>
    <row r="28" hidden="1" customHeight="1" spans="1:79">
      <c r="A28" s="160"/>
      <c r="B28" s="161"/>
      <c r="C28" s="162"/>
      <c r="D28" s="162">
        <f t="shared" ref="D28:BO28" si="6">SUM(D8:D15)</f>
        <v>50</v>
      </c>
      <c r="E28" s="162">
        <f t="shared" si="6"/>
        <v>0</v>
      </c>
      <c r="F28" s="162">
        <f t="shared" si="6"/>
        <v>0</v>
      </c>
      <c r="G28" s="162">
        <f t="shared" si="6"/>
        <v>0</v>
      </c>
      <c r="H28" s="162">
        <f t="shared" si="6"/>
        <v>0</v>
      </c>
      <c r="I28" s="162">
        <f t="shared" si="6"/>
        <v>0</v>
      </c>
      <c r="J28" s="162">
        <f t="shared" si="6"/>
        <v>0</v>
      </c>
      <c r="K28" s="162">
        <f t="shared" si="6"/>
        <v>0</v>
      </c>
      <c r="L28" s="162">
        <f t="shared" si="6"/>
        <v>0</v>
      </c>
      <c r="M28" s="162">
        <f t="shared" si="6"/>
        <v>18</v>
      </c>
      <c r="N28" s="162">
        <f t="shared" si="6"/>
        <v>2.1</v>
      </c>
      <c r="O28" s="162">
        <f t="shared" si="6"/>
        <v>0</v>
      </c>
      <c r="P28" s="162">
        <f t="shared" si="6"/>
        <v>1</v>
      </c>
      <c r="Q28" s="162">
        <f t="shared" si="6"/>
        <v>1</v>
      </c>
      <c r="R28" s="162">
        <f t="shared" si="6"/>
        <v>0</v>
      </c>
      <c r="S28" s="162">
        <f t="shared" si="6"/>
        <v>0</v>
      </c>
      <c r="T28" s="162">
        <f t="shared" si="6"/>
        <v>0</v>
      </c>
      <c r="U28" s="162">
        <f t="shared" si="6"/>
        <v>0</v>
      </c>
      <c r="V28" s="162">
        <f t="shared" si="6"/>
        <v>0</v>
      </c>
      <c r="W28" s="162">
        <f t="shared" si="6"/>
        <v>0</v>
      </c>
      <c r="X28" s="162">
        <f t="shared" si="6"/>
        <v>0</v>
      </c>
      <c r="Y28" s="162">
        <f t="shared" si="6"/>
        <v>0</v>
      </c>
      <c r="Z28" s="162">
        <f t="shared" si="6"/>
        <v>0</v>
      </c>
      <c r="AA28" s="162">
        <f t="shared" si="6"/>
        <v>0</v>
      </c>
      <c r="AB28" s="162">
        <f t="shared" si="6"/>
        <v>0</v>
      </c>
      <c r="AC28" s="162">
        <f t="shared" si="6"/>
        <v>0</v>
      </c>
      <c r="AD28" s="162">
        <f t="shared" si="6"/>
        <v>0</v>
      </c>
      <c r="AE28" s="162">
        <f t="shared" si="6"/>
        <v>0</v>
      </c>
      <c r="AF28" s="162">
        <f t="shared" si="6"/>
        <v>0</v>
      </c>
      <c r="AG28" s="162">
        <f t="shared" si="6"/>
        <v>0</v>
      </c>
      <c r="AH28" s="162">
        <f t="shared" si="6"/>
        <v>0</v>
      </c>
      <c r="AI28" s="162">
        <f t="shared" si="6"/>
        <v>0</v>
      </c>
      <c r="AJ28" s="162">
        <f t="shared" si="6"/>
        <v>0</v>
      </c>
      <c r="AK28" s="162">
        <f t="shared" si="6"/>
        <v>0</v>
      </c>
      <c r="AL28" s="162">
        <f t="shared" si="6"/>
        <v>0</v>
      </c>
      <c r="AM28" s="162">
        <f t="shared" si="6"/>
        <v>0</v>
      </c>
      <c r="AN28" s="162">
        <f t="shared" si="6"/>
        <v>0</v>
      </c>
      <c r="AO28" s="162">
        <f t="shared" si="6"/>
        <v>0</v>
      </c>
      <c r="AP28" s="162">
        <f t="shared" si="6"/>
        <v>0</v>
      </c>
      <c r="AQ28" s="162">
        <f t="shared" si="6"/>
        <v>0</v>
      </c>
      <c r="AR28" s="162">
        <f t="shared" si="6"/>
        <v>0</v>
      </c>
      <c r="AS28" s="162">
        <f t="shared" si="6"/>
        <v>0</v>
      </c>
      <c r="AT28" s="162">
        <f t="shared" si="6"/>
        <v>0</v>
      </c>
      <c r="AU28" s="162">
        <f t="shared" si="6"/>
        <v>0</v>
      </c>
      <c r="AV28" s="162">
        <f t="shared" si="6"/>
        <v>100</v>
      </c>
      <c r="AW28" s="162">
        <f t="shared" si="6"/>
        <v>0</v>
      </c>
      <c r="AX28" s="162">
        <f t="shared" si="6"/>
        <v>0</v>
      </c>
      <c r="AY28" s="162">
        <f t="shared" si="6"/>
        <v>0</v>
      </c>
      <c r="AZ28" s="162">
        <f t="shared" si="6"/>
        <v>0</v>
      </c>
      <c r="BA28" s="162">
        <f t="shared" si="6"/>
        <v>0</v>
      </c>
      <c r="BB28" s="162">
        <f t="shared" si="6"/>
        <v>0</v>
      </c>
      <c r="BC28" s="162">
        <f t="shared" si="6"/>
        <v>0</v>
      </c>
      <c r="BD28" s="162">
        <f t="shared" si="6"/>
        <v>0</v>
      </c>
      <c r="BE28" s="162">
        <f t="shared" si="6"/>
        <v>0</v>
      </c>
      <c r="BF28" s="162">
        <f t="shared" si="6"/>
        <v>0</v>
      </c>
      <c r="BG28" s="162">
        <f t="shared" si="6"/>
        <v>0</v>
      </c>
      <c r="BH28" s="162">
        <f t="shared" si="6"/>
        <v>0</v>
      </c>
      <c r="BI28" s="162">
        <f t="shared" si="6"/>
        <v>0</v>
      </c>
      <c r="BJ28" s="162">
        <f t="shared" si="6"/>
        <v>0</v>
      </c>
      <c r="BK28" s="162">
        <f t="shared" si="6"/>
        <v>0</v>
      </c>
      <c r="BL28" s="162">
        <f t="shared" si="6"/>
        <v>0</v>
      </c>
      <c r="BM28" s="162">
        <f t="shared" si="6"/>
        <v>0</v>
      </c>
      <c r="BN28" s="162">
        <f t="shared" si="6"/>
        <v>0</v>
      </c>
      <c r="BO28" s="162">
        <f t="shared" si="6"/>
        <v>0</v>
      </c>
      <c r="BP28" s="162">
        <f t="shared" ref="BP28:BZ28" si="7">SUM(BP8:BP15)</f>
        <v>0</v>
      </c>
      <c r="BQ28" s="162">
        <f t="shared" si="7"/>
        <v>0</v>
      </c>
      <c r="BR28" s="162">
        <f t="shared" si="7"/>
        <v>0</v>
      </c>
      <c r="BS28" s="162">
        <f t="shared" si="7"/>
        <v>0</v>
      </c>
      <c r="BT28" s="162">
        <f t="shared" si="7"/>
        <v>0</v>
      </c>
      <c r="BU28" s="162">
        <f t="shared" si="7"/>
        <v>133</v>
      </c>
      <c r="BV28" s="162">
        <f t="shared" si="7"/>
        <v>0</v>
      </c>
      <c r="BW28" s="162">
        <f t="shared" si="7"/>
        <v>0</v>
      </c>
      <c r="BX28" s="162">
        <f t="shared" si="7"/>
        <v>40</v>
      </c>
      <c r="BY28" s="226">
        <f t="shared" si="7"/>
        <v>0</v>
      </c>
      <c r="BZ28" s="226">
        <f t="shared" si="7"/>
        <v>30</v>
      </c>
      <c r="CA28" s="180"/>
    </row>
    <row r="29" hidden="1" customHeight="1" spans="1:79">
      <c r="A29" s="163" t="s">
        <v>194</v>
      </c>
      <c r="B29" s="164"/>
      <c r="C29" s="162">
        <f>C30</f>
        <v>94</v>
      </c>
      <c r="D29" s="165">
        <f>C29</f>
        <v>94</v>
      </c>
      <c r="E29" s="165">
        <f t="shared" ref="E29:BP29" si="8">D29</f>
        <v>94</v>
      </c>
      <c r="F29" s="165">
        <f t="shared" si="8"/>
        <v>94</v>
      </c>
      <c r="G29" s="165">
        <f t="shared" si="8"/>
        <v>94</v>
      </c>
      <c r="H29" s="165">
        <f t="shared" si="8"/>
        <v>94</v>
      </c>
      <c r="I29" s="165">
        <f t="shared" si="8"/>
        <v>94</v>
      </c>
      <c r="J29" s="165">
        <f t="shared" si="8"/>
        <v>94</v>
      </c>
      <c r="K29" s="165">
        <f t="shared" si="8"/>
        <v>94</v>
      </c>
      <c r="L29" s="165">
        <f t="shared" si="8"/>
        <v>94</v>
      </c>
      <c r="M29" s="165">
        <f t="shared" si="8"/>
        <v>94</v>
      </c>
      <c r="N29" s="165">
        <f t="shared" si="8"/>
        <v>94</v>
      </c>
      <c r="O29" s="165">
        <f t="shared" si="8"/>
        <v>94</v>
      </c>
      <c r="P29" s="165">
        <f t="shared" si="8"/>
        <v>94</v>
      </c>
      <c r="Q29" s="165">
        <f t="shared" si="8"/>
        <v>94</v>
      </c>
      <c r="R29" s="165">
        <f t="shared" si="8"/>
        <v>94</v>
      </c>
      <c r="S29" s="165">
        <f t="shared" si="8"/>
        <v>94</v>
      </c>
      <c r="T29" s="165">
        <f t="shared" si="8"/>
        <v>94</v>
      </c>
      <c r="U29" s="165">
        <f t="shared" si="8"/>
        <v>94</v>
      </c>
      <c r="V29" s="165">
        <f t="shared" si="8"/>
        <v>94</v>
      </c>
      <c r="W29" s="165">
        <f t="shared" si="8"/>
        <v>94</v>
      </c>
      <c r="X29" s="165">
        <f t="shared" si="8"/>
        <v>94</v>
      </c>
      <c r="Y29" s="165">
        <f t="shared" si="8"/>
        <v>94</v>
      </c>
      <c r="Z29" s="165">
        <f t="shared" si="8"/>
        <v>94</v>
      </c>
      <c r="AA29" s="165">
        <f t="shared" si="8"/>
        <v>94</v>
      </c>
      <c r="AB29" s="165">
        <f t="shared" si="8"/>
        <v>94</v>
      </c>
      <c r="AC29" s="165">
        <f t="shared" si="8"/>
        <v>94</v>
      </c>
      <c r="AD29" s="165">
        <f t="shared" si="8"/>
        <v>94</v>
      </c>
      <c r="AE29" s="165">
        <f t="shared" si="8"/>
        <v>94</v>
      </c>
      <c r="AF29" s="165">
        <f t="shared" si="8"/>
        <v>94</v>
      </c>
      <c r="AG29" s="165">
        <f t="shared" si="8"/>
        <v>94</v>
      </c>
      <c r="AH29" s="165">
        <f t="shared" si="8"/>
        <v>94</v>
      </c>
      <c r="AI29" s="165">
        <f t="shared" si="8"/>
        <v>94</v>
      </c>
      <c r="AJ29" s="165">
        <f t="shared" si="8"/>
        <v>94</v>
      </c>
      <c r="AK29" s="165">
        <f t="shared" si="8"/>
        <v>94</v>
      </c>
      <c r="AL29" s="165">
        <f t="shared" si="8"/>
        <v>94</v>
      </c>
      <c r="AM29" s="165">
        <f t="shared" si="8"/>
        <v>94</v>
      </c>
      <c r="AN29" s="165">
        <f t="shared" si="8"/>
        <v>94</v>
      </c>
      <c r="AO29" s="165">
        <f t="shared" si="8"/>
        <v>94</v>
      </c>
      <c r="AP29" s="165">
        <f t="shared" si="8"/>
        <v>94</v>
      </c>
      <c r="AQ29" s="165">
        <f t="shared" si="8"/>
        <v>94</v>
      </c>
      <c r="AR29" s="165">
        <f t="shared" si="8"/>
        <v>94</v>
      </c>
      <c r="AS29" s="165">
        <f t="shared" si="8"/>
        <v>94</v>
      </c>
      <c r="AT29" s="165">
        <f t="shared" si="8"/>
        <v>94</v>
      </c>
      <c r="AU29" s="165">
        <f t="shared" si="8"/>
        <v>94</v>
      </c>
      <c r="AV29" s="165">
        <f t="shared" si="8"/>
        <v>94</v>
      </c>
      <c r="AW29" s="165">
        <f t="shared" si="8"/>
        <v>94</v>
      </c>
      <c r="AX29" s="165">
        <f t="shared" si="8"/>
        <v>94</v>
      </c>
      <c r="AY29" s="165">
        <f t="shared" si="8"/>
        <v>94</v>
      </c>
      <c r="AZ29" s="165">
        <f t="shared" si="8"/>
        <v>94</v>
      </c>
      <c r="BA29" s="165">
        <f t="shared" si="8"/>
        <v>94</v>
      </c>
      <c r="BB29" s="165">
        <f t="shared" si="8"/>
        <v>94</v>
      </c>
      <c r="BC29" s="165">
        <f t="shared" si="8"/>
        <v>94</v>
      </c>
      <c r="BD29" s="165">
        <f t="shared" si="8"/>
        <v>94</v>
      </c>
      <c r="BE29" s="165">
        <f t="shared" si="8"/>
        <v>94</v>
      </c>
      <c r="BF29" s="165">
        <f t="shared" si="8"/>
        <v>94</v>
      </c>
      <c r="BG29" s="165">
        <f t="shared" si="8"/>
        <v>94</v>
      </c>
      <c r="BH29" s="165">
        <f t="shared" si="8"/>
        <v>94</v>
      </c>
      <c r="BI29" s="165">
        <f t="shared" si="8"/>
        <v>94</v>
      </c>
      <c r="BJ29" s="165">
        <f t="shared" si="8"/>
        <v>94</v>
      </c>
      <c r="BK29" s="165">
        <f t="shared" si="8"/>
        <v>94</v>
      </c>
      <c r="BL29" s="165">
        <f t="shared" si="8"/>
        <v>94</v>
      </c>
      <c r="BM29" s="165">
        <f t="shared" si="8"/>
        <v>94</v>
      </c>
      <c r="BN29" s="165">
        <f t="shared" si="8"/>
        <v>94</v>
      </c>
      <c r="BO29" s="165">
        <f t="shared" si="8"/>
        <v>94</v>
      </c>
      <c r="BP29" s="165">
        <f t="shared" si="8"/>
        <v>94</v>
      </c>
      <c r="BQ29" s="165">
        <f t="shared" ref="BQ29:BZ29" si="9">BP29</f>
        <v>94</v>
      </c>
      <c r="BR29" s="165">
        <f t="shared" si="9"/>
        <v>94</v>
      </c>
      <c r="BS29" s="165">
        <f t="shared" si="9"/>
        <v>94</v>
      </c>
      <c r="BT29" s="165">
        <f t="shared" si="9"/>
        <v>94</v>
      </c>
      <c r="BU29" s="165">
        <f t="shared" si="9"/>
        <v>94</v>
      </c>
      <c r="BV29" s="165">
        <f t="shared" si="9"/>
        <v>94</v>
      </c>
      <c r="BW29" s="165">
        <f t="shared" si="9"/>
        <v>94</v>
      </c>
      <c r="BX29" s="165">
        <f t="shared" si="9"/>
        <v>94</v>
      </c>
      <c r="BY29" s="227">
        <f t="shared" si="9"/>
        <v>94</v>
      </c>
      <c r="BZ29" s="227">
        <f t="shared" si="9"/>
        <v>94</v>
      </c>
      <c r="CA29" s="180"/>
    </row>
    <row r="30" ht="21" hidden="1" customHeight="1" spans="1:79">
      <c r="A30" s="166" t="s">
        <v>198</v>
      </c>
      <c r="B30" s="167"/>
      <c r="C30" s="168">
        <f>VLOOKUP(B4,завтрак_общ,3,FALSE)</f>
        <v>94</v>
      </c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idden="1" customHeight="1" spans="1:79">
      <c r="A31" s="170" t="s">
        <v>195</v>
      </c>
      <c r="B31" s="171"/>
      <c r="C31" s="172"/>
      <c r="D31" s="173">
        <f>D28*D29/1000</f>
        <v>4.7</v>
      </c>
      <c r="E31" s="212">
        <f t="shared" ref="E31:P31" si="10">E28*E29/1000</f>
        <v>0</v>
      </c>
      <c r="F31" s="212">
        <f t="shared" si="10"/>
        <v>0</v>
      </c>
      <c r="G31" s="298">
        <f>G28*G29</f>
        <v>0</v>
      </c>
      <c r="H31" s="298">
        <f t="shared" si="10"/>
        <v>0</v>
      </c>
      <c r="I31" s="298">
        <f t="shared" si="10"/>
        <v>0</v>
      </c>
      <c r="J31" s="212">
        <f t="shared" si="10"/>
        <v>0</v>
      </c>
      <c r="K31" s="212">
        <f t="shared" si="10"/>
        <v>0</v>
      </c>
      <c r="L31" s="212">
        <f t="shared" si="10"/>
        <v>0</v>
      </c>
      <c r="M31" s="212">
        <f t="shared" si="10"/>
        <v>1.692</v>
      </c>
      <c r="N31" s="212">
        <f t="shared" si="10"/>
        <v>0.1974</v>
      </c>
      <c r="O31" s="212">
        <f t="shared" si="10"/>
        <v>0</v>
      </c>
      <c r="P31" s="212">
        <f t="shared" si="10"/>
        <v>0.094</v>
      </c>
      <c r="Q31" s="212">
        <f>Q28*Q29</f>
        <v>94</v>
      </c>
      <c r="R31" s="212">
        <f t="shared" ref="R31:BZ31" si="11">R28*R29/1000</f>
        <v>0</v>
      </c>
      <c r="S31" s="212">
        <f t="shared" si="11"/>
        <v>0</v>
      </c>
      <c r="T31" s="212">
        <f t="shared" si="11"/>
        <v>0</v>
      </c>
      <c r="U31" s="212">
        <f t="shared" si="11"/>
        <v>0</v>
      </c>
      <c r="V31" s="212">
        <f t="shared" si="11"/>
        <v>0</v>
      </c>
      <c r="W31" s="212">
        <f t="shared" si="11"/>
        <v>0</v>
      </c>
      <c r="X31" s="212">
        <f t="shared" si="11"/>
        <v>0</v>
      </c>
      <c r="Y31" s="212">
        <f t="shared" si="11"/>
        <v>0</v>
      </c>
      <c r="Z31" s="212">
        <f t="shared" si="11"/>
        <v>0</v>
      </c>
      <c r="AA31" s="212">
        <f t="shared" si="11"/>
        <v>0</v>
      </c>
      <c r="AB31" s="212">
        <f t="shared" si="11"/>
        <v>0</v>
      </c>
      <c r="AC31" s="212">
        <f t="shared" si="11"/>
        <v>0</v>
      </c>
      <c r="AD31" s="212">
        <f t="shared" si="11"/>
        <v>0</v>
      </c>
      <c r="AE31" s="212">
        <f t="shared" si="11"/>
        <v>0</v>
      </c>
      <c r="AF31" s="212">
        <f t="shared" si="11"/>
        <v>0</v>
      </c>
      <c r="AG31" s="212">
        <f t="shared" si="11"/>
        <v>0</v>
      </c>
      <c r="AH31" s="212">
        <f t="shared" si="11"/>
        <v>0</v>
      </c>
      <c r="AI31" s="212">
        <f t="shared" si="11"/>
        <v>0</v>
      </c>
      <c r="AJ31" s="212">
        <f t="shared" si="11"/>
        <v>0</v>
      </c>
      <c r="AK31" s="212">
        <f t="shared" si="11"/>
        <v>0</v>
      </c>
      <c r="AL31" s="212">
        <f t="shared" si="11"/>
        <v>0</v>
      </c>
      <c r="AM31" s="212">
        <f t="shared" si="11"/>
        <v>0</v>
      </c>
      <c r="AN31" s="212">
        <f t="shared" si="11"/>
        <v>0</v>
      </c>
      <c r="AO31" s="212">
        <f t="shared" si="11"/>
        <v>0</v>
      </c>
      <c r="AP31" s="212">
        <f t="shared" si="11"/>
        <v>0</v>
      </c>
      <c r="AQ31" s="212">
        <f t="shared" si="11"/>
        <v>0</v>
      </c>
      <c r="AR31" s="212">
        <f t="shared" si="11"/>
        <v>0</v>
      </c>
      <c r="AS31" s="212">
        <f t="shared" si="11"/>
        <v>0</v>
      </c>
      <c r="AT31" s="212">
        <f t="shared" si="11"/>
        <v>0</v>
      </c>
      <c r="AU31" s="212">
        <f t="shared" si="11"/>
        <v>0</v>
      </c>
      <c r="AV31" s="212">
        <f t="shared" si="11"/>
        <v>9.4</v>
      </c>
      <c r="AW31" s="212">
        <f t="shared" si="11"/>
        <v>0</v>
      </c>
      <c r="AX31" s="212">
        <f t="shared" si="11"/>
        <v>0</v>
      </c>
      <c r="AY31" s="212">
        <f t="shared" si="11"/>
        <v>0</v>
      </c>
      <c r="AZ31" s="212">
        <f t="shared" si="11"/>
        <v>0</v>
      </c>
      <c r="BA31" s="212">
        <f t="shared" si="11"/>
        <v>0</v>
      </c>
      <c r="BB31" s="212">
        <f t="shared" si="11"/>
        <v>0</v>
      </c>
      <c r="BC31" s="212">
        <f t="shared" si="11"/>
        <v>0</v>
      </c>
      <c r="BD31" s="212">
        <f t="shared" si="11"/>
        <v>0</v>
      </c>
      <c r="BE31" s="212">
        <f t="shared" si="11"/>
        <v>0</v>
      </c>
      <c r="BF31" s="212">
        <f t="shared" si="11"/>
        <v>0</v>
      </c>
      <c r="BG31" s="212">
        <f t="shared" si="11"/>
        <v>0</v>
      </c>
      <c r="BH31" s="212">
        <f t="shared" si="11"/>
        <v>0</v>
      </c>
      <c r="BI31" s="212">
        <f t="shared" si="11"/>
        <v>0</v>
      </c>
      <c r="BJ31" s="212">
        <f t="shared" si="11"/>
        <v>0</v>
      </c>
      <c r="BK31" s="212">
        <f t="shared" si="11"/>
        <v>0</v>
      </c>
      <c r="BL31" s="212">
        <f t="shared" si="11"/>
        <v>0</v>
      </c>
      <c r="BM31" s="212">
        <f t="shared" si="11"/>
        <v>0</v>
      </c>
      <c r="BN31" s="212">
        <f t="shared" si="11"/>
        <v>0</v>
      </c>
      <c r="BO31" s="212">
        <f t="shared" si="11"/>
        <v>0</v>
      </c>
      <c r="BP31" s="212">
        <f t="shared" si="11"/>
        <v>0</v>
      </c>
      <c r="BQ31" s="212">
        <f t="shared" si="11"/>
        <v>0</v>
      </c>
      <c r="BR31" s="212">
        <f t="shared" si="11"/>
        <v>0</v>
      </c>
      <c r="BS31" s="212">
        <f t="shared" si="11"/>
        <v>0</v>
      </c>
      <c r="BT31" s="212">
        <f t="shared" si="11"/>
        <v>0</v>
      </c>
      <c r="BU31" s="212">
        <f t="shared" si="11"/>
        <v>12.502</v>
      </c>
      <c r="BV31" s="212">
        <f t="shared" si="11"/>
        <v>0</v>
      </c>
      <c r="BW31" s="212">
        <f t="shared" si="11"/>
        <v>0</v>
      </c>
      <c r="BX31" s="212">
        <f t="shared" si="11"/>
        <v>3.76</v>
      </c>
      <c r="BY31" s="212">
        <f t="shared" si="11"/>
        <v>0</v>
      </c>
      <c r="BZ31" s="212">
        <f t="shared" si="11"/>
        <v>2.82</v>
      </c>
      <c r="CA31" s="180"/>
    </row>
    <row r="32" hidden="1" customHeight="1" spans="1:79">
      <c r="A32" s="170" t="s">
        <v>170</v>
      </c>
      <c r="B32" s="171"/>
      <c r="C32" s="172"/>
      <c r="D32" s="174">
        <f>ССЫЛКИ!B3</f>
        <v>105</v>
      </c>
      <c r="E32" s="174">
        <f>ССЫЛКИ!C3</f>
        <v>590</v>
      </c>
      <c r="F32" s="174">
        <f>ССЫЛКИ!D3</f>
        <v>590</v>
      </c>
      <c r="G32" s="174">
        <f>ССЫЛКИ!E3</f>
        <v>11</v>
      </c>
      <c r="H32" s="174">
        <f>ССЫЛКИ!F3</f>
        <v>400</v>
      </c>
      <c r="I32" s="174">
        <f>ССЫЛКИ!G3</f>
        <v>200</v>
      </c>
      <c r="J32" s="174">
        <f>ССЫЛКИ!H3</f>
        <v>105</v>
      </c>
      <c r="K32" s="174">
        <f>ССЫЛКИ!I3</f>
        <v>590</v>
      </c>
      <c r="L32" s="174">
        <f>ССЫЛКИ!J3</f>
        <v>150</v>
      </c>
      <c r="M32" s="174">
        <f>ССЫЛКИ!K3</f>
        <v>78</v>
      </c>
      <c r="N32" s="174">
        <f>ССЫЛКИ!L3</f>
        <v>10</v>
      </c>
      <c r="O32" s="174">
        <f>ССЫЛКИ!M3</f>
        <v>300</v>
      </c>
      <c r="P32" s="174">
        <f>ССЫЛКИ!N3</f>
        <v>990</v>
      </c>
      <c r="Q32" s="174">
        <f>ССЫЛКИ!O3</f>
        <v>12</v>
      </c>
      <c r="R32" s="174">
        <f>ССЫЛКИ!P3</f>
        <v>330</v>
      </c>
      <c r="S32" s="174">
        <f>ССЫЛКИ!Q3</f>
        <v>420</v>
      </c>
      <c r="T32" s="174">
        <f>ССЫЛКИ!R3</f>
        <v>260</v>
      </c>
      <c r="U32" s="174">
        <f>ССЫЛКИ!S3</f>
        <v>165</v>
      </c>
      <c r="V32" s="174">
        <f>ССЫЛКИ!T3</f>
        <v>300</v>
      </c>
      <c r="W32" s="174">
        <f>ССЫЛКИ!U3</f>
        <v>300</v>
      </c>
      <c r="X32" s="174">
        <f>ССЫЛКИ!V3</f>
        <v>400</v>
      </c>
      <c r="Y32" s="174">
        <f>ССЫЛКИ!W3</f>
        <v>50</v>
      </c>
      <c r="Z32" s="174">
        <f>ССЫЛКИ!X3</f>
        <v>210</v>
      </c>
      <c r="AA32" s="174">
        <f>ССЫЛКИ!Y3</f>
        <v>90</v>
      </c>
      <c r="AB32" s="174">
        <f>ССЫЛКИ!Z3</f>
        <v>100</v>
      </c>
      <c r="AC32" s="174">
        <f>ССЫЛКИ!AA3</f>
        <v>190</v>
      </c>
      <c r="AD32" s="174">
        <f>ССЫЛКИ!AB3</f>
        <v>440</v>
      </c>
      <c r="AE32" s="174">
        <f>ССЫЛКИ!AC3</f>
        <v>12.5</v>
      </c>
      <c r="AF32" s="174">
        <f>ССЫЛКИ!AD3</f>
        <v>70</v>
      </c>
      <c r="AG32" s="174">
        <f>ССЫЛКИ!AE3</f>
        <v>92</v>
      </c>
      <c r="AH32" s="174">
        <f>ССЫЛКИ!AF3</f>
        <v>70</v>
      </c>
      <c r="AI32" s="174">
        <f>ССЫЛКИ!AG3</f>
        <v>62</v>
      </c>
      <c r="AJ32" s="174">
        <f>ССЫЛКИ!AH3</f>
        <v>65</v>
      </c>
      <c r="AK32" s="174">
        <f>ССЫЛКИ!AI3</f>
        <v>70</v>
      </c>
      <c r="AL32" s="174">
        <f>ССЫЛКИ!AJ3</f>
        <v>75</v>
      </c>
      <c r="AM32" s="174">
        <f>ССЫЛКИ!AK3</f>
        <v>68</v>
      </c>
      <c r="AN32" s="174">
        <f>ССЫЛКИ!AL3</f>
        <v>120</v>
      </c>
      <c r="AO32" s="174">
        <f>ССЫЛКИ!AM3</f>
        <v>70</v>
      </c>
      <c r="AP32" s="174">
        <f>ССЫЛКИ!AN3</f>
        <v>190</v>
      </c>
      <c r="AQ32" s="174">
        <f>ССЫЛКИ!AO3</f>
        <v>420</v>
      </c>
      <c r="AR32" s="174">
        <f>ССЫЛКИ!AP3</f>
        <v>195</v>
      </c>
      <c r="AS32" s="174">
        <f>ССЫЛКИ!AQ3</f>
        <v>95</v>
      </c>
      <c r="AT32" s="174">
        <f>ССЫЛКИ!AR3</f>
        <v>1100</v>
      </c>
      <c r="AU32" s="174">
        <f>ССЫЛКИ!AS3</f>
        <v>85</v>
      </c>
      <c r="AV32" s="174">
        <f>ССЫЛКИ!AT3</f>
        <v>100</v>
      </c>
      <c r="AW32" s="174">
        <f>ССЫЛКИ!AU3</f>
        <v>290</v>
      </c>
      <c r="AX32" s="174">
        <f>ССЫЛКИ!AV3</f>
        <v>370</v>
      </c>
      <c r="AY32" s="174">
        <f>ССЫЛКИ!AW3</f>
        <v>700</v>
      </c>
      <c r="AZ32" s="174">
        <f>ССЫЛКИ!AX3</f>
        <v>440</v>
      </c>
      <c r="BA32" s="174">
        <f>ССЫЛКИ!AY3</f>
        <v>240</v>
      </c>
      <c r="BB32" s="174">
        <f>ССЫЛКИ!AZ3</f>
        <v>260</v>
      </c>
      <c r="BC32" s="174">
        <f>ССЫЛКИ!BA3</f>
        <v>350</v>
      </c>
      <c r="BD32" s="174">
        <f>ССЫЛКИ!BB3</f>
        <v>50</v>
      </c>
      <c r="BE32" s="174">
        <f>ССЫЛКИ!BC3</f>
        <v>370</v>
      </c>
      <c r="BF32" s="174">
        <f>ССЫЛКИ!BD3</f>
        <v>55</v>
      </c>
      <c r="BG32" s="174">
        <f>ССЫЛКИ!BE3</f>
        <v>450</v>
      </c>
      <c r="BH32" s="174">
        <f>ССЫЛКИ!BF3</f>
        <v>440</v>
      </c>
      <c r="BI32" s="174">
        <f>ССЫЛКИ!BG3</f>
        <v>48</v>
      </c>
      <c r="BJ32" s="174">
        <f>ССЫЛКИ!BH3</f>
        <v>59</v>
      </c>
      <c r="BK32" s="174">
        <f>ССЫЛКИ!BI3</f>
        <v>48</v>
      </c>
      <c r="BL32" s="174">
        <f>ССЫЛКИ!BJ3</f>
        <v>49</v>
      </c>
      <c r="BM32" s="174">
        <f>ССЫЛКИ!BK3</f>
        <v>78</v>
      </c>
      <c r="BN32" s="174">
        <f>ССЫЛКИ!BL3</f>
        <v>110</v>
      </c>
      <c r="BO32" s="174">
        <f>ССЫЛКИ!BM3</f>
        <v>61</v>
      </c>
      <c r="BP32" s="174">
        <f>ССЫЛКИ!BN3</f>
        <v>220</v>
      </c>
      <c r="BQ32" s="174">
        <f>ССЫЛКИ!BO3</f>
        <v>200</v>
      </c>
      <c r="BR32" s="174">
        <f>ССЫЛКИ!BP3</f>
        <v>164</v>
      </c>
      <c r="BS32" s="174">
        <f>ССЫЛКИ!BQ3</f>
        <v>190</v>
      </c>
      <c r="BT32" s="174">
        <f>ССЫЛКИ!BR3</f>
        <v>300</v>
      </c>
      <c r="BU32" s="174">
        <f>ССЫЛКИ!BS3</f>
        <v>195</v>
      </c>
      <c r="BV32" s="174">
        <f>ССЫЛКИ!BT3</f>
        <v>105</v>
      </c>
      <c r="BW32" s="174">
        <f>ССЫЛКИ!BU3</f>
        <v>440</v>
      </c>
      <c r="BX32" s="174">
        <f>ССЫЛКИ!BV3</f>
        <v>66</v>
      </c>
      <c r="BY32" s="174">
        <f>ССЫЛКИ!BW3</f>
        <v>510</v>
      </c>
      <c r="BZ32" s="174">
        <f>ССЫЛКИ!BX3</f>
        <v>580</v>
      </c>
      <c r="CA32" s="180"/>
    </row>
    <row r="33" ht="13.95" hidden="1" customHeight="1" spans="1:79">
      <c r="A33" s="170" t="s">
        <v>196</v>
      </c>
      <c r="B33" s="171"/>
      <c r="C33" s="175">
        <f>SUM(D33:BZ33)</f>
        <v>7110.16</v>
      </c>
      <c r="D33" s="176">
        <f>D31*D32</f>
        <v>493.5</v>
      </c>
      <c r="E33" s="176">
        <f t="shared" ref="E33:BP33" si="12">E31*E32</f>
        <v>0</v>
      </c>
      <c r="F33" s="176">
        <f t="shared" si="12"/>
        <v>0</v>
      </c>
      <c r="G33" s="176">
        <f t="shared" si="12"/>
        <v>0</v>
      </c>
      <c r="H33" s="176">
        <f t="shared" si="12"/>
        <v>0</v>
      </c>
      <c r="I33" s="176">
        <f t="shared" si="12"/>
        <v>0</v>
      </c>
      <c r="J33" s="177">
        <f t="shared" si="12"/>
        <v>0</v>
      </c>
      <c r="K33" s="211">
        <f t="shared" si="12"/>
        <v>0</v>
      </c>
      <c r="L33" s="211">
        <f t="shared" si="12"/>
        <v>0</v>
      </c>
      <c r="M33" s="211">
        <f t="shared" si="12"/>
        <v>131.976</v>
      </c>
      <c r="N33" s="211">
        <f t="shared" si="12"/>
        <v>1.974</v>
      </c>
      <c r="O33" s="211">
        <f t="shared" si="12"/>
        <v>0</v>
      </c>
      <c r="P33" s="211">
        <f t="shared" si="12"/>
        <v>93.06</v>
      </c>
      <c r="Q33" s="211">
        <f t="shared" si="12"/>
        <v>1128</v>
      </c>
      <c r="R33" s="211">
        <f t="shared" si="12"/>
        <v>0</v>
      </c>
      <c r="S33" s="211">
        <f t="shared" si="12"/>
        <v>0</v>
      </c>
      <c r="T33" s="211">
        <f t="shared" si="12"/>
        <v>0</v>
      </c>
      <c r="U33" s="211">
        <f t="shared" si="12"/>
        <v>0</v>
      </c>
      <c r="V33" s="211">
        <f t="shared" si="12"/>
        <v>0</v>
      </c>
      <c r="W33" s="211">
        <f t="shared" si="12"/>
        <v>0</v>
      </c>
      <c r="X33" s="211">
        <f t="shared" si="12"/>
        <v>0</v>
      </c>
      <c r="Y33" s="211">
        <f t="shared" si="12"/>
        <v>0</v>
      </c>
      <c r="Z33" s="211">
        <f t="shared" si="12"/>
        <v>0</v>
      </c>
      <c r="AA33" s="211">
        <f t="shared" si="12"/>
        <v>0</v>
      </c>
      <c r="AB33" s="211">
        <f t="shared" si="12"/>
        <v>0</v>
      </c>
      <c r="AC33" s="211">
        <f t="shared" si="12"/>
        <v>0</v>
      </c>
      <c r="AD33" s="211">
        <f t="shared" si="12"/>
        <v>0</v>
      </c>
      <c r="AE33" s="211">
        <f t="shared" si="12"/>
        <v>0</v>
      </c>
      <c r="AF33" s="211">
        <f t="shared" si="12"/>
        <v>0</v>
      </c>
      <c r="AG33" s="211">
        <f t="shared" si="12"/>
        <v>0</v>
      </c>
      <c r="AH33" s="211">
        <f t="shared" si="12"/>
        <v>0</v>
      </c>
      <c r="AI33" s="211">
        <f t="shared" si="12"/>
        <v>0</v>
      </c>
      <c r="AJ33" s="211">
        <f t="shared" si="12"/>
        <v>0</v>
      </c>
      <c r="AK33" s="211">
        <f t="shared" si="12"/>
        <v>0</v>
      </c>
      <c r="AL33" s="211">
        <f t="shared" si="12"/>
        <v>0</v>
      </c>
      <c r="AM33" s="211">
        <f t="shared" si="12"/>
        <v>0</v>
      </c>
      <c r="AN33" s="211">
        <f t="shared" si="12"/>
        <v>0</v>
      </c>
      <c r="AO33" s="211">
        <f t="shared" si="12"/>
        <v>0</v>
      </c>
      <c r="AP33" s="211">
        <f t="shared" si="12"/>
        <v>0</v>
      </c>
      <c r="AQ33" s="211">
        <f t="shared" si="12"/>
        <v>0</v>
      </c>
      <c r="AR33" s="211">
        <f t="shared" si="12"/>
        <v>0</v>
      </c>
      <c r="AS33" s="211">
        <f t="shared" si="12"/>
        <v>0</v>
      </c>
      <c r="AT33" s="211">
        <f t="shared" si="12"/>
        <v>0</v>
      </c>
      <c r="AU33" s="211">
        <f t="shared" si="12"/>
        <v>0</v>
      </c>
      <c r="AV33" s="211">
        <f t="shared" si="12"/>
        <v>940</v>
      </c>
      <c r="AW33" s="211">
        <f t="shared" si="12"/>
        <v>0</v>
      </c>
      <c r="AX33" s="211">
        <f t="shared" si="12"/>
        <v>0</v>
      </c>
      <c r="AY33" s="211">
        <f t="shared" si="12"/>
        <v>0</v>
      </c>
      <c r="AZ33" s="211">
        <f t="shared" si="12"/>
        <v>0</v>
      </c>
      <c r="BA33" s="211">
        <f t="shared" si="12"/>
        <v>0</v>
      </c>
      <c r="BB33" s="211">
        <f t="shared" si="12"/>
        <v>0</v>
      </c>
      <c r="BC33" s="211">
        <f t="shared" si="12"/>
        <v>0</v>
      </c>
      <c r="BD33" s="211">
        <f t="shared" si="12"/>
        <v>0</v>
      </c>
      <c r="BE33" s="211">
        <f t="shared" si="12"/>
        <v>0</v>
      </c>
      <c r="BF33" s="211">
        <f t="shared" si="12"/>
        <v>0</v>
      </c>
      <c r="BG33" s="211">
        <f t="shared" si="12"/>
        <v>0</v>
      </c>
      <c r="BH33" s="211">
        <f t="shared" si="12"/>
        <v>0</v>
      </c>
      <c r="BI33" s="211">
        <f t="shared" si="12"/>
        <v>0</v>
      </c>
      <c r="BJ33" s="211">
        <f t="shared" si="12"/>
        <v>0</v>
      </c>
      <c r="BK33" s="211">
        <f t="shared" si="12"/>
        <v>0</v>
      </c>
      <c r="BL33" s="211">
        <f t="shared" si="12"/>
        <v>0</v>
      </c>
      <c r="BM33" s="211">
        <f t="shared" si="12"/>
        <v>0</v>
      </c>
      <c r="BN33" s="211">
        <f t="shared" si="12"/>
        <v>0</v>
      </c>
      <c r="BO33" s="211">
        <f t="shared" si="12"/>
        <v>0</v>
      </c>
      <c r="BP33" s="211">
        <f t="shared" si="12"/>
        <v>0</v>
      </c>
      <c r="BQ33" s="211">
        <f t="shared" ref="BQ33:BZ33" si="13">BQ31*BQ32</f>
        <v>0</v>
      </c>
      <c r="BR33" s="211">
        <f t="shared" si="13"/>
        <v>0</v>
      </c>
      <c r="BS33" s="211">
        <f t="shared" si="13"/>
        <v>0</v>
      </c>
      <c r="BT33" s="211">
        <f t="shared" si="13"/>
        <v>0</v>
      </c>
      <c r="BU33" s="211">
        <f t="shared" si="13"/>
        <v>2437.89</v>
      </c>
      <c r="BV33" s="211">
        <f t="shared" si="13"/>
        <v>0</v>
      </c>
      <c r="BW33" s="211">
        <f t="shared" si="13"/>
        <v>0</v>
      </c>
      <c r="BX33" s="211">
        <f t="shared" si="13"/>
        <v>248.16</v>
      </c>
      <c r="BY33" s="211">
        <f t="shared" si="13"/>
        <v>0</v>
      </c>
      <c r="BZ33" s="211">
        <f t="shared" si="13"/>
        <v>1635.6</v>
      </c>
      <c r="CA33" s="180"/>
    </row>
    <row r="34" ht="13.95" hidden="1" customHeight="1" spans="1:79">
      <c r="A34" s="170" t="s">
        <v>197</v>
      </c>
      <c r="B34" s="178"/>
      <c r="C34" s="179">
        <f>C33/C30</f>
        <v>75.64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 spans="1:79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  <c r="BP35" s="180"/>
      <c r="BQ35" s="180"/>
      <c r="BR35" s="180"/>
      <c r="BS35" s="180"/>
      <c r="BT35" s="180"/>
      <c r="BU35" s="180"/>
      <c r="BV35" s="180"/>
      <c r="BW35" s="180"/>
      <c r="BX35" s="180"/>
      <c r="BY35" s="180"/>
      <c r="BZ35" s="180"/>
      <c r="CA35" s="180"/>
    </row>
    <row r="36" ht="24" customHeight="1" spans="1:79">
      <c r="A36" s="180"/>
      <c r="B36" s="181" t="s">
        <v>14</v>
      </c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 t="str">
        <f>IF(BY21=BY52,"х",FALSE)</f>
        <v>х</v>
      </c>
      <c r="BZ36" s="182"/>
      <c r="CA36" s="180"/>
    </row>
    <row r="37" customHeight="1" spans="1:79">
      <c r="A37" s="183" t="s">
        <v>3</v>
      </c>
      <c r="B37" s="184"/>
      <c r="C37" s="185"/>
      <c r="D37" s="186" t="s">
        <v>193</v>
      </c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0"/>
      <c r="BZ37" s="180"/>
      <c r="CA37" s="180"/>
    </row>
    <row r="38" ht="159.75" customHeight="1" spans="1:79">
      <c r="A38" s="188"/>
      <c r="B38" s="189"/>
      <c r="C38" s="185"/>
      <c r="D38" s="121" t="str">
        <f>ССЫЛКИ!B2</f>
        <v>Вермишель</v>
      </c>
      <c r="E38" s="121" t="str">
        <f>ССЫЛКИ!C2</f>
        <v>Люля полуфаб-т (кг)</v>
      </c>
      <c r="F38" s="121" t="str">
        <f>ССЫЛКИ!D2</f>
        <v>Котлета говяжья полуф-т (кг)</v>
      </c>
      <c r="G38" s="121" t="str">
        <f>ССЫЛКИ!E2</f>
        <v>Какао (Фунтик) (шт)</v>
      </c>
      <c r="H38" s="121" t="str">
        <f>ССЫЛКИ!F2</f>
        <v>Какао порошок</v>
      </c>
      <c r="I38" s="121" t="str">
        <f>ССЫЛКИ!G2</f>
        <v>Кисель фруктовый</v>
      </c>
      <c r="J38" s="121" t="str">
        <f>ССЫЛКИ!H2</f>
        <v>Макароны</v>
      </c>
      <c r="K38" s="121" t="str">
        <f>ССЫЛКИ!I2</f>
        <v>Тефтели говяжьи (кг)</v>
      </c>
      <c r="L38" s="121" t="str">
        <f>ССЫЛКИ!J2</f>
        <v>Масло растительное</v>
      </c>
      <c r="M38" s="121" t="str">
        <f>ССЫЛКИ!K2</f>
        <v>Сахар</v>
      </c>
      <c r="N38" s="121" t="str">
        <f>ССЫЛКИ!L2</f>
        <v>Соль иодир.</v>
      </c>
      <c r="O38" s="121" t="str">
        <f>ССЫЛКИ!M2</f>
        <v>Сухофрукты</v>
      </c>
      <c r="P38" s="121" t="str">
        <f>ССЫЛКИ!N2</f>
        <v>Чай</v>
      </c>
      <c r="Q38" s="121" t="str">
        <f>ССЫЛКИ!O2</f>
        <v>Яйцо куриное (штук)</v>
      </c>
      <c r="R38" s="121" t="str">
        <f>ССЫЛКИ!P2</f>
        <v>Вафли</v>
      </c>
      <c r="S38" s="121" t="str">
        <f>ССЫЛКИ!Q2</f>
        <v>Кексы бездрожжевые (кг.)</v>
      </c>
      <c r="T38" s="121" t="str">
        <f>ССЫЛКИ!R2</f>
        <v>Печенье</v>
      </c>
      <c r="U38" s="121" t="str">
        <f>ССЫЛКИ!S2</f>
        <v>Пряники</v>
      </c>
      <c r="V38" s="121" t="str">
        <f>ССЫЛКИ!T2</f>
        <v>Горошек зеленый конс.</v>
      </c>
      <c r="W38" s="121" t="str">
        <f>ССЫЛКИ!U2</f>
        <v>Кукуруза консервы</v>
      </c>
      <c r="X38" s="121" t="str">
        <f>ССЫЛКИ!V2</f>
        <v>Огурцы маринованые</v>
      </c>
      <c r="Y38" s="121" t="str">
        <f>ССЫЛКИ!W2</f>
        <v>Мука высшего сорт</v>
      </c>
      <c r="Z38" s="121" t="str">
        <f>ССЫЛКИ!X2</f>
        <v>Повидло</v>
      </c>
      <c r="AA38" s="121" t="str">
        <f>ССЫЛКИ!Y2</f>
        <v>Сок фруктовый светлый</v>
      </c>
      <c r="AB38" s="121" t="str">
        <f>ССЫЛКИ!Z2</f>
        <v>Сок фруктовый с мякотью</v>
      </c>
      <c r="AC38" s="121" t="str">
        <f>ССЫЛКИ!AA2</f>
        <v>Томатная паста</v>
      </c>
      <c r="AD38" s="121" t="str">
        <f>ССЫЛКИ!AB2</f>
        <v>Котлета рыбная полуф-т (кг)</v>
      </c>
      <c r="AE38" s="121" t="str">
        <f>ССЫЛКИ!AC2</f>
        <v>Фрикадельки рыбные  полуф-т (кг)</v>
      </c>
      <c r="AF38" s="121" t="str">
        <f>ССЫЛКИ!AD2</f>
        <v>Крупа гороховая</v>
      </c>
      <c r="AG38" s="121" t="str">
        <f>ССЫЛКИ!AE2</f>
        <v>Крупа гречневая</v>
      </c>
      <c r="AH38" s="121" t="str">
        <f>ССЫЛКИ!AF2</f>
        <v>Крупа кукурузная</v>
      </c>
      <c r="AI38" s="121" t="str">
        <f>ССЫЛКИ!AG2</f>
        <v>Крупа манная</v>
      </c>
      <c r="AJ38" s="121" t="str">
        <f>ССЫЛКИ!AH2</f>
        <v>Крупа овсяная</v>
      </c>
      <c r="AK38" s="121" t="str">
        <f>ССЫЛКИ!AI2</f>
        <v>Крупа перловая</v>
      </c>
      <c r="AL38" s="121" t="str">
        <f>ССЫЛКИ!AJ2</f>
        <v>Крупа пшеничная</v>
      </c>
      <c r="AM38" s="121" t="str">
        <f>ССЫЛКИ!AK2</f>
        <v>Крупа пшено шлифованное</v>
      </c>
      <c r="AN38" s="121" t="str">
        <f>ССЫЛКИ!AL2</f>
        <v>Крупа рисовая</v>
      </c>
      <c r="AO38" s="121" t="str">
        <f>ССЫЛКИ!AM2</f>
        <v>Крупа ячневая</v>
      </c>
      <c r="AP38" s="121" t="str">
        <f>ССЫЛКИ!AN2</f>
        <v>Фасоль</v>
      </c>
      <c r="AQ38" s="121" t="str">
        <f>ССЫЛКИ!AO2</f>
        <v>Курага сушеная</v>
      </c>
      <c r="AR38" s="121" t="str">
        <f>ССЫЛКИ!AP2</f>
        <v>БИО йогурт 2.5</v>
      </c>
      <c r="AS38" s="121" t="str">
        <f>ССЫЛКИ!AQ2</f>
        <v>Кефир</v>
      </c>
      <c r="AT38" s="121" t="str">
        <f>ССЫЛКИ!AR2</f>
        <v>Масло сливочное</v>
      </c>
      <c r="AU38" s="121" t="str">
        <f>ССЫЛКИ!AS2</f>
        <v>Молоко разливное</v>
      </c>
      <c r="AV38" s="52" t="str">
        <f>ССЫЛКИ!AT2</f>
        <v>Молоко пастеризованное  2,5</v>
      </c>
      <c r="AW38" s="121" t="str">
        <f>ССЫЛКИ!AU2</f>
        <v>Сгущенное молоко</v>
      </c>
      <c r="AX38" s="121" t="str">
        <f>ССЫЛКИ!AV2</f>
        <v>Сметана</v>
      </c>
      <c r="AY38" s="121" t="str">
        <f>ССЫЛКИ!AW2</f>
        <v>Сыр Российский</v>
      </c>
      <c r="AZ38" s="121" t="str">
        <f>ССЫЛКИ!AX2</f>
        <v>Биточки куриные (кг)</v>
      </c>
      <c r="BA38" s="121" t="str">
        <f>ССЫЛКИ!AY2</f>
        <v>Тушка куринная</v>
      </c>
      <c r="BB38" s="121" t="str">
        <f>ССЫЛКИ!AZ2</f>
        <v>Бедро куриное</v>
      </c>
      <c r="BC38" s="121" t="str">
        <f>ССЫЛКИ!BA2</f>
        <v>Фарш говяжий</v>
      </c>
      <c r="BD38" s="121" t="str">
        <f>ССЫЛКИ!BB2</f>
        <v>Баклажаны свежие</v>
      </c>
      <c r="BE38" s="121" t="str">
        <f>ССЫЛКИ!BC2</f>
        <v>Грудка куриная</v>
      </c>
      <c r="BF38" s="121" t="str">
        <f>ССЫЛКИ!BD2</f>
        <v>Перец болгарский </v>
      </c>
      <c r="BG38" s="121" t="str">
        <f>ССЫЛКИ!BE2</f>
        <v>Зелень разная </v>
      </c>
      <c r="BH38" s="121" t="str">
        <f>ССЫЛКИ!BF2</f>
        <v>Котлета куриная полуфаб-т (кг)</v>
      </c>
      <c r="BI38" s="121" t="str">
        <f>ССЫЛКИ!BG2</f>
        <v>Капуста</v>
      </c>
      <c r="BJ38" s="121" t="str">
        <f>ССЫЛКИ!BH2</f>
        <v>Картофель</v>
      </c>
      <c r="BK38" s="121" t="str">
        <f>ССЫЛКИ!BI2</f>
        <v>Лук репчатый</v>
      </c>
      <c r="BL38" s="121" t="str">
        <f>ССЫЛКИ!BJ2</f>
        <v>Морковь</v>
      </c>
      <c r="BM38" s="121" t="str">
        <f>ССЫЛКИ!BK2</f>
        <v>Огурцы свежие</v>
      </c>
      <c r="BN38" s="121" t="str">
        <f>ССЫЛКИ!BL2</f>
        <v>Помидоры свежие </v>
      </c>
      <c r="BO38" s="121" t="str">
        <f>ССЫЛКИ!BM2</f>
        <v>Свекла столовая</v>
      </c>
      <c r="BP38" s="121" t="str">
        <f>ССЫЛКИ!BN2</f>
        <v>Вареники полуфаб-т (кг)</v>
      </c>
      <c r="BQ38" s="121" t="str">
        <f>ССЫЛКИ!BO2</f>
        <v>Мандарины</v>
      </c>
      <c r="BR38" s="121" t="str">
        <f>ССЫЛКИ!BP2</f>
        <v>Бананы</v>
      </c>
      <c r="BS38" s="121" t="str">
        <f>ССЫЛКИ!BQ2</f>
        <v>Груши</v>
      </c>
      <c r="BT38" s="121" t="str">
        <f>ССЫЛКИ!BR2</f>
        <v>Лимонная кислота</v>
      </c>
      <c r="BU38" s="121" t="str">
        <f>ССЫЛКИ!BS2</f>
        <v>Апельсины</v>
      </c>
      <c r="BV38" s="121" t="str">
        <f>ССЫЛКИ!BT2</f>
        <v>Яблоки</v>
      </c>
      <c r="BW38" s="121" t="str">
        <f>ССЫЛКИ!BU2</f>
        <v>Тефтели куриные</v>
      </c>
      <c r="BX38" s="121" t="str">
        <f>ССЫЛКИ!BV2</f>
        <v>Хлеб пшеничный</v>
      </c>
      <c r="BY38" s="121" t="str">
        <f>ССЫЛКИ!BW2</f>
        <v>Мини рулеты (бисквитные)</v>
      </c>
      <c r="BZ38" s="121" t="str">
        <f>ССЫЛКИ!BX2</f>
        <v>Зефир в шоколаде (кг)</v>
      </c>
      <c r="CA38" s="180"/>
    </row>
    <row r="39" ht="14" spans="1:79">
      <c r="A39" s="234" t="s">
        <v>22</v>
      </c>
      <c r="B39" s="235"/>
      <c r="C39" s="230"/>
      <c r="D39" s="162"/>
      <c r="E39" s="162"/>
      <c r="F39" s="162"/>
      <c r="G39" s="162"/>
      <c r="H39" s="162"/>
      <c r="I39" s="162"/>
      <c r="J39" s="162"/>
      <c r="K39" s="162"/>
      <c r="L39" s="162">
        <v>3</v>
      </c>
      <c r="M39" s="162"/>
      <c r="N39" s="162">
        <v>1.3</v>
      </c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>
        <v>2</v>
      </c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>
        <v>48</v>
      </c>
      <c r="BC39" s="162"/>
      <c r="BD39" s="162"/>
      <c r="BE39" s="162"/>
      <c r="BF39" s="162"/>
      <c r="BG39" s="162"/>
      <c r="BH39" s="162"/>
      <c r="BI39" s="162">
        <v>23</v>
      </c>
      <c r="BJ39" s="162">
        <v>23</v>
      </c>
      <c r="BK39" s="162">
        <v>8</v>
      </c>
      <c r="BL39" s="162">
        <v>14</v>
      </c>
      <c r="BM39" s="162"/>
      <c r="BN39" s="162"/>
      <c r="BO39" s="162">
        <v>17</v>
      </c>
      <c r="BP39" s="162"/>
      <c r="BQ39" s="162"/>
      <c r="BR39" s="162"/>
      <c r="BS39" s="162"/>
      <c r="BT39" s="162"/>
      <c r="BU39" s="162"/>
      <c r="BV39" s="162"/>
      <c r="BW39" s="162"/>
      <c r="BX39" s="162"/>
      <c r="BY39" s="226"/>
      <c r="BZ39" s="226"/>
      <c r="CA39" s="220">
        <f t="shared" ref="CA39:CA44" si="14">SUMPRODUCT($E39:$BZ39,$E$51:$BZ$51)/1000</f>
        <v>17.891</v>
      </c>
    </row>
    <row r="40" ht="14" spans="1:79">
      <c r="A40" s="160" t="s">
        <v>41</v>
      </c>
      <c r="B40" s="161"/>
      <c r="C40" s="162"/>
      <c r="D40" s="162"/>
      <c r="E40" s="162">
        <v>60</v>
      </c>
      <c r="F40" s="162"/>
      <c r="G40" s="162"/>
      <c r="H40" s="162"/>
      <c r="I40" s="162"/>
      <c r="J40" s="162"/>
      <c r="K40" s="162"/>
      <c r="L40" s="162">
        <v>3</v>
      </c>
      <c r="M40" s="162"/>
      <c r="N40" s="162">
        <v>1.3</v>
      </c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>
        <v>45</v>
      </c>
      <c r="AP40" s="162"/>
      <c r="AQ40" s="162"/>
      <c r="AR40" s="162"/>
      <c r="AS40" s="162"/>
      <c r="AT40" s="162">
        <v>2</v>
      </c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2"/>
      <c r="BY40" s="226"/>
      <c r="BZ40" s="226"/>
      <c r="CA40" s="220">
        <f t="shared" si="14"/>
        <v>41.213</v>
      </c>
    </row>
    <row r="41" ht="14" spans="1:79">
      <c r="A41" s="160" t="s">
        <v>11</v>
      </c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>
        <v>114</v>
      </c>
      <c r="BW41" s="162"/>
      <c r="BX41" s="162"/>
      <c r="BY41" s="226"/>
      <c r="BZ41" s="226"/>
      <c r="CA41" s="220">
        <f t="shared" si="14"/>
        <v>11.97</v>
      </c>
    </row>
    <row r="42" ht="14" spans="1:79">
      <c r="A42" s="160" t="s">
        <v>42</v>
      </c>
      <c r="B42" s="161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>
        <v>0</v>
      </c>
      <c r="BX42" s="162">
        <v>40</v>
      </c>
      <c r="BY42" s="226"/>
      <c r="BZ42" s="226"/>
      <c r="CA42" s="220">
        <f t="shared" si="14"/>
        <v>2.64</v>
      </c>
    </row>
    <row r="43" ht="14" spans="1:79">
      <c r="A43" s="160" t="s">
        <v>18</v>
      </c>
      <c r="B43" s="161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>
        <v>12</v>
      </c>
      <c r="N43" s="162"/>
      <c r="O43" s="162"/>
      <c r="P43" s="162">
        <v>1</v>
      </c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226"/>
      <c r="BZ43" s="226"/>
      <c r="CA43" s="220">
        <f t="shared" si="14"/>
        <v>1.926</v>
      </c>
    </row>
    <row r="44" ht="14" spans="1:79">
      <c r="A44" s="160"/>
      <c r="B44" s="161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  <c r="BI44" s="162"/>
      <c r="BJ44" s="162"/>
      <c r="BK44" s="162"/>
      <c r="BL44" s="162"/>
      <c r="BM44" s="162"/>
      <c r="BN44" s="162"/>
      <c r="BO44" s="162"/>
      <c r="BP44" s="162"/>
      <c r="BQ44" s="162"/>
      <c r="BR44" s="162"/>
      <c r="BS44" s="162"/>
      <c r="BT44" s="162"/>
      <c r="BU44" s="162"/>
      <c r="BV44" s="162"/>
      <c r="BW44" s="162"/>
      <c r="BX44" s="162"/>
      <c r="BY44" s="226"/>
      <c r="BZ44" s="226"/>
      <c r="CA44" s="220">
        <f t="shared" si="14"/>
        <v>0</v>
      </c>
    </row>
    <row r="45" ht="14" spans="1:79">
      <c r="A45" s="160"/>
      <c r="B45" s="161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2"/>
      <c r="BN45" s="162"/>
      <c r="BO45" s="162"/>
      <c r="BP45" s="162"/>
      <c r="BQ45" s="162"/>
      <c r="BR45" s="162"/>
      <c r="BS45" s="162"/>
      <c r="BT45" s="162"/>
      <c r="BU45" s="162"/>
      <c r="BV45" s="162"/>
      <c r="BW45" s="162"/>
      <c r="BX45" s="162"/>
      <c r="BY45" s="226"/>
      <c r="BZ45" s="226"/>
      <c r="CA45" s="220"/>
    </row>
    <row r="46" ht="13.95" hidden="1" customHeight="1" spans="1:79">
      <c r="A46" s="299"/>
      <c r="B46" s="230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226"/>
      <c r="BZ46" s="226"/>
      <c r="CA46" s="180"/>
    </row>
    <row r="47" ht="13.95" hidden="1" customHeight="1" spans="1:79">
      <c r="A47" s="160"/>
      <c r="B47" s="161"/>
      <c r="C47" s="162"/>
      <c r="D47" s="162">
        <f t="shared" ref="D47:BO47" si="15">SUM(D39:D45)</f>
        <v>0</v>
      </c>
      <c r="E47" s="162">
        <f t="shared" si="15"/>
        <v>60</v>
      </c>
      <c r="F47" s="162">
        <f t="shared" si="15"/>
        <v>0</v>
      </c>
      <c r="G47" s="162">
        <f t="shared" si="15"/>
        <v>0</v>
      </c>
      <c r="H47" s="162">
        <f t="shared" si="15"/>
        <v>0</v>
      </c>
      <c r="I47" s="162">
        <f t="shared" si="15"/>
        <v>0</v>
      </c>
      <c r="J47" s="162">
        <f t="shared" si="15"/>
        <v>0</v>
      </c>
      <c r="K47" s="162">
        <f t="shared" si="15"/>
        <v>0</v>
      </c>
      <c r="L47" s="162">
        <f t="shared" si="15"/>
        <v>6</v>
      </c>
      <c r="M47" s="162">
        <f t="shared" si="15"/>
        <v>12</v>
      </c>
      <c r="N47" s="162">
        <f t="shared" si="15"/>
        <v>2.6</v>
      </c>
      <c r="O47" s="162">
        <f t="shared" si="15"/>
        <v>0</v>
      </c>
      <c r="P47" s="162">
        <f t="shared" si="15"/>
        <v>1</v>
      </c>
      <c r="Q47" s="162">
        <f t="shared" si="15"/>
        <v>0</v>
      </c>
      <c r="R47" s="162">
        <f t="shared" si="15"/>
        <v>0</v>
      </c>
      <c r="S47" s="162">
        <f t="shared" si="15"/>
        <v>0</v>
      </c>
      <c r="T47" s="162">
        <f t="shared" si="15"/>
        <v>0</v>
      </c>
      <c r="U47" s="162">
        <f t="shared" si="15"/>
        <v>0</v>
      </c>
      <c r="V47" s="162">
        <f t="shared" si="15"/>
        <v>0</v>
      </c>
      <c r="W47" s="162">
        <f t="shared" si="15"/>
        <v>0</v>
      </c>
      <c r="X47" s="162">
        <f t="shared" si="15"/>
        <v>0</v>
      </c>
      <c r="Y47" s="162">
        <f t="shared" si="15"/>
        <v>0</v>
      </c>
      <c r="Z47" s="162">
        <f t="shared" si="15"/>
        <v>0</v>
      </c>
      <c r="AA47" s="162">
        <f t="shared" si="15"/>
        <v>0</v>
      </c>
      <c r="AB47" s="162">
        <f t="shared" si="15"/>
        <v>0</v>
      </c>
      <c r="AC47" s="162">
        <f t="shared" si="15"/>
        <v>2</v>
      </c>
      <c r="AD47" s="162">
        <f t="shared" si="15"/>
        <v>0</v>
      </c>
      <c r="AE47" s="162">
        <f t="shared" si="15"/>
        <v>0</v>
      </c>
      <c r="AF47" s="162">
        <f t="shared" si="15"/>
        <v>0</v>
      </c>
      <c r="AG47" s="162">
        <f t="shared" si="15"/>
        <v>0</v>
      </c>
      <c r="AH47" s="162">
        <f t="shared" si="15"/>
        <v>0</v>
      </c>
      <c r="AI47" s="162">
        <f t="shared" si="15"/>
        <v>0</v>
      </c>
      <c r="AJ47" s="162">
        <f t="shared" si="15"/>
        <v>0</v>
      </c>
      <c r="AK47" s="162">
        <f t="shared" si="15"/>
        <v>0</v>
      </c>
      <c r="AL47" s="162">
        <f t="shared" si="15"/>
        <v>0</v>
      </c>
      <c r="AM47" s="162">
        <f t="shared" si="15"/>
        <v>0</v>
      </c>
      <c r="AN47" s="162">
        <f t="shared" si="15"/>
        <v>0</v>
      </c>
      <c r="AO47" s="162">
        <f t="shared" si="15"/>
        <v>45</v>
      </c>
      <c r="AP47" s="162">
        <f t="shared" si="15"/>
        <v>0</v>
      </c>
      <c r="AQ47" s="162">
        <f t="shared" si="15"/>
        <v>0</v>
      </c>
      <c r="AR47" s="162">
        <f t="shared" si="15"/>
        <v>0</v>
      </c>
      <c r="AS47" s="162">
        <f t="shared" si="15"/>
        <v>0</v>
      </c>
      <c r="AT47" s="162">
        <f t="shared" si="15"/>
        <v>2</v>
      </c>
      <c r="AU47" s="162">
        <f t="shared" si="15"/>
        <v>0</v>
      </c>
      <c r="AV47" s="162">
        <f t="shared" si="15"/>
        <v>0</v>
      </c>
      <c r="AW47" s="162">
        <f t="shared" si="15"/>
        <v>0</v>
      </c>
      <c r="AX47" s="162">
        <f t="shared" si="15"/>
        <v>0</v>
      </c>
      <c r="AY47" s="162">
        <f t="shared" si="15"/>
        <v>0</v>
      </c>
      <c r="AZ47" s="162">
        <f t="shared" si="15"/>
        <v>0</v>
      </c>
      <c r="BA47" s="162">
        <f t="shared" si="15"/>
        <v>0</v>
      </c>
      <c r="BB47" s="162">
        <f t="shared" si="15"/>
        <v>48</v>
      </c>
      <c r="BC47" s="162">
        <f t="shared" si="15"/>
        <v>0</v>
      </c>
      <c r="BD47" s="162">
        <f t="shared" si="15"/>
        <v>0</v>
      </c>
      <c r="BE47" s="162">
        <f t="shared" si="15"/>
        <v>0</v>
      </c>
      <c r="BF47" s="162">
        <f t="shared" si="15"/>
        <v>0</v>
      </c>
      <c r="BG47" s="162">
        <f t="shared" si="15"/>
        <v>0</v>
      </c>
      <c r="BH47" s="162">
        <f t="shared" si="15"/>
        <v>0</v>
      </c>
      <c r="BI47" s="162">
        <f t="shared" si="15"/>
        <v>23</v>
      </c>
      <c r="BJ47" s="162">
        <f t="shared" si="15"/>
        <v>23</v>
      </c>
      <c r="BK47" s="162">
        <f t="shared" si="15"/>
        <v>8</v>
      </c>
      <c r="BL47" s="162">
        <f t="shared" si="15"/>
        <v>14</v>
      </c>
      <c r="BM47" s="162">
        <f t="shared" si="15"/>
        <v>0</v>
      </c>
      <c r="BN47" s="162">
        <f t="shared" si="15"/>
        <v>0</v>
      </c>
      <c r="BO47" s="162">
        <f t="shared" si="15"/>
        <v>17</v>
      </c>
      <c r="BP47" s="162">
        <f t="shared" ref="BP47:BZ47" si="16">SUM(BP39:BP45)</f>
        <v>0</v>
      </c>
      <c r="BQ47" s="162">
        <f t="shared" si="16"/>
        <v>0</v>
      </c>
      <c r="BR47" s="162">
        <f t="shared" si="16"/>
        <v>0</v>
      </c>
      <c r="BS47" s="162">
        <f t="shared" si="16"/>
        <v>0</v>
      </c>
      <c r="BT47" s="162">
        <f t="shared" si="16"/>
        <v>0</v>
      </c>
      <c r="BU47" s="162">
        <f t="shared" si="16"/>
        <v>0</v>
      </c>
      <c r="BV47" s="162">
        <f t="shared" si="16"/>
        <v>114</v>
      </c>
      <c r="BW47" s="162">
        <f t="shared" si="16"/>
        <v>0</v>
      </c>
      <c r="BX47" s="162">
        <f t="shared" si="16"/>
        <v>40</v>
      </c>
      <c r="BY47" s="226">
        <f t="shared" si="16"/>
        <v>0</v>
      </c>
      <c r="BZ47" s="226">
        <f t="shared" si="16"/>
        <v>0</v>
      </c>
      <c r="CA47" s="180"/>
    </row>
    <row r="48" ht="13.95" hidden="1" customHeight="1" spans="1:79">
      <c r="A48" s="163" t="s">
        <v>194</v>
      </c>
      <c r="B48" s="164"/>
      <c r="C48" s="162">
        <f>C49</f>
        <v>0</v>
      </c>
      <c r="D48" s="162">
        <f>C48</f>
        <v>0</v>
      </c>
      <c r="E48" s="162">
        <f t="shared" ref="E48:BP48" si="17">D48</f>
        <v>0</v>
      </c>
      <c r="F48" s="162">
        <f t="shared" si="17"/>
        <v>0</v>
      </c>
      <c r="G48" s="162">
        <f t="shared" si="17"/>
        <v>0</v>
      </c>
      <c r="H48" s="162">
        <f t="shared" si="17"/>
        <v>0</v>
      </c>
      <c r="I48" s="162">
        <f t="shared" si="17"/>
        <v>0</v>
      </c>
      <c r="J48" s="162">
        <f t="shared" si="17"/>
        <v>0</v>
      </c>
      <c r="K48" s="162">
        <f t="shared" si="17"/>
        <v>0</v>
      </c>
      <c r="L48" s="162">
        <f t="shared" si="17"/>
        <v>0</v>
      </c>
      <c r="M48" s="162">
        <f t="shared" si="17"/>
        <v>0</v>
      </c>
      <c r="N48" s="162">
        <f t="shared" si="17"/>
        <v>0</v>
      </c>
      <c r="O48" s="162">
        <f t="shared" si="17"/>
        <v>0</v>
      </c>
      <c r="P48" s="162">
        <f t="shared" si="17"/>
        <v>0</v>
      </c>
      <c r="Q48" s="162">
        <f t="shared" si="17"/>
        <v>0</v>
      </c>
      <c r="R48" s="162">
        <f t="shared" si="17"/>
        <v>0</v>
      </c>
      <c r="S48" s="162">
        <f t="shared" si="17"/>
        <v>0</v>
      </c>
      <c r="T48" s="162">
        <f t="shared" si="17"/>
        <v>0</v>
      </c>
      <c r="U48" s="162">
        <f t="shared" si="17"/>
        <v>0</v>
      </c>
      <c r="V48" s="162">
        <f t="shared" si="17"/>
        <v>0</v>
      </c>
      <c r="W48" s="162">
        <f t="shared" si="17"/>
        <v>0</v>
      </c>
      <c r="X48" s="162">
        <f t="shared" si="17"/>
        <v>0</v>
      </c>
      <c r="Y48" s="162">
        <f t="shared" si="17"/>
        <v>0</v>
      </c>
      <c r="Z48" s="162">
        <f t="shared" si="17"/>
        <v>0</v>
      </c>
      <c r="AA48" s="162">
        <f t="shared" si="17"/>
        <v>0</v>
      </c>
      <c r="AB48" s="162">
        <f t="shared" si="17"/>
        <v>0</v>
      </c>
      <c r="AC48" s="162">
        <f t="shared" si="17"/>
        <v>0</v>
      </c>
      <c r="AD48" s="162">
        <f t="shared" si="17"/>
        <v>0</v>
      </c>
      <c r="AE48" s="162">
        <f t="shared" si="17"/>
        <v>0</v>
      </c>
      <c r="AF48" s="162">
        <f t="shared" si="17"/>
        <v>0</v>
      </c>
      <c r="AG48" s="162">
        <f t="shared" si="17"/>
        <v>0</v>
      </c>
      <c r="AH48" s="162">
        <f t="shared" si="17"/>
        <v>0</v>
      </c>
      <c r="AI48" s="162">
        <f t="shared" si="17"/>
        <v>0</v>
      </c>
      <c r="AJ48" s="162">
        <f t="shared" si="17"/>
        <v>0</v>
      </c>
      <c r="AK48" s="162">
        <f t="shared" si="17"/>
        <v>0</v>
      </c>
      <c r="AL48" s="162">
        <f t="shared" si="17"/>
        <v>0</v>
      </c>
      <c r="AM48" s="162">
        <f t="shared" si="17"/>
        <v>0</v>
      </c>
      <c r="AN48" s="162">
        <f t="shared" si="17"/>
        <v>0</v>
      </c>
      <c r="AO48" s="162">
        <f t="shared" si="17"/>
        <v>0</v>
      </c>
      <c r="AP48" s="162">
        <f t="shared" si="17"/>
        <v>0</v>
      </c>
      <c r="AQ48" s="162">
        <f t="shared" si="17"/>
        <v>0</v>
      </c>
      <c r="AR48" s="162">
        <f t="shared" si="17"/>
        <v>0</v>
      </c>
      <c r="AS48" s="162">
        <f t="shared" si="17"/>
        <v>0</v>
      </c>
      <c r="AT48" s="162">
        <f t="shared" si="17"/>
        <v>0</v>
      </c>
      <c r="AU48" s="162">
        <f t="shared" si="17"/>
        <v>0</v>
      </c>
      <c r="AV48" s="162">
        <f t="shared" si="17"/>
        <v>0</v>
      </c>
      <c r="AW48" s="162">
        <f t="shared" si="17"/>
        <v>0</v>
      </c>
      <c r="AX48" s="162">
        <f t="shared" si="17"/>
        <v>0</v>
      </c>
      <c r="AY48" s="162">
        <f t="shared" si="17"/>
        <v>0</v>
      </c>
      <c r="AZ48" s="162">
        <f t="shared" si="17"/>
        <v>0</v>
      </c>
      <c r="BA48" s="162">
        <f t="shared" si="17"/>
        <v>0</v>
      </c>
      <c r="BB48" s="162">
        <f t="shared" si="17"/>
        <v>0</v>
      </c>
      <c r="BC48" s="162">
        <f t="shared" si="17"/>
        <v>0</v>
      </c>
      <c r="BD48" s="162">
        <f t="shared" si="17"/>
        <v>0</v>
      </c>
      <c r="BE48" s="162">
        <f t="shared" si="17"/>
        <v>0</v>
      </c>
      <c r="BF48" s="162">
        <f t="shared" si="17"/>
        <v>0</v>
      </c>
      <c r="BG48" s="162">
        <f t="shared" si="17"/>
        <v>0</v>
      </c>
      <c r="BH48" s="162">
        <f t="shared" si="17"/>
        <v>0</v>
      </c>
      <c r="BI48" s="162">
        <f t="shared" si="17"/>
        <v>0</v>
      </c>
      <c r="BJ48" s="162">
        <f t="shared" si="17"/>
        <v>0</v>
      </c>
      <c r="BK48" s="162">
        <f t="shared" si="17"/>
        <v>0</v>
      </c>
      <c r="BL48" s="162">
        <f t="shared" si="17"/>
        <v>0</v>
      </c>
      <c r="BM48" s="162">
        <f t="shared" si="17"/>
        <v>0</v>
      </c>
      <c r="BN48" s="162">
        <f t="shared" si="17"/>
        <v>0</v>
      </c>
      <c r="BO48" s="162">
        <f t="shared" si="17"/>
        <v>0</v>
      </c>
      <c r="BP48" s="162">
        <f t="shared" si="17"/>
        <v>0</v>
      </c>
      <c r="BQ48" s="162">
        <f t="shared" ref="BQ48:BZ48" si="18">BP48</f>
        <v>0</v>
      </c>
      <c r="BR48" s="162">
        <f t="shared" si="18"/>
        <v>0</v>
      </c>
      <c r="BS48" s="162">
        <f t="shared" si="18"/>
        <v>0</v>
      </c>
      <c r="BT48" s="162">
        <f t="shared" si="18"/>
        <v>0</v>
      </c>
      <c r="BU48" s="162">
        <f t="shared" si="18"/>
        <v>0</v>
      </c>
      <c r="BV48" s="162">
        <f t="shared" si="18"/>
        <v>0</v>
      </c>
      <c r="BW48" s="162">
        <f t="shared" si="18"/>
        <v>0</v>
      </c>
      <c r="BX48" s="162">
        <f t="shared" si="18"/>
        <v>0</v>
      </c>
      <c r="BY48" s="227">
        <f t="shared" si="18"/>
        <v>0</v>
      </c>
      <c r="BZ48" s="227">
        <f t="shared" si="18"/>
        <v>0</v>
      </c>
      <c r="CA48" s="180"/>
    </row>
    <row r="49" ht="15.75" customHeight="1" spans="1:79">
      <c r="A49" s="195" t="s">
        <v>194</v>
      </c>
      <c r="B49" s="196"/>
      <c r="C49" s="197">
        <f>VLOOKUP(B4,Фактически_присутствующих,3,FALSE)</f>
        <v>0</v>
      </c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226"/>
      <c r="BZ49" s="226"/>
      <c r="CA49" s="180"/>
    </row>
    <row r="50" ht="15.75" customHeight="1" spans="1:79">
      <c r="A50" s="146" t="s">
        <v>195</v>
      </c>
      <c r="B50" s="147"/>
      <c r="C50" s="198"/>
      <c r="D50" s="300">
        <f>D47*D48/1000</f>
        <v>0</v>
      </c>
      <c r="E50" s="301">
        <f>E47*E48/1000</f>
        <v>0</v>
      </c>
      <c r="F50" s="301">
        <f>F47*F48/1000</f>
        <v>0</v>
      </c>
      <c r="G50" s="301">
        <f>G47*G48</f>
        <v>0</v>
      </c>
      <c r="H50" s="301">
        <f>H47*H48</f>
        <v>0</v>
      </c>
      <c r="I50" s="301">
        <f>I47*I48/1000</f>
        <v>0</v>
      </c>
      <c r="J50" s="301">
        <f>J47*J48/1000</f>
        <v>0</v>
      </c>
      <c r="K50" s="301">
        <f>K47*K48/1000</f>
        <v>0</v>
      </c>
      <c r="L50" s="301">
        <f t="shared" ref="L50:BX50" si="19">L47*L48/1000</f>
        <v>0</v>
      </c>
      <c r="M50" s="301">
        <f t="shared" si="19"/>
        <v>0</v>
      </c>
      <c r="N50" s="301">
        <f t="shared" si="19"/>
        <v>0</v>
      </c>
      <c r="O50" s="301">
        <f t="shared" si="19"/>
        <v>0</v>
      </c>
      <c r="P50" s="301">
        <f t="shared" si="19"/>
        <v>0</v>
      </c>
      <c r="Q50" s="301">
        <f>Q47*Q48</f>
        <v>0</v>
      </c>
      <c r="R50" s="301">
        <f t="shared" si="19"/>
        <v>0</v>
      </c>
      <c r="S50" s="301">
        <f t="shared" si="19"/>
        <v>0</v>
      </c>
      <c r="T50" s="301">
        <f t="shared" si="19"/>
        <v>0</v>
      </c>
      <c r="U50" s="301">
        <f t="shared" si="19"/>
        <v>0</v>
      </c>
      <c r="V50" s="301">
        <f t="shared" si="19"/>
        <v>0</v>
      </c>
      <c r="W50" s="301">
        <f t="shared" si="19"/>
        <v>0</v>
      </c>
      <c r="X50" s="301">
        <f t="shared" si="19"/>
        <v>0</v>
      </c>
      <c r="Y50" s="301">
        <f t="shared" si="19"/>
        <v>0</v>
      </c>
      <c r="Z50" s="301">
        <f t="shared" si="19"/>
        <v>0</v>
      </c>
      <c r="AA50" s="301">
        <f t="shared" si="19"/>
        <v>0</v>
      </c>
      <c r="AB50" s="301">
        <f t="shared" si="19"/>
        <v>0</v>
      </c>
      <c r="AC50" s="301">
        <f t="shared" si="19"/>
        <v>0</v>
      </c>
      <c r="AD50" s="301">
        <f t="shared" si="19"/>
        <v>0</v>
      </c>
      <c r="AE50" s="301">
        <f t="shared" si="19"/>
        <v>0</v>
      </c>
      <c r="AF50" s="301">
        <f t="shared" si="19"/>
        <v>0</v>
      </c>
      <c r="AG50" s="301">
        <f t="shared" si="19"/>
        <v>0</v>
      </c>
      <c r="AH50" s="301">
        <f t="shared" si="19"/>
        <v>0</v>
      </c>
      <c r="AI50" s="301">
        <f t="shared" si="19"/>
        <v>0</v>
      </c>
      <c r="AJ50" s="301">
        <f t="shared" si="19"/>
        <v>0</v>
      </c>
      <c r="AK50" s="301">
        <f t="shared" si="19"/>
        <v>0</v>
      </c>
      <c r="AL50" s="301">
        <f t="shared" si="19"/>
        <v>0</v>
      </c>
      <c r="AM50" s="301">
        <f t="shared" si="19"/>
        <v>0</v>
      </c>
      <c r="AN50" s="301">
        <f t="shared" si="19"/>
        <v>0</v>
      </c>
      <c r="AO50" s="301">
        <f t="shared" si="19"/>
        <v>0</v>
      </c>
      <c r="AP50" s="301">
        <f t="shared" si="19"/>
        <v>0</v>
      </c>
      <c r="AQ50" s="301">
        <f t="shared" si="19"/>
        <v>0</v>
      </c>
      <c r="AR50" s="301">
        <f t="shared" si="19"/>
        <v>0</v>
      </c>
      <c r="AS50" s="301">
        <f t="shared" si="19"/>
        <v>0</v>
      </c>
      <c r="AT50" s="301">
        <f t="shared" si="19"/>
        <v>0</v>
      </c>
      <c r="AU50" s="301">
        <f t="shared" si="19"/>
        <v>0</v>
      </c>
      <c r="AV50" s="301">
        <f t="shared" si="19"/>
        <v>0</v>
      </c>
      <c r="AW50" s="301">
        <f t="shared" si="19"/>
        <v>0</v>
      </c>
      <c r="AX50" s="301">
        <f t="shared" si="19"/>
        <v>0</v>
      </c>
      <c r="AY50" s="301">
        <f t="shared" si="19"/>
        <v>0</v>
      </c>
      <c r="AZ50" s="301">
        <f t="shared" si="19"/>
        <v>0</v>
      </c>
      <c r="BA50" s="301">
        <f t="shared" si="19"/>
        <v>0</v>
      </c>
      <c r="BB50" s="301">
        <f t="shared" si="19"/>
        <v>0</v>
      </c>
      <c r="BC50" s="301">
        <f t="shared" si="19"/>
        <v>0</v>
      </c>
      <c r="BD50" s="301">
        <f t="shared" si="19"/>
        <v>0</v>
      </c>
      <c r="BE50" s="301">
        <f t="shared" si="19"/>
        <v>0</v>
      </c>
      <c r="BF50" s="301">
        <f t="shared" si="19"/>
        <v>0</v>
      </c>
      <c r="BG50" s="301">
        <f t="shared" si="19"/>
        <v>0</v>
      </c>
      <c r="BH50" s="301">
        <f t="shared" si="19"/>
        <v>0</v>
      </c>
      <c r="BI50" s="301">
        <f t="shared" si="19"/>
        <v>0</v>
      </c>
      <c r="BJ50" s="301">
        <f t="shared" si="19"/>
        <v>0</v>
      </c>
      <c r="BK50" s="301">
        <f t="shared" si="19"/>
        <v>0</v>
      </c>
      <c r="BL50" s="301">
        <f t="shared" si="19"/>
        <v>0</v>
      </c>
      <c r="BM50" s="301">
        <f t="shared" si="19"/>
        <v>0</v>
      </c>
      <c r="BN50" s="301">
        <f t="shared" si="19"/>
        <v>0</v>
      </c>
      <c r="BO50" s="301">
        <f t="shared" si="19"/>
        <v>0</v>
      </c>
      <c r="BP50" s="301">
        <f t="shared" si="19"/>
        <v>0</v>
      </c>
      <c r="BQ50" s="301">
        <f t="shared" si="19"/>
        <v>0</v>
      </c>
      <c r="BR50" s="301">
        <f t="shared" si="19"/>
        <v>0</v>
      </c>
      <c r="BS50" s="301">
        <f t="shared" si="19"/>
        <v>0</v>
      </c>
      <c r="BT50" s="301">
        <f t="shared" si="19"/>
        <v>0</v>
      </c>
      <c r="BU50" s="301">
        <f t="shared" si="19"/>
        <v>0</v>
      </c>
      <c r="BV50" s="301">
        <f t="shared" si="19"/>
        <v>0</v>
      </c>
      <c r="BW50" s="301">
        <f t="shared" si="19"/>
        <v>0</v>
      </c>
      <c r="BX50" s="301">
        <f t="shared" si="19"/>
        <v>0</v>
      </c>
      <c r="BY50" s="308">
        <f>BY47*BY48/1000</f>
        <v>0</v>
      </c>
      <c r="BZ50" s="309">
        <f>BZ47*BZ48/1000</f>
        <v>0</v>
      </c>
      <c r="CA50" s="180"/>
    </row>
    <row r="51" ht="15.75" customHeight="1" spans="1:79">
      <c r="A51" s="146" t="s">
        <v>170</v>
      </c>
      <c r="B51" s="147"/>
      <c r="C51" s="198"/>
      <c r="D51" s="302">
        <f>ССЫЛКИ!B3</f>
        <v>105</v>
      </c>
      <c r="E51" s="302">
        <f>ССЫЛКИ!C3</f>
        <v>590</v>
      </c>
      <c r="F51" s="302">
        <f>ССЫЛКИ!D3</f>
        <v>590</v>
      </c>
      <c r="G51" s="302">
        <f>ССЫЛКИ!E3</f>
        <v>11</v>
      </c>
      <c r="H51" s="302">
        <f>ССЫЛКИ!F3</f>
        <v>400</v>
      </c>
      <c r="I51" s="302">
        <f>ССЫЛКИ!G3</f>
        <v>200</v>
      </c>
      <c r="J51" s="302">
        <f>ССЫЛКИ!H3</f>
        <v>105</v>
      </c>
      <c r="K51" s="302">
        <f>ССЫЛКИ!I3</f>
        <v>590</v>
      </c>
      <c r="L51" s="302">
        <f>ССЫЛКИ!J3</f>
        <v>150</v>
      </c>
      <c r="M51" s="302">
        <f>ССЫЛКИ!K3</f>
        <v>78</v>
      </c>
      <c r="N51" s="302">
        <f>ССЫЛКИ!L3</f>
        <v>10</v>
      </c>
      <c r="O51" s="302">
        <f>ССЫЛКИ!M3</f>
        <v>300</v>
      </c>
      <c r="P51" s="302">
        <f>ССЫЛКИ!N3</f>
        <v>990</v>
      </c>
      <c r="Q51" s="302">
        <f>ССЫЛКИ!O3</f>
        <v>12</v>
      </c>
      <c r="R51" s="302">
        <f>ССЫЛКИ!P3</f>
        <v>330</v>
      </c>
      <c r="S51" s="302">
        <f>ССЫЛКИ!Q3</f>
        <v>420</v>
      </c>
      <c r="T51" s="302">
        <f>ССЫЛКИ!R3</f>
        <v>260</v>
      </c>
      <c r="U51" s="302">
        <f>ССЫЛКИ!S3</f>
        <v>165</v>
      </c>
      <c r="V51" s="302">
        <f>ССЫЛКИ!T3</f>
        <v>300</v>
      </c>
      <c r="W51" s="302">
        <f>ССЫЛКИ!U3</f>
        <v>300</v>
      </c>
      <c r="X51" s="302">
        <f>ССЫЛКИ!V3</f>
        <v>400</v>
      </c>
      <c r="Y51" s="302">
        <f>ССЫЛКИ!W3</f>
        <v>50</v>
      </c>
      <c r="Z51" s="302">
        <f>ССЫЛКИ!X3</f>
        <v>210</v>
      </c>
      <c r="AA51" s="302">
        <f>ССЫЛКИ!Y3</f>
        <v>90</v>
      </c>
      <c r="AB51" s="302">
        <f>ССЫЛКИ!Z3</f>
        <v>100</v>
      </c>
      <c r="AC51" s="302">
        <f>ССЫЛКИ!AA3</f>
        <v>190</v>
      </c>
      <c r="AD51" s="302">
        <f>ССЫЛКИ!AB3</f>
        <v>440</v>
      </c>
      <c r="AE51" s="302">
        <f>ССЫЛКИ!AC3</f>
        <v>12.5</v>
      </c>
      <c r="AF51" s="302">
        <f>ССЫЛКИ!AD3</f>
        <v>70</v>
      </c>
      <c r="AG51" s="302">
        <f>ССЫЛКИ!AE3</f>
        <v>92</v>
      </c>
      <c r="AH51" s="302">
        <f>ССЫЛКИ!AF3</f>
        <v>70</v>
      </c>
      <c r="AI51" s="302">
        <f>ССЫЛКИ!AG3</f>
        <v>62</v>
      </c>
      <c r="AJ51" s="302">
        <f>ССЫЛКИ!AH3</f>
        <v>65</v>
      </c>
      <c r="AK51" s="302">
        <f>ССЫЛКИ!AI3</f>
        <v>70</v>
      </c>
      <c r="AL51" s="302">
        <f>ССЫЛКИ!AJ3</f>
        <v>75</v>
      </c>
      <c r="AM51" s="302">
        <f>ССЫЛКИ!AK3</f>
        <v>68</v>
      </c>
      <c r="AN51" s="302">
        <f>ССЫЛКИ!AL3</f>
        <v>120</v>
      </c>
      <c r="AO51" s="302">
        <f>ССЫЛКИ!AM3</f>
        <v>70</v>
      </c>
      <c r="AP51" s="302">
        <f>ССЫЛКИ!AN3</f>
        <v>190</v>
      </c>
      <c r="AQ51" s="302">
        <f>ССЫЛКИ!AO3</f>
        <v>420</v>
      </c>
      <c r="AR51" s="302">
        <f>ССЫЛКИ!AP3</f>
        <v>195</v>
      </c>
      <c r="AS51" s="302">
        <f>ССЫЛКИ!AQ3</f>
        <v>95</v>
      </c>
      <c r="AT51" s="302">
        <f>ССЫЛКИ!AR3</f>
        <v>1100</v>
      </c>
      <c r="AU51" s="302">
        <f>ССЫЛКИ!AS3</f>
        <v>85</v>
      </c>
      <c r="AV51" s="302">
        <f>ССЫЛКИ!AT3</f>
        <v>100</v>
      </c>
      <c r="AW51" s="302">
        <f>ССЫЛКИ!AU3</f>
        <v>290</v>
      </c>
      <c r="AX51" s="302">
        <f>ССЫЛКИ!AV3</f>
        <v>370</v>
      </c>
      <c r="AY51" s="302">
        <f>ССЫЛКИ!AW3</f>
        <v>700</v>
      </c>
      <c r="AZ51" s="302">
        <f>ССЫЛКИ!AX3</f>
        <v>440</v>
      </c>
      <c r="BA51" s="302">
        <f>ССЫЛКИ!AY3</f>
        <v>240</v>
      </c>
      <c r="BB51" s="302">
        <f>ССЫЛКИ!AZ3</f>
        <v>260</v>
      </c>
      <c r="BC51" s="302">
        <f>ССЫЛКИ!BA3</f>
        <v>350</v>
      </c>
      <c r="BD51" s="302">
        <f>ССЫЛКИ!BB3</f>
        <v>50</v>
      </c>
      <c r="BE51" s="302">
        <f>ССЫЛКИ!BC3</f>
        <v>370</v>
      </c>
      <c r="BF51" s="302">
        <f>ССЫЛКИ!BD3</f>
        <v>55</v>
      </c>
      <c r="BG51" s="302">
        <f>ССЫЛКИ!BE3</f>
        <v>450</v>
      </c>
      <c r="BH51" s="302">
        <f>ССЫЛКИ!BF3</f>
        <v>440</v>
      </c>
      <c r="BI51" s="302">
        <f>ССЫЛКИ!BG3</f>
        <v>48</v>
      </c>
      <c r="BJ51" s="302">
        <f>ССЫЛКИ!BH3</f>
        <v>59</v>
      </c>
      <c r="BK51" s="302">
        <f>ССЫЛКИ!BI3</f>
        <v>48</v>
      </c>
      <c r="BL51" s="302">
        <f>ССЫЛКИ!BJ3</f>
        <v>49</v>
      </c>
      <c r="BM51" s="302">
        <f>ССЫЛКИ!BK3</f>
        <v>78</v>
      </c>
      <c r="BN51" s="302">
        <f>ССЫЛКИ!BL3</f>
        <v>110</v>
      </c>
      <c r="BO51" s="302">
        <f>ССЫЛКИ!BM3</f>
        <v>61</v>
      </c>
      <c r="BP51" s="302">
        <f>ССЫЛКИ!BN3</f>
        <v>220</v>
      </c>
      <c r="BQ51" s="302">
        <f>ССЫЛКИ!BO3</f>
        <v>200</v>
      </c>
      <c r="BR51" s="302">
        <f>ССЫЛКИ!BP3</f>
        <v>164</v>
      </c>
      <c r="BS51" s="302">
        <f>ССЫЛКИ!BQ3</f>
        <v>190</v>
      </c>
      <c r="BT51" s="302">
        <f>ССЫЛКИ!BR3</f>
        <v>300</v>
      </c>
      <c r="BU51" s="302">
        <f>ССЫЛКИ!BS3</f>
        <v>195</v>
      </c>
      <c r="BV51" s="302">
        <f>ССЫЛКИ!BT3</f>
        <v>105</v>
      </c>
      <c r="BW51" s="302">
        <f>ССЫЛКИ!BU3</f>
        <v>440</v>
      </c>
      <c r="BX51" s="302">
        <f>ССЫЛКИ!BV3</f>
        <v>66</v>
      </c>
      <c r="BY51" s="310">
        <f>ССЫЛКИ!BW3</f>
        <v>510</v>
      </c>
      <c r="BZ51" s="311">
        <f>ССЫЛКИ!BX3</f>
        <v>580</v>
      </c>
      <c r="CA51" s="180"/>
    </row>
    <row r="52" ht="15.75" customHeight="1" spans="1:79">
      <c r="A52" s="146" t="s">
        <v>196</v>
      </c>
      <c r="B52" s="147"/>
      <c r="C52" s="152">
        <f>SUM(D52:BZ52)</f>
        <v>0</v>
      </c>
      <c r="D52" s="300">
        <f t="shared" ref="D52:BZ52" si="20">D50*D51</f>
        <v>0</v>
      </c>
      <c r="E52" s="300">
        <f t="shared" si="20"/>
        <v>0</v>
      </c>
      <c r="F52" s="300">
        <f t="shared" si="20"/>
        <v>0</v>
      </c>
      <c r="G52" s="301">
        <f t="shared" si="20"/>
        <v>0</v>
      </c>
      <c r="H52" s="301">
        <f t="shared" si="20"/>
        <v>0</v>
      </c>
      <c r="I52" s="301">
        <f t="shared" si="20"/>
        <v>0</v>
      </c>
      <c r="J52" s="301">
        <f t="shared" si="20"/>
        <v>0</v>
      </c>
      <c r="K52" s="301">
        <f t="shared" si="20"/>
        <v>0</v>
      </c>
      <c r="L52" s="301">
        <f t="shared" si="20"/>
        <v>0</v>
      </c>
      <c r="M52" s="301">
        <f t="shared" si="20"/>
        <v>0</v>
      </c>
      <c r="N52" s="301">
        <f t="shared" si="20"/>
        <v>0</v>
      </c>
      <c r="O52" s="301">
        <f t="shared" si="20"/>
        <v>0</v>
      </c>
      <c r="P52" s="301">
        <f t="shared" si="20"/>
        <v>0</v>
      </c>
      <c r="Q52" s="301">
        <f t="shared" si="20"/>
        <v>0</v>
      </c>
      <c r="R52" s="301">
        <f t="shared" si="20"/>
        <v>0</v>
      </c>
      <c r="S52" s="301">
        <f t="shared" si="20"/>
        <v>0</v>
      </c>
      <c r="T52" s="301">
        <f t="shared" si="20"/>
        <v>0</v>
      </c>
      <c r="U52" s="301">
        <f t="shared" si="20"/>
        <v>0</v>
      </c>
      <c r="V52" s="301">
        <f t="shared" si="20"/>
        <v>0</v>
      </c>
      <c r="W52" s="301">
        <f t="shared" si="20"/>
        <v>0</v>
      </c>
      <c r="X52" s="301">
        <f t="shared" si="20"/>
        <v>0</v>
      </c>
      <c r="Y52" s="301">
        <f t="shared" si="20"/>
        <v>0</v>
      </c>
      <c r="Z52" s="301">
        <f t="shared" si="20"/>
        <v>0</v>
      </c>
      <c r="AA52" s="301">
        <f t="shared" si="20"/>
        <v>0</v>
      </c>
      <c r="AB52" s="301">
        <f t="shared" si="20"/>
        <v>0</v>
      </c>
      <c r="AC52" s="301">
        <f t="shared" si="20"/>
        <v>0</v>
      </c>
      <c r="AD52" s="301">
        <f t="shared" si="20"/>
        <v>0</v>
      </c>
      <c r="AE52" s="301">
        <f t="shared" si="20"/>
        <v>0</v>
      </c>
      <c r="AF52" s="301">
        <f t="shared" si="20"/>
        <v>0</v>
      </c>
      <c r="AG52" s="301">
        <f t="shared" si="20"/>
        <v>0</v>
      </c>
      <c r="AH52" s="301">
        <f t="shared" si="20"/>
        <v>0</v>
      </c>
      <c r="AI52" s="301">
        <f t="shared" si="20"/>
        <v>0</v>
      </c>
      <c r="AJ52" s="301">
        <f t="shared" si="20"/>
        <v>0</v>
      </c>
      <c r="AK52" s="301">
        <f t="shared" si="20"/>
        <v>0</v>
      </c>
      <c r="AL52" s="301">
        <f t="shared" si="20"/>
        <v>0</v>
      </c>
      <c r="AM52" s="301">
        <f t="shared" si="20"/>
        <v>0</v>
      </c>
      <c r="AN52" s="301">
        <f t="shared" si="20"/>
        <v>0</v>
      </c>
      <c r="AO52" s="301">
        <f t="shared" si="20"/>
        <v>0</v>
      </c>
      <c r="AP52" s="301">
        <f t="shared" si="20"/>
        <v>0</v>
      </c>
      <c r="AQ52" s="301">
        <f t="shared" si="20"/>
        <v>0</v>
      </c>
      <c r="AR52" s="301">
        <f t="shared" si="20"/>
        <v>0</v>
      </c>
      <c r="AS52" s="301">
        <f t="shared" si="20"/>
        <v>0</v>
      </c>
      <c r="AT52" s="301">
        <f t="shared" si="20"/>
        <v>0</v>
      </c>
      <c r="AU52" s="301">
        <f t="shared" si="20"/>
        <v>0</v>
      </c>
      <c r="AV52" s="301">
        <f t="shared" si="20"/>
        <v>0</v>
      </c>
      <c r="AW52" s="301">
        <f t="shared" si="20"/>
        <v>0</v>
      </c>
      <c r="AX52" s="301">
        <f t="shared" si="20"/>
        <v>0</v>
      </c>
      <c r="AY52" s="301">
        <f t="shared" si="20"/>
        <v>0</v>
      </c>
      <c r="AZ52" s="301">
        <f t="shared" si="20"/>
        <v>0</v>
      </c>
      <c r="BA52" s="301">
        <f t="shared" si="20"/>
        <v>0</v>
      </c>
      <c r="BB52" s="301">
        <f t="shared" si="20"/>
        <v>0</v>
      </c>
      <c r="BC52" s="301">
        <f t="shared" si="20"/>
        <v>0</v>
      </c>
      <c r="BD52" s="301">
        <f t="shared" si="20"/>
        <v>0</v>
      </c>
      <c r="BE52" s="301">
        <f t="shared" si="20"/>
        <v>0</v>
      </c>
      <c r="BF52" s="301">
        <f t="shared" si="20"/>
        <v>0</v>
      </c>
      <c r="BG52" s="301">
        <f t="shared" si="20"/>
        <v>0</v>
      </c>
      <c r="BH52" s="301">
        <f t="shared" si="20"/>
        <v>0</v>
      </c>
      <c r="BI52" s="301">
        <f t="shared" si="20"/>
        <v>0</v>
      </c>
      <c r="BJ52" s="301">
        <f t="shared" si="20"/>
        <v>0</v>
      </c>
      <c r="BK52" s="301">
        <f t="shared" si="20"/>
        <v>0</v>
      </c>
      <c r="BL52" s="301">
        <f t="shared" si="20"/>
        <v>0</v>
      </c>
      <c r="BM52" s="301">
        <f t="shared" si="20"/>
        <v>0</v>
      </c>
      <c r="BN52" s="301">
        <f t="shared" si="20"/>
        <v>0</v>
      </c>
      <c r="BO52" s="301">
        <f t="shared" si="20"/>
        <v>0</v>
      </c>
      <c r="BP52" s="301">
        <f t="shared" si="20"/>
        <v>0</v>
      </c>
      <c r="BQ52" s="301">
        <f t="shared" si="20"/>
        <v>0</v>
      </c>
      <c r="BR52" s="301">
        <f t="shared" si="20"/>
        <v>0</v>
      </c>
      <c r="BS52" s="301">
        <f t="shared" si="20"/>
        <v>0</v>
      </c>
      <c r="BT52" s="301">
        <f t="shared" si="20"/>
        <v>0</v>
      </c>
      <c r="BU52" s="301">
        <f t="shared" si="20"/>
        <v>0</v>
      </c>
      <c r="BV52" s="301">
        <f t="shared" si="20"/>
        <v>0</v>
      </c>
      <c r="BW52" s="301">
        <f t="shared" si="20"/>
        <v>0</v>
      </c>
      <c r="BX52" s="301">
        <f t="shared" si="20"/>
        <v>0</v>
      </c>
      <c r="BY52" s="312">
        <f t="shared" si="20"/>
        <v>0</v>
      </c>
      <c r="BZ52" s="313">
        <f t="shared" si="20"/>
        <v>0</v>
      </c>
      <c r="CA52" s="180"/>
    </row>
    <row r="53" ht="15.75" customHeight="1" spans="1:79">
      <c r="A53" s="146" t="s">
        <v>197</v>
      </c>
      <c r="B53" s="147"/>
      <c r="C53" s="233" t="e">
        <f>C52/C49</f>
        <v>#DIV/0!</v>
      </c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  <c r="CA53" s="180"/>
    </row>
    <row r="54" ht="13.95" hidden="1" customHeight="1" spans="1:79">
      <c r="A54" s="180"/>
      <c r="B54" s="203" t="s">
        <v>14</v>
      </c>
      <c r="C54" s="180" t="e">
        <f>ROUND((((75-C53))*100+SUM(N39:N44)),4)</f>
        <v>#DIV/0!</v>
      </c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  <c r="CA54" s="180"/>
    </row>
    <row r="55" ht="13.95" hidden="1" customHeight="1" spans="1:79">
      <c r="A55" s="160"/>
      <c r="B55" s="161"/>
      <c r="C55" s="162"/>
      <c r="D55" s="162">
        <f t="shared" ref="D55:L55" si="21">SUM(D39:D45)</f>
        <v>0</v>
      </c>
      <c r="E55" s="162">
        <f t="shared" si="21"/>
        <v>60</v>
      </c>
      <c r="F55" s="162">
        <f t="shared" si="21"/>
        <v>0</v>
      </c>
      <c r="G55" s="162">
        <f t="shared" si="21"/>
        <v>0</v>
      </c>
      <c r="H55" s="162">
        <f t="shared" si="21"/>
        <v>0</v>
      </c>
      <c r="I55" s="162">
        <f t="shared" si="21"/>
        <v>0</v>
      </c>
      <c r="J55" s="162">
        <f t="shared" si="21"/>
        <v>0</v>
      </c>
      <c r="K55" s="162">
        <f t="shared" si="21"/>
        <v>0</v>
      </c>
      <c r="L55" s="162">
        <f t="shared" si="21"/>
        <v>6</v>
      </c>
      <c r="M55" s="162">
        <f t="shared" ref="M55:BX55" si="22">SUM(M39:M45)</f>
        <v>12</v>
      </c>
      <c r="N55" s="162">
        <f t="shared" si="22"/>
        <v>2.6</v>
      </c>
      <c r="O55" s="162">
        <f t="shared" si="22"/>
        <v>0</v>
      </c>
      <c r="P55" s="162">
        <f t="shared" si="22"/>
        <v>1</v>
      </c>
      <c r="Q55" s="162">
        <f t="shared" si="22"/>
        <v>0</v>
      </c>
      <c r="R55" s="162">
        <f t="shared" si="22"/>
        <v>0</v>
      </c>
      <c r="S55" s="162">
        <f t="shared" si="22"/>
        <v>0</v>
      </c>
      <c r="T55" s="162">
        <f t="shared" si="22"/>
        <v>0</v>
      </c>
      <c r="U55" s="162">
        <f t="shared" si="22"/>
        <v>0</v>
      </c>
      <c r="V55" s="162">
        <f t="shared" si="22"/>
        <v>0</v>
      </c>
      <c r="W55" s="162">
        <f t="shared" si="22"/>
        <v>0</v>
      </c>
      <c r="X55" s="162">
        <f t="shared" si="22"/>
        <v>0</v>
      </c>
      <c r="Y55" s="162">
        <f t="shared" si="22"/>
        <v>0</v>
      </c>
      <c r="Z55" s="162">
        <f t="shared" si="22"/>
        <v>0</v>
      </c>
      <c r="AA55" s="162">
        <f t="shared" si="22"/>
        <v>0</v>
      </c>
      <c r="AB55" s="162">
        <f t="shared" si="22"/>
        <v>0</v>
      </c>
      <c r="AC55" s="162">
        <f t="shared" si="22"/>
        <v>2</v>
      </c>
      <c r="AD55" s="162">
        <f t="shared" si="22"/>
        <v>0</v>
      </c>
      <c r="AE55" s="162">
        <f t="shared" si="22"/>
        <v>0</v>
      </c>
      <c r="AF55" s="162">
        <f t="shared" si="22"/>
        <v>0</v>
      </c>
      <c r="AG55" s="162">
        <f t="shared" si="22"/>
        <v>0</v>
      </c>
      <c r="AH55" s="162">
        <f t="shared" si="22"/>
        <v>0</v>
      </c>
      <c r="AI55" s="162">
        <f t="shared" si="22"/>
        <v>0</v>
      </c>
      <c r="AJ55" s="162">
        <f t="shared" si="22"/>
        <v>0</v>
      </c>
      <c r="AK55" s="162">
        <f t="shared" si="22"/>
        <v>0</v>
      </c>
      <c r="AL55" s="162">
        <f t="shared" si="22"/>
        <v>0</v>
      </c>
      <c r="AM55" s="162">
        <f t="shared" si="22"/>
        <v>0</v>
      </c>
      <c r="AN55" s="162">
        <f t="shared" si="22"/>
        <v>0</v>
      </c>
      <c r="AO55" s="162">
        <f t="shared" si="22"/>
        <v>45</v>
      </c>
      <c r="AP55" s="162">
        <f t="shared" si="22"/>
        <v>0</v>
      </c>
      <c r="AQ55" s="162">
        <f t="shared" si="22"/>
        <v>0</v>
      </c>
      <c r="AR55" s="162">
        <f t="shared" si="22"/>
        <v>0</v>
      </c>
      <c r="AS55" s="162">
        <f t="shared" si="22"/>
        <v>0</v>
      </c>
      <c r="AT55" s="162">
        <f t="shared" si="22"/>
        <v>2</v>
      </c>
      <c r="AU55" s="162">
        <f t="shared" si="22"/>
        <v>0</v>
      </c>
      <c r="AV55" s="162">
        <f t="shared" si="22"/>
        <v>0</v>
      </c>
      <c r="AW55" s="162">
        <f t="shared" si="22"/>
        <v>0</v>
      </c>
      <c r="AX55" s="162">
        <f t="shared" si="22"/>
        <v>0</v>
      </c>
      <c r="AY55" s="162">
        <f t="shared" si="22"/>
        <v>0</v>
      </c>
      <c r="AZ55" s="162">
        <f t="shared" si="22"/>
        <v>0</v>
      </c>
      <c r="BA55" s="162">
        <f t="shared" si="22"/>
        <v>0</v>
      </c>
      <c r="BB55" s="162">
        <f t="shared" si="22"/>
        <v>48</v>
      </c>
      <c r="BC55" s="162">
        <f t="shared" si="22"/>
        <v>0</v>
      </c>
      <c r="BD55" s="162">
        <f t="shared" si="22"/>
        <v>0</v>
      </c>
      <c r="BE55" s="162">
        <f t="shared" si="22"/>
        <v>0</v>
      </c>
      <c r="BF55" s="162">
        <f t="shared" si="22"/>
        <v>0</v>
      </c>
      <c r="BG55" s="162">
        <f t="shared" si="22"/>
        <v>0</v>
      </c>
      <c r="BH55" s="162">
        <f t="shared" si="22"/>
        <v>0</v>
      </c>
      <c r="BI55" s="162">
        <f t="shared" si="22"/>
        <v>23</v>
      </c>
      <c r="BJ55" s="162">
        <f t="shared" si="22"/>
        <v>23</v>
      </c>
      <c r="BK55" s="162">
        <f t="shared" si="22"/>
        <v>8</v>
      </c>
      <c r="BL55" s="162">
        <f t="shared" si="22"/>
        <v>14</v>
      </c>
      <c r="BM55" s="162">
        <f t="shared" si="22"/>
        <v>0</v>
      </c>
      <c r="BN55" s="162">
        <f t="shared" si="22"/>
        <v>0</v>
      </c>
      <c r="BO55" s="162">
        <f t="shared" si="22"/>
        <v>17</v>
      </c>
      <c r="BP55" s="162">
        <f t="shared" si="22"/>
        <v>0</v>
      </c>
      <c r="BQ55" s="162">
        <f t="shared" si="22"/>
        <v>0</v>
      </c>
      <c r="BR55" s="162">
        <f t="shared" si="22"/>
        <v>0</v>
      </c>
      <c r="BS55" s="162">
        <f t="shared" si="22"/>
        <v>0</v>
      </c>
      <c r="BT55" s="162">
        <f t="shared" si="22"/>
        <v>0</v>
      </c>
      <c r="BU55" s="162">
        <f t="shared" si="22"/>
        <v>0</v>
      </c>
      <c r="BV55" s="162">
        <f t="shared" si="22"/>
        <v>114</v>
      </c>
      <c r="BW55" s="162">
        <f t="shared" si="22"/>
        <v>0</v>
      </c>
      <c r="BX55" s="162">
        <f t="shared" si="22"/>
        <v>40</v>
      </c>
      <c r="BY55" s="226">
        <f>SUM(BY35:BY43)</f>
        <v>0</v>
      </c>
      <c r="BZ55" s="226">
        <f>SUM(BZ35:BZ43)</f>
        <v>0</v>
      </c>
      <c r="CA55" s="180"/>
    </row>
    <row r="56" ht="13.95" hidden="1" customHeight="1" spans="1:79">
      <c r="A56" s="163" t="s">
        <v>194</v>
      </c>
      <c r="B56" s="164"/>
      <c r="C56" s="162">
        <f>C57</f>
        <v>0</v>
      </c>
      <c r="D56" s="165">
        <f>C56</f>
        <v>0</v>
      </c>
      <c r="E56" s="165">
        <f t="shared" ref="E56:BP56" si="23">D56</f>
        <v>0</v>
      </c>
      <c r="F56" s="165">
        <f t="shared" si="23"/>
        <v>0</v>
      </c>
      <c r="G56" s="165">
        <f t="shared" si="23"/>
        <v>0</v>
      </c>
      <c r="H56" s="165">
        <f t="shared" si="23"/>
        <v>0</v>
      </c>
      <c r="I56" s="165">
        <f t="shared" si="23"/>
        <v>0</v>
      </c>
      <c r="J56" s="165">
        <f t="shared" si="23"/>
        <v>0</v>
      </c>
      <c r="K56" s="165">
        <f t="shared" si="23"/>
        <v>0</v>
      </c>
      <c r="L56" s="165">
        <f t="shared" si="23"/>
        <v>0</v>
      </c>
      <c r="M56" s="165">
        <f t="shared" si="23"/>
        <v>0</v>
      </c>
      <c r="N56" s="165">
        <f t="shared" si="23"/>
        <v>0</v>
      </c>
      <c r="O56" s="165">
        <f t="shared" si="23"/>
        <v>0</v>
      </c>
      <c r="P56" s="165">
        <f t="shared" si="23"/>
        <v>0</v>
      </c>
      <c r="Q56" s="165">
        <f t="shared" si="23"/>
        <v>0</v>
      </c>
      <c r="R56" s="165">
        <f t="shared" si="23"/>
        <v>0</v>
      </c>
      <c r="S56" s="165">
        <f t="shared" si="23"/>
        <v>0</v>
      </c>
      <c r="T56" s="165">
        <f t="shared" si="23"/>
        <v>0</v>
      </c>
      <c r="U56" s="165">
        <f t="shared" si="23"/>
        <v>0</v>
      </c>
      <c r="V56" s="165">
        <f t="shared" si="23"/>
        <v>0</v>
      </c>
      <c r="W56" s="165">
        <f t="shared" si="23"/>
        <v>0</v>
      </c>
      <c r="X56" s="165">
        <f t="shared" si="23"/>
        <v>0</v>
      </c>
      <c r="Y56" s="165">
        <f t="shared" si="23"/>
        <v>0</v>
      </c>
      <c r="Z56" s="165">
        <f t="shared" si="23"/>
        <v>0</v>
      </c>
      <c r="AA56" s="165">
        <f t="shared" si="23"/>
        <v>0</v>
      </c>
      <c r="AB56" s="165">
        <f t="shared" si="23"/>
        <v>0</v>
      </c>
      <c r="AC56" s="165">
        <f t="shared" si="23"/>
        <v>0</v>
      </c>
      <c r="AD56" s="165">
        <f t="shared" si="23"/>
        <v>0</v>
      </c>
      <c r="AE56" s="165">
        <f t="shared" si="23"/>
        <v>0</v>
      </c>
      <c r="AF56" s="165">
        <f t="shared" si="23"/>
        <v>0</v>
      </c>
      <c r="AG56" s="165">
        <f t="shared" si="23"/>
        <v>0</v>
      </c>
      <c r="AH56" s="165">
        <f t="shared" si="23"/>
        <v>0</v>
      </c>
      <c r="AI56" s="165">
        <f t="shared" si="23"/>
        <v>0</v>
      </c>
      <c r="AJ56" s="165">
        <f t="shared" si="23"/>
        <v>0</v>
      </c>
      <c r="AK56" s="165">
        <f t="shared" si="23"/>
        <v>0</v>
      </c>
      <c r="AL56" s="165">
        <f t="shared" si="23"/>
        <v>0</v>
      </c>
      <c r="AM56" s="165">
        <f t="shared" si="23"/>
        <v>0</v>
      </c>
      <c r="AN56" s="165">
        <f t="shared" si="23"/>
        <v>0</v>
      </c>
      <c r="AO56" s="165">
        <f t="shared" si="23"/>
        <v>0</v>
      </c>
      <c r="AP56" s="165">
        <f t="shared" si="23"/>
        <v>0</v>
      </c>
      <c r="AQ56" s="165">
        <f t="shared" si="23"/>
        <v>0</v>
      </c>
      <c r="AR56" s="165">
        <f t="shared" si="23"/>
        <v>0</v>
      </c>
      <c r="AS56" s="165">
        <f t="shared" si="23"/>
        <v>0</v>
      </c>
      <c r="AT56" s="165">
        <f t="shared" si="23"/>
        <v>0</v>
      </c>
      <c r="AU56" s="165">
        <f t="shared" si="23"/>
        <v>0</v>
      </c>
      <c r="AV56" s="165">
        <f t="shared" si="23"/>
        <v>0</v>
      </c>
      <c r="AW56" s="165">
        <f t="shared" si="23"/>
        <v>0</v>
      </c>
      <c r="AX56" s="165">
        <f t="shared" si="23"/>
        <v>0</v>
      </c>
      <c r="AY56" s="165">
        <f t="shared" si="23"/>
        <v>0</v>
      </c>
      <c r="AZ56" s="165">
        <f t="shared" si="23"/>
        <v>0</v>
      </c>
      <c r="BA56" s="165">
        <f t="shared" si="23"/>
        <v>0</v>
      </c>
      <c r="BB56" s="165">
        <f t="shared" si="23"/>
        <v>0</v>
      </c>
      <c r="BC56" s="165">
        <f t="shared" si="23"/>
        <v>0</v>
      </c>
      <c r="BD56" s="165">
        <f t="shared" si="23"/>
        <v>0</v>
      </c>
      <c r="BE56" s="165">
        <f t="shared" si="23"/>
        <v>0</v>
      </c>
      <c r="BF56" s="165">
        <f t="shared" si="23"/>
        <v>0</v>
      </c>
      <c r="BG56" s="165">
        <f t="shared" si="23"/>
        <v>0</v>
      </c>
      <c r="BH56" s="165">
        <f t="shared" si="23"/>
        <v>0</v>
      </c>
      <c r="BI56" s="165">
        <f t="shared" si="23"/>
        <v>0</v>
      </c>
      <c r="BJ56" s="165">
        <f t="shared" si="23"/>
        <v>0</v>
      </c>
      <c r="BK56" s="165">
        <f t="shared" si="23"/>
        <v>0</v>
      </c>
      <c r="BL56" s="165">
        <f t="shared" si="23"/>
        <v>0</v>
      </c>
      <c r="BM56" s="165">
        <f t="shared" si="23"/>
        <v>0</v>
      </c>
      <c r="BN56" s="165">
        <f t="shared" si="23"/>
        <v>0</v>
      </c>
      <c r="BO56" s="165">
        <f t="shared" si="23"/>
        <v>0</v>
      </c>
      <c r="BP56" s="165">
        <f t="shared" si="23"/>
        <v>0</v>
      </c>
      <c r="BQ56" s="165">
        <f t="shared" ref="BQ56:BZ56" si="24">BP56</f>
        <v>0</v>
      </c>
      <c r="BR56" s="165">
        <f t="shared" si="24"/>
        <v>0</v>
      </c>
      <c r="BS56" s="165">
        <f t="shared" si="24"/>
        <v>0</v>
      </c>
      <c r="BT56" s="165">
        <f t="shared" si="24"/>
        <v>0</v>
      </c>
      <c r="BU56" s="165">
        <f t="shared" si="24"/>
        <v>0</v>
      </c>
      <c r="BV56" s="165">
        <f t="shared" si="24"/>
        <v>0</v>
      </c>
      <c r="BW56" s="165">
        <f t="shared" si="24"/>
        <v>0</v>
      </c>
      <c r="BX56" s="165">
        <f t="shared" si="24"/>
        <v>0</v>
      </c>
      <c r="BY56" s="227">
        <f t="shared" si="24"/>
        <v>0</v>
      </c>
      <c r="BZ56" s="227">
        <f t="shared" si="24"/>
        <v>0</v>
      </c>
      <c r="CA56" s="180"/>
    </row>
    <row r="57" ht="21" hidden="1" customHeight="1" spans="1:79">
      <c r="A57" s="166" t="s">
        <v>198</v>
      </c>
      <c r="B57" s="167"/>
      <c r="C57" s="168">
        <f>VLOOKUP(B4,Общее_количество_учащихся,3,FALSE)</f>
        <v>0</v>
      </c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228"/>
      <c r="BZ57" s="226"/>
      <c r="CA57" s="180"/>
    </row>
    <row r="58" ht="14.4" hidden="1" customHeight="1" spans="1:79">
      <c r="A58" s="170" t="s">
        <v>195</v>
      </c>
      <c r="B58" s="171"/>
      <c r="C58" s="172"/>
      <c r="D58" s="173">
        <f>D55*D56/1000</f>
        <v>0</v>
      </c>
      <c r="E58" s="212">
        <f>E55*E56/1000</f>
        <v>0</v>
      </c>
      <c r="F58" s="212">
        <f>F55*F56/1000</f>
        <v>0</v>
      </c>
      <c r="G58" s="212">
        <f>G55*G56</f>
        <v>0</v>
      </c>
      <c r="H58" s="212">
        <f>H55*H56/1000</f>
        <v>0</v>
      </c>
      <c r="I58" s="212">
        <f>I55*I56/1000</f>
        <v>0</v>
      </c>
      <c r="J58" s="212">
        <f>J55*J56/1000</f>
        <v>0</v>
      </c>
      <c r="K58" s="212">
        <f>K55*K56/1000</f>
        <v>0</v>
      </c>
      <c r="L58" s="212">
        <f t="shared" ref="L58:BX58" si="25">L55*L56/1000</f>
        <v>0</v>
      </c>
      <c r="M58" s="212">
        <f t="shared" si="25"/>
        <v>0</v>
      </c>
      <c r="N58" s="212">
        <f t="shared" si="25"/>
        <v>0</v>
      </c>
      <c r="O58" s="212">
        <f t="shared" si="25"/>
        <v>0</v>
      </c>
      <c r="P58" s="212">
        <f t="shared" si="25"/>
        <v>0</v>
      </c>
      <c r="Q58" s="212">
        <f>Q55*Q56</f>
        <v>0</v>
      </c>
      <c r="R58" s="212">
        <f t="shared" si="25"/>
        <v>0</v>
      </c>
      <c r="S58" s="212">
        <f t="shared" si="25"/>
        <v>0</v>
      </c>
      <c r="T58" s="212">
        <f t="shared" si="25"/>
        <v>0</v>
      </c>
      <c r="U58" s="212">
        <f t="shared" si="25"/>
        <v>0</v>
      </c>
      <c r="V58" s="212">
        <f t="shared" si="25"/>
        <v>0</v>
      </c>
      <c r="W58" s="212">
        <f t="shared" si="25"/>
        <v>0</v>
      </c>
      <c r="X58" s="212">
        <f t="shared" si="25"/>
        <v>0</v>
      </c>
      <c r="Y58" s="212">
        <f t="shared" si="25"/>
        <v>0</v>
      </c>
      <c r="Z58" s="212">
        <f t="shared" si="25"/>
        <v>0</v>
      </c>
      <c r="AA58" s="212">
        <f t="shared" si="25"/>
        <v>0</v>
      </c>
      <c r="AB58" s="212">
        <f t="shared" si="25"/>
        <v>0</v>
      </c>
      <c r="AC58" s="212">
        <f t="shared" si="25"/>
        <v>0</v>
      </c>
      <c r="AD58" s="212">
        <f t="shared" si="25"/>
        <v>0</v>
      </c>
      <c r="AE58" s="212">
        <f t="shared" si="25"/>
        <v>0</v>
      </c>
      <c r="AF58" s="212">
        <f t="shared" si="25"/>
        <v>0</v>
      </c>
      <c r="AG58" s="212">
        <f t="shared" si="25"/>
        <v>0</v>
      </c>
      <c r="AH58" s="212">
        <f t="shared" si="25"/>
        <v>0</v>
      </c>
      <c r="AI58" s="212">
        <f t="shared" si="25"/>
        <v>0</v>
      </c>
      <c r="AJ58" s="212">
        <f t="shared" si="25"/>
        <v>0</v>
      </c>
      <c r="AK58" s="212">
        <f t="shared" si="25"/>
        <v>0</v>
      </c>
      <c r="AL58" s="212">
        <f t="shared" si="25"/>
        <v>0</v>
      </c>
      <c r="AM58" s="212">
        <f t="shared" si="25"/>
        <v>0</v>
      </c>
      <c r="AN58" s="212">
        <f t="shared" si="25"/>
        <v>0</v>
      </c>
      <c r="AO58" s="212">
        <f t="shared" si="25"/>
        <v>0</v>
      </c>
      <c r="AP58" s="212">
        <f t="shared" si="25"/>
        <v>0</v>
      </c>
      <c r="AQ58" s="212">
        <f t="shared" si="25"/>
        <v>0</v>
      </c>
      <c r="AR58" s="212">
        <f t="shared" si="25"/>
        <v>0</v>
      </c>
      <c r="AS58" s="212">
        <f t="shared" si="25"/>
        <v>0</v>
      </c>
      <c r="AT58" s="212">
        <f t="shared" si="25"/>
        <v>0</v>
      </c>
      <c r="AU58" s="212">
        <f t="shared" si="25"/>
        <v>0</v>
      </c>
      <c r="AV58" s="212">
        <f t="shared" si="25"/>
        <v>0</v>
      </c>
      <c r="AW58" s="212">
        <f t="shared" si="25"/>
        <v>0</v>
      </c>
      <c r="AX58" s="212">
        <f t="shared" si="25"/>
        <v>0</v>
      </c>
      <c r="AY58" s="212">
        <f t="shared" si="25"/>
        <v>0</v>
      </c>
      <c r="AZ58" s="212">
        <f t="shared" si="25"/>
        <v>0</v>
      </c>
      <c r="BA58" s="212">
        <f t="shared" si="25"/>
        <v>0</v>
      </c>
      <c r="BB58" s="212">
        <f t="shared" si="25"/>
        <v>0</v>
      </c>
      <c r="BC58" s="212">
        <f t="shared" si="25"/>
        <v>0</v>
      </c>
      <c r="BD58" s="212">
        <f t="shared" si="25"/>
        <v>0</v>
      </c>
      <c r="BE58" s="212">
        <f t="shared" si="25"/>
        <v>0</v>
      </c>
      <c r="BF58" s="212">
        <f t="shared" si="25"/>
        <v>0</v>
      </c>
      <c r="BG58" s="212">
        <f t="shared" si="25"/>
        <v>0</v>
      </c>
      <c r="BH58" s="212">
        <f t="shared" si="25"/>
        <v>0</v>
      </c>
      <c r="BI58" s="212">
        <f t="shared" si="25"/>
        <v>0</v>
      </c>
      <c r="BJ58" s="212">
        <f t="shared" si="25"/>
        <v>0</v>
      </c>
      <c r="BK58" s="212">
        <f t="shared" si="25"/>
        <v>0</v>
      </c>
      <c r="BL58" s="212">
        <f t="shared" si="25"/>
        <v>0</v>
      </c>
      <c r="BM58" s="212">
        <f t="shared" si="25"/>
        <v>0</v>
      </c>
      <c r="BN58" s="212">
        <f t="shared" si="25"/>
        <v>0</v>
      </c>
      <c r="BO58" s="212">
        <f t="shared" si="25"/>
        <v>0</v>
      </c>
      <c r="BP58" s="212">
        <f t="shared" si="25"/>
        <v>0</v>
      </c>
      <c r="BQ58" s="212">
        <f t="shared" si="25"/>
        <v>0</v>
      </c>
      <c r="BR58" s="212">
        <f t="shared" si="25"/>
        <v>0</v>
      </c>
      <c r="BS58" s="212">
        <f t="shared" si="25"/>
        <v>0</v>
      </c>
      <c r="BT58" s="212">
        <f t="shared" si="25"/>
        <v>0</v>
      </c>
      <c r="BU58" s="212">
        <f t="shared" si="25"/>
        <v>0</v>
      </c>
      <c r="BV58" s="212">
        <f t="shared" si="25"/>
        <v>0</v>
      </c>
      <c r="BW58" s="212">
        <f t="shared" si="25"/>
        <v>0</v>
      </c>
      <c r="BX58" s="212">
        <f t="shared" si="25"/>
        <v>0</v>
      </c>
      <c r="BY58" s="212">
        <f>BY55*BY56/1000</f>
        <v>0</v>
      </c>
      <c r="BZ58" s="212">
        <f>BZ55*BZ56/1000</f>
        <v>0</v>
      </c>
      <c r="CA58" s="180"/>
    </row>
    <row r="59" ht="13.95" hidden="1" customHeight="1" spans="1:79">
      <c r="A59" s="170" t="s">
        <v>170</v>
      </c>
      <c r="B59" s="171"/>
      <c r="C59" s="172"/>
      <c r="D59" s="174">
        <f>ССЫЛКИ!B3</f>
        <v>105</v>
      </c>
      <c r="E59" s="174">
        <f>ССЫЛКИ!C3</f>
        <v>590</v>
      </c>
      <c r="F59" s="174">
        <f>ССЫЛКИ!D3</f>
        <v>590</v>
      </c>
      <c r="G59" s="174">
        <f>ССЫЛКИ!E3</f>
        <v>11</v>
      </c>
      <c r="H59" s="174">
        <f>ССЫЛКИ!F3</f>
        <v>400</v>
      </c>
      <c r="I59" s="174">
        <f>ССЫЛКИ!G3</f>
        <v>200</v>
      </c>
      <c r="J59" s="174">
        <f>ССЫЛКИ!H3</f>
        <v>105</v>
      </c>
      <c r="K59" s="174">
        <f>ССЫЛКИ!I3</f>
        <v>590</v>
      </c>
      <c r="L59" s="174">
        <f>ССЫЛКИ!J3</f>
        <v>150</v>
      </c>
      <c r="M59" s="174">
        <f>ССЫЛКИ!K3</f>
        <v>78</v>
      </c>
      <c r="N59" s="174">
        <f>ССЫЛКИ!L3</f>
        <v>10</v>
      </c>
      <c r="O59" s="174">
        <f>ССЫЛКИ!M3</f>
        <v>300</v>
      </c>
      <c r="P59" s="174">
        <f>ССЫЛКИ!N3</f>
        <v>990</v>
      </c>
      <c r="Q59" s="174">
        <f>ССЫЛКИ!O3</f>
        <v>12</v>
      </c>
      <c r="R59" s="174">
        <f>ССЫЛКИ!P3</f>
        <v>330</v>
      </c>
      <c r="S59" s="174">
        <f>ССЫЛКИ!Q3</f>
        <v>420</v>
      </c>
      <c r="T59" s="174">
        <f>ССЫЛКИ!R3</f>
        <v>260</v>
      </c>
      <c r="U59" s="174">
        <f>ССЫЛКИ!S3</f>
        <v>165</v>
      </c>
      <c r="V59" s="174">
        <f>ССЫЛКИ!T3</f>
        <v>300</v>
      </c>
      <c r="W59" s="174">
        <f>ССЫЛКИ!U3</f>
        <v>300</v>
      </c>
      <c r="X59" s="174">
        <f>ССЫЛКИ!V3</f>
        <v>400</v>
      </c>
      <c r="Y59" s="174">
        <f>ССЫЛКИ!W3</f>
        <v>50</v>
      </c>
      <c r="Z59" s="174">
        <f>ССЫЛКИ!X3</f>
        <v>210</v>
      </c>
      <c r="AA59" s="174">
        <f>ССЫЛКИ!Y3</f>
        <v>90</v>
      </c>
      <c r="AB59" s="174">
        <f>ССЫЛКИ!Z3</f>
        <v>100</v>
      </c>
      <c r="AC59" s="174">
        <f>ССЫЛКИ!AA3</f>
        <v>190</v>
      </c>
      <c r="AD59" s="174">
        <f>ССЫЛКИ!AB3</f>
        <v>440</v>
      </c>
      <c r="AE59" s="174">
        <f>ССЫЛКИ!AC3</f>
        <v>12.5</v>
      </c>
      <c r="AF59" s="174">
        <f>ССЫЛКИ!AD3</f>
        <v>70</v>
      </c>
      <c r="AG59" s="174">
        <f>ССЫЛКИ!AE3</f>
        <v>92</v>
      </c>
      <c r="AH59" s="174">
        <f>ССЫЛКИ!AF3</f>
        <v>70</v>
      </c>
      <c r="AI59" s="174">
        <f>ССЫЛКИ!AG3</f>
        <v>62</v>
      </c>
      <c r="AJ59" s="174">
        <f>ССЫЛКИ!AH3</f>
        <v>65</v>
      </c>
      <c r="AK59" s="174">
        <f>ССЫЛКИ!AI3</f>
        <v>70</v>
      </c>
      <c r="AL59" s="174">
        <f>ССЫЛКИ!AJ3</f>
        <v>75</v>
      </c>
      <c r="AM59" s="174">
        <f>ССЫЛКИ!AK3</f>
        <v>68</v>
      </c>
      <c r="AN59" s="174">
        <f>ССЫЛКИ!AL3</f>
        <v>120</v>
      </c>
      <c r="AO59" s="174">
        <f>ССЫЛКИ!AM3</f>
        <v>70</v>
      </c>
      <c r="AP59" s="174">
        <f>ССЫЛКИ!AN3</f>
        <v>190</v>
      </c>
      <c r="AQ59" s="174">
        <f>ССЫЛКИ!AO3</f>
        <v>420</v>
      </c>
      <c r="AR59" s="174">
        <f>ССЫЛКИ!AP3</f>
        <v>195</v>
      </c>
      <c r="AS59" s="174">
        <f>ССЫЛКИ!AQ3</f>
        <v>95</v>
      </c>
      <c r="AT59" s="174">
        <f>ССЫЛКИ!AR3</f>
        <v>1100</v>
      </c>
      <c r="AU59" s="174">
        <f>ССЫЛКИ!AS3</f>
        <v>85</v>
      </c>
      <c r="AV59" s="174">
        <f>ССЫЛКИ!AT3</f>
        <v>100</v>
      </c>
      <c r="AW59" s="174">
        <f>ССЫЛКИ!AU3</f>
        <v>290</v>
      </c>
      <c r="AX59" s="174">
        <f>ССЫЛКИ!AV3</f>
        <v>370</v>
      </c>
      <c r="AY59" s="174">
        <f>ССЫЛКИ!AW3</f>
        <v>700</v>
      </c>
      <c r="AZ59" s="174">
        <f>ССЫЛКИ!AX3</f>
        <v>440</v>
      </c>
      <c r="BA59" s="174">
        <f>ССЫЛКИ!AY3</f>
        <v>240</v>
      </c>
      <c r="BB59" s="174">
        <f>ССЫЛКИ!AZ3</f>
        <v>260</v>
      </c>
      <c r="BC59" s="174">
        <f>ССЫЛКИ!BA3</f>
        <v>350</v>
      </c>
      <c r="BD59" s="174">
        <f>ССЫЛКИ!BB3</f>
        <v>50</v>
      </c>
      <c r="BE59" s="174">
        <f>ССЫЛКИ!BC3</f>
        <v>370</v>
      </c>
      <c r="BF59" s="174">
        <f>ССЫЛКИ!BD3</f>
        <v>55</v>
      </c>
      <c r="BG59" s="174">
        <f>ССЫЛКИ!BE3</f>
        <v>450</v>
      </c>
      <c r="BH59" s="174">
        <f>ССЫЛКИ!BF3</f>
        <v>440</v>
      </c>
      <c r="BI59" s="174">
        <f>ССЫЛКИ!BG3</f>
        <v>48</v>
      </c>
      <c r="BJ59" s="174">
        <f>ССЫЛКИ!BH3</f>
        <v>59</v>
      </c>
      <c r="BK59" s="174">
        <f>ССЫЛКИ!BI3</f>
        <v>48</v>
      </c>
      <c r="BL59" s="174">
        <f>ССЫЛКИ!BJ3</f>
        <v>49</v>
      </c>
      <c r="BM59" s="174">
        <f>ССЫЛКИ!BK3</f>
        <v>78</v>
      </c>
      <c r="BN59" s="174">
        <f>ССЫЛКИ!BL3</f>
        <v>110</v>
      </c>
      <c r="BO59" s="174">
        <f>ССЫЛКИ!BM3</f>
        <v>61</v>
      </c>
      <c r="BP59" s="174">
        <f>ССЫЛКИ!BN3</f>
        <v>220</v>
      </c>
      <c r="BQ59" s="174">
        <f>ССЫЛКИ!BO3</f>
        <v>200</v>
      </c>
      <c r="BR59" s="174">
        <f>ССЫЛКИ!BP3</f>
        <v>164</v>
      </c>
      <c r="BS59" s="174">
        <f>ССЫЛКИ!BQ3</f>
        <v>190</v>
      </c>
      <c r="BT59" s="174">
        <f>ССЫЛКИ!BR3</f>
        <v>300</v>
      </c>
      <c r="BU59" s="174">
        <f>ССЫЛКИ!BS3</f>
        <v>195</v>
      </c>
      <c r="BV59" s="174">
        <f>ССЫЛКИ!BT3</f>
        <v>105</v>
      </c>
      <c r="BW59" s="174">
        <f>ССЫЛКИ!BU3</f>
        <v>440</v>
      </c>
      <c r="BX59" s="174">
        <f>ССЫЛКИ!BV3</f>
        <v>66</v>
      </c>
      <c r="BY59" s="174">
        <f>ССЫЛКИ!BW3</f>
        <v>510</v>
      </c>
      <c r="BZ59" s="174">
        <f>ССЫЛКИ!BX3</f>
        <v>580</v>
      </c>
      <c r="CA59" s="180"/>
    </row>
    <row r="60" ht="13.95" hidden="1" customHeight="1" spans="1:79">
      <c r="A60" s="170" t="s">
        <v>196</v>
      </c>
      <c r="B60" s="171"/>
      <c r="C60" s="175">
        <f>SUM(D60:BZ60)</f>
        <v>0</v>
      </c>
      <c r="D60" s="176">
        <f>D58*D59</f>
        <v>0</v>
      </c>
      <c r="E60" s="176">
        <f t="shared" ref="E60:BP60" si="26">E58*E59</f>
        <v>0</v>
      </c>
      <c r="F60" s="177">
        <f t="shared" si="26"/>
        <v>0</v>
      </c>
      <c r="G60" s="177">
        <f t="shared" si="26"/>
        <v>0</v>
      </c>
      <c r="H60" s="177">
        <f t="shared" si="26"/>
        <v>0</v>
      </c>
      <c r="I60" s="177">
        <f t="shared" si="26"/>
        <v>0</v>
      </c>
      <c r="J60" s="177">
        <f t="shared" si="26"/>
        <v>0</v>
      </c>
      <c r="K60" s="213">
        <f t="shared" si="26"/>
        <v>0</v>
      </c>
      <c r="L60" s="213">
        <f t="shared" si="26"/>
        <v>0</v>
      </c>
      <c r="M60" s="213">
        <f t="shared" si="26"/>
        <v>0</v>
      </c>
      <c r="N60" s="213">
        <f t="shared" si="26"/>
        <v>0</v>
      </c>
      <c r="O60" s="213">
        <f t="shared" si="26"/>
        <v>0</v>
      </c>
      <c r="P60" s="213">
        <f t="shared" si="26"/>
        <v>0</v>
      </c>
      <c r="Q60" s="213">
        <f t="shared" si="26"/>
        <v>0</v>
      </c>
      <c r="R60" s="213">
        <f t="shared" si="26"/>
        <v>0</v>
      </c>
      <c r="S60" s="213">
        <f t="shared" si="26"/>
        <v>0</v>
      </c>
      <c r="T60" s="213">
        <f t="shared" si="26"/>
        <v>0</v>
      </c>
      <c r="U60" s="213">
        <f t="shared" si="26"/>
        <v>0</v>
      </c>
      <c r="V60" s="213">
        <f t="shared" si="26"/>
        <v>0</v>
      </c>
      <c r="W60" s="213">
        <f t="shared" si="26"/>
        <v>0</v>
      </c>
      <c r="X60" s="213">
        <f t="shared" si="26"/>
        <v>0</v>
      </c>
      <c r="Y60" s="213">
        <f t="shared" si="26"/>
        <v>0</v>
      </c>
      <c r="Z60" s="213">
        <f t="shared" si="26"/>
        <v>0</v>
      </c>
      <c r="AA60" s="213">
        <f t="shared" si="26"/>
        <v>0</v>
      </c>
      <c r="AB60" s="213">
        <f t="shared" si="26"/>
        <v>0</v>
      </c>
      <c r="AC60" s="213">
        <f t="shared" si="26"/>
        <v>0</v>
      </c>
      <c r="AD60" s="213">
        <f t="shared" si="26"/>
        <v>0</v>
      </c>
      <c r="AE60" s="213">
        <f t="shared" si="26"/>
        <v>0</v>
      </c>
      <c r="AF60" s="213">
        <f t="shared" si="26"/>
        <v>0</v>
      </c>
      <c r="AG60" s="213">
        <f t="shared" si="26"/>
        <v>0</v>
      </c>
      <c r="AH60" s="213">
        <f t="shared" si="26"/>
        <v>0</v>
      </c>
      <c r="AI60" s="213">
        <f t="shared" si="26"/>
        <v>0</v>
      </c>
      <c r="AJ60" s="213">
        <f t="shared" si="26"/>
        <v>0</v>
      </c>
      <c r="AK60" s="213">
        <f t="shared" si="26"/>
        <v>0</v>
      </c>
      <c r="AL60" s="213">
        <f t="shared" si="26"/>
        <v>0</v>
      </c>
      <c r="AM60" s="213">
        <f t="shared" si="26"/>
        <v>0</v>
      </c>
      <c r="AN60" s="213">
        <f t="shared" si="26"/>
        <v>0</v>
      </c>
      <c r="AO60" s="213">
        <f t="shared" si="26"/>
        <v>0</v>
      </c>
      <c r="AP60" s="213">
        <f t="shared" si="26"/>
        <v>0</v>
      </c>
      <c r="AQ60" s="213">
        <f t="shared" si="26"/>
        <v>0</v>
      </c>
      <c r="AR60" s="213">
        <f t="shared" si="26"/>
        <v>0</v>
      </c>
      <c r="AS60" s="213">
        <f t="shared" si="26"/>
        <v>0</v>
      </c>
      <c r="AT60" s="213">
        <f t="shared" si="26"/>
        <v>0</v>
      </c>
      <c r="AU60" s="213">
        <f t="shared" si="26"/>
        <v>0</v>
      </c>
      <c r="AV60" s="213">
        <f t="shared" si="26"/>
        <v>0</v>
      </c>
      <c r="AW60" s="213">
        <f t="shared" si="26"/>
        <v>0</v>
      </c>
      <c r="AX60" s="213">
        <f t="shared" si="26"/>
        <v>0</v>
      </c>
      <c r="AY60" s="213">
        <f t="shared" si="26"/>
        <v>0</v>
      </c>
      <c r="AZ60" s="213">
        <f t="shared" si="26"/>
        <v>0</v>
      </c>
      <c r="BA60" s="213">
        <f t="shared" si="26"/>
        <v>0</v>
      </c>
      <c r="BB60" s="213">
        <f t="shared" si="26"/>
        <v>0</v>
      </c>
      <c r="BC60" s="213">
        <f t="shared" si="26"/>
        <v>0</v>
      </c>
      <c r="BD60" s="213">
        <f t="shared" si="26"/>
        <v>0</v>
      </c>
      <c r="BE60" s="213">
        <f t="shared" si="26"/>
        <v>0</v>
      </c>
      <c r="BF60" s="213">
        <f t="shared" si="26"/>
        <v>0</v>
      </c>
      <c r="BG60" s="213">
        <f t="shared" si="26"/>
        <v>0</v>
      </c>
      <c r="BH60" s="213">
        <f t="shared" si="26"/>
        <v>0</v>
      </c>
      <c r="BI60" s="213">
        <f t="shared" si="26"/>
        <v>0</v>
      </c>
      <c r="BJ60" s="213">
        <f t="shared" si="26"/>
        <v>0</v>
      </c>
      <c r="BK60" s="213">
        <f t="shared" si="26"/>
        <v>0</v>
      </c>
      <c r="BL60" s="213">
        <f t="shared" si="26"/>
        <v>0</v>
      </c>
      <c r="BM60" s="213">
        <f t="shared" si="26"/>
        <v>0</v>
      </c>
      <c r="BN60" s="213">
        <f t="shared" si="26"/>
        <v>0</v>
      </c>
      <c r="BO60" s="213">
        <f t="shared" si="26"/>
        <v>0</v>
      </c>
      <c r="BP60" s="213">
        <f t="shared" si="26"/>
        <v>0</v>
      </c>
      <c r="BQ60" s="213">
        <f t="shared" ref="BQ60:BZ60" si="27">BQ58*BQ59</f>
        <v>0</v>
      </c>
      <c r="BR60" s="213">
        <f t="shared" si="27"/>
        <v>0</v>
      </c>
      <c r="BS60" s="213">
        <f t="shared" si="27"/>
        <v>0</v>
      </c>
      <c r="BT60" s="213">
        <f t="shared" si="27"/>
        <v>0</v>
      </c>
      <c r="BU60" s="213">
        <f t="shared" si="27"/>
        <v>0</v>
      </c>
      <c r="BV60" s="213">
        <f t="shared" si="27"/>
        <v>0</v>
      </c>
      <c r="BW60" s="213">
        <f t="shared" si="27"/>
        <v>0</v>
      </c>
      <c r="BX60" s="213">
        <f t="shared" si="27"/>
        <v>0</v>
      </c>
      <c r="BY60" s="213">
        <f t="shared" si="27"/>
        <v>0</v>
      </c>
      <c r="BZ60" s="213">
        <f t="shared" si="27"/>
        <v>0</v>
      </c>
      <c r="CA60" s="180"/>
    </row>
    <row r="61" ht="13.95" hidden="1" customHeight="1" spans="1:79">
      <c r="A61" s="170" t="s">
        <v>197</v>
      </c>
      <c r="B61" s="178"/>
      <c r="C61" s="179" t="e">
        <f>C60/C57</f>
        <v>#DIV/0!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>
        <f>ROUND((((71.71-C22))*100+SUM(N39:N41)),4)</f>
        <v>-390.4</v>
      </c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  <c r="BY61" s="180"/>
      <c r="BZ61" s="180"/>
      <c r="CA61" s="180"/>
    </row>
    <row r="62" hidden="1" customHeight="1" spans="1:79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  <c r="BY62" s="180"/>
      <c r="BZ62" s="180"/>
      <c r="CA62" s="180"/>
    </row>
    <row r="63" ht="13.95" customHeight="1" spans="1:79">
      <c r="A63" s="180"/>
      <c r="B63" s="159" t="s">
        <v>199</v>
      </c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  <c r="BY63" s="180"/>
      <c r="BZ63" s="180"/>
      <c r="CA63" s="180"/>
    </row>
    <row r="64" ht="15.75" customHeight="1" spans="1:79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  <c r="BY64" s="180"/>
      <c r="BZ64" s="180"/>
      <c r="CA64" s="180"/>
    </row>
    <row r="65" ht="15.75" customHeight="1" spans="1:79">
      <c r="A65" s="180"/>
      <c r="B65" s="159" t="s">
        <v>200</v>
      </c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  <c r="BY65" s="180"/>
      <c r="BZ65" s="180"/>
      <c r="CA65" s="180"/>
    </row>
    <row r="66" ht="15.75" customHeight="1" spans="1:79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80"/>
      <c r="BU66" s="180"/>
      <c r="BV66" s="180"/>
      <c r="BW66" s="180"/>
      <c r="BX66" s="180"/>
      <c r="BY66" s="180"/>
      <c r="BZ66" s="180"/>
      <c r="CA66" s="180"/>
    </row>
    <row r="67" ht="15.75" customHeight="1" spans="1:79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  <c r="AA67" s="180"/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  <c r="BP67" s="180"/>
      <c r="BQ67" s="180"/>
      <c r="BR67" s="180"/>
      <c r="BS67" s="180"/>
      <c r="BT67" s="180"/>
      <c r="BU67" s="180"/>
      <c r="BV67" s="180"/>
      <c r="BW67" s="180"/>
      <c r="BX67" s="180"/>
      <c r="BY67" s="180"/>
      <c r="BZ67" s="180"/>
      <c r="CA67" s="180"/>
    </row>
    <row r="68" ht="15.75" customHeight="1" spans="1:79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  <c r="AA68" s="180"/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  <c r="BP68" s="180"/>
      <c r="BQ68" s="180"/>
      <c r="BR68" s="180"/>
      <c r="BS68" s="180"/>
      <c r="BT68" s="180"/>
      <c r="BU68" s="180"/>
      <c r="BV68" s="180"/>
      <c r="BW68" s="180"/>
      <c r="BX68" s="180"/>
      <c r="BY68" s="180"/>
      <c r="BZ68" s="180"/>
      <c r="CA68" s="180"/>
    </row>
    <row r="69" ht="15.75" customHeight="1" spans="1:79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  <c r="AA69" s="180"/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  <c r="BP69" s="180"/>
      <c r="BQ69" s="180"/>
      <c r="BR69" s="180"/>
      <c r="BS69" s="180"/>
      <c r="BT69" s="180"/>
      <c r="BU69" s="180"/>
      <c r="BV69" s="180"/>
      <c r="BW69" s="180"/>
      <c r="BX69" s="180"/>
      <c r="BY69" s="180"/>
      <c r="BZ69" s="180"/>
      <c r="CA69" s="180"/>
    </row>
    <row r="70" ht="15.75" customHeight="1" spans="1:79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  <c r="BP70" s="180"/>
      <c r="BQ70" s="180"/>
      <c r="BR70" s="180"/>
      <c r="BS70" s="180"/>
      <c r="BT70" s="180"/>
      <c r="BU70" s="180"/>
      <c r="BV70" s="180"/>
      <c r="BW70" s="180"/>
      <c r="BX70" s="180"/>
      <c r="BY70" s="180"/>
      <c r="BZ70" s="180"/>
      <c r="CA70" s="180"/>
    </row>
    <row r="71" ht="15.75" customHeight="1" spans="1:79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  <c r="BP71" s="180"/>
      <c r="BQ71" s="180"/>
      <c r="BR71" s="180"/>
      <c r="BS71" s="180"/>
      <c r="BT71" s="180"/>
      <c r="BU71" s="180"/>
      <c r="BV71" s="180"/>
      <c r="BW71" s="180"/>
      <c r="BX71" s="180"/>
      <c r="BY71" s="180"/>
      <c r="BZ71" s="180"/>
      <c r="CA71" s="180"/>
    </row>
    <row r="72" ht="15.75" customHeight="1" spans="1:79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  <c r="BP72" s="180"/>
      <c r="BQ72" s="180"/>
      <c r="BR72" s="180"/>
      <c r="BS72" s="180"/>
      <c r="BT72" s="180"/>
      <c r="BU72" s="180"/>
      <c r="BV72" s="180"/>
      <c r="BW72" s="180"/>
      <c r="BX72" s="180"/>
      <c r="BY72" s="180"/>
      <c r="BZ72" s="180"/>
      <c r="CA72" s="180"/>
    </row>
    <row r="73" ht="15.75" customHeight="1" spans="1:79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180"/>
      <c r="Z73" s="180"/>
      <c r="AA73" s="180"/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  <c r="BP73" s="180"/>
      <c r="BQ73" s="180"/>
      <c r="BR73" s="180"/>
      <c r="BS73" s="180"/>
      <c r="BT73" s="180"/>
      <c r="BU73" s="180"/>
      <c r="BV73" s="180"/>
      <c r="BW73" s="180"/>
      <c r="BX73" s="180"/>
      <c r="BY73" s="180"/>
      <c r="BZ73" s="180"/>
      <c r="CA73" s="180"/>
    </row>
    <row r="74" ht="15.75" customHeight="1" spans="1:79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  <c r="BP74" s="180"/>
      <c r="BQ74" s="180"/>
      <c r="BR74" s="180"/>
      <c r="BS74" s="180"/>
      <c r="BT74" s="180"/>
      <c r="BU74" s="180"/>
      <c r="BV74" s="180"/>
      <c r="BW74" s="180"/>
      <c r="BX74" s="180"/>
      <c r="BY74" s="180"/>
      <c r="BZ74" s="180"/>
      <c r="CA74" s="180"/>
    </row>
    <row r="75" ht="15.75" customHeight="1" spans="1:79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  <c r="BP75" s="180"/>
      <c r="BQ75" s="180"/>
      <c r="BR75" s="180"/>
      <c r="BS75" s="180"/>
      <c r="BT75" s="180"/>
      <c r="BU75" s="180"/>
      <c r="BV75" s="180"/>
      <c r="BW75" s="180"/>
      <c r="BX75" s="180"/>
      <c r="BY75" s="180"/>
      <c r="BZ75" s="180"/>
      <c r="CA75" s="180"/>
    </row>
    <row r="76" ht="15.75" customHeight="1" spans="1:79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</row>
    <row r="77" ht="15.75" customHeight="1" spans="1:79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</row>
    <row r="78" ht="15.75" customHeight="1" spans="1:79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</row>
    <row r="79" ht="15.75" customHeight="1" spans="1:79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</row>
    <row r="80" ht="15.75" customHeight="1" spans="1:79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</row>
    <row r="81" ht="15.75" customHeight="1" spans="1:79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</row>
    <row r="82" ht="15.75" customHeight="1" spans="1:79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</row>
    <row r="83" ht="15.75" customHeight="1" spans="1:79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</row>
    <row r="84" ht="15.75" customHeight="1" spans="1:79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</row>
    <row r="85" ht="15.75" customHeight="1" spans="1:79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</row>
    <row r="86" ht="15.75" customHeight="1" spans="1:79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</row>
    <row r="87" ht="15.75" customHeight="1" spans="1:79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</row>
    <row r="88" ht="15.75" customHeight="1" spans="1:79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</row>
    <row r="89" ht="15.75" customHeight="1" spans="1:79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</row>
    <row r="90" ht="15.75" customHeight="1" spans="1:79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</row>
    <row r="91" ht="15.75" customHeight="1" spans="1:79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</row>
    <row r="92" ht="15.75" customHeight="1" spans="1:79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</row>
    <row r="93" ht="15.75" customHeight="1" spans="1:79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</row>
    <row r="94" ht="15.75" customHeight="1" spans="1:79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</row>
    <row r="95" ht="15.75" customHeight="1" spans="1:79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</row>
    <row r="96" ht="15.75" customHeight="1" spans="1:79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</row>
    <row r="97" ht="15.75" customHeight="1" spans="1:79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</row>
    <row r="98" ht="15.75" customHeight="1" spans="1:79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</row>
    <row r="99" ht="15.75" customHeight="1" spans="1:79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</row>
    <row r="100" ht="15.75" customHeight="1" spans="1:79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</row>
    <row r="101" ht="15.75" customHeight="1" spans="1:79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</row>
    <row r="102" ht="15.75" customHeight="1" spans="1:79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</row>
    <row r="103" ht="15.75" customHeight="1" spans="1:79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</row>
    <row r="104" ht="15.75" customHeight="1" spans="1:79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</row>
    <row r="105" ht="15.75" customHeight="1" spans="1:79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</row>
    <row r="106" ht="15.75" customHeight="1" spans="1:79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</row>
    <row r="107" ht="15.75" customHeight="1" spans="1:79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</row>
    <row r="108" ht="15.75" customHeight="1" spans="1:79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</row>
    <row r="109" ht="15.75" customHeight="1" spans="1:79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</row>
    <row r="110" ht="15.75" customHeight="1" spans="1:79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</row>
    <row r="111" ht="15.75" customHeight="1" spans="1:79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</row>
    <row r="112" ht="15.75" customHeight="1" spans="1:79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</row>
    <row r="113" ht="15.75" customHeight="1" spans="1:79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</row>
    <row r="114" ht="15.75" customHeight="1" spans="1:79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</row>
    <row r="115" ht="15.75" customHeight="1" spans="1:79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</row>
    <row r="116" ht="15.75" customHeight="1" spans="1:79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</row>
    <row r="117" ht="15.75" customHeight="1" spans="1:79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</row>
    <row r="118" ht="15.75" customHeight="1" spans="1:79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</row>
    <row r="119" ht="15.75" customHeight="1" spans="1:79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</row>
    <row r="120" ht="15.75" customHeight="1" spans="1:79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</row>
    <row r="121" ht="15.75" customHeight="1" spans="1:79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</row>
    <row r="122" ht="15.75" customHeight="1" spans="1:79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</row>
    <row r="123" ht="15.75" customHeight="1" spans="1:79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</row>
    <row r="124" ht="15.75" customHeight="1" spans="1:79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</row>
    <row r="125" ht="15.75" customHeight="1" spans="1:79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</row>
    <row r="126" ht="15.75" customHeight="1" spans="1:79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</row>
    <row r="127" ht="15.75" customHeight="1" spans="1:79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</row>
    <row r="128" ht="15.75" customHeight="1" spans="1:79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</row>
    <row r="129" ht="15.75" customHeight="1" spans="1:79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</row>
    <row r="130" ht="15.75" customHeight="1" spans="1:79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</row>
    <row r="131" ht="15.75" customHeight="1" spans="1:79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</row>
    <row r="132" ht="15.75" customHeight="1" spans="1:79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</row>
    <row r="133" ht="15.75" customHeight="1" spans="1:79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</row>
    <row r="134" ht="15.75" customHeight="1" spans="1:79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</row>
    <row r="135" ht="15.75" customHeight="1" spans="1:79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</row>
    <row r="136" ht="15.75" customHeight="1" spans="1:79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</row>
    <row r="137" ht="15.75" customHeight="1" spans="1:79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</row>
    <row r="138" ht="15.75" customHeight="1" spans="1:79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</row>
    <row r="139" ht="15.75" customHeight="1" spans="1:79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</row>
    <row r="140" ht="15.75" customHeight="1" spans="1:79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</row>
    <row r="141" ht="15.75" customHeight="1" spans="1:79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</row>
    <row r="142" ht="15.75" customHeight="1" spans="1:79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</row>
    <row r="143" ht="15.75" customHeight="1" spans="1:79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</row>
    <row r="144" ht="15.75" customHeight="1" spans="1:79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</row>
    <row r="145" ht="15.75" customHeight="1" spans="1:79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</row>
    <row r="146" ht="15.75" customHeight="1" spans="1:79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</row>
    <row r="147" ht="15.75" customHeight="1" spans="1:79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</row>
    <row r="148" ht="15.75" customHeight="1" spans="1:79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</row>
    <row r="149" ht="15.75" customHeight="1" spans="1:79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</row>
    <row r="150" ht="15.75" customHeight="1" spans="1:79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</row>
    <row r="151" ht="15.75" customHeight="1" spans="1:79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</row>
    <row r="152" ht="15.75" customHeight="1" spans="1:79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</row>
    <row r="153" ht="15.75" customHeight="1" spans="1:79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</row>
    <row r="154" ht="15.75" customHeight="1" spans="1:79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</row>
    <row r="155" ht="15.75" customHeight="1" spans="1:79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</row>
    <row r="156" ht="15.75" customHeight="1" spans="1:79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</row>
    <row r="157" ht="15.75" customHeight="1" spans="1:79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</row>
    <row r="158" ht="15.75" customHeight="1" spans="1:79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</row>
    <row r="159" ht="15.75" customHeight="1" spans="1:79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</row>
    <row r="160" ht="15.75" customHeight="1" spans="1:79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</row>
    <row r="161" ht="15.75" customHeight="1" spans="1:79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</row>
    <row r="162" ht="15.75" customHeight="1" spans="1:79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</row>
    <row r="163" ht="15.75" customHeight="1" spans="1:79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</row>
    <row r="164" ht="15.75" customHeight="1" spans="1:79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</row>
    <row r="165" ht="15.75" customHeight="1" spans="1:79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</row>
    <row r="166" ht="15.75" customHeight="1" spans="1:79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</row>
    <row r="167" ht="15.75" customHeight="1" spans="1:79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</row>
    <row r="168" ht="15.75" customHeight="1" spans="1:79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</row>
    <row r="169" ht="15.75" customHeight="1" spans="1:79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</row>
    <row r="170" ht="15.75" customHeight="1" spans="1:79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0"/>
      <c r="AL170" s="180"/>
      <c r="AM170" s="180"/>
      <c r="AN170" s="180"/>
      <c r="AO170" s="180"/>
      <c r="AP170" s="180"/>
      <c r="AQ170" s="180"/>
      <c r="AR170" s="180"/>
      <c r="AS170" s="180"/>
      <c r="AT170" s="180"/>
      <c r="AU170" s="180"/>
      <c r="AV170" s="180"/>
      <c r="AW170" s="180"/>
      <c r="AX170" s="180"/>
      <c r="AY170" s="180"/>
      <c r="AZ170" s="180"/>
      <c r="BA170" s="180"/>
      <c r="BB170" s="180"/>
      <c r="BC170" s="180"/>
      <c r="BD170" s="180"/>
      <c r="BE170" s="180"/>
      <c r="BF170" s="180"/>
      <c r="BG170" s="180"/>
      <c r="BH170" s="180"/>
      <c r="BI170" s="180"/>
      <c r="BJ170" s="180"/>
      <c r="BK170" s="180"/>
      <c r="BL170" s="180"/>
      <c r="BM170" s="180"/>
      <c r="BN170" s="180"/>
      <c r="BO170" s="180"/>
      <c r="BP170" s="180"/>
      <c r="BQ170" s="180"/>
      <c r="BR170" s="180"/>
      <c r="BS170" s="180"/>
      <c r="BT170" s="180"/>
      <c r="BU170" s="180"/>
      <c r="BV170" s="180"/>
      <c r="BW170" s="180"/>
      <c r="BX170" s="180"/>
      <c r="BY170" s="180"/>
      <c r="BZ170" s="180"/>
      <c r="CA170" s="180"/>
    </row>
    <row r="171" ht="15.75" customHeight="1" spans="1:79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0"/>
      <c r="AL171" s="180"/>
      <c r="AM171" s="180"/>
      <c r="AN171" s="180"/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0"/>
      <c r="BD171" s="180"/>
      <c r="BE171" s="180"/>
      <c r="BF171" s="180"/>
      <c r="BG171" s="180"/>
      <c r="BH171" s="180"/>
      <c r="BI171" s="180"/>
      <c r="BJ171" s="180"/>
      <c r="BK171" s="180"/>
      <c r="BL171" s="180"/>
      <c r="BM171" s="180"/>
      <c r="BN171" s="180"/>
      <c r="BO171" s="180"/>
      <c r="BP171" s="180"/>
      <c r="BQ171" s="180"/>
      <c r="BR171" s="180"/>
      <c r="BS171" s="180"/>
      <c r="BT171" s="180"/>
      <c r="BU171" s="180"/>
      <c r="BV171" s="180"/>
      <c r="BW171" s="180"/>
      <c r="BX171" s="180"/>
      <c r="BY171" s="180"/>
      <c r="BZ171" s="180"/>
      <c r="CA171" s="180"/>
    </row>
    <row r="172" ht="15.75" customHeight="1" spans="1:79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/>
      <c r="AJ172" s="180"/>
      <c r="AK172" s="180"/>
      <c r="AL172" s="180"/>
      <c r="AM172" s="180"/>
      <c r="AN172" s="180"/>
      <c r="AO172" s="180"/>
      <c r="AP172" s="180"/>
      <c r="AQ172" s="180"/>
      <c r="AR172" s="180"/>
      <c r="AS172" s="180"/>
      <c r="AT172" s="180"/>
      <c r="AU172" s="180"/>
      <c r="AV172" s="180"/>
      <c r="AW172" s="180"/>
      <c r="AX172" s="180"/>
      <c r="AY172" s="180"/>
      <c r="AZ172" s="180"/>
      <c r="BA172" s="180"/>
      <c r="BB172" s="180"/>
      <c r="BC172" s="180"/>
      <c r="BD172" s="180"/>
      <c r="BE172" s="180"/>
      <c r="BF172" s="180"/>
      <c r="BG172" s="180"/>
      <c r="BH172" s="180"/>
      <c r="BI172" s="180"/>
      <c r="BJ172" s="180"/>
      <c r="BK172" s="180"/>
      <c r="BL172" s="180"/>
      <c r="BM172" s="180"/>
      <c r="BN172" s="180"/>
      <c r="BO172" s="180"/>
      <c r="BP172" s="180"/>
      <c r="BQ172" s="180"/>
      <c r="BR172" s="180"/>
      <c r="BS172" s="180"/>
      <c r="BT172" s="180"/>
      <c r="BU172" s="180"/>
      <c r="BV172" s="180"/>
      <c r="BW172" s="180"/>
      <c r="BX172" s="180"/>
      <c r="BY172" s="180"/>
      <c r="BZ172" s="180"/>
      <c r="CA172" s="180"/>
    </row>
    <row r="173" ht="15.75" customHeight="1" spans="1:79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/>
      <c r="AJ173" s="180"/>
      <c r="AK173" s="180"/>
      <c r="AL173" s="180"/>
      <c r="AM173" s="180"/>
      <c r="AN173" s="180"/>
      <c r="AO173" s="180"/>
      <c r="AP173" s="180"/>
      <c r="AQ173" s="180"/>
      <c r="AR173" s="180"/>
      <c r="AS173" s="180"/>
      <c r="AT173" s="180"/>
      <c r="AU173" s="180"/>
      <c r="AV173" s="180"/>
      <c r="AW173" s="180"/>
      <c r="AX173" s="180"/>
      <c r="AY173" s="180"/>
      <c r="AZ173" s="180"/>
      <c r="BA173" s="180"/>
      <c r="BB173" s="180"/>
      <c r="BC173" s="180"/>
      <c r="BD173" s="180"/>
      <c r="BE173" s="180"/>
      <c r="BF173" s="180"/>
      <c r="BG173" s="180"/>
      <c r="BH173" s="180"/>
      <c r="BI173" s="180"/>
      <c r="BJ173" s="180"/>
      <c r="BK173" s="180"/>
      <c r="BL173" s="180"/>
      <c r="BM173" s="180"/>
      <c r="BN173" s="180"/>
      <c r="BO173" s="180"/>
      <c r="BP173" s="180"/>
      <c r="BQ173" s="180"/>
      <c r="BR173" s="180"/>
      <c r="BS173" s="180"/>
      <c r="BT173" s="180"/>
      <c r="BU173" s="180"/>
      <c r="BV173" s="180"/>
      <c r="BW173" s="180"/>
      <c r="BX173" s="180"/>
      <c r="BY173" s="180"/>
      <c r="BZ173" s="180"/>
      <c r="CA173" s="180"/>
    </row>
    <row r="174" ht="15.75" customHeight="1" spans="1:79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/>
      <c r="AJ174" s="180"/>
      <c r="AK174" s="180"/>
      <c r="AL174" s="180"/>
      <c r="AM174" s="180"/>
      <c r="AN174" s="180"/>
      <c r="AO174" s="180"/>
      <c r="AP174" s="180"/>
      <c r="AQ174" s="180"/>
      <c r="AR174" s="180"/>
      <c r="AS174" s="180"/>
      <c r="AT174" s="180"/>
      <c r="AU174" s="180"/>
      <c r="AV174" s="180"/>
      <c r="AW174" s="180"/>
      <c r="AX174" s="180"/>
      <c r="AY174" s="180"/>
      <c r="AZ174" s="180"/>
      <c r="BA174" s="180"/>
      <c r="BB174" s="180"/>
      <c r="BC174" s="180"/>
      <c r="BD174" s="180"/>
      <c r="BE174" s="180"/>
      <c r="BF174" s="180"/>
      <c r="BG174" s="180"/>
      <c r="BH174" s="180"/>
      <c r="BI174" s="180"/>
      <c r="BJ174" s="180"/>
      <c r="BK174" s="180"/>
      <c r="BL174" s="180"/>
      <c r="BM174" s="180"/>
      <c r="BN174" s="180"/>
      <c r="BO174" s="180"/>
      <c r="BP174" s="180"/>
      <c r="BQ174" s="180"/>
      <c r="BR174" s="180"/>
      <c r="BS174" s="180"/>
      <c r="BT174" s="180"/>
      <c r="BU174" s="180"/>
      <c r="BV174" s="180"/>
      <c r="BW174" s="180"/>
      <c r="BX174" s="180"/>
      <c r="BY174" s="180"/>
      <c r="BZ174" s="180"/>
      <c r="CA174" s="180"/>
    </row>
    <row r="175" ht="15.75" customHeight="1" spans="1:79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180"/>
      <c r="AD175" s="180"/>
      <c r="AE175" s="180"/>
      <c r="AF175" s="180"/>
      <c r="AG175" s="180"/>
      <c r="AH175" s="180"/>
      <c r="AI175" s="180"/>
      <c r="AJ175" s="180"/>
      <c r="AK175" s="180"/>
      <c r="AL175" s="180"/>
      <c r="AM175" s="180"/>
      <c r="AN175" s="180"/>
      <c r="AO175" s="180"/>
      <c r="AP175" s="180"/>
      <c r="AQ175" s="180"/>
      <c r="AR175" s="180"/>
      <c r="AS175" s="180"/>
      <c r="AT175" s="180"/>
      <c r="AU175" s="180"/>
      <c r="AV175" s="180"/>
      <c r="AW175" s="180"/>
      <c r="AX175" s="180"/>
      <c r="AY175" s="180"/>
      <c r="AZ175" s="180"/>
      <c r="BA175" s="180"/>
      <c r="BB175" s="180"/>
      <c r="BC175" s="180"/>
      <c r="BD175" s="180"/>
      <c r="BE175" s="180"/>
      <c r="BF175" s="180"/>
      <c r="BG175" s="180"/>
      <c r="BH175" s="180"/>
      <c r="BI175" s="180"/>
      <c r="BJ175" s="180"/>
      <c r="BK175" s="180"/>
      <c r="BL175" s="180"/>
      <c r="BM175" s="180"/>
      <c r="BN175" s="180"/>
      <c r="BO175" s="180"/>
      <c r="BP175" s="180"/>
      <c r="BQ175" s="180"/>
      <c r="BR175" s="180"/>
      <c r="BS175" s="180"/>
      <c r="BT175" s="180"/>
      <c r="BU175" s="180"/>
      <c r="BV175" s="180"/>
      <c r="BW175" s="180"/>
      <c r="BX175" s="180"/>
      <c r="BY175" s="180"/>
      <c r="BZ175" s="180"/>
      <c r="CA175" s="180"/>
    </row>
    <row r="176" ht="15.75" customHeight="1" spans="1:79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/>
      <c r="AJ176" s="180"/>
      <c r="AK176" s="180"/>
      <c r="AL176" s="180"/>
      <c r="AM176" s="180"/>
      <c r="AN176" s="180"/>
      <c r="AO176" s="180"/>
      <c r="AP176" s="180"/>
      <c r="AQ176" s="180"/>
      <c r="AR176" s="180"/>
      <c r="AS176" s="180"/>
      <c r="AT176" s="180"/>
      <c r="AU176" s="180"/>
      <c r="AV176" s="180"/>
      <c r="AW176" s="180"/>
      <c r="AX176" s="180"/>
      <c r="AY176" s="180"/>
      <c r="AZ176" s="180"/>
      <c r="BA176" s="180"/>
      <c r="BB176" s="180"/>
      <c r="BC176" s="180"/>
      <c r="BD176" s="180"/>
      <c r="BE176" s="180"/>
      <c r="BF176" s="180"/>
      <c r="BG176" s="180"/>
      <c r="BH176" s="180"/>
      <c r="BI176" s="180"/>
      <c r="BJ176" s="180"/>
      <c r="BK176" s="180"/>
      <c r="BL176" s="180"/>
      <c r="BM176" s="180"/>
      <c r="BN176" s="180"/>
      <c r="BO176" s="180"/>
      <c r="BP176" s="180"/>
      <c r="BQ176" s="180"/>
      <c r="BR176" s="180"/>
      <c r="BS176" s="180"/>
      <c r="BT176" s="180"/>
      <c r="BU176" s="180"/>
      <c r="BV176" s="180"/>
      <c r="BW176" s="180"/>
      <c r="BX176" s="180"/>
      <c r="BY176" s="180"/>
      <c r="BZ176" s="180"/>
      <c r="CA176" s="180"/>
    </row>
    <row r="177" ht="15.75" customHeight="1" spans="1:79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/>
      <c r="AJ177" s="180"/>
      <c r="AK177" s="180"/>
      <c r="AL177" s="180"/>
      <c r="AM177" s="180"/>
      <c r="AN177" s="180"/>
      <c r="AO177" s="180"/>
      <c r="AP177" s="180"/>
      <c r="AQ177" s="180"/>
      <c r="AR177" s="180"/>
      <c r="AS177" s="180"/>
      <c r="AT177" s="180"/>
      <c r="AU177" s="180"/>
      <c r="AV177" s="180"/>
      <c r="AW177" s="180"/>
      <c r="AX177" s="180"/>
      <c r="AY177" s="180"/>
      <c r="AZ177" s="180"/>
      <c r="BA177" s="180"/>
      <c r="BB177" s="180"/>
      <c r="BC177" s="180"/>
      <c r="BD177" s="180"/>
      <c r="BE177" s="180"/>
      <c r="BF177" s="180"/>
      <c r="BG177" s="180"/>
      <c r="BH177" s="180"/>
      <c r="BI177" s="180"/>
      <c r="BJ177" s="180"/>
      <c r="BK177" s="180"/>
      <c r="BL177" s="180"/>
      <c r="BM177" s="180"/>
      <c r="BN177" s="180"/>
      <c r="BO177" s="180"/>
      <c r="BP177" s="180"/>
      <c r="BQ177" s="180"/>
      <c r="BR177" s="180"/>
      <c r="BS177" s="180"/>
      <c r="BT177" s="180"/>
      <c r="BU177" s="180"/>
      <c r="BV177" s="180"/>
      <c r="BW177" s="180"/>
      <c r="BX177" s="180"/>
      <c r="BY177" s="180"/>
      <c r="BZ177" s="180"/>
      <c r="CA177" s="180"/>
    </row>
    <row r="178" ht="15.75" customHeight="1" spans="1:79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/>
      <c r="AP178" s="180"/>
      <c r="AQ178" s="180"/>
      <c r="AR178" s="180"/>
      <c r="AS178" s="180"/>
      <c r="AT178" s="180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0"/>
      <c r="BG178" s="180"/>
      <c r="BH178" s="180"/>
      <c r="BI178" s="180"/>
      <c r="BJ178" s="180"/>
      <c r="BK178" s="180"/>
      <c r="BL178" s="180"/>
      <c r="BM178" s="180"/>
      <c r="BN178" s="180"/>
      <c r="BO178" s="180"/>
      <c r="BP178" s="180"/>
      <c r="BQ178" s="180"/>
      <c r="BR178" s="180"/>
      <c r="BS178" s="180"/>
      <c r="BT178" s="180"/>
      <c r="BU178" s="180"/>
      <c r="BV178" s="180"/>
      <c r="BW178" s="180"/>
      <c r="BX178" s="180"/>
      <c r="BY178" s="180"/>
      <c r="BZ178" s="180"/>
      <c r="CA178" s="180"/>
    </row>
    <row r="179" ht="15.75" customHeight="1" spans="1:79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/>
      <c r="AJ179" s="180"/>
      <c r="AK179" s="180"/>
      <c r="AL179" s="180"/>
      <c r="AM179" s="180"/>
      <c r="AN179" s="180"/>
      <c r="AO179" s="180"/>
      <c r="AP179" s="180"/>
      <c r="AQ179" s="180"/>
      <c r="AR179" s="180"/>
      <c r="AS179" s="180"/>
      <c r="AT179" s="180"/>
      <c r="AU179" s="180"/>
      <c r="AV179" s="180"/>
      <c r="AW179" s="180"/>
      <c r="AX179" s="180"/>
      <c r="AY179" s="180"/>
      <c r="AZ179" s="180"/>
      <c r="BA179" s="180"/>
      <c r="BB179" s="180"/>
      <c r="BC179" s="180"/>
      <c r="BD179" s="180"/>
      <c r="BE179" s="180"/>
      <c r="BF179" s="180"/>
      <c r="BG179" s="180"/>
      <c r="BH179" s="180"/>
      <c r="BI179" s="180"/>
      <c r="BJ179" s="180"/>
      <c r="BK179" s="180"/>
      <c r="BL179" s="180"/>
      <c r="BM179" s="180"/>
      <c r="BN179" s="180"/>
      <c r="BO179" s="180"/>
      <c r="BP179" s="180"/>
      <c r="BQ179" s="180"/>
      <c r="BR179" s="180"/>
      <c r="BS179" s="180"/>
      <c r="BT179" s="180"/>
      <c r="BU179" s="180"/>
      <c r="BV179" s="180"/>
      <c r="BW179" s="180"/>
      <c r="BX179" s="180"/>
      <c r="BY179" s="180"/>
      <c r="BZ179" s="180"/>
      <c r="CA179" s="180"/>
    </row>
    <row r="180" ht="15.75" customHeight="1" spans="1:79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/>
      <c r="AJ180" s="180"/>
      <c r="AK180" s="180"/>
      <c r="AL180" s="180"/>
      <c r="AM180" s="180"/>
      <c r="AN180" s="180"/>
      <c r="AO180" s="180"/>
      <c r="AP180" s="180"/>
      <c r="AQ180" s="180"/>
      <c r="AR180" s="180"/>
      <c r="AS180" s="180"/>
      <c r="AT180" s="180"/>
      <c r="AU180" s="180"/>
      <c r="AV180" s="180"/>
      <c r="AW180" s="180"/>
      <c r="AX180" s="180"/>
      <c r="AY180" s="180"/>
      <c r="AZ180" s="180"/>
      <c r="BA180" s="180"/>
      <c r="BB180" s="180"/>
      <c r="BC180" s="180"/>
      <c r="BD180" s="180"/>
      <c r="BE180" s="180"/>
      <c r="BF180" s="180"/>
      <c r="BG180" s="180"/>
      <c r="BH180" s="180"/>
      <c r="BI180" s="180"/>
      <c r="BJ180" s="180"/>
      <c r="BK180" s="180"/>
      <c r="BL180" s="180"/>
      <c r="BM180" s="180"/>
      <c r="BN180" s="180"/>
      <c r="BO180" s="180"/>
      <c r="BP180" s="180"/>
      <c r="BQ180" s="180"/>
      <c r="BR180" s="180"/>
      <c r="BS180" s="180"/>
      <c r="BT180" s="180"/>
      <c r="BU180" s="180"/>
      <c r="BV180" s="180"/>
      <c r="BW180" s="180"/>
      <c r="BX180" s="180"/>
      <c r="BY180" s="180"/>
      <c r="BZ180" s="180"/>
      <c r="CA180" s="180"/>
    </row>
    <row r="181" ht="15.75" customHeight="1" spans="1:79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/>
      <c r="AJ181" s="180"/>
      <c r="AK181" s="180"/>
      <c r="AL181" s="180"/>
      <c r="AM181" s="180"/>
      <c r="AN181" s="180"/>
      <c r="AO181" s="180"/>
      <c r="AP181" s="180"/>
      <c r="AQ181" s="180"/>
      <c r="AR181" s="180"/>
      <c r="AS181" s="180"/>
      <c r="AT181" s="180"/>
      <c r="AU181" s="180"/>
      <c r="AV181" s="180"/>
      <c r="AW181" s="180"/>
      <c r="AX181" s="180"/>
      <c r="AY181" s="180"/>
      <c r="AZ181" s="180"/>
      <c r="BA181" s="180"/>
      <c r="BB181" s="180"/>
      <c r="BC181" s="180"/>
      <c r="BD181" s="180"/>
      <c r="BE181" s="180"/>
      <c r="BF181" s="180"/>
      <c r="BG181" s="180"/>
      <c r="BH181" s="180"/>
      <c r="BI181" s="180"/>
      <c r="BJ181" s="180"/>
      <c r="BK181" s="180"/>
      <c r="BL181" s="180"/>
      <c r="BM181" s="180"/>
      <c r="BN181" s="180"/>
      <c r="BO181" s="180"/>
      <c r="BP181" s="180"/>
      <c r="BQ181" s="180"/>
      <c r="BR181" s="180"/>
      <c r="BS181" s="180"/>
      <c r="BT181" s="180"/>
      <c r="BU181" s="180"/>
      <c r="BV181" s="180"/>
      <c r="BW181" s="180"/>
      <c r="BX181" s="180"/>
      <c r="BY181" s="180"/>
      <c r="BZ181" s="180"/>
      <c r="CA181" s="180"/>
    </row>
    <row r="182" ht="15.75" customHeight="1" spans="1:79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/>
      <c r="AJ182" s="180"/>
      <c r="AK182" s="180"/>
      <c r="AL182" s="180"/>
      <c r="AM182" s="180"/>
      <c r="AN182" s="180"/>
      <c r="AO182" s="180"/>
      <c r="AP182" s="180"/>
      <c r="AQ182" s="180"/>
      <c r="AR182" s="180"/>
      <c r="AS182" s="180"/>
      <c r="AT182" s="180"/>
      <c r="AU182" s="180"/>
      <c r="AV182" s="180"/>
      <c r="AW182" s="180"/>
      <c r="AX182" s="180"/>
      <c r="AY182" s="180"/>
      <c r="AZ182" s="180"/>
      <c r="BA182" s="180"/>
      <c r="BB182" s="180"/>
      <c r="BC182" s="180"/>
      <c r="BD182" s="180"/>
      <c r="BE182" s="180"/>
      <c r="BF182" s="180"/>
      <c r="BG182" s="180"/>
      <c r="BH182" s="180"/>
      <c r="BI182" s="180"/>
      <c r="BJ182" s="180"/>
      <c r="BK182" s="180"/>
      <c r="BL182" s="180"/>
      <c r="BM182" s="180"/>
      <c r="BN182" s="180"/>
      <c r="BO182" s="180"/>
      <c r="BP182" s="180"/>
      <c r="BQ182" s="180"/>
      <c r="BR182" s="180"/>
      <c r="BS182" s="180"/>
      <c r="BT182" s="180"/>
      <c r="BU182" s="180"/>
      <c r="BV182" s="180"/>
      <c r="BW182" s="180"/>
      <c r="BX182" s="180"/>
      <c r="BY182" s="180"/>
      <c r="BZ182" s="180"/>
      <c r="CA182" s="180"/>
    </row>
    <row r="183" ht="15.75" customHeight="1" spans="1:79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/>
      <c r="AJ183" s="180"/>
      <c r="AK183" s="180"/>
      <c r="AL183" s="180"/>
      <c r="AM183" s="180"/>
      <c r="AN183" s="180"/>
      <c r="AO183" s="180"/>
      <c r="AP183" s="180"/>
      <c r="AQ183" s="180"/>
      <c r="AR183" s="180"/>
      <c r="AS183" s="180"/>
      <c r="AT183" s="180"/>
      <c r="AU183" s="180"/>
      <c r="AV183" s="180"/>
      <c r="AW183" s="180"/>
      <c r="AX183" s="180"/>
      <c r="AY183" s="180"/>
      <c r="AZ183" s="180"/>
      <c r="BA183" s="180"/>
      <c r="BB183" s="180"/>
      <c r="BC183" s="180"/>
      <c r="BD183" s="180"/>
      <c r="BE183" s="180"/>
      <c r="BF183" s="180"/>
      <c r="BG183" s="180"/>
      <c r="BH183" s="180"/>
      <c r="BI183" s="180"/>
      <c r="BJ183" s="180"/>
      <c r="BK183" s="180"/>
      <c r="BL183" s="180"/>
      <c r="BM183" s="180"/>
      <c r="BN183" s="180"/>
      <c r="BO183" s="180"/>
      <c r="BP183" s="180"/>
      <c r="BQ183" s="180"/>
      <c r="BR183" s="180"/>
      <c r="BS183" s="180"/>
      <c r="BT183" s="180"/>
      <c r="BU183" s="180"/>
      <c r="BV183" s="180"/>
      <c r="BW183" s="180"/>
      <c r="BX183" s="180"/>
      <c r="BY183" s="180"/>
      <c r="BZ183" s="180"/>
      <c r="CA183" s="180"/>
    </row>
    <row r="184" ht="15.75" customHeight="1" spans="1:79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/>
      <c r="AJ184" s="180"/>
      <c r="AK184" s="180"/>
      <c r="AL184" s="180"/>
      <c r="AM184" s="180"/>
      <c r="AN184" s="180"/>
      <c r="AO184" s="180"/>
      <c r="AP184" s="180"/>
      <c r="AQ184" s="180"/>
      <c r="AR184" s="180"/>
      <c r="AS184" s="180"/>
      <c r="AT184" s="180"/>
      <c r="AU184" s="180"/>
      <c r="AV184" s="180"/>
      <c r="AW184" s="180"/>
      <c r="AX184" s="180"/>
      <c r="AY184" s="180"/>
      <c r="AZ184" s="180"/>
      <c r="BA184" s="180"/>
      <c r="BB184" s="180"/>
      <c r="BC184" s="180"/>
      <c r="BD184" s="180"/>
      <c r="BE184" s="180"/>
      <c r="BF184" s="180"/>
      <c r="BG184" s="180"/>
      <c r="BH184" s="180"/>
      <c r="BI184" s="180"/>
      <c r="BJ184" s="180"/>
      <c r="BK184" s="180"/>
      <c r="BL184" s="180"/>
      <c r="BM184" s="180"/>
      <c r="BN184" s="180"/>
      <c r="BO184" s="180"/>
      <c r="BP184" s="180"/>
      <c r="BQ184" s="180"/>
      <c r="BR184" s="180"/>
      <c r="BS184" s="180"/>
      <c r="BT184" s="180"/>
      <c r="BU184" s="180"/>
      <c r="BV184" s="180"/>
      <c r="BW184" s="180"/>
      <c r="BX184" s="180"/>
      <c r="BY184" s="180"/>
      <c r="BZ184" s="180"/>
      <c r="CA184" s="180"/>
    </row>
    <row r="185" ht="15.75" customHeight="1" spans="1:79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/>
      <c r="AK185" s="180"/>
      <c r="AL185" s="180"/>
      <c r="AM185" s="180"/>
      <c r="AN185" s="180"/>
      <c r="AO185" s="180"/>
      <c r="AP185" s="180"/>
      <c r="AQ185" s="180"/>
      <c r="AR185" s="180"/>
      <c r="AS185" s="180"/>
      <c r="AT185" s="180"/>
      <c r="AU185" s="180"/>
      <c r="AV185" s="180"/>
      <c r="AW185" s="180"/>
      <c r="AX185" s="180"/>
      <c r="AY185" s="180"/>
      <c r="AZ185" s="180"/>
      <c r="BA185" s="180"/>
      <c r="BB185" s="180"/>
      <c r="BC185" s="180"/>
      <c r="BD185" s="180"/>
      <c r="BE185" s="180"/>
      <c r="BF185" s="180"/>
      <c r="BG185" s="180"/>
      <c r="BH185" s="180"/>
      <c r="BI185" s="180"/>
      <c r="BJ185" s="180"/>
      <c r="BK185" s="180"/>
      <c r="BL185" s="180"/>
      <c r="BM185" s="180"/>
      <c r="BN185" s="180"/>
      <c r="BO185" s="180"/>
      <c r="BP185" s="180"/>
      <c r="BQ185" s="180"/>
      <c r="BR185" s="180"/>
      <c r="BS185" s="180"/>
      <c r="BT185" s="180"/>
      <c r="BU185" s="180"/>
      <c r="BV185" s="180"/>
      <c r="BW185" s="180"/>
      <c r="BX185" s="180"/>
      <c r="BY185" s="180"/>
      <c r="BZ185" s="180"/>
      <c r="CA185" s="180"/>
    </row>
    <row r="186" ht="15.75" customHeight="1" spans="1:79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/>
      <c r="AJ186" s="180"/>
      <c r="AK186" s="180"/>
      <c r="AL186" s="180"/>
      <c r="AM186" s="180"/>
      <c r="AN186" s="180"/>
      <c r="AO186" s="180"/>
      <c r="AP186" s="180"/>
      <c r="AQ186" s="180"/>
      <c r="AR186" s="180"/>
      <c r="AS186" s="180"/>
      <c r="AT186" s="180"/>
      <c r="AU186" s="180"/>
      <c r="AV186" s="180"/>
      <c r="AW186" s="180"/>
      <c r="AX186" s="180"/>
      <c r="AY186" s="180"/>
      <c r="AZ186" s="180"/>
      <c r="BA186" s="180"/>
      <c r="BB186" s="180"/>
      <c r="BC186" s="180"/>
      <c r="BD186" s="180"/>
      <c r="BE186" s="180"/>
      <c r="BF186" s="180"/>
      <c r="BG186" s="180"/>
      <c r="BH186" s="180"/>
      <c r="BI186" s="180"/>
      <c r="BJ186" s="180"/>
      <c r="BK186" s="180"/>
      <c r="BL186" s="180"/>
      <c r="BM186" s="180"/>
      <c r="BN186" s="180"/>
      <c r="BO186" s="180"/>
      <c r="BP186" s="180"/>
      <c r="BQ186" s="180"/>
      <c r="BR186" s="180"/>
      <c r="BS186" s="180"/>
      <c r="BT186" s="180"/>
      <c r="BU186" s="180"/>
      <c r="BV186" s="180"/>
      <c r="BW186" s="180"/>
      <c r="BX186" s="180"/>
      <c r="BY186" s="180"/>
      <c r="BZ186" s="180"/>
      <c r="CA186" s="180"/>
    </row>
    <row r="187" ht="15.75" customHeight="1" spans="1:79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/>
      <c r="AJ187" s="180"/>
      <c r="AK187" s="180"/>
      <c r="AL187" s="180"/>
      <c r="AM187" s="180"/>
      <c r="AN187" s="180"/>
      <c r="AO187" s="180"/>
      <c r="AP187" s="180"/>
      <c r="AQ187" s="180"/>
      <c r="AR187" s="180"/>
      <c r="AS187" s="180"/>
      <c r="AT187" s="180"/>
      <c r="AU187" s="180"/>
      <c r="AV187" s="180"/>
      <c r="AW187" s="180"/>
      <c r="AX187" s="180"/>
      <c r="AY187" s="180"/>
      <c r="AZ187" s="180"/>
      <c r="BA187" s="180"/>
      <c r="BB187" s="180"/>
      <c r="BC187" s="180"/>
      <c r="BD187" s="180"/>
      <c r="BE187" s="180"/>
      <c r="BF187" s="180"/>
      <c r="BG187" s="180"/>
      <c r="BH187" s="180"/>
      <c r="BI187" s="180"/>
      <c r="BJ187" s="180"/>
      <c r="BK187" s="180"/>
      <c r="BL187" s="180"/>
      <c r="BM187" s="180"/>
      <c r="BN187" s="180"/>
      <c r="BO187" s="180"/>
      <c r="BP187" s="180"/>
      <c r="BQ187" s="180"/>
      <c r="BR187" s="180"/>
      <c r="BS187" s="180"/>
      <c r="BT187" s="180"/>
      <c r="BU187" s="180"/>
      <c r="BV187" s="180"/>
      <c r="BW187" s="180"/>
      <c r="BX187" s="180"/>
      <c r="BY187" s="180"/>
      <c r="BZ187" s="180"/>
      <c r="CA187" s="180"/>
    </row>
    <row r="188" ht="15.75" customHeight="1" spans="1:79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/>
      <c r="AJ188" s="180"/>
      <c r="AK188" s="180"/>
      <c r="AL188" s="180"/>
      <c r="AM188" s="180"/>
      <c r="AN188" s="180"/>
      <c r="AO188" s="180"/>
      <c r="AP188" s="180"/>
      <c r="AQ188" s="180"/>
      <c r="AR188" s="180"/>
      <c r="AS188" s="180"/>
      <c r="AT188" s="180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0"/>
      <c r="BG188" s="180"/>
      <c r="BH188" s="180"/>
      <c r="BI188" s="180"/>
      <c r="BJ188" s="180"/>
      <c r="BK188" s="180"/>
      <c r="BL188" s="180"/>
      <c r="BM188" s="180"/>
      <c r="BN188" s="180"/>
      <c r="BO188" s="180"/>
      <c r="BP188" s="180"/>
      <c r="BQ188" s="180"/>
      <c r="BR188" s="180"/>
      <c r="BS188" s="180"/>
      <c r="BT188" s="180"/>
      <c r="BU188" s="180"/>
      <c r="BV188" s="180"/>
      <c r="BW188" s="180"/>
      <c r="BX188" s="180"/>
      <c r="BY188" s="180"/>
      <c r="BZ188" s="180"/>
      <c r="CA188" s="180"/>
    </row>
    <row r="189" ht="15.75" customHeight="1" spans="1:79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/>
      <c r="AJ189" s="180"/>
      <c r="AK189" s="180"/>
      <c r="AL189" s="180"/>
      <c r="AM189" s="180"/>
      <c r="AN189" s="180"/>
      <c r="AO189" s="180"/>
      <c r="AP189" s="180"/>
      <c r="AQ189" s="180"/>
      <c r="AR189" s="180"/>
      <c r="AS189" s="180"/>
      <c r="AT189" s="180"/>
      <c r="AU189" s="180"/>
      <c r="AV189" s="180"/>
      <c r="AW189" s="180"/>
      <c r="AX189" s="180"/>
      <c r="AY189" s="180"/>
      <c r="AZ189" s="180"/>
      <c r="BA189" s="180"/>
      <c r="BB189" s="180"/>
      <c r="BC189" s="180"/>
      <c r="BD189" s="180"/>
      <c r="BE189" s="180"/>
      <c r="BF189" s="180"/>
      <c r="BG189" s="180"/>
      <c r="BH189" s="180"/>
      <c r="BI189" s="180"/>
      <c r="BJ189" s="180"/>
      <c r="BK189" s="180"/>
      <c r="BL189" s="180"/>
      <c r="BM189" s="180"/>
      <c r="BN189" s="180"/>
      <c r="BO189" s="180"/>
      <c r="BP189" s="180"/>
      <c r="BQ189" s="180"/>
      <c r="BR189" s="180"/>
      <c r="BS189" s="180"/>
      <c r="BT189" s="180"/>
      <c r="BU189" s="180"/>
      <c r="BV189" s="180"/>
      <c r="BW189" s="180"/>
      <c r="BX189" s="180"/>
      <c r="BY189" s="180"/>
      <c r="BZ189" s="180"/>
      <c r="CA189" s="180"/>
    </row>
    <row r="190" ht="15.75" customHeight="1" spans="1:79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/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/>
      <c r="BH190" s="180"/>
      <c r="BI190" s="180"/>
      <c r="BJ190" s="180"/>
      <c r="BK190" s="180"/>
      <c r="BL190" s="180"/>
      <c r="BM190" s="180"/>
      <c r="BN190" s="180"/>
      <c r="BO190" s="180"/>
      <c r="BP190" s="180"/>
      <c r="BQ190" s="180"/>
      <c r="BR190" s="180"/>
      <c r="BS190" s="180"/>
      <c r="BT190" s="180"/>
      <c r="BU190" s="180"/>
      <c r="BV190" s="180"/>
      <c r="BW190" s="180"/>
      <c r="BX190" s="180"/>
      <c r="BY190" s="180"/>
      <c r="BZ190" s="180"/>
      <c r="CA190" s="180"/>
    </row>
    <row r="191" ht="15.75" customHeight="1" spans="1:79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/>
      <c r="AJ191" s="180"/>
      <c r="AK191" s="180"/>
      <c r="AL191" s="180"/>
      <c r="AM191" s="180"/>
      <c r="AN191" s="180"/>
      <c r="AO191" s="180"/>
      <c r="AP191" s="180"/>
      <c r="AQ191" s="180"/>
      <c r="AR191" s="180"/>
      <c r="AS191" s="180"/>
      <c r="AT191" s="180"/>
      <c r="AU191" s="180"/>
      <c r="AV191" s="180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0"/>
      <c r="BG191" s="180"/>
      <c r="BH191" s="180"/>
      <c r="BI191" s="180"/>
      <c r="BJ191" s="180"/>
      <c r="BK191" s="180"/>
      <c r="BL191" s="180"/>
      <c r="BM191" s="180"/>
      <c r="BN191" s="180"/>
      <c r="BO191" s="180"/>
      <c r="BP191" s="180"/>
      <c r="BQ191" s="180"/>
      <c r="BR191" s="180"/>
      <c r="BS191" s="180"/>
      <c r="BT191" s="180"/>
      <c r="BU191" s="180"/>
      <c r="BV191" s="180"/>
      <c r="BW191" s="180"/>
      <c r="BX191" s="180"/>
      <c r="BY191" s="180"/>
      <c r="BZ191" s="180"/>
      <c r="CA191" s="180"/>
    </row>
    <row r="192" ht="15.75" customHeight="1" spans="1:79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/>
      <c r="AJ192" s="180"/>
      <c r="AK192" s="180"/>
      <c r="AL192" s="180"/>
      <c r="AM192" s="180"/>
      <c r="AN192" s="180"/>
      <c r="AO192" s="180"/>
      <c r="AP192" s="180"/>
      <c r="AQ192" s="180"/>
      <c r="AR192" s="180"/>
      <c r="AS192" s="180"/>
      <c r="AT192" s="180"/>
      <c r="AU192" s="180"/>
      <c r="AV192" s="180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0"/>
      <c r="BG192" s="180"/>
      <c r="BH192" s="180"/>
      <c r="BI192" s="180"/>
      <c r="BJ192" s="180"/>
      <c r="BK192" s="180"/>
      <c r="BL192" s="180"/>
      <c r="BM192" s="180"/>
      <c r="BN192" s="180"/>
      <c r="BO192" s="180"/>
      <c r="BP192" s="180"/>
      <c r="BQ192" s="180"/>
      <c r="BR192" s="180"/>
      <c r="BS192" s="180"/>
      <c r="BT192" s="180"/>
      <c r="BU192" s="180"/>
      <c r="BV192" s="180"/>
      <c r="BW192" s="180"/>
      <c r="BX192" s="180"/>
      <c r="BY192" s="180"/>
      <c r="BZ192" s="180"/>
      <c r="CA192" s="180"/>
    </row>
    <row r="193" ht="15.75" customHeight="1" spans="1:79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BM193" s="180"/>
      <c r="BN193" s="180"/>
      <c r="BO193" s="180"/>
      <c r="BP193" s="180"/>
      <c r="BQ193" s="180"/>
      <c r="BR193" s="180"/>
      <c r="BS193" s="180"/>
      <c r="BT193" s="180"/>
      <c r="BU193" s="180"/>
      <c r="BV193" s="180"/>
      <c r="BW193" s="180"/>
      <c r="BX193" s="180"/>
      <c r="BY193" s="180"/>
      <c r="BZ193" s="180"/>
      <c r="CA193" s="180"/>
    </row>
    <row r="194" ht="15.75" customHeight="1" spans="1:79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/>
      <c r="AJ194" s="180"/>
      <c r="AK194" s="180"/>
      <c r="AL194" s="180"/>
      <c r="AM194" s="180"/>
      <c r="AN194" s="180"/>
      <c r="AO194" s="180"/>
      <c r="AP194" s="180"/>
      <c r="AQ194" s="180"/>
      <c r="AR194" s="180"/>
      <c r="AS194" s="180"/>
      <c r="AT194" s="180"/>
      <c r="AU194" s="180"/>
      <c r="AV194" s="180"/>
      <c r="AW194" s="180"/>
      <c r="AX194" s="180"/>
      <c r="AY194" s="180"/>
      <c r="AZ194" s="180"/>
      <c r="BA194" s="180"/>
      <c r="BB194" s="180"/>
      <c r="BC194" s="180"/>
      <c r="BD194" s="180"/>
      <c r="BE194" s="180"/>
      <c r="BF194" s="180"/>
      <c r="BG194" s="180"/>
      <c r="BH194" s="180"/>
      <c r="BI194" s="180"/>
      <c r="BJ194" s="180"/>
      <c r="BK194" s="180"/>
      <c r="BL194" s="180"/>
      <c r="BM194" s="180"/>
      <c r="BN194" s="180"/>
      <c r="BO194" s="180"/>
      <c r="BP194" s="180"/>
      <c r="BQ194" s="180"/>
      <c r="BR194" s="180"/>
      <c r="BS194" s="180"/>
      <c r="BT194" s="180"/>
      <c r="BU194" s="180"/>
      <c r="BV194" s="180"/>
      <c r="BW194" s="180"/>
      <c r="BX194" s="180"/>
      <c r="BY194" s="180"/>
      <c r="BZ194" s="180"/>
      <c r="CA194" s="180"/>
    </row>
    <row r="195" ht="15.75" customHeight="1" spans="1:79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/>
      <c r="AJ195" s="180"/>
      <c r="AK195" s="180"/>
      <c r="AL195" s="180"/>
      <c r="AM195" s="180"/>
      <c r="AN195" s="180"/>
      <c r="AO195" s="180"/>
      <c r="AP195" s="180"/>
      <c r="AQ195" s="180"/>
      <c r="AR195" s="180"/>
      <c r="AS195" s="180"/>
      <c r="AT195" s="180"/>
      <c r="AU195" s="180"/>
      <c r="AV195" s="180"/>
      <c r="AW195" s="180"/>
      <c r="AX195" s="180"/>
      <c r="AY195" s="180"/>
      <c r="AZ195" s="180"/>
      <c r="BA195" s="180"/>
      <c r="BB195" s="180"/>
      <c r="BC195" s="180"/>
      <c r="BD195" s="180"/>
      <c r="BE195" s="180"/>
      <c r="BF195" s="180"/>
      <c r="BG195" s="180"/>
      <c r="BH195" s="180"/>
      <c r="BI195" s="180"/>
      <c r="BJ195" s="180"/>
      <c r="BK195" s="180"/>
      <c r="BL195" s="180"/>
      <c r="BM195" s="180"/>
      <c r="BN195" s="180"/>
      <c r="BO195" s="180"/>
      <c r="BP195" s="180"/>
      <c r="BQ195" s="180"/>
      <c r="BR195" s="180"/>
      <c r="BS195" s="180"/>
      <c r="BT195" s="180"/>
      <c r="BU195" s="180"/>
      <c r="BV195" s="180"/>
      <c r="BW195" s="180"/>
      <c r="BX195" s="180"/>
      <c r="BY195" s="180"/>
      <c r="BZ195" s="180"/>
      <c r="CA195" s="180"/>
    </row>
    <row r="196" ht="15.75" customHeight="1" spans="1:79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/>
      <c r="AJ196" s="180"/>
      <c r="AK196" s="180"/>
      <c r="AL196" s="180"/>
      <c r="AM196" s="180"/>
      <c r="AN196" s="180"/>
      <c r="AO196" s="180"/>
      <c r="AP196" s="180"/>
      <c r="AQ196" s="180"/>
      <c r="AR196" s="180"/>
      <c r="AS196" s="180"/>
      <c r="AT196" s="180"/>
      <c r="AU196" s="180"/>
      <c r="AV196" s="180"/>
      <c r="AW196" s="180"/>
      <c r="AX196" s="180"/>
      <c r="AY196" s="180"/>
      <c r="AZ196" s="180"/>
      <c r="BA196" s="180"/>
      <c r="BB196" s="180"/>
      <c r="BC196" s="180"/>
      <c r="BD196" s="180"/>
      <c r="BE196" s="180"/>
      <c r="BF196" s="180"/>
      <c r="BG196" s="180"/>
      <c r="BH196" s="180"/>
      <c r="BI196" s="180"/>
      <c r="BJ196" s="180"/>
      <c r="BK196" s="180"/>
      <c r="BL196" s="180"/>
      <c r="BM196" s="180"/>
      <c r="BN196" s="180"/>
      <c r="BO196" s="180"/>
      <c r="BP196" s="180"/>
      <c r="BQ196" s="180"/>
      <c r="BR196" s="180"/>
      <c r="BS196" s="180"/>
      <c r="BT196" s="180"/>
      <c r="BU196" s="180"/>
      <c r="BV196" s="180"/>
      <c r="BW196" s="180"/>
      <c r="BX196" s="180"/>
      <c r="BY196" s="180"/>
      <c r="BZ196" s="180"/>
      <c r="CA196" s="180"/>
    </row>
    <row r="197" ht="15.75" customHeight="1" spans="1:79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/>
      <c r="AJ197" s="180"/>
      <c r="AK197" s="180"/>
      <c r="AL197" s="180"/>
      <c r="AM197" s="180"/>
      <c r="AN197" s="180"/>
      <c r="AO197" s="180"/>
      <c r="AP197" s="180"/>
      <c r="AQ197" s="180"/>
      <c r="AR197" s="180"/>
      <c r="AS197" s="180"/>
      <c r="AT197" s="180"/>
      <c r="AU197" s="180"/>
      <c r="AV197" s="180"/>
      <c r="AW197" s="180"/>
      <c r="AX197" s="180"/>
      <c r="AY197" s="180"/>
      <c r="AZ197" s="180"/>
      <c r="BA197" s="180"/>
      <c r="BB197" s="180"/>
      <c r="BC197" s="180"/>
      <c r="BD197" s="180"/>
      <c r="BE197" s="180"/>
      <c r="BF197" s="180"/>
      <c r="BG197" s="180"/>
      <c r="BH197" s="180"/>
      <c r="BI197" s="180"/>
      <c r="BJ197" s="180"/>
      <c r="BK197" s="180"/>
      <c r="BL197" s="180"/>
      <c r="BM197" s="180"/>
      <c r="BN197" s="180"/>
      <c r="BO197" s="180"/>
      <c r="BP197" s="180"/>
      <c r="BQ197" s="180"/>
      <c r="BR197" s="180"/>
      <c r="BS197" s="180"/>
      <c r="BT197" s="180"/>
      <c r="BU197" s="180"/>
      <c r="BV197" s="180"/>
      <c r="BW197" s="180"/>
      <c r="BX197" s="180"/>
      <c r="BY197" s="180"/>
      <c r="BZ197" s="180"/>
      <c r="CA197" s="180"/>
    </row>
    <row r="198" ht="15.75" customHeight="1" spans="1:79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/>
      <c r="AJ198" s="180"/>
      <c r="AK198" s="180"/>
      <c r="AL198" s="180"/>
      <c r="AM198" s="180"/>
      <c r="AN198" s="180"/>
      <c r="AO198" s="180"/>
      <c r="AP198" s="180"/>
      <c r="AQ198" s="180"/>
      <c r="AR198" s="180"/>
      <c r="AS198" s="180"/>
      <c r="AT198" s="180"/>
      <c r="AU198" s="180"/>
      <c r="AV198" s="180"/>
      <c r="AW198" s="180"/>
      <c r="AX198" s="180"/>
      <c r="AY198" s="180"/>
      <c r="AZ198" s="180"/>
      <c r="BA198" s="180"/>
      <c r="BB198" s="180"/>
      <c r="BC198" s="180"/>
      <c r="BD198" s="180"/>
      <c r="BE198" s="180"/>
      <c r="BF198" s="180"/>
      <c r="BG198" s="180"/>
      <c r="BH198" s="180"/>
      <c r="BI198" s="180"/>
      <c r="BJ198" s="180"/>
      <c r="BK198" s="180"/>
      <c r="BL198" s="180"/>
      <c r="BM198" s="180"/>
      <c r="BN198" s="180"/>
      <c r="BO198" s="180"/>
      <c r="BP198" s="180"/>
      <c r="BQ198" s="180"/>
      <c r="BR198" s="180"/>
      <c r="BS198" s="180"/>
      <c r="BT198" s="180"/>
      <c r="BU198" s="180"/>
      <c r="BV198" s="180"/>
      <c r="BW198" s="180"/>
      <c r="BX198" s="180"/>
      <c r="BY198" s="180"/>
      <c r="BZ198" s="180"/>
      <c r="CA198" s="180"/>
    </row>
    <row r="199" ht="15.75" customHeight="1" spans="1:79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/>
      <c r="AK199" s="180"/>
      <c r="AL199" s="180"/>
      <c r="AM199" s="180"/>
      <c r="AN199" s="180"/>
      <c r="AO199" s="180"/>
      <c r="AP199" s="180"/>
      <c r="AQ199" s="180"/>
      <c r="AR199" s="180"/>
      <c r="AS199" s="180"/>
      <c r="AT199" s="180"/>
      <c r="AU199" s="180"/>
      <c r="AV199" s="180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/>
      <c r="BI199" s="180"/>
      <c r="BJ199" s="180"/>
      <c r="BK199" s="180"/>
      <c r="BL199" s="180"/>
      <c r="BM199" s="180"/>
      <c r="BN199" s="180"/>
      <c r="BO199" s="180"/>
      <c r="BP199" s="180"/>
      <c r="BQ199" s="180"/>
      <c r="BR199" s="180"/>
      <c r="BS199" s="180"/>
      <c r="BT199" s="180"/>
      <c r="BU199" s="180"/>
      <c r="BV199" s="180"/>
      <c r="BW199" s="180"/>
      <c r="BX199" s="180"/>
      <c r="BY199" s="180"/>
      <c r="BZ199" s="180"/>
      <c r="CA199" s="180"/>
    </row>
    <row r="200" ht="15.75" customHeight="1" spans="1:79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/>
      <c r="AJ200" s="180"/>
      <c r="AK200" s="180"/>
      <c r="AL200" s="180"/>
      <c r="AM200" s="180"/>
      <c r="AN200" s="180"/>
      <c r="AO200" s="180"/>
      <c r="AP200" s="180"/>
      <c r="AQ200" s="180"/>
      <c r="AR200" s="180"/>
      <c r="AS200" s="180"/>
      <c r="AT200" s="180"/>
      <c r="AU200" s="180"/>
      <c r="AV200" s="180"/>
      <c r="AW200" s="180"/>
      <c r="AX200" s="180"/>
      <c r="AY200" s="180"/>
      <c r="AZ200" s="180"/>
      <c r="BA200" s="180"/>
      <c r="BB200" s="180"/>
      <c r="BC200" s="180"/>
      <c r="BD200" s="180"/>
      <c r="BE200" s="180"/>
      <c r="BF200" s="180"/>
      <c r="BG200" s="180"/>
      <c r="BH200" s="180"/>
      <c r="BI200" s="180"/>
      <c r="BJ200" s="180"/>
      <c r="BK200" s="180"/>
      <c r="BL200" s="180"/>
      <c r="BM200" s="180"/>
      <c r="BN200" s="180"/>
      <c r="BO200" s="180"/>
      <c r="BP200" s="180"/>
      <c r="BQ200" s="180"/>
      <c r="BR200" s="180"/>
      <c r="BS200" s="180"/>
      <c r="BT200" s="180"/>
      <c r="BU200" s="180"/>
      <c r="BV200" s="180"/>
      <c r="BW200" s="180"/>
      <c r="BX200" s="180"/>
      <c r="BY200" s="180"/>
      <c r="BZ200" s="180"/>
      <c r="CA200" s="180"/>
    </row>
    <row r="201" ht="15.75" customHeight="1" spans="1:79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  <c r="AB201" s="180"/>
      <c r="AC201" s="180"/>
      <c r="AD201" s="180"/>
      <c r="AE201" s="180"/>
      <c r="AF201" s="180"/>
      <c r="AG201" s="180"/>
      <c r="AH201" s="180"/>
      <c r="AI201" s="180"/>
      <c r="AJ201" s="180"/>
      <c r="AK201" s="180"/>
      <c r="AL201" s="180"/>
      <c r="AM201" s="180"/>
      <c r="AN201" s="180"/>
      <c r="AO201" s="180"/>
      <c r="AP201" s="180"/>
      <c r="AQ201" s="180"/>
      <c r="AR201" s="180"/>
      <c r="AS201" s="180"/>
      <c r="AT201" s="180"/>
      <c r="AU201" s="180"/>
      <c r="AV201" s="180"/>
      <c r="AW201" s="180"/>
      <c r="AX201" s="180"/>
      <c r="AY201" s="180"/>
      <c r="AZ201" s="180"/>
      <c r="BA201" s="180"/>
      <c r="BB201" s="180"/>
      <c r="BC201" s="180"/>
      <c r="BD201" s="180"/>
      <c r="BE201" s="180"/>
      <c r="BF201" s="180"/>
      <c r="BG201" s="180"/>
      <c r="BH201" s="180"/>
      <c r="BI201" s="180"/>
      <c r="BJ201" s="180"/>
      <c r="BK201" s="180"/>
      <c r="BL201" s="180"/>
      <c r="BM201" s="180"/>
      <c r="BN201" s="180"/>
      <c r="BO201" s="180"/>
      <c r="BP201" s="180"/>
      <c r="BQ201" s="180"/>
      <c r="BR201" s="180"/>
      <c r="BS201" s="180"/>
      <c r="BT201" s="180"/>
      <c r="BU201" s="180"/>
      <c r="BV201" s="180"/>
      <c r="BW201" s="180"/>
      <c r="BX201" s="180"/>
      <c r="BY201" s="180"/>
      <c r="BZ201" s="180"/>
      <c r="CA201" s="180"/>
    </row>
    <row r="202" ht="15.75" customHeight="1" spans="1:79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/>
      <c r="AJ202" s="180"/>
      <c r="AK202" s="180"/>
      <c r="AL202" s="180"/>
      <c r="AM202" s="180"/>
      <c r="AN202" s="180"/>
      <c r="AO202" s="180"/>
      <c r="AP202" s="180"/>
      <c r="AQ202" s="180"/>
      <c r="AR202" s="180"/>
      <c r="AS202" s="180"/>
      <c r="AT202" s="180"/>
      <c r="AU202" s="180"/>
      <c r="AV202" s="180"/>
      <c r="AW202" s="180"/>
      <c r="AX202" s="180"/>
      <c r="AY202" s="180"/>
      <c r="AZ202" s="180"/>
      <c r="BA202" s="180"/>
      <c r="BB202" s="180"/>
      <c r="BC202" s="180"/>
      <c r="BD202" s="180"/>
      <c r="BE202" s="180"/>
      <c r="BF202" s="180"/>
      <c r="BG202" s="180"/>
      <c r="BH202" s="180"/>
      <c r="BI202" s="180"/>
      <c r="BJ202" s="180"/>
      <c r="BK202" s="180"/>
      <c r="BL202" s="180"/>
      <c r="BM202" s="180"/>
      <c r="BN202" s="180"/>
      <c r="BO202" s="180"/>
      <c r="BP202" s="180"/>
      <c r="BQ202" s="180"/>
      <c r="BR202" s="180"/>
      <c r="BS202" s="180"/>
      <c r="BT202" s="180"/>
      <c r="BU202" s="180"/>
      <c r="BV202" s="180"/>
      <c r="BW202" s="180"/>
      <c r="BX202" s="180"/>
      <c r="BY202" s="180"/>
      <c r="BZ202" s="180"/>
      <c r="CA202" s="180"/>
    </row>
    <row r="203" ht="15.75" customHeight="1" spans="1:79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/>
      <c r="AJ203" s="180"/>
      <c r="AK203" s="180"/>
      <c r="AL203" s="180"/>
      <c r="AM203" s="180"/>
      <c r="AN203" s="180"/>
      <c r="AO203" s="180"/>
      <c r="AP203" s="180"/>
      <c r="AQ203" s="180"/>
      <c r="AR203" s="180"/>
      <c r="AS203" s="180"/>
      <c r="AT203" s="180"/>
      <c r="AU203" s="180"/>
      <c r="AV203" s="180"/>
      <c r="AW203" s="180"/>
      <c r="AX203" s="180"/>
      <c r="AY203" s="180"/>
      <c r="AZ203" s="180"/>
      <c r="BA203" s="180"/>
      <c r="BB203" s="180"/>
      <c r="BC203" s="180"/>
      <c r="BD203" s="180"/>
      <c r="BE203" s="180"/>
      <c r="BF203" s="180"/>
      <c r="BG203" s="180"/>
      <c r="BH203" s="180"/>
      <c r="BI203" s="180"/>
      <c r="BJ203" s="180"/>
      <c r="BK203" s="180"/>
      <c r="BL203" s="180"/>
      <c r="BM203" s="180"/>
      <c r="BN203" s="180"/>
      <c r="BO203" s="180"/>
      <c r="BP203" s="180"/>
      <c r="BQ203" s="180"/>
      <c r="BR203" s="180"/>
      <c r="BS203" s="180"/>
      <c r="BT203" s="180"/>
      <c r="BU203" s="180"/>
      <c r="BV203" s="180"/>
      <c r="BW203" s="180"/>
      <c r="BX203" s="180"/>
      <c r="BY203" s="180"/>
      <c r="BZ203" s="180"/>
      <c r="CA203" s="180"/>
    </row>
    <row r="204" ht="15.75" customHeight="1" spans="1:79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/>
      <c r="AJ204" s="180"/>
      <c r="AK204" s="180"/>
      <c r="AL204" s="180"/>
      <c r="AM204" s="180"/>
      <c r="AN204" s="180"/>
      <c r="AO204" s="180"/>
      <c r="AP204" s="180"/>
      <c r="AQ204" s="180"/>
      <c r="AR204" s="180"/>
      <c r="AS204" s="180"/>
      <c r="AT204" s="180"/>
      <c r="AU204" s="180"/>
      <c r="AV204" s="180"/>
      <c r="AW204" s="180"/>
      <c r="AX204" s="180"/>
      <c r="AY204" s="180"/>
      <c r="AZ204" s="180"/>
      <c r="BA204" s="180"/>
      <c r="BB204" s="180"/>
      <c r="BC204" s="180"/>
      <c r="BD204" s="180"/>
      <c r="BE204" s="180"/>
      <c r="BF204" s="180"/>
      <c r="BG204" s="180"/>
      <c r="BH204" s="180"/>
      <c r="BI204" s="180"/>
      <c r="BJ204" s="180"/>
      <c r="BK204" s="180"/>
      <c r="BL204" s="180"/>
      <c r="BM204" s="180"/>
      <c r="BN204" s="180"/>
      <c r="BO204" s="180"/>
      <c r="BP204" s="180"/>
      <c r="BQ204" s="180"/>
      <c r="BR204" s="180"/>
      <c r="BS204" s="180"/>
      <c r="BT204" s="180"/>
      <c r="BU204" s="180"/>
      <c r="BV204" s="180"/>
      <c r="BW204" s="180"/>
      <c r="BX204" s="180"/>
      <c r="BY204" s="180"/>
      <c r="BZ204" s="180"/>
      <c r="CA204" s="180"/>
    </row>
    <row r="205" ht="15.75" customHeight="1" spans="1:79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180"/>
      <c r="AK205" s="180"/>
      <c r="AL205" s="180"/>
      <c r="AM205" s="180"/>
      <c r="AN205" s="180"/>
      <c r="AO205" s="180"/>
      <c r="AP205" s="180"/>
      <c r="AQ205" s="180"/>
      <c r="AR205" s="180"/>
      <c r="AS205" s="180"/>
      <c r="AT205" s="180"/>
      <c r="AU205" s="180"/>
      <c r="AV205" s="180"/>
      <c r="AW205" s="180"/>
      <c r="AX205" s="180"/>
      <c r="AY205" s="180"/>
      <c r="AZ205" s="180"/>
      <c r="BA205" s="180"/>
      <c r="BB205" s="180"/>
      <c r="BC205" s="180"/>
      <c r="BD205" s="180"/>
      <c r="BE205" s="180"/>
      <c r="BF205" s="180"/>
      <c r="BG205" s="180"/>
      <c r="BH205" s="180"/>
      <c r="BI205" s="180"/>
      <c r="BJ205" s="180"/>
      <c r="BK205" s="180"/>
      <c r="BL205" s="180"/>
      <c r="BM205" s="180"/>
      <c r="BN205" s="180"/>
      <c r="BO205" s="180"/>
      <c r="BP205" s="180"/>
      <c r="BQ205" s="180"/>
      <c r="BR205" s="180"/>
      <c r="BS205" s="180"/>
      <c r="BT205" s="180"/>
      <c r="BU205" s="180"/>
      <c r="BV205" s="180"/>
      <c r="BW205" s="180"/>
      <c r="BX205" s="180"/>
      <c r="BY205" s="180"/>
      <c r="BZ205" s="180"/>
      <c r="CA205" s="180"/>
    </row>
    <row r="206" ht="15.75" customHeight="1" spans="1:79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BM206" s="180"/>
      <c r="BN206" s="180"/>
      <c r="BO206" s="180"/>
      <c r="BP206" s="180"/>
      <c r="BQ206" s="180"/>
      <c r="BR206" s="180"/>
      <c r="BS206" s="180"/>
      <c r="BT206" s="180"/>
      <c r="BU206" s="180"/>
      <c r="BV206" s="180"/>
      <c r="BW206" s="180"/>
      <c r="BX206" s="180"/>
      <c r="BY206" s="180"/>
      <c r="BZ206" s="180"/>
      <c r="CA206" s="180"/>
    </row>
    <row r="207" ht="15.75" customHeight="1" spans="1:79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  <c r="AJ207" s="180"/>
      <c r="AK207" s="180"/>
      <c r="AL207" s="180"/>
      <c r="AM207" s="180"/>
      <c r="AN207" s="180"/>
      <c r="AO207" s="180"/>
      <c r="AP207" s="180"/>
      <c r="AQ207" s="180"/>
      <c r="AR207" s="180"/>
      <c r="AS207" s="180"/>
      <c r="AT207" s="180"/>
      <c r="AU207" s="180"/>
      <c r="AV207" s="180"/>
      <c r="AW207" s="180"/>
      <c r="AX207" s="180"/>
      <c r="AY207" s="180"/>
      <c r="AZ207" s="180"/>
      <c r="BA207" s="180"/>
      <c r="BB207" s="180"/>
      <c r="BC207" s="180"/>
      <c r="BD207" s="180"/>
      <c r="BE207" s="180"/>
      <c r="BF207" s="180"/>
      <c r="BG207" s="180"/>
      <c r="BH207" s="180"/>
      <c r="BI207" s="180"/>
      <c r="BJ207" s="180"/>
      <c r="BK207" s="180"/>
      <c r="BL207" s="180"/>
      <c r="BM207" s="180"/>
      <c r="BN207" s="180"/>
      <c r="BO207" s="180"/>
      <c r="BP207" s="180"/>
      <c r="BQ207" s="180"/>
      <c r="BR207" s="180"/>
      <c r="BS207" s="180"/>
      <c r="BT207" s="180"/>
      <c r="BU207" s="180"/>
      <c r="BV207" s="180"/>
      <c r="BW207" s="180"/>
      <c r="BX207" s="180"/>
      <c r="BY207" s="180"/>
      <c r="BZ207" s="180"/>
      <c r="CA207" s="180"/>
    </row>
    <row r="208" ht="15.75" customHeight="1" spans="1:79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/>
      <c r="AJ208" s="180"/>
      <c r="AK208" s="180"/>
      <c r="AL208" s="180"/>
      <c r="AM208" s="180"/>
      <c r="AN208" s="180"/>
      <c r="AO208" s="180"/>
      <c r="AP208" s="180"/>
      <c r="AQ208" s="180"/>
      <c r="AR208" s="180"/>
      <c r="AS208" s="180"/>
      <c r="AT208" s="180"/>
      <c r="AU208" s="180"/>
      <c r="AV208" s="180"/>
      <c r="AW208" s="180"/>
      <c r="AX208" s="180"/>
      <c r="AY208" s="180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0"/>
      <c r="BK208" s="180"/>
      <c r="BL208" s="180"/>
      <c r="BM208" s="180"/>
      <c r="BN208" s="180"/>
      <c r="BO208" s="180"/>
      <c r="BP208" s="180"/>
      <c r="BQ208" s="180"/>
      <c r="BR208" s="180"/>
      <c r="BS208" s="180"/>
      <c r="BT208" s="180"/>
      <c r="BU208" s="180"/>
      <c r="BV208" s="180"/>
      <c r="BW208" s="180"/>
      <c r="BX208" s="180"/>
      <c r="BY208" s="180"/>
      <c r="BZ208" s="180"/>
      <c r="CA208" s="180"/>
    </row>
    <row r="209" ht="15.75" customHeight="1" spans="1:79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0"/>
      <c r="AG209" s="180"/>
      <c r="AH209" s="180"/>
      <c r="AI209" s="180"/>
      <c r="AJ209" s="180"/>
      <c r="AK209" s="180"/>
      <c r="AL209" s="180"/>
      <c r="AM209" s="180"/>
      <c r="AN209" s="180"/>
      <c r="AO209" s="180"/>
      <c r="AP209" s="180"/>
      <c r="AQ209" s="180"/>
      <c r="AR209" s="180"/>
      <c r="AS209" s="180"/>
      <c r="AT209" s="180"/>
      <c r="AU209" s="180"/>
      <c r="AV209" s="180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BM209" s="180"/>
      <c r="BN209" s="180"/>
      <c r="BO209" s="180"/>
      <c r="BP209" s="180"/>
      <c r="BQ209" s="180"/>
      <c r="BR209" s="180"/>
      <c r="BS209" s="180"/>
      <c r="BT209" s="180"/>
      <c r="BU209" s="180"/>
      <c r="BV209" s="180"/>
      <c r="BW209" s="180"/>
      <c r="BX209" s="180"/>
      <c r="BY209" s="180"/>
      <c r="BZ209" s="180"/>
      <c r="CA209" s="180"/>
    </row>
    <row r="210" ht="15.75" customHeight="1" spans="1:79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  <c r="AF210" s="180"/>
      <c r="AG210" s="180"/>
      <c r="AH210" s="180"/>
      <c r="AI210" s="180"/>
      <c r="AJ210" s="180"/>
      <c r="AK210" s="180"/>
      <c r="AL210" s="180"/>
      <c r="AM210" s="180"/>
      <c r="AN210" s="180"/>
      <c r="AO210" s="180"/>
      <c r="AP210" s="180"/>
      <c r="AQ210" s="180"/>
      <c r="AR210" s="180"/>
      <c r="AS210" s="180"/>
      <c r="AT210" s="180"/>
      <c r="AU210" s="180"/>
      <c r="AV210" s="180"/>
      <c r="AW210" s="180"/>
      <c r="AX210" s="180"/>
      <c r="AY210" s="180"/>
      <c r="AZ210" s="180"/>
      <c r="BA210" s="180"/>
      <c r="BB210" s="180"/>
      <c r="BC210" s="180"/>
      <c r="BD210" s="180"/>
      <c r="BE210" s="180"/>
      <c r="BF210" s="180"/>
      <c r="BG210" s="180"/>
      <c r="BH210" s="180"/>
      <c r="BI210" s="180"/>
      <c r="BJ210" s="180"/>
      <c r="BK210" s="180"/>
      <c r="BL210" s="180"/>
      <c r="BM210" s="180"/>
      <c r="BN210" s="180"/>
      <c r="BO210" s="180"/>
      <c r="BP210" s="180"/>
      <c r="BQ210" s="180"/>
      <c r="BR210" s="180"/>
      <c r="BS210" s="180"/>
      <c r="BT210" s="180"/>
      <c r="BU210" s="180"/>
      <c r="BV210" s="180"/>
      <c r="BW210" s="180"/>
      <c r="BX210" s="180"/>
      <c r="BY210" s="180"/>
      <c r="BZ210" s="180"/>
      <c r="CA210" s="180"/>
    </row>
    <row r="211" ht="15.75" customHeight="1" spans="1:79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  <c r="AF211" s="180"/>
      <c r="AG211" s="180"/>
      <c r="AH211" s="180"/>
      <c r="AI211" s="180"/>
      <c r="AJ211" s="180"/>
      <c r="AK211" s="180"/>
      <c r="AL211" s="180"/>
      <c r="AM211" s="180"/>
      <c r="AN211" s="180"/>
      <c r="AO211" s="180"/>
      <c r="AP211" s="180"/>
      <c r="AQ211" s="180"/>
      <c r="AR211" s="180"/>
      <c r="AS211" s="180"/>
      <c r="AT211" s="180"/>
      <c r="AU211" s="180"/>
      <c r="AV211" s="180"/>
      <c r="AW211" s="180"/>
      <c r="AX211" s="180"/>
      <c r="AY211" s="180"/>
      <c r="AZ211" s="180"/>
      <c r="BA211" s="180"/>
      <c r="BB211" s="180"/>
      <c r="BC211" s="180"/>
      <c r="BD211" s="180"/>
      <c r="BE211" s="180"/>
      <c r="BF211" s="180"/>
      <c r="BG211" s="180"/>
      <c r="BH211" s="180"/>
      <c r="BI211" s="180"/>
      <c r="BJ211" s="180"/>
      <c r="BK211" s="180"/>
      <c r="BL211" s="180"/>
      <c r="BM211" s="180"/>
      <c r="BN211" s="180"/>
      <c r="BO211" s="180"/>
      <c r="BP211" s="180"/>
      <c r="BQ211" s="180"/>
      <c r="BR211" s="180"/>
      <c r="BS211" s="180"/>
      <c r="BT211" s="180"/>
      <c r="BU211" s="180"/>
      <c r="BV211" s="180"/>
      <c r="BW211" s="180"/>
      <c r="BX211" s="180"/>
      <c r="BY211" s="180"/>
      <c r="BZ211" s="180"/>
      <c r="CA211" s="180"/>
    </row>
    <row r="212" ht="15.75" customHeight="1" spans="1:79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  <c r="AK212" s="180"/>
      <c r="AL212" s="180"/>
      <c r="AM212" s="180"/>
      <c r="AN212" s="180"/>
      <c r="AO212" s="180"/>
      <c r="AP212" s="180"/>
      <c r="AQ212" s="180"/>
      <c r="AR212" s="180"/>
      <c r="AS212" s="180"/>
      <c r="AT212" s="180"/>
      <c r="AU212" s="180"/>
      <c r="AV212" s="180"/>
      <c r="AW212" s="180"/>
      <c r="AX212" s="180"/>
      <c r="AY212" s="180"/>
      <c r="AZ212" s="180"/>
      <c r="BA212" s="180"/>
      <c r="BB212" s="180"/>
      <c r="BC212" s="180"/>
      <c r="BD212" s="180"/>
      <c r="BE212" s="180"/>
      <c r="BF212" s="180"/>
      <c r="BG212" s="180"/>
      <c r="BH212" s="180"/>
      <c r="BI212" s="180"/>
      <c r="BJ212" s="180"/>
      <c r="BK212" s="180"/>
      <c r="BL212" s="180"/>
      <c r="BM212" s="180"/>
      <c r="BN212" s="180"/>
      <c r="BO212" s="180"/>
      <c r="BP212" s="180"/>
      <c r="BQ212" s="180"/>
      <c r="BR212" s="180"/>
      <c r="BS212" s="180"/>
      <c r="BT212" s="180"/>
      <c r="BU212" s="180"/>
      <c r="BV212" s="180"/>
      <c r="BW212" s="180"/>
      <c r="BX212" s="180"/>
      <c r="BY212" s="180"/>
      <c r="BZ212" s="180"/>
      <c r="CA212" s="180"/>
    </row>
    <row r="213" ht="15.75" customHeight="1" spans="1:79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180"/>
      <c r="AI213" s="180"/>
      <c r="AJ213" s="180"/>
      <c r="AK213" s="180"/>
      <c r="AL213" s="180"/>
      <c r="AM213" s="180"/>
      <c r="AN213" s="180"/>
      <c r="AO213" s="180"/>
      <c r="AP213" s="180"/>
      <c r="AQ213" s="180"/>
      <c r="AR213" s="180"/>
      <c r="AS213" s="180"/>
      <c r="AT213" s="180"/>
      <c r="AU213" s="180"/>
      <c r="AV213" s="180"/>
      <c r="AW213" s="180"/>
      <c r="AX213" s="180"/>
      <c r="AY213" s="180"/>
      <c r="AZ213" s="180"/>
      <c r="BA213" s="180"/>
      <c r="BB213" s="180"/>
      <c r="BC213" s="180"/>
      <c r="BD213" s="180"/>
      <c r="BE213" s="180"/>
      <c r="BF213" s="180"/>
      <c r="BG213" s="180"/>
      <c r="BH213" s="180"/>
      <c r="BI213" s="180"/>
      <c r="BJ213" s="180"/>
      <c r="BK213" s="180"/>
      <c r="BL213" s="180"/>
      <c r="BM213" s="180"/>
      <c r="BN213" s="180"/>
      <c r="BO213" s="180"/>
      <c r="BP213" s="180"/>
      <c r="BQ213" s="180"/>
      <c r="BR213" s="180"/>
      <c r="BS213" s="180"/>
      <c r="BT213" s="180"/>
      <c r="BU213" s="180"/>
      <c r="BV213" s="180"/>
      <c r="BW213" s="180"/>
      <c r="BX213" s="180"/>
      <c r="BY213" s="180"/>
      <c r="BZ213" s="180"/>
      <c r="CA213" s="180"/>
    </row>
    <row r="214" ht="15.75" customHeight="1" spans="1:79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  <c r="AF214" s="180"/>
      <c r="AG214" s="180"/>
      <c r="AH214" s="180"/>
      <c r="AI214" s="180"/>
      <c r="AJ214" s="180"/>
      <c r="AK214" s="180"/>
      <c r="AL214" s="180"/>
      <c r="AM214" s="180"/>
      <c r="AN214" s="180"/>
      <c r="AO214" s="180"/>
      <c r="AP214" s="180"/>
      <c r="AQ214" s="180"/>
      <c r="AR214" s="180"/>
      <c r="AS214" s="180"/>
      <c r="AT214" s="180"/>
      <c r="AU214" s="180"/>
      <c r="AV214" s="180"/>
      <c r="AW214" s="180"/>
      <c r="AX214" s="180"/>
      <c r="AY214" s="180"/>
      <c r="AZ214" s="180"/>
      <c r="BA214" s="180"/>
      <c r="BB214" s="180"/>
      <c r="BC214" s="180"/>
      <c r="BD214" s="180"/>
      <c r="BE214" s="180"/>
      <c r="BF214" s="180"/>
      <c r="BG214" s="180"/>
      <c r="BH214" s="180"/>
      <c r="BI214" s="180"/>
      <c r="BJ214" s="180"/>
      <c r="BK214" s="180"/>
      <c r="BL214" s="180"/>
      <c r="BM214" s="180"/>
      <c r="BN214" s="180"/>
      <c r="BO214" s="180"/>
      <c r="BP214" s="180"/>
      <c r="BQ214" s="180"/>
      <c r="BR214" s="180"/>
      <c r="BS214" s="180"/>
      <c r="BT214" s="180"/>
      <c r="BU214" s="180"/>
      <c r="BV214" s="180"/>
      <c r="BW214" s="180"/>
      <c r="BX214" s="180"/>
      <c r="BY214" s="180"/>
      <c r="BZ214" s="180"/>
      <c r="CA214" s="180"/>
    </row>
    <row r="215" ht="15.75" customHeight="1" spans="1:79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  <c r="AF215" s="180"/>
      <c r="AG215" s="180"/>
      <c r="AH215" s="180"/>
      <c r="AI215" s="180"/>
      <c r="AJ215" s="180"/>
      <c r="AK215" s="180"/>
      <c r="AL215" s="180"/>
      <c r="AM215" s="180"/>
      <c r="AN215" s="180"/>
      <c r="AO215" s="180"/>
      <c r="AP215" s="180"/>
      <c r="AQ215" s="180"/>
      <c r="AR215" s="180"/>
      <c r="AS215" s="180"/>
      <c r="AT215" s="180"/>
      <c r="AU215" s="180"/>
      <c r="AV215" s="180"/>
      <c r="AW215" s="180"/>
      <c r="AX215" s="180"/>
      <c r="AY215" s="180"/>
      <c r="AZ215" s="180"/>
      <c r="BA215" s="180"/>
      <c r="BB215" s="180"/>
      <c r="BC215" s="180"/>
      <c r="BD215" s="180"/>
      <c r="BE215" s="180"/>
      <c r="BF215" s="180"/>
      <c r="BG215" s="180"/>
      <c r="BH215" s="180"/>
      <c r="BI215" s="180"/>
      <c r="BJ215" s="180"/>
      <c r="BK215" s="180"/>
      <c r="BL215" s="180"/>
      <c r="BM215" s="180"/>
      <c r="BN215" s="180"/>
      <c r="BO215" s="180"/>
      <c r="BP215" s="180"/>
      <c r="BQ215" s="180"/>
      <c r="BR215" s="180"/>
      <c r="BS215" s="180"/>
      <c r="BT215" s="180"/>
      <c r="BU215" s="180"/>
      <c r="BV215" s="180"/>
      <c r="BW215" s="180"/>
      <c r="BX215" s="180"/>
      <c r="BY215" s="180"/>
      <c r="BZ215" s="180"/>
      <c r="CA215" s="180"/>
    </row>
    <row r="216" ht="15.75" customHeight="1" spans="1:79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80"/>
      <c r="AH216" s="180"/>
      <c r="AI216" s="180"/>
      <c r="AJ216" s="180"/>
      <c r="AK216" s="180"/>
      <c r="AL216" s="180"/>
      <c r="AM216" s="180"/>
      <c r="AN216" s="180"/>
      <c r="AO216" s="180"/>
      <c r="AP216" s="180"/>
      <c r="AQ216" s="180"/>
      <c r="AR216" s="180"/>
      <c r="AS216" s="180"/>
      <c r="AT216" s="180"/>
      <c r="AU216" s="180"/>
      <c r="AV216" s="180"/>
      <c r="AW216" s="180"/>
      <c r="AX216" s="180"/>
      <c r="AY216" s="180"/>
      <c r="AZ216" s="180"/>
      <c r="BA216" s="180"/>
      <c r="BB216" s="180"/>
      <c r="BC216" s="180"/>
      <c r="BD216" s="180"/>
      <c r="BE216" s="180"/>
      <c r="BF216" s="180"/>
      <c r="BG216" s="180"/>
      <c r="BH216" s="180"/>
      <c r="BI216" s="180"/>
      <c r="BJ216" s="180"/>
      <c r="BK216" s="180"/>
      <c r="BL216" s="180"/>
      <c r="BM216" s="180"/>
      <c r="BN216" s="180"/>
      <c r="BO216" s="180"/>
      <c r="BP216" s="180"/>
      <c r="BQ216" s="180"/>
      <c r="BR216" s="180"/>
      <c r="BS216" s="180"/>
      <c r="BT216" s="180"/>
      <c r="BU216" s="180"/>
      <c r="BV216" s="180"/>
      <c r="BW216" s="180"/>
      <c r="BX216" s="180"/>
      <c r="BY216" s="180"/>
      <c r="BZ216" s="180"/>
      <c r="CA216" s="180"/>
    </row>
    <row r="217" ht="15.75" customHeight="1" spans="1:79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  <c r="AF217" s="180"/>
      <c r="AG217" s="180"/>
      <c r="AH217" s="180"/>
      <c r="AI217" s="180"/>
      <c r="AJ217" s="180"/>
      <c r="AK217" s="180"/>
      <c r="AL217" s="180"/>
      <c r="AM217" s="180"/>
      <c r="AN217" s="180"/>
      <c r="AO217" s="180"/>
      <c r="AP217" s="180"/>
      <c r="AQ217" s="180"/>
      <c r="AR217" s="180"/>
      <c r="AS217" s="180"/>
      <c r="AT217" s="180"/>
      <c r="AU217" s="180"/>
      <c r="AV217" s="180"/>
      <c r="AW217" s="180"/>
      <c r="AX217" s="180"/>
      <c r="AY217" s="180"/>
      <c r="AZ217" s="180"/>
      <c r="BA217" s="180"/>
      <c r="BB217" s="180"/>
      <c r="BC217" s="180"/>
      <c r="BD217" s="180"/>
      <c r="BE217" s="180"/>
      <c r="BF217" s="180"/>
      <c r="BG217" s="180"/>
      <c r="BH217" s="180"/>
      <c r="BI217" s="180"/>
      <c r="BJ217" s="180"/>
      <c r="BK217" s="180"/>
      <c r="BL217" s="180"/>
      <c r="BM217" s="180"/>
      <c r="BN217" s="180"/>
      <c r="BO217" s="180"/>
      <c r="BP217" s="180"/>
      <c r="BQ217" s="180"/>
      <c r="BR217" s="180"/>
      <c r="BS217" s="180"/>
      <c r="BT217" s="180"/>
      <c r="BU217" s="180"/>
      <c r="BV217" s="180"/>
      <c r="BW217" s="180"/>
      <c r="BX217" s="180"/>
      <c r="BY217" s="180"/>
      <c r="BZ217" s="180"/>
      <c r="CA217" s="180"/>
    </row>
    <row r="218" ht="15.75" customHeight="1" spans="1:79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80"/>
      <c r="AH218" s="180"/>
      <c r="AI218" s="180"/>
      <c r="AJ218" s="180"/>
      <c r="AK218" s="180"/>
      <c r="AL218" s="180"/>
      <c r="AM218" s="180"/>
      <c r="AN218" s="180"/>
      <c r="AO218" s="180"/>
      <c r="AP218" s="180"/>
      <c r="AQ218" s="180"/>
      <c r="AR218" s="180"/>
      <c r="AS218" s="180"/>
      <c r="AT218" s="180"/>
      <c r="AU218" s="180"/>
      <c r="AV218" s="180"/>
      <c r="AW218" s="180"/>
      <c r="AX218" s="180"/>
      <c r="AY218" s="180"/>
      <c r="AZ218" s="180"/>
      <c r="BA218" s="180"/>
      <c r="BB218" s="180"/>
      <c r="BC218" s="180"/>
      <c r="BD218" s="180"/>
      <c r="BE218" s="180"/>
      <c r="BF218" s="180"/>
      <c r="BG218" s="180"/>
      <c r="BH218" s="180"/>
      <c r="BI218" s="180"/>
      <c r="BJ218" s="180"/>
      <c r="BK218" s="180"/>
      <c r="BL218" s="180"/>
      <c r="BM218" s="180"/>
      <c r="BN218" s="180"/>
      <c r="BO218" s="180"/>
      <c r="BP218" s="180"/>
      <c r="BQ218" s="180"/>
      <c r="BR218" s="180"/>
      <c r="BS218" s="180"/>
      <c r="BT218" s="180"/>
      <c r="BU218" s="180"/>
      <c r="BV218" s="180"/>
      <c r="BW218" s="180"/>
      <c r="BX218" s="180"/>
      <c r="BY218" s="180"/>
      <c r="BZ218" s="180"/>
      <c r="CA218" s="180"/>
    </row>
    <row r="219" ht="15.75" customHeight="1" spans="1:79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  <c r="AB219" s="180"/>
      <c r="AC219" s="180"/>
      <c r="AD219" s="180"/>
      <c r="AE219" s="180"/>
      <c r="AF219" s="180"/>
      <c r="AG219" s="180"/>
      <c r="AH219" s="180"/>
      <c r="AI219" s="180"/>
      <c r="AJ219" s="180"/>
      <c r="AK219" s="180"/>
      <c r="AL219" s="180"/>
      <c r="AM219" s="180"/>
      <c r="AN219" s="180"/>
      <c r="AO219" s="180"/>
      <c r="AP219" s="180"/>
      <c r="AQ219" s="180"/>
      <c r="AR219" s="180"/>
      <c r="AS219" s="180"/>
      <c r="AT219" s="180"/>
      <c r="AU219" s="180"/>
      <c r="AV219" s="180"/>
      <c r="AW219" s="180"/>
      <c r="AX219" s="180"/>
      <c r="AY219" s="180"/>
      <c r="AZ219" s="180"/>
      <c r="BA219" s="180"/>
      <c r="BB219" s="180"/>
      <c r="BC219" s="180"/>
      <c r="BD219" s="180"/>
      <c r="BE219" s="180"/>
      <c r="BF219" s="180"/>
      <c r="BG219" s="180"/>
      <c r="BH219" s="180"/>
      <c r="BI219" s="180"/>
      <c r="BJ219" s="180"/>
      <c r="BK219" s="180"/>
      <c r="BL219" s="180"/>
      <c r="BM219" s="180"/>
      <c r="BN219" s="180"/>
      <c r="BO219" s="180"/>
      <c r="BP219" s="180"/>
      <c r="BQ219" s="180"/>
      <c r="BR219" s="180"/>
      <c r="BS219" s="180"/>
      <c r="BT219" s="180"/>
      <c r="BU219" s="180"/>
      <c r="BV219" s="180"/>
      <c r="BW219" s="180"/>
      <c r="BX219" s="180"/>
      <c r="BY219" s="180"/>
      <c r="BZ219" s="180"/>
      <c r="CA219" s="180"/>
    </row>
    <row r="220" ht="15.75" customHeight="1" spans="1:79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80"/>
      <c r="AH220" s="180"/>
      <c r="AI220" s="180"/>
      <c r="AJ220" s="180"/>
      <c r="AK220" s="180"/>
      <c r="AL220" s="180"/>
      <c r="AM220" s="180"/>
      <c r="AN220" s="180"/>
      <c r="AO220" s="180"/>
      <c r="AP220" s="180"/>
      <c r="AQ220" s="180"/>
      <c r="AR220" s="180"/>
      <c r="AS220" s="180"/>
      <c r="AT220" s="180"/>
      <c r="AU220" s="180"/>
      <c r="AV220" s="180"/>
      <c r="AW220" s="180"/>
      <c r="AX220" s="180"/>
      <c r="AY220" s="180"/>
      <c r="AZ220" s="180"/>
      <c r="BA220" s="180"/>
      <c r="BB220" s="180"/>
      <c r="BC220" s="180"/>
      <c r="BD220" s="180"/>
      <c r="BE220" s="180"/>
      <c r="BF220" s="180"/>
      <c r="BG220" s="180"/>
      <c r="BH220" s="180"/>
      <c r="BI220" s="180"/>
      <c r="BJ220" s="180"/>
      <c r="BK220" s="180"/>
      <c r="BL220" s="180"/>
      <c r="BM220" s="180"/>
      <c r="BN220" s="180"/>
      <c r="BO220" s="180"/>
      <c r="BP220" s="180"/>
      <c r="BQ220" s="180"/>
      <c r="BR220" s="180"/>
      <c r="BS220" s="180"/>
      <c r="BT220" s="180"/>
      <c r="BU220" s="180"/>
      <c r="BV220" s="180"/>
      <c r="BW220" s="180"/>
      <c r="BX220" s="180"/>
      <c r="BY220" s="180"/>
      <c r="BZ220" s="180"/>
      <c r="CA220" s="180"/>
    </row>
    <row r="221" ht="15.75" customHeight="1" spans="1:79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/>
      <c r="AK221" s="180"/>
      <c r="AL221" s="180"/>
      <c r="AM221" s="180"/>
      <c r="AN221" s="180"/>
      <c r="AO221" s="180"/>
      <c r="AP221" s="180"/>
      <c r="AQ221" s="180"/>
      <c r="AR221" s="180"/>
      <c r="AS221" s="180"/>
      <c r="AT221" s="180"/>
      <c r="AU221" s="180"/>
      <c r="AV221" s="180"/>
      <c r="AW221" s="180"/>
      <c r="AX221" s="180"/>
      <c r="AY221" s="180"/>
      <c r="AZ221" s="180"/>
      <c r="BA221" s="180"/>
      <c r="BB221" s="180"/>
      <c r="BC221" s="180"/>
      <c r="BD221" s="180"/>
      <c r="BE221" s="180"/>
      <c r="BF221" s="180"/>
      <c r="BG221" s="180"/>
      <c r="BH221" s="180"/>
      <c r="BI221" s="180"/>
      <c r="BJ221" s="180"/>
      <c r="BK221" s="180"/>
      <c r="BL221" s="180"/>
      <c r="BM221" s="180"/>
      <c r="BN221" s="180"/>
      <c r="BO221" s="180"/>
      <c r="BP221" s="180"/>
      <c r="BQ221" s="180"/>
      <c r="BR221" s="180"/>
      <c r="BS221" s="180"/>
      <c r="BT221" s="180"/>
      <c r="BU221" s="180"/>
      <c r="BV221" s="180"/>
      <c r="BW221" s="180"/>
      <c r="BX221" s="180"/>
      <c r="BY221" s="180"/>
      <c r="BZ221" s="180"/>
      <c r="CA221" s="180"/>
    </row>
    <row r="222" ht="15.75" customHeight="1" spans="1:79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/>
      <c r="AJ222" s="180"/>
      <c r="AK222" s="180"/>
      <c r="AL222" s="180"/>
      <c r="AM222" s="180"/>
      <c r="AN222" s="180"/>
      <c r="AO222" s="180"/>
      <c r="AP222" s="180"/>
      <c r="AQ222" s="180"/>
      <c r="AR222" s="180"/>
      <c r="AS222" s="180"/>
      <c r="AT222" s="180"/>
      <c r="AU222" s="180"/>
      <c r="AV222" s="180"/>
      <c r="AW222" s="180"/>
      <c r="AX222" s="180"/>
      <c r="AY222" s="180"/>
      <c r="AZ222" s="180"/>
      <c r="BA222" s="180"/>
      <c r="BB222" s="180"/>
      <c r="BC222" s="180"/>
      <c r="BD222" s="180"/>
      <c r="BE222" s="180"/>
      <c r="BF222" s="180"/>
      <c r="BG222" s="180"/>
      <c r="BH222" s="180"/>
      <c r="BI222" s="180"/>
      <c r="BJ222" s="180"/>
      <c r="BK222" s="180"/>
      <c r="BL222" s="180"/>
      <c r="BM222" s="180"/>
      <c r="BN222" s="180"/>
      <c r="BO222" s="180"/>
      <c r="BP222" s="180"/>
      <c r="BQ222" s="180"/>
      <c r="BR222" s="180"/>
      <c r="BS222" s="180"/>
      <c r="BT222" s="180"/>
      <c r="BU222" s="180"/>
      <c r="BV222" s="180"/>
      <c r="BW222" s="180"/>
      <c r="BX222" s="180"/>
      <c r="BY222" s="180"/>
      <c r="BZ222" s="180"/>
      <c r="CA222" s="180"/>
    </row>
    <row r="223" ht="15.75" customHeight="1" spans="1:79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/>
      <c r="AJ223" s="180"/>
      <c r="AK223" s="180"/>
      <c r="AL223" s="180"/>
      <c r="AM223" s="180"/>
      <c r="AN223" s="180"/>
      <c r="AO223" s="180"/>
      <c r="AP223" s="180"/>
      <c r="AQ223" s="180"/>
      <c r="AR223" s="180"/>
      <c r="AS223" s="180"/>
      <c r="AT223" s="180"/>
      <c r="AU223" s="180"/>
      <c r="AV223" s="180"/>
      <c r="AW223" s="180"/>
      <c r="AX223" s="180"/>
      <c r="AY223" s="180"/>
      <c r="AZ223" s="180"/>
      <c r="BA223" s="180"/>
      <c r="BB223" s="180"/>
      <c r="BC223" s="180"/>
      <c r="BD223" s="180"/>
      <c r="BE223" s="180"/>
      <c r="BF223" s="180"/>
      <c r="BG223" s="180"/>
      <c r="BH223" s="180"/>
      <c r="BI223" s="180"/>
      <c r="BJ223" s="180"/>
      <c r="BK223" s="180"/>
      <c r="BL223" s="180"/>
      <c r="BM223" s="180"/>
      <c r="BN223" s="180"/>
      <c r="BO223" s="180"/>
      <c r="BP223" s="180"/>
      <c r="BQ223" s="180"/>
      <c r="BR223" s="180"/>
      <c r="BS223" s="180"/>
      <c r="BT223" s="180"/>
      <c r="BU223" s="180"/>
      <c r="BV223" s="180"/>
      <c r="BW223" s="180"/>
      <c r="BX223" s="180"/>
      <c r="BY223" s="180"/>
      <c r="BZ223" s="180"/>
      <c r="CA223" s="180"/>
    </row>
    <row r="224" ht="15.75" customHeight="1" spans="1:79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/>
      <c r="AJ224" s="180"/>
      <c r="AK224" s="180"/>
      <c r="AL224" s="180"/>
      <c r="AM224" s="180"/>
      <c r="AN224" s="180"/>
      <c r="AO224" s="180"/>
      <c r="AP224" s="180"/>
      <c r="AQ224" s="180"/>
      <c r="AR224" s="180"/>
      <c r="AS224" s="180"/>
      <c r="AT224" s="180"/>
      <c r="AU224" s="180"/>
      <c r="AV224" s="180"/>
      <c r="AW224" s="180"/>
      <c r="AX224" s="180"/>
      <c r="AY224" s="180"/>
      <c r="AZ224" s="180"/>
      <c r="BA224" s="180"/>
      <c r="BB224" s="180"/>
      <c r="BC224" s="180"/>
      <c r="BD224" s="180"/>
      <c r="BE224" s="180"/>
      <c r="BF224" s="180"/>
      <c r="BG224" s="180"/>
      <c r="BH224" s="180"/>
      <c r="BI224" s="180"/>
      <c r="BJ224" s="180"/>
      <c r="BK224" s="180"/>
      <c r="BL224" s="180"/>
      <c r="BM224" s="180"/>
      <c r="BN224" s="180"/>
      <c r="BO224" s="180"/>
      <c r="BP224" s="180"/>
      <c r="BQ224" s="180"/>
      <c r="BR224" s="180"/>
      <c r="BS224" s="180"/>
      <c r="BT224" s="180"/>
      <c r="BU224" s="180"/>
      <c r="BV224" s="180"/>
      <c r="BW224" s="180"/>
      <c r="BX224" s="180"/>
      <c r="BY224" s="180"/>
      <c r="BZ224" s="180"/>
      <c r="CA224" s="180"/>
    </row>
    <row r="225" ht="15.75" customHeight="1" spans="1:79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/>
      <c r="AJ225" s="180"/>
      <c r="AK225" s="180"/>
      <c r="AL225" s="180"/>
      <c r="AM225" s="180"/>
      <c r="AN225" s="180"/>
      <c r="AO225" s="180"/>
      <c r="AP225" s="180"/>
      <c r="AQ225" s="180"/>
      <c r="AR225" s="180"/>
      <c r="AS225" s="180"/>
      <c r="AT225" s="180"/>
      <c r="AU225" s="180"/>
      <c r="AV225" s="180"/>
      <c r="AW225" s="180"/>
      <c r="AX225" s="180"/>
      <c r="AY225" s="180"/>
      <c r="AZ225" s="180"/>
      <c r="BA225" s="180"/>
      <c r="BB225" s="180"/>
      <c r="BC225" s="180"/>
      <c r="BD225" s="180"/>
      <c r="BE225" s="180"/>
      <c r="BF225" s="180"/>
      <c r="BG225" s="180"/>
      <c r="BH225" s="180"/>
      <c r="BI225" s="180"/>
      <c r="BJ225" s="180"/>
      <c r="BK225" s="180"/>
      <c r="BL225" s="180"/>
      <c r="BM225" s="180"/>
      <c r="BN225" s="180"/>
      <c r="BO225" s="180"/>
      <c r="BP225" s="180"/>
      <c r="BQ225" s="180"/>
      <c r="BR225" s="180"/>
      <c r="BS225" s="180"/>
      <c r="BT225" s="180"/>
      <c r="BU225" s="180"/>
      <c r="BV225" s="180"/>
      <c r="BW225" s="180"/>
      <c r="BX225" s="180"/>
      <c r="BY225" s="180"/>
      <c r="BZ225" s="180"/>
      <c r="CA225" s="180"/>
    </row>
    <row r="226" ht="15.75" customHeight="1" spans="1:79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/>
      <c r="AJ226" s="180"/>
      <c r="AK226" s="180"/>
      <c r="AL226" s="180"/>
      <c r="AM226" s="180"/>
      <c r="AN226" s="180"/>
      <c r="AO226" s="180"/>
      <c r="AP226" s="180"/>
      <c r="AQ226" s="180"/>
      <c r="AR226" s="180"/>
      <c r="AS226" s="180"/>
      <c r="AT226" s="180"/>
      <c r="AU226" s="180"/>
      <c r="AV226" s="180"/>
      <c r="AW226" s="180"/>
      <c r="AX226" s="180"/>
      <c r="AY226" s="180"/>
      <c r="AZ226" s="180"/>
      <c r="BA226" s="180"/>
      <c r="BB226" s="180"/>
      <c r="BC226" s="180"/>
      <c r="BD226" s="180"/>
      <c r="BE226" s="180"/>
      <c r="BF226" s="180"/>
      <c r="BG226" s="180"/>
      <c r="BH226" s="180"/>
      <c r="BI226" s="180"/>
      <c r="BJ226" s="180"/>
      <c r="BK226" s="180"/>
      <c r="BL226" s="180"/>
      <c r="BM226" s="180"/>
      <c r="BN226" s="180"/>
      <c r="BO226" s="180"/>
      <c r="BP226" s="180"/>
      <c r="BQ226" s="180"/>
      <c r="BR226" s="180"/>
      <c r="BS226" s="180"/>
      <c r="BT226" s="180"/>
      <c r="BU226" s="180"/>
      <c r="BV226" s="180"/>
      <c r="BW226" s="180"/>
      <c r="BX226" s="180"/>
      <c r="BY226" s="180"/>
      <c r="BZ226" s="180"/>
      <c r="CA226" s="180"/>
    </row>
    <row r="227" ht="15.75" customHeight="1" spans="1:79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/>
      <c r="AJ227" s="180"/>
      <c r="AK227" s="180"/>
      <c r="AL227" s="180"/>
      <c r="AM227" s="180"/>
      <c r="AN227" s="180"/>
      <c r="AO227" s="180"/>
      <c r="AP227" s="180"/>
      <c r="AQ227" s="180"/>
      <c r="AR227" s="180"/>
      <c r="AS227" s="180"/>
      <c r="AT227" s="180"/>
      <c r="AU227" s="180"/>
      <c r="AV227" s="180"/>
      <c r="AW227" s="180"/>
      <c r="AX227" s="180"/>
      <c r="AY227" s="180"/>
      <c r="AZ227" s="180"/>
      <c r="BA227" s="180"/>
      <c r="BB227" s="180"/>
      <c r="BC227" s="180"/>
      <c r="BD227" s="180"/>
      <c r="BE227" s="180"/>
      <c r="BF227" s="180"/>
      <c r="BG227" s="180"/>
      <c r="BH227" s="180"/>
      <c r="BI227" s="180"/>
      <c r="BJ227" s="180"/>
      <c r="BK227" s="180"/>
      <c r="BL227" s="180"/>
      <c r="BM227" s="180"/>
      <c r="BN227" s="180"/>
      <c r="BO227" s="180"/>
      <c r="BP227" s="180"/>
      <c r="BQ227" s="180"/>
      <c r="BR227" s="180"/>
      <c r="BS227" s="180"/>
      <c r="BT227" s="180"/>
      <c r="BU227" s="180"/>
      <c r="BV227" s="180"/>
      <c r="BW227" s="180"/>
      <c r="BX227" s="180"/>
      <c r="BY227" s="180"/>
      <c r="BZ227" s="180"/>
      <c r="CA227" s="180"/>
    </row>
    <row r="228" ht="15.75" customHeight="1" spans="1:79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/>
      <c r="AJ228" s="180"/>
      <c r="AK228" s="180"/>
      <c r="AL228" s="180"/>
      <c r="AM228" s="180"/>
      <c r="AN228" s="180"/>
      <c r="AO228" s="180"/>
      <c r="AP228" s="180"/>
      <c r="AQ228" s="180"/>
      <c r="AR228" s="180"/>
      <c r="AS228" s="180"/>
      <c r="AT228" s="180"/>
      <c r="AU228" s="180"/>
      <c r="AV228" s="180"/>
      <c r="AW228" s="180"/>
      <c r="AX228" s="180"/>
      <c r="AY228" s="180"/>
      <c r="AZ228" s="180"/>
      <c r="BA228" s="180"/>
      <c r="BB228" s="180"/>
      <c r="BC228" s="180"/>
      <c r="BD228" s="180"/>
      <c r="BE228" s="180"/>
      <c r="BF228" s="180"/>
      <c r="BG228" s="180"/>
      <c r="BH228" s="180"/>
      <c r="BI228" s="180"/>
      <c r="BJ228" s="180"/>
      <c r="BK228" s="180"/>
      <c r="BL228" s="180"/>
      <c r="BM228" s="180"/>
      <c r="BN228" s="180"/>
      <c r="BO228" s="180"/>
      <c r="BP228" s="180"/>
      <c r="BQ228" s="180"/>
      <c r="BR228" s="180"/>
      <c r="BS228" s="180"/>
      <c r="BT228" s="180"/>
      <c r="BU228" s="180"/>
      <c r="BV228" s="180"/>
      <c r="BW228" s="180"/>
      <c r="BX228" s="180"/>
      <c r="BY228" s="180"/>
      <c r="BZ228" s="180"/>
      <c r="CA228" s="180"/>
    </row>
    <row r="229" ht="15.75" customHeight="1" spans="1:79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  <c r="AJ229" s="180"/>
      <c r="AK229" s="180"/>
      <c r="AL229" s="180"/>
      <c r="AM229" s="180"/>
      <c r="AN229" s="180"/>
      <c r="AO229" s="180"/>
      <c r="AP229" s="180"/>
      <c r="AQ229" s="180"/>
      <c r="AR229" s="180"/>
      <c r="AS229" s="180"/>
      <c r="AT229" s="180"/>
      <c r="AU229" s="180"/>
      <c r="AV229" s="180"/>
      <c r="AW229" s="180"/>
      <c r="AX229" s="180"/>
      <c r="AY229" s="180"/>
      <c r="AZ229" s="180"/>
      <c r="BA229" s="180"/>
      <c r="BB229" s="180"/>
      <c r="BC229" s="180"/>
      <c r="BD229" s="180"/>
      <c r="BE229" s="180"/>
      <c r="BF229" s="180"/>
      <c r="BG229" s="180"/>
      <c r="BH229" s="180"/>
      <c r="BI229" s="180"/>
      <c r="BJ229" s="180"/>
      <c r="BK229" s="180"/>
      <c r="BL229" s="180"/>
      <c r="BM229" s="180"/>
      <c r="BN229" s="180"/>
      <c r="BO229" s="180"/>
      <c r="BP229" s="180"/>
      <c r="BQ229" s="180"/>
      <c r="BR229" s="180"/>
      <c r="BS229" s="180"/>
      <c r="BT229" s="180"/>
      <c r="BU229" s="180"/>
      <c r="BV229" s="180"/>
      <c r="BW229" s="180"/>
      <c r="BX229" s="180"/>
      <c r="BY229" s="180"/>
      <c r="BZ229" s="180"/>
      <c r="CA229" s="180"/>
    </row>
    <row r="230" ht="15.75" customHeight="1" spans="1:79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0"/>
      <c r="AN230" s="180"/>
      <c r="AO230" s="180"/>
      <c r="AP230" s="180"/>
      <c r="AQ230" s="180"/>
      <c r="AR230" s="180"/>
      <c r="AS230" s="180"/>
      <c r="AT230" s="180"/>
      <c r="AU230" s="180"/>
      <c r="AV230" s="180"/>
      <c r="AW230" s="180"/>
      <c r="AX230" s="180"/>
      <c r="AY230" s="180"/>
      <c r="AZ230" s="180"/>
      <c r="BA230" s="180"/>
      <c r="BB230" s="180"/>
      <c r="BC230" s="180"/>
      <c r="BD230" s="180"/>
      <c r="BE230" s="180"/>
      <c r="BF230" s="180"/>
      <c r="BG230" s="180"/>
      <c r="BH230" s="180"/>
      <c r="BI230" s="180"/>
      <c r="BJ230" s="180"/>
      <c r="BK230" s="180"/>
      <c r="BL230" s="180"/>
      <c r="BM230" s="180"/>
      <c r="BN230" s="180"/>
      <c r="BO230" s="180"/>
      <c r="BP230" s="180"/>
      <c r="BQ230" s="180"/>
      <c r="BR230" s="180"/>
      <c r="BS230" s="180"/>
      <c r="BT230" s="180"/>
      <c r="BU230" s="180"/>
      <c r="BV230" s="180"/>
      <c r="BW230" s="180"/>
      <c r="BX230" s="180"/>
      <c r="BY230" s="180"/>
      <c r="BZ230" s="180"/>
      <c r="CA230" s="180"/>
    </row>
    <row r="231" ht="15.75" customHeight="1" spans="1:79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/>
      <c r="AJ231" s="180"/>
      <c r="AK231" s="180"/>
      <c r="AL231" s="180"/>
      <c r="AM231" s="180"/>
      <c r="AN231" s="180"/>
      <c r="AO231" s="180"/>
      <c r="AP231" s="180"/>
      <c r="AQ231" s="180"/>
      <c r="AR231" s="180"/>
      <c r="AS231" s="180"/>
      <c r="AT231" s="180"/>
      <c r="AU231" s="180"/>
      <c r="AV231" s="180"/>
      <c r="AW231" s="180"/>
      <c r="AX231" s="180"/>
      <c r="AY231" s="180"/>
      <c r="AZ231" s="180"/>
      <c r="BA231" s="180"/>
      <c r="BB231" s="180"/>
      <c r="BC231" s="180"/>
      <c r="BD231" s="180"/>
      <c r="BE231" s="180"/>
      <c r="BF231" s="180"/>
      <c r="BG231" s="180"/>
      <c r="BH231" s="180"/>
      <c r="BI231" s="180"/>
      <c r="BJ231" s="180"/>
      <c r="BK231" s="180"/>
      <c r="BL231" s="180"/>
      <c r="BM231" s="180"/>
      <c r="BN231" s="180"/>
      <c r="BO231" s="180"/>
      <c r="BP231" s="180"/>
      <c r="BQ231" s="180"/>
      <c r="BR231" s="180"/>
      <c r="BS231" s="180"/>
      <c r="BT231" s="180"/>
      <c r="BU231" s="180"/>
      <c r="BV231" s="180"/>
      <c r="BW231" s="180"/>
      <c r="BX231" s="180"/>
      <c r="BY231" s="180"/>
      <c r="BZ231" s="180"/>
      <c r="CA231" s="180"/>
    </row>
    <row r="232" ht="15.75" customHeight="1" spans="1:79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/>
      <c r="AJ232" s="180"/>
      <c r="AK232" s="180"/>
      <c r="AL232" s="180"/>
      <c r="AM232" s="180"/>
      <c r="AN232" s="180"/>
      <c r="AO232" s="180"/>
      <c r="AP232" s="180"/>
      <c r="AQ232" s="180"/>
      <c r="AR232" s="180"/>
      <c r="AS232" s="180"/>
      <c r="AT232" s="180"/>
      <c r="AU232" s="180"/>
      <c r="AV232" s="180"/>
      <c r="AW232" s="180"/>
      <c r="AX232" s="180"/>
      <c r="AY232" s="180"/>
      <c r="AZ232" s="180"/>
      <c r="BA232" s="180"/>
      <c r="BB232" s="180"/>
      <c r="BC232" s="180"/>
      <c r="BD232" s="180"/>
      <c r="BE232" s="180"/>
      <c r="BF232" s="180"/>
      <c r="BG232" s="180"/>
      <c r="BH232" s="180"/>
      <c r="BI232" s="180"/>
      <c r="BJ232" s="180"/>
      <c r="BK232" s="180"/>
      <c r="BL232" s="180"/>
      <c r="BM232" s="180"/>
      <c r="BN232" s="180"/>
      <c r="BO232" s="180"/>
      <c r="BP232" s="180"/>
      <c r="BQ232" s="180"/>
      <c r="BR232" s="180"/>
      <c r="BS232" s="180"/>
      <c r="BT232" s="180"/>
      <c r="BU232" s="180"/>
      <c r="BV232" s="180"/>
      <c r="BW232" s="180"/>
      <c r="BX232" s="180"/>
      <c r="BY232" s="180"/>
      <c r="BZ232" s="180"/>
      <c r="CA232" s="180"/>
    </row>
    <row r="233" ht="15.75" customHeight="1" spans="1:79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/>
      <c r="AJ233" s="180"/>
      <c r="AK233" s="180"/>
      <c r="AL233" s="180"/>
      <c r="AM233" s="180"/>
      <c r="AN233" s="180"/>
      <c r="AO233" s="180"/>
      <c r="AP233" s="180"/>
      <c r="AQ233" s="180"/>
      <c r="AR233" s="180"/>
      <c r="AS233" s="180"/>
      <c r="AT233" s="180"/>
      <c r="AU233" s="180"/>
      <c r="AV233" s="180"/>
      <c r="AW233" s="180"/>
      <c r="AX233" s="180"/>
      <c r="AY233" s="180"/>
      <c r="AZ233" s="180"/>
      <c r="BA233" s="180"/>
      <c r="BB233" s="180"/>
      <c r="BC233" s="180"/>
      <c r="BD233" s="180"/>
      <c r="BE233" s="180"/>
      <c r="BF233" s="180"/>
      <c r="BG233" s="180"/>
      <c r="BH233" s="180"/>
      <c r="BI233" s="180"/>
      <c r="BJ233" s="180"/>
      <c r="BK233" s="180"/>
      <c r="BL233" s="180"/>
      <c r="BM233" s="180"/>
      <c r="BN233" s="180"/>
      <c r="BO233" s="180"/>
      <c r="BP233" s="180"/>
      <c r="BQ233" s="180"/>
      <c r="BR233" s="180"/>
      <c r="BS233" s="180"/>
      <c r="BT233" s="180"/>
      <c r="BU233" s="180"/>
      <c r="BV233" s="180"/>
      <c r="BW233" s="180"/>
      <c r="BX233" s="180"/>
      <c r="BY233" s="180"/>
      <c r="BZ233" s="180"/>
      <c r="CA233" s="180"/>
    </row>
    <row r="234" ht="15.75" customHeight="1" spans="1:79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/>
      <c r="AJ234" s="180"/>
      <c r="AK234" s="180"/>
      <c r="AL234" s="180"/>
      <c r="AM234" s="180"/>
      <c r="AN234" s="180"/>
      <c r="AO234" s="180"/>
      <c r="AP234" s="180"/>
      <c r="AQ234" s="180"/>
      <c r="AR234" s="180"/>
      <c r="AS234" s="180"/>
      <c r="AT234" s="180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0"/>
      <c r="BG234" s="180"/>
      <c r="BH234" s="180"/>
      <c r="BI234" s="180"/>
      <c r="BJ234" s="180"/>
      <c r="BK234" s="180"/>
      <c r="BL234" s="180"/>
      <c r="BM234" s="180"/>
      <c r="BN234" s="180"/>
      <c r="BO234" s="180"/>
      <c r="BP234" s="180"/>
      <c r="BQ234" s="180"/>
      <c r="BR234" s="180"/>
      <c r="BS234" s="180"/>
      <c r="BT234" s="180"/>
      <c r="BU234" s="180"/>
      <c r="BV234" s="180"/>
      <c r="BW234" s="180"/>
      <c r="BX234" s="180"/>
      <c r="BY234" s="180"/>
      <c r="BZ234" s="180"/>
      <c r="CA234" s="180"/>
    </row>
    <row r="235" ht="15.75" customHeight="1" spans="1:79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/>
      <c r="AJ235" s="180"/>
      <c r="AK235" s="180"/>
      <c r="AL235" s="180"/>
      <c r="AM235" s="180"/>
      <c r="AN235" s="180"/>
      <c r="AO235" s="180"/>
      <c r="AP235" s="180"/>
      <c r="AQ235" s="180"/>
      <c r="AR235" s="180"/>
      <c r="AS235" s="180"/>
      <c r="AT235" s="180"/>
      <c r="AU235" s="180"/>
      <c r="AV235" s="180"/>
      <c r="AW235" s="180"/>
      <c r="AX235" s="180"/>
      <c r="AY235" s="180"/>
      <c r="AZ235" s="180"/>
      <c r="BA235" s="180"/>
      <c r="BB235" s="180"/>
      <c r="BC235" s="180"/>
      <c r="BD235" s="180"/>
      <c r="BE235" s="180"/>
      <c r="BF235" s="180"/>
      <c r="BG235" s="180"/>
      <c r="BH235" s="180"/>
      <c r="BI235" s="180"/>
      <c r="BJ235" s="180"/>
      <c r="BK235" s="180"/>
      <c r="BL235" s="180"/>
      <c r="BM235" s="180"/>
      <c r="BN235" s="180"/>
      <c r="BO235" s="180"/>
      <c r="BP235" s="180"/>
      <c r="BQ235" s="180"/>
      <c r="BR235" s="180"/>
      <c r="BS235" s="180"/>
      <c r="BT235" s="180"/>
      <c r="BU235" s="180"/>
      <c r="BV235" s="180"/>
      <c r="BW235" s="180"/>
      <c r="BX235" s="180"/>
      <c r="BY235" s="180"/>
      <c r="BZ235" s="180"/>
      <c r="CA235" s="180"/>
    </row>
    <row r="236" ht="15.75" customHeight="1" spans="1:79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  <c r="AA236" s="180"/>
      <c r="AB236" s="180"/>
      <c r="AC236" s="180"/>
      <c r="AD236" s="180"/>
      <c r="AE236" s="180"/>
      <c r="AF236" s="180"/>
      <c r="AG236" s="180"/>
      <c r="AH236" s="180"/>
      <c r="AI236" s="180"/>
      <c r="AJ236" s="180"/>
      <c r="AK236" s="180"/>
      <c r="AL236" s="180"/>
      <c r="AM236" s="180"/>
      <c r="AN236" s="180"/>
      <c r="AO236" s="180"/>
      <c r="AP236" s="180"/>
      <c r="AQ236" s="180"/>
      <c r="AR236" s="180"/>
      <c r="AS236" s="180"/>
      <c r="AT236" s="180"/>
      <c r="AU236" s="180"/>
      <c r="AV236" s="180"/>
      <c r="AW236" s="180"/>
      <c r="AX236" s="180"/>
      <c r="AY236" s="180"/>
      <c r="AZ236" s="180"/>
      <c r="BA236" s="180"/>
      <c r="BB236" s="180"/>
      <c r="BC236" s="180"/>
      <c r="BD236" s="180"/>
      <c r="BE236" s="180"/>
      <c r="BF236" s="180"/>
      <c r="BG236" s="180"/>
      <c r="BH236" s="180"/>
      <c r="BI236" s="180"/>
      <c r="BJ236" s="180"/>
      <c r="BK236" s="180"/>
      <c r="BL236" s="180"/>
      <c r="BM236" s="180"/>
      <c r="BN236" s="180"/>
      <c r="BO236" s="180"/>
      <c r="BP236" s="180"/>
      <c r="BQ236" s="180"/>
      <c r="BR236" s="180"/>
      <c r="BS236" s="180"/>
      <c r="BT236" s="180"/>
      <c r="BU236" s="180"/>
      <c r="BV236" s="180"/>
      <c r="BW236" s="180"/>
      <c r="BX236" s="180"/>
      <c r="BY236" s="180"/>
      <c r="BZ236" s="180"/>
      <c r="CA236" s="180"/>
    </row>
    <row r="237" ht="15.75" customHeight="1" spans="1:79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/>
      <c r="AJ237" s="180"/>
      <c r="AK237" s="180"/>
      <c r="AL237" s="180"/>
      <c r="AM237" s="180"/>
      <c r="AN237" s="180"/>
      <c r="AO237" s="180"/>
      <c r="AP237" s="180"/>
      <c r="AQ237" s="180"/>
      <c r="AR237" s="180"/>
      <c r="AS237" s="180"/>
      <c r="AT237" s="180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0"/>
      <c r="BG237" s="180"/>
      <c r="BH237" s="180"/>
      <c r="BI237" s="180"/>
      <c r="BJ237" s="180"/>
      <c r="BK237" s="180"/>
      <c r="BL237" s="180"/>
      <c r="BM237" s="180"/>
      <c r="BN237" s="180"/>
      <c r="BO237" s="180"/>
      <c r="BP237" s="180"/>
      <c r="BQ237" s="180"/>
      <c r="BR237" s="180"/>
      <c r="BS237" s="180"/>
      <c r="BT237" s="180"/>
      <c r="BU237" s="180"/>
      <c r="BV237" s="180"/>
      <c r="BW237" s="180"/>
      <c r="BX237" s="180"/>
      <c r="BY237" s="180"/>
      <c r="BZ237" s="180"/>
      <c r="CA237" s="180"/>
    </row>
    <row r="238" ht="15.75" customHeight="1" spans="1:79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/>
      <c r="AJ238" s="180"/>
      <c r="AK238" s="180"/>
      <c r="AL238" s="180"/>
      <c r="AM238" s="180"/>
      <c r="AN238" s="180"/>
      <c r="AO238" s="180"/>
      <c r="AP238" s="180"/>
      <c r="AQ238" s="180"/>
      <c r="AR238" s="180"/>
      <c r="AS238" s="180"/>
      <c r="AT238" s="180"/>
      <c r="AU238" s="180"/>
      <c r="AV238" s="180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0"/>
      <c r="BG238" s="180"/>
      <c r="BH238" s="180"/>
      <c r="BI238" s="180"/>
      <c r="BJ238" s="180"/>
      <c r="BK238" s="180"/>
      <c r="BL238" s="180"/>
      <c r="BM238" s="180"/>
      <c r="BN238" s="180"/>
      <c r="BO238" s="180"/>
      <c r="BP238" s="180"/>
      <c r="BQ238" s="180"/>
      <c r="BR238" s="180"/>
      <c r="BS238" s="180"/>
      <c r="BT238" s="180"/>
      <c r="BU238" s="180"/>
      <c r="BV238" s="180"/>
      <c r="BW238" s="180"/>
      <c r="BX238" s="180"/>
      <c r="BY238" s="180"/>
      <c r="BZ238" s="180"/>
      <c r="CA238" s="180"/>
    </row>
    <row r="239" ht="15.75" customHeight="1" spans="1:79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180"/>
      <c r="AI239" s="180"/>
      <c r="AJ239" s="180"/>
      <c r="AK239" s="180"/>
      <c r="AL239" s="180"/>
      <c r="AM239" s="180"/>
      <c r="AN239" s="180"/>
      <c r="AO239" s="180"/>
      <c r="AP239" s="180"/>
      <c r="AQ239" s="180"/>
      <c r="AR239" s="180"/>
      <c r="AS239" s="180"/>
      <c r="AT239" s="180"/>
      <c r="AU239" s="180"/>
      <c r="AV239" s="180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0"/>
      <c r="BG239" s="180"/>
      <c r="BH239" s="180"/>
      <c r="BI239" s="180"/>
      <c r="BJ239" s="180"/>
      <c r="BK239" s="180"/>
      <c r="BL239" s="180"/>
      <c r="BM239" s="180"/>
      <c r="BN239" s="180"/>
      <c r="BO239" s="180"/>
      <c r="BP239" s="180"/>
      <c r="BQ239" s="180"/>
      <c r="BR239" s="180"/>
      <c r="BS239" s="180"/>
      <c r="BT239" s="180"/>
      <c r="BU239" s="180"/>
      <c r="BV239" s="180"/>
      <c r="BW239" s="180"/>
      <c r="BX239" s="180"/>
      <c r="BY239" s="180"/>
      <c r="BZ239" s="180"/>
      <c r="CA239" s="180"/>
    </row>
    <row r="240" ht="15.75" customHeight="1" spans="1:79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/>
      <c r="AJ240" s="180"/>
      <c r="AK240" s="180"/>
      <c r="AL240" s="180"/>
      <c r="AM240" s="180"/>
      <c r="AN240" s="180"/>
      <c r="AO240" s="180"/>
      <c r="AP240" s="180"/>
      <c r="AQ240" s="180"/>
      <c r="AR240" s="180"/>
      <c r="AS240" s="180"/>
      <c r="AT240" s="180"/>
      <c r="AU240" s="180"/>
      <c r="AV240" s="180"/>
      <c r="AW240" s="180"/>
      <c r="AX240" s="180"/>
      <c r="AY240" s="180"/>
      <c r="AZ240" s="180"/>
      <c r="BA240" s="180"/>
      <c r="BB240" s="180"/>
      <c r="BC240" s="180"/>
      <c r="BD240" s="180"/>
      <c r="BE240" s="180"/>
      <c r="BF240" s="180"/>
      <c r="BG240" s="180"/>
      <c r="BH240" s="180"/>
      <c r="BI240" s="180"/>
      <c r="BJ240" s="180"/>
      <c r="BK240" s="180"/>
      <c r="BL240" s="180"/>
      <c r="BM240" s="180"/>
      <c r="BN240" s="180"/>
      <c r="BO240" s="180"/>
      <c r="BP240" s="180"/>
      <c r="BQ240" s="180"/>
      <c r="BR240" s="180"/>
      <c r="BS240" s="180"/>
      <c r="BT240" s="180"/>
      <c r="BU240" s="180"/>
      <c r="BV240" s="180"/>
      <c r="BW240" s="180"/>
      <c r="BX240" s="180"/>
      <c r="BY240" s="180"/>
      <c r="BZ240" s="180"/>
      <c r="CA240" s="180"/>
    </row>
    <row r="241" ht="15.75" customHeight="1" spans="1:79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  <c r="Z241" s="180"/>
      <c r="AA241" s="180"/>
      <c r="AB241" s="180"/>
      <c r="AC241" s="180"/>
      <c r="AD241" s="180"/>
      <c r="AE241" s="180"/>
      <c r="AF241" s="180"/>
      <c r="AG241" s="180"/>
      <c r="AH241" s="180"/>
      <c r="AI241" s="180"/>
      <c r="AJ241" s="180"/>
      <c r="AK241" s="180"/>
      <c r="AL241" s="180"/>
      <c r="AM241" s="180"/>
      <c r="AN241" s="180"/>
      <c r="AO241" s="180"/>
      <c r="AP241" s="180"/>
      <c r="AQ241" s="180"/>
      <c r="AR241" s="180"/>
      <c r="AS241" s="180"/>
      <c r="AT241" s="180"/>
      <c r="AU241" s="180"/>
      <c r="AV241" s="180"/>
      <c r="AW241" s="180"/>
      <c r="AX241" s="180"/>
      <c r="AY241" s="180"/>
      <c r="AZ241" s="180"/>
      <c r="BA241" s="180"/>
      <c r="BB241" s="180"/>
      <c r="BC241" s="180"/>
      <c r="BD241" s="180"/>
      <c r="BE241" s="180"/>
      <c r="BF241" s="180"/>
      <c r="BG241" s="180"/>
      <c r="BH241" s="180"/>
      <c r="BI241" s="180"/>
      <c r="BJ241" s="180"/>
      <c r="BK241" s="180"/>
      <c r="BL241" s="180"/>
      <c r="BM241" s="180"/>
      <c r="BN241" s="180"/>
      <c r="BO241" s="180"/>
      <c r="BP241" s="180"/>
      <c r="BQ241" s="180"/>
      <c r="BR241" s="180"/>
      <c r="BS241" s="180"/>
      <c r="BT241" s="180"/>
      <c r="BU241" s="180"/>
      <c r="BV241" s="180"/>
      <c r="BW241" s="180"/>
      <c r="BX241" s="180"/>
      <c r="BY241" s="180"/>
      <c r="BZ241" s="180"/>
      <c r="CA241" s="180"/>
    </row>
    <row r="242" ht="15.75" customHeight="1" spans="1:79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/>
      <c r="AJ242" s="180"/>
      <c r="AK242" s="180"/>
      <c r="AL242" s="180"/>
      <c r="AM242" s="180"/>
      <c r="AN242" s="180"/>
      <c r="AO242" s="180"/>
      <c r="AP242" s="180"/>
      <c r="AQ242" s="180"/>
      <c r="AR242" s="180"/>
      <c r="AS242" s="180"/>
      <c r="AT242" s="180"/>
      <c r="AU242" s="180"/>
      <c r="AV242" s="180"/>
      <c r="AW242" s="180"/>
      <c r="AX242" s="180"/>
      <c r="AY242" s="180"/>
      <c r="AZ242" s="180"/>
      <c r="BA242" s="180"/>
      <c r="BB242" s="180"/>
      <c r="BC242" s="180"/>
      <c r="BD242" s="180"/>
      <c r="BE242" s="180"/>
      <c r="BF242" s="180"/>
      <c r="BG242" s="180"/>
      <c r="BH242" s="180"/>
      <c r="BI242" s="180"/>
      <c r="BJ242" s="180"/>
      <c r="BK242" s="180"/>
      <c r="BL242" s="180"/>
      <c r="BM242" s="180"/>
      <c r="BN242" s="180"/>
      <c r="BO242" s="180"/>
      <c r="BP242" s="180"/>
      <c r="BQ242" s="180"/>
      <c r="BR242" s="180"/>
      <c r="BS242" s="180"/>
      <c r="BT242" s="180"/>
      <c r="BU242" s="180"/>
      <c r="BV242" s="180"/>
      <c r="BW242" s="180"/>
      <c r="BX242" s="180"/>
      <c r="BY242" s="180"/>
      <c r="BZ242" s="180"/>
      <c r="CA242" s="180"/>
    </row>
    <row r="243" ht="15.75" customHeight="1" spans="1:79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  <c r="Z243" s="180"/>
      <c r="AA243" s="180"/>
      <c r="AB243" s="180"/>
      <c r="AC243" s="180"/>
      <c r="AD243" s="180"/>
      <c r="AE243" s="180"/>
      <c r="AF243" s="180"/>
      <c r="AG243" s="180"/>
      <c r="AH243" s="180"/>
      <c r="AI243" s="180"/>
      <c r="AJ243" s="180"/>
      <c r="AK243" s="180"/>
      <c r="AL243" s="180"/>
      <c r="AM243" s="180"/>
      <c r="AN243" s="180"/>
      <c r="AO243" s="180"/>
      <c r="AP243" s="180"/>
      <c r="AQ243" s="180"/>
      <c r="AR243" s="180"/>
      <c r="AS243" s="180"/>
      <c r="AT243" s="180"/>
      <c r="AU243" s="180"/>
      <c r="AV243" s="180"/>
      <c r="AW243" s="180"/>
      <c r="AX243" s="180"/>
      <c r="AY243" s="180"/>
      <c r="AZ243" s="180"/>
      <c r="BA243" s="180"/>
      <c r="BB243" s="180"/>
      <c r="BC243" s="180"/>
      <c r="BD243" s="180"/>
      <c r="BE243" s="180"/>
      <c r="BF243" s="180"/>
      <c r="BG243" s="180"/>
      <c r="BH243" s="180"/>
      <c r="BI243" s="180"/>
      <c r="BJ243" s="180"/>
      <c r="BK243" s="180"/>
      <c r="BL243" s="180"/>
      <c r="BM243" s="180"/>
      <c r="BN243" s="180"/>
      <c r="BO243" s="180"/>
      <c r="BP243" s="180"/>
      <c r="BQ243" s="180"/>
      <c r="BR243" s="180"/>
      <c r="BS243" s="180"/>
      <c r="BT243" s="180"/>
      <c r="BU243" s="180"/>
      <c r="BV243" s="180"/>
      <c r="BW243" s="180"/>
      <c r="BX243" s="180"/>
      <c r="BY243" s="180"/>
      <c r="BZ243" s="180"/>
      <c r="CA243" s="180"/>
    </row>
    <row r="244" ht="15.75" customHeight="1" spans="1:79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  <c r="Z244" s="180"/>
      <c r="AA244" s="180"/>
      <c r="AB244" s="180"/>
      <c r="AC244" s="180"/>
      <c r="AD244" s="180"/>
      <c r="AE244" s="180"/>
      <c r="AF244" s="180"/>
      <c r="AG244" s="180"/>
      <c r="AH244" s="180"/>
      <c r="AI244" s="180"/>
      <c r="AJ244" s="180"/>
      <c r="AK244" s="180"/>
      <c r="AL244" s="180"/>
      <c r="AM244" s="180"/>
      <c r="AN244" s="180"/>
      <c r="AO244" s="180"/>
      <c r="AP244" s="180"/>
      <c r="AQ244" s="180"/>
      <c r="AR244" s="180"/>
      <c r="AS244" s="180"/>
      <c r="AT244" s="180"/>
      <c r="AU244" s="180"/>
      <c r="AV244" s="180"/>
      <c r="AW244" s="180"/>
      <c r="AX244" s="180"/>
      <c r="AY244" s="180"/>
      <c r="AZ244" s="180"/>
      <c r="BA244" s="180"/>
      <c r="BB244" s="180"/>
      <c r="BC244" s="180"/>
      <c r="BD244" s="180"/>
      <c r="BE244" s="180"/>
      <c r="BF244" s="180"/>
      <c r="BG244" s="180"/>
      <c r="BH244" s="180"/>
      <c r="BI244" s="180"/>
      <c r="BJ244" s="180"/>
      <c r="BK244" s="180"/>
      <c r="BL244" s="180"/>
      <c r="BM244" s="180"/>
      <c r="BN244" s="180"/>
      <c r="BO244" s="180"/>
      <c r="BP244" s="180"/>
      <c r="BQ244" s="180"/>
      <c r="BR244" s="180"/>
      <c r="BS244" s="180"/>
      <c r="BT244" s="180"/>
      <c r="BU244" s="180"/>
      <c r="BV244" s="180"/>
      <c r="BW244" s="180"/>
      <c r="BX244" s="180"/>
      <c r="BY244" s="180"/>
      <c r="BZ244" s="180"/>
      <c r="CA244" s="180"/>
    </row>
    <row r="245" ht="15.75" customHeight="1" spans="1:79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/>
      <c r="AJ245" s="180"/>
      <c r="AK245" s="180"/>
      <c r="AL245" s="180"/>
      <c r="AM245" s="180"/>
      <c r="AN245" s="180"/>
      <c r="AO245" s="180"/>
      <c r="AP245" s="180"/>
      <c r="AQ245" s="180"/>
      <c r="AR245" s="180"/>
      <c r="AS245" s="180"/>
      <c r="AT245" s="180"/>
      <c r="AU245" s="180"/>
      <c r="AV245" s="180"/>
      <c r="AW245" s="180"/>
      <c r="AX245" s="180"/>
      <c r="AY245" s="180"/>
      <c r="AZ245" s="180"/>
      <c r="BA245" s="180"/>
      <c r="BB245" s="180"/>
      <c r="BC245" s="180"/>
      <c r="BD245" s="180"/>
      <c r="BE245" s="180"/>
      <c r="BF245" s="180"/>
      <c r="BG245" s="180"/>
      <c r="BH245" s="180"/>
      <c r="BI245" s="180"/>
      <c r="BJ245" s="180"/>
      <c r="BK245" s="180"/>
      <c r="BL245" s="180"/>
      <c r="BM245" s="180"/>
      <c r="BN245" s="180"/>
      <c r="BO245" s="180"/>
      <c r="BP245" s="180"/>
      <c r="BQ245" s="180"/>
      <c r="BR245" s="180"/>
      <c r="BS245" s="180"/>
      <c r="BT245" s="180"/>
      <c r="BU245" s="180"/>
      <c r="BV245" s="180"/>
      <c r="BW245" s="180"/>
      <c r="BX245" s="180"/>
      <c r="BY245" s="180"/>
      <c r="BZ245" s="180"/>
      <c r="CA245" s="180"/>
    </row>
    <row r="246" ht="15.75" customHeight="1" spans="1:79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  <c r="V246" s="180"/>
      <c r="W246" s="180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180"/>
      <c r="AI246" s="180"/>
      <c r="AJ246" s="180"/>
      <c r="AK246" s="180"/>
      <c r="AL246" s="180"/>
      <c r="AM246" s="180"/>
      <c r="AN246" s="180"/>
      <c r="AO246" s="180"/>
      <c r="AP246" s="180"/>
      <c r="AQ246" s="180"/>
      <c r="AR246" s="180"/>
      <c r="AS246" s="180"/>
      <c r="AT246" s="180"/>
      <c r="AU246" s="180"/>
      <c r="AV246" s="180"/>
      <c r="AW246" s="180"/>
      <c r="AX246" s="180"/>
      <c r="AY246" s="180"/>
      <c r="AZ246" s="180"/>
      <c r="BA246" s="180"/>
      <c r="BB246" s="180"/>
      <c r="BC246" s="180"/>
      <c r="BD246" s="180"/>
      <c r="BE246" s="180"/>
      <c r="BF246" s="180"/>
      <c r="BG246" s="180"/>
      <c r="BH246" s="180"/>
      <c r="BI246" s="180"/>
      <c r="BJ246" s="180"/>
      <c r="BK246" s="180"/>
      <c r="BL246" s="180"/>
      <c r="BM246" s="180"/>
      <c r="BN246" s="180"/>
      <c r="BO246" s="180"/>
      <c r="BP246" s="180"/>
      <c r="BQ246" s="180"/>
      <c r="BR246" s="180"/>
      <c r="BS246" s="180"/>
      <c r="BT246" s="180"/>
      <c r="BU246" s="180"/>
      <c r="BV246" s="180"/>
      <c r="BW246" s="180"/>
      <c r="BX246" s="180"/>
      <c r="BY246" s="180"/>
      <c r="BZ246" s="180"/>
      <c r="CA246" s="180"/>
    </row>
    <row r="247" ht="15.75" customHeight="1" spans="1:79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  <c r="V247" s="180"/>
      <c r="W247" s="180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/>
      <c r="AJ247" s="180"/>
      <c r="AK247" s="180"/>
      <c r="AL247" s="180"/>
      <c r="AM247" s="180"/>
      <c r="AN247" s="180"/>
      <c r="AO247" s="180"/>
      <c r="AP247" s="180"/>
      <c r="AQ247" s="180"/>
      <c r="AR247" s="180"/>
      <c r="AS247" s="180"/>
      <c r="AT247" s="180"/>
      <c r="AU247" s="180"/>
      <c r="AV247" s="180"/>
      <c r="AW247" s="180"/>
      <c r="AX247" s="180"/>
      <c r="AY247" s="180"/>
      <c r="AZ247" s="180"/>
      <c r="BA247" s="180"/>
      <c r="BB247" s="180"/>
      <c r="BC247" s="180"/>
      <c r="BD247" s="180"/>
      <c r="BE247" s="180"/>
      <c r="BF247" s="180"/>
      <c r="BG247" s="180"/>
      <c r="BH247" s="180"/>
      <c r="BI247" s="180"/>
      <c r="BJ247" s="180"/>
      <c r="BK247" s="180"/>
      <c r="BL247" s="180"/>
      <c r="BM247" s="180"/>
      <c r="BN247" s="180"/>
      <c r="BO247" s="180"/>
      <c r="BP247" s="180"/>
      <c r="BQ247" s="180"/>
      <c r="BR247" s="180"/>
      <c r="BS247" s="180"/>
      <c r="BT247" s="180"/>
      <c r="BU247" s="180"/>
      <c r="BV247" s="180"/>
      <c r="BW247" s="180"/>
      <c r="BX247" s="180"/>
      <c r="BY247" s="180"/>
      <c r="BZ247" s="180"/>
      <c r="CA247" s="180"/>
    </row>
    <row r="248" ht="15.75" customHeight="1" spans="1:79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  <c r="V248" s="180"/>
      <c r="W248" s="180"/>
      <c r="X248" s="180"/>
      <c r="Y248" s="180"/>
      <c r="Z248" s="180"/>
      <c r="AA248" s="180"/>
      <c r="AB248" s="180"/>
      <c r="AC248" s="180"/>
      <c r="AD248" s="180"/>
      <c r="AE248" s="180"/>
      <c r="AF248" s="180"/>
      <c r="AG248" s="180"/>
      <c r="AH248" s="180"/>
      <c r="AI248" s="180"/>
      <c r="AJ248" s="180"/>
      <c r="AK248" s="180"/>
      <c r="AL248" s="180"/>
      <c r="AM248" s="180"/>
      <c r="AN248" s="180"/>
      <c r="AO248" s="180"/>
      <c r="AP248" s="180"/>
      <c r="AQ248" s="180"/>
      <c r="AR248" s="180"/>
      <c r="AS248" s="180"/>
      <c r="AT248" s="180"/>
      <c r="AU248" s="180"/>
      <c r="AV248" s="180"/>
      <c r="AW248" s="180"/>
      <c r="AX248" s="180"/>
      <c r="AY248" s="180"/>
      <c r="AZ248" s="180"/>
      <c r="BA248" s="180"/>
      <c r="BB248" s="180"/>
      <c r="BC248" s="180"/>
      <c r="BD248" s="180"/>
      <c r="BE248" s="180"/>
      <c r="BF248" s="180"/>
      <c r="BG248" s="180"/>
      <c r="BH248" s="180"/>
      <c r="BI248" s="180"/>
      <c r="BJ248" s="180"/>
      <c r="BK248" s="180"/>
      <c r="BL248" s="180"/>
      <c r="BM248" s="180"/>
      <c r="BN248" s="180"/>
      <c r="BO248" s="180"/>
      <c r="BP248" s="180"/>
      <c r="BQ248" s="180"/>
      <c r="BR248" s="180"/>
      <c r="BS248" s="180"/>
      <c r="BT248" s="180"/>
      <c r="BU248" s="180"/>
      <c r="BV248" s="180"/>
      <c r="BW248" s="180"/>
      <c r="BX248" s="180"/>
      <c r="BY248" s="180"/>
      <c r="BZ248" s="180"/>
      <c r="CA248" s="180"/>
    </row>
    <row r="249" ht="15.75" customHeight="1" spans="1:79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  <c r="U249" s="180"/>
      <c r="V249" s="180"/>
      <c r="W249" s="180"/>
      <c r="X249" s="180"/>
      <c r="Y249" s="180"/>
      <c r="Z249" s="180"/>
      <c r="AA249" s="180"/>
      <c r="AB249" s="180"/>
      <c r="AC249" s="180"/>
      <c r="AD249" s="180"/>
      <c r="AE249" s="180"/>
      <c r="AF249" s="180"/>
      <c r="AG249" s="180"/>
      <c r="AH249" s="180"/>
      <c r="AI249" s="180"/>
      <c r="AJ249" s="180"/>
      <c r="AK249" s="180"/>
      <c r="AL249" s="180"/>
      <c r="AM249" s="180"/>
      <c r="AN249" s="180"/>
      <c r="AO249" s="180"/>
      <c r="AP249" s="180"/>
      <c r="AQ249" s="180"/>
      <c r="AR249" s="180"/>
      <c r="AS249" s="180"/>
      <c r="AT249" s="180"/>
      <c r="AU249" s="180"/>
      <c r="AV249" s="180"/>
      <c r="AW249" s="180"/>
      <c r="AX249" s="180"/>
      <c r="AY249" s="180"/>
      <c r="AZ249" s="180"/>
      <c r="BA249" s="180"/>
      <c r="BB249" s="180"/>
      <c r="BC249" s="180"/>
      <c r="BD249" s="180"/>
      <c r="BE249" s="180"/>
      <c r="BF249" s="180"/>
      <c r="BG249" s="180"/>
      <c r="BH249" s="180"/>
      <c r="BI249" s="180"/>
      <c r="BJ249" s="180"/>
      <c r="BK249" s="180"/>
      <c r="BL249" s="180"/>
      <c r="BM249" s="180"/>
      <c r="BN249" s="180"/>
      <c r="BO249" s="180"/>
      <c r="BP249" s="180"/>
      <c r="BQ249" s="180"/>
      <c r="BR249" s="180"/>
      <c r="BS249" s="180"/>
      <c r="BT249" s="180"/>
      <c r="BU249" s="180"/>
      <c r="BV249" s="180"/>
      <c r="BW249" s="180"/>
      <c r="BX249" s="180"/>
      <c r="BY249" s="180"/>
      <c r="BZ249" s="180"/>
      <c r="CA249" s="180"/>
    </row>
    <row r="250" ht="15.75" customHeight="1" spans="1:79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  <c r="U250" s="180"/>
      <c r="V250" s="180"/>
      <c r="W250" s="180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  <c r="AI250" s="180"/>
      <c r="AJ250" s="180"/>
      <c r="AK250" s="180"/>
      <c r="AL250" s="180"/>
      <c r="AM250" s="180"/>
      <c r="AN250" s="180"/>
      <c r="AO250" s="180"/>
      <c r="AP250" s="180"/>
      <c r="AQ250" s="180"/>
      <c r="AR250" s="180"/>
      <c r="AS250" s="180"/>
      <c r="AT250" s="180"/>
      <c r="AU250" s="180"/>
      <c r="AV250" s="180"/>
      <c r="AW250" s="180"/>
      <c r="AX250" s="180"/>
      <c r="AY250" s="180"/>
      <c r="AZ250" s="180"/>
      <c r="BA250" s="180"/>
      <c r="BB250" s="180"/>
      <c r="BC250" s="180"/>
      <c r="BD250" s="180"/>
      <c r="BE250" s="180"/>
      <c r="BF250" s="180"/>
      <c r="BG250" s="180"/>
      <c r="BH250" s="180"/>
      <c r="BI250" s="180"/>
      <c r="BJ250" s="180"/>
      <c r="BK250" s="180"/>
      <c r="BL250" s="180"/>
      <c r="BM250" s="180"/>
      <c r="BN250" s="180"/>
      <c r="BO250" s="180"/>
      <c r="BP250" s="180"/>
      <c r="BQ250" s="180"/>
      <c r="BR250" s="180"/>
      <c r="BS250" s="180"/>
      <c r="BT250" s="180"/>
      <c r="BU250" s="180"/>
      <c r="BV250" s="180"/>
      <c r="BW250" s="180"/>
      <c r="BX250" s="180"/>
      <c r="BY250" s="180"/>
      <c r="BZ250" s="180"/>
      <c r="CA250" s="180"/>
    </row>
    <row r="251" ht="15.75" customHeight="1" spans="1:79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  <c r="U251" s="180"/>
      <c r="V251" s="180"/>
      <c r="W251" s="180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180"/>
      <c r="AI251" s="180"/>
      <c r="AJ251" s="180"/>
      <c r="AK251" s="180"/>
      <c r="AL251" s="180"/>
      <c r="AM251" s="180"/>
      <c r="AN251" s="180"/>
      <c r="AO251" s="180"/>
      <c r="AP251" s="180"/>
      <c r="AQ251" s="180"/>
      <c r="AR251" s="180"/>
      <c r="AS251" s="180"/>
      <c r="AT251" s="180"/>
      <c r="AU251" s="180"/>
      <c r="AV251" s="180"/>
      <c r="AW251" s="180"/>
      <c r="AX251" s="180"/>
      <c r="AY251" s="180"/>
      <c r="AZ251" s="180"/>
      <c r="BA251" s="180"/>
      <c r="BB251" s="180"/>
      <c r="BC251" s="180"/>
      <c r="BD251" s="180"/>
      <c r="BE251" s="180"/>
      <c r="BF251" s="180"/>
      <c r="BG251" s="180"/>
      <c r="BH251" s="180"/>
      <c r="BI251" s="180"/>
      <c r="BJ251" s="180"/>
      <c r="BK251" s="180"/>
      <c r="BL251" s="180"/>
      <c r="BM251" s="180"/>
      <c r="BN251" s="180"/>
      <c r="BO251" s="180"/>
      <c r="BP251" s="180"/>
      <c r="BQ251" s="180"/>
      <c r="BR251" s="180"/>
      <c r="BS251" s="180"/>
      <c r="BT251" s="180"/>
      <c r="BU251" s="180"/>
      <c r="BV251" s="180"/>
      <c r="BW251" s="180"/>
      <c r="BX251" s="180"/>
      <c r="BY251" s="180"/>
      <c r="BZ251" s="180"/>
      <c r="CA251" s="180"/>
    </row>
    <row r="252" ht="15.75" customHeight="1" spans="1:79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/>
      <c r="AJ252" s="180"/>
      <c r="AK252" s="180"/>
      <c r="AL252" s="180"/>
      <c r="AM252" s="180"/>
      <c r="AN252" s="180"/>
      <c r="AO252" s="180"/>
      <c r="AP252" s="180"/>
      <c r="AQ252" s="180"/>
      <c r="AR252" s="180"/>
      <c r="AS252" s="180"/>
      <c r="AT252" s="180"/>
      <c r="AU252" s="180"/>
      <c r="AV252" s="180"/>
      <c r="AW252" s="180"/>
      <c r="AX252" s="180"/>
      <c r="AY252" s="180"/>
      <c r="AZ252" s="180"/>
      <c r="BA252" s="180"/>
      <c r="BB252" s="180"/>
      <c r="BC252" s="180"/>
      <c r="BD252" s="180"/>
      <c r="BE252" s="180"/>
      <c r="BF252" s="180"/>
      <c r="BG252" s="180"/>
      <c r="BH252" s="180"/>
      <c r="BI252" s="180"/>
      <c r="BJ252" s="180"/>
      <c r="BK252" s="180"/>
      <c r="BL252" s="180"/>
      <c r="BM252" s="180"/>
      <c r="BN252" s="180"/>
      <c r="BO252" s="180"/>
      <c r="BP252" s="180"/>
      <c r="BQ252" s="180"/>
      <c r="BR252" s="180"/>
      <c r="BS252" s="180"/>
      <c r="BT252" s="180"/>
      <c r="BU252" s="180"/>
      <c r="BV252" s="180"/>
      <c r="BW252" s="180"/>
      <c r="BX252" s="180"/>
      <c r="BY252" s="180"/>
      <c r="BZ252" s="180"/>
      <c r="CA252" s="180"/>
    </row>
    <row r="253" ht="15.75" customHeight="1" spans="1:79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  <c r="U253" s="180"/>
      <c r="V253" s="180"/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180"/>
      <c r="AI253" s="180"/>
      <c r="AJ253" s="180"/>
      <c r="AK253" s="180"/>
      <c r="AL253" s="180"/>
      <c r="AM253" s="180"/>
      <c r="AN253" s="180"/>
      <c r="AO253" s="180"/>
      <c r="AP253" s="180"/>
      <c r="AQ253" s="180"/>
      <c r="AR253" s="180"/>
      <c r="AS253" s="180"/>
      <c r="AT253" s="180"/>
      <c r="AU253" s="180"/>
      <c r="AV253" s="180"/>
      <c r="AW253" s="180"/>
      <c r="AX253" s="180"/>
      <c r="AY253" s="180"/>
      <c r="AZ253" s="180"/>
      <c r="BA253" s="180"/>
      <c r="BB253" s="180"/>
      <c r="BC253" s="180"/>
      <c r="BD253" s="180"/>
      <c r="BE253" s="180"/>
      <c r="BF253" s="180"/>
      <c r="BG253" s="180"/>
      <c r="BH253" s="180"/>
      <c r="BI253" s="180"/>
      <c r="BJ253" s="180"/>
      <c r="BK253" s="180"/>
      <c r="BL253" s="180"/>
      <c r="BM253" s="180"/>
      <c r="BN253" s="180"/>
      <c r="BO253" s="180"/>
      <c r="BP253" s="180"/>
      <c r="BQ253" s="180"/>
      <c r="BR253" s="180"/>
      <c r="BS253" s="180"/>
      <c r="BT253" s="180"/>
      <c r="BU253" s="180"/>
      <c r="BV253" s="180"/>
      <c r="BW253" s="180"/>
      <c r="BX253" s="180"/>
      <c r="BY253" s="180"/>
      <c r="BZ253" s="180"/>
      <c r="CA253" s="180"/>
    </row>
    <row r="254" ht="15.75" customHeight="1" spans="1:79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  <c r="U254" s="180"/>
      <c r="V254" s="180"/>
      <c r="W254" s="180"/>
      <c r="X254" s="180"/>
      <c r="Y254" s="180"/>
      <c r="Z254" s="180"/>
      <c r="AA254" s="180"/>
      <c r="AB254" s="180"/>
      <c r="AC254" s="180"/>
      <c r="AD254" s="180"/>
      <c r="AE254" s="180"/>
      <c r="AF254" s="180"/>
      <c r="AG254" s="180"/>
      <c r="AH254" s="180"/>
      <c r="AI254" s="180"/>
      <c r="AJ254" s="180"/>
      <c r="AK254" s="180"/>
      <c r="AL254" s="180"/>
      <c r="AM254" s="180"/>
      <c r="AN254" s="180"/>
      <c r="AO254" s="180"/>
      <c r="AP254" s="180"/>
      <c r="AQ254" s="180"/>
      <c r="AR254" s="180"/>
      <c r="AS254" s="180"/>
      <c r="AT254" s="180"/>
      <c r="AU254" s="180"/>
      <c r="AV254" s="180"/>
      <c r="AW254" s="180"/>
      <c r="AX254" s="180"/>
      <c r="AY254" s="180"/>
      <c r="AZ254" s="180"/>
      <c r="BA254" s="180"/>
      <c r="BB254" s="180"/>
      <c r="BC254" s="180"/>
      <c r="BD254" s="180"/>
      <c r="BE254" s="180"/>
      <c r="BF254" s="180"/>
      <c r="BG254" s="180"/>
      <c r="BH254" s="180"/>
      <c r="BI254" s="180"/>
      <c r="BJ254" s="180"/>
      <c r="BK254" s="180"/>
      <c r="BL254" s="180"/>
      <c r="BM254" s="180"/>
      <c r="BN254" s="180"/>
      <c r="BO254" s="180"/>
      <c r="BP254" s="180"/>
      <c r="BQ254" s="180"/>
      <c r="BR254" s="180"/>
      <c r="BS254" s="180"/>
      <c r="BT254" s="180"/>
      <c r="BU254" s="180"/>
      <c r="BV254" s="180"/>
      <c r="BW254" s="180"/>
      <c r="BX254" s="180"/>
      <c r="BY254" s="180"/>
      <c r="BZ254" s="180"/>
      <c r="CA254" s="180"/>
    </row>
    <row r="255" ht="15.75" customHeight="1" spans="1:79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180"/>
      <c r="AI255" s="180"/>
      <c r="AJ255" s="180"/>
      <c r="AK255" s="180"/>
      <c r="AL255" s="180"/>
      <c r="AM255" s="180"/>
      <c r="AN255" s="180"/>
      <c r="AO255" s="180"/>
      <c r="AP255" s="180"/>
      <c r="AQ255" s="180"/>
      <c r="AR255" s="180"/>
      <c r="AS255" s="180"/>
      <c r="AT255" s="180"/>
      <c r="AU255" s="180"/>
      <c r="AV255" s="180"/>
      <c r="AW255" s="180"/>
      <c r="AX255" s="180"/>
      <c r="AY255" s="180"/>
      <c r="AZ255" s="180"/>
      <c r="BA255" s="180"/>
      <c r="BB255" s="180"/>
      <c r="BC255" s="180"/>
      <c r="BD255" s="180"/>
      <c r="BE255" s="180"/>
      <c r="BF255" s="180"/>
      <c r="BG255" s="180"/>
      <c r="BH255" s="180"/>
      <c r="BI255" s="180"/>
      <c r="BJ255" s="180"/>
      <c r="BK255" s="180"/>
      <c r="BL255" s="180"/>
      <c r="BM255" s="180"/>
      <c r="BN255" s="180"/>
      <c r="BO255" s="180"/>
      <c r="BP255" s="180"/>
      <c r="BQ255" s="180"/>
      <c r="BR255" s="180"/>
      <c r="BS255" s="180"/>
      <c r="BT255" s="180"/>
      <c r="BU255" s="180"/>
      <c r="BV255" s="180"/>
      <c r="BW255" s="180"/>
      <c r="BX255" s="180"/>
      <c r="BY255" s="180"/>
      <c r="BZ255" s="180"/>
      <c r="CA255" s="180"/>
    </row>
    <row r="256" ht="15.75" customHeight="1" spans="1:79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0"/>
      <c r="V256" s="180"/>
      <c r="W256" s="180"/>
      <c r="X256" s="180"/>
      <c r="Y256" s="180"/>
      <c r="Z256" s="180"/>
      <c r="AA256" s="180"/>
      <c r="AB256" s="180"/>
      <c r="AC256" s="180"/>
      <c r="AD256" s="180"/>
      <c r="AE256" s="180"/>
      <c r="AF256" s="180"/>
      <c r="AG256" s="180"/>
      <c r="AH256" s="180"/>
      <c r="AI256" s="180"/>
      <c r="AJ256" s="180"/>
      <c r="AK256" s="180"/>
      <c r="AL256" s="180"/>
      <c r="AM256" s="180"/>
      <c r="AN256" s="180"/>
      <c r="AO256" s="180"/>
      <c r="AP256" s="180"/>
      <c r="AQ256" s="180"/>
      <c r="AR256" s="180"/>
      <c r="AS256" s="180"/>
      <c r="AT256" s="180"/>
      <c r="AU256" s="180"/>
      <c r="AV256" s="180"/>
      <c r="AW256" s="180"/>
      <c r="AX256" s="180"/>
      <c r="AY256" s="180"/>
      <c r="AZ256" s="180"/>
      <c r="BA256" s="180"/>
      <c r="BB256" s="180"/>
      <c r="BC256" s="180"/>
      <c r="BD256" s="180"/>
      <c r="BE256" s="180"/>
      <c r="BF256" s="180"/>
      <c r="BG256" s="180"/>
      <c r="BH256" s="180"/>
      <c r="BI256" s="180"/>
      <c r="BJ256" s="180"/>
      <c r="BK256" s="180"/>
      <c r="BL256" s="180"/>
      <c r="BM256" s="180"/>
      <c r="BN256" s="180"/>
      <c r="BO256" s="180"/>
      <c r="BP256" s="180"/>
      <c r="BQ256" s="180"/>
      <c r="BR256" s="180"/>
      <c r="BS256" s="180"/>
      <c r="BT256" s="180"/>
      <c r="BU256" s="180"/>
      <c r="BV256" s="180"/>
      <c r="BW256" s="180"/>
      <c r="BX256" s="180"/>
      <c r="BY256" s="180"/>
      <c r="BZ256" s="180"/>
      <c r="CA256" s="180"/>
    </row>
    <row r="257" ht="15.75" customHeight="1" spans="1:79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  <c r="U257" s="180"/>
      <c r="V257" s="180"/>
      <c r="W257" s="180"/>
      <c r="X257" s="180"/>
      <c r="Y257" s="180"/>
      <c r="Z257" s="180"/>
      <c r="AA257" s="180"/>
      <c r="AB257" s="180"/>
      <c r="AC257" s="180"/>
      <c r="AD257" s="180"/>
      <c r="AE257" s="180"/>
      <c r="AF257" s="180"/>
      <c r="AG257" s="180"/>
      <c r="AH257" s="180"/>
      <c r="AI257" s="180"/>
      <c r="AJ257" s="180"/>
      <c r="AK257" s="180"/>
      <c r="AL257" s="180"/>
      <c r="AM257" s="180"/>
      <c r="AN257" s="180"/>
      <c r="AO257" s="180"/>
      <c r="AP257" s="180"/>
      <c r="AQ257" s="180"/>
      <c r="AR257" s="180"/>
      <c r="AS257" s="180"/>
      <c r="AT257" s="180"/>
      <c r="AU257" s="180"/>
      <c r="AV257" s="180"/>
      <c r="AW257" s="180"/>
      <c r="AX257" s="180"/>
      <c r="AY257" s="180"/>
      <c r="AZ257" s="180"/>
      <c r="BA257" s="180"/>
      <c r="BB257" s="180"/>
      <c r="BC257" s="180"/>
      <c r="BD257" s="180"/>
      <c r="BE257" s="180"/>
      <c r="BF257" s="180"/>
      <c r="BG257" s="180"/>
      <c r="BH257" s="180"/>
      <c r="BI257" s="180"/>
      <c r="BJ257" s="180"/>
      <c r="BK257" s="180"/>
      <c r="BL257" s="180"/>
      <c r="BM257" s="180"/>
      <c r="BN257" s="180"/>
      <c r="BO257" s="180"/>
      <c r="BP257" s="180"/>
      <c r="BQ257" s="180"/>
      <c r="BR257" s="180"/>
      <c r="BS257" s="180"/>
      <c r="BT257" s="180"/>
      <c r="BU257" s="180"/>
      <c r="BV257" s="180"/>
      <c r="BW257" s="180"/>
      <c r="BX257" s="180"/>
      <c r="BY257" s="180"/>
      <c r="BZ257" s="180"/>
      <c r="CA257" s="180"/>
    </row>
    <row r="258" ht="15.75" customHeight="1" spans="1:79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  <c r="U258" s="180"/>
      <c r="V258" s="180"/>
      <c r="W258" s="180"/>
      <c r="X258" s="180"/>
      <c r="Y258" s="180"/>
      <c r="Z258" s="180"/>
      <c r="AA258" s="180"/>
      <c r="AB258" s="180"/>
      <c r="AC258" s="180"/>
      <c r="AD258" s="180"/>
      <c r="AE258" s="180"/>
      <c r="AF258" s="180"/>
      <c r="AG258" s="180"/>
      <c r="AH258" s="180"/>
      <c r="AI258" s="180"/>
      <c r="AJ258" s="180"/>
      <c r="AK258" s="180"/>
      <c r="AL258" s="180"/>
      <c r="AM258" s="180"/>
      <c r="AN258" s="180"/>
      <c r="AO258" s="180"/>
      <c r="AP258" s="180"/>
      <c r="AQ258" s="180"/>
      <c r="AR258" s="180"/>
      <c r="AS258" s="180"/>
      <c r="AT258" s="180"/>
      <c r="AU258" s="180"/>
      <c r="AV258" s="180"/>
      <c r="AW258" s="180"/>
      <c r="AX258" s="180"/>
      <c r="AY258" s="180"/>
      <c r="AZ258" s="180"/>
      <c r="BA258" s="180"/>
      <c r="BB258" s="180"/>
      <c r="BC258" s="180"/>
      <c r="BD258" s="180"/>
      <c r="BE258" s="180"/>
      <c r="BF258" s="180"/>
      <c r="BG258" s="180"/>
      <c r="BH258" s="180"/>
      <c r="BI258" s="180"/>
      <c r="BJ258" s="180"/>
      <c r="BK258" s="180"/>
      <c r="BL258" s="180"/>
      <c r="BM258" s="180"/>
      <c r="BN258" s="180"/>
      <c r="BO258" s="180"/>
      <c r="BP258" s="180"/>
      <c r="BQ258" s="180"/>
      <c r="BR258" s="180"/>
      <c r="BS258" s="180"/>
      <c r="BT258" s="180"/>
      <c r="BU258" s="180"/>
      <c r="BV258" s="180"/>
      <c r="BW258" s="180"/>
      <c r="BX258" s="180"/>
      <c r="BY258" s="180"/>
      <c r="BZ258" s="180"/>
      <c r="CA258" s="180"/>
    </row>
    <row r="259" ht="15.75" customHeight="1" spans="1:79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  <c r="U259" s="180"/>
      <c r="V259" s="180"/>
      <c r="W259" s="180"/>
      <c r="X259" s="180"/>
      <c r="Y259" s="180"/>
      <c r="Z259" s="180"/>
      <c r="AA259" s="180"/>
      <c r="AB259" s="180"/>
      <c r="AC259" s="180"/>
      <c r="AD259" s="180"/>
      <c r="AE259" s="180"/>
      <c r="AF259" s="180"/>
      <c r="AG259" s="180"/>
      <c r="AH259" s="180"/>
      <c r="AI259" s="180"/>
      <c r="AJ259" s="180"/>
      <c r="AK259" s="180"/>
      <c r="AL259" s="180"/>
      <c r="AM259" s="180"/>
      <c r="AN259" s="180"/>
      <c r="AO259" s="180"/>
      <c r="AP259" s="180"/>
      <c r="AQ259" s="180"/>
      <c r="AR259" s="180"/>
      <c r="AS259" s="180"/>
      <c r="AT259" s="180"/>
      <c r="AU259" s="180"/>
      <c r="AV259" s="180"/>
      <c r="AW259" s="180"/>
      <c r="AX259" s="180"/>
      <c r="AY259" s="180"/>
      <c r="AZ259" s="180"/>
      <c r="BA259" s="180"/>
      <c r="BB259" s="180"/>
      <c r="BC259" s="180"/>
      <c r="BD259" s="180"/>
      <c r="BE259" s="180"/>
      <c r="BF259" s="180"/>
      <c r="BG259" s="180"/>
      <c r="BH259" s="180"/>
      <c r="BI259" s="180"/>
      <c r="BJ259" s="180"/>
      <c r="BK259" s="180"/>
      <c r="BL259" s="180"/>
      <c r="BM259" s="180"/>
      <c r="BN259" s="180"/>
      <c r="BO259" s="180"/>
      <c r="BP259" s="180"/>
      <c r="BQ259" s="180"/>
      <c r="BR259" s="180"/>
      <c r="BS259" s="180"/>
      <c r="BT259" s="180"/>
      <c r="BU259" s="180"/>
      <c r="BV259" s="180"/>
      <c r="BW259" s="180"/>
      <c r="BX259" s="180"/>
      <c r="BY259" s="180"/>
      <c r="BZ259" s="180"/>
      <c r="CA259" s="180"/>
    </row>
    <row r="260" ht="15.75" customHeight="1" spans="1:79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  <c r="U260" s="180"/>
      <c r="V260" s="180"/>
      <c r="W260" s="180"/>
      <c r="X260" s="180"/>
      <c r="Y260" s="180"/>
      <c r="Z260" s="180"/>
      <c r="AA260" s="180"/>
      <c r="AB260" s="180"/>
      <c r="AC260" s="180"/>
      <c r="AD260" s="180"/>
      <c r="AE260" s="180"/>
      <c r="AF260" s="180"/>
      <c r="AG260" s="180"/>
      <c r="AH260" s="180"/>
      <c r="AI260" s="180"/>
      <c r="AJ260" s="180"/>
      <c r="AK260" s="180"/>
      <c r="AL260" s="180"/>
      <c r="AM260" s="180"/>
      <c r="AN260" s="180"/>
      <c r="AO260" s="180"/>
      <c r="AP260" s="180"/>
      <c r="AQ260" s="180"/>
      <c r="AR260" s="180"/>
      <c r="AS260" s="180"/>
      <c r="AT260" s="180"/>
      <c r="AU260" s="180"/>
      <c r="AV260" s="180"/>
      <c r="AW260" s="180"/>
      <c r="AX260" s="180"/>
      <c r="AY260" s="180"/>
      <c r="AZ260" s="180"/>
      <c r="BA260" s="180"/>
      <c r="BB260" s="180"/>
      <c r="BC260" s="180"/>
      <c r="BD260" s="180"/>
      <c r="BE260" s="180"/>
      <c r="BF260" s="180"/>
      <c r="BG260" s="180"/>
      <c r="BH260" s="180"/>
      <c r="BI260" s="180"/>
      <c r="BJ260" s="180"/>
      <c r="BK260" s="180"/>
      <c r="BL260" s="180"/>
      <c r="BM260" s="180"/>
      <c r="BN260" s="180"/>
      <c r="BO260" s="180"/>
      <c r="BP260" s="180"/>
      <c r="BQ260" s="180"/>
      <c r="BR260" s="180"/>
      <c r="BS260" s="180"/>
      <c r="BT260" s="180"/>
      <c r="BU260" s="180"/>
      <c r="BV260" s="180"/>
      <c r="BW260" s="180"/>
      <c r="BX260" s="180"/>
      <c r="BY260" s="180"/>
      <c r="BZ260" s="180"/>
      <c r="CA260" s="180"/>
    </row>
    <row r="261" ht="15.75" customHeight="1" spans="1:79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  <c r="U261" s="180"/>
      <c r="V261" s="180"/>
      <c r="W261" s="180"/>
      <c r="X261" s="180"/>
      <c r="Y261" s="180"/>
      <c r="Z261" s="180"/>
      <c r="AA261" s="180"/>
      <c r="AB261" s="180"/>
      <c r="AC261" s="180"/>
      <c r="AD261" s="180"/>
      <c r="AE261" s="180"/>
      <c r="AF261" s="180"/>
      <c r="AG261" s="180"/>
      <c r="AH261" s="180"/>
      <c r="AI261" s="180"/>
      <c r="AJ261" s="180"/>
      <c r="AK261" s="180"/>
      <c r="AL261" s="180"/>
      <c r="AM261" s="180"/>
      <c r="AN261" s="180"/>
      <c r="AO261" s="180"/>
      <c r="AP261" s="180"/>
      <c r="AQ261" s="180"/>
      <c r="AR261" s="180"/>
      <c r="AS261" s="180"/>
      <c r="AT261" s="180"/>
      <c r="AU261" s="180"/>
      <c r="AV261" s="180"/>
      <c r="AW261" s="180"/>
      <c r="AX261" s="180"/>
      <c r="AY261" s="180"/>
      <c r="AZ261" s="180"/>
      <c r="BA261" s="180"/>
      <c r="BB261" s="180"/>
      <c r="BC261" s="180"/>
      <c r="BD261" s="180"/>
      <c r="BE261" s="180"/>
      <c r="BF261" s="180"/>
      <c r="BG261" s="180"/>
      <c r="BH261" s="180"/>
      <c r="BI261" s="180"/>
      <c r="BJ261" s="180"/>
      <c r="BK261" s="180"/>
      <c r="BL261" s="180"/>
      <c r="BM261" s="180"/>
      <c r="BN261" s="180"/>
      <c r="BO261" s="180"/>
      <c r="BP261" s="180"/>
      <c r="BQ261" s="180"/>
      <c r="BR261" s="180"/>
      <c r="BS261" s="180"/>
      <c r="BT261" s="180"/>
      <c r="BU261" s="180"/>
      <c r="BV261" s="180"/>
      <c r="BW261" s="180"/>
      <c r="BX261" s="180"/>
      <c r="BY261" s="180"/>
      <c r="BZ261" s="180"/>
      <c r="CA261" s="180"/>
    </row>
    <row r="262" ht="15.75" customHeight="1" spans="1:79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  <c r="U262" s="180"/>
      <c r="V262" s="180"/>
      <c r="W262" s="180"/>
      <c r="X262" s="180"/>
      <c r="Y262" s="180"/>
      <c r="Z262" s="180"/>
      <c r="AA262" s="180"/>
      <c r="AB262" s="180"/>
      <c r="AC262" s="180"/>
      <c r="AD262" s="180"/>
      <c r="AE262" s="180"/>
      <c r="AF262" s="180"/>
      <c r="AG262" s="180"/>
      <c r="AH262" s="180"/>
      <c r="AI262" s="180"/>
      <c r="AJ262" s="180"/>
      <c r="AK262" s="180"/>
      <c r="AL262" s="180"/>
      <c r="AM262" s="180"/>
      <c r="AN262" s="180"/>
      <c r="AO262" s="180"/>
      <c r="AP262" s="180"/>
      <c r="AQ262" s="180"/>
      <c r="AR262" s="180"/>
      <c r="AS262" s="180"/>
      <c r="AT262" s="180"/>
      <c r="AU262" s="180"/>
      <c r="AV262" s="180"/>
      <c r="AW262" s="180"/>
      <c r="AX262" s="180"/>
      <c r="AY262" s="180"/>
      <c r="AZ262" s="180"/>
      <c r="BA262" s="180"/>
      <c r="BB262" s="180"/>
      <c r="BC262" s="180"/>
      <c r="BD262" s="180"/>
      <c r="BE262" s="180"/>
      <c r="BF262" s="180"/>
      <c r="BG262" s="180"/>
      <c r="BH262" s="180"/>
      <c r="BI262" s="180"/>
      <c r="BJ262" s="180"/>
      <c r="BK262" s="180"/>
      <c r="BL262" s="180"/>
      <c r="BM262" s="180"/>
      <c r="BN262" s="180"/>
      <c r="BO262" s="180"/>
      <c r="BP262" s="180"/>
      <c r="BQ262" s="180"/>
      <c r="BR262" s="180"/>
      <c r="BS262" s="180"/>
      <c r="BT262" s="180"/>
      <c r="BU262" s="180"/>
      <c r="BV262" s="180"/>
      <c r="BW262" s="180"/>
      <c r="BX262" s="180"/>
      <c r="BY262" s="180"/>
      <c r="BZ262" s="180"/>
      <c r="CA262" s="180"/>
    </row>
    <row r="263" ht="15.75" customHeight="1" spans="1:79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0"/>
      <c r="V263" s="180"/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/>
      <c r="AJ263" s="180"/>
      <c r="AK263" s="180"/>
      <c r="AL263" s="180"/>
      <c r="AM263" s="180"/>
      <c r="AN263" s="180"/>
      <c r="AO263" s="180"/>
      <c r="AP263" s="180"/>
      <c r="AQ263" s="180"/>
      <c r="AR263" s="180"/>
      <c r="AS263" s="180"/>
      <c r="AT263" s="180"/>
      <c r="AU263" s="180"/>
      <c r="AV263" s="180"/>
      <c r="AW263" s="180"/>
      <c r="AX263" s="180"/>
      <c r="AY263" s="180"/>
      <c r="AZ263" s="180"/>
      <c r="BA263" s="180"/>
      <c r="BB263" s="180"/>
      <c r="BC263" s="180"/>
      <c r="BD263" s="180"/>
      <c r="BE263" s="180"/>
      <c r="BF263" s="180"/>
      <c r="BG263" s="180"/>
      <c r="BH263" s="180"/>
      <c r="BI263" s="180"/>
      <c r="BJ263" s="180"/>
      <c r="BK263" s="180"/>
      <c r="BL263" s="180"/>
      <c r="BM263" s="180"/>
      <c r="BN263" s="180"/>
      <c r="BO263" s="180"/>
      <c r="BP263" s="180"/>
      <c r="BQ263" s="180"/>
      <c r="BR263" s="180"/>
      <c r="BS263" s="180"/>
      <c r="BT263" s="180"/>
      <c r="BU263" s="180"/>
      <c r="BV263" s="180"/>
      <c r="BW263" s="180"/>
      <c r="BX263" s="180"/>
      <c r="BY263" s="180"/>
      <c r="BZ263" s="180"/>
      <c r="CA263" s="180"/>
    </row>
    <row r="264" ht="15.75" customHeight="1" spans="1:79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  <c r="U264" s="180"/>
      <c r="V264" s="180"/>
      <c r="W264" s="180"/>
      <c r="X264" s="180"/>
      <c r="Y264" s="180"/>
      <c r="Z264" s="180"/>
      <c r="AA264" s="180"/>
      <c r="AB264" s="180"/>
      <c r="AC264" s="180"/>
      <c r="AD264" s="180"/>
      <c r="AE264" s="180"/>
      <c r="AF264" s="180"/>
      <c r="AG264" s="180"/>
      <c r="AH264" s="180"/>
      <c r="AI264" s="180"/>
      <c r="AJ264" s="180"/>
      <c r="AK264" s="180"/>
      <c r="AL264" s="180"/>
      <c r="AM264" s="180"/>
      <c r="AN264" s="180"/>
      <c r="AO264" s="180"/>
      <c r="AP264" s="180"/>
      <c r="AQ264" s="180"/>
      <c r="AR264" s="180"/>
      <c r="AS264" s="180"/>
      <c r="AT264" s="180"/>
      <c r="AU264" s="180"/>
      <c r="AV264" s="180"/>
      <c r="AW264" s="180"/>
      <c r="AX264" s="180"/>
      <c r="AY264" s="180"/>
      <c r="AZ264" s="180"/>
      <c r="BA264" s="180"/>
      <c r="BB264" s="180"/>
      <c r="BC264" s="180"/>
      <c r="BD264" s="180"/>
      <c r="BE264" s="180"/>
      <c r="BF264" s="180"/>
      <c r="BG264" s="180"/>
      <c r="BH264" s="180"/>
      <c r="BI264" s="180"/>
      <c r="BJ264" s="180"/>
      <c r="BK264" s="180"/>
      <c r="BL264" s="180"/>
      <c r="BM264" s="180"/>
      <c r="BN264" s="180"/>
      <c r="BO264" s="180"/>
      <c r="BP264" s="180"/>
      <c r="BQ264" s="180"/>
      <c r="BR264" s="180"/>
      <c r="BS264" s="180"/>
      <c r="BT264" s="180"/>
      <c r="BU264" s="180"/>
      <c r="BV264" s="180"/>
      <c r="BW264" s="180"/>
      <c r="BX264" s="180"/>
      <c r="BY264" s="180"/>
      <c r="BZ264" s="180"/>
      <c r="CA264" s="180"/>
    </row>
    <row r="265" ht="15.75" customHeight="1" spans="1:79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  <c r="U265" s="180"/>
      <c r="V265" s="180"/>
      <c r="W265" s="180"/>
      <c r="X265" s="180"/>
      <c r="Y265" s="180"/>
      <c r="Z265" s="180"/>
      <c r="AA265" s="180"/>
      <c r="AB265" s="180"/>
      <c r="AC265" s="180"/>
      <c r="AD265" s="180"/>
      <c r="AE265" s="180"/>
      <c r="AF265" s="180"/>
      <c r="AG265" s="180"/>
      <c r="AH265" s="180"/>
      <c r="AI265" s="180"/>
      <c r="AJ265" s="180"/>
      <c r="AK265" s="180"/>
      <c r="AL265" s="180"/>
      <c r="AM265" s="180"/>
      <c r="AN265" s="180"/>
      <c r="AO265" s="180"/>
      <c r="AP265" s="180"/>
      <c r="AQ265" s="180"/>
      <c r="AR265" s="180"/>
      <c r="AS265" s="180"/>
      <c r="AT265" s="180"/>
      <c r="AU265" s="180"/>
      <c r="AV265" s="180"/>
      <c r="AW265" s="180"/>
      <c r="AX265" s="180"/>
      <c r="AY265" s="180"/>
      <c r="AZ265" s="180"/>
      <c r="BA265" s="180"/>
      <c r="BB265" s="180"/>
      <c r="BC265" s="180"/>
      <c r="BD265" s="180"/>
      <c r="BE265" s="180"/>
      <c r="BF265" s="180"/>
      <c r="BG265" s="180"/>
      <c r="BH265" s="180"/>
      <c r="BI265" s="180"/>
      <c r="BJ265" s="180"/>
      <c r="BK265" s="180"/>
      <c r="BL265" s="180"/>
      <c r="BM265" s="180"/>
      <c r="BN265" s="180"/>
      <c r="BO265" s="180"/>
      <c r="BP265" s="180"/>
      <c r="BQ265" s="180"/>
      <c r="BR265" s="180"/>
      <c r="BS265" s="180"/>
      <c r="BT265" s="180"/>
      <c r="BU265" s="180"/>
      <c r="BV265" s="180"/>
      <c r="BW265" s="180"/>
      <c r="BX265" s="180"/>
      <c r="BY265" s="180"/>
      <c r="BZ265" s="180"/>
      <c r="CA265" s="180"/>
    </row>
    <row r="266" ht="15.75" customHeight="1" spans="1:79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  <c r="U266" s="180"/>
      <c r="V266" s="180"/>
      <c r="W266" s="180"/>
      <c r="X266" s="180"/>
      <c r="Y266" s="180"/>
      <c r="Z266" s="180"/>
      <c r="AA266" s="180"/>
      <c r="AB266" s="180"/>
      <c r="AC266" s="180"/>
      <c r="AD266" s="180"/>
      <c r="AE266" s="180"/>
      <c r="AF266" s="180"/>
      <c r="AG266" s="180"/>
      <c r="AH266" s="180"/>
      <c r="AI266" s="180"/>
      <c r="AJ266" s="180"/>
      <c r="AK266" s="180"/>
      <c r="AL266" s="180"/>
      <c r="AM266" s="180"/>
      <c r="AN266" s="180"/>
      <c r="AO266" s="180"/>
      <c r="AP266" s="180"/>
      <c r="AQ266" s="180"/>
      <c r="AR266" s="180"/>
      <c r="AS266" s="180"/>
      <c r="AT266" s="180"/>
      <c r="AU266" s="180"/>
      <c r="AV266" s="180"/>
      <c r="AW266" s="180"/>
      <c r="AX266" s="180"/>
      <c r="AY266" s="180"/>
      <c r="AZ266" s="180"/>
      <c r="BA266" s="180"/>
      <c r="BB266" s="180"/>
      <c r="BC266" s="180"/>
      <c r="BD266" s="180"/>
      <c r="BE266" s="180"/>
      <c r="BF266" s="180"/>
      <c r="BG266" s="180"/>
      <c r="BH266" s="180"/>
      <c r="BI266" s="180"/>
      <c r="BJ266" s="180"/>
      <c r="BK266" s="180"/>
      <c r="BL266" s="180"/>
      <c r="BM266" s="180"/>
      <c r="BN266" s="180"/>
      <c r="BO266" s="180"/>
      <c r="BP266" s="180"/>
      <c r="BQ266" s="180"/>
      <c r="BR266" s="180"/>
      <c r="BS266" s="180"/>
      <c r="BT266" s="180"/>
      <c r="BU266" s="180"/>
      <c r="BV266" s="180"/>
      <c r="BW266" s="180"/>
      <c r="BX266" s="180"/>
      <c r="BY266" s="180"/>
      <c r="BZ266" s="180"/>
      <c r="CA266" s="180"/>
    </row>
    <row r="267" ht="15.75" customHeight="1" spans="1:79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  <c r="R267" s="180"/>
      <c r="S267" s="180"/>
      <c r="T267" s="180"/>
      <c r="U267" s="180"/>
      <c r="V267" s="180"/>
      <c r="W267" s="180"/>
      <c r="X267" s="180"/>
      <c r="Y267" s="180"/>
      <c r="Z267" s="180"/>
      <c r="AA267" s="180"/>
      <c r="AB267" s="180"/>
      <c r="AC267" s="180"/>
      <c r="AD267" s="180"/>
      <c r="AE267" s="180"/>
      <c r="AF267" s="180"/>
      <c r="AG267" s="180"/>
      <c r="AH267" s="180"/>
      <c r="AI267" s="180"/>
      <c r="AJ267" s="180"/>
      <c r="AK267" s="180"/>
      <c r="AL267" s="180"/>
      <c r="AM267" s="180"/>
      <c r="AN267" s="180"/>
      <c r="AO267" s="180"/>
      <c r="AP267" s="180"/>
      <c r="AQ267" s="180"/>
      <c r="AR267" s="180"/>
      <c r="AS267" s="180"/>
      <c r="AT267" s="180"/>
      <c r="AU267" s="180"/>
      <c r="AV267" s="180"/>
      <c r="AW267" s="180"/>
      <c r="AX267" s="180"/>
      <c r="AY267" s="180"/>
      <c r="AZ267" s="180"/>
      <c r="BA267" s="180"/>
      <c r="BB267" s="180"/>
      <c r="BC267" s="180"/>
      <c r="BD267" s="180"/>
      <c r="BE267" s="180"/>
      <c r="BF267" s="180"/>
      <c r="BG267" s="180"/>
      <c r="BH267" s="180"/>
      <c r="BI267" s="180"/>
      <c r="BJ267" s="180"/>
      <c r="BK267" s="180"/>
      <c r="BL267" s="180"/>
      <c r="BM267" s="180"/>
      <c r="BN267" s="180"/>
      <c r="BO267" s="180"/>
      <c r="BP267" s="180"/>
      <c r="BQ267" s="180"/>
      <c r="BR267" s="180"/>
      <c r="BS267" s="180"/>
      <c r="BT267" s="180"/>
      <c r="BU267" s="180"/>
      <c r="BV267" s="180"/>
      <c r="BW267" s="180"/>
      <c r="BX267" s="180"/>
      <c r="BY267" s="180"/>
      <c r="BZ267" s="180"/>
      <c r="CA267" s="180"/>
    </row>
    <row r="268" ht="15.75" customHeight="1" spans="1:79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/>
      <c r="AJ268" s="180"/>
      <c r="AK268" s="180"/>
      <c r="AL268" s="180"/>
      <c r="AM268" s="180"/>
      <c r="AN268" s="180"/>
      <c r="AO268" s="180"/>
      <c r="AP268" s="180"/>
      <c r="AQ268" s="180"/>
      <c r="AR268" s="180"/>
      <c r="AS268" s="180"/>
      <c r="AT268" s="180"/>
      <c r="AU268" s="180"/>
      <c r="AV268" s="180"/>
      <c r="AW268" s="180"/>
      <c r="AX268" s="180"/>
      <c r="AY268" s="180"/>
      <c r="AZ268" s="180"/>
      <c r="BA268" s="180"/>
      <c r="BB268" s="180"/>
      <c r="BC268" s="180"/>
      <c r="BD268" s="180"/>
      <c r="BE268" s="180"/>
      <c r="BF268" s="180"/>
      <c r="BG268" s="180"/>
      <c r="BH268" s="180"/>
      <c r="BI268" s="180"/>
      <c r="BJ268" s="180"/>
      <c r="BK268" s="180"/>
      <c r="BL268" s="180"/>
      <c r="BM268" s="180"/>
      <c r="BN268" s="180"/>
      <c r="BO268" s="180"/>
      <c r="BP268" s="180"/>
      <c r="BQ268" s="180"/>
      <c r="BR268" s="180"/>
      <c r="BS268" s="180"/>
      <c r="BT268" s="180"/>
      <c r="BU268" s="180"/>
      <c r="BV268" s="180"/>
      <c r="BW268" s="180"/>
      <c r="BX268" s="180"/>
      <c r="BY268" s="180"/>
      <c r="BZ268" s="180"/>
      <c r="CA268" s="180"/>
    </row>
    <row r="269" ht="15.75" customHeight="1" spans="1:79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180"/>
      <c r="AI269" s="180"/>
      <c r="AJ269" s="180"/>
      <c r="AK269" s="180"/>
      <c r="AL269" s="180"/>
      <c r="AM269" s="180"/>
      <c r="AN269" s="180"/>
      <c r="AO269" s="180"/>
      <c r="AP269" s="180"/>
      <c r="AQ269" s="180"/>
      <c r="AR269" s="180"/>
      <c r="AS269" s="180"/>
      <c r="AT269" s="180"/>
      <c r="AU269" s="180"/>
      <c r="AV269" s="180"/>
      <c r="AW269" s="180"/>
      <c r="AX269" s="180"/>
      <c r="AY269" s="180"/>
      <c r="AZ269" s="180"/>
      <c r="BA269" s="180"/>
      <c r="BB269" s="180"/>
      <c r="BC269" s="180"/>
      <c r="BD269" s="180"/>
      <c r="BE269" s="180"/>
      <c r="BF269" s="180"/>
      <c r="BG269" s="180"/>
      <c r="BH269" s="180"/>
      <c r="BI269" s="180"/>
      <c r="BJ269" s="180"/>
      <c r="BK269" s="180"/>
      <c r="BL269" s="180"/>
      <c r="BM269" s="180"/>
      <c r="BN269" s="180"/>
      <c r="BO269" s="180"/>
      <c r="BP269" s="180"/>
      <c r="BQ269" s="180"/>
      <c r="BR269" s="180"/>
      <c r="BS269" s="180"/>
      <c r="BT269" s="180"/>
      <c r="BU269" s="180"/>
      <c r="BV269" s="180"/>
      <c r="BW269" s="180"/>
      <c r="BX269" s="180"/>
      <c r="BY269" s="180"/>
      <c r="BZ269" s="180"/>
      <c r="CA269" s="180"/>
    </row>
    <row r="270" ht="15.75" customHeight="1" spans="1:79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  <c r="AA270" s="180"/>
      <c r="AB270" s="180"/>
      <c r="AC270" s="180"/>
      <c r="AD270" s="180"/>
      <c r="AE270" s="180"/>
      <c r="AF270" s="180"/>
      <c r="AG270" s="180"/>
      <c r="AH270" s="180"/>
      <c r="AI270" s="180"/>
      <c r="AJ270" s="180"/>
      <c r="AK270" s="180"/>
      <c r="AL270" s="180"/>
      <c r="AM270" s="180"/>
      <c r="AN270" s="180"/>
      <c r="AO270" s="180"/>
      <c r="AP270" s="180"/>
      <c r="AQ270" s="180"/>
      <c r="AR270" s="180"/>
      <c r="AS270" s="180"/>
      <c r="AT270" s="180"/>
      <c r="AU270" s="180"/>
      <c r="AV270" s="180"/>
      <c r="AW270" s="180"/>
      <c r="AX270" s="180"/>
      <c r="AY270" s="180"/>
      <c r="AZ270" s="180"/>
      <c r="BA270" s="180"/>
      <c r="BB270" s="180"/>
      <c r="BC270" s="180"/>
      <c r="BD270" s="180"/>
      <c r="BE270" s="180"/>
      <c r="BF270" s="180"/>
      <c r="BG270" s="180"/>
      <c r="BH270" s="180"/>
      <c r="BI270" s="180"/>
      <c r="BJ270" s="180"/>
      <c r="BK270" s="180"/>
      <c r="BL270" s="180"/>
      <c r="BM270" s="180"/>
      <c r="BN270" s="180"/>
      <c r="BO270" s="180"/>
      <c r="BP270" s="180"/>
      <c r="BQ270" s="180"/>
      <c r="BR270" s="180"/>
      <c r="BS270" s="180"/>
      <c r="BT270" s="180"/>
      <c r="BU270" s="180"/>
      <c r="BV270" s="180"/>
      <c r="BW270" s="180"/>
      <c r="BX270" s="180"/>
      <c r="BY270" s="180"/>
      <c r="BZ270" s="180"/>
      <c r="CA270" s="180"/>
    </row>
    <row r="271" ht="15.75" customHeight="1" spans="1:79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  <c r="U271" s="180"/>
      <c r="V271" s="180"/>
      <c r="W271" s="180"/>
      <c r="X271" s="180"/>
      <c r="Y271" s="180"/>
      <c r="Z271" s="180"/>
      <c r="AA271" s="180"/>
      <c r="AB271" s="180"/>
      <c r="AC271" s="180"/>
      <c r="AD271" s="180"/>
      <c r="AE271" s="180"/>
      <c r="AF271" s="180"/>
      <c r="AG271" s="180"/>
      <c r="AH271" s="180"/>
      <c r="AI271" s="180"/>
      <c r="AJ271" s="180"/>
      <c r="AK271" s="180"/>
      <c r="AL271" s="180"/>
      <c r="AM271" s="180"/>
      <c r="AN271" s="180"/>
      <c r="AO271" s="180"/>
      <c r="AP271" s="180"/>
      <c r="AQ271" s="180"/>
      <c r="AR271" s="180"/>
      <c r="AS271" s="180"/>
      <c r="AT271" s="180"/>
      <c r="AU271" s="180"/>
      <c r="AV271" s="180"/>
      <c r="AW271" s="180"/>
      <c r="AX271" s="180"/>
      <c r="AY271" s="180"/>
      <c r="AZ271" s="180"/>
      <c r="BA271" s="180"/>
      <c r="BB271" s="180"/>
      <c r="BC271" s="180"/>
      <c r="BD271" s="180"/>
      <c r="BE271" s="180"/>
      <c r="BF271" s="180"/>
      <c r="BG271" s="180"/>
      <c r="BH271" s="180"/>
      <c r="BI271" s="180"/>
      <c r="BJ271" s="180"/>
      <c r="BK271" s="180"/>
      <c r="BL271" s="180"/>
      <c r="BM271" s="180"/>
      <c r="BN271" s="180"/>
      <c r="BO271" s="180"/>
      <c r="BP271" s="180"/>
      <c r="BQ271" s="180"/>
      <c r="BR271" s="180"/>
      <c r="BS271" s="180"/>
      <c r="BT271" s="180"/>
      <c r="BU271" s="180"/>
      <c r="BV271" s="180"/>
      <c r="BW271" s="180"/>
      <c r="BX271" s="180"/>
      <c r="BY271" s="180"/>
      <c r="BZ271" s="180"/>
      <c r="CA271" s="180"/>
    </row>
    <row r="272" ht="15.75" customHeight="1" spans="1:79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180"/>
      <c r="Z272" s="180"/>
      <c r="AA272" s="180"/>
      <c r="AB272" s="180"/>
      <c r="AC272" s="180"/>
      <c r="AD272" s="180"/>
      <c r="AE272" s="180"/>
      <c r="AF272" s="180"/>
      <c r="AG272" s="180"/>
      <c r="AH272" s="180"/>
      <c r="AI272" s="180"/>
      <c r="AJ272" s="180"/>
      <c r="AK272" s="180"/>
      <c r="AL272" s="180"/>
      <c r="AM272" s="180"/>
      <c r="AN272" s="180"/>
      <c r="AO272" s="180"/>
      <c r="AP272" s="180"/>
      <c r="AQ272" s="180"/>
      <c r="AR272" s="180"/>
      <c r="AS272" s="180"/>
      <c r="AT272" s="180"/>
      <c r="AU272" s="180"/>
      <c r="AV272" s="180"/>
      <c r="AW272" s="180"/>
      <c r="AX272" s="180"/>
      <c r="AY272" s="180"/>
      <c r="AZ272" s="180"/>
      <c r="BA272" s="180"/>
      <c r="BB272" s="180"/>
      <c r="BC272" s="180"/>
      <c r="BD272" s="180"/>
      <c r="BE272" s="180"/>
      <c r="BF272" s="180"/>
      <c r="BG272" s="180"/>
      <c r="BH272" s="180"/>
      <c r="BI272" s="180"/>
      <c r="BJ272" s="180"/>
      <c r="BK272" s="180"/>
      <c r="BL272" s="180"/>
      <c r="BM272" s="180"/>
      <c r="BN272" s="180"/>
      <c r="BO272" s="180"/>
      <c r="BP272" s="180"/>
      <c r="BQ272" s="180"/>
      <c r="BR272" s="180"/>
      <c r="BS272" s="180"/>
      <c r="BT272" s="180"/>
      <c r="BU272" s="180"/>
      <c r="BV272" s="180"/>
      <c r="BW272" s="180"/>
      <c r="BX272" s="180"/>
      <c r="BY272" s="180"/>
      <c r="BZ272" s="180"/>
      <c r="CA272" s="180"/>
    </row>
    <row r="273" ht="15.75" customHeight="1" spans="1:79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  <c r="U273" s="180"/>
      <c r="V273" s="180"/>
      <c r="W273" s="180"/>
      <c r="X273" s="180"/>
      <c r="Y273" s="180"/>
      <c r="Z273" s="180"/>
      <c r="AA273" s="180"/>
      <c r="AB273" s="180"/>
      <c r="AC273" s="180"/>
      <c r="AD273" s="180"/>
      <c r="AE273" s="180"/>
      <c r="AF273" s="180"/>
      <c r="AG273" s="180"/>
      <c r="AH273" s="180"/>
      <c r="AI273" s="180"/>
      <c r="AJ273" s="180"/>
      <c r="AK273" s="180"/>
      <c r="AL273" s="180"/>
      <c r="AM273" s="180"/>
      <c r="AN273" s="180"/>
      <c r="AO273" s="180"/>
      <c r="AP273" s="180"/>
      <c r="AQ273" s="180"/>
      <c r="AR273" s="180"/>
      <c r="AS273" s="180"/>
      <c r="AT273" s="180"/>
      <c r="AU273" s="180"/>
      <c r="AV273" s="180"/>
      <c r="AW273" s="180"/>
      <c r="AX273" s="180"/>
      <c r="AY273" s="180"/>
      <c r="AZ273" s="180"/>
      <c r="BA273" s="180"/>
      <c r="BB273" s="180"/>
      <c r="BC273" s="180"/>
      <c r="BD273" s="180"/>
      <c r="BE273" s="180"/>
      <c r="BF273" s="180"/>
      <c r="BG273" s="180"/>
      <c r="BH273" s="180"/>
      <c r="BI273" s="180"/>
      <c r="BJ273" s="180"/>
      <c r="BK273" s="180"/>
      <c r="BL273" s="180"/>
      <c r="BM273" s="180"/>
      <c r="BN273" s="180"/>
      <c r="BO273" s="180"/>
      <c r="BP273" s="180"/>
      <c r="BQ273" s="180"/>
      <c r="BR273" s="180"/>
      <c r="BS273" s="180"/>
      <c r="BT273" s="180"/>
      <c r="BU273" s="180"/>
      <c r="BV273" s="180"/>
      <c r="BW273" s="180"/>
      <c r="BX273" s="180"/>
      <c r="BY273" s="180"/>
      <c r="BZ273" s="180"/>
      <c r="CA273" s="180"/>
    </row>
    <row r="274" ht="15.75" customHeight="1" spans="1:79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  <c r="U274" s="180"/>
      <c r="V274" s="180"/>
      <c r="W274" s="180"/>
      <c r="X274" s="180"/>
      <c r="Y274" s="180"/>
      <c r="Z274" s="180"/>
      <c r="AA274" s="180"/>
      <c r="AB274" s="180"/>
      <c r="AC274" s="180"/>
      <c r="AD274" s="180"/>
      <c r="AE274" s="180"/>
      <c r="AF274" s="180"/>
      <c r="AG274" s="180"/>
      <c r="AH274" s="180"/>
      <c r="AI274" s="180"/>
      <c r="AJ274" s="180"/>
      <c r="AK274" s="180"/>
      <c r="AL274" s="180"/>
      <c r="AM274" s="180"/>
      <c r="AN274" s="180"/>
      <c r="AO274" s="180"/>
      <c r="AP274" s="180"/>
      <c r="AQ274" s="180"/>
      <c r="AR274" s="180"/>
      <c r="AS274" s="180"/>
      <c r="AT274" s="180"/>
      <c r="AU274" s="180"/>
      <c r="AV274" s="180"/>
      <c r="AW274" s="180"/>
      <c r="AX274" s="180"/>
      <c r="AY274" s="180"/>
      <c r="AZ274" s="180"/>
      <c r="BA274" s="180"/>
      <c r="BB274" s="180"/>
      <c r="BC274" s="180"/>
      <c r="BD274" s="180"/>
      <c r="BE274" s="180"/>
      <c r="BF274" s="180"/>
      <c r="BG274" s="180"/>
      <c r="BH274" s="180"/>
      <c r="BI274" s="180"/>
      <c r="BJ274" s="180"/>
      <c r="BK274" s="180"/>
      <c r="BL274" s="180"/>
      <c r="BM274" s="180"/>
      <c r="BN274" s="180"/>
      <c r="BO274" s="180"/>
      <c r="BP274" s="180"/>
      <c r="BQ274" s="180"/>
      <c r="BR274" s="180"/>
      <c r="BS274" s="180"/>
      <c r="BT274" s="180"/>
      <c r="BU274" s="180"/>
      <c r="BV274" s="180"/>
      <c r="BW274" s="180"/>
      <c r="BX274" s="180"/>
      <c r="BY274" s="180"/>
      <c r="BZ274" s="180"/>
      <c r="CA274" s="180"/>
    </row>
    <row r="275" ht="15.75" customHeight="1" spans="1:79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180"/>
      <c r="AD275" s="180"/>
      <c r="AE275" s="180"/>
      <c r="AF275" s="180"/>
      <c r="AG275" s="180"/>
      <c r="AH275" s="180"/>
      <c r="AI275" s="180"/>
      <c r="AJ275" s="180"/>
      <c r="AK275" s="180"/>
      <c r="AL275" s="180"/>
      <c r="AM275" s="180"/>
      <c r="AN275" s="180"/>
      <c r="AO275" s="180"/>
      <c r="AP275" s="180"/>
      <c r="AQ275" s="180"/>
      <c r="AR275" s="180"/>
      <c r="AS275" s="180"/>
      <c r="AT275" s="180"/>
      <c r="AU275" s="180"/>
      <c r="AV275" s="180"/>
      <c r="AW275" s="180"/>
      <c r="AX275" s="180"/>
      <c r="AY275" s="180"/>
      <c r="AZ275" s="180"/>
      <c r="BA275" s="180"/>
      <c r="BB275" s="180"/>
      <c r="BC275" s="180"/>
      <c r="BD275" s="180"/>
      <c r="BE275" s="180"/>
      <c r="BF275" s="180"/>
      <c r="BG275" s="180"/>
      <c r="BH275" s="180"/>
      <c r="BI275" s="180"/>
      <c r="BJ275" s="180"/>
      <c r="BK275" s="180"/>
      <c r="BL275" s="180"/>
      <c r="BM275" s="180"/>
      <c r="BN275" s="180"/>
      <c r="BO275" s="180"/>
      <c r="BP275" s="180"/>
      <c r="BQ275" s="180"/>
      <c r="BR275" s="180"/>
      <c r="BS275" s="180"/>
      <c r="BT275" s="180"/>
      <c r="BU275" s="180"/>
      <c r="BV275" s="180"/>
      <c r="BW275" s="180"/>
      <c r="BX275" s="180"/>
      <c r="BY275" s="180"/>
      <c r="BZ275" s="180"/>
      <c r="CA275" s="180"/>
    </row>
    <row r="276" ht="15.75" customHeight="1" spans="1:79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  <c r="U276" s="180"/>
      <c r="V276" s="180"/>
      <c r="W276" s="180"/>
      <c r="X276" s="180"/>
      <c r="Y276" s="180"/>
      <c r="Z276" s="180"/>
      <c r="AA276" s="180"/>
      <c r="AB276" s="180"/>
      <c r="AC276" s="180"/>
      <c r="AD276" s="180"/>
      <c r="AE276" s="180"/>
      <c r="AF276" s="180"/>
      <c r="AG276" s="180"/>
      <c r="AH276" s="180"/>
      <c r="AI276" s="180"/>
      <c r="AJ276" s="180"/>
      <c r="AK276" s="180"/>
      <c r="AL276" s="180"/>
      <c r="AM276" s="180"/>
      <c r="AN276" s="180"/>
      <c r="AO276" s="180"/>
      <c r="AP276" s="180"/>
      <c r="AQ276" s="180"/>
      <c r="AR276" s="180"/>
      <c r="AS276" s="180"/>
      <c r="AT276" s="180"/>
      <c r="AU276" s="180"/>
      <c r="AV276" s="180"/>
      <c r="AW276" s="180"/>
      <c r="AX276" s="180"/>
      <c r="AY276" s="180"/>
      <c r="AZ276" s="180"/>
      <c r="BA276" s="180"/>
      <c r="BB276" s="180"/>
      <c r="BC276" s="180"/>
      <c r="BD276" s="180"/>
      <c r="BE276" s="180"/>
      <c r="BF276" s="180"/>
      <c r="BG276" s="180"/>
      <c r="BH276" s="180"/>
      <c r="BI276" s="180"/>
      <c r="BJ276" s="180"/>
      <c r="BK276" s="180"/>
      <c r="BL276" s="180"/>
      <c r="BM276" s="180"/>
      <c r="BN276" s="180"/>
      <c r="BO276" s="180"/>
      <c r="BP276" s="180"/>
      <c r="BQ276" s="180"/>
      <c r="BR276" s="180"/>
      <c r="BS276" s="180"/>
      <c r="BT276" s="180"/>
      <c r="BU276" s="180"/>
      <c r="BV276" s="180"/>
      <c r="BW276" s="180"/>
      <c r="BX276" s="180"/>
      <c r="BY276" s="180"/>
      <c r="BZ276" s="180"/>
      <c r="CA276" s="180"/>
    </row>
    <row r="277" ht="15.75" customHeight="1" spans="1:79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180"/>
      <c r="AI277" s="180"/>
      <c r="AJ277" s="180"/>
      <c r="AK277" s="180"/>
      <c r="AL277" s="180"/>
      <c r="AM277" s="180"/>
      <c r="AN277" s="180"/>
      <c r="AO277" s="180"/>
      <c r="AP277" s="180"/>
      <c r="AQ277" s="180"/>
      <c r="AR277" s="180"/>
      <c r="AS277" s="180"/>
      <c r="AT277" s="180"/>
      <c r="AU277" s="180"/>
      <c r="AV277" s="180"/>
      <c r="AW277" s="180"/>
      <c r="AX277" s="180"/>
      <c r="AY277" s="180"/>
      <c r="AZ277" s="180"/>
      <c r="BA277" s="180"/>
      <c r="BB277" s="180"/>
      <c r="BC277" s="180"/>
      <c r="BD277" s="180"/>
      <c r="BE277" s="180"/>
      <c r="BF277" s="180"/>
      <c r="BG277" s="180"/>
      <c r="BH277" s="180"/>
      <c r="BI277" s="180"/>
      <c r="BJ277" s="180"/>
      <c r="BK277" s="180"/>
      <c r="BL277" s="180"/>
      <c r="BM277" s="180"/>
      <c r="BN277" s="180"/>
      <c r="BO277" s="180"/>
      <c r="BP277" s="180"/>
      <c r="BQ277" s="180"/>
      <c r="BR277" s="180"/>
      <c r="BS277" s="180"/>
      <c r="BT277" s="180"/>
      <c r="BU277" s="180"/>
      <c r="BV277" s="180"/>
      <c r="BW277" s="180"/>
      <c r="BX277" s="180"/>
      <c r="BY277" s="180"/>
      <c r="BZ277" s="180"/>
      <c r="CA277" s="180"/>
    </row>
    <row r="278" ht="15.75" customHeight="1" spans="1:79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  <c r="U278" s="180"/>
      <c r="V278" s="180"/>
      <c r="W278" s="180"/>
      <c r="X278" s="180"/>
      <c r="Y278" s="180"/>
      <c r="Z278" s="180"/>
      <c r="AA278" s="180"/>
      <c r="AB278" s="180"/>
      <c r="AC278" s="180"/>
      <c r="AD278" s="180"/>
      <c r="AE278" s="180"/>
      <c r="AF278" s="180"/>
      <c r="AG278" s="180"/>
      <c r="AH278" s="180"/>
      <c r="AI278" s="180"/>
      <c r="AJ278" s="180"/>
      <c r="AK278" s="180"/>
      <c r="AL278" s="180"/>
      <c r="AM278" s="180"/>
      <c r="AN278" s="180"/>
      <c r="AO278" s="180"/>
      <c r="AP278" s="180"/>
      <c r="AQ278" s="180"/>
      <c r="AR278" s="180"/>
      <c r="AS278" s="180"/>
      <c r="AT278" s="180"/>
      <c r="AU278" s="180"/>
      <c r="AV278" s="180"/>
      <c r="AW278" s="180"/>
      <c r="AX278" s="180"/>
      <c r="AY278" s="180"/>
      <c r="AZ278" s="180"/>
      <c r="BA278" s="180"/>
      <c r="BB278" s="180"/>
      <c r="BC278" s="180"/>
      <c r="BD278" s="180"/>
      <c r="BE278" s="180"/>
      <c r="BF278" s="180"/>
      <c r="BG278" s="180"/>
      <c r="BH278" s="180"/>
      <c r="BI278" s="180"/>
      <c r="BJ278" s="180"/>
      <c r="BK278" s="180"/>
      <c r="BL278" s="180"/>
      <c r="BM278" s="180"/>
      <c r="BN278" s="180"/>
      <c r="BO278" s="180"/>
      <c r="BP278" s="180"/>
      <c r="BQ278" s="180"/>
      <c r="BR278" s="180"/>
      <c r="BS278" s="180"/>
      <c r="BT278" s="180"/>
      <c r="BU278" s="180"/>
      <c r="BV278" s="180"/>
      <c r="BW278" s="180"/>
      <c r="BX278" s="180"/>
      <c r="BY278" s="180"/>
      <c r="BZ278" s="180"/>
      <c r="CA278" s="180"/>
    </row>
    <row r="279" ht="15.75" customHeight="1" spans="1:79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  <c r="U279" s="180"/>
      <c r="V279" s="180"/>
      <c r="W279" s="180"/>
      <c r="X279" s="180"/>
      <c r="Y279" s="180"/>
      <c r="Z279" s="180"/>
      <c r="AA279" s="180"/>
      <c r="AB279" s="180"/>
      <c r="AC279" s="180"/>
      <c r="AD279" s="180"/>
      <c r="AE279" s="180"/>
      <c r="AF279" s="180"/>
      <c r="AG279" s="180"/>
      <c r="AH279" s="180"/>
      <c r="AI279" s="180"/>
      <c r="AJ279" s="180"/>
      <c r="AK279" s="180"/>
      <c r="AL279" s="180"/>
      <c r="AM279" s="180"/>
      <c r="AN279" s="180"/>
      <c r="AO279" s="180"/>
      <c r="AP279" s="180"/>
      <c r="AQ279" s="180"/>
      <c r="AR279" s="180"/>
      <c r="AS279" s="180"/>
      <c r="AT279" s="180"/>
      <c r="AU279" s="180"/>
      <c r="AV279" s="180"/>
      <c r="AW279" s="180"/>
      <c r="AX279" s="180"/>
      <c r="AY279" s="180"/>
      <c r="AZ279" s="180"/>
      <c r="BA279" s="180"/>
      <c r="BB279" s="180"/>
      <c r="BC279" s="180"/>
      <c r="BD279" s="180"/>
      <c r="BE279" s="180"/>
      <c r="BF279" s="180"/>
      <c r="BG279" s="180"/>
      <c r="BH279" s="180"/>
      <c r="BI279" s="180"/>
      <c r="BJ279" s="180"/>
      <c r="BK279" s="180"/>
      <c r="BL279" s="180"/>
      <c r="BM279" s="180"/>
      <c r="BN279" s="180"/>
      <c r="BO279" s="180"/>
      <c r="BP279" s="180"/>
      <c r="BQ279" s="180"/>
      <c r="BR279" s="180"/>
      <c r="BS279" s="180"/>
      <c r="BT279" s="180"/>
      <c r="BU279" s="180"/>
      <c r="BV279" s="180"/>
      <c r="BW279" s="180"/>
      <c r="BX279" s="180"/>
      <c r="BY279" s="180"/>
      <c r="BZ279" s="180"/>
      <c r="CA279" s="180"/>
    </row>
    <row r="280" ht="15.75" customHeight="1" spans="1:79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  <c r="U280" s="180"/>
      <c r="V280" s="180"/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/>
      <c r="AJ280" s="180"/>
      <c r="AK280" s="180"/>
      <c r="AL280" s="180"/>
      <c r="AM280" s="180"/>
      <c r="AN280" s="180"/>
      <c r="AO280" s="180"/>
      <c r="AP280" s="180"/>
      <c r="AQ280" s="180"/>
      <c r="AR280" s="180"/>
      <c r="AS280" s="180"/>
      <c r="AT280" s="180"/>
      <c r="AU280" s="180"/>
      <c r="AV280" s="180"/>
      <c r="AW280" s="180"/>
      <c r="AX280" s="180"/>
      <c r="AY280" s="180"/>
      <c r="AZ280" s="180"/>
      <c r="BA280" s="180"/>
      <c r="BB280" s="180"/>
      <c r="BC280" s="180"/>
      <c r="BD280" s="180"/>
      <c r="BE280" s="180"/>
      <c r="BF280" s="180"/>
      <c r="BG280" s="180"/>
      <c r="BH280" s="180"/>
      <c r="BI280" s="180"/>
      <c r="BJ280" s="180"/>
      <c r="BK280" s="180"/>
      <c r="BL280" s="180"/>
      <c r="BM280" s="180"/>
      <c r="BN280" s="180"/>
      <c r="BO280" s="180"/>
      <c r="BP280" s="180"/>
      <c r="BQ280" s="180"/>
      <c r="BR280" s="180"/>
      <c r="BS280" s="180"/>
      <c r="BT280" s="180"/>
      <c r="BU280" s="180"/>
      <c r="BV280" s="180"/>
      <c r="BW280" s="180"/>
      <c r="BX280" s="180"/>
      <c r="BY280" s="180"/>
      <c r="BZ280" s="180"/>
      <c r="CA280" s="180"/>
    </row>
    <row r="281" ht="15.75" customHeight="1" spans="1:79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  <c r="U281" s="180"/>
      <c r="V281" s="180"/>
      <c r="W281" s="180"/>
      <c r="X281" s="180"/>
      <c r="Y281" s="180"/>
      <c r="Z281" s="180"/>
      <c r="AA281" s="180"/>
      <c r="AB281" s="180"/>
      <c r="AC281" s="180"/>
      <c r="AD281" s="180"/>
      <c r="AE281" s="180"/>
      <c r="AF281" s="180"/>
      <c r="AG281" s="180"/>
      <c r="AH281" s="180"/>
      <c r="AI281" s="180"/>
      <c r="AJ281" s="180"/>
      <c r="AK281" s="180"/>
      <c r="AL281" s="180"/>
      <c r="AM281" s="180"/>
      <c r="AN281" s="180"/>
      <c r="AO281" s="180"/>
      <c r="AP281" s="180"/>
      <c r="AQ281" s="180"/>
      <c r="AR281" s="180"/>
      <c r="AS281" s="180"/>
      <c r="AT281" s="180"/>
      <c r="AU281" s="180"/>
      <c r="AV281" s="180"/>
      <c r="AW281" s="180"/>
      <c r="AX281" s="180"/>
      <c r="AY281" s="180"/>
      <c r="AZ281" s="180"/>
      <c r="BA281" s="180"/>
      <c r="BB281" s="180"/>
      <c r="BC281" s="180"/>
      <c r="BD281" s="180"/>
      <c r="BE281" s="180"/>
      <c r="BF281" s="180"/>
      <c r="BG281" s="180"/>
      <c r="BH281" s="180"/>
      <c r="BI281" s="180"/>
      <c r="BJ281" s="180"/>
      <c r="BK281" s="180"/>
      <c r="BL281" s="180"/>
      <c r="BM281" s="180"/>
      <c r="BN281" s="180"/>
      <c r="BO281" s="180"/>
      <c r="BP281" s="180"/>
      <c r="BQ281" s="180"/>
      <c r="BR281" s="180"/>
      <c r="BS281" s="180"/>
      <c r="BT281" s="180"/>
      <c r="BU281" s="180"/>
      <c r="BV281" s="180"/>
      <c r="BW281" s="180"/>
      <c r="BX281" s="180"/>
      <c r="BY281" s="180"/>
      <c r="BZ281" s="180"/>
      <c r="CA281" s="180"/>
    </row>
    <row r="282" ht="15.75" customHeight="1" spans="1:79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  <c r="U282" s="180"/>
      <c r="V282" s="180"/>
      <c r="W282" s="180"/>
      <c r="X282" s="180"/>
      <c r="Y282" s="180"/>
      <c r="Z282" s="180"/>
      <c r="AA282" s="180"/>
      <c r="AB282" s="180"/>
      <c r="AC282" s="180"/>
      <c r="AD282" s="180"/>
      <c r="AE282" s="180"/>
      <c r="AF282" s="180"/>
      <c r="AG282" s="180"/>
      <c r="AH282" s="180"/>
      <c r="AI282" s="180"/>
      <c r="AJ282" s="180"/>
      <c r="AK282" s="180"/>
      <c r="AL282" s="180"/>
      <c r="AM282" s="180"/>
      <c r="AN282" s="180"/>
      <c r="AO282" s="180"/>
      <c r="AP282" s="180"/>
      <c r="AQ282" s="180"/>
      <c r="AR282" s="180"/>
      <c r="AS282" s="180"/>
      <c r="AT282" s="180"/>
      <c r="AU282" s="180"/>
      <c r="AV282" s="180"/>
      <c r="AW282" s="180"/>
      <c r="AX282" s="180"/>
      <c r="AY282" s="180"/>
      <c r="AZ282" s="180"/>
      <c r="BA282" s="180"/>
      <c r="BB282" s="180"/>
      <c r="BC282" s="180"/>
      <c r="BD282" s="180"/>
      <c r="BE282" s="180"/>
      <c r="BF282" s="180"/>
      <c r="BG282" s="180"/>
      <c r="BH282" s="180"/>
      <c r="BI282" s="180"/>
      <c r="BJ282" s="180"/>
      <c r="BK282" s="180"/>
      <c r="BL282" s="180"/>
      <c r="BM282" s="180"/>
      <c r="BN282" s="180"/>
      <c r="BO282" s="180"/>
      <c r="BP282" s="180"/>
      <c r="BQ282" s="180"/>
      <c r="BR282" s="180"/>
      <c r="BS282" s="180"/>
      <c r="BT282" s="180"/>
      <c r="BU282" s="180"/>
      <c r="BV282" s="180"/>
      <c r="BW282" s="180"/>
      <c r="BX282" s="180"/>
      <c r="BY282" s="180"/>
      <c r="BZ282" s="180"/>
      <c r="CA282" s="180"/>
    </row>
    <row r="283" ht="15.75" customHeight="1" spans="1:79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  <c r="U283" s="180"/>
      <c r="V283" s="180"/>
      <c r="W283" s="180"/>
      <c r="X283" s="180"/>
      <c r="Y283" s="180"/>
      <c r="Z283" s="180"/>
      <c r="AA283" s="180"/>
      <c r="AB283" s="180"/>
      <c r="AC283" s="180"/>
      <c r="AD283" s="180"/>
      <c r="AE283" s="180"/>
      <c r="AF283" s="180"/>
      <c r="AG283" s="180"/>
      <c r="AH283" s="180"/>
      <c r="AI283" s="180"/>
      <c r="AJ283" s="180"/>
      <c r="AK283" s="180"/>
      <c r="AL283" s="180"/>
      <c r="AM283" s="180"/>
      <c r="AN283" s="180"/>
      <c r="AO283" s="180"/>
      <c r="AP283" s="180"/>
      <c r="AQ283" s="180"/>
      <c r="AR283" s="180"/>
      <c r="AS283" s="180"/>
      <c r="AT283" s="180"/>
      <c r="AU283" s="180"/>
      <c r="AV283" s="180"/>
      <c r="AW283" s="180"/>
      <c r="AX283" s="180"/>
      <c r="AY283" s="180"/>
      <c r="AZ283" s="180"/>
      <c r="BA283" s="180"/>
      <c r="BB283" s="180"/>
      <c r="BC283" s="180"/>
      <c r="BD283" s="180"/>
      <c r="BE283" s="180"/>
      <c r="BF283" s="180"/>
      <c r="BG283" s="180"/>
      <c r="BH283" s="180"/>
      <c r="BI283" s="180"/>
      <c r="BJ283" s="180"/>
      <c r="BK283" s="180"/>
      <c r="BL283" s="180"/>
      <c r="BM283" s="180"/>
      <c r="BN283" s="180"/>
      <c r="BO283" s="180"/>
      <c r="BP283" s="180"/>
      <c r="BQ283" s="180"/>
      <c r="BR283" s="180"/>
      <c r="BS283" s="180"/>
      <c r="BT283" s="180"/>
      <c r="BU283" s="180"/>
      <c r="BV283" s="180"/>
      <c r="BW283" s="180"/>
      <c r="BX283" s="180"/>
      <c r="BY283" s="180"/>
      <c r="BZ283" s="180"/>
      <c r="CA283" s="180"/>
    </row>
    <row r="284" ht="15.75" customHeight="1" spans="1:79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  <c r="V284" s="180"/>
      <c r="W284" s="180"/>
      <c r="X284" s="180"/>
      <c r="Y284" s="180"/>
      <c r="Z284" s="180"/>
      <c r="AA284" s="180"/>
      <c r="AB284" s="180"/>
      <c r="AC284" s="180"/>
      <c r="AD284" s="180"/>
      <c r="AE284" s="180"/>
      <c r="AF284" s="180"/>
      <c r="AG284" s="180"/>
      <c r="AH284" s="180"/>
      <c r="AI284" s="180"/>
      <c r="AJ284" s="180"/>
      <c r="AK284" s="180"/>
      <c r="AL284" s="180"/>
      <c r="AM284" s="180"/>
      <c r="AN284" s="180"/>
      <c r="AO284" s="180"/>
      <c r="AP284" s="180"/>
      <c r="AQ284" s="180"/>
      <c r="AR284" s="180"/>
      <c r="AS284" s="180"/>
      <c r="AT284" s="180"/>
      <c r="AU284" s="180"/>
      <c r="AV284" s="180"/>
      <c r="AW284" s="180"/>
      <c r="AX284" s="180"/>
      <c r="AY284" s="180"/>
      <c r="AZ284" s="180"/>
      <c r="BA284" s="180"/>
      <c r="BB284" s="180"/>
      <c r="BC284" s="180"/>
      <c r="BD284" s="180"/>
      <c r="BE284" s="180"/>
      <c r="BF284" s="180"/>
      <c r="BG284" s="180"/>
      <c r="BH284" s="180"/>
      <c r="BI284" s="180"/>
      <c r="BJ284" s="180"/>
      <c r="BK284" s="180"/>
      <c r="BL284" s="180"/>
      <c r="BM284" s="180"/>
      <c r="BN284" s="180"/>
      <c r="BO284" s="180"/>
      <c r="BP284" s="180"/>
      <c r="BQ284" s="180"/>
      <c r="BR284" s="180"/>
      <c r="BS284" s="180"/>
      <c r="BT284" s="180"/>
      <c r="BU284" s="180"/>
      <c r="BV284" s="180"/>
      <c r="BW284" s="180"/>
      <c r="BX284" s="180"/>
      <c r="BY284" s="180"/>
      <c r="BZ284" s="180"/>
      <c r="CA284" s="180"/>
    </row>
    <row r="285" ht="15.75" customHeight="1" spans="1:79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  <c r="U285" s="180"/>
      <c r="V285" s="180"/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180"/>
      <c r="AI285" s="180"/>
      <c r="AJ285" s="180"/>
      <c r="AK285" s="180"/>
      <c r="AL285" s="180"/>
      <c r="AM285" s="180"/>
      <c r="AN285" s="180"/>
      <c r="AO285" s="180"/>
      <c r="AP285" s="180"/>
      <c r="AQ285" s="180"/>
      <c r="AR285" s="180"/>
      <c r="AS285" s="180"/>
      <c r="AT285" s="180"/>
      <c r="AU285" s="180"/>
      <c r="AV285" s="180"/>
      <c r="AW285" s="180"/>
      <c r="AX285" s="180"/>
      <c r="AY285" s="180"/>
      <c r="AZ285" s="180"/>
      <c r="BA285" s="180"/>
      <c r="BB285" s="180"/>
      <c r="BC285" s="180"/>
      <c r="BD285" s="180"/>
      <c r="BE285" s="180"/>
      <c r="BF285" s="180"/>
      <c r="BG285" s="180"/>
      <c r="BH285" s="180"/>
      <c r="BI285" s="180"/>
      <c r="BJ285" s="180"/>
      <c r="BK285" s="180"/>
      <c r="BL285" s="180"/>
      <c r="BM285" s="180"/>
      <c r="BN285" s="180"/>
      <c r="BO285" s="180"/>
      <c r="BP285" s="180"/>
      <c r="BQ285" s="180"/>
      <c r="BR285" s="180"/>
      <c r="BS285" s="180"/>
      <c r="BT285" s="180"/>
      <c r="BU285" s="180"/>
      <c r="BV285" s="180"/>
      <c r="BW285" s="180"/>
      <c r="BX285" s="180"/>
      <c r="BY285" s="180"/>
      <c r="BZ285" s="180"/>
      <c r="CA285" s="180"/>
    </row>
    <row r="286" ht="15.75" customHeight="1" spans="1:79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  <c r="U286" s="180"/>
      <c r="V286" s="180"/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  <c r="AG286" s="180"/>
      <c r="AH286" s="180"/>
      <c r="AI286" s="180"/>
      <c r="AJ286" s="180"/>
      <c r="AK286" s="180"/>
      <c r="AL286" s="180"/>
      <c r="AM286" s="180"/>
      <c r="AN286" s="180"/>
      <c r="AO286" s="180"/>
      <c r="AP286" s="180"/>
      <c r="AQ286" s="180"/>
      <c r="AR286" s="180"/>
      <c r="AS286" s="180"/>
      <c r="AT286" s="180"/>
      <c r="AU286" s="180"/>
      <c r="AV286" s="180"/>
      <c r="AW286" s="180"/>
      <c r="AX286" s="180"/>
      <c r="AY286" s="180"/>
      <c r="AZ286" s="180"/>
      <c r="BA286" s="180"/>
      <c r="BB286" s="180"/>
      <c r="BC286" s="180"/>
      <c r="BD286" s="180"/>
      <c r="BE286" s="180"/>
      <c r="BF286" s="180"/>
      <c r="BG286" s="180"/>
      <c r="BH286" s="180"/>
      <c r="BI286" s="180"/>
      <c r="BJ286" s="180"/>
      <c r="BK286" s="180"/>
      <c r="BL286" s="180"/>
      <c r="BM286" s="180"/>
      <c r="BN286" s="180"/>
      <c r="BO286" s="180"/>
      <c r="BP286" s="180"/>
      <c r="BQ286" s="180"/>
      <c r="BR286" s="180"/>
      <c r="BS286" s="180"/>
      <c r="BT286" s="180"/>
      <c r="BU286" s="180"/>
      <c r="BV286" s="180"/>
      <c r="BW286" s="180"/>
      <c r="BX286" s="180"/>
      <c r="BY286" s="180"/>
      <c r="BZ286" s="180"/>
      <c r="CA286" s="180"/>
    </row>
    <row r="287" ht="15.75" customHeight="1" spans="1:79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  <c r="U287" s="180"/>
      <c r="V287" s="180"/>
      <c r="W287" s="180"/>
      <c r="X287" s="180"/>
      <c r="Y287" s="180"/>
      <c r="Z287" s="180"/>
      <c r="AA287" s="180"/>
      <c r="AB287" s="180"/>
      <c r="AC287" s="180"/>
      <c r="AD287" s="180"/>
      <c r="AE287" s="180"/>
      <c r="AF287" s="180"/>
      <c r="AG287" s="180"/>
      <c r="AH287" s="180"/>
      <c r="AI287" s="180"/>
      <c r="AJ287" s="180"/>
      <c r="AK287" s="180"/>
      <c r="AL287" s="180"/>
      <c r="AM287" s="180"/>
      <c r="AN287" s="180"/>
      <c r="AO287" s="180"/>
      <c r="AP287" s="180"/>
      <c r="AQ287" s="180"/>
      <c r="AR287" s="180"/>
      <c r="AS287" s="180"/>
      <c r="AT287" s="180"/>
      <c r="AU287" s="180"/>
      <c r="AV287" s="180"/>
      <c r="AW287" s="180"/>
      <c r="AX287" s="180"/>
      <c r="AY287" s="180"/>
      <c r="AZ287" s="180"/>
      <c r="BA287" s="180"/>
      <c r="BB287" s="180"/>
      <c r="BC287" s="180"/>
      <c r="BD287" s="180"/>
      <c r="BE287" s="180"/>
      <c r="BF287" s="180"/>
      <c r="BG287" s="180"/>
      <c r="BH287" s="180"/>
      <c r="BI287" s="180"/>
      <c r="BJ287" s="180"/>
      <c r="BK287" s="180"/>
      <c r="BL287" s="180"/>
      <c r="BM287" s="180"/>
      <c r="BN287" s="180"/>
      <c r="BO287" s="180"/>
      <c r="BP287" s="180"/>
      <c r="BQ287" s="180"/>
      <c r="BR287" s="180"/>
      <c r="BS287" s="180"/>
      <c r="BT287" s="180"/>
      <c r="BU287" s="180"/>
      <c r="BV287" s="180"/>
      <c r="BW287" s="180"/>
      <c r="BX287" s="180"/>
      <c r="BY287" s="180"/>
      <c r="BZ287" s="180"/>
      <c r="CA287" s="180"/>
    </row>
    <row r="288" ht="15.75" customHeight="1" spans="1:79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  <c r="U288" s="180"/>
      <c r="V288" s="180"/>
      <c r="W288" s="180"/>
      <c r="X288" s="180"/>
      <c r="Y288" s="180"/>
      <c r="Z288" s="180"/>
      <c r="AA288" s="180"/>
      <c r="AB288" s="180"/>
      <c r="AC288" s="180"/>
      <c r="AD288" s="180"/>
      <c r="AE288" s="180"/>
      <c r="AF288" s="180"/>
      <c r="AG288" s="180"/>
      <c r="AH288" s="180"/>
      <c r="AI288" s="180"/>
      <c r="AJ288" s="180"/>
      <c r="AK288" s="180"/>
      <c r="AL288" s="180"/>
      <c r="AM288" s="180"/>
      <c r="AN288" s="180"/>
      <c r="AO288" s="180"/>
      <c r="AP288" s="180"/>
      <c r="AQ288" s="180"/>
      <c r="AR288" s="180"/>
      <c r="AS288" s="180"/>
      <c r="AT288" s="180"/>
      <c r="AU288" s="180"/>
      <c r="AV288" s="180"/>
      <c r="AW288" s="180"/>
      <c r="AX288" s="180"/>
      <c r="AY288" s="180"/>
      <c r="AZ288" s="180"/>
      <c r="BA288" s="180"/>
      <c r="BB288" s="180"/>
      <c r="BC288" s="180"/>
      <c r="BD288" s="180"/>
      <c r="BE288" s="180"/>
      <c r="BF288" s="180"/>
      <c r="BG288" s="180"/>
      <c r="BH288" s="180"/>
      <c r="BI288" s="180"/>
      <c r="BJ288" s="180"/>
      <c r="BK288" s="180"/>
      <c r="BL288" s="180"/>
      <c r="BM288" s="180"/>
      <c r="BN288" s="180"/>
      <c r="BO288" s="180"/>
      <c r="BP288" s="180"/>
      <c r="BQ288" s="180"/>
      <c r="BR288" s="180"/>
      <c r="BS288" s="180"/>
      <c r="BT288" s="180"/>
      <c r="BU288" s="180"/>
      <c r="BV288" s="180"/>
      <c r="BW288" s="180"/>
      <c r="BX288" s="180"/>
      <c r="BY288" s="180"/>
      <c r="BZ288" s="180"/>
      <c r="CA288" s="180"/>
    </row>
    <row r="289" ht="15.75" customHeight="1" spans="1:79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  <c r="U289" s="180"/>
      <c r="V289" s="180"/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180"/>
      <c r="AI289" s="180"/>
      <c r="AJ289" s="180"/>
      <c r="AK289" s="180"/>
      <c r="AL289" s="180"/>
      <c r="AM289" s="180"/>
      <c r="AN289" s="180"/>
      <c r="AO289" s="180"/>
      <c r="AP289" s="180"/>
      <c r="AQ289" s="180"/>
      <c r="AR289" s="180"/>
      <c r="AS289" s="180"/>
      <c r="AT289" s="180"/>
      <c r="AU289" s="180"/>
      <c r="AV289" s="180"/>
      <c r="AW289" s="180"/>
      <c r="AX289" s="180"/>
      <c r="AY289" s="180"/>
      <c r="AZ289" s="180"/>
      <c r="BA289" s="180"/>
      <c r="BB289" s="180"/>
      <c r="BC289" s="180"/>
      <c r="BD289" s="180"/>
      <c r="BE289" s="180"/>
      <c r="BF289" s="180"/>
      <c r="BG289" s="180"/>
      <c r="BH289" s="180"/>
      <c r="BI289" s="180"/>
      <c r="BJ289" s="180"/>
      <c r="BK289" s="180"/>
      <c r="BL289" s="180"/>
      <c r="BM289" s="180"/>
      <c r="BN289" s="180"/>
      <c r="BO289" s="180"/>
      <c r="BP289" s="180"/>
      <c r="BQ289" s="180"/>
      <c r="BR289" s="180"/>
      <c r="BS289" s="180"/>
      <c r="BT289" s="180"/>
      <c r="BU289" s="180"/>
      <c r="BV289" s="180"/>
      <c r="BW289" s="180"/>
      <c r="BX289" s="180"/>
      <c r="BY289" s="180"/>
      <c r="BZ289" s="180"/>
      <c r="CA289" s="180"/>
    </row>
    <row r="290" ht="15.75" customHeight="1" spans="1:79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  <c r="U290" s="180"/>
      <c r="V290" s="180"/>
      <c r="W290" s="180"/>
      <c r="X290" s="180"/>
      <c r="Y290" s="180"/>
      <c r="Z290" s="180"/>
      <c r="AA290" s="180"/>
      <c r="AB290" s="180"/>
      <c r="AC290" s="180"/>
      <c r="AD290" s="180"/>
      <c r="AE290" s="180"/>
      <c r="AF290" s="180"/>
      <c r="AG290" s="180"/>
      <c r="AH290" s="180"/>
      <c r="AI290" s="180"/>
      <c r="AJ290" s="180"/>
      <c r="AK290" s="180"/>
      <c r="AL290" s="180"/>
      <c r="AM290" s="180"/>
      <c r="AN290" s="180"/>
      <c r="AO290" s="180"/>
      <c r="AP290" s="180"/>
      <c r="AQ290" s="180"/>
      <c r="AR290" s="180"/>
      <c r="AS290" s="180"/>
      <c r="AT290" s="180"/>
      <c r="AU290" s="180"/>
      <c r="AV290" s="180"/>
      <c r="AW290" s="180"/>
      <c r="AX290" s="180"/>
      <c r="AY290" s="180"/>
      <c r="AZ290" s="180"/>
      <c r="BA290" s="180"/>
      <c r="BB290" s="180"/>
      <c r="BC290" s="180"/>
      <c r="BD290" s="180"/>
      <c r="BE290" s="180"/>
      <c r="BF290" s="180"/>
      <c r="BG290" s="180"/>
      <c r="BH290" s="180"/>
      <c r="BI290" s="180"/>
      <c r="BJ290" s="180"/>
      <c r="BK290" s="180"/>
      <c r="BL290" s="180"/>
      <c r="BM290" s="180"/>
      <c r="BN290" s="180"/>
      <c r="BO290" s="180"/>
      <c r="BP290" s="180"/>
      <c r="BQ290" s="180"/>
      <c r="BR290" s="180"/>
      <c r="BS290" s="180"/>
      <c r="BT290" s="180"/>
      <c r="BU290" s="180"/>
      <c r="BV290" s="180"/>
      <c r="BW290" s="180"/>
      <c r="BX290" s="180"/>
      <c r="BY290" s="180"/>
      <c r="BZ290" s="180"/>
      <c r="CA290" s="180"/>
    </row>
    <row r="291" ht="15.75" customHeight="1" spans="1:79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  <c r="U291" s="180"/>
      <c r="V291" s="180"/>
      <c r="W291" s="180"/>
      <c r="X291" s="180"/>
      <c r="Y291" s="180"/>
      <c r="Z291" s="180"/>
      <c r="AA291" s="180"/>
      <c r="AB291" s="180"/>
      <c r="AC291" s="180"/>
      <c r="AD291" s="180"/>
      <c r="AE291" s="180"/>
      <c r="AF291" s="180"/>
      <c r="AG291" s="180"/>
      <c r="AH291" s="180"/>
      <c r="AI291" s="180"/>
      <c r="AJ291" s="180"/>
      <c r="AK291" s="180"/>
      <c r="AL291" s="180"/>
      <c r="AM291" s="180"/>
      <c r="AN291" s="180"/>
      <c r="AO291" s="180"/>
      <c r="AP291" s="180"/>
      <c r="AQ291" s="180"/>
      <c r="AR291" s="180"/>
      <c r="AS291" s="180"/>
      <c r="AT291" s="180"/>
      <c r="AU291" s="180"/>
      <c r="AV291" s="180"/>
      <c r="AW291" s="180"/>
      <c r="AX291" s="180"/>
      <c r="AY291" s="180"/>
      <c r="AZ291" s="180"/>
      <c r="BA291" s="180"/>
      <c r="BB291" s="180"/>
      <c r="BC291" s="180"/>
      <c r="BD291" s="180"/>
      <c r="BE291" s="180"/>
      <c r="BF291" s="180"/>
      <c r="BG291" s="180"/>
      <c r="BH291" s="180"/>
      <c r="BI291" s="180"/>
      <c r="BJ291" s="180"/>
      <c r="BK291" s="180"/>
      <c r="BL291" s="180"/>
      <c r="BM291" s="180"/>
      <c r="BN291" s="180"/>
      <c r="BO291" s="180"/>
      <c r="BP291" s="180"/>
      <c r="BQ291" s="180"/>
      <c r="BR291" s="180"/>
      <c r="BS291" s="180"/>
      <c r="BT291" s="180"/>
      <c r="BU291" s="180"/>
      <c r="BV291" s="180"/>
      <c r="BW291" s="180"/>
      <c r="BX291" s="180"/>
      <c r="BY291" s="180"/>
      <c r="BZ291" s="180"/>
      <c r="CA291" s="180"/>
    </row>
    <row r="292" ht="15.75" customHeight="1" spans="1:79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  <c r="R292" s="180"/>
      <c r="S292" s="180"/>
      <c r="T292" s="180"/>
      <c r="U292" s="180"/>
      <c r="V292" s="180"/>
      <c r="W292" s="180"/>
      <c r="X292" s="180"/>
      <c r="Y292" s="180"/>
      <c r="Z292" s="180"/>
      <c r="AA292" s="180"/>
      <c r="AB292" s="180"/>
      <c r="AC292" s="180"/>
      <c r="AD292" s="180"/>
      <c r="AE292" s="180"/>
      <c r="AF292" s="180"/>
      <c r="AG292" s="180"/>
      <c r="AH292" s="180"/>
      <c r="AI292" s="180"/>
      <c r="AJ292" s="180"/>
      <c r="AK292" s="180"/>
      <c r="AL292" s="180"/>
      <c r="AM292" s="180"/>
      <c r="AN292" s="180"/>
      <c r="AO292" s="180"/>
      <c r="AP292" s="180"/>
      <c r="AQ292" s="180"/>
      <c r="AR292" s="180"/>
      <c r="AS292" s="180"/>
      <c r="AT292" s="180"/>
      <c r="AU292" s="180"/>
      <c r="AV292" s="180"/>
      <c r="AW292" s="180"/>
      <c r="AX292" s="180"/>
      <c r="AY292" s="180"/>
      <c r="AZ292" s="180"/>
      <c r="BA292" s="180"/>
      <c r="BB292" s="180"/>
      <c r="BC292" s="180"/>
      <c r="BD292" s="180"/>
      <c r="BE292" s="180"/>
      <c r="BF292" s="180"/>
      <c r="BG292" s="180"/>
      <c r="BH292" s="180"/>
      <c r="BI292" s="180"/>
      <c r="BJ292" s="180"/>
      <c r="BK292" s="180"/>
      <c r="BL292" s="180"/>
      <c r="BM292" s="180"/>
      <c r="BN292" s="180"/>
      <c r="BO292" s="180"/>
      <c r="BP292" s="180"/>
      <c r="BQ292" s="180"/>
      <c r="BR292" s="180"/>
      <c r="BS292" s="180"/>
      <c r="BT292" s="180"/>
      <c r="BU292" s="180"/>
      <c r="BV292" s="180"/>
      <c r="BW292" s="180"/>
      <c r="BX292" s="180"/>
      <c r="BY292" s="180"/>
      <c r="BZ292" s="180"/>
      <c r="CA292" s="180"/>
    </row>
    <row r="293" ht="15.75" customHeight="1" spans="1:79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  <c r="U293" s="180"/>
      <c r="V293" s="180"/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  <c r="AG293" s="180"/>
      <c r="AH293" s="180"/>
      <c r="AI293" s="180"/>
      <c r="AJ293" s="180"/>
      <c r="AK293" s="180"/>
      <c r="AL293" s="180"/>
      <c r="AM293" s="180"/>
      <c r="AN293" s="180"/>
      <c r="AO293" s="180"/>
      <c r="AP293" s="180"/>
      <c r="AQ293" s="180"/>
      <c r="AR293" s="180"/>
      <c r="AS293" s="180"/>
      <c r="AT293" s="180"/>
      <c r="AU293" s="180"/>
      <c r="AV293" s="180"/>
      <c r="AW293" s="180"/>
      <c r="AX293" s="180"/>
      <c r="AY293" s="180"/>
      <c r="AZ293" s="180"/>
      <c r="BA293" s="180"/>
      <c r="BB293" s="180"/>
      <c r="BC293" s="180"/>
      <c r="BD293" s="180"/>
      <c r="BE293" s="180"/>
      <c r="BF293" s="180"/>
      <c r="BG293" s="180"/>
      <c r="BH293" s="180"/>
      <c r="BI293" s="180"/>
      <c r="BJ293" s="180"/>
      <c r="BK293" s="180"/>
      <c r="BL293" s="180"/>
      <c r="BM293" s="180"/>
      <c r="BN293" s="180"/>
      <c r="BO293" s="180"/>
      <c r="BP293" s="180"/>
      <c r="BQ293" s="180"/>
      <c r="BR293" s="180"/>
      <c r="BS293" s="180"/>
      <c r="BT293" s="180"/>
      <c r="BU293" s="180"/>
      <c r="BV293" s="180"/>
      <c r="BW293" s="180"/>
      <c r="BX293" s="180"/>
      <c r="BY293" s="180"/>
      <c r="BZ293" s="180"/>
      <c r="CA293" s="180"/>
    </row>
    <row r="294" ht="15.75" customHeight="1" spans="1:79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/>
      <c r="AJ294" s="180"/>
      <c r="AK294" s="180"/>
      <c r="AL294" s="180"/>
      <c r="AM294" s="180"/>
      <c r="AN294" s="180"/>
      <c r="AO294" s="180"/>
      <c r="AP294" s="180"/>
      <c r="AQ294" s="180"/>
      <c r="AR294" s="180"/>
      <c r="AS294" s="180"/>
      <c r="AT294" s="180"/>
      <c r="AU294" s="180"/>
      <c r="AV294" s="180"/>
      <c r="AW294" s="180"/>
      <c r="AX294" s="180"/>
      <c r="AY294" s="180"/>
      <c r="AZ294" s="180"/>
      <c r="BA294" s="180"/>
      <c r="BB294" s="180"/>
      <c r="BC294" s="180"/>
      <c r="BD294" s="180"/>
      <c r="BE294" s="180"/>
      <c r="BF294" s="180"/>
      <c r="BG294" s="180"/>
      <c r="BH294" s="180"/>
      <c r="BI294" s="180"/>
      <c r="BJ294" s="180"/>
      <c r="BK294" s="180"/>
      <c r="BL294" s="180"/>
      <c r="BM294" s="180"/>
      <c r="BN294" s="180"/>
      <c r="BO294" s="180"/>
      <c r="BP294" s="180"/>
      <c r="BQ294" s="180"/>
      <c r="BR294" s="180"/>
      <c r="BS294" s="180"/>
      <c r="BT294" s="180"/>
      <c r="BU294" s="180"/>
      <c r="BV294" s="180"/>
      <c r="BW294" s="180"/>
      <c r="BX294" s="180"/>
      <c r="BY294" s="180"/>
      <c r="BZ294" s="180"/>
      <c r="CA294" s="180"/>
    </row>
    <row r="295" ht="15.75" customHeight="1" spans="1:79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  <c r="U295" s="180"/>
      <c r="V295" s="180"/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0"/>
      <c r="AG295" s="180"/>
      <c r="AH295" s="180"/>
      <c r="AI295" s="180"/>
      <c r="AJ295" s="180"/>
      <c r="AK295" s="180"/>
      <c r="AL295" s="180"/>
      <c r="AM295" s="180"/>
      <c r="AN295" s="180"/>
      <c r="AO295" s="180"/>
      <c r="AP295" s="180"/>
      <c r="AQ295" s="180"/>
      <c r="AR295" s="180"/>
      <c r="AS295" s="180"/>
      <c r="AT295" s="180"/>
      <c r="AU295" s="180"/>
      <c r="AV295" s="180"/>
      <c r="AW295" s="180"/>
      <c r="AX295" s="180"/>
      <c r="AY295" s="180"/>
      <c r="AZ295" s="180"/>
      <c r="BA295" s="180"/>
      <c r="BB295" s="180"/>
      <c r="BC295" s="180"/>
      <c r="BD295" s="180"/>
      <c r="BE295" s="180"/>
      <c r="BF295" s="180"/>
      <c r="BG295" s="180"/>
      <c r="BH295" s="180"/>
      <c r="BI295" s="180"/>
      <c r="BJ295" s="180"/>
      <c r="BK295" s="180"/>
      <c r="BL295" s="180"/>
      <c r="BM295" s="180"/>
      <c r="BN295" s="180"/>
      <c r="BO295" s="180"/>
      <c r="BP295" s="180"/>
      <c r="BQ295" s="180"/>
      <c r="BR295" s="180"/>
      <c r="BS295" s="180"/>
      <c r="BT295" s="180"/>
      <c r="BU295" s="180"/>
      <c r="BV295" s="180"/>
      <c r="BW295" s="180"/>
      <c r="BX295" s="180"/>
      <c r="BY295" s="180"/>
      <c r="BZ295" s="180"/>
      <c r="CA295" s="180"/>
    </row>
    <row r="296" ht="15.75" customHeight="1" spans="1:79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  <c r="U296" s="180"/>
      <c r="V296" s="180"/>
      <c r="W296" s="180"/>
      <c r="X296" s="180"/>
      <c r="Y296" s="180"/>
      <c r="Z296" s="180"/>
      <c r="AA296" s="180"/>
      <c r="AB296" s="180"/>
      <c r="AC296" s="180"/>
      <c r="AD296" s="180"/>
      <c r="AE296" s="180"/>
      <c r="AF296" s="180"/>
      <c r="AG296" s="180"/>
      <c r="AH296" s="180"/>
      <c r="AI296" s="180"/>
      <c r="AJ296" s="180"/>
      <c r="AK296" s="180"/>
      <c r="AL296" s="180"/>
      <c r="AM296" s="180"/>
      <c r="AN296" s="180"/>
      <c r="AO296" s="180"/>
      <c r="AP296" s="180"/>
      <c r="AQ296" s="180"/>
      <c r="AR296" s="180"/>
      <c r="AS296" s="180"/>
      <c r="AT296" s="180"/>
      <c r="AU296" s="180"/>
      <c r="AV296" s="180"/>
      <c r="AW296" s="180"/>
      <c r="AX296" s="180"/>
      <c r="AY296" s="180"/>
      <c r="AZ296" s="180"/>
      <c r="BA296" s="180"/>
      <c r="BB296" s="180"/>
      <c r="BC296" s="180"/>
      <c r="BD296" s="180"/>
      <c r="BE296" s="180"/>
      <c r="BF296" s="180"/>
      <c r="BG296" s="180"/>
      <c r="BH296" s="180"/>
      <c r="BI296" s="180"/>
      <c r="BJ296" s="180"/>
      <c r="BK296" s="180"/>
      <c r="BL296" s="180"/>
      <c r="BM296" s="180"/>
      <c r="BN296" s="180"/>
      <c r="BO296" s="180"/>
      <c r="BP296" s="180"/>
      <c r="BQ296" s="180"/>
      <c r="BR296" s="180"/>
      <c r="BS296" s="180"/>
      <c r="BT296" s="180"/>
      <c r="BU296" s="180"/>
      <c r="BV296" s="180"/>
      <c r="BW296" s="180"/>
      <c r="BX296" s="180"/>
      <c r="BY296" s="180"/>
      <c r="BZ296" s="180"/>
      <c r="CA296" s="180"/>
    </row>
    <row r="297" ht="15.75" customHeight="1" spans="1:79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  <c r="R297" s="180"/>
      <c r="S297" s="180"/>
      <c r="T297" s="180"/>
      <c r="U297" s="180"/>
      <c r="V297" s="180"/>
      <c r="W297" s="180"/>
      <c r="X297" s="180"/>
      <c r="Y297" s="180"/>
      <c r="Z297" s="180"/>
      <c r="AA297" s="180"/>
      <c r="AB297" s="180"/>
      <c r="AC297" s="180"/>
      <c r="AD297" s="180"/>
      <c r="AE297" s="180"/>
      <c r="AF297" s="180"/>
      <c r="AG297" s="180"/>
      <c r="AH297" s="180"/>
      <c r="AI297" s="180"/>
      <c r="AJ297" s="180"/>
      <c r="AK297" s="180"/>
      <c r="AL297" s="180"/>
      <c r="AM297" s="180"/>
      <c r="AN297" s="180"/>
      <c r="AO297" s="180"/>
      <c r="AP297" s="180"/>
      <c r="AQ297" s="180"/>
      <c r="AR297" s="180"/>
      <c r="AS297" s="180"/>
      <c r="AT297" s="180"/>
      <c r="AU297" s="180"/>
      <c r="AV297" s="180"/>
      <c r="AW297" s="180"/>
      <c r="AX297" s="180"/>
      <c r="AY297" s="180"/>
      <c r="AZ297" s="180"/>
      <c r="BA297" s="180"/>
      <c r="BB297" s="180"/>
      <c r="BC297" s="180"/>
      <c r="BD297" s="180"/>
      <c r="BE297" s="180"/>
      <c r="BF297" s="180"/>
      <c r="BG297" s="180"/>
      <c r="BH297" s="180"/>
      <c r="BI297" s="180"/>
      <c r="BJ297" s="180"/>
      <c r="BK297" s="180"/>
      <c r="BL297" s="180"/>
      <c r="BM297" s="180"/>
      <c r="BN297" s="180"/>
      <c r="BO297" s="180"/>
      <c r="BP297" s="180"/>
      <c r="BQ297" s="180"/>
      <c r="BR297" s="180"/>
      <c r="BS297" s="180"/>
      <c r="BT297" s="180"/>
      <c r="BU297" s="180"/>
      <c r="BV297" s="180"/>
      <c r="BW297" s="180"/>
      <c r="BX297" s="180"/>
      <c r="BY297" s="180"/>
      <c r="BZ297" s="180"/>
      <c r="CA297" s="180"/>
    </row>
    <row r="298" ht="15.75" customHeight="1" spans="1:79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  <c r="U298" s="180"/>
      <c r="V298" s="180"/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  <c r="AG298" s="180"/>
      <c r="AH298" s="180"/>
      <c r="AI298" s="180"/>
      <c r="AJ298" s="180"/>
      <c r="AK298" s="180"/>
      <c r="AL298" s="180"/>
      <c r="AM298" s="180"/>
      <c r="AN298" s="180"/>
      <c r="AO298" s="180"/>
      <c r="AP298" s="180"/>
      <c r="AQ298" s="180"/>
      <c r="AR298" s="180"/>
      <c r="AS298" s="180"/>
      <c r="AT298" s="180"/>
      <c r="AU298" s="180"/>
      <c r="AV298" s="180"/>
      <c r="AW298" s="180"/>
      <c r="AX298" s="180"/>
      <c r="AY298" s="180"/>
      <c r="AZ298" s="180"/>
      <c r="BA298" s="180"/>
      <c r="BB298" s="180"/>
      <c r="BC298" s="180"/>
      <c r="BD298" s="180"/>
      <c r="BE298" s="180"/>
      <c r="BF298" s="180"/>
      <c r="BG298" s="180"/>
      <c r="BH298" s="180"/>
      <c r="BI298" s="180"/>
      <c r="BJ298" s="180"/>
      <c r="BK298" s="180"/>
      <c r="BL298" s="180"/>
      <c r="BM298" s="180"/>
      <c r="BN298" s="180"/>
      <c r="BO298" s="180"/>
      <c r="BP298" s="180"/>
      <c r="BQ298" s="180"/>
      <c r="BR298" s="180"/>
      <c r="BS298" s="180"/>
      <c r="BT298" s="180"/>
      <c r="BU298" s="180"/>
      <c r="BV298" s="180"/>
      <c r="BW298" s="180"/>
      <c r="BX298" s="180"/>
      <c r="BY298" s="180"/>
      <c r="BZ298" s="180"/>
      <c r="CA298" s="180"/>
    </row>
    <row r="299" ht="15.75" customHeight="1" spans="1:79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  <c r="U299" s="180"/>
      <c r="V299" s="180"/>
      <c r="W299" s="180"/>
      <c r="X299" s="180"/>
      <c r="Y299" s="180"/>
      <c r="Z299" s="180"/>
      <c r="AA299" s="180"/>
      <c r="AB299" s="180"/>
      <c r="AC299" s="180"/>
      <c r="AD299" s="180"/>
      <c r="AE299" s="180"/>
      <c r="AF299" s="180"/>
      <c r="AG299" s="180"/>
      <c r="AH299" s="180"/>
      <c r="AI299" s="180"/>
      <c r="AJ299" s="180"/>
      <c r="AK299" s="180"/>
      <c r="AL299" s="180"/>
      <c r="AM299" s="180"/>
      <c r="AN299" s="180"/>
      <c r="AO299" s="180"/>
      <c r="AP299" s="180"/>
      <c r="AQ299" s="180"/>
      <c r="AR299" s="180"/>
      <c r="AS299" s="180"/>
      <c r="AT299" s="180"/>
      <c r="AU299" s="180"/>
      <c r="AV299" s="180"/>
      <c r="AW299" s="180"/>
      <c r="AX299" s="180"/>
      <c r="AY299" s="180"/>
      <c r="AZ299" s="180"/>
      <c r="BA299" s="180"/>
      <c r="BB299" s="180"/>
      <c r="BC299" s="180"/>
      <c r="BD299" s="180"/>
      <c r="BE299" s="180"/>
      <c r="BF299" s="180"/>
      <c r="BG299" s="180"/>
      <c r="BH299" s="180"/>
      <c r="BI299" s="180"/>
      <c r="BJ299" s="180"/>
      <c r="BK299" s="180"/>
      <c r="BL299" s="180"/>
      <c r="BM299" s="180"/>
      <c r="BN299" s="180"/>
      <c r="BO299" s="180"/>
      <c r="BP299" s="180"/>
      <c r="BQ299" s="180"/>
      <c r="BR299" s="180"/>
      <c r="BS299" s="180"/>
      <c r="BT299" s="180"/>
      <c r="BU299" s="180"/>
      <c r="BV299" s="180"/>
      <c r="BW299" s="180"/>
      <c r="BX299" s="180"/>
      <c r="BY299" s="180"/>
      <c r="BZ299" s="180"/>
      <c r="CA299" s="180"/>
    </row>
    <row r="300" ht="15.75" customHeight="1" spans="1:79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  <c r="U300" s="180"/>
      <c r="V300" s="180"/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0"/>
      <c r="AG300" s="180"/>
      <c r="AH300" s="180"/>
      <c r="AI300" s="180"/>
      <c r="AJ300" s="180"/>
      <c r="AK300" s="180"/>
      <c r="AL300" s="180"/>
      <c r="AM300" s="180"/>
      <c r="AN300" s="180"/>
      <c r="AO300" s="180"/>
      <c r="AP300" s="180"/>
      <c r="AQ300" s="180"/>
      <c r="AR300" s="180"/>
      <c r="AS300" s="180"/>
      <c r="AT300" s="180"/>
      <c r="AU300" s="180"/>
      <c r="AV300" s="180"/>
      <c r="AW300" s="180"/>
      <c r="AX300" s="180"/>
      <c r="AY300" s="180"/>
      <c r="AZ300" s="180"/>
      <c r="BA300" s="180"/>
      <c r="BB300" s="180"/>
      <c r="BC300" s="180"/>
      <c r="BD300" s="180"/>
      <c r="BE300" s="180"/>
      <c r="BF300" s="180"/>
      <c r="BG300" s="180"/>
      <c r="BH300" s="180"/>
      <c r="BI300" s="180"/>
      <c r="BJ300" s="180"/>
      <c r="BK300" s="180"/>
      <c r="BL300" s="180"/>
      <c r="BM300" s="180"/>
      <c r="BN300" s="180"/>
      <c r="BO300" s="180"/>
      <c r="BP300" s="180"/>
      <c r="BQ300" s="180"/>
      <c r="BR300" s="180"/>
      <c r="BS300" s="180"/>
      <c r="BT300" s="180"/>
      <c r="BU300" s="180"/>
      <c r="BV300" s="180"/>
      <c r="BW300" s="180"/>
      <c r="BX300" s="180"/>
      <c r="BY300" s="180"/>
      <c r="BZ300" s="180"/>
      <c r="CA300" s="180"/>
    </row>
    <row r="301" ht="15.75" customHeight="1" spans="1:79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  <c r="U301" s="180"/>
      <c r="V301" s="180"/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0"/>
      <c r="AG301" s="180"/>
      <c r="AH301" s="180"/>
      <c r="AI301" s="180"/>
      <c r="AJ301" s="180"/>
      <c r="AK301" s="180"/>
      <c r="AL301" s="180"/>
      <c r="AM301" s="180"/>
      <c r="AN301" s="180"/>
      <c r="AO301" s="180"/>
      <c r="AP301" s="180"/>
      <c r="AQ301" s="180"/>
      <c r="AR301" s="180"/>
      <c r="AS301" s="180"/>
      <c r="AT301" s="180"/>
      <c r="AU301" s="180"/>
      <c r="AV301" s="180"/>
      <c r="AW301" s="180"/>
      <c r="AX301" s="180"/>
      <c r="AY301" s="180"/>
      <c r="AZ301" s="180"/>
      <c r="BA301" s="180"/>
      <c r="BB301" s="180"/>
      <c r="BC301" s="180"/>
      <c r="BD301" s="180"/>
      <c r="BE301" s="180"/>
      <c r="BF301" s="180"/>
      <c r="BG301" s="180"/>
      <c r="BH301" s="180"/>
      <c r="BI301" s="180"/>
      <c r="BJ301" s="180"/>
      <c r="BK301" s="180"/>
      <c r="BL301" s="180"/>
      <c r="BM301" s="180"/>
      <c r="BN301" s="180"/>
      <c r="BO301" s="180"/>
      <c r="BP301" s="180"/>
      <c r="BQ301" s="180"/>
      <c r="BR301" s="180"/>
      <c r="BS301" s="180"/>
      <c r="BT301" s="180"/>
      <c r="BU301" s="180"/>
      <c r="BV301" s="180"/>
      <c r="BW301" s="180"/>
      <c r="BX301" s="180"/>
      <c r="BY301" s="180"/>
      <c r="BZ301" s="180"/>
      <c r="CA301" s="180"/>
    </row>
    <row r="302" ht="15.75" customHeight="1" spans="1:79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  <c r="U302" s="180"/>
      <c r="V302" s="180"/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  <c r="AG302" s="180"/>
      <c r="AH302" s="180"/>
      <c r="AI302" s="180"/>
      <c r="AJ302" s="180"/>
      <c r="AK302" s="180"/>
      <c r="AL302" s="180"/>
      <c r="AM302" s="180"/>
      <c r="AN302" s="180"/>
      <c r="AO302" s="180"/>
      <c r="AP302" s="180"/>
      <c r="AQ302" s="180"/>
      <c r="AR302" s="180"/>
      <c r="AS302" s="180"/>
      <c r="AT302" s="180"/>
      <c r="AU302" s="180"/>
      <c r="AV302" s="180"/>
      <c r="AW302" s="180"/>
      <c r="AX302" s="180"/>
      <c r="AY302" s="180"/>
      <c r="AZ302" s="180"/>
      <c r="BA302" s="180"/>
      <c r="BB302" s="180"/>
      <c r="BC302" s="180"/>
      <c r="BD302" s="180"/>
      <c r="BE302" s="180"/>
      <c r="BF302" s="180"/>
      <c r="BG302" s="180"/>
      <c r="BH302" s="180"/>
      <c r="BI302" s="180"/>
      <c r="BJ302" s="180"/>
      <c r="BK302" s="180"/>
      <c r="BL302" s="180"/>
      <c r="BM302" s="180"/>
      <c r="BN302" s="180"/>
      <c r="BO302" s="180"/>
      <c r="BP302" s="180"/>
      <c r="BQ302" s="180"/>
      <c r="BR302" s="180"/>
      <c r="BS302" s="180"/>
      <c r="BT302" s="180"/>
      <c r="BU302" s="180"/>
      <c r="BV302" s="180"/>
      <c r="BW302" s="180"/>
      <c r="BX302" s="180"/>
      <c r="BY302" s="180"/>
      <c r="BZ302" s="180"/>
      <c r="CA302" s="180"/>
    </row>
    <row r="303" ht="15.75" customHeight="1" spans="1:79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  <c r="U303" s="180"/>
      <c r="V303" s="180"/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/>
      <c r="AJ303" s="180"/>
      <c r="AK303" s="180"/>
      <c r="AL303" s="180"/>
      <c r="AM303" s="180"/>
      <c r="AN303" s="180"/>
      <c r="AO303" s="180"/>
      <c r="AP303" s="180"/>
      <c r="AQ303" s="180"/>
      <c r="AR303" s="180"/>
      <c r="AS303" s="180"/>
      <c r="AT303" s="180"/>
      <c r="AU303" s="180"/>
      <c r="AV303" s="180"/>
      <c r="AW303" s="180"/>
      <c r="AX303" s="180"/>
      <c r="AY303" s="180"/>
      <c r="AZ303" s="180"/>
      <c r="BA303" s="180"/>
      <c r="BB303" s="180"/>
      <c r="BC303" s="180"/>
      <c r="BD303" s="180"/>
      <c r="BE303" s="180"/>
      <c r="BF303" s="180"/>
      <c r="BG303" s="180"/>
      <c r="BH303" s="180"/>
      <c r="BI303" s="180"/>
      <c r="BJ303" s="180"/>
      <c r="BK303" s="180"/>
      <c r="BL303" s="180"/>
      <c r="BM303" s="180"/>
      <c r="BN303" s="180"/>
      <c r="BO303" s="180"/>
      <c r="BP303" s="180"/>
      <c r="BQ303" s="180"/>
      <c r="BR303" s="180"/>
      <c r="BS303" s="180"/>
      <c r="BT303" s="180"/>
      <c r="BU303" s="180"/>
      <c r="BV303" s="180"/>
      <c r="BW303" s="180"/>
      <c r="BX303" s="180"/>
      <c r="BY303" s="180"/>
      <c r="BZ303" s="180"/>
      <c r="CA303" s="180"/>
    </row>
    <row r="304" ht="15.75" customHeight="1" spans="1:79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  <c r="U304" s="180"/>
      <c r="V304" s="180"/>
      <c r="W304" s="180"/>
      <c r="X304" s="180"/>
      <c r="Y304" s="180"/>
      <c r="Z304" s="180"/>
      <c r="AA304" s="180"/>
      <c r="AB304" s="180"/>
      <c r="AC304" s="180"/>
      <c r="AD304" s="180"/>
      <c r="AE304" s="180"/>
      <c r="AF304" s="180"/>
      <c r="AG304" s="180"/>
      <c r="AH304" s="180"/>
      <c r="AI304" s="180"/>
      <c r="AJ304" s="180"/>
      <c r="AK304" s="180"/>
      <c r="AL304" s="180"/>
      <c r="AM304" s="180"/>
      <c r="AN304" s="180"/>
      <c r="AO304" s="180"/>
      <c r="AP304" s="180"/>
      <c r="AQ304" s="180"/>
      <c r="AR304" s="180"/>
      <c r="AS304" s="180"/>
      <c r="AT304" s="180"/>
      <c r="AU304" s="180"/>
      <c r="AV304" s="180"/>
      <c r="AW304" s="180"/>
      <c r="AX304" s="180"/>
      <c r="AY304" s="180"/>
      <c r="AZ304" s="180"/>
      <c r="BA304" s="180"/>
      <c r="BB304" s="180"/>
      <c r="BC304" s="180"/>
      <c r="BD304" s="180"/>
      <c r="BE304" s="180"/>
      <c r="BF304" s="180"/>
      <c r="BG304" s="180"/>
      <c r="BH304" s="180"/>
      <c r="BI304" s="180"/>
      <c r="BJ304" s="180"/>
      <c r="BK304" s="180"/>
      <c r="BL304" s="180"/>
      <c r="BM304" s="180"/>
      <c r="BN304" s="180"/>
      <c r="BO304" s="180"/>
      <c r="BP304" s="180"/>
      <c r="BQ304" s="180"/>
      <c r="BR304" s="180"/>
      <c r="BS304" s="180"/>
      <c r="BT304" s="180"/>
      <c r="BU304" s="180"/>
      <c r="BV304" s="180"/>
      <c r="BW304" s="180"/>
      <c r="BX304" s="180"/>
      <c r="BY304" s="180"/>
      <c r="BZ304" s="180"/>
      <c r="CA304" s="180"/>
    </row>
    <row r="305" ht="15.75" customHeight="1" spans="1:79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  <c r="AG305" s="180"/>
      <c r="AH305" s="180"/>
      <c r="AI305" s="180"/>
      <c r="AJ305" s="180"/>
      <c r="AK305" s="180"/>
      <c r="AL305" s="180"/>
      <c r="AM305" s="180"/>
      <c r="AN305" s="180"/>
      <c r="AO305" s="180"/>
      <c r="AP305" s="180"/>
      <c r="AQ305" s="180"/>
      <c r="AR305" s="180"/>
      <c r="AS305" s="180"/>
      <c r="AT305" s="180"/>
      <c r="AU305" s="180"/>
      <c r="AV305" s="180"/>
      <c r="AW305" s="180"/>
      <c r="AX305" s="180"/>
      <c r="AY305" s="180"/>
      <c r="AZ305" s="180"/>
      <c r="BA305" s="180"/>
      <c r="BB305" s="180"/>
      <c r="BC305" s="180"/>
      <c r="BD305" s="180"/>
      <c r="BE305" s="180"/>
      <c r="BF305" s="180"/>
      <c r="BG305" s="180"/>
      <c r="BH305" s="180"/>
      <c r="BI305" s="180"/>
      <c r="BJ305" s="180"/>
      <c r="BK305" s="180"/>
      <c r="BL305" s="180"/>
      <c r="BM305" s="180"/>
      <c r="BN305" s="180"/>
      <c r="BO305" s="180"/>
      <c r="BP305" s="180"/>
      <c r="BQ305" s="180"/>
      <c r="BR305" s="180"/>
      <c r="BS305" s="180"/>
      <c r="BT305" s="180"/>
      <c r="BU305" s="180"/>
      <c r="BV305" s="180"/>
      <c r="BW305" s="180"/>
      <c r="BX305" s="180"/>
      <c r="BY305" s="180"/>
      <c r="BZ305" s="180"/>
      <c r="CA305" s="180"/>
    </row>
    <row r="306" ht="15.75" customHeight="1" spans="1:79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  <c r="U306" s="180"/>
      <c r="V306" s="180"/>
      <c r="W306" s="180"/>
      <c r="X306" s="180"/>
      <c r="Y306" s="180"/>
      <c r="Z306" s="180"/>
      <c r="AA306" s="180"/>
      <c r="AB306" s="180"/>
      <c r="AC306" s="180"/>
      <c r="AD306" s="180"/>
      <c r="AE306" s="180"/>
      <c r="AF306" s="180"/>
      <c r="AG306" s="180"/>
      <c r="AH306" s="180"/>
      <c r="AI306" s="180"/>
      <c r="AJ306" s="180"/>
      <c r="AK306" s="180"/>
      <c r="AL306" s="180"/>
      <c r="AM306" s="180"/>
      <c r="AN306" s="180"/>
      <c r="AO306" s="180"/>
      <c r="AP306" s="180"/>
      <c r="AQ306" s="180"/>
      <c r="AR306" s="180"/>
      <c r="AS306" s="180"/>
      <c r="AT306" s="180"/>
      <c r="AU306" s="180"/>
      <c r="AV306" s="180"/>
      <c r="AW306" s="180"/>
      <c r="AX306" s="180"/>
      <c r="AY306" s="180"/>
      <c r="AZ306" s="180"/>
      <c r="BA306" s="180"/>
      <c r="BB306" s="180"/>
      <c r="BC306" s="180"/>
      <c r="BD306" s="180"/>
      <c r="BE306" s="180"/>
      <c r="BF306" s="180"/>
      <c r="BG306" s="180"/>
      <c r="BH306" s="180"/>
      <c r="BI306" s="180"/>
      <c r="BJ306" s="180"/>
      <c r="BK306" s="180"/>
      <c r="BL306" s="180"/>
      <c r="BM306" s="180"/>
      <c r="BN306" s="180"/>
      <c r="BO306" s="180"/>
      <c r="BP306" s="180"/>
      <c r="BQ306" s="180"/>
      <c r="BR306" s="180"/>
      <c r="BS306" s="180"/>
      <c r="BT306" s="180"/>
      <c r="BU306" s="180"/>
      <c r="BV306" s="180"/>
      <c r="BW306" s="180"/>
      <c r="BX306" s="180"/>
      <c r="BY306" s="180"/>
      <c r="BZ306" s="180"/>
      <c r="CA306" s="180"/>
    </row>
    <row r="307" ht="15.75" customHeight="1" spans="1:79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  <c r="U307" s="180"/>
      <c r="V307" s="180"/>
      <c r="W307" s="180"/>
      <c r="X307" s="180"/>
      <c r="Y307" s="180"/>
      <c r="Z307" s="180"/>
      <c r="AA307" s="180"/>
      <c r="AB307" s="180"/>
      <c r="AC307" s="180"/>
      <c r="AD307" s="180"/>
      <c r="AE307" s="180"/>
      <c r="AF307" s="180"/>
      <c r="AG307" s="180"/>
      <c r="AH307" s="180"/>
      <c r="AI307" s="180"/>
      <c r="AJ307" s="180"/>
      <c r="AK307" s="180"/>
      <c r="AL307" s="180"/>
      <c r="AM307" s="180"/>
      <c r="AN307" s="180"/>
      <c r="AO307" s="180"/>
      <c r="AP307" s="180"/>
      <c r="AQ307" s="180"/>
      <c r="AR307" s="180"/>
      <c r="AS307" s="180"/>
      <c r="AT307" s="180"/>
      <c r="AU307" s="180"/>
      <c r="AV307" s="180"/>
      <c r="AW307" s="180"/>
      <c r="AX307" s="180"/>
      <c r="AY307" s="180"/>
      <c r="AZ307" s="180"/>
      <c r="BA307" s="180"/>
      <c r="BB307" s="180"/>
      <c r="BC307" s="180"/>
      <c r="BD307" s="180"/>
      <c r="BE307" s="180"/>
      <c r="BF307" s="180"/>
      <c r="BG307" s="180"/>
      <c r="BH307" s="180"/>
      <c r="BI307" s="180"/>
      <c r="BJ307" s="180"/>
      <c r="BK307" s="180"/>
      <c r="BL307" s="180"/>
      <c r="BM307" s="180"/>
      <c r="BN307" s="180"/>
      <c r="BO307" s="180"/>
      <c r="BP307" s="180"/>
      <c r="BQ307" s="180"/>
      <c r="BR307" s="180"/>
      <c r="BS307" s="180"/>
      <c r="BT307" s="180"/>
      <c r="BU307" s="180"/>
      <c r="BV307" s="180"/>
      <c r="BW307" s="180"/>
      <c r="BX307" s="180"/>
      <c r="BY307" s="180"/>
      <c r="BZ307" s="180"/>
      <c r="CA307" s="180"/>
    </row>
    <row r="308" ht="15.75" customHeight="1" spans="1:79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  <c r="U308" s="180"/>
      <c r="V308" s="180"/>
      <c r="W308" s="180"/>
      <c r="X308" s="180"/>
      <c r="Y308" s="180"/>
      <c r="Z308" s="180"/>
      <c r="AA308" s="180"/>
      <c r="AB308" s="180"/>
      <c r="AC308" s="180"/>
      <c r="AD308" s="180"/>
      <c r="AE308" s="180"/>
      <c r="AF308" s="180"/>
      <c r="AG308" s="180"/>
      <c r="AH308" s="180"/>
      <c r="AI308" s="180"/>
      <c r="AJ308" s="180"/>
      <c r="AK308" s="180"/>
      <c r="AL308" s="180"/>
      <c r="AM308" s="180"/>
      <c r="AN308" s="180"/>
      <c r="AO308" s="180"/>
      <c r="AP308" s="180"/>
      <c r="AQ308" s="180"/>
      <c r="AR308" s="180"/>
      <c r="AS308" s="180"/>
      <c r="AT308" s="180"/>
      <c r="AU308" s="180"/>
      <c r="AV308" s="180"/>
      <c r="AW308" s="180"/>
      <c r="AX308" s="180"/>
      <c r="AY308" s="180"/>
      <c r="AZ308" s="180"/>
      <c r="BA308" s="180"/>
      <c r="BB308" s="180"/>
      <c r="BC308" s="180"/>
      <c r="BD308" s="180"/>
      <c r="BE308" s="180"/>
      <c r="BF308" s="180"/>
      <c r="BG308" s="180"/>
      <c r="BH308" s="180"/>
      <c r="BI308" s="180"/>
      <c r="BJ308" s="180"/>
      <c r="BK308" s="180"/>
      <c r="BL308" s="180"/>
      <c r="BM308" s="180"/>
      <c r="BN308" s="180"/>
      <c r="BO308" s="180"/>
      <c r="BP308" s="180"/>
      <c r="BQ308" s="180"/>
      <c r="BR308" s="180"/>
      <c r="BS308" s="180"/>
      <c r="BT308" s="180"/>
      <c r="BU308" s="180"/>
      <c r="BV308" s="180"/>
      <c r="BW308" s="180"/>
      <c r="BX308" s="180"/>
      <c r="BY308" s="180"/>
      <c r="BZ308" s="180"/>
      <c r="CA308" s="180"/>
    </row>
    <row r="309" ht="15.75" customHeight="1" spans="1:79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  <c r="U309" s="180"/>
      <c r="V309" s="180"/>
      <c r="W309" s="180"/>
      <c r="X309" s="180"/>
      <c r="Y309" s="180"/>
      <c r="Z309" s="180"/>
      <c r="AA309" s="180"/>
      <c r="AB309" s="180"/>
      <c r="AC309" s="180"/>
      <c r="AD309" s="180"/>
      <c r="AE309" s="180"/>
      <c r="AF309" s="180"/>
      <c r="AG309" s="180"/>
      <c r="AH309" s="180"/>
      <c r="AI309" s="180"/>
      <c r="AJ309" s="180"/>
      <c r="AK309" s="180"/>
      <c r="AL309" s="180"/>
      <c r="AM309" s="180"/>
      <c r="AN309" s="180"/>
      <c r="AO309" s="180"/>
      <c r="AP309" s="180"/>
      <c r="AQ309" s="180"/>
      <c r="AR309" s="180"/>
      <c r="AS309" s="180"/>
      <c r="AT309" s="180"/>
      <c r="AU309" s="180"/>
      <c r="AV309" s="180"/>
      <c r="AW309" s="180"/>
      <c r="AX309" s="180"/>
      <c r="AY309" s="180"/>
      <c r="AZ309" s="180"/>
      <c r="BA309" s="180"/>
      <c r="BB309" s="180"/>
      <c r="BC309" s="180"/>
      <c r="BD309" s="180"/>
      <c r="BE309" s="180"/>
      <c r="BF309" s="180"/>
      <c r="BG309" s="180"/>
      <c r="BH309" s="180"/>
      <c r="BI309" s="180"/>
      <c r="BJ309" s="180"/>
      <c r="BK309" s="180"/>
      <c r="BL309" s="180"/>
      <c r="BM309" s="180"/>
      <c r="BN309" s="180"/>
      <c r="BO309" s="180"/>
      <c r="BP309" s="180"/>
      <c r="BQ309" s="180"/>
      <c r="BR309" s="180"/>
      <c r="BS309" s="180"/>
      <c r="BT309" s="180"/>
      <c r="BU309" s="180"/>
      <c r="BV309" s="180"/>
      <c r="BW309" s="180"/>
      <c r="BX309" s="180"/>
      <c r="BY309" s="180"/>
      <c r="BZ309" s="180"/>
      <c r="CA309" s="180"/>
    </row>
    <row r="310" ht="15.75" customHeight="1" spans="1:79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0"/>
      <c r="Z310" s="180"/>
      <c r="AA310" s="180"/>
      <c r="AB310" s="180"/>
      <c r="AC310" s="180"/>
      <c r="AD310" s="180"/>
      <c r="AE310" s="180"/>
      <c r="AF310" s="180"/>
      <c r="AG310" s="180"/>
      <c r="AH310" s="180"/>
      <c r="AI310" s="180"/>
      <c r="AJ310" s="180"/>
      <c r="AK310" s="180"/>
      <c r="AL310" s="180"/>
      <c r="AM310" s="180"/>
      <c r="AN310" s="180"/>
      <c r="AO310" s="180"/>
      <c r="AP310" s="180"/>
      <c r="AQ310" s="180"/>
      <c r="AR310" s="180"/>
      <c r="AS310" s="180"/>
      <c r="AT310" s="180"/>
      <c r="AU310" s="180"/>
      <c r="AV310" s="180"/>
      <c r="AW310" s="180"/>
      <c r="AX310" s="180"/>
      <c r="AY310" s="180"/>
      <c r="AZ310" s="180"/>
      <c r="BA310" s="180"/>
      <c r="BB310" s="180"/>
      <c r="BC310" s="180"/>
      <c r="BD310" s="180"/>
      <c r="BE310" s="180"/>
      <c r="BF310" s="180"/>
      <c r="BG310" s="180"/>
      <c r="BH310" s="180"/>
      <c r="BI310" s="180"/>
      <c r="BJ310" s="180"/>
      <c r="BK310" s="180"/>
      <c r="BL310" s="180"/>
      <c r="BM310" s="180"/>
      <c r="BN310" s="180"/>
      <c r="BO310" s="180"/>
      <c r="BP310" s="180"/>
      <c r="BQ310" s="180"/>
      <c r="BR310" s="180"/>
      <c r="BS310" s="180"/>
      <c r="BT310" s="180"/>
      <c r="BU310" s="180"/>
      <c r="BV310" s="180"/>
      <c r="BW310" s="180"/>
      <c r="BX310" s="180"/>
      <c r="BY310" s="180"/>
      <c r="BZ310" s="180"/>
      <c r="CA310" s="180"/>
    </row>
    <row r="311" ht="15.75" customHeight="1" spans="1:79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0"/>
      <c r="AB311" s="180"/>
      <c r="AC311" s="180"/>
      <c r="AD311" s="180"/>
      <c r="AE311" s="180"/>
      <c r="AF311" s="180"/>
      <c r="AG311" s="180"/>
      <c r="AH311" s="180"/>
      <c r="AI311" s="180"/>
      <c r="AJ311" s="180"/>
      <c r="AK311" s="180"/>
      <c r="AL311" s="180"/>
      <c r="AM311" s="180"/>
      <c r="AN311" s="180"/>
      <c r="AO311" s="180"/>
      <c r="AP311" s="180"/>
      <c r="AQ311" s="180"/>
      <c r="AR311" s="180"/>
      <c r="AS311" s="180"/>
      <c r="AT311" s="180"/>
      <c r="AU311" s="180"/>
      <c r="AV311" s="180"/>
      <c r="AW311" s="180"/>
      <c r="AX311" s="180"/>
      <c r="AY311" s="180"/>
      <c r="AZ311" s="180"/>
      <c r="BA311" s="180"/>
      <c r="BB311" s="180"/>
      <c r="BC311" s="180"/>
      <c r="BD311" s="180"/>
      <c r="BE311" s="180"/>
      <c r="BF311" s="180"/>
      <c r="BG311" s="180"/>
      <c r="BH311" s="180"/>
      <c r="BI311" s="180"/>
      <c r="BJ311" s="180"/>
      <c r="BK311" s="180"/>
      <c r="BL311" s="180"/>
      <c r="BM311" s="180"/>
      <c r="BN311" s="180"/>
      <c r="BO311" s="180"/>
      <c r="BP311" s="180"/>
      <c r="BQ311" s="180"/>
      <c r="BR311" s="180"/>
      <c r="BS311" s="180"/>
      <c r="BT311" s="180"/>
      <c r="BU311" s="180"/>
      <c r="BV311" s="180"/>
      <c r="BW311" s="180"/>
      <c r="BX311" s="180"/>
      <c r="BY311" s="180"/>
      <c r="BZ311" s="180"/>
      <c r="CA311" s="180"/>
    </row>
    <row r="312" ht="15.75" customHeight="1" spans="1:79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  <c r="U312" s="180"/>
      <c r="V312" s="180"/>
      <c r="W312" s="180"/>
      <c r="X312" s="180"/>
      <c r="Y312" s="180"/>
      <c r="Z312" s="180"/>
      <c r="AA312" s="180"/>
      <c r="AB312" s="180"/>
      <c r="AC312" s="180"/>
      <c r="AD312" s="180"/>
      <c r="AE312" s="180"/>
      <c r="AF312" s="180"/>
      <c r="AG312" s="180"/>
      <c r="AH312" s="180"/>
      <c r="AI312" s="180"/>
      <c r="AJ312" s="180"/>
      <c r="AK312" s="180"/>
      <c r="AL312" s="180"/>
      <c r="AM312" s="180"/>
      <c r="AN312" s="180"/>
      <c r="AO312" s="180"/>
      <c r="AP312" s="180"/>
      <c r="AQ312" s="180"/>
      <c r="AR312" s="180"/>
      <c r="AS312" s="180"/>
      <c r="AT312" s="180"/>
      <c r="AU312" s="180"/>
      <c r="AV312" s="180"/>
      <c r="AW312" s="180"/>
      <c r="AX312" s="180"/>
      <c r="AY312" s="180"/>
      <c r="AZ312" s="180"/>
      <c r="BA312" s="180"/>
      <c r="BB312" s="180"/>
      <c r="BC312" s="180"/>
      <c r="BD312" s="180"/>
      <c r="BE312" s="180"/>
      <c r="BF312" s="180"/>
      <c r="BG312" s="180"/>
      <c r="BH312" s="180"/>
      <c r="BI312" s="180"/>
      <c r="BJ312" s="180"/>
      <c r="BK312" s="180"/>
      <c r="BL312" s="180"/>
      <c r="BM312" s="180"/>
      <c r="BN312" s="180"/>
      <c r="BO312" s="180"/>
      <c r="BP312" s="180"/>
      <c r="BQ312" s="180"/>
      <c r="BR312" s="180"/>
      <c r="BS312" s="180"/>
      <c r="BT312" s="180"/>
      <c r="BU312" s="180"/>
      <c r="BV312" s="180"/>
      <c r="BW312" s="180"/>
      <c r="BX312" s="180"/>
      <c r="BY312" s="180"/>
      <c r="BZ312" s="180"/>
      <c r="CA312" s="180"/>
    </row>
    <row r="313" ht="15.75" customHeight="1" spans="1:79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0"/>
      <c r="AB313" s="180"/>
      <c r="AC313" s="180"/>
      <c r="AD313" s="180"/>
      <c r="AE313" s="180"/>
      <c r="AF313" s="180"/>
      <c r="AG313" s="180"/>
      <c r="AH313" s="180"/>
      <c r="AI313" s="180"/>
      <c r="AJ313" s="180"/>
      <c r="AK313" s="180"/>
      <c r="AL313" s="180"/>
      <c r="AM313" s="180"/>
      <c r="AN313" s="180"/>
      <c r="AO313" s="180"/>
      <c r="AP313" s="180"/>
      <c r="AQ313" s="180"/>
      <c r="AR313" s="180"/>
      <c r="AS313" s="180"/>
      <c r="AT313" s="180"/>
      <c r="AU313" s="180"/>
      <c r="AV313" s="180"/>
      <c r="AW313" s="180"/>
      <c r="AX313" s="180"/>
      <c r="AY313" s="180"/>
      <c r="AZ313" s="180"/>
      <c r="BA313" s="180"/>
      <c r="BB313" s="180"/>
      <c r="BC313" s="180"/>
      <c r="BD313" s="180"/>
      <c r="BE313" s="180"/>
      <c r="BF313" s="180"/>
      <c r="BG313" s="180"/>
      <c r="BH313" s="180"/>
      <c r="BI313" s="180"/>
      <c r="BJ313" s="180"/>
      <c r="BK313" s="180"/>
      <c r="BL313" s="180"/>
      <c r="BM313" s="180"/>
      <c r="BN313" s="180"/>
      <c r="BO313" s="180"/>
      <c r="BP313" s="180"/>
      <c r="BQ313" s="180"/>
      <c r="BR313" s="180"/>
      <c r="BS313" s="180"/>
      <c r="BT313" s="180"/>
      <c r="BU313" s="180"/>
      <c r="BV313" s="180"/>
      <c r="BW313" s="180"/>
      <c r="BX313" s="180"/>
      <c r="BY313" s="180"/>
      <c r="BZ313" s="180"/>
      <c r="CA313" s="180"/>
    </row>
    <row r="314" ht="15.75" customHeight="1" spans="1:79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  <c r="U314" s="180"/>
      <c r="V314" s="180"/>
      <c r="W314" s="180"/>
      <c r="X314" s="180"/>
      <c r="Y314" s="180"/>
      <c r="Z314" s="180"/>
      <c r="AA314" s="180"/>
      <c r="AB314" s="180"/>
      <c r="AC314" s="180"/>
      <c r="AD314" s="180"/>
      <c r="AE314" s="180"/>
      <c r="AF314" s="180"/>
      <c r="AG314" s="180"/>
      <c r="AH314" s="180"/>
      <c r="AI314" s="180"/>
      <c r="AJ314" s="180"/>
      <c r="AK314" s="180"/>
      <c r="AL314" s="180"/>
      <c r="AM314" s="180"/>
      <c r="AN314" s="180"/>
      <c r="AO314" s="180"/>
      <c r="AP314" s="180"/>
      <c r="AQ314" s="180"/>
      <c r="AR314" s="180"/>
      <c r="AS314" s="180"/>
      <c r="AT314" s="180"/>
      <c r="AU314" s="180"/>
      <c r="AV314" s="180"/>
      <c r="AW314" s="180"/>
      <c r="AX314" s="180"/>
      <c r="AY314" s="180"/>
      <c r="AZ314" s="180"/>
      <c r="BA314" s="180"/>
      <c r="BB314" s="180"/>
      <c r="BC314" s="180"/>
      <c r="BD314" s="180"/>
      <c r="BE314" s="180"/>
      <c r="BF314" s="180"/>
      <c r="BG314" s="180"/>
      <c r="BH314" s="180"/>
      <c r="BI314" s="180"/>
      <c r="BJ314" s="180"/>
      <c r="BK314" s="180"/>
      <c r="BL314" s="180"/>
      <c r="BM314" s="180"/>
      <c r="BN314" s="180"/>
      <c r="BO314" s="180"/>
      <c r="BP314" s="180"/>
      <c r="BQ314" s="180"/>
      <c r="BR314" s="180"/>
      <c r="BS314" s="180"/>
      <c r="BT314" s="180"/>
      <c r="BU314" s="180"/>
      <c r="BV314" s="180"/>
      <c r="BW314" s="180"/>
      <c r="BX314" s="180"/>
      <c r="BY314" s="180"/>
      <c r="BZ314" s="180"/>
      <c r="CA314" s="180"/>
    </row>
    <row r="315" ht="15.75" customHeight="1" spans="1:79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  <c r="R315" s="180"/>
      <c r="S315" s="180"/>
      <c r="T315" s="180"/>
      <c r="U315" s="180"/>
      <c r="V315" s="180"/>
      <c r="W315" s="180"/>
      <c r="X315" s="180"/>
      <c r="Y315" s="180"/>
      <c r="Z315" s="180"/>
      <c r="AA315" s="180"/>
      <c r="AB315" s="180"/>
      <c r="AC315" s="180"/>
      <c r="AD315" s="180"/>
      <c r="AE315" s="180"/>
      <c r="AF315" s="180"/>
      <c r="AG315" s="180"/>
      <c r="AH315" s="180"/>
      <c r="AI315" s="180"/>
      <c r="AJ315" s="180"/>
      <c r="AK315" s="180"/>
      <c r="AL315" s="180"/>
      <c r="AM315" s="180"/>
      <c r="AN315" s="180"/>
      <c r="AO315" s="180"/>
      <c r="AP315" s="180"/>
      <c r="AQ315" s="180"/>
      <c r="AR315" s="180"/>
      <c r="AS315" s="180"/>
      <c r="AT315" s="180"/>
      <c r="AU315" s="180"/>
      <c r="AV315" s="180"/>
      <c r="AW315" s="180"/>
      <c r="AX315" s="180"/>
      <c r="AY315" s="180"/>
      <c r="AZ315" s="180"/>
      <c r="BA315" s="180"/>
      <c r="BB315" s="180"/>
      <c r="BC315" s="180"/>
      <c r="BD315" s="180"/>
      <c r="BE315" s="180"/>
      <c r="BF315" s="180"/>
      <c r="BG315" s="180"/>
      <c r="BH315" s="180"/>
      <c r="BI315" s="180"/>
      <c r="BJ315" s="180"/>
      <c r="BK315" s="180"/>
      <c r="BL315" s="180"/>
      <c r="BM315" s="180"/>
      <c r="BN315" s="180"/>
      <c r="BO315" s="180"/>
      <c r="BP315" s="180"/>
      <c r="BQ315" s="180"/>
      <c r="BR315" s="180"/>
      <c r="BS315" s="180"/>
      <c r="BT315" s="180"/>
      <c r="BU315" s="180"/>
      <c r="BV315" s="180"/>
      <c r="BW315" s="180"/>
      <c r="BX315" s="180"/>
      <c r="BY315" s="180"/>
      <c r="BZ315" s="180"/>
      <c r="CA315" s="180"/>
    </row>
    <row r="316" ht="15.75" customHeight="1" spans="1:79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  <c r="U316" s="180"/>
      <c r="V316" s="180"/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  <c r="AG316" s="180"/>
      <c r="AH316" s="180"/>
      <c r="AI316" s="180"/>
      <c r="AJ316" s="180"/>
      <c r="AK316" s="180"/>
      <c r="AL316" s="180"/>
      <c r="AM316" s="180"/>
      <c r="AN316" s="180"/>
      <c r="AO316" s="180"/>
      <c r="AP316" s="180"/>
      <c r="AQ316" s="180"/>
      <c r="AR316" s="180"/>
      <c r="AS316" s="180"/>
      <c r="AT316" s="180"/>
      <c r="AU316" s="180"/>
      <c r="AV316" s="180"/>
      <c r="AW316" s="180"/>
      <c r="AX316" s="180"/>
      <c r="AY316" s="180"/>
      <c r="AZ316" s="180"/>
      <c r="BA316" s="180"/>
      <c r="BB316" s="180"/>
      <c r="BC316" s="180"/>
      <c r="BD316" s="180"/>
      <c r="BE316" s="180"/>
      <c r="BF316" s="180"/>
      <c r="BG316" s="180"/>
      <c r="BH316" s="180"/>
      <c r="BI316" s="180"/>
      <c r="BJ316" s="180"/>
      <c r="BK316" s="180"/>
      <c r="BL316" s="180"/>
      <c r="BM316" s="180"/>
      <c r="BN316" s="180"/>
      <c r="BO316" s="180"/>
      <c r="BP316" s="180"/>
      <c r="BQ316" s="180"/>
      <c r="BR316" s="180"/>
      <c r="BS316" s="180"/>
      <c r="BT316" s="180"/>
      <c r="BU316" s="180"/>
      <c r="BV316" s="180"/>
      <c r="BW316" s="180"/>
      <c r="BX316" s="180"/>
      <c r="BY316" s="180"/>
      <c r="BZ316" s="180"/>
      <c r="CA316" s="180"/>
    </row>
    <row r="317" ht="15.75" customHeight="1" spans="1:79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  <c r="U317" s="180"/>
      <c r="V317" s="180"/>
      <c r="W317" s="180"/>
      <c r="X317" s="180"/>
      <c r="Y317" s="180"/>
      <c r="Z317" s="180"/>
      <c r="AA317" s="180"/>
      <c r="AB317" s="180"/>
      <c r="AC317" s="180"/>
      <c r="AD317" s="180"/>
      <c r="AE317" s="180"/>
      <c r="AF317" s="180"/>
      <c r="AG317" s="180"/>
      <c r="AH317" s="180"/>
      <c r="AI317" s="180"/>
      <c r="AJ317" s="180"/>
      <c r="AK317" s="180"/>
      <c r="AL317" s="180"/>
      <c r="AM317" s="180"/>
      <c r="AN317" s="180"/>
      <c r="AO317" s="180"/>
      <c r="AP317" s="180"/>
      <c r="AQ317" s="180"/>
      <c r="AR317" s="180"/>
      <c r="AS317" s="180"/>
      <c r="AT317" s="180"/>
      <c r="AU317" s="180"/>
      <c r="AV317" s="180"/>
      <c r="AW317" s="180"/>
      <c r="AX317" s="180"/>
      <c r="AY317" s="180"/>
      <c r="AZ317" s="180"/>
      <c r="BA317" s="180"/>
      <c r="BB317" s="180"/>
      <c r="BC317" s="180"/>
      <c r="BD317" s="180"/>
      <c r="BE317" s="180"/>
      <c r="BF317" s="180"/>
      <c r="BG317" s="180"/>
      <c r="BH317" s="180"/>
      <c r="BI317" s="180"/>
      <c r="BJ317" s="180"/>
      <c r="BK317" s="180"/>
      <c r="BL317" s="180"/>
      <c r="BM317" s="180"/>
      <c r="BN317" s="180"/>
      <c r="BO317" s="180"/>
      <c r="BP317" s="180"/>
      <c r="BQ317" s="180"/>
      <c r="BR317" s="180"/>
      <c r="BS317" s="180"/>
      <c r="BT317" s="180"/>
      <c r="BU317" s="180"/>
      <c r="BV317" s="180"/>
      <c r="BW317" s="180"/>
      <c r="BX317" s="180"/>
      <c r="BY317" s="180"/>
      <c r="BZ317" s="180"/>
      <c r="CA317" s="180"/>
    </row>
    <row r="318" ht="15.75" customHeight="1" spans="1:79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  <c r="U318" s="180"/>
      <c r="V318" s="180"/>
      <c r="W318" s="180"/>
      <c r="X318" s="180"/>
      <c r="Y318" s="180"/>
      <c r="Z318" s="180"/>
      <c r="AA318" s="180"/>
      <c r="AB318" s="180"/>
      <c r="AC318" s="180"/>
      <c r="AD318" s="180"/>
      <c r="AE318" s="180"/>
      <c r="AF318" s="180"/>
      <c r="AG318" s="180"/>
      <c r="AH318" s="180"/>
      <c r="AI318" s="180"/>
      <c r="AJ318" s="180"/>
      <c r="AK318" s="180"/>
      <c r="AL318" s="180"/>
      <c r="AM318" s="180"/>
      <c r="AN318" s="180"/>
      <c r="AO318" s="180"/>
      <c r="AP318" s="180"/>
      <c r="AQ318" s="180"/>
      <c r="AR318" s="180"/>
      <c r="AS318" s="180"/>
      <c r="AT318" s="180"/>
      <c r="AU318" s="180"/>
      <c r="AV318" s="180"/>
      <c r="AW318" s="180"/>
      <c r="AX318" s="180"/>
      <c r="AY318" s="180"/>
      <c r="AZ318" s="180"/>
      <c r="BA318" s="180"/>
      <c r="BB318" s="180"/>
      <c r="BC318" s="180"/>
      <c r="BD318" s="180"/>
      <c r="BE318" s="180"/>
      <c r="BF318" s="180"/>
      <c r="BG318" s="180"/>
      <c r="BH318" s="180"/>
      <c r="BI318" s="180"/>
      <c r="BJ318" s="180"/>
      <c r="BK318" s="180"/>
      <c r="BL318" s="180"/>
      <c r="BM318" s="180"/>
      <c r="BN318" s="180"/>
      <c r="BO318" s="180"/>
      <c r="BP318" s="180"/>
      <c r="BQ318" s="180"/>
      <c r="BR318" s="180"/>
      <c r="BS318" s="180"/>
      <c r="BT318" s="180"/>
      <c r="BU318" s="180"/>
      <c r="BV318" s="180"/>
      <c r="BW318" s="180"/>
      <c r="BX318" s="180"/>
      <c r="BY318" s="180"/>
      <c r="BZ318" s="180"/>
      <c r="CA318" s="180"/>
    </row>
    <row r="319" ht="15.75" customHeight="1" spans="1:79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  <c r="U319" s="180"/>
      <c r="V319" s="180"/>
      <c r="W319" s="180"/>
      <c r="X319" s="180"/>
      <c r="Y319" s="180"/>
      <c r="Z319" s="180"/>
      <c r="AA319" s="180"/>
      <c r="AB319" s="180"/>
      <c r="AC319" s="180"/>
      <c r="AD319" s="180"/>
      <c r="AE319" s="180"/>
      <c r="AF319" s="180"/>
      <c r="AG319" s="180"/>
      <c r="AH319" s="180"/>
      <c r="AI319" s="180"/>
      <c r="AJ319" s="180"/>
      <c r="AK319" s="180"/>
      <c r="AL319" s="180"/>
      <c r="AM319" s="180"/>
      <c r="AN319" s="180"/>
      <c r="AO319" s="180"/>
      <c r="AP319" s="180"/>
      <c r="AQ319" s="180"/>
      <c r="AR319" s="180"/>
      <c r="AS319" s="180"/>
      <c r="AT319" s="180"/>
      <c r="AU319" s="180"/>
      <c r="AV319" s="180"/>
      <c r="AW319" s="180"/>
      <c r="AX319" s="180"/>
      <c r="AY319" s="180"/>
      <c r="AZ319" s="180"/>
      <c r="BA319" s="180"/>
      <c r="BB319" s="180"/>
      <c r="BC319" s="180"/>
      <c r="BD319" s="180"/>
      <c r="BE319" s="180"/>
      <c r="BF319" s="180"/>
      <c r="BG319" s="180"/>
      <c r="BH319" s="180"/>
      <c r="BI319" s="180"/>
      <c r="BJ319" s="180"/>
      <c r="BK319" s="180"/>
      <c r="BL319" s="180"/>
      <c r="BM319" s="180"/>
      <c r="BN319" s="180"/>
      <c r="BO319" s="180"/>
      <c r="BP319" s="180"/>
      <c r="BQ319" s="180"/>
      <c r="BR319" s="180"/>
      <c r="BS319" s="180"/>
      <c r="BT319" s="180"/>
      <c r="BU319" s="180"/>
      <c r="BV319" s="180"/>
      <c r="BW319" s="180"/>
      <c r="BX319" s="180"/>
      <c r="BY319" s="180"/>
      <c r="BZ319" s="180"/>
      <c r="CA319" s="180"/>
    </row>
    <row r="320" ht="15.75" customHeight="1" spans="1:79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  <c r="R320" s="180"/>
      <c r="S320" s="180"/>
      <c r="T320" s="180"/>
      <c r="U320" s="180"/>
      <c r="V320" s="180"/>
      <c r="W320" s="180"/>
      <c r="X320" s="180"/>
      <c r="Y320" s="180"/>
      <c r="Z320" s="180"/>
      <c r="AA320" s="180"/>
      <c r="AB320" s="180"/>
      <c r="AC320" s="180"/>
      <c r="AD320" s="180"/>
      <c r="AE320" s="180"/>
      <c r="AF320" s="180"/>
      <c r="AG320" s="180"/>
      <c r="AH320" s="180"/>
      <c r="AI320" s="180"/>
      <c r="AJ320" s="180"/>
      <c r="AK320" s="180"/>
      <c r="AL320" s="180"/>
      <c r="AM320" s="180"/>
      <c r="AN320" s="180"/>
      <c r="AO320" s="180"/>
      <c r="AP320" s="180"/>
      <c r="AQ320" s="180"/>
      <c r="AR320" s="180"/>
      <c r="AS320" s="180"/>
      <c r="AT320" s="180"/>
      <c r="AU320" s="180"/>
      <c r="AV320" s="180"/>
      <c r="AW320" s="180"/>
      <c r="AX320" s="180"/>
      <c r="AY320" s="180"/>
      <c r="AZ320" s="180"/>
      <c r="BA320" s="180"/>
      <c r="BB320" s="180"/>
      <c r="BC320" s="180"/>
      <c r="BD320" s="180"/>
      <c r="BE320" s="180"/>
      <c r="BF320" s="180"/>
      <c r="BG320" s="180"/>
      <c r="BH320" s="180"/>
      <c r="BI320" s="180"/>
      <c r="BJ320" s="180"/>
      <c r="BK320" s="180"/>
      <c r="BL320" s="180"/>
      <c r="BM320" s="180"/>
      <c r="BN320" s="180"/>
      <c r="BO320" s="180"/>
      <c r="BP320" s="180"/>
      <c r="BQ320" s="180"/>
      <c r="BR320" s="180"/>
      <c r="BS320" s="180"/>
      <c r="BT320" s="180"/>
      <c r="BU320" s="180"/>
      <c r="BV320" s="180"/>
      <c r="BW320" s="180"/>
      <c r="BX320" s="180"/>
      <c r="BY320" s="180"/>
      <c r="BZ320" s="180"/>
      <c r="CA320" s="180"/>
    </row>
    <row r="321" ht="15.75" customHeight="1" spans="1:79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  <c r="U321" s="180"/>
      <c r="V321" s="180"/>
      <c r="W321" s="180"/>
      <c r="X321" s="180"/>
      <c r="Y321" s="180"/>
      <c r="Z321" s="180"/>
      <c r="AA321" s="180"/>
      <c r="AB321" s="180"/>
      <c r="AC321" s="180"/>
      <c r="AD321" s="180"/>
      <c r="AE321" s="180"/>
      <c r="AF321" s="180"/>
      <c r="AG321" s="180"/>
      <c r="AH321" s="180"/>
      <c r="AI321" s="180"/>
      <c r="AJ321" s="180"/>
      <c r="AK321" s="180"/>
      <c r="AL321" s="180"/>
      <c r="AM321" s="180"/>
      <c r="AN321" s="180"/>
      <c r="AO321" s="180"/>
      <c r="AP321" s="180"/>
      <c r="AQ321" s="180"/>
      <c r="AR321" s="180"/>
      <c r="AS321" s="180"/>
      <c r="AT321" s="180"/>
      <c r="AU321" s="180"/>
      <c r="AV321" s="180"/>
      <c r="AW321" s="180"/>
      <c r="AX321" s="180"/>
      <c r="AY321" s="180"/>
      <c r="AZ321" s="180"/>
      <c r="BA321" s="180"/>
      <c r="BB321" s="180"/>
      <c r="BC321" s="180"/>
      <c r="BD321" s="180"/>
      <c r="BE321" s="180"/>
      <c r="BF321" s="180"/>
      <c r="BG321" s="180"/>
      <c r="BH321" s="180"/>
      <c r="BI321" s="180"/>
      <c r="BJ321" s="180"/>
      <c r="BK321" s="180"/>
      <c r="BL321" s="180"/>
      <c r="BM321" s="180"/>
      <c r="BN321" s="180"/>
      <c r="BO321" s="180"/>
      <c r="BP321" s="180"/>
      <c r="BQ321" s="180"/>
      <c r="BR321" s="180"/>
      <c r="BS321" s="180"/>
      <c r="BT321" s="180"/>
      <c r="BU321" s="180"/>
      <c r="BV321" s="180"/>
      <c r="BW321" s="180"/>
      <c r="BX321" s="180"/>
      <c r="BY321" s="180"/>
      <c r="BZ321" s="180"/>
      <c r="CA321" s="180"/>
    </row>
    <row r="322" ht="15.75" customHeight="1" spans="1:79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  <c r="U322" s="180"/>
      <c r="V322" s="180"/>
      <c r="W322" s="180"/>
      <c r="X322" s="180"/>
      <c r="Y322" s="180"/>
      <c r="Z322" s="180"/>
      <c r="AA322" s="180"/>
      <c r="AB322" s="180"/>
      <c r="AC322" s="180"/>
      <c r="AD322" s="180"/>
      <c r="AE322" s="180"/>
      <c r="AF322" s="180"/>
      <c r="AG322" s="180"/>
      <c r="AH322" s="180"/>
      <c r="AI322" s="180"/>
      <c r="AJ322" s="180"/>
      <c r="AK322" s="180"/>
      <c r="AL322" s="180"/>
      <c r="AM322" s="180"/>
      <c r="AN322" s="180"/>
      <c r="AO322" s="180"/>
      <c r="AP322" s="180"/>
      <c r="AQ322" s="180"/>
      <c r="AR322" s="180"/>
      <c r="AS322" s="180"/>
      <c r="AT322" s="180"/>
      <c r="AU322" s="180"/>
      <c r="AV322" s="180"/>
      <c r="AW322" s="180"/>
      <c r="AX322" s="180"/>
      <c r="AY322" s="180"/>
      <c r="AZ322" s="180"/>
      <c r="BA322" s="180"/>
      <c r="BB322" s="180"/>
      <c r="BC322" s="180"/>
      <c r="BD322" s="180"/>
      <c r="BE322" s="180"/>
      <c r="BF322" s="180"/>
      <c r="BG322" s="180"/>
      <c r="BH322" s="180"/>
      <c r="BI322" s="180"/>
      <c r="BJ322" s="180"/>
      <c r="BK322" s="180"/>
      <c r="BL322" s="180"/>
      <c r="BM322" s="180"/>
      <c r="BN322" s="180"/>
      <c r="BO322" s="180"/>
      <c r="BP322" s="180"/>
      <c r="BQ322" s="180"/>
      <c r="BR322" s="180"/>
      <c r="BS322" s="180"/>
      <c r="BT322" s="180"/>
      <c r="BU322" s="180"/>
      <c r="BV322" s="180"/>
      <c r="BW322" s="180"/>
      <c r="BX322" s="180"/>
      <c r="BY322" s="180"/>
      <c r="BZ322" s="180"/>
      <c r="CA322" s="180"/>
    </row>
    <row r="323" ht="15.75" customHeight="1" spans="1:79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  <c r="Z323" s="180"/>
      <c r="AA323" s="180"/>
      <c r="AB323" s="180"/>
      <c r="AC323" s="180"/>
      <c r="AD323" s="180"/>
      <c r="AE323" s="180"/>
      <c r="AF323" s="180"/>
      <c r="AG323" s="180"/>
      <c r="AH323" s="180"/>
      <c r="AI323" s="180"/>
      <c r="AJ323" s="180"/>
      <c r="AK323" s="180"/>
      <c r="AL323" s="180"/>
      <c r="AM323" s="180"/>
      <c r="AN323" s="180"/>
      <c r="AO323" s="180"/>
      <c r="AP323" s="180"/>
      <c r="AQ323" s="180"/>
      <c r="AR323" s="180"/>
      <c r="AS323" s="180"/>
      <c r="AT323" s="180"/>
      <c r="AU323" s="180"/>
      <c r="AV323" s="180"/>
      <c r="AW323" s="180"/>
      <c r="AX323" s="180"/>
      <c r="AY323" s="180"/>
      <c r="AZ323" s="180"/>
      <c r="BA323" s="180"/>
      <c r="BB323" s="180"/>
      <c r="BC323" s="180"/>
      <c r="BD323" s="180"/>
      <c r="BE323" s="180"/>
      <c r="BF323" s="180"/>
      <c r="BG323" s="180"/>
      <c r="BH323" s="180"/>
      <c r="BI323" s="180"/>
      <c r="BJ323" s="180"/>
      <c r="BK323" s="180"/>
      <c r="BL323" s="180"/>
      <c r="BM323" s="180"/>
      <c r="BN323" s="180"/>
      <c r="BO323" s="180"/>
      <c r="BP323" s="180"/>
      <c r="BQ323" s="180"/>
      <c r="BR323" s="180"/>
      <c r="BS323" s="180"/>
      <c r="BT323" s="180"/>
      <c r="BU323" s="180"/>
      <c r="BV323" s="180"/>
      <c r="BW323" s="180"/>
      <c r="BX323" s="180"/>
      <c r="BY323" s="180"/>
      <c r="BZ323" s="180"/>
      <c r="CA323" s="180"/>
    </row>
    <row r="324" ht="15.75" customHeight="1" spans="1:79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  <c r="U324" s="180"/>
      <c r="V324" s="180"/>
      <c r="W324" s="180"/>
      <c r="X324" s="180"/>
      <c r="Y324" s="180"/>
      <c r="Z324" s="180"/>
      <c r="AA324" s="180"/>
      <c r="AB324" s="180"/>
      <c r="AC324" s="180"/>
      <c r="AD324" s="180"/>
      <c r="AE324" s="180"/>
      <c r="AF324" s="180"/>
      <c r="AG324" s="180"/>
      <c r="AH324" s="180"/>
      <c r="AI324" s="180"/>
      <c r="AJ324" s="180"/>
      <c r="AK324" s="180"/>
      <c r="AL324" s="180"/>
      <c r="AM324" s="180"/>
      <c r="AN324" s="180"/>
      <c r="AO324" s="180"/>
      <c r="AP324" s="180"/>
      <c r="AQ324" s="180"/>
      <c r="AR324" s="180"/>
      <c r="AS324" s="180"/>
      <c r="AT324" s="180"/>
      <c r="AU324" s="180"/>
      <c r="AV324" s="180"/>
      <c r="AW324" s="180"/>
      <c r="AX324" s="180"/>
      <c r="AY324" s="180"/>
      <c r="AZ324" s="180"/>
      <c r="BA324" s="180"/>
      <c r="BB324" s="180"/>
      <c r="BC324" s="180"/>
      <c r="BD324" s="180"/>
      <c r="BE324" s="180"/>
      <c r="BF324" s="180"/>
      <c r="BG324" s="180"/>
      <c r="BH324" s="180"/>
      <c r="BI324" s="180"/>
      <c r="BJ324" s="180"/>
      <c r="BK324" s="180"/>
      <c r="BL324" s="180"/>
      <c r="BM324" s="180"/>
      <c r="BN324" s="180"/>
      <c r="BO324" s="180"/>
      <c r="BP324" s="180"/>
      <c r="BQ324" s="180"/>
      <c r="BR324" s="180"/>
      <c r="BS324" s="180"/>
      <c r="BT324" s="180"/>
      <c r="BU324" s="180"/>
      <c r="BV324" s="180"/>
      <c r="BW324" s="180"/>
      <c r="BX324" s="180"/>
      <c r="BY324" s="180"/>
      <c r="BZ324" s="180"/>
      <c r="CA324" s="180"/>
    </row>
    <row r="325" ht="15.75" customHeight="1" spans="1:79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  <c r="U325" s="180"/>
      <c r="V325" s="180"/>
      <c r="W325" s="180"/>
      <c r="X325" s="180"/>
      <c r="Y325" s="180"/>
      <c r="Z325" s="180"/>
      <c r="AA325" s="180"/>
      <c r="AB325" s="180"/>
      <c r="AC325" s="180"/>
      <c r="AD325" s="180"/>
      <c r="AE325" s="180"/>
      <c r="AF325" s="180"/>
      <c r="AG325" s="180"/>
      <c r="AH325" s="180"/>
      <c r="AI325" s="180"/>
      <c r="AJ325" s="180"/>
      <c r="AK325" s="180"/>
      <c r="AL325" s="180"/>
      <c r="AM325" s="180"/>
      <c r="AN325" s="180"/>
      <c r="AO325" s="180"/>
      <c r="AP325" s="180"/>
      <c r="AQ325" s="180"/>
      <c r="AR325" s="180"/>
      <c r="AS325" s="180"/>
      <c r="AT325" s="180"/>
      <c r="AU325" s="180"/>
      <c r="AV325" s="180"/>
      <c r="AW325" s="180"/>
      <c r="AX325" s="180"/>
      <c r="AY325" s="180"/>
      <c r="AZ325" s="180"/>
      <c r="BA325" s="180"/>
      <c r="BB325" s="180"/>
      <c r="BC325" s="180"/>
      <c r="BD325" s="180"/>
      <c r="BE325" s="180"/>
      <c r="BF325" s="180"/>
      <c r="BG325" s="180"/>
      <c r="BH325" s="180"/>
      <c r="BI325" s="180"/>
      <c r="BJ325" s="180"/>
      <c r="BK325" s="180"/>
      <c r="BL325" s="180"/>
      <c r="BM325" s="180"/>
      <c r="BN325" s="180"/>
      <c r="BO325" s="180"/>
      <c r="BP325" s="180"/>
      <c r="BQ325" s="180"/>
      <c r="BR325" s="180"/>
      <c r="BS325" s="180"/>
      <c r="BT325" s="180"/>
      <c r="BU325" s="180"/>
      <c r="BV325" s="180"/>
      <c r="BW325" s="180"/>
      <c r="BX325" s="180"/>
      <c r="BY325" s="180"/>
      <c r="BZ325" s="180"/>
      <c r="CA325" s="180"/>
    </row>
    <row r="326" ht="15.75" customHeight="1" spans="1:79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  <c r="U326" s="180"/>
      <c r="V326" s="180"/>
      <c r="W326" s="180"/>
      <c r="X326" s="180"/>
      <c r="Y326" s="180"/>
      <c r="Z326" s="180"/>
      <c r="AA326" s="180"/>
      <c r="AB326" s="180"/>
      <c r="AC326" s="180"/>
      <c r="AD326" s="180"/>
      <c r="AE326" s="180"/>
      <c r="AF326" s="180"/>
      <c r="AG326" s="180"/>
      <c r="AH326" s="180"/>
      <c r="AI326" s="180"/>
      <c r="AJ326" s="180"/>
      <c r="AK326" s="180"/>
      <c r="AL326" s="180"/>
      <c r="AM326" s="180"/>
      <c r="AN326" s="180"/>
      <c r="AO326" s="180"/>
      <c r="AP326" s="180"/>
      <c r="AQ326" s="180"/>
      <c r="AR326" s="180"/>
      <c r="AS326" s="180"/>
      <c r="AT326" s="180"/>
      <c r="AU326" s="180"/>
      <c r="AV326" s="180"/>
      <c r="AW326" s="180"/>
      <c r="AX326" s="180"/>
      <c r="AY326" s="180"/>
      <c r="AZ326" s="180"/>
      <c r="BA326" s="180"/>
      <c r="BB326" s="180"/>
      <c r="BC326" s="180"/>
      <c r="BD326" s="180"/>
      <c r="BE326" s="180"/>
      <c r="BF326" s="180"/>
      <c r="BG326" s="180"/>
      <c r="BH326" s="180"/>
      <c r="BI326" s="180"/>
      <c r="BJ326" s="180"/>
      <c r="BK326" s="180"/>
      <c r="BL326" s="180"/>
      <c r="BM326" s="180"/>
      <c r="BN326" s="180"/>
      <c r="BO326" s="180"/>
      <c r="BP326" s="180"/>
      <c r="BQ326" s="180"/>
      <c r="BR326" s="180"/>
      <c r="BS326" s="180"/>
      <c r="BT326" s="180"/>
      <c r="BU326" s="180"/>
      <c r="BV326" s="180"/>
      <c r="BW326" s="180"/>
      <c r="BX326" s="180"/>
      <c r="BY326" s="180"/>
      <c r="BZ326" s="180"/>
      <c r="CA326" s="180"/>
    </row>
    <row r="327" ht="15.75" customHeight="1" spans="1:79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  <c r="U327" s="180"/>
      <c r="V327" s="180"/>
      <c r="W327" s="180"/>
      <c r="X327" s="180"/>
      <c r="Y327" s="180"/>
      <c r="Z327" s="180"/>
      <c r="AA327" s="180"/>
      <c r="AB327" s="180"/>
      <c r="AC327" s="180"/>
      <c r="AD327" s="180"/>
      <c r="AE327" s="180"/>
      <c r="AF327" s="180"/>
      <c r="AG327" s="180"/>
      <c r="AH327" s="180"/>
      <c r="AI327" s="180"/>
      <c r="AJ327" s="180"/>
      <c r="AK327" s="180"/>
      <c r="AL327" s="180"/>
      <c r="AM327" s="180"/>
      <c r="AN327" s="180"/>
      <c r="AO327" s="180"/>
      <c r="AP327" s="180"/>
      <c r="AQ327" s="180"/>
      <c r="AR327" s="180"/>
      <c r="AS327" s="180"/>
      <c r="AT327" s="180"/>
      <c r="AU327" s="180"/>
      <c r="AV327" s="180"/>
      <c r="AW327" s="180"/>
      <c r="AX327" s="180"/>
      <c r="AY327" s="180"/>
      <c r="AZ327" s="180"/>
      <c r="BA327" s="180"/>
      <c r="BB327" s="180"/>
      <c r="BC327" s="180"/>
      <c r="BD327" s="180"/>
      <c r="BE327" s="180"/>
      <c r="BF327" s="180"/>
      <c r="BG327" s="180"/>
      <c r="BH327" s="180"/>
      <c r="BI327" s="180"/>
      <c r="BJ327" s="180"/>
      <c r="BK327" s="180"/>
      <c r="BL327" s="180"/>
      <c r="BM327" s="180"/>
      <c r="BN327" s="180"/>
      <c r="BO327" s="180"/>
      <c r="BP327" s="180"/>
      <c r="BQ327" s="180"/>
      <c r="BR327" s="180"/>
      <c r="BS327" s="180"/>
      <c r="BT327" s="180"/>
      <c r="BU327" s="180"/>
      <c r="BV327" s="180"/>
      <c r="BW327" s="180"/>
      <c r="BX327" s="180"/>
      <c r="BY327" s="180"/>
      <c r="BZ327" s="180"/>
      <c r="CA327" s="180"/>
    </row>
    <row r="328" ht="15.75" customHeight="1" spans="1:79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180"/>
      <c r="AD328" s="180"/>
      <c r="AE328" s="180"/>
      <c r="AF328" s="180"/>
      <c r="AG328" s="180"/>
      <c r="AH328" s="180"/>
      <c r="AI328" s="180"/>
      <c r="AJ328" s="180"/>
      <c r="AK328" s="180"/>
      <c r="AL328" s="180"/>
      <c r="AM328" s="180"/>
      <c r="AN328" s="180"/>
      <c r="AO328" s="180"/>
      <c r="AP328" s="180"/>
      <c r="AQ328" s="180"/>
      <c r="AR328" s="180"/>
      <c r="AS328" s="180"/>
      <c r="AT328" s="180"/>
      <c r="AU328" s="180"/>
      <c r="AV328" s="180"/>
      <c r="AW328" s="180"/>
      <c r="AX328" s="180"/>
      <c r="AY328" s="180"/>
      <c r="AZ328" s="180"/>
      <c r="BA328" s="180"/>
      <c r="BB328" s="180"/>
      <c r="BC328" s="180"/>
      <c r="BD328" s="180"/>
      <c r="BE328" s="180"/>
      <c r="BF328" s="180"/>
      <c r="BG328" s="180"/>
      <c r="BH328" s="180"/>
      <c r="BI328" s="180"/>
      <c r="BJ328" s="180"/>
      <c r="BK328" s="180"/>
      <c r="BL328" s="180"/>
      <c r="BM328" s="180"/>
      <c r="BN328" s="180"/>
      <c r="BO328" s="180"/>
      <c r="BP328" s="180"/>
      <c r="BQ328" s="180"/>
      <c r="BR328" s="180"/>
      <c r="BS328" s="180"/>
      <c r="BT328" s="180"/>
      <c r="BU328" s="180"/>
      <c r="BV328" s="180"/>
      <c r="BW328" s="180"/>
      <c r="BX328" s="180"/>
      <c r="BY328" s="180"/>
      <c r="BZ328" s="180"/>
      <c r="CA328" s="180"/>
    </row>
    <row r="329" ht="15.75" customHeight="1" spans="1:79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  <c r="U329" s="180"/>
      <c r="V329" s="180"/>
      <c r="W329" s="180"/>
      <c r="X329" s="180"/>
      <c r="Y329" s="180"/>
      <c r="Z329" s="180"/>
      <c r="AA329" s="180"/>
      <c r="AB329" s="180"/>
      <c r="AC329" s="180"/>
      <c r="AD329" s="180"/>
      <c r="AE329" s="180"/>
      <c r="AF329" s="180"/>
      <c r="AG329" s="180"/>
      <c r="AH329" s="180"/>
      <c r="AI329" s="180"/>
      <c r="AJ329" s="180"/>
      <c r="AK329" s="180"/>
      <c r="AL329" s="180"/>
      <c r="AM329" s="180"/>
      <c r="AN329" s="180"/>
      <c r="AO329" s="180"/>
      <c r="AP329" s="180"/>
      <c r="AQ329" s="180"/>
      <c r="AR329" s="180"/>
      <c r="AS329" s="180"/>
      <c r="AT329" s="180"/>
      <c r="AU329" s="180"/>
      <c r="AV329" s="180"/>
      <c r="AW329" s="180"/>
      <c r="AX329" s="180"/>
      <c r="AY329" s="180"/>
      <c r="AZ329" s="180"/>
      <c r="BA329" s="180"/>
      <c r="BB329" s="180"/>
      <c r="BC329" s="180"/>
      <c r="BD329" s="180"/>
      <c r="BE329" s="180"/>
      <c r="BF329" s="180"/>
      <c r="BG329" s="180"/>
      <c r="BH329" s="180"/>
      <c r="BI329" s="180"/>
      <c r="BJ329" s="180"/>
      <c r="BK329" s="180"/>
      <c r="BL329" s="180"/>
      <c r="BM329" s="180"/>
      <c r="BN329" s="180"/>
      <c r="BO329" s="180"/>
      <c r="BP329" s="180"/>
      <c r="BQ329" s="180"/>
      <c r="BR329" s="180"/>
      <c r="BS329" s="180"/>
      <c r="BT329" s="180"/>
      <c r="BU329" s="180"/>
      <c r="BV329" s="180"/>
      <c r="BW329" s="180"/>
      <c r="BX329" s="180"/>
      <c r="BY329" s="180"/>
      <c r="BZ329" s="180"/>
      <c r="CA329" s="180"/>
    </row>
    <row r="330" ht="15.75" customHeight="1" spans="1:79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  <c r="U330" s="180"/>
      <c r="V330" s="180"/>
      <c r="W330" s="180"/>
      <c r="X330" s="180"/>
      <c r="Y330" s="180"/>
      <c r="Z330" s="180"/>
      <c r="AA330" s="180"/>
      <c r="AB330" s="180"/>
      <c r="AC330" s="180"/>
      <c r="AD330" s="180"/>
      <c r="AE330" s="180"/>
      <c r="AF330" s="180"/>
      <c r="AG330" s="180"/>
      <c r="AH330" s="180"/>
      <c r="AI330" s="180"/>
      <c r="AJ330" s="180"/>
      <c r="AK330" s="180"/>
      <c r="AL330" s="180"/>
      <c r="AM330" s="180"/>
      <c r="AN330" s="180"/>
      <c r="AO330" s="180"/>
      <c r="AP330" s="180"/>
      <c r="AQ330" s="180"/>
      <c r="AR330" s="180"/>
      <c r="AS330" s="180"/>
      <c r="AT330" s="180"/>
      <c r="AU330" s="180"/>
      <c r="AV330" s="180"/>
      <c r="AW330" s="180"/>
      <c r="AX330" s="180"/>
      <c r="AY330" s="180"/>
      <c r="AZ330" s="180"/>
      <c r="BA330" s="180"/>
      <c r="BB330" s="180"/>
      <c r="BC330" s="180"/>
      <c r="BD330" s="180"/>
      <c r="BE330" s="180"/>
      <c r="BF330" s="180"/>
      <c r="BG330" s="180"/>
      <c r="BH330" s="180"/>
      <c r="BI330" s="180"/>
      <c r="BJ330" s="180"/>
      <c r="BK330" s="180"/>
      <c r="BL330" s="180"/>
      <c r="BM330" s="180"/>
      <c r="BN330" s="180"/>
      <c r="BO330" s="180"/>
      <c r="BP330" s="180"/>
      <c r="BQ330" s="180"/>
      <c r="BR330" s="180"/>
      <c r="BS330" s="180"/>
      <c r="BT330" s="180"/>
      <c r="BU330" s="180"/>
      <c r="BV330" s="180"/>
      <c r="BW330" s="180"/>
      <c r="BX330" s="180"/>
      <c r="BY330" s="180"/>
      <c r="BZ330" s="180"/>
      <c r="CA330" s="180"/>
    </row>
    <row r="331" ht="15.75" customHeight="1" spans="1:79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  <c r="U331" s="180"/>
      <c r="V331" s="180"/>
      <c r="W331" s="180"/>
      <c r="X331" s="180"/>
      <c r="Y331" s="180"/>
      <c r="Z331" s="180"/>
      <c r="AA331" s="180"/>
      <c r="AB331" s="180"/>
      <c r="AC331" s="180"/>
      <c r="AD331" s="180"/>
      <c r="AE331" s="180"/>
      <c r="AF331" s="180"/>
      <c r="AG331" s="180"/>
      <c r="AH331" s="180"/>
      <c r="AI331" s="180"/>
      <c r="AJ331" s="180"/>
      <c r="AK331" s="180"/>
      <c r="AL331" s="180"/>
      <c r="AM331" s="180"/>
      <c r="AN331" s="180"/>
      <c r="AO331" s="180"/>
      <c r="AP331" s="180"/>
      <c r="AQ331" s="180"/>
      <c r="AR331" s="180"/>
      <c r="AS331" s="180"/>
      <c r="AT331" s="180"/>
      <c r="AU331" s="180"/>
      <c r="AV331" s="180"/>
      <c r="AW331" s="180"/>
      <c r="AX331" s="180"/>
      <c r="AY331" s="180"/>
      <c r="AZ331" s="180"/>
      <c r="BA331" s="180"/>
      <c r="BB331" s="180"/>
      <c r="BC331" s="180"/>
      <c r="BD331" s="180"/>
      <c r="BE331" s="180"/>
      <c r="BF331" s="180"/>
      <c r="BG331" s="180"/>
      <c r="BH331" s="180"/>
      <c r="BI331" s="180"/>
      <c r="BJ331" s="180"/>
      <c r="BK331" s="180"/>
      <c r="BL331" s="180"/>
      <c r="BM331" s="180"/>
      <c r="BN331" s="180"/>
      <c r="BO331" s="180"/>
      <c r="BP331" s="180"/>
      <c r="BQ331" s="180"/>
      <c r="BR331" s="180"/>
      <c r="BS331" s="180"/>
      <c r="BT331" s="180"/>
      <c r="BU331" s="180"/>
      <c r="BV331" s="180"/>
      <c r="BW331" s="180"/>
      <c r="BX331" s="180"/>
      <c r="BY331" s="180"/>
      <c r="BZ331" s="180"/>
      <c r="CA331" s="180"/>
    </row>
    <row r="332" ht="15.75" customHeight="1" spans="1:79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  <c r="Z332" s="180"/>
      <c r="AA332" s="180"/>
      <c r="AB332" s="180"/>
      <c r="AC332" s="180"/>
      <c r="AD332" s="180"/>
      <c r="AE332" s="180"/>
      <c r="AF332" s="180"/>
      <c r="AG332" s="180"/>
      <c r="AH332" s="180"/>
      <c r="AI332" s="180"/>
      <c r="AJ332" s="180"/>
      <c r="AK332" s="180"/>
      <c r="AL332" s="180"/>
      <c r="AM332" s="180"/>
      <c r="AN332" s="180"/>
      <c r="AO332" s="180"/>
      <c r="AP332" s="180"/>
      <c r="AQ332" s="180"/>
      <c r="AR332" s="180"/>
      <c r="AS332" s="180"/>
      <c r="AT332" s="180"/>
      <c r="AU332" s="180"/>
      <c r="AV332" s="180"/>
      <c r="AW332" s="180"/>
      <c r="AX332" s="180"/>
      <c r="AY332" s="180"/>
      <c r="AZ332" s="180"/>
      <c r="BA332" s="180"/>
      <c r="BB332" s="180"/>
      <c r="BC332" s="180"/>
      <c r="BD332" s="180"/>
      <c r="BE332" s="180"/>
      <c r="BF332" s="180"/>
      <c r="BG332" s="180"/>
      <c r="BH332" s="180"/>
      <c r="BI332" s="180"/>
      <c r="BJ332" s="180"/>
      <c r="BK332" s="180"/>
      <c r="BL332" s="180"/>
      <c r="BM332" s="180"/>
      <c r="BN332" s="180"/>
      <c r="BO332" s="180"/>
      <c r="BP332" s="180"/>
      <c r="BQ332" s="180"/>
      <c r="BR332" s="180"/>
      <c r="BS332" s="180"/>
      <c r="BT332" s="180"/>
      <c r="BU332" s="180"/>
      <c r="BV332" s="180"/>
      <c r="BW332" s="180"/>
      <c r="BX332" s="180"/>
      <c r="BY332" s="180"/>
      <c r="BZ332" s="180"/>
      <c r="CA332" s="180"/>
    </row>
    <row r="333" ht="15.75" customHeight="1" spans="1:79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  <c r="V333" s="180"/>
      <c r="W333" s="180"/>
      <c r="X333" s="180"/>
      <c r="Y333" s="180"/>
      <c r="Z333" s="180"/>
      <c r="AA333" s="180"/>
      <c r="AB333" s="180"/>
      <c r="AC333" s="180"/>
      <c r="AD333" s="180"/>
      <c r="AE333" s="180"/>
      <c r="AF333" s="180"/>
      <c r="AG333" s="180"/>
      <c r="AH333" s="180"/>
      <c r="AI333" s="180"/>
      <c r="AJ333" s="180"/>
      <c r="AK333" s="180"/>
      <c r="AL333" s="180"/>
      <c r="AM333" s="180"/>
      <c r="AN333" s="180"/>
      <c r="AO333" s="180"/>
      <c r="AP333" s="180"/>
      <c r="AQ333" s="180"/>
      <c r="AR333" s="180"/>
      <c r="AS333" s="180"/>
      <c r="AT333" s="180"/>
      <c r="AU333" s="180"/>
      <c r="AV333" s="180"/>
      <c r="AW333" s="180"/>
      <c r="AX333" s="180"/>
      <c r="AY333" s="180"/>
      <c r="AZ333" s="180"/>
      <c r="BA333" s="180"/>
      <c r="BB333" s="180"/>
      <c r="BC333" s="180"/>
      <c r="BD333" s="180"/>
      <c r="BE333" s="180"/>
      <c r="BF333" s="180"/>
      <c r="BG333" s="180"/>
      <c r="BH333" s="180"/>
      <c r="BI333" s="180"/>
      <c r="BJ333" s="180"/>
      <c r="BK333" s="180"/>
      <c r="BL333" s="180"/>
      <c r="BM333" s="180"/>
      <c r="BN333" s="180"/>
      <c r="BO333" s="180"/>
      <c r="BP333" s="180"/>
      <c r="BQ333" s="180"/>
      <c r="BR333" s="180"/>
      <c r="BS333" s="180"/>
      <c r="BT333" s="180"/>
      <c r="BU333" s="180"/>
      <c r="BV333" s="180"/>
      <c r="BW333" s="180"/>
      <c r="BX333" s="180"/>
      <c r="BY333" s="180"/>
      <c r="BZ333" s="180"/>
      <c r="CA333" s="180"/>
    </row>
    <row r="334" ht="15.75" customHeight="1" spans="1:79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  <c r="U334" s="180"/>
      <c r="V334" s="180"/>
      <c r="W334" s="180"/>
      <c r="X334" s="180"/>
      <c r="Y334" s="180"/>
      <c r="Z334" s="180"/>
      <c r="AA334" s="180"/>
      <c r="AB334" s="180"/>
      <c r="AC334" s="180"/>
      <c r="AD334" s="180"/>
      <c r="AE334" s="180"/>
      <c r="AF334" s="180"/>
      <c r="AG334" s="180"/>
      <c r="AH334" s="180"/>
      <c r="AI334" s="180"/>
      <c r="AJ334" s="180"/>
      <c r="AK334" s="180"/>
      <c r="AL334" s="180"/>
      <c r="AM334" s="180"/>
      <c r="AN334" s="180"/>
      <c r="AO334" s="180"/>
      <c r="AP334" s="180"/>
      <c r="AQ334" s="180"/>
      <c r="AR334" s="180"/>
      <c r="AS334" s="180"/>
      <c r="AT334" s="180"/>
      <c r="AU334" s="180"/>
      <c r="AV334" s="180"/>
      <c r="AW334" s="180"/>
      <c r="AX334" s="180"/>
      <c r="AY334" s="180"/>
      <c r="AZ334" s="180"/>
      <c r="BA334" s="180"/>
      <c r="BB334" s="180"/>
      <c r="BC334" s="180"/>
      <c r="BD334" s="180"/>
      <c r="BE334" s="180"/>
      <c r="BF334" s="180"/>
      <c r="BG334" s="180"/>
      <c r="BH334" s="180"/>
      <c r="BI334" s="180"/>
      <c r="BJ334" s="180"/>
      <c r="BK334" s="180"/>
      <c r="BL334" s="180"/>
      <c r="BM334" s="180"/>
      <c r="BN334" s="180"/>
      <c r="BO334" s="180"/>
      <c r="BP334" s="180"/>
      <c r="BQ334" s="180"/>
      <c r="BR334" s="180"/>
      <c r="BS334" s="180"/>
      <c r="BT334" s="180"/>
      <c r="BU334" s="180"/>
      <c r="BV334" s="180"/>
      <c r="BW334" s="180"/>
      <c r="BX334" s="180"/>
      <c r="BY334" s="180"/>
      <c r="BZ334" s="180"/>
      <c r="CA334" s="180"/>
    </row>
    <row r="335" ht="15.75" customHeight="1" spans="1:79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  <c r="U335" s="180"/>
      <c r="V335" s="180"/>
      <c r="W335" s="180"/>
      <c r="X335" s="180"/>
      <c r="Y335" s="180"/>
      <c r="Z335" s="180"/>
      <c r="AA335" s="180"/>
      <c r="AB335" s="180"/>
      <c r="AC335" s="180"/>
      <c r="AD335" s="180"/>
      <c r="AE335" s="180"/>
      <c r="AF335" s="180"/>
      <c r="AG335" s="180"/>
      <c r="AH335" s="180"/>
      <c r="AI335" s="180"/>
      <c r="AJ335" s="180"/>
      <c r="AK335" s="180"/>
      <c r="AL335" s="180"/>
      <c r="AM335" s="180"/>
      <c r="AN335" s="180"/>
      <c r="AO335" s="180"/>
      <c r="AP335" s="180"/>
      <c r="AQ335" s="180"/>
      <c r="AR335" s="180"/>
      <c r="AS335" s="180"/>
      <c r="AT335" s="180"/>
      <c r="AU335" s="180"/>
      <c r="AV335" s="180"/>
      <c r="AW335" s="180"/>
      <c r="AX335" s="180"/>
      <c r="AY335" s="180"/>
      <c r="AZ335" s="180"/>
      <c r="BA335" s="180"/>
      <c r="BB335" s="180"/>
      <c r="BC335" s="180"/>
      <c r="BD335" s="180"/>
      <c r="BE335" s="180"/>
      <c r="BF335" s="180"/>
      <c r="BG335" s="180"/>
      <c r="BH335" s="180"/>
      <c r="BI335" s="180"/>
      <c r="BJ335" s="180"/>
      <c r="BK335" s="180"/>
      <c r="BL335" s="180"/>
      <c r="BM335" s="180"/>
      <c r="BN335" s="180"/>
      <c r="BO335" s="180"/>
      <c r="BP335" s="180"/>
      <c r="BQ335" s="180"/>
      <c r="BR335" s="180"/>
      <c r="BS335" s="180"/>
      <c r="BT335" s="180"/>
      <c r="BU335" s="180"/>
      <c r="BV335" s="180"/>
      <c r="BW335" s="180"/>
      <c r="BX335" s="180"/>
      <c r="BY335" s="180"/>
      <c r="BZ335" s="180"/>
      <c r="CA335" s="180"/>
    </row>
    <row r="336" ht="15.75" customHeight="1" spans="1:79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  <c r="U336" s="180"/>
      <c r="V336" s="180"/>
      <c r="W336" s="180"/>
      <c r="X336" s="180"/>
      <c r="Y336" s="180"/>
      <c r="Z336" s="180"/>
      <c r="AA336" s="180"/>
      <c r="AB336" s="180"/>
      <c r="AC336" s="180"/>
      <c r="AD336" s="180"/>
      <c r="AE336" s="180"/>
      <c r="AF336" s="180"/>
      <c r="AG336" s="180"/>
      <c r="AH336" s="180"/>
      <c r="AI336" s="180"/>
      <c r="AJ336" s="180"/>
      <c r="AK336" s="180"/>
      <c r="AL336" s="180"/>
      <c r="AM336" s="180"/>
      <c r="AN336" s="180"/>
      <c r="AO336" s="180"/>
      <c r="AP336" s="180"/>
      <c r="AQ336" s="180"/>
      <c r="AR336" s="180"/>
      <c r="AS336" s="180"/>
      <c r="AT336" s="180"/>
      <c r="AU336" s="180"/>
      <c r="AV336" s="180"/>
      <c r="AW336" s="180"/>
      <c r="AX336" s="180"/>
      <c r="AY336" s="180"/>
      <c r="AZ336" s="180"/>
      <c r="BA336" s="180"/>
      <c r="BB336" s="180"/>
      <c r="BC336" s="180"/>
      <c r="BD336" s="180"/>
      <c r="BE336" s="180"/>
      <c r="BF336" s="180"/>
      <c r="BG336" s="180"/>
      <c r="BH336" s="180"/>
      <c r="BI336" s="180"/>
      <c r="BJ336" s="180"/>
      <c r="BK336" s="180"/>
      <c r="BL336" s="180"/>
      <c r="BM336" s="180"/>
      <c r="BN336" s="180"/>
      <c r="BO336" s="180"/>
      <c r="BP336" s="180"/>
      <c r="BQ336" s="180"/>
      <c r="BR336" s="180"/>
      <c r="BS336" s="180"/>
      <c r="BT336" s="180"/>
      <c r="BU336" s="180"/>
      <c r="BV336" s="180"/>
      <c r="BW336" s="180"/>
      <c r="BX336" s="180"/>
      <c r="BY336" s="180"/>
      <c r="BZ336" s="180"/>
      <c r="CA336" s="180"/>
    </row>
    <row r="337" ht="15.75" customHeight="1" spans="1:79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  <c r="U337" s="180"/>
      <c r="V337" s="180"/>
      <c r="W337" s="180"/>
      <c r="X337" s="180"/>
      <c r="Y337" s="180"/>
      <c r="Z337" s="180"/>
      <c r="AA337" s="180"/>
      <c r="AB337" s="180"/>
      <c r="AC337" s="180"/>
      <c r="AD337" s="180"/>
      <c r="AE337" s="180"/>
      <c r="AF337" s="180"/>
      <c r="AG337" s="180"/>
      <c r="AH337" s="180"/>
      <c r="AI337" s="180"/>
      <c r="AJ337" s="180"/>
      <c r="AK337" s="180"/>
      <c r="AL337" s="180"/>
      <c r="AM337" s="180"/>
      <c r="AN337" s="180"/>
      <c r="AO337" s="180"/>
      <c r="AP337" s="180"/>
      <c r="AQ337" s="180"/>
      <c r="AR337" s="180"/>
      <c r="AS337" s="180"/>
      <c r="AT337" s="180"/>
      <c r="AU337" s="180"/>
      <c r="AV337" s="180"/>
      <c r="AW337" s="180"/>
      <c r="AX337" s="180"/>
      <c r="AY337" s="180"/>
      <c r="AZ337" s="180"/>
      <c r="BA337" s="180"/>
      <c r="BB337" s="180"/>
      <c r="BC337" s="180"/>
      <c r="BD337" s="180"/>
      <c r="BE337" s="180"/>
      <c r="BF337" s="180"/>
      <c r="BG337" s="180"/>
      <c r="BH337" s="180"/>
      <c r="BI337" s="180"/>
      <c r="BJ337" s="180"/>
      <c r="BK337" s="180"/>
      <c r="BL337" s="180"/>
      <c r="BM337" s="180"/>
      <c r="BN337" s="180"/>
      <c r="BO337" s="180"/>
      <c r="BP337" s="180"/>
      <c r="BQ337" s="180"/>
      <c r="BR337" s="180"/>
      <c r="BS337" s="180"/>
      <c r="BT337" s="180"/>
      <c r="BU337" s="180"/>
      <c r="BV337" s="180"/>
      <c r="BW337" s="180"/>
      <c r="BX337" s="180"/>
      <c r="BY337" s="180"/>
      <c r="BZ337" s="180"/>
      <c r="CA337" s="180"/>
    </row>
    <row r="338" ht="15.75" customHeight="1" spans="1:79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  <c r="U338" s="180"/>
      <c r="V338" s="180"/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  <c r="AG338" s="180"/>
      <c r="AH338" s="180"/>
      <c r="AI338" s="180"/>
      <c r="AJ338" s="180"/>
      <c r="AK338" s="180"/>
      <c r="AL338" s="180"/>
      <c r="AM338" s="180"/>
      <c r="AN338" s="180"/>
      <c r="AO338" s="180"/>
      <c r="AP338" s="180"/>
      <c r="AQ338" s="180"/>
      <c r="AR338" s="180"/>
      <c r="AS338" s="180"/>
      <c r="AT338" s="180"/>
      <c r="AU338" s="180"/>
      <c r="AV338" s="180"/>
      <c r="AW338" s="180"/>
      <c r="AX338" s="180"/>
      <c r="AY338" s="180"/>
      <c r="AZ338" s="180"/>
      <c r="BA338" s="180"/>
      <c r="BB338" s="180"/>
      <c r="BC338" s="180"/>
      <c r="BD338" s="180"/>
      <c r="BE338" s="180"/>
      <c r="BF338" s="180"/>
      <c r="BG338" s="180"/>
      <c r="BH338" s="180"/>
      <c r="BI338" s="180"/>
      <c r="BJ338" s="180"/>
      <c r="BK338" s="180"/>
      <c r="BL338" s="180"/>
      <c r="BM338" s="180"/>
      <c r="BN338" s="180"/>
      <c r="BO338" s="180"/>
      <c r="BP338" s="180"/>
      <c r="BQ338" s="180"/>
      <c r="BR338" s="180"/>
      <c r="BS338" s="180"/>
      <c r="BT338" s="180"/>
      <c r="BU338" s="180"/>
      <c r="BV338" s="180"/>
      <c r="BW338" s="180"/>
      <c r="BX338" s="180"/>
      <c r="BY338" s="180"/>
      <c r="BZ338" s="180"/>
      <c r="CA338" s="180"/>
    </row>
    <row r="339" ht="15.75" customHeight="1" spans="1:79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  <c r="R339" s="180"/>
      <c r="S339" s="180"/>
      <c r="T339" s="180"/>
      <c r="U339" s="180"/>
      <c r="V339" s="180"/>
      <c r="W339" s="180"/>
      <c r="X339" s="180"/>
      <c r="Y339" s="180"/>
      <c r="Z339" s="180"/>
      <c r="AA339" s="180"/>
      <c r="AB339" s="180"/>
      <c r="AC339" s="180"/>
      <c r="AD339" s="180"/>
      <c r="AE339" s="180"/>
      <c r="AF339" s="180"/>
      <c r="AG339" s="180"/>
      <c r="AH339" s="180"/>
      <c r="AI339" s="180"/>
      <c r="AJ339" s="180"/>
      <c r="AK339" s="180"/>
      <c r="AL339" s="180"/>
      <c r="AM339" s="180"/>
      <c r="AN339" s="180"/>
      <c r="AO339" s="180"/>
      <c r="AP339" s="180"/>
      <c r="AQ339" s="180"/>
      <c r="AR339" s="180"/>
      <c r="AS339" s="180"/>
      <c r="AT339" s="180"/>
      <c r="AU339" s="180"/>
      <c r="AV339" s="180"/>
      <c r="AW339" s="180"/>
      <c r="AX339" s="180"/>
      <c r="AY339" s="180"/>
      <c r="AZ339" s="180"/>
      <c r="BA339" s="180"/>
      <c r="BB339" s="180"/>
      <c r="BC339" s="180"/>
      <c r="BD339" s="180"/>
      <c r="BE339" s="180"/>
      <c r="BF339" s="180"/>
      <c r="BG339" s="180"/>
      <c r="BH339" s="180"/>
      <c r="BI339" s="180"/>
      <c r="BJ339" s="180"/>
      <c r="BK339" s="180"/>
      <c r="BL339" s="180"/>
      <c r="BM339" s="180"/>
      <c r="BN339" s="180"/>
      <c r="BO339" s="180"/>
      <c r="BP339" s="180"/>
      <c r="BQ339" s="180"/>
      <c r="BR339" s="180"/>
      <c r="BS339" s="180"/>
      <c r="BT339" s="180"/>
      <c r="BU339" s="180"/>
      <c r="BV339" s="180"/>
      <c r="BW339" s="180"/>
      <c r="BX339" s="180"/>
      <c r="BY339" s="180"/>
      <c r="BZ339" s="180"/>
      <c r="CA339" s="180"/>
    </row>
    <row r="340" ht="15.75" customHeight="1" spans="1:79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  <c r="U340" s="180"/>
      <c r="V340" s="180"/>
      <c r="W340" s="180"/>
      <c r="X340" s="180"/>
      <c r="Y340" s="180"/>
      <c r="Z340" s="180"/>
      <c r="AA340" s="180"/>
      <c r="AB340" s="180"/>
      <c r="AC340" s="180"/>
      <c r="AD340" s="180"/>
      <c r="AE340" s="180"/>
      <c r="AF340" s="180"/>
      <c r="AG340" s="180"/>
      <c r="AH340" s="180"/>
      <c r="AI340" s="180"/>
      <c r="AJ340" s="180"/>
      <c r="AK340" s="180"/>
      <c r="AL340" s="180"/>
      <c r="AM340" s="180"/>
      <c r="AN340" s="180"/>
      <c r="AO340" s="180"/>
      <c r="AP340" s="180"/>
      <c r="AQ340" s="180"/>
      <c r="AR340" s="180"/>
      <c r="AS340" s="180"/>
      <c r="AT340" s="180"/>
      <c r="AU340" s="180"/>
      <c r="AV340" s="180"/>
      <c r="AW340" s="180"/>
      <c r="AX340" s="180"/>
      <c r="AY340" s="180"/>
      <c r="AZ340" s="180"/>
      <c r="BA340" s="180"/>
      <c r="BB340" s="180"/>
      <c r="BC340" s="180"/>
      <c r="BD340" s="180"/>
      <c r="BE340" s="180"/>
      <c r="BF340" s="180"/>
      <c r="BG340" s="180"/>
      <c r="BH340" s="180"/>
      <c r="BI340" s="180"/>
      <c r="BJ340" s="180"/>
      <c r="BK340" s="180"/>
      <c r="BL340" s="180"/>
      <c r="BM340" s="180"/>
      <c r="BN340" s="180"/>
      <c r="BO340" s="180"/>
      <c r="BP340" s="180"/>
      <c r="BQ340" s="180"/>
      <c r="BR340" s="180"/>
      <c r="BS340" s="180"/>
      <c r="BT340" s="180"/>
      <c r="BU340" s="180"/>
      <c r="BV340" s="180"/>
      <c r="BW340" s="180"/>
      <c r="BX340" s="180"/>
      <c r="BY340" s="180"/>
      <c r="BZ340" s="180"/>
      <c r="CA340" s="180"/>
    </row>
    <row r="341" ht="15.75" customHeight="1" spans="1:79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  <c r="U341" s="180"/>
      <c r="V341" s="180"/>
      <c r="W341" s="180"/>
      <c r="X341" s="180"/>
      <c r="Y341" s="180"/>
      <c r="Z341" s="180"/>
      <c r="AA341" s="180"/>
      <c r="AB341" s="180"/>
      <c r="AC341" s="180"/>
      <c r="AD341" s="180"/>
      <c r="AE341" s="180"/>
      <c r="AF341" s="180"/>
      <c r="AG341" s="180"/>
      <c r="AH341" s="180"/>
      <c r="AI341" s="180"/>
      <c r="AJ341" s="180"/>
      <c r="AK341" s="180"/>
      <c r="AL341" s="180"/>
      <c r="AM341" s="180"/>
      <c r="AN341" s="180"/>
      <c r="AO341" s="180"/>
      <c r="AP341" s="180"/>
      <c r="AQ341" s="180"/>
      <c r="AR341" s="180"/>
      <c r="AS341" s="180"/>
      <c r="AT341" s="180"/>
      <c r="AU341" s="180"/>
      <c r="AV341" s="180"/>
      <c r="AW341" s="180"/>
      <c r="AX341" s="180"/>
      <c r="AY341" s="180"/>
      <c r="AZ341" s="180"/>
      <c r="BA341" s="180"/>
      <c r="BB341" s="180"/>
      <c r="BC341" s="180"/>
      <c r="BD341" s="180"/>
      <c r="BE341" s="180"/>
      <c r="BF341" s="180"/>
      <c r="BG341" s="180"/>
      <c r="BH341" s="180"/>
      <c r="BI341" s="180"/>
      <c r="BJ341" s="180"/>
      <c r="BK341" s="180"/>
      <c r="BL341" s="180"/>
      <c r="BM341" s="180"/>
      <c r="BN341" s="180"/>
      <c r="BO341" s="180"/>
      <c r="BP341" s="180"/>
      <c r="BQ341" s="180"/>
      <c r="BR341" s="180"/>
      <c r="BS341" s="180"/>
      <c r="BT341" s="180"/>
      <c r="BU341" s="180"/>
      <c r="BV341" s="180"/>
      <c r="BW341" s="180"/>
      <c r="BX341" s="180"/>
      <c r="BY341" s="180"/>
      <c r="BZ341" s="180"/>
      <c r="CA341" s="180"/>
    </row>
    <row r="342" ht="15.75" customHeight="1" spans="1:79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  <c r="U342" s="180"/>
      <c r="V342" s="180"/>
      <c r="W342" s="180"/>
      <c r="X342" s="180"/>
      <c r="Y342" s="180"/>
      <c r="Z342" s="180"/>
      <c r="AA342" s="180"/>
      <c r="AB342" s="180"/>
      <c r="AC342" s="180"/>
      <c r="AD342" s="180"/>
      <c r="AE342" s="180"/>
      <c r="AF342" s="180"/>
      <c r="AG342" s="180"/>
      <c r="AH342" s="180"/>
      <c r="AI342" s="180"/>
      <c r="AJ342" s="180"/>
      <c r="AK342" s="180"/>
      <c r="AL342" s="180"/>
      <c r="AM342" s="180"/>
      <c r="AN342" s="180"/>
      <c r="AO342" s="180"/>
      <c r="AP342" s="180"/>
      <c r="AQ342" s="180"/>
      <c r="AR342" s="180"/>
      <c r="AS342" s="180"/>
      <c r="AT342" s="180"/>
      <c r="AU342" s="180"/>
      <c r="AV342" s="180"/>
      <c r="AW342" s="180"/>
      <c r="AX342" s="180"/>
      <c r="AY342" s="180"/>
      <c r="AZ342" s="180"/>
      <c r="BA342" s="180"/>
      <c r="BB342" s="180"/>
      <c r="BC342" s="180"/>
      <c r="BD342" s="180"/>
      <c r="BE342" s="180"/>
      <c r="BF342" s="180"/>
      <c r="BG342" s="180"/>
      <c r="BH342" s="180"/>
      <c r="BI342" s="180"/>
      <c r="BJ342" s="180"/>
      <c r="BK342" s="180"/>
      <c r="BL342" s="180"/>
      <c r="BM342" s="180"/>
      <c r="BN342" s="180"/>
      <c r="BO342" s="180"/>
      <c r="BP342" s="180"/>
      <c r="BQ342" s="180"/>
      <c r="BR342" s="180"/>
      <c r="BS342" s="180"/>
      <c r="BT342" s="180"/>
      <c r="BU342" s="180"/>
      <c r="BV342" s="180"/>
      <c r="BW342" s="180"/>
      <c r="BX342" s="180"/>
      <c r="BY342" s="180"/>
      <c r="BZ342" s="180"/>
      <c r="CA342" s="180"/>
    </row>
    <row r="343" ht="15.75" customHeight="1" spans="1:79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  <c r="U343" s="180"/>
      <c r="V343" s="180"/>
      <c r="W343" s="180"/>
      <c r="X343" s="180"/>
      <c r="Y343" s="180"/>
      <c r="Z343" s="180"/>
      <c r="AA343" s="180"/>
      <c r="AB343" s="180"/>
      <c r="AC343" s="180"/>
      <c r="AD343" s="180"/>
      <c r="AE343" s="180"/>
      <c r="AF343" s="180"/>
      <c r="AG343" s="180"/>
      <c r="AH343" s="180"/>
      <c r="AI343" s="180"/>
      <c r="AJ343" s="180"/>
      <c r="AK343" s="180"/>
      <c r="AL343" s="180"/>
      <c r="AM343" s="180"/>
      <c r="AN343" s="180"/>
      <c r="AO343" s="180"/>
      <c r="AP343" s="180"/>
      <c r="AQ343" s="180"/>
      <c r="AR343" s="180"/>
      <c r="AS343" s="180"/>
      <c r="AT343" s="180"/>
      <c r="AU343" s="180"/>
      <c r="AV343" s="180"/>
      <c r="AW343" s="180"/>
      <c r="AX343" s="180"/>
      <c r="AY343" s="180"/>
      <c r="AZ343" s="180"/>
      <c r="BA343" s="180"/>
      <c r="BB343" s="180"/>
      <c r="BC343" s="180"/>
      <c r="BD343" s="180"/>
      <c r="BE343" s="180"/>
      <c r="BF343" s="180"/>
      <c r="BG343" s="180"/>
      <c r="BH343" s="180"/>
      <c r="BI343" s="180"/>
      <c r="BJ343" s="180"/>
      <c r="BK343" s="180"/>
      <c r="BL343" s="180"/>
      <c r="BM343" s="180"/>
      <c r="BN343" s="180"/>
      <c r="BO343" s="180"/>
      <c r="BP343" s="180"/>
      <c r="BQ343" s="180"/>
      <c r="BR343" s="180"/>
      <c r="BS343" s="180"/>
      <c r="BT343" s="180"/>
      <c r="BU343" s="180"/>
      <c r="BV343" s="180"/>
      <c r="BW343" s="180"/>
      <c r="BX343" s="180"/>
      <c r="BY343" s="180"/>
      <c r="BZ343" s="180"/>
      <c r="CA343" s="180"/>
    </row>
    <row r="344" ht="15.75" customHeight="1" spans="1:79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  <c r="R344" s="180"/>
      <c r="S344" s="180"/>
      <c r="T344" s="180"/>
      <c r="U344" s="180"/>
      <c r="V344" s="180"/>
      <c r="W344" s="180"/>
      <c r="X344" s="180"/>
      <c r="Y344" s="180"/>
      <c r="Z344" s="180"/>
      <c r="AA344" s="180"/>
      <c r="AB344" s="180"/>
      <c r="AC344" s="180"/>
      <c r="AD344" s="180"/>
      <c r="AE344" s="180"/>
      <c r="AF344" s="180"/>
      <c r="AG344" s="180"/>
      <c r="AH344" s="180"/>
      <c r="AI344" s="180"/>
      <c r="AJ344" s="180"/>
      <c r="AK344" s="180"/>
      <c r="AL344" s="180"/>
      <c r="AM344" s="180"/>
      <c r="AN344" s="180"/>
      <c r="AO344" s="180"/>
      <c r="AP344" s="180"/>
      <c r="AQ344" s="180"/>
      <c r="AR344" s="180"/>
      <c r="AS344" s="180"/>
      <c r="AT344" s="180"/>
      <c r="AU344" s="180"/>
      <c r="AV344" s="180"/>
      <c r="AW344" s="180"/>
      <c r="AX344" s="180"/>
      <c r="AY344" s="180"/>
      <c r="AZ344" s="180"/>
      <c r="BA344" s="180"/>
      <c r="BB344" s="180"/>
      <c r="BC344" s="180"/>
      <c r="BD344" s="180"/>
      <c r="BE344" s="180"/>
      <c r="BF344" s="180"/>
      <c r="BG344" s="180"/>
      <c r="BH344" s="180"/>
      <c r="BI344" s="180"/>
      <c r="BJ344" s="180"/>
      <c r="BK344" s="180"/>
      <c r="BL344" s="180"/>
      <c r="BM344" s="180"/>
      <c r="BN344" s="180"/>
      <c r="BO344" s="180"/>
      <c r="BP344" s="180"/>
      <c r="BQ344" s="180"/>
      <c r="BR344" s="180"/>
      <c r="BS344" s="180"/>
      <c r="BT344" s="180"/>
      <c r="BU344" s="180"/>
      <c r="BV344" s="180"/>
      <c r="BW344" s="180"/>
      <c r="BX344" s="180"/>
      <c r="BY344" s="180"/>
      <c r="BZ344" s="180"/>
      <c r="CA344" s="180"/>
    </row>
    <row r="345" ht="15.75" customHeight="1" spans="1:79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  <c r="R345" s="180"/>
      <c r="S345" s="180"/>
      <c r="T345" s="180"/>
      <c r="U345" s="180"/>
      <c r="V345" s="180"/>
      <c r="W345" s="180"/>
      <c r="X345" s="180"/>
      <c r="Y345" s="180"/>
      <c r="Z345" s="180"/>
      <c r="AA345" s="180"/>
      <c r="AB345" s="180"/>
      <c r="AC345" s="180"/>
      <c r="AD345" s="180"/>
      <c r="AE345" s="180"/>
      <c r="AF345" s="180"/>
      <c r="AG345" s="180"/>
      <c r="AH345" s="180"/>
      <c r="AI345" s="180"/>
      <c r="AJ345" s="180"/>
      <c r="AK345" s="180"/>
      <c r="AL345" s="180"/>
      <c r="AM345" s="180"/>
      <c r="AN345" s="180"/>
      <c r="AO345" s="180"/>
      <c r="AP345" s="180"/>
      <c r="AQ345" s="180"/>
      <c r="AR345" s="180"/>
      <c r="AS345" s="180"/>
      <c r="AT345" s="180"/>
      <c r="AU345" s="180"/>
      <c r="AV345" s="180"/>
      <c r="AW345" s="180"/>
      <c r="AX345" s="180"/>
      <c r="AY345" s="180"/>
      <c r="AZ345" s="180"/>
      <c r="BA345" s="180"/>
      <c r="BB345" s="180"/>
      <c r="BC345" s="180"/>
      <c r="BD345" s="180"/>
      <c r="BE345" s="180"/>
      <c r="BF345" s="180"/>
      <c r="BG345" s="180"/>
      <c r="BH345" s="180"/>
      <c r="BI345" s="180"/>
      <c r="BJ345" s="180"/>
      <c r="BK345" s="180"/>
      <c r="BL345" s="180"/>
      <c r="BM345" s="180"/>
      <c r="BN345" s="180"/>
      <c r="BO345" s="180"/>
      <c r="BP345" s="180"/>
      <c r="BQ345" s="180"/>
      <c r="BR345" s="180"/>
      <c r="BS345" s="180"/>
      <c r="BT345" s="180"/>
      <c r="BU345" s="180"/>
      <c r="BV345" s="180"/>
      <c r="BW345" s="180"/>
      <c r="BX345" s="180"/>
      <c r="BY345" s="180"/>
      <c r="BZ345" s="180"/>
      <c r="CA345" s="180"/>
    </row>
    <row r="346" ht="15.75" customHeight="1" spans="1:79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180"/>
      <c r="T346" s="180"/>
      <c r="U346" s="180"/>
      <c r="V346" s="180"/>
      <c r="W346" s="180"/>
      <c r="X346" s="180"/>
      <c r="Y346" s="180"/>
      <c r="Z346" s="180"/>
      <c r="AA346" s="180"/>
      <c r="AB346" s="180"/>
      <c r="AC346" s="180"/>
      <c r="AD346" s="180"/>
      <c r="AE346" s="180"/>
      <c r="AF346" s="180"/>
      <c r="AG346" s="180"/>
      <c r="AH346" s="180"/>
      <c r="AI346" s="180"/>
      <c r="AJ346" s="180"/>
      <c r="AK346" s="180"/>
      <c r="AL346" s="180"/>
      <c r="AM346" s="180"/>
      <c r="AN346" s="180"/>
      <c r="AO346" s="180"/>
      <c r="AP346" s="180"/>
      <c r="AQ346" s="180"/>
      <c r="AR346" s="180"/>
      <c r="AS346" s="180"/>
      <c r="AT346" s="180"/>
      <c r="AU346" s="180"/>
      <c r="AV346" s="180"/>
      <c r="AW346" s="180"/>
      <c r="AX346" s="180"/>
      <c r="AY346" s="180"/>
      <c r="AZ346" s="180"/>
      <c r="BA346" s="180"/>
      <c r="BB346" s="180"/>
      <c r="BC346" s="180"/>
      <c r="BD346" s="180"/>
      <c r="BE346" s="180"/>
      <c r="BF346" s="180"/>
      <c r="BG346" s="180"/>
      <c r="BH346" s="180"/>
      <c r="BI346" s="180"/>
      <c r="BJ346" s="180"/>
      <c r="BK346" s="180"/>
      <c r="BL346" s="180"/>
      <c r="BM346" s="180"/>
      <c r="BN346" s="180"/>
      <c r="BO346" s="180"/>
      <c r="BP346" s="180"/>
      <c r="BQ346" s="180"/>
      <c r="BR346" s="180"/>
      <c r="BS346" s="180"/>
      <c r="BT346" s="180"/>
      <c r="BU346" s="180"/>
      <c r="BV346" s="180"/>
      <c r="BW346" s="180"/>
      <c r="BX346" s="180"/>
      <c r="BY346" s="180"/>
      <c r="BZ346" s="180"/>
      <c r="CA346" s="180"/>
    </row>
    <row r="347" ht="15.75" customHeight="1" spans="1:79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0"/>
      <c r="Z347" s="180"/>
      <c r="AA347" s="180"/>
      <c r="AB347" s="180"/>
      <c r="AC347" s="180"/>
      <c r="AD347" s="180"/>
      <c r="AE347" s="180"/>
      <c r="AF347" s="180"/>
      <c r="AG347" s="180"/>
      <c r="AH347" s="180"/>
      <c r="AI347" s="180"/>
      <c r="AJ347" s="180"/>
      <c r="AK347" s="180"/>
      <c r="AL347" s="180"/>
      <c r="AM347" s="180"/>
      <c r="AN347" s="180"/>
      <c r="AO347" s="180"/>
      <c r="AP347" s="180"/>
      <c r="AQ347" s="180"/>
      <c r="AR347" s="180"/>
      <c r="AS347" s="180"/>
      <c r="AT347" s="180"/>
      <c r="AU347" s="180"/>
      <c r="AV347" s="180"/>
      <c r="AW347" s="180"/>
      <c r="AX347" s="180"/>
      <c r="AY347" s="180"/>
      <c r="AZ347" s="180"/>
      <c r="BA347" s="180"/>
      <c r="BB347" s="180"/>
      <c r="BC347" s="180"/>
      <c r="BD347" s="180"/>
      <c r="BE347" s="180"/>
      <c r="BF347" s="180"/>
      <c r="BG347" s="180"/>
      <c r="BH347" s="180"/>
      <c r="BI347" s="180"/>
      <c r="BJ347" s="180"/>
      <c r="BK347" s="180"/>
      <c r="BL347" s="180"/>
      <c r="BM347" s="180"/>
      <c r="BN347" s="180"/>
      <c r="BO347" s="180"/>
      <c r="BP347" s="180"/>
      <c r="BQ347" s="180"/>
      <c r="BR347" s="180"/>
      <c r="BS347" s="180"/>
      <c r="BT347" s="180"/>
      <c r="BU347" s="180"/>
      <c r="BV347" s="180"/>
      <c r="BW347" s="180"/>
      <c r="BX347" s="180"/>
      <c r="BY347" s="180"/>
      <c r="BZ347" s="180"/>
      <c r="CA347" s="180"/>
    </row>
    <row r="348" ht="15.75" customHeight="1" spans="1:79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  <c r="R348" s="180"/>
      <c r="S348" s="180"/>
      <c r="T348" s="180"/>
      <c r="U348" s="180"/>
      <c r="V348" s="180"/>
      <c r="W348" s="180"/>
      <c r="X348" s="180"/>
      <c r="Y348" s="180"/>
      <c r="Z348" s="180"/>
      <c r="AA348" s="180"/>
      <c r="AB348" s="180"/>
      <c r="AC348" s="180"/>
      <c r="AD348" s="180"/>
      <c r="AE348" s="180"/>
      <c r="AF348" s="180"/>
      <c r="AG348" s="180"/>
      <c r="AH348" s="180"/>
      <c r="AI348" s="180"/>
      <c r="AJ348" s="180"/>
      <c r="AK348" s="180"/>
      <c r="AL348" s="180"/>
      <c r="AM348" s="180"/>
      <c r="AN348" s="180"/>
      <c r="AO348" s="180"/>
      <c r="AP348" s="180"/>
      <c r="AQ348" s="180"/>
      <c r="AR348" s="180"/>
      <c r="AS348" s="180"/>
      <c r="AT348" s="180"/>
      <c r="AU348" s="180"/>
      <c r="AV348" s="180"/>
      <c r="AW348" s="180"/>
      <c r="AX348" s="180"/>
      <c r="AY348" s="180"/>
      <c r="AZ348" s="180"/>
      <c r="BA348" s="180"/>
      <c r="BB348" s="180"/>
      <c r="BC348" s="180"/>
      <c r="BD348" s="180"/>
      <c r="BE348" s="180"/>
      <c r="BF348" s="180"/>
      <c r="BG348" s="180"/>
      <c r="BH348" s="180"/>
      <c r="BI348" s="180"/>
      <c r="BJ348" s="180"/>
      <c r="BK348" s="180"/>
      <c r="BL348" s="180"/>
      <c r="BM348" s="180"/>
      <c r="BN348" s="180"/>
      <c r="BO348" s="180"/>
      <c r="BP348" s="180"/>
      <c r="BQ348" s="180"/>
      <c r="BR348" s="180"/>
      <c r="BS348" s="180"/>
      <c r="BT348" s="180"/>
      <c r="BU348" s="180"/>
      <c r="BV348" s="180"/>
      <c r="BW348" s="180"/>
      <c r="BX348" s="180"/>
      <c r="BY348" s="180"/>
      <c r="BZ348" s="180"/>
      <c r="CA348" s="180"/>
    </row>
    <row r="349" ht="15.75" customHeight="1" spans="1:79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  <c r="U349" s="180"/>
      <c r="V349" s="180"/>
      <c r="W349" s="180"/>
      <c r="X349" s="180"/>
      <c r="Y349" s="180"/>
      <c r="Z349" s="180"/>
      <c r="AA349" s="180"/>
      <c r="AB349" s="180"/>
      <c r="AC349" s="180"/>
      <c r="AD349" s="180"/>
      <c r="AE349" s="180"/>
      <c r="AF349" s="180"/>
      <c r="AG349" s="180"/>
      <c r="AH349" s="180"/>
      <c r="AI349" s="180"/>
      <c r="AJ349" s="180"/>
      <c r="AK349" s="180"/>
      <c r="AL349" s="180"/>
      <c r="AM349" s="180"/>
      <c r="AN349" s="180"/>
      <c r="AO349" s="180"/>
      <c r="AP349" s="180"/>
      <c r="AQ349" s="180"/>
      <c r="AR349" s="180"/>
      <c r="AS349" s="180"/>
      <c r="AT349" s="180"/>
      <c r="AU349" s="180"/>
      <c r="AV349" s="180"/>
      <c r="AW349" s="180"/>
      <c r="AX349" s="180"/>
      <c r="AY349" s="180"/>
      <c r="AZ349" s="180"/>
      <c r="BA349" s="180"/>
      <c r="BB349" s="180"/>
      <c r="BC349" s="180"/>
      <c r="BD349" s="180"/>
      <c r="BE349" s="180"/>
      <c r="BF349" s="180"/>
      <c r="BG349" s="180"/>
      <c r="BH349" s="180"/>
      <c r="BI349" s="180"/>
      <c r="BJ349" s="180"/>
      <c r="BK349" s="180"/>
      <c r="BL349" s="180"/>
      <c r="BM349" s="180"/>
      <c r="BN349" s="180"/>
      <c r="BO349" s="180"/>
      <c r="BP349" s="180"/>
      <c r="BQ349" s="180"/>
      <c r="BR349" s="180"/>
      <c r="BS349" s="180"/>
      <c r="BT349" s="180"/>
      <c r="BU349" s="180"/>
      <c r="BV349" s="180"/>
      <c r="BW349" s="180"/>
      <c r="BX349" s="180"/>
      <c r="BY349" s="180"/>
      <c r="BZ349" s="180"/>
      <c r="CA349" s="180"/>
    </row>
    <row r="350" ht="15.75" customHeight="1" spans="1:79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  <c r="R350" s="180"/>
      <c r="S350" s="180"/>
      <c r="T350" s="180"/>
      <c r="U350" s="180"/>
      <c r="V350" s="180"/>
      <c r="W350" s="180"/>
      <c r="X350" s="180"/>
      <c r="Y350" s="180"/>
      <c r="Z350" s="180"/>
      <c r="AA350" s="180"/>
      <c r="AB350" s="180"/>
      <c r="AC350" s="180"/>
      <c r="AD350" s="180"/>
      <c r="AE350" s="180"/>
      <c r="AF350" s="180"/>
      <c r="AG350" s="180"/>
      <c r="AH350" s="180"/>
      <c r="AI350" s="180"/>
      <c r="AJ350" s="180"/>
      <c r="AK350" s="180"/>
      <c r="AL350" s="180"/>
      <c r="AM350" s="180"/>
      <c r="AN350" s="180"/>
      <c r="AO350" s="180"/>
      <c r="AP350" s="180"/>
      <c r="AQ350" s="180"/>
      <c r="AR350" s="180"/>
      <c r="AS350" s="180"/>
      <c r="AT350" s="180"/>
      <c r="AU350" s="180"/>
      <c r="AV350" s="180"/>
      <c r="AW350" s="180"/>
      <c r="AX350" s="180"/>
      <c r="AY350" s="180"/>
      <c r="AZ350" s="180"/>
      <c r="BA350" s="180"/>
      <c r="BB350" s="180"/>
      <c r="BC350" s="180"/>
      <c r="BD350" s="180"/>
      <c r="BE350" s="180"/>
      <c r="BF350" s="180"/>
      <c r="BG350" s="180"/>
      <c r="BH350" s="180"/>
      <c r="BI350" s="180"/>
      <c r="BJ350" s="180"/>
      <c r="BK350" s="180"/>
      <c r="BL350" s="180"/>
      <c r="BM350" s="180"/>
      <c r="BN350" s="180"/>
      <c r="BO350" s="180"/>
      <c r="BP350" s="180"/>
      <c r="BQ350" s="180"/>
      <c r="BR350" s="180"/>
      <c r="BS350" s="180"/>
      <c r="BT350" s="180"/>
      <c r="BU350" s="180"/>
      <c r="BV350" s="180"/>
      <c r="BW350" s="180"/>
      <c r="BX350" s="180"/>
      <c r="BY350" s="180"/>
      <c r="BZ350" s="180"/>
      <c r="CA350" s="180"/>
    </row>
    <row r="351" ht="15.75" customHeight="1" spans="1:79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180"/>
      <c r="AD351" s="180"/>
      <c r="AE351" s="180"/>
      <c r="AF351" s="180"/>
      <c r="AG351" s="180"/>
      <c r="AH351" s="180"/>
      <c r="AI351" s="180"/>
      <c r="AJ351" s="180"/>
      <c r="AK351" s="180"/>
      <c r="AL351" s="180"/>
      <c r="AM351" s="180"/>
      <c r="AN351" s="180"/>
      <c r="AO351" s="180"/>
      <c r="AP351" s="180"/>
      <c r="AQ351" s="180"/>
      <c r="AR351" s="180"/>
      <c r="AS351" s="180"/>
      <c r="AT351" s="180"/>
      <c r="AU351" s="180"/>
      <c r="AV351" s="180"/>
      <c r="AW351" s="180"/>
      <c r="AX351" s="180"/>
      <c r="AY351" s="180"/>
      <c r="AZ351" s="180"/>
      <c r="BA351" s="180"/>
      <c r="BB351" s="180"/>
      <c r="BC351" s="180"/>
      <c r="BD351" s="180"/>
      <c r="BE351" s="180"/>
      <c r="BF351" s="180"/>
      <c r="BG351" s="180"/>
      <c r="BH351" s="180"/>
      <c r="BI351" s="180"/>
      <c r="BJ351" s="180"/>
      <c r="BK351" s="180"/>
      <c r="BL351" s="180"/>
      <c r="BM351" s="180"/>
      <c r="BN351" s="180"/>
      <c r="BO351" s="180"/>
      <c r="BP351" s="180"/>
      <c r="BQ351" s="180"/>
      <c r="BR351" s="180"/>
      <c r="BS351" s="180"/>
      <c r="BT351" s="180"/>
      <c r="BU351" s="180"/>
      <c r="BV351" s="180"/>
      <c r="BW351" s="180"/>
      <c r="BX351" s="180"/>
      <c r="BY351" s="180"/>
      <c r="BZ351" s="180"/>
      <c r="CA351" s="180"/>
    </row>
    <row r="352" ht="15.75" customHeight="1" spans="1:79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  <c r="U352" s="180"/>
      <c r="V352" s="180"/>
      <c r="W352" s="180"/>
      <c r="X352" s="180"/>
      <c r="Y352" s="180"/>
      <c r="Z352" s="180"/>
      <c r="AA352" s="180"/>
      <c r="AB352" s="180"/>
      <c r="AC352" s="180"/>
      <c r="AD352" s="180"/>
      <c r="AE352" s="180"/>
      <c r="AF352" s="180"/>
      <c r="AG352" s="180"/>
      <c r="AH352" s="180"/>
      <c r="AI352" s="180"/>
      <c r="AJ352" s="180"/>
      <c r="AK352" s="180"/>
      <c r="AL352" s="180"/>
      <c r="AM352" s="180"/>
      <c r="AN352" s="180"/>
      <c r="AO352" s="180"/>
      <c r="AP352" s="180"/>
      <c r="AQ352" s="180"/>
      <c r="AR352" s="180"/>
      <c r="AS352" s="180"/>
      <c r="AT352" s="180"/>
      <c r="AU352" s="180"/>
      <c r="AV352" s="180"/>
      <c r="AW352" s="180"/>
      <c r="AX352" s="180"/>
      <c r="AY352" s="180"/>
      <c r="AZ352" s="180"/>
      <c r="BA352" s="180"/>
      <c r="BB352" s="180"/>
      <c r="BC352" s="180"/>
      <c r="BD352" s="180"/>
      <c r="BE352" s="180"/>
      <c r="BF352" s="180"/>
      <c r="BG352" s="180"/>
      <c r="BH352" s="180"/>
      <c r="BI352" s="180"/>
      <c r="BJ352" s="180"/>
      <c r="BK352" s="180"/>
      <c r="BL352" s="180"/>
      <c r="BM352" s="180"/>
      <c r="BN352" s="180"/>
      <c r="BO352" s="180"/>
      <c r="BP352" s="180"/>
      <c r="BQ352" s="180"/>
      <c r="BR352" s="180"/>
      <c r="BS352" s="180"/>
      <c r="BT352" s="180"/>
      <c r="BU352" s="180"/>
      <c r="BV352" s="180"/>
      <c r="BW352" s="180"/>
      <c r="BX352" s="180"/>
      <c r="BY352" s="180"/>
      <c r="BZ352" s="180"/>
      <c r="CA352" s="180"/>
    </row>
    <row r="353" ht="15.75" customHeight="1" spans="1:79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  <c r="U353" s="180"/>
      <c r="V353" s="180"/>
      <c r="W353" s="180"/>
      <c r="X353" s="180"/>
      <c r="Y353" s="180"/>
      <c r="Z353" s="180"/>
      <c r="AA353" s="180"/>
      <c r="AB353" s="180"/>
      <c r="AC353" s="180"/>
      <c r="AD353" s="180"/>
      <c r="AE353" s="180"/>
      <c r="AF353" s="180"/>
      <c r="AG353" s="180"/>
      <c r="AH353" s="180"/>
      <c r="AI353" s="180"/>
      <c r="AJ353" s="180"/>
      <c r="AK353" s="180"/>
      <c r="AL353" s="180"/>
      <c r="AM353" s="180"/>
      <c r="AN353" s="180"/>
      <c r="AO353" s="180"/>
      <c r="AP353" s="180"/>
      <c r="AQ353" s="180"/>
      <c r="AR353" s="180"/>
      <c r="AS353" s="180"/>
      <c r="AT353" s="180"/>
      <c r="AU353" s="180"/>
      <c r="AV353" s="180"/>
      <c r="AW353" s="180"/>
      <c r="AX353" s="180"/>
      <c r="AY353" s="180"/>
      <c r="AZ353" s="180"/>
      <c r="BA353" s="180"/>
      <c r="BB353" s="180"/>
      <c r="BC353" s="180"/>
      <c r="BD353" s="180"/>
      <c r="BE353" s="180"/>
      <c r="BF353" s="180"/>
      <c r="BG353" s="180"/>
      <c r="BH353" s="180"/>
      <c r="BI353" s="180"/>
      <c r="BJ353" s="180"/>
      <c r="BK353" s="180"/>
      <c r="BL353" s="180"/>
      <c r="BM353" s="180"/>
      <c r="BN353" s="180"/>
      <c r="BO353" s="180"/>
      <c r="BP353" s="180"/>
      <c r="BQ353" s="180"/>
      <c r="BR353" s="180"/>
      <c r="BS353" s="180"/>
      <c r="BT353" s="180"/>
      <c r="BU353" s="180"/>
      <c r="BV353" s="180"/>
      <c r="BW353" s="180"/>
      <c r="BX353" s="180"/>
      <c r="BY353" s="180"/>
      <c r="BZ353" s="180"/>
      <c r="CA353" s="180"/>
    </row>
    <row r="354" ht="15.75" customHeight="1" spans="1:79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  <c r="V354" s="180"/>
      <c r="W354" s="180"/>
      <c r="X354" s="180"/>
      <c r="Y354" s="180"/>
      <c r="Z354" s="180"/>
      <c r="AA354" s="180"/>
      <c r="AB354" s="180"/>
      <c r="AC354" s="180"/>
      <c r="AD354" s="180"/>
      <c r="AE354" s="180"/>
      <c r="AF354" s="180"/>
      <c r="AG354" s="180"/>
      <c r="AH354" s="180"/>
      <c r="AI354" s="180"/>
      <c r="AJ354" s="180"/>
      <c r="AK354" s="180"/>
      <c r="AL354" s="180"/>
      <c r="AM354" s="180"/>
      <c r="AN354" s="180"/>
      <c r="AO354" s="180"/>
      <c r="AP354" s="180"/>
      <c r="AQ354" s="180"/>
      <c r="AR354" s="180"/>
      <c r="AS354" s="180"/>
      <c r="AT354" s="180"/>
      <c r="AU354" s="180"/>
      <c r="AV354" s="180"/>
      <c r="AW354" s="180"/>
      <c r="AX354" s="180"/>
      <c r="AY354" s="180"/>
      <c r="AZ354" s="180"/>
      <c r="BA354" s="180"/>
      <c r="BB354" s="180"/>
      <c r="BC354" s="180"/>
      <c r="BD354" s="180"/>
      <c r="BE354" s="180"/>
      <c r="BF354" s="180"/>
      <c r="BG354" s="180"/>
      <c r="BH354" s="180"/>
      <c r="BI354" s="180"/>
      <c r="BJ354" s="180"/>
      <c r="BK354" s="180"/>
      <c r="BL354" s="180"/>
      <c r="BM354" s="180"/>
      <c r="BN354" s="180"/>
      <c r="BO354" s="180"/>
      <c r="BP354" s="180"/>
      <c r="BQ354" s="180"/>
      <c r="BR354" s="180"/>
      <c r="BS354" s="180"/>
      <c r="BT354" s="180"/>
      <c r="BU354" s="180"/>
      <c r="BV354" s="180"/>
      <c r="BW354" s="180"/>
      <c r="BX354" s="180"/>
      <c r="BY354" s="180"/>
      <c r="BZ354" s="180"/>
      <c r="CA354" s="180"/>
    </row>
    <row r="355" ht="15.75" customHeight="1" spans="1:79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180"/>
      <c r="T355" s="180"/>
      <c r="U355" s="180"/>
      <c r="V355" s="180"/>
      <c r="W355" s="180"/>
      <c r="X355" s="180"/>
      <c r="Y355" s="180"/>
      <c r="Z355" s="180"/>
      <c r="AA355" s="180"/>
      <c r="AB355" s="180"/>
      <c r="AC355" s="180"/>
      <c r="AD355" s="180"/>
      <c r="AE355" s="180"/>
      <c r="AF355" s="180"/>
      <c r="AG355" s="180"/>
      <c r="AH355" s="180"/>
      <c r="AI355" s="180"/>
      <c r="AJ355" s="180"/>
      <c r="AK355" s="180"/>
      <c r="AL355" s="180"/>
      <c r="AM355" s="180"/>
      <c r="AN355" s="180"/>
      <c r="AO355" s="180"/>
      <c r="AP355" s="180"/>
      <c r="AQ355" s="180"/>
      <c r="AR355" s="180"/>
      <c r="AS355" s="180"/>
      <c r="AT355" s="180"/>
      <c r="AU355" s="180"/>
      <c r="AV355" s="180"/>
      <c r="AW355" s="180"/>
      <c r="AX355" s="180"/>
      <c r="AY355" s="180"/>
      <c r="AZ355" s="180"/>
      <c r="BA355" s="180"/>
      <c r="BB355" s="180"/>
      <c r="BC355" s="180"/>
      <c r="BD355" s="180"/>
      <c r="BE355" s="180"/>
      <c r="BF355" s="180"/>
      <c r="BG355" s="180"/>
      <c r="BH355" s="180"/>
      <c r="BI355" s="180"/>
      <c r="BJ355" s="180"/>
      <c r="BK355" s="180"/>
      <c r="BL355" s="180"/>
      <c r="BM355" s="180"/>
      <c r="BN355" s="180"/>
      <c r="BO355" s="180"/>
      <c r="BP355" s="180"/>
      <c r="BQ355" s="180"/>
      <c r="BR355" s="180"/>
      <c r="BS355" s="180"/>
      <c r="BT355" s="180"/>
      <c r="BU355" s="180"/>
      <c r="BV355" s="180"/>
      <c r="BW355" s="180"/>
      <c r="BX355" s="180"/>
      <c r="BY355" s="180"/>
      <c r="BZ355" s="180"/>
      <c r="CA355" s="180"/>
    </row>
    <row r="356" ht="15.75" customHeight="1" spans="1:79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  <c r="S356" s="180"/>
      <c r="T356" s="180"/>
      <c r="U356" s="180"/>
      <c r="V356" s="180"/>
      <c r="W356" s="180"/>
      <c r="X356" s="180"/>
      <c r="Y356" s="180"/>
      <c r="Z356" s="180"/>
      <c r="AA356" s="180"/>
      <c r="AB356" s="180"/>
      <c r="AC356" s="180"/>
      <c r="AD356" s="180"/>
      <c r="AE356" s="180"/>
      <c r="AF356" s="180"/>
      <c r="AG356" s="180"/>
      <c r="AH356" s="180"/>
      <c r="AI356" s="180"/>
      <c r="AJ356" s="180"/>
      <c r="AK356" s="180"/>
      <c r="AL356" s="180"/>
      <c r="AM356" s="180"/>
      <c r="AN356" s="180"/>
      <c r="AO356" s="180"/>
      <c r="AP356" s="180"/>
      <c r="AQ356" s="180"/>
      <c r="AR356" s="180"/>
      <c r="AS356" s="180"/>
      <c r="AT356" s="180"/>
      <c r="AU356" s="180"/>
      <c r="AV356" s="180"/>
      <c r="AW356" s="180"/>
      <c r="AX356" s="180"/>
      <c r="AY356" s="180"/>
      <c r="AZ356" s="180"/>
      <c r="BA356" s="180"/>
      <c r="BB356" s="180"/>
      <c r="BC356" s="180"/>
      <c r="BD356" s="180"/>
      <c r="BE356" s="180"/>
      <c r="BF356" s="180"/>
      <c r="BG356" s="180"/>
      <c r="BH356" s="180"/>
      <c r="BI356" s="180"/>
      <c r="BJ356" s="180"/>
      <c r="BK356" s="180"/>
      <c r="BL356" s="180"/>
      <c r="BM356" s="180"/>
      <c r="BN356" s="180"/>
      <c r="BO356" s="180"/>
      <c r="BP356" s="180"/>
      <c r="BQ356" s="180"/>
      <c r="BR356" s="180"/>
      <c r="BS356" s="180"/>
      <c r="BT356" s="180"/>
      <c r="BU356" s="180"/>
      <c r="BV356" s="180"/>
      <c r="BW356" s="180"/>
      <c r="BX356" s="180"/>
      <c r="BY356" s="180"/>
      <c r="BZ356" s="180"/>
      <c r="CA356" s="180"/>
    </row>
    <row r="357" ht="15.75" customHeight="1" spans="1:79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180"/>
      <c r="T357" s="180"/>
      <c r="U357" s="180"/>
      <c r="V357" s="180"/>
      <c r="W357" s="180"/>
      <c r="X357" s="180"/>
      <c r="Y357" s="180"/>
      <c r="Z357" s="180"/>
      <c r="AA357" s="180"/>
      <c r="AB357" s="180"/>
      <c r="AC357" s="180"/>
      <c r="AD357" s="180"/>
      <c r="AE357" s="180"/>
      <c r="AF357" s="180"/>
      <c r="AG357" s="180"/>
      <c r="AH357" s="180"/>
      <c r="AI357" s="180"/>
      <c r="AJ357" s="180"/>
      <c r="AK357" s="180"/>
      <c r="AL357" s="180"/>
      <c r="AM357" s="180"/>
      <c r="AN357" s="180"/>
      <c r="AO357" s="180"/>
      <c r="AP357" s="180"/>
      <c r="AQ357" s="180"/>
      <c r="AR357" s="180"/>
      <c r="AS357" s="180"/>
      <c r="AT357" s="180"/>
      <c r="AU357" s="180"/>
      <c r="AV357" s="180"/>
      <c r="AW357" s="180"/>
      <c r="AX357" s="180"/>
      <c r="AY357" s="180"/>
      <c r="AZ357" s="180"/>
      <c r="BA357" s="180"/>
      <c r="BB357" s="180"/>
      <c r="BC357" s="180"/>
      <c r="BD357" s="180"/>
      <c r="BE357" s="180"/>
      <c r="BF357" s="180"/>
      <c r="BG357" s="180"/>
      <c r="BH357" s="180"/>
      <c r="BI357" s="180"/>
      <c r="BJ357" s="180"/>
      <c r="BK357" s="180"/>
      <c r="BL357" s="180"/>
      <c r="BM357" s="180"/>
      <c r="BN357" s="180"/>
      <c r="BO357" s="180"/>
      <c r="BP357" s="180"/>
      <c r="BQ357" s="180"/>
      <c r="BR357" s="180"/>
      <c r="BS357" s="180"/>
      <c r="BT357" s="180"/>
      <c r="BU357" s="180"/>
      <c r="BV357" s="180"/>
      <c r="BW357" s="180"/>
      <c r="BX357" s="180"/>
      <c r="BY357" s="180"/>
      <c r="BZ357" s="180"/>
      <c r="CA357" s="180"/>
    </row>
    <row r="358" ht="15.75" customHeight="1" spans="1:79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  <c r="S358" s="180"/>
      <c r="T358" s="180"/>
      <c r="U358" s="180"/>
      <c r="V358" s="180"/>
      <c r="W358" s="180"/>
      <c r="X358" s="180"/>
      <c r="Y358" s="180"/>
      <c r="Z358" s="180"/>
      <c r="AA358" s="180"/>
      <c r="AB358" s="180"/>
      <c r="AC358" s="180"/>
      <c r="AD358" s="180"/>
      <c r="AE358" s="180"/>
      <c r="AF358" s="180"/>
      <c r="AG358" s="180"/>
      <c r="AH358" s="180"/>
      <c r="AI358" s="180"/>
      <c r="AJ358" s="180"/>
      <c r="AK358" s="180"/>
      <c r="AL358" s="180"/>
      <c r="AM358" s="180"/>
      <c r="AN358" s="180"/>
      <c r="AO358" s="180"/>
      <c r="AP358" s="180"/>
      <c r="AQ358" s="180"/>
      <c r="AR358" s="180"/>
      <c r="AS358" s="180"/>
      <c r="AT358" s="180"/>
      <c r="AU358" s="180"/>
      <c r="AV358" s="180"/>
      <c r="AW358" s="180"/>
      <c r="AX358" s="180"/>
      <c r="AY358" s="180"/>
      <c r="AZ358" s="180"/>
      <c r="BA358" s="180"/>
      <c r="BB358" s="180"/>
      <c r="BC358" s="180"/>
      <c r="BD358" s="180"/>
      <c r="BE358" s="180"/>
      <c r="BF358" s="180"/>
      <c r="BG358" s="180"/>
      <c r="BH358" s="180"/>
      <c r="BI358" s="180"/>
      <c r="BJ358" s="180"/>
      <c r="BK358" s="180"/>
      <c r="BL358" s="180"/>
      <c r="BM358" s="180"/>
      <c r="BN358" s="180"/>
      <c r="BO358" s="180"/>
      <c r="BP358" s="180"/>
      <c r="BQ358" s="180"/>
      <c r="BR358" s="180"/>
      <c r="BS358" s="180"/>
      <c r="BT358" s="180"/>
      <c r="BU358" s="180"/>
      <c r="BV358" s="180"/>
      <c r="BW358" s="180"/>
      <c r="BX358" s="180"/>
      <c r="BY358" s="180"/>
      <c r="BZ358" s="180"/>
      <c r="CA358" s="180"/>
    </row>
    <row r="359" ht="15.75" customHeight="1" spans="1:79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180"/>
      <c r="T359" s="180"/>
      <c r="U359" s="180"/>
      <c r="V359" s="180"/>
      <c r="W359" s="180"/>
      <c r="X359" s="180"/>
      <c r="Y359" s="180"/>
      <c r="Z359" s="180"/>
      <c r="AA359" s="180"/>
      <c r="AB359" s="180"/>
      <c r="AC359" s="180"/>
      <c r="AD359" s="180"/>
      <c r="AE359" s="180"/>
      <c r="AF359" s="180"/>
      <c r="AG359" s="180"/>
      <c r="AH359" s="180"/>
      <c r="AI359" s="180"/>
      <c r="AJ359" s="180"/>
      <c r="AK359" s="180"/>
      <c r="AL359" s="180"/>
      <c r="AM359" s="180"/>
      <c r="AN359" s="180"/>
      <c r="AO359" s="180"/>
      <c r="AP359" s="180"/>
      <c r="AQ359" s="180"/>
      <c r="AR359" s="180"/>
      <c r="AS359" s="180"/>
      <c r="AT359" s="180"/>
      <c r="AU359" s="180"/>
      <c r="AV359" s="180"/>
      <c r="AW359" s="180"/>
      <c r="AX359" s="180"/>
      <c r="AY359" s="180"/>
      <c r="AZ359" s="180"/>
      <c r="BA359" s="180"/>
      <c r="BB359" s="180"/>
      <c r="BC359" s="180"/>
      <c r="BD359" s="180"/>
      <c r="BE359" s="180"/>
      <c r="BF359" s="180"/>
      <c r="BG359" s="180"/>
      <c r="BH359" s="180"/>
      <c r="BI359" s="180"/>
      <c r="BJ359" s="180"/>
      <c r="BK359" s="180"/>
      <c r="BL359" s="180"/>
      <c r="BM359" s="180"/>
      <c r="BN359" s="180"/>
      <c r="BO359" s="180"/>
      <c r="BP359" s="180"/>
      <c r="BQ359" s="180"/>
      <c r="BR359" s="180"/>
      <c r="BS359" s="180"/>
      <c r="BT359" s="180"/>
      <c r="BU359" s="180"/>
      <c r="BV359" s="180"/>
      <c r="BW359" s="180"/>
      <c r="BX359" s="180"/>
      <c r="BY359" s="180"/>
      <c r="BZ359" s="180"/>
      <c r="CA359" s="180"/>
    </row>
    <row r="360" ht="15.75" customHeight="1" spans="1:79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  <c r="U360" s="180"/>
      <c r="V360" s="180"/>
      <c r="W360" s="180"/>
      <c r="X360" s="180"/>
      <c r="Y360" s="180"/>
      <c r="Z360" s="180"/>
      <c r="AA360" s="180"/>
      <c r="AB360" s="180"/>
      <c r="AC360" s="180"/>
      <c r="AD360" s="180"/>
      <c r="AE360" s="180"/>
      <c r="AF360" s="180"/>
      <c r="AG360" s="180"/>
      <c r="AH360" s="180"/>
      <c r="AI360" s="180"/>
      <c r="AJ360" s="180"/>
      <c r="AK360" s="180"/>
      <c r="AL360" s="180"/>
      <c r="AM360" s="180"/>
      <c r="AN360" s="180"/>
      <c r="AO360" s="180"/>
      <c r="AP360" s="180"/>
      <c r="AQ360" s="180"/>
      <c r="AR360" s="180"/>
      <c r="AS360" s="180"/>
      <c r="AT360" s="180"/>
      <c r="AU360" s="180"/>
      <c r="AV360" s="180"/>
      <c r="AW360" s="180"/>
      <c r="AX360" s="180"/>
      <c r="AY360" s="180"/>
      <c r="AZ360" s="180"/>
      <c r="BA360" s="180"/>
      <c r="BB360" s="180"/>
      <c r="BC360" s="180"/>
      <c r="BD360" s="180"/>
      <c r="BE360" s="180"/>
      <c r="BF360" s="180"/>
      <c r="BG360" s="180"/>
      <c r="BH360" s="180"/>
      <c r="BI360" s="180"/>
      <c r="BJ360" s="180"/>
      <c r="BK360" s="180"/>
      <c r="BL360" s="180"/>
      <c r="BM360" s="180"/>
      <c r="BN360" s="180"/>
      <c r="BO360" s="180"/>
      <c r="BP360" s="180"/>
      <c r="BQ360" s="180"/>
      <c r="BR360" s="180"/>
      <c r="BS360" s="180"/>
      <c r="BT360" s="180"/>
      <c r="BU360" s="180"/>
      <c r="BV360" s="180"/>
      <c r="BW360" s="180"/>
      <c r="BX360" s="180"/>
      <c r="BY360" s="180"/>
      <c r="BZ360" s="180"/>
      <c r="CA360" s="180"/>
    </row>
    <row r="361" ht="15.75" customHeight="1" spans="1:79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180"/>
      <c r="T361" s="180"/>
      <c r="U361" s="180"/>
      <c r="V361" s="180"/>
      <c r="W361" s="180"/>
      <c r="X361" s="180"/>
      <c r="Y361" s="180"/>
      <c r="Z361" s="180"/>
      <c r="AA361" s="180"/>
      <c r="AB361" s="180"/>
      <c r="AC361" s="180"/>
      <c r="AD361" s="180"/>
      <c r="AE361" s="180"/>
      <c r="AF361" s="180"/>
      <c r="AG361" s="180"/>
      <c r="AH361" s="180"/>
      <c r="AI361" s="180"/>
      <c r="AJ361" s="180"/>
      <c r="AK361" s="180"/>
      <c r="AL361" s="180"/>
      <c r="AM361" s="180"/>
      <c r="AN361" s="180"/>
      <c r="AO361" s="180"/>
      <c r="AP361" s="180"/>
      <c r="AQ361" s="180"/>
      <c r="AR361" s="180"/>
      <c r="AS361" s="180"/>
      <c r="AT361" s="180"/>
      <c r="AU361" s="180"/>
      <c r="AV361" s="180"/>
      <c r="AW361" s="180"/>
      <c r="AX361" s="180"/>
      <c r="AY361" s="180"/>
      <c r="AZ361" s="180"/>
      <c r="BA361" s="180"/>
      <c r="BB361" s="180"/>
      <c r="BC361" s="180"/>
      <c r="BD361" s="180"/>
      <c r="BE361" s="180"/>
      <c r="BF361" s="180"/>
      <c r="BG361" s="180"/>
      <c r="BH361" s="180"/>
      <c r="BI361" s="180"/>
      <c r="BJ361" s="180"/>
      <c r="BK361" s="180"/>
      <c r="BL361" s="180"/>
      <c r="BM361" s="180"/>
      <c r="BN361" s="180"/>
      <c r="BO361" s="180"/>
      <c r="BP361" s="180"/>
      <c r="BQ361" s="180"/>
      <c r="BR361" s="180"/>
      <c r="BS361" s="180"/>
      <c r="BT361" s="180"/>
      <c r="BU361" s="180"/>
      <c r="BV361" s="180"/>
      <c r="BW361" s="180"/>
      <c r="BX361" s="180"/>
      <c r="BY361" s="180"/>
      <c r="BZ361" s="180"/>
      <c r="CA361" s="180"/>
    </row>
    <row r="362" ht="15.75" customHeight="1" spans="1:79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  <c r="U362" s="180"/>
      <c r="V362" s="180"/>
      <c r="W362" s="180"/>
      <c r="X362" s="180"/>
      <c r="Y362" s="180"/>
      <c r="Z362" s="180"/>
      <c r="AA362" s="180"/>
      <c r="AB362" s="180"/>
      <c r="AC362" s="180"/>
      <c r="AD362" s="180"/>
      <c r="AE362" s="180"/>
      <c r="AF362" s="180"/>
      <c r="AG362" s="180"/>
      <c r="AH362" s="180"/>
      <c r="AI362" s="180"/>
      <c r="AJ362" s="180"/>
      <c r="AK362" s="180"/>
      <c r="AL362" s="180"/>
      <c r="AM362" s="180"/>
      <c r="AN362" s="180"/>
      <c r="AO362" s="180"/>
      <c r="AP362" s="180"/>
      <c r="AQ362" s="180"/>
      <c r="AR362" s="180"/>
      <c r="AS362" s="180"/>
      <c r="AT362" s="180"/>
      <c r="AU362" s="180"/>
      <c r="AV362" s="180"/>
      <c r="AW362" s="180"/>
      <c r="AX362" s="180"/>
      <c r="AY362" s="180"/>
      <c r="AZ362" s="180"/>
      <c r="BA362" s="180"/>
      <c r="BB362" s="180"/>
      <c r="BC362" s="180"/>
      <c r="BD362" s="180"/>
      <c r="BE362" s="180"/>
      <c r="BF362" s="180"/>
      <c r="BG362" s="180"/>
      <c r="BH362" s="180"/>
      <c r="BI362" s="180"/>
      <c r="BJ362" s="180"/>
      <c r="BK362" s="180"/>
      <c r="BL362" s="180"/>
      <c r="BM362" s="180"/>
      <c r="BN362" s="180"/>
      <c r="BO362" s="180"/>
      <c r="BP362" s="180"/>
      <c r="BQ362" s="180"/>
      <c r="BR362" s="180"/>
      <c r="BS362" s="180"/>
      <c r="BT362" s="180"/>
      <c r="BU362" s="180"/>
      <c r="BV362" s="180"/>
      <c r="BW362" s="180"/>
      <c r="BX362" s="180"/>
      <c r="BY362" s="180"/>
      <c r="BZ362" s="180"/>
      <c r="CA362" s="180"/>
    </row>
    <row r="363" ht="15.75" customHeight="1" spans="1:79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  <c r="U363" s="180"/>
      <c r="V363" s="180"/>
      <c r="W363" s="180"/>
      <c r="X363" s="180"/>
      <c r="Y363" s="180"/>
      <c r="Z363" s="180"/>
      <c r="AA363" s="180"/>
      <c r="AB363" s="180"/>
      <c r="AC363" s="180"/>
      <c r="AD363" s="180"/>
      <c r="AE363" s="180"/>
      <c r="AF363" s="180"/>
      <c r="AG363" s="180"/>
      <c r="AH363" s="180"/>
      <c r="AI363" s="180"/>
      <c r="AJ363" s="180"/>
      <c r="AK363" s="180"/>
      <c r="AL363" s="180"/>
      <c r="AM363" s="180"/>
      <c r="AN363" s="180"/>
      <c r="AO363" s="180"/>
      <c r="AP363" s="180"/>
      <c r="AQ363" s="180"/>
      <c r="AR363" s="180"/>
      <c r="AS363" s="180"/>
      <c r="AT363" s="180"/>
      <c r="AU363" s="180"/>
      <c r="AV363" s="180"/>
      <c r="AW363" s="180"/>
      <c r="AX363" s="180"/>
      <c r="AY363" s="180"/>
      <c r="AZ363" s="180"/>
      <c r="BA363" s="180"/>
      <c r="BB363" s="180"/>
      <c r="BC363" s="180"/>
      <c r="BD363" s="180"/>
      <c r="BE363" s="180"/>
      <c r="BF363" s="180"/>
      <c r="BG363" s="180"/>
      <c r="BH363" s="180"/>
      <c r="BI363" s="180"/>
      <c r="BJ363" s="180"/>
      <c r="BK363" s="180"/>
      <c r="BL363" s="180"/>
      <c r="BM363" s="180"/>
      <c r="BN363" s="180"/>
      <c r="BO363" s="180"/>
      <c r="BP363" s="180"/>
      <c r="BQ363" s="180"/>
      <c r="BR363" s="180"/>
      <c r="BS363" s="180"/>
      <c r="BT363" s="180"/>
      <c r="BU363" s="180"/>
      <c r="BV363" s="180"/>
      <c r="BW363" s="180"/>
      <c r="BX363" s="180"/>
      <c r="BY363" s="180"/>
      <c r="BZ363" s="180"/>
      <c r="CA363" s="180"/>
    </row>
    <row r="364" ht="15.75" customHeight="1" spans="1:79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  <c r="U364" s="180"/>
      <c r="V364" s="180"/>
      <c r="W364" s="180"/>
      <c r="X364" s="180"/>
      <c r="Y364" s="180"/>
      <c r="Z364" s="180"/>
      <c r="AA364" s="180"/>
      <c r="AB364" s="180"/>
      <c r="AC364" s="180"/>
      <c r="AD364" s="180"/>
      <c r="AE364" s="180"/>
      <c r="AF364" s="180"/>
      <c r="AG364" s="180"/>
      <c r="AH364" s="180"/>
      <c r="AI364" s="180"/>
      <c r="AJ364" s="180"/>
      <c r="AK364" s="180"/>
      <c r="AL364" s="180"/>
      <c r="AM364" s="180"/>
      <c r="AN364" s="180"/>
      <c r="AO364" s="180"/>
      <c r="AP364" s="180"/>
      <c r="AQ364" s="180"/>
      <c r="AR364" s="180"/>
      <c r="AS364" s="180"/>
      <c r="AT364" s="180"/>
      <c r="AU364" s="180"/>
      <c r="AV364" s="180"/>
      <c r="AW364" s="180"/>
      <c r="AX364" s="180"/>
      <c r="AY364" s="180"/>
      <c r="AZ364" s="180"/>
      <c r="BA364" s="180"/>
      <c r="BB364" s="180"/>
      <c r="BC364" s="180"/>
      <c r="BD364" s="180"/>
      <c r="BE364" s="180"/>
      <c r="BF364" s="180"/>
      <c r="BG364" s="180"/>
      <c r="BH364" s="180"/>
      <c r="BI364" s="180"/>
      <c r="BJ364" s="180"/>
      <c r="BK364" s="180"/>
      <c r="BL364" s="180"/>
      <c r="BM364" s="180"/>
      <c r="BN364" s="180"/>
      <c r="BO364" s="180"/>
      <c r="BP364" s="180"/>
      <c r="BQ364" s="180"/>
      <c r="BR364" s="180"/>
      <c r="BS364" s="180"/>
      <c r="BT364" s="180"/>
      <c r="BU364" s="180"/>
      <c r="BV364" s="180"/>
      <c r="BW364" s="180"/>
      <c r="BX364" s="180"/>
      <c r="BY364" s="180"/>
      <c r="BZ364" s="180"/>
      <c r="CA364" s="180"/>
    </row>
    <row r="365" ht="15.75" customHeight="1" spans="1:79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  <c r="U365" s="180"/>
      <c r="V365" s="180"/>
      <c r="W365" s="180"/>
      <c r="X365" s="180"/>
      <c r="Y365" s="180"/>
      <c r="Z365" s="180"/>
      <c r="AA365" s="180"/>
      <c r="AB365" s="180"/>
      <c r="AC365" s="180"/>
      <c r="AD365" s="180"/>
      <c r="AE365" s="180"/>
      <c r="AF365" s="180"/>
      <c r="AG365" s="180"/>
      <c r="AH365" s="180"/>
      <c r="AI365" s="180"/>
      <c r="AJ365" s="180"/>
      <c r="AK365" s="180"/>
      <c r="AL365" s="180"/>
      <c r="AM365" s="180"/>
      <c r="AN365" s="180"/>
      <c r="AO365" s="180"/>
      <c r="AP365" s="180"/>
      <c r="AQ365" s="180"/>
      <c r="AR365" s="180"/>
      <c r="AS365" s="180"/>
      <c r="AT365" s="180"/>
      <c r="AU365" s="180"/>
      <c r="AV365" s="180"/>
      <c r="AW365" s="180"/>
      <c r="AX365" s="180"/>
      <c r="AY365" s="180"/>
      <c r="AZ365" s="180"/>
      <c r="BA365" s="180"/>
      <c r="BB365" s="180"/>
      <c r="BC365" s="180"/>
      <c r="BD365" s="180"/>
      <c r="BE365" s="180"/>
      <c r="BF365" s="180"/>
      <c r="BG365" s="180"/>
      <c r="BH365" s="180"/>
      <c r="BI365" s="180"/>
      <c r="BJ365" s="180"/>
      <c r="BK365" s="180"/>
      <c r="BL365" s="180"/>
      <c r="BM365" s="180"/>
      <c r="BN365" s="180"/>
      <c r="BO365" s="180"/>
      <c r="BP365" s="180"/>
      <c r="BQ365" s="180"/>
      <c r="BR365" s="180"/>
      <c r="BS365" s="180"/>
      <c r="BT365" s="180"/>
      <c r="BU365" s="180"/>
      <c r="BV365" s="180"/>
      <c r="BW365" s="180"/>
      <c r="BX365" s="180"/>
      <c r="BY365" s="180"/>
      <c r="BZ365" s="180"/>
      <c r="CA365" s="180"/>
    </row>
    <row r="366" ht="15.75" customHeight="1" spans="1:79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  <c r="U366" s="180"/>
      <c r="V366" s="180"/>
      <c r="W366" s="180"/>
      <c r="X366" s="180"/>
      <c r="Y366" s="180"/>
      <c r="Z366" s="180"/>
      <c r="AA366" s="180"/>
      <c r="AB366" s="180"/>
      <c r="AC366" s="180"/>
      <c r="AD366" s="180"/>
      <c r="AE366" s="180"/>
      <c r="AF366" s="180"/>
      <c r="AG366" s="180"/>
      <c r="AH366" s="180"/>
      <c r="AI366" s="180"/>
      <c r="AJ366" s="180"/>
      <c r="AK366" s="180"/>
      <c r="AL366" s="180"/>
      <c r="AM366" s="180"/>
      <c r="AN366" s="180"/>
      <c r="AO366" s="180"/>
      <c r="AP366" s="180"/>
      <c r="AQ366" s="180"/>
      <c r="AR366" s="180"/>
      <c r="AS366" s="180"/>
      <c r="AT366" s="180"/>
      <c r="AU366" s="180"/>
      <c r="AV366" s="180"/>
      <c r="AW366" s="180"/>
      <c r="AX366" s="180"/>
      <c r="AY366" s="180"/>
      <c r="AZ366" s="180"/>
      <c r="BA366" s="180"/>
      <c r="BB366" s="180"/>
      <c r="BC366" s="180"/>
      <c r="BD366" s="180"/>
      <c r="BE366" s="180"/>
      <c r="BF366" s="180"/>
      <c r="BG366" s="180"/>
      <c r="BH366" s="180"/>
      <c r="BI366" s="180"/>
      <c r="BJ366" s="180"/>
      <c r="BK366" s="180"/>
      <c r="BL366" s="180"/>
      <c r="BM366" s="180"/>
      <c r="BN366" s="180"/>
      <c r="BO366" s="180"/>
      <c r="BP366" s="180"/>
      <c r="BQ366" s="180"/>
      <c r="BR366" s="180"/>
      <c r="BS366" s="180"/>
      <c r="BT366" s="180"/>
      <c r="BU366" s="180"/>
      <c r="BV366" s="180"/>
      <c r="BW366" s="180"/>
      <c r="BX366" s="180"/>
      <c r="BY366" s="180"/>
      <c r="BZ366" s="180"/>
      <c r="CA366" s="180"/>
    </row>
    <row r="367" ht="15.75" customHeight="1" spans="1:79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  <c r="U367" s="180"/>
      <c r="V367" s="180"/>
      <c r="W367" s="180"/>
      <c r="X367" s="180"/>
      <c r="Y367" s="180"/>
      <c r="Z367" s="180"/>
      <c r="AA367" s="180"/>
      <c r="AB367" s="180"/>
      <c r="AC367" s="180"/>
      <c r="AD367" s="180"/>
      <c r="AE367" s="180"/>
      <c r="AF367" s="180"/>
      <c r="AG367" s="180"/>
      <c r="AH367" s="180"/>
      <c r="AI367" s="180"/>
      <c r="AJ367" s="180"/>
      <c r="AK367" s="180"/>
      <c r="AL367" s="180"/>
      <c r="AM367" s="180"/>
      <c r="AN367" s="180"/>
      <c r="AO367" s="180"/>
      <c r="AP367" s="180"/>
      <c r="AQ367" s="180"/>
      <c r="AR367" s="180"/>
      <c r="AS367" s="180"/>
      <c r="AT367" s="180"/>
      <c r="AU367" s="180"/>
      <c r="AV367" s="180"/>
      <c r="AW367" s="180"/>
      <c r="AX367" s="180"/>
      <c r="AY367" s="180"/>
      <c r="AZ367" s="180"/>
      <c r="BA367" s="180"/>
      <c r="BB367" s="180"/>
      <c r="BC367" s="180"/>
      <c r="BD367" s="180"/>
      <c r="BE367" s="180"/>
      <c r="BF367" s="180"/>
      <c r="BG367" s="180"/>
      <c r="BH367" s="180"/>
      <c r="BI367" s="180"/>
      <c r="BJ367" s="180"/>
      <c r="BK367" s="180"/>
      <c r="BL367" s="180"/>
      <c r="BM367" s="180"/>
      <c r="BN367" s="180"/>
      <c r="BO367" s="180"/>
      <c r="BP367" s="180"/>
      <c r="BQ367" s="180"/>
      <c r="BR367" s="180"/>
      <c r="BS367" s="180"/>
      <c r="BT367" s="180"/>
      <c r="BU367" s="180"/>
      <c r="BV367" s="180"/>
      <c r="BW367" s="180"/>
      <c r="BX367" s="180"/>
      <c r="BY367" s="180"/>
      <c r="BZ367" s="180"/>
      <c r="CA367" s="180"/>
    </row>
    <row r="368" ht="15.75" customHeight="1" spans="1:79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180"/>
      <c r="T368" s="180"/>
      <c r="U368" s="180"/>
      <c r="V368" s="180"/>
      <c r="W368" s="180"/>
      <c r="X368" s="180"/>
      <c r="Y368" s="180"/>
      <c r="Z368" s="180"/>
      <c r="AA368" s="180"/>
      <c r="AB368" s="180"/>
      <c r="AC368" s="180"/>
      <c r="AD368" s="180"/>
      <c r="AE368" s="180"/>
      <c r="AF368" s="180"/>
      <c r="AG368" s="180"/>
      <c r="AH368" s="180"/>
      <c r="AI368" s="180"/>
      <c r="AJ368" s="180"/>
      <c r="AK368" s="180"/>
      <c r="AL368" s="180"/>
      <c r="AM368" s="180"/>
      <c r="AN368" s="180"/>
      <c r="AO368" s="180"/>
      <c r="AP368" s="180"/>
      <c r="AQ368" s="180"/>
      <c r="AR368" s="180"/>
      <c r="AS368" s="180"/>
      <c r="AT368" s="180"/>
      <c r="AU368" s="180"/>
      <c r="AV368" s="180"/>
      <c r="AW368" s="180"/>
      <c r="AX368" s="180"/>
      <c r="AY368" s="180"/>
      <c r="AZ368" s="180"/>
      <c r="BA368" s="180"/>
      <c r="BB368" s="180"/>
      <c r="BC368" s="180"/>
      <c r="BD368" s="180"/>
      <c r="BE368" s="180"/>
      <c r="BF368" s="180"/>
      <c r="BG368" s="180"/>
      <c r="BH368" s="180"/>
      <c r="BI368" s="180"/>
      <c r="BJ368" s="180"/>
      <c r="BK368" s="180"/>
      <c r="BL368" s="180"/>
      <c r="BM368" s="180"/>
      <c r="BN368" s="180"/>
      <c r="BO368" s="180"/>
      <c r="BP368" s="180"/>
      <c r="BQ368" s="180"/>
      <c r="BR368" s="180"/>
      <c r="BS368" s="180"/>
      <c r="BT368" s="180"/>
      <c r="BU368" s="180"/>
      <c r="BV368" s="180"/>
      <c r="BW368" s="180"/>
      <c r="BX368" s="180"/>
      <c r="BY368" s="180"/>
      <c r="BZ368" s="180"/>
      <c r="CA368" s="180"/>
    </row>
    <row r="369" ht="15.75" customHeight="1" spans="1:79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  <c r="U369" s="180"/>
      <c r="V369" s="180"/>
      <c r="W369" s="180"/>
      <c r="X369" s="180"/>
      <c r="Y369" s="180"/>
      <c r="Z369" s="180"/>
      <c r="AA369" s="180"/>
      <c r="AB369" s="180"/>
      <c r="AC369" s="180"/>
      <c r="AD369" s="180"/>
      <c r="AE369" s="180"/>
      <c r="AF369" s="180"/>
      <c r="AG369" s="180"/>
      <c r="AH369" s="180"/>
      <c r="AI369" s="180"/>
      <c r="AJ369" s="180"/>
      <c r="AK369" s="180"/>
      <c r="AL369" s="180"/>
      <c r="AM369" s="180"/>
      <c r="AN369" s="180"/>
      <c r="AO369" s="180"/>
      <c r="AP369" s="180"/>
      <c r="AQ369" s="180"/>
      <c r="AR369" s="180"/>
      <c r="AS369" s="180"/>
      <c r="AT369" s="180"/>
      <c r="AU369" s="180"/>
      <c r="AV369" s="180"/>
      <c r="AW369" s="180"/>
      <c r="AX369" s="180"/>
      <c r="AY369" s="180"/>
      <c r="AZ369" s="180"/>
      <c r="BA369" s="180"/>
      <c r="BB369" s="180"/>
      <c r="BC369" s="180"/>
      <c r="BD369" s="180"/>
      <c r="BE369" s="180"/>
      <c r="BF369" s="180"/>
      <c r="BG369" s="180"/>
      <c r="BH369" s="180"/>
      <c r="BI369" s="180"/>
      <c r="BJ369" s="180"/>
      <c r="BK369" s="180"/>
      <c r="BL369" s="180"/>
      <c r="BM369" s="180"/>
      <c r="BN369" s="180"/>
      <c r="BO369" s="180"/>
      <c r="BP369" s="180"/>
      <c r="BQ369" s="180"/>
      <c r="BR369" s="180"/>
      <c r="BS369" s="180"/>
      <c r="BT369" s="180"/>
      <c r="BU369" s="180"/>
      <c r="BV369" s="180"/>
      <c r="BW369" s="180"/>
      <c r="BX369" s="180"/>
      <c r="BY369" s="180"/>
      <c r="BZ369" s="180"/>
      <c r="CA369" s="180"/>
    </row>
    <row r="370" ht="15.75" customHeight="1" spans="1:79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  <c r="U370" s="180"/>
      <c r="V370" s="180"/>
      <c r="W370" s="180"/>
      <c r="X370" s="180"/>
      <c r="Y370" s="180"/>
      <c r="Z370" s="180"/>
      <c r="AA370" s="180"/>
      <c r="AB370" s="180"/>
      <c r="AC370" s="180"/>
      <c r="AD370" s="180"/>
      <c r="AE370" s="180"/>
      <c r="AF370" s="180"/>
      <c r="AG370" s="180"/>
      <c r="AH370" s="180"/>
      <c r="AI370" s="180"/>
      <c r="AJ370" s="180"/>
      <c r="AK370" s="180"/>
      <c r="AL370" s="180"/>
      <c r="AM370" s="180"/>
      <c r="AN370" s="180"/>
      <c r="AO370" s="180"/>
      <c r="AP370" s="180"/>
      <c r="AQ370" s="180"/>
      <c r="AR370" s="180"/>
      <c r="AS370" s="180"/>
      <c r="AT370" s="180"/>
      <c r="AU370" s="180"/>
      <c r="AV370" s="180"/>
      <c r="AW370" s="180"/>
      <c r="AX370" s="180"/>
      <c r="AY370" s="180"/>
      <c r="AZ370" s="180"/>
      <c r="BA370" s="180"/>
      <c r="BB370" s="180"/>
      <c r="BC370" s="180"/>
      <c r="BD370" s="180"/>
      <c r="BE370" s="180"/>
      <c r="BF370" s="180"/>
      <c r="BG370" s="180"/>
      <c r="BH370" s="180"/>
      <c r="BI370" s="180"/>
      <c r="BJ370" s="180"/>
      <c r="BK370" s="180"/>
      <c r="BL370" s="180"/>
      <c r="BM370" s="180"/>
      <c r="BN370" s="180"/>
      <c r="BO370" s="180"/>
      <c r="BP370" s="180"/>
      <c r="BQ370" s="180"/>
      <c r="BR370" s="180"/>
      <c r="BS370" s="180"/>
      <c r="BT370" s="180"/>
      <c r="BU370" s="180"/>
      <c r="BV370" s="180"/>
      <c r="BW370" s="180"/>
      <c r="BX370" s="180"/>
      <c r="BY370" s="180"/>
      <c r="BZ370" s="180"/>
      <c r="CA370" s="180"/>
    </row>
    <row r="371" ht="15.75" customHeight="1" spans="1:79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  <c r="U371" s="180"/>
      <c r="V371" s="180"/>
      <c r="W371" s="180"/>
      <c r="X371" s="180"/>
      <c r="Y371" s="180"/>
      <c r="Z371" s="180"/>
      <c r="AA371" s="180"/>
      <c r="AB371" s="180"/>
      <c r="AC371" s="180"/>
      <c r="AD371" s="180"/>
      <c r="AE371" s="180"/>
      <c r="AF371" s="180"/>
      <c r="AG371" s="180"/>
      <c r="AH371" s="180"/>
      <c r="AI371" s="180"/>
      <c r="AJ371" s="180"/>
      <c r="AK371" s="180"/>
      <c r="AL371" s="180"/>
      <c r="AM371" s="180"/>
      <c r="AN371" s="180"/>
      <c r="AO371" s="180"/>
      <c r="AP371" s="180"/>
      <c r="AQ371" s="180"/>
      <c r="AR371" s="180"/>
      <c r="AS371" s="180"/>
      <c r="AT371" s="180"/>
      <c r="AU371" s="180"/>
      <c r="AV371" s="180"/>
      <c r="AW371" s="180"/>
      <c r="AX371" s="180"/>
      <c r="AY371" s="180"/>
      <c r="AZ371" s="180"/>
      <c r="BA371" s="180"/>
      <c r="BB371" s="180"/>
      <c r="BC371" s="180"/>
      <c r="BD371" s="180"/>
      <c r="BE371" s="180"/>
      <c r="BF371" s="180"/>
      <c r="BG371" s="180"/>
      <c r="BH371" s="180"/>
      <c r="BI371" s="180"/>
      <c r="BJ371" s="180"/>
      <c r="BK371" s="180"/>
      <c r="BL371" s="180"/>
      <c r="BM371" s="180"/>
      <c r="BN371" s="180"/>
      <c r="BO371" s="180"/>
      <c r="BP371" s="180"/>
      <c r="BQ371" s="180"/>
      <c r="BR371" s="180"/>
      <c r="BS371" s="180"/>
      <c r="BT371" s="180"/>
      <c r="BU371" s="180"/>
      <c r="BV371" s="180"/>
      <c r="BW371" s="180"/>
      <c r="BX371" s="180"/>
      <c r="BY371" s="180"/>
      <c r="BZ371" s="180"/>
      <c r="CA371" s="180"/>
    </row>
    <row r="372" ht="15.75" customHeight="1" spans="1:79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  <c r="U372" s="180"/>
      <c r="V372" s="180"/>
      <c r="W372" s="180"/>
      <c r="X372" s="180"/>
      <c r="Y372" s="180"/>
      <c r="Z372" s="180"/>
      <c r="AA372" s="180"/>
      <c r="AB372" s="180"/>
      <c r="AC372" s="180"/>
      <c r="AD372" s="180"/>
      <c r="AE372" s="180"/>
      <c r="AF372" s="180"/>
      <c r="AG372" s="180"/>
      <c r="AH372" s="180"/>
      <c r="AI372" s="180"/>
      <c r="AJ372" s="180"/>
      <c r="AK372" s="180"/>
      <c r="AL372" s="180"/>
      <c r="AM372" s="180"/>
      <c r="AN372" s="180"/>
      <c r="AO372" s="180"/>
      <c r="AP372" s="180"/>
      <c r="AQ372" s="180"/>
      <c r="AR372" s="180"/>
      <c r="AS372" s="180"/>
      <c r="AT372" s="180"/>
      <c r="AU372" s="180"/>
      <c r="AV372" s="180"/>
      <c r="AW372" s="180"/>
      <c r="AX372" s="180"/>
      <c r="AY372" s="180"/>
      <c r="AZ372" s="180"/>
      <c r="BA372" s="180"/>
      <c r="BB372" s="180"/>
      <c r="BC372" s="180"/>
      <c r="BD372" s="180"/>
      <c r="BE372" s="180"/>
      <c r="BF372" s="180"/>
      <c r="BG372" s="180"/>
      <c r="BH372" s="180"/>
      <c r="BI372" s="180"/>
      <c r="BJ372" s="180"/>
      <c r="BK372" s="180"/>
      <c r="BL372" s="180"/>
      <c r="BM372" s="180"/>
      <c r="BN372" s="180"/>
      <c r="BO372" s="180"/>
      <c r="BP372" s="180"/>
      <c r="BQ372" s="180"/>
      <c r="BR372" s="180"/>
      <c r="BS372" s="180"/>
      <c r="BT372" s="180"/>
      <c r="BU372" s="180"/>
      <c r="BV372" s="180"/>
      <c r="BW372" s="180"/>
      <c r="BX372" s="180"/>
      <c r="BY372" s="180"/>
      <c r="BZ372" s="180"/>
      <c r="CA372" s="180"/>
    </row>
    <row r="373" ht="15.75" customHeight="1" spans="1:79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  <c r="S373" s="180"/>
      <c r="T373" s="180"/>
      <c r="U373" s="180"/>
      <c r="V373" s="180"/>
      <c r="W373" s="180"/>
      <c r="X373" s="180"/>
      <c r="Y373" s="180"/>
      <c r="Z373" s="180"/>
      <c r="AA373" s="180"/>
      <c r="AB373" s="180"/>
      <c r="AC373" s="180"/>
      <c r="AD373" s="180"/>
      <c r="AE373" s="180"/>
      <c r="AF373" s="180"/>
      <c r="AG373" s="180"/>
      <c r="AH373" s="180"/>
      <c r="AI373" s="180"/>
      <c r="AJ373" s="180"/>
      <c r="AK373" s="180"/>
      <c r="AL373" s="180"/>
      <c r="AM373" s="180"/>
      <c r="AN373" s="180"/>
      <c r="AO373" s="180"/>
      <c r="AP373" s="180"/>
      <c r="AQ373" s="180"/>
      <c r="AR373" s="180"/>
      <c r="AS373" s="180"/>
      <c r="AT373" s="180"/>
      <c r="AU373" s="180"/>
      <c r="AV373" s="180"/>
      <c r="AW373" s="180"/>
      <c r="AX373" s="180"/>
      <c r="AY373" s="180"/>
      <c r="AZ373" s="180"/>
      <c r="BA373" s="180"/>
      <c r="BB373" s="180"/>
      <c r="BC373" s="180"/>
      <c r="BD373" s="180"/>
      <c r="BE373" s="180"/>
      <c r="BF373" s="180"/>
      <c r="BG373" s="180"/>
      <c r="BH373" s="180"/>
      <c r="BI373" s="180"/>
      <c r="BJ373" s="180"/>
      <c r="BK373" s="180"/>
      <c r="BL373" s="180"/>
      <c r="BM373" s="180"/>
      <c r="BN373" s="180"/>
      <c r="BO373" s="180"/>
      <c r="BP373" s="180"/>
      <c r="BQ373" s="180"/>
      <c r="BR373" s="180"/>
      <c r="BS373" s="180"/>
      <c r="BT373" s="180"/>
      <c r="BU373" s="180"/>
      <c r="BV373" s="180"/>
      <c r="BW373" s="180"/>
      <c r="BX373" s="180"/>
      <c r="BY373" s="180"/>
      <c r="BZ373" s="180"/>
      <c r="CA373" s="180"/>
    </row>
    <row r="374" ht="15.75" customHeight="1" spans="1:79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  <c r="S374" s="180"/>
      <c r="T374" s="180"/>
      <c r="U374" s="180"/>
      <c r="V374" s="180"/>
      <c r="W374" s="180"/>
      <c r="X374" s="180"/>
      <c r="Y374" s="180"/>
      <c r="Z374" s="180"/>
      <c r="AA374" s="180"/>
      <c r="AB374" s="180"/>
      <c r="AC374" s="180"/>
      <c r="AD374" s="180"/>
      <c r="AE374" s="180"/>
      <c r="AF374" s="180"/>
      <c r="AG374" s="180"/>
      <c r="AH374" s="180"/>
      <c r="AI374" s="180"/>
      <c r="AJ374" s="180"/>
      <c r="AK374" s="180"/>
      <c r="AL374" s="180"/>
      <c r="AM374" s="180"/>
      <c r="AN374" s="180"/>
      <c r="AO374" s="180"/>
      <c r="AP374" s="180"/>
      <c r="AQ374" s="180"/>
      <c r="AR374" s="180"/>
      <c r="AS374" s="180"/>
      <c r="AT374" s="180"/>
      <c r="AU374" s="180"/>
      <c r="AV374" s="180"/>
      <c r="AW374" s="180"/>
      <c r="AX374" s="180"/>
      <c r="AY374" s="180"/>
      <c r="AZ374" s="180"/>
      <c r="BA374" s="180"/>
      <c r="BB374" s="180"/>
      <c r="BC374" s="180"/>
      <c r="BD374" s="180"/>
      <c r="BE374" s="180"/>
      <c r="BF374" s="180"/>
      <c r="BG374" s="180"/>
      <c r="BH374" s="180"/>
      <c r="BI374" s="180"/>
      <c r="BJ374" s="180"/>
      <c r="BK374" s="180"/>
      <c r="BL374" s="180"/>
      <c r="BM374" s="180"/>
      <c r="BN374" s="180"/>
      <c r="BO374" s="180"/>
      <c r="BP374" s="180"/>
      <c r="BQ374" s="180"/>
      <c r="BR374" s="180"/>
      <c r="BS374" s="180"/>
      <c r="BT374" s="180"/>
      <c r="BU374" s="180"/>
      <c r="BV374" s="180"/>
      <c r="BW374" s="180"/>
      <c r="BX374" s="180"/>
      <c r="BY374" s="180"/>
      <c r="BZ374" s="180"/>
      <c r="CA374" s="180"/>
    </row>
    <row r="375" ht="15.75" customHeight="1" spans="1:79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  <c r="S375" s="180"/>
      <c r="T375" s="180"/>
      <c r="U375" s="180"/>
      <c r="V375" s="180"/>
      <c r="W375" s="180"/>
      <c r="X375" s="180"/>
      <c r="Y375" s="180"/>
      <c r="Z375" s="180"/>
      <c r="AA375" s="180"/>
      <c r="AB375" s="180"/>
      <c r="AC375" s="180"/>
      <c r="AD375" s="180"/>
      <c r="AE375" s="180"/>
      <c r="AF375" s="180"/>
      <c r="AG375" s="180"/>
      <c r="AH375" s="180"/>
      <c r="AI375" s="180"/>
      <c r="AJ375" s="180"/>
      <c r="AK375" s="180"/>
      <c r="AL375" s="180"/>
      <c r="AM375" s="180"/>
      <c r="AN375" s="180"/>
      <c r="AO375" s="180"/>
      <c r="AP375" s="180"/>
      <c r="AQ375" s="180"/>
      <c r="AR375" s="180"/>
      <c r="AS375" s="180"/>
      <c r="AT375" s="180"/>
      <c r="AU375" s="180"/>
      <c r="AV375" s="180"/>
      <c r="AW375" s="180"/>
      <c r="AX375" s="180"/>
      <c r="AY375" s="180"/>
      <c r="AZ375" s="180"/>
      <c r="BA375" s="180"/>
      <c r="BB375" s="180"/>
      <c r="BC375" s="180"/>
      <c r="BD375" s="180"/>
      <c r="BE375" s="180"/>
      <c r="BF375" s="180"/>
      <c r="BG375" s="180"/>
      <c r="BH375" s="180"/>
      <c r="BI375" s="180"/>
      <c r="BJ375" s="180"/>
      <c r="BK375" s="180"/>
      <c r="BL375" s="180"/>
      <c r="BM375" s="180"/>
      <c r="BN375" s="180"/>
      <c r="BO375" s="180"/>
      <c r="BP375" s="180"/>
      <c r="BQ375" s="180"/>
      <c r="BR375" s="180"/>
      <c r="BS375" s="180"/>
      <c r="BT375" s="180"/>
      <c r="BU375" s="180"/>
      <c r="BV375" s="180"/>
      <c r="BW375" s="180"/>
      <c r="BX375" s="180"/>
      <c r="BY375" s="180"/>
      <c r="BZ375" s="180"/>
      <c r="CA375" s="180"/>
    </row>
    <row r="376" ht="15.75" customHeight="1" spans="1:79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  <c r="R376" s="180"/>
      <c r="S376" s="180"/>
      <c r="T376" s="180"/>
      <c r="U376" s="180"/>
      <c r="V376" s="180"/>
      <c r="W376" s="180"/>
      <c r="X376" s="180"/>
      <c r="Y376" s="180"/>
      <c r="Z376" s="180"/>
      <c r="AA376" s="180"/>
      <c r="AB376" s="180"/>
      <c r="AC376" s="180"/>
      <c r="AD376" s="180"/>
      <c r="AE376" s="180"/>
      <c r="AF376" s="180"/>
      <c r="AG376" s="180"/>
      <c r="AH376" s="180"/>
      <c r="AI376" s="180"/>
      <c r="AJ376" s="180"/>
      <c r="AK376" s="180"/>
      <c r="AL376" s="180"/>
      <c r="AM376" s="180"/>
      <c r="AN376" s="180"/>
      <c r="AO376" s="180"/>
      <c r="AP376" s="180"/>
      <c r="AQ376" s="180"/>
      <c r="AR376" s="180"/>
      <c r="AS376" s="180"/>
      <c r="AT376" s="180"/>
      <c r="AU376" s="180"/>
      <c r="AV376" s="180"/>
      <c r="AW376" s="180"/>
      <c r="AX376" s="180"/>
      <c r="AY376" s="180"/>
      <c r="AZ376" s="180"/>
      <c r="BA376" s="180"/>
      <c r="BB376" s="180"/>
      <c r="BC376" s="180"/>
      <c r="BD376" s="180"/>
      <c r="BE376" s="180"/>
      <c r="BF376" s="180"/>
      <c r="BG376" s="180"/>
      <c r="BH376" s="180"/>
      <c r="BI376" s="180"/>
      <c r="BJ376" s="180"/>
      <c r="BK376" s="180"/>
      <c r="BL376" s="180"/>
      <c r="BM376" s="180"/>
      <c r="BN376" s="180"/>
      <c r="BO376" s="180"/>
      <c r="BP376" s="180"/>
      <c r="BQ376" s="180"/>
      <c r="BR376" s="180"/>
      <c r="BS376" s="180"/>
      <c r="BT376" s="180"/>
      <c r="BU376" s="180"/>
      <c r="BV376" s="180"/>
      <c r="BW376" s="180"/>
      <c r="BX376" s="180"/>
      <c r="BY376" s="180"/>
      <c r="BZ376" s="180"/>
      <c r="CA376" s="180"/>
    </row>
    <row r="377" ht="15.75" customHeight="1" spans="1:79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  <c r="R377" s="180"/>
      <c r="S377" s="180"/>
      <c r="T377" s="180"/>
      <c r="U377" s="180"/>
      <c r="V377" s="180"/>
      <c r="W377" s="180"/>
      <c r="X377" s="180"/>
      <c r="Y377" s="180"/>
      <c r="Z377" s="180"/>
      <c r="AA377" s="180"/>
      <c r="AB377" s="180"/>
      <c r="AC377" s="180"/>
      <c r="AD377" s="180"/>
      <c r="AE377" s="180"/>
      <c r="AF377" s="180"/>
      <c r="AG377" s="180"/>
      <c r="AH377" s="180"/>
      <c r="AI377" s="180"/>
      <c r="AJ377" s="180"/>
      <c r="AK377" s="180"/>
      <c r="AL377" s="180"/>
      <c r="AM377" s="180"/>
      <c r="AN377" s="180"/>
      <c r="AO377" s="180"/>
      <c r="AP377" s="180"/>
      <c r="AQ377" s="180"/>
      <c r="AR377" s="180"/>
      <c r="AS377" s="180"/>
      <c r="AT377" s="180"/>
      <c r="AU377" s="180"/>
      <c r="AV377" s="180"/>
      <c r="AW377" s="180"/>
      <c r="AX377" s="180"/>
      <c r="AY377" s="180"/>
      <c r="AZ377" s="180"/>
      <c r="BA377" s="180"/>
      <c r="BB377" s="180"/>
      <c r="BC377" s="180"/>
      <c r="BD377" s="180"/>
      <c r="BE377" s="180"/>
      <c r="BF377" s="180"/>
      <c r="BG377" s="180"/>
      <c r="BH377" s="180"/>
      <c r="BI377" s="180"/>
      <c r="BJ377" s="180"/>
      <c r="BK377" s="180"/>
      <c r="BL377" s="180"/>
      <c r="BM377" s="180"/>
      <c r="BN377" s="180"/>
      <c r="BO377" s="180"/>
      <c r="BP377" s="180"/>
      <c r="BQ377" s="180"/>
      <c r="BR377" s="180"/>
      <c r="BS377" s="180"/>
      <c r="BT377" s="180"/>
      <c r="BU377" s="180"/>
      <c r="BV377" s="180"/>
      <c r="BW377" s="180"/>
      <c r="BX377" s="180"/>
      <c r="BY377" s="180"/>
      <c r="BZ377" s="180"/>
      <c r="CA377" s="180"/>
    </row>
    <row r="378" ht="15.75" customHeight="1" spans="1:79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  <c r="U378" s="180"/>
      <c r="V378" s="180"/>
      <c r="W378" s="180"/>
      <c r="X378" s="180"/>
      <c r="Y378" s="180"/>
      <c r="Z378" s="180"/>
      <c r="AA378" s="180"/>
      <c r="AB378" s="180"/>
      <c r="AC378" s="180"/>
      <c r="AD378" s="180"/>
      <c r="AE378" s="180"/>
      <c r="AF378" s="180"/>
      <c r="AG378" s="180"/>
      <c r="AH378" s="180"/>
      <c r="AI378" s="180"/>
      <c r="AJ378" s="180"/>
      <c r="AK378" s="180"/>
      <c r="AL378" s="180"/>
      <c r="AM378" s="180"/>
      <c r="AN378" s="180"/>
      <c r="AO378" s="180"/>
      <c r="AP378" s="180"/>
      <c r="AQ378" s="180"/>
      <c r="AR378" s="180"/>
      <c r="AS378" s="180"/>
      <c r="AT378" s="180"/>
      <c r="AU378" s="180"/>
      <c r="AV378" s="180"/>
      <c r="AW378" s="180"/>
      <c r="AX378" s="180"/>
      <c r="AY378" s="180"/>
      <c r="AZ378" s="180"/>
      <c r="BA378" s="180"/>
      <c r="BB378" s="180"/>
      <c r="BC378" s="180"/>
      <c r="BD378" s="180"/>
      <c r="BE378" s="180"/>
      <c r="BF378" s="180"/>
      <c r="BG378" s="180"/>
      <c r="BH378" s="180"/>
      <c r="BI378" s="180"/>
      <c r="BJ378" s="180"/>
      <c r="BK378" s="180"/>
      <c r="BL378" s="180"/>
      <c r="BM378" s="180"/>
      <c r="BN378" s="180"/>
      <c r="BO378" s="180"/>
      <c r="BP378" s="180"/>
      <c r="BQ378" s="180"/>
      <c r="BR378" s="180"/>
      <c r="BS378" s="180"/>
      <c r="BT378" s="180"/>
      <c r="BU378" s="180"/>
      <c r="BV378" s="180"/>
      <c r="BW378" s="180"/>
      <c r="BX378" s="180"/>
      <c r="BY378" s="180"/>
      <c r="BZ378" s="180"/>
      <c r="CA378" s="180"/>
    </row>
    <row r="379" ht="15.75" customHeight="1" spans="1:79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  <c r="R379" s="180"/>
      <c r="S379" s="180"/>
      <c r="T379" s="180"/>
      <c r="U379" s="180"/>
      <c r="V379" s="180"/>
      <c r="W379" s="180"/>
      <c r="X379" s="180"/>
      <c r="Y379" s="180"/>
      <c r="Z379" s="180"/>
      <c r="AA379" s="180"/>
      <c r="AB379" s="180"/>
      <c r="AC379" s="180"/>
      <c r="AD379" s="180"/>
      <c r="AE379" s="180"/>
      <c r="AF379" s="180"/>
      <c r="AG379" s="180"/>
      <c r="AH379" s="180"/>
      <c r="AI379" s="180"/>
      <c r="AJ379" s="180"/>
      <c r="AK379" s="180"/>
      <c r="AL379" s="180"/>
      <c r="AM379" s="180"/>
      <c r="AN379" s="180"/>
      <c r="AO379" s="180"/>
      <c r="AP379" s="180"/>
      <c r="AQ379" s="180"/>
      <c r="AR379" s="180"/>
      <c r="AS379" s="180"/>
      <c r="AT379" s="180"/>
      <c r="AU379" s="180"/>
      <c r="AV379" s="180"/>
      <c r="AW379" s="180"/>
      <c r="AX379" s="180"/>
      <c r="AY379" s="180"/>
      <c r="AZ379" s="180"/>
      <c r="BA379" s="180"/>
      <c r="BB379" s="180"/>
      <c r="BC379" s="180"/>
      <c r="BD379" s="180"/>
      <c r="BE379" s="180"/>
      <c r="BF379" s="180"/>
      <c r="BG379" s="180"/>
      <c r="BH379" s="180"/>
      <c r="BI379" s="180"/>
      <c r="BJ379" s="180"/>
      <c r="BK379" s="180"/>
      <c r="BL379" s="180"/>
      <c r="BM379" s="180"/>
      <c r="BN379" s="180"/>
      <c r="BO379" s="180"/>
      <c r="BP379" s="180"/>
      <c r="BQ379" s="180"/>
      <c r="BR379" s="180"/>
      <c r="BS379" s="180"/>
      <c r="BT379" s="180"/>
      <c r="BU379" s="180"/>
      <c r="BV379" s="180"/>
      <c r="BW379" s="180"/>
      <c r="BX379" s="180"/>
      <c r="BY379" s="180"/>
      <c r="BZ379" s="180"/>
      <c r="CA379" s="180"/>
    </row>
    <row r="380" ht="15.75" customHeight="1" spans="1:79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  <c r="S380" s="180"/>
      <c r="T380" s="180"/>
      <c r="U380" s="180"/>
      <c r="V380" s="180"/>
      <c r="W380" s="180"/>
      <c r="X380" s="180"/>
      <c r="Y380" s="180"/>
      <c r="Z380" s="180"/>
      <c r="AA380" s="180"/>
      <c r="AB380" s="180"/>
      <c r="AC380" s="180"/>
      <c r="AD380" s="180"/>
      <c r="AE380" s="180"/>
      <c r="AF380" s="180"/>
      <c r="AG380" s="180"/>
      <c r="AH380" s="180"/>
      <c r="AI380" s="180"/>
      <c r="AJ380" s="180"/>
      <c r="AK380" s="180"/>
      <c r="AL380" s="180"/>
      <c r="AM380" s="180"/>
      <c r="AN380" s="180"/>
      <c r="AO380" s="180"/>
      <c r="AP380" s="180"/>
      <c r="AQ380" s="180"/>
      <c r="AR380" s="180"/>
      <c r="AS380" s="180"/>
      <c r="AT380" s="180"/>
      <c r="AU380" s="180"/>
      <c r="AV380" s="180"/>
      <c r="AW380" s="180"/>
      <c r="AX380" s="180"/>
      <c r="AY380" s="180"/>
      <c r="AZ380" s="180"/>
      <c r="BA380" s="180"/>
      <c r="BB380" s="180"/>
      <c r="BC380" s="180"/>
      <c r="BD380" s="180"/>
      <c r="BE380" s="180"/>
      <c r="BF380" s="180"/>
      <c r="BG380" s="180"/>
      <c r="BH380" s="180"/>
      <c r="BI380" s="180"/>
      <c r="BJ380" s="180"/>
      <c r="BK380" s="180"/>
      <c r="BL380" s="180"/>
      <c r="BM380" s="180"/>
      <c r="BN380" s="180"/>
      <c r="BO380" s="180"/>
      <c r="BP380" s="180"/>
      <c r="BQ380" s="180"/>
      <c r="BR380" s="180"/>
      <c r="BS380" s="180"/>
      <c r="BT380" s="180"/>
      <c r="BU380" s="180"/>
      <c r="BV380" s="180"/>
      <c r="BW380" s="180"/>
      <c r="BX380" s="180"/>
      <c r="BY380" s="180"/>
      <c r="BZ380" s="180"/>
      <c r="CA380" s="180"/>
    </row>
    <row r="381" ht="15.75" customHeight="1" spans="1:79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0"/>
      <c r="AG381" s="180"/>
      <c r="AH381" s="180"/>
      <c r="AI381" s="180"/>
      <c r="AJ381" s="180"/>
      <c r="AK381" s="180"/>
      <c r="AL381" s="180"/>
      <c r="AM381" s="180"/>
      <c r="AN381" s="180"/>
      <c r="AO381" s="180"/>
      <c r="AP381" s="180"/>
      <c r="AQ381" s="180"/>
      <c r="AR381" s="180"/>
      <c r="AS381" s="180"/>
      <c r="AT381" s="180"/>
      <c r="AU381" s="180"/>
      <c r="AV381" s="180"/>
      <c r="AW381" s="180"/>
      <c r="AX381" s="180"/>
      <c r="AY381" s="180"/>
      <c r="AZ381" s="180"/>
      <c r="BA381" s="180"/>
      <c r="BB381" s="180"/>
      <c r="BC381" s="180"/>
      <c r="BD381" s="180"/>
      <c r="BE381" s="180"/>
      <c r="BF381" s="180"/>
      <c r="BG381" s="180"/>
      <c r="BH381" s="180"/>
      <c r="BI381" s="180"/>
      <c r="BJ381" s="180"/>
      <c r="BK381" s="180"/>
      <c r="BL381" s="180"/>
      <c r="BM381" s="180"/>
      <c r="BN381" s="180"/>
      <c r="BO381" s="180"/>
      <c r="BP381" s="180"/>
      <c r="BQ381" s="180"/>
      <c r="BR381" s="180"/>
      <c r="BS381" s="180"/>
      <c r="BT381" s="180"/>
      <c r="BU381" s="180"/>
      <c r="BV381" s="180"/>
      <c r="BW381" s="180"/>
      <c r="BX381" s="180"/>
      <c r="BY381" s="180"/>
      <c r="BZ381" s="180"/>
      <c r="CA381" s="180"/>
    </row>
    <row r="382" ht="15.75" customHeight="1" spans="1:79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  <c r="S382" s="180"/>
      <c r="T382" s="180"/>
      <c r="U382" s="180"/>
      <c r="V382" s="180"/>
      <c r="W382" s="180"/>
      <c r="X382" s="180"/>
      <c r="Y382" s="180"/>
      <c r="Z382" s="180"/>
      <c r="AA382" s="180"/>
      <c r="AB382" s="180"/>
      <c r="AC382" s="180"/>
      <c r="AD382" s="180"/>
      <c r="AE382" s="180"/>
      <c r="AF382" s="180"/>
      <c r="AG382" s="180"/>
      <c r="AH382" s="180"/>
      <c r="AI382" s="180"/>
      <c r="AJ382" s="180"/>
      <c r="AK382" s="180"/>
      <c r="AL382" s="180"/>
      <c r="AM382" s="180"/>
      <c r="AN382" s="180"/>
      <c r="AO382" s="180"/>
      <c r="AP382" s="180"/>
      <c r="AQ382" s="180"/>
      <c r="AR382" s="180"/>
      <c r="AS382" s="180"/>
      <c r="AT382" s="180"/>
      <c r="AU382" s="180"/>
      <c r="AV382" s="180"/>
      <c r="AW382" s="180"/>
      <c r="AX382" s="180"/>
      <c r="AY382" s="180"/>
      <c r="AZ382" s="180"/>
      <c r="BA382" s="180"/>
      <c r="BB382" s="180"/>
      <c r="BC382" s="180"/>
      <c r="BD382" s="180"/>
      <c r="BE382" s="180"/>
      <c r="BF382" s="180"/>
      <c r="BG382" s="180"/>
      <c r="BH382" s="180"/>
      <c r="BI382" s="180"/>
      <c r="BJ382" s="180"/>
      <c r="BK382" s="180"/>
      <c r="BL382" s="180"/>
      <c r="BM382" s="180"/>
      <c r="BN382" s="180"/>
      <c r="BO382" s="180"/>
      <c r="BP382" s="180"/>
      <c r="BQ382" s="180"/>
      <c r="BR382" s="180"/>
      <c r="BS382" s="180"/>
      <c r="BT382" s="180"/>
      <c r="BU382" s="180"/>
      <c r="BV382" s="180"/>
      <c r="BW382" s="180"/>
      <c r="BX382" s="180"/>
      <c r="BY382" s="180"/>
      <c r="BZ382" s="180"/>
      <c r="CA382" s="180"/>
    </row>
    <row r="383" ht="15.75" customHeight="1" spans="1:79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  <c r="R383" s="180"/>
      <c r="S383" s="180"/>
      <c r="T383" s="180"/>
      <c r="U383" s="180"/>
      <c r="V383" s="180"/>
      <c r="W383" s="180"/>
      <c r="X383" s="180"/>
      <c r="Y383" s="180"/>
      <c r="Z383" s="180"/>
      <c r="AA383" s="180"/>
      <c r="AB383" s="180"/>
      <c r="AC383" s="180"/>
      <c r="AD383" s="180"/>
      <c r="AE383" s="180"/>
      <c r="AF383" s="180"/>
      <c r="AG383" s="180"/>
      <c r="AH383" s="180"/>
      <c r="AI383" s="180"/>
      <c r="AJ383" s="180"/>
      <c r="AK383" s="180"/>
      <c r="AL383" s="180"/>
      <c r="AM383" s="180"/>
      <c r="AN383" s="180"/>
      <c r="AO383" s="180"/>
      <c r="AP383" s="180"/>
      <c r="AQ383" s="180"/>
      <c r="AR383" s="180"/>
      <c r="AS383" s="180"/>
      <c r="AT383" s="180"/>
      <c r="AU383" s="180"/>
      <c r="AV383" s="180"/>
      <c r="AW383" s="180"/>
      <c r="AX383" s="180"/>
      <c r="AY383" s="180"/>
      <c r="AZ383" s="180"/>
      <c r="BA383" s="180"/>
      <c r="BB383" s="180"/>
      <c r="BC383" s="180"/>
      <c r="BD383" s="180"/>
      <c r="BE383" s="180"/>
      <c r="BF383" s="180"/>
      <c r="BG383" s="180"/>
      <c r="BH383" s="180"/>
      <c r="BI383" s="180"/>
      <c r="BJ383" s="180"/>
      <c r="BK383" s="180"/>
      <c r="BL383" s="180"/>
      <c r="BM383" s="180"/>
      <c r="BN383" s="180"/>
      <c r="BO383" s="180"/>
      <c r="BP383" s="180"/>
      <c r="BQ383" s="180"/>
      <c r="BR383" s="180"/>
      <c r="BS383" s="180"/>
      <c r="BT383" s="180"/>
      <c r="BU383" s="180"/>
      <c r="BV383" s="180"/>
      <c r="BW383" s="180"/>
      <c r="BX383" s="180"/>
      <c r="BY383" s="180"/>
      <c r="BZ383" s="180"/>
      <c r="CA383" s="180"/>
    </row>
    <row r="384" ht="15.75" customHeight="1" spans="1:79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0"/>
      <c r="Z384" s="180"/>
      <c r="AA384" s="180"/>
      <c r="AB384" s="180"/>
      <c r="AC384" s="180"/>
      <c r="AD384" s="180"/>
      <c r="AE384" s="180"/>
      <c r="AF384" s="180"/>
      <c r="AG384" s="180"/>
      <c r="AH384" s="180"/>
      <c r="AI384" s="180"/>
      <c r="AJ384" s="180"/>
      <c r="AK384" s="180"/>
      <c r="AL384" s="180"/>
      <c r="AM384" s="180"/>
      <c r="AN384" s="180"/>
      <c r="AO384" s="180"/>
      <c r="AP384" s="180"/>
      <c r="AQ384" s="180"/>
      <c r="AR384" s="180"/>
      <c r="AS384" s="180"/>
      <c r="AT384" s="180"/>
      <c r="AU384" s="180"/>
      <c r="AV384" s="180"/>
      <c r="AW384" s="180"/>
      <c r="AX384" s="180"/>
      <c r="AY384" s="180"/>
      <c r="AZ384" s="180"/>
      <c r="BA384" s="180"/>
      <c r="BB384" s="180"/>
      <c r="BC384" s="180"/>
      <c r="BD384" s="180"/>
      <c r="BE384" s="180"/>
      <c r="BF384" s="180"/>
      <c r="BG384" s="180"/>
      <c r="BH384" s="180"/>
      <c r="BI384" s="180"/>
      <c r="BJ384" s="180"/>
      <c r="BK384" s="180"/>
      <c r="BL384" s="180"/>
      <c r="BM384" s="180"/>
      <c r="BN384" s="180"/>
      <c r="BO384" s="180"/>
      <c r="BP384" s="180"/>
      <c r="BQ384" s="180"/>
      <c r="BR384" s="180"/>
      <c r="BS384" s="180"/>
      <c r="BT384" s="180"/>
      <c r="BU384" s="180"/>
      <c r="BV384" s="180"/>
      <c r="BW384" s="180"/>
      <c r="BX384" s="180"/>
      <c r="BY384" s="180"/>
      <c r="BZ384" s="180"/>
      <c r="CA384" s="180"/>
    </row>
    <row r="385" ht="15.75" customHeight="1" spans="1:79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  <c r="U385" s="180"/>
      <c r="V385" s="180"/>
      <c r="W385" s="180"/>
      <c r="X385" s="180"/>
      <c r="Y385" s="180"/>
      <c r="Z385" s="180"/>
      <c r="AA385" s="180"/>
      <c r="AB385" s="180"/>
      <c r="AC385" s="180"/>
      <c r="AD385" s="180"/>
      <c r="AE385" s="180"/>
      <c r="AF385" s="180"/>
      <c r="AG385" s="180"/>
      <c r="AH385" s="180"/>
      <c r="AI385" s="180"/>
      <c r="AJ385" s="180"/>
      <c r="AK385" s="180"/>
      <c r="AL385" s="180"/>
      <c r="AM385" s="180"/>
      <c r="AN385" s="180"/>
      <c r="AO385" s="180"/>
      <c r="AP385" s="180"/>
      <c r="AQ385" s="180"/>
      <c r="AR385" s="180"/>
      <c r="AS385" s="180"/>
      <c r="AT385" s="180"/>
      <c r="AU385" s="180"/>
      <c r="AV385" s="180"/>
      <c r="AW385" s="180"/>
      <c r="AX385" s="180"/>
      <c r="AY385" s="180"/>
      <c r="AZ385" s="180"/>
      <c r="BA385" s="180"/>
      <c r="BB385" s="180"/>
      <c r="BC385" s="180"/>
      <c r="BD385" s="180"/>
      <c r="BE385" s="180"/>
      <c r="BF385" s="180"/>
      <c r="BG385" s="180"/>
      <c r="BH385" s="180"/>
      <c r="BI385" s="180"/>
      <c r="BJ385" s="180"/>
      <c r="BK385" s="180"/>
      <c r="BL385" s="180"/>
      <c r="BM385" s="180"/>
      <c r="BN385" s="180"/>
      <c r="BO385" s="180"/>
      <c r="BP385" s="180"/>
      <c r="BQ385" s="180"/>
      <c r="BR385" s="180"/>
      <c r="BS385" s="180"/>
      <c r="BT385" s="180"/>
      <c r="BU385" s="180"/>
      <c r="BV385" s="180"/>
      <c r="BW385" s="180"/>
      <c r="BX385" s="180"/>
      <c r="BY385" s="180"/>
      <c r="BZ385" s="180"/>
      <c r="CA385" s="180"/>
    </row>
    <row r="386" ht="15.75" customHeight="1" spans="1:79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  <c r="R386" s="180"/>
      <c r="S386" s="180"/>
      <c r="T386" s="180"/>
      <c r="U386" s="180"/>
      <c r="V386" s="180"/>
      <c r="W386" s="180"/>
      <c r="X386" s="180"/>
      <c r="Y386" s="180"/>
      <c r="Z386" s="180"/>
      <c r="AA386" s="180"/>
      <c r="AB386" s="180"/>
      <c r="AC386" s="180"/>
      <c r="AD386" s="180"/>
      <c r="AE386" s="180"/>
      <c r="AF386" s="180"/>
      <c r="AG386" s="180"/>
      <c r="AH386" s="180"/>
      <c r="AI386" s="180"/>
      <c r="AJ386" s="180"/>
      <c r="AK386" s="180"/>
      <c r="AL386" s="180"/>
      <c r="AM386" s="180"/>
      <c r="AN386" s="180"/>
      <c r="AO386" s="180"/>
      <c r="AP386" s="180"/>
      <c r="AQ386" s="180"/>
      <c r="AR386" s="180"/>
      <c r="AS386" s="180"/>
      <c r="AT386" s="180"/>
      <c r="AU386" s="180"/>
      <c r="AV386" s="180"/>
      <c r="AW386" s="180"/>
      <c r="AX386" s="180"/>
      <c r="AY386" s="180"/>
      <c r="AZ386" s="180"/>
      <c r="BA386" s="180"/>
      <c r="BB386" s="180"/>
      <c r="BC386" s="180"/>
      <c r="BD386" s="180"/>
      <c r="BE386" s="180"/>
      <c r="BF386" s="180"/>
      <c r="BG386" s="180"/>
      <c r="BH386" s="180"/>
      <c r="BI386" s="180"/>
      <c r="BJ386" s="180"/>
      <c r="BK386" s="180"/>
      <c r="BL386" s="180"/>
      <c r="BM386" s="180"/>
      <c r="BN386" s="180"/>
      <c r="BO386" s="180"/>
      <c r="BP386" s="180"/>
      <c r="BQ386" s="180"/>
      <c r="BR386" s="180"/>
      <c r="BS386" s="180"/>
      <c r="BT386" s="180"/>
      <c r="BU386" s="180"/>
      <c r="BV386" s="180"/>
      <c r="BW386" s="180"/>
      <c r="BX386" s="180"/>
      <c r="BY386" s="180"/>
      <c r="BZ386" s="180"/>
      <c r="CA386" s="180"/>
    </row>
    <row r="387" ht="15.75" customHeight="1" spans="1:79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  <c r="R387" s="180"/>
      <c r="S387" s="180"/>
      <c r="T387" s="180"/>
      <c r="U387" s="180"/>
      <c r="V387" s="180"/>
      <c r="W387" s="180"/>
      <c r="X387" s="180"/>
      <c r="Y387" s="180"/>
      <c r="Z387" s="180"/>
      <c r="AA387" s="180"/>
      <c r="AB387" s="180"/>
      <c r="AC387" s="180"/>
      <c r="AD387" s="180"/>
      <c r="AE387" s="180"/>
      <c r="AF387" s="180"/>
      <c r="AG387" s="180"/>
      <c r="AH387" s="180"/>
      <c r="AI387" s="180"/>
      <c r="AJ387" s="180"/>
      <c r="AK387" s="180"/>
      <c r="AL387" s="180"/>
      <c r="AM387" s="180"/>
      <c r="AN387" s="180"/>
      <c r="AO387" s="180"/>
      <c r="AP387" s="180"/>
      <c r="AQ387" s="180"/>
      <c r="AR387" s="180"/>
      <c r="AS387" s="180"/>
      <c r="AT387" s="180"/>
      <c r="AU387" s="180"/>
      <c r="AV387" s="180"/>
      <c r="AW387" s="180"/>
      <c r="AX387" s="180"/>
      <c r="AY387" s="180"/>
      <c r="AZ387" s="180"/>
      <c r="BA387" s="180"/>
      <c r="BB387" s="180"/>
      <c r="BC387" s="180"/>
      <c r="BD387" s="180"/>
      <c r="BE387" s="180"/>
      <c r="BF387" s="180"/>
      <c r="BG387" s="180"/>
      <c r="BH387" s="180"/>
      <c r="BI387" s="180"/>
      <c r="BJ387" s="180"/>
      <c r="BK387" s="180"/>
      <c r="BL387" s="180"/>
      <c r="BM387" s="180"/>
      <c r="BN387" s="180"/>
      <c r="BO387" s="180"/>
      <c r="BP387" s="180"/>
      <c r="BQ387" s="180"/>
      <c r="BR387" s="180"/>
      <c r="BS387" s="180"/>
      <c r="BT387" s="180"/>
      <c r="BU387" s="180"/>
      <c r="BV387" s="180"/>
      <c r="BW387" s="180"/>
      <c r="BX387" s="180"/>
      <c r="BY387" s="180"/>
      <c r="BZ387" s="180"/>
      <c r="CA387" s="180"/>
    </row>
    <row r="388" ht="15.75" customHeight="1" spans="1:79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  <c r="R388" s="180"/>
      <c r="S388" s="180"/>
      <c r="T388" s="180"/>
      <c r="U388" s="180"/>
      <c r="V388" s="180"/>
      <c r="W388" s="180"/>
      <c r="X388" s="180"/>
      <c r="Y388" s="180"/>
      <c r="Z388" s="180"/>
      <c r="AA388" s="180"/>
      <c r="AB388" s="180"/>
      <c r="AC388" s="180"/>
      <c r="AD388" s="180"/>
      <c r="AE388" s="180"/>
      <c r="AF388" s="180"/>
      <c r="AG388" s="180"/>
      <c r="AH388" s="180"/>
      <c r="AI388" s="180"/>
      <c r="AJ388" s="180"/>
      <c r="AK388" s="180"/>
      <c r="AL388" s="180"/>
      <c r="AM388" s="180"/>
      <c r="AN388" s="180"/>
      <c r="AO388" s="180"/>
      <c r="AP388" s="180"/>
      <c r="AQ388" s="180"/>
      <c r="AR388" s="180"/>
      <c r="AS388" s="180"/>
      <c r="AT388" s="180"/>
      <c r="AU388" s="180"/>
      <c r="AV388" s="180"/>
      <c r="AW388" s="180"/>
      <c r="AX388" s="180"/>
      <c r="AY388" s="180"/>
      <c r="AZ388" s="180"/>
      <c r="BA388" s="180"/>
      <c r="BB388" s="180"/>
      <c r="BC388" s="180"/>
      <c r="BD388" s="180"/>
      <c r="BE388" s="180"/>
      <c r="BF388" s="180"/>
      <c r="BG388" s="180"/>
      <c r="BH388" s="180"/>
      <c r="BI388" s="180"/>
      <c r="BJ388" s="180"/>
      <c r="BK388" s="180"/>
      <c r="BL388" s="180"/>
      <c r="BM388" s="180"/>
      <c r="BN388" s="180"/>
      <c r="BO388" s="180"/>
      <c r="BP388" s="180"/>
      <c r="BQ388" s="180"/>
      <c r="BR388" s="180"/>
      <c r="BS388" s="180"/>
      <c r="BT388" s="180"/>
      <c r="BU388" s="180"/>
      <c r="BV388" s="180"/>
      <c r="BW388" s="180"/>
      <c r="BX388" s="180"/>
      <c r="BY388" s="180"/>
      <c r="BZ388" s="180"/>
      <c r="CA388" s="180"/>
    </row>
    <row r="389" ht="15.75" customHeight="1" spans="1:79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180"/>
      <c r="T389" s="180"/>
      <c r="U389" s="180"/>
      <c r="V389" s="180"/>
      <c r="W389" s="180"/>
      <c r="X389" s="180"/>
      <c r="Y389" s="180"/>
      <c r="Z389" s="180"/>
      <c r="AA389" s="180"/>
      <c r="AB389" s="180"/>
      <c r="AC389" s="180"/>
      <c r="AD389" s="180"/>
      <c r="AE389" s="180"/>
      <c r="AF389" s="180"/>
      <c r="AG389" s="180"/>
      <c r="AH389" s="180"/>
      <c r="AI389" s="180"/>
      <c r="AJ389" s="180"/>
      <c r="AK389" s="180"/>
      <c r="AL389" s="180"/>
      <c r="AM389" s="180"/>
      <c r="AN389" s="180"/>
      <c r="AO389" s="180"/>
      <c r="AP389" s="180"/>
      <c r="AQ389" s="180"/>
      <c r="AR389" s="180"/>
      <c r="AS389" s="180"/>
      <c r="AT389" s="180"/>
      <c r="AU389" s="180"/>
      <c r="AV389" s="180"/>
      <c r="AW389" s="180"/>
      <c r="AX389" s="180"/>
      <c r="AY389" s="180"/>
      <c r="AZ389" s="180"/>
      <c r="BA389" s="180"/>
      <c r="BB389" s="180"/>
      <c r="BC389" s="180"/>
      <c r="BD389" s="180"/>
      <c r="BE389" s="180"/>
      <c r="BF389" s="180"/>
      <c r="BG389" s="180"/>
      <c r="BH389" s="180"/>
      <c r="BI389" s="180"/>
      <c r="BJ389" s="180"/>
      <c r="BK389" s="180"/>
      <c r="BL389" s="180"/>
      <c r="BM389" s="180"/>
      <c r="BN389" s="180"/>
      <c r="BO389" s="180"/>
      <c r="BP389" s="180"/>
      <c r="BQ389" s="180"/>
      <c r="BR389" s="180"/>
      <c r="BS389" s="180"/>
      <c r="BT389" s="180"/>
      <c r="BU389" s="180"/>
      <c r="BV389" s="180"/>
      <c r="BW389" s="180"/>
      <c r="BX389" s="180"/>
      <c r="BY389" s="180"/>
      <c r="BZ389" s="180"/>
      <c r="CA389" s="180"/>
    </row>
    <row r="390" ht="15.75" customHeight="1" spans="1:79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  <c r="S390" s="180"/>
      <c r="T390" s="180"/>
      <c r="U390" s="180"/>
      <c r="V390" s="180"/>
      <c r="W390" s="180"/>
      <c r="X390" s="180"/>
      <c r="Y390" s="180"/>
      <c r="Z390" s="180"/>
      <c r="AA390" s="180"/>
      <c r="AB390" s="180"/>
      <c r="AC390" s="180"/>
      <c r="AD390" s="180"/>
      <c r="AE390" s="180"/>
      <c r="AF390" s="180"/>
      <c r="AG390" s="180"/>
      <c r="AH390" s="180"/>
      <c r="AI390" s="180"/>
      <c r="AJ390" s="180"/>
      <c r="AK390" s="180"/>
      <c r="AL390" s="180"/>
      <c r="AM390" s="180"/>
      <c r="AN390" s="180"/>
      <c r="AO390" s="180"/>
      <c r="AP390" s="180"/>
      <c r="AQ390" s="180"/>
      <c r="AR390" s="180"/>
      <c r="AS390" s="180"/>
      <c r="AT390" s="180"/>
      <c r="AU390" s="180"/>
      <c r="AV390" s="180"/>
      <c r="AW390" s="180"/>
      <c r="AX390" s="180"/>
      <c r="AY390" s="180"/>
      <c r="AZ390" s="180"/>
      <c r="BA390" s="180"/>
      <c r="BB390" s="180"/>
      <c r="BC390" s="180"/>
      <c r="BD390" s="180"/>
      <c r="BE390" s="180"/>
      <c r="BF390" s="180"/>
      <c r="BG390" s="180"/>
      <c r="BH390" s="180"/>
      <c r="BI390" s="180"/>
      <c r="BJ390" s="180"/>
      <c r="BK390" s="180"/>
      <c r="BL390" s="180"/>
      <c r="BM390" s="180"/>
      <c r="BN390" s="180"/>
      <c r="BO390" s="180"/>
      <c r="BP390" s="180"/>
      <c r="BQ390" s="180"/>
      <c r="BR390" s="180"/>
      <c r="BS390" s="180"/>
      <c r="BT390" s="180"/>
      <c r="BU390" s="180"/>
      <c r="BV390" s="180"/>
      <c r="BW390" s="180"/>
      <c r="BX390" s="180"/>
      <c r="BY390" s="180"/>
      <c r="BZ390" s="180"/>
      <c r="CA390" s="180"/>
    </row>
    <row r="391" ht="15.75" customHeight="1" spans="1:79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  <c r="S391" s="180"/>
      <c r="T391" s="180"/>
      <c r="U391" s="180"/>
      <c r="V391" s="180"/>
      <c r="W391" s="180"/>
      <c r="X391" s="180"/>
      <c r="Y391" s="180"/>
      <c r="Z391" s="180"/>
      <c r="AA391" s="180"/>
      <c r="AB391" s="180"/>
      <c r="AC391" s="180"/>
      <c r="AD391" s="180"/>
      <c r="AE391" s="180"/>
      <c r="AF391" s="180"/>
      <c r="AG391" s="180"/>
      <c r="AH391" s="180"/>
      <c r="AI391" s="180"/>
      <c r="AJ391" s="180"/>
      <c r="AK391" s="180"/>
      <c r="AL391" s="180"/>
      <c r="AM391" s="180"/>
      <c r="AN391" s="180"/>
      <c r="AO391" s="180"/>
      <c r="AP391" s="180"/>
      <c r="AQ391" s="180"/>
      <c r="AR391" s="180"/>
      <c r="AS391" s="180"/>
      <c r="AT391" s="180"/>
      <c r="AU391" s="180"/>
      <c r="AV391" s="180"/>
      <c r="AW391" s="180"/>
      <c r="AX391" s="180"/>
      <c r="AY391" s="180"/>
      <c r="AZ391" s="180"/>
      <c r="BA391" s="180"/>
      <c r="BB391" s="180"/>
      <c r="BC391" s="180"/>
      <c r="BD391" s="180"/>
      <c r="BE391" s="180"/>
      <c r="BF391" s="180"/>
      <c r="BG391" s="180"/>
      <c r="BH391" s="180"/>
      <c r="BI391" s="180"/>
      <c r="BJ391" s="180"/>
      <c r="BK391" s="180"/>
      <c r="BL391" s="180"/>
      <c r="BM391" s="180"/>
      <c r="BN391" s="180"/>
      <c r="BO391" s="180"/>
      <c r="BP391" s="180"/>
      <c r="BQ391" s="180"/>
      <c r="BR391" s="180"/>
      <c r="BS391" s="180"/>
      <c r="BT391" s="180"/>
      <c r="BU391" s="180"/>
      <c r="BV391" s="180"/>
      <c r="BW391" s="180"/>
      <c r="BX391" s="180"/>
      <c r="BY391" s="180"/>
      <c r="BZ391" s="180"/>
      <c r="CA391" s="180"/>
    </row>
    <row r="392" ht="15.75" customHeight="1" spans="1:79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  <c r="S392" s="180"/>
      <c r="T392" s="180"/>
      <c r="U392" s="180"/>
      <c r="V392" s="180"/>
      <c r="W392" s="180"/>
      <c r="X392" s="180"/>
      <c r="Y392" s="180"/>
      <c r="Z392" s="180"/>
      <c r="AA392" s="180"/>
      <c r="AB392" s="180"/>
      <c r="AC392" s="180"/>
      <c r="AD392" s="180"/>
      <c r="AE392" s="180"/>
      <c r="AF392" s="180"/>
      <c r="AG392" s="180"/>
      <c r="AH392" s="180"/>
      <c r="AI392" s="180"/>
      <c r="AJ392" s="180"/>
      <c r="AK392" s="180"/>
      <c r="AL392" s="180"/>
      <c r="AM392" s="180"/>
      <c r="AN392" s="180"/>
      <c r="AO392" s="180"/>
      <c r="AP392" s="180"/>
      <c r="AQ392" s="180"/>
      <c r="AR392" s="180"/>
      <c r="AS392" s="180"/>
      <c r="AT392" s="180"/>
      <c r="AU392" s="180"/>
      <c r="AV392" s="180"/>
      <c r="AW392" s="180"/>
      <c r="AX392" s="180"/>
      <c r="AY392" s="180"/>
      <c r="AZ392" s="180"/>
      <c r="BA392" s="180"/>
      <c r="BB392" s="180"/>
      <c r="BC392" s="180"/>
      <c r="BD392" s="180"/>
      <c r="BE392" s="180"/>
      <c r="BF392" s="180"/>
      <c r="BG392" s="180"/>
      <c r="BH392" s="180"/>
      <c r="BI392" s="180"/>
      <c r="BJ392" s="180"/>
      <c r="BK392" s="180"/>
      <c r="BL392" s="180"/>
      <c r="BM392" s="180"/>
      <c r="BN392" s="180"/>
      <c r="BO392" s="180"/>
      <c r="BP392" s="180"/>
      <c r="BQ392" s="180"/>
      <c r="BR392" s="180"/>
      <c r="BS392" s="180"/>
      <c r="BT392" s="180"/>
      <c r="BU392" s="180"/>
      <c r="BV392" s="180"/>
      <c r="BW392" s="180"/>
      <c r="BX392" s="180"/>
      <c r="BY392" s="180"/>
      <c r="BZ392" s="180"/>
      <c r="CA392" s="180"/>
    </row>
    <row r="393" ht="15.75" customHeight="1" spans="1:79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  <c r="Z393" s="180"/>
      <c r="AA393" s="180"/>
      <c r="AB393" s="180"/>
      <c r="AC393" s="180"/>
      <c r="AD393" s="180"/>
      <c r="AE393" s="180"/>
      <c r="AF393" s="180"/>
      <c r="AG393" s="180"/>
      <c r="AH393" s="180"/>
      <c r="AI393" s="180"/>
      <c r="AJ393" s="180"/>
      <c r="AK393" s="180"/>
      <c r="AL393" s="180"/>
      <c r="AM393" s="180"/>
      <c r="AN393" s="180"/>
      <c r="AO393" s="180"/>
      <c r="AP393" s="180"/>
      <c r="AQ393" s="180"/>
      <c r="AR393" s="180"/>
      <c r="AS393" s="180"/>
      <c r="AT393" s="180"/>
      <c r="AU393" s="180"/>
      <c r="AV393" s="180"/>
      <c r="AW393" s="180"/>
      <c r="AX393" s="180"/>
      <c r="AY393" s="180"/>
      <c r="AZ393" s="180"/>
      <c r="BA393" s="180"/>
      <c r="BB393" s="180"/>
      <c r="BC393" s="180"/>
      <c r="BD393" s="180"/>
      <c r="BE393" s="180"/>
      <c r="BF393" s="180"/>
      <c r="BG393" s="180"/>
      <c r="BH393" s="180"/>
      <c r="BI393" s="180"/>
      <c r="BJ393" s="180"/>
      <c r="BK393" s="180"/>
      <c r="BL393" s="180"/>
      <c r="BM393" s="180"/>
      <c r="BN393" s="180"/>
      <c r="BO393" s="180"/>
      <c r="BP393" s="180"/>
      <c r="BQ393" s="180"/>
      <c r="BR393" s="180"/>
      <c r="BS393" s="180"/>
      <c r="BT393" s="180"/>
      <c r="BU393" s="180"/>
      <c r="BV393" s="180"/>
      <c r="BW393" s="180"/>
      <c r="BX393" s="180"/>
      <c r="BY393" s="180"/>
      <c r="BZ393" s="180"/>
      <c r="CA393" s="180"/>
    </row>
    <row r="394" ht="15.75" customHeight="1" spans="1:79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  <c r="U394" s="180"/>
      <c r="V394" s="180"/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0"/>
      <c r="AG394" s="180"/>
      <c r="AH394" s="180"/>
      <c r="AI394" s="180"/>
      <c r="AJ394" s="180"/>
      <c r="AK394" s="180"/>
      <c r="AL394" s="180"/>
      <c r="AM394" s="180"/>
      <c r="AN394" s="180"/>
      <c r="AO394" s="180"/>
      <c r="AP394" s="180"/>
      <c r="AQ394" s="180"/>
      <c r="AR394" s="180"/>
      <c r="AS394" s="180"/>
      <c r="AT394" s="180"/>
      <c r="AU394" s="180"/>
      <c r="AV394" s="180"/>
      <c r="AW394" s="180"/>
      <c r="AX394" s="180"/>
      <c r="AY394" s="180"/>
      <c r="AZ394" s="180"/>
      <c r="BA394" s="180"/>
      <c r="BB394" s="180"/>
      <c r="BC394" s="180"/>
      <c r="BD394" s="180"/>
      <c r="BE394" s="180"/>
      <c r="BF394" s="180"/>
      <c r="BG394" s="180"/>
      <c r="BH394" s="180"/>
      <c r="BI394" s="180"/>
      <c r="BJ394" s="180"/>
      <c r="BK394" s="180"/>
      <c r="BL394" s="180"/>
      <c r="BM394" s="180"/>
      <c r="BN394" s="180"/>
      <c r="BO394" s="180"/>
      <c r="BP394" s="180"/>
      <c r="BQ394" s="180"/>
      <c r="BR394" s="180"/>
      <c r="BS394" s="180"/>
      <c r="BT394" s="180"/>
      <c r="BU394" s="180"/>
      <c r="BV394" s="180"/>
      <c r="BW394" s="180"/>
      <c r="BX394" s="180"/>
      <c r="BY394" s="180"/>
      <c r="BZ394" s="180"/>
      <c r="CA394" s="180"/>
    </row>
    <row r="395" ht="15.75" customHeight="1" spans="1:79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  <c r="AB395" s="180"/>
      <c r="AC395" s="180"/>
      <c r="AD395" s="180"/>
      <c r="AE395" s="180"/>
      <c r="AF395" s="180"/>
      <c r="AG395" s="180"/>
      <c r="AH395" s="180"/>
      <c r="AI395" s="180"/>
      <c r="AJ395" s="180"/>
      <c r="AK395" s="180"/>
      <c r="AL395" s="180"/>
      <c r="AM395" s="180"/>
      <c r="AN395" s="180"/>
      <c r="AO395" s="180"/>
      <c r="AP395" s="180"/>
      <c r="AQ395" s="180"/>
      <c r="AR395" s="180"/>
      <c r="AS395" s="180"/>
      <c r="AT395" s="180"/>
      <c r="AU395" s="180"/>
      <c r="AV395" s="180"/>
      <c r="AW395" s="180"/>
      <c r="AX395" s="180"/>
      <c r="AY395" s="180"/>
      <c r="AZ395" s="180"/>
      <c r="BA395" s="180"/>
      <c r="BB395" s="180"/>
      <c r="BC395" s="180"/>
      <c r="BD395" s="180"/>
      <c r="BE395" s="180"/>
      <c r="BF395" s="180"/>
      <c r="BG395" s="180"/>
      <c r="BH395" s="180"/>
      <c r="BI395" s="180"/>
      <c r="BJ395" s="180"/>
      <c r="BK395" s="180"/>
      <c r="BL395" s="180"/>
      <c r="BM395" s="180"/>
      <c r="BN395" s="180"/>
      <c r="BO395" s="180"/>
      <c r="BP395" s="180"/>
      <c r="BQ395" s="180"/>
      <c r="BR395" s="180"/>
      <c r="BS395" s="180"/>
      <c r="BT395" s="180"/>
      <c r="BU395" s="180"/>
      <c r="BV395" s="180"/>
      <c r="BW395" s="180"/>
      <c r="BX395" s="180"/>
      <c r="BY395" s="180"/>
      <c r="BZ395" s="180"/>
      <c r="CA395" s="180"/>
    </row>
    <row r="396" ht="15.75" customHeight="1" spans="1:79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180"/>
      <c r="T396" s="180"/>
      <c r="U396" s="180"/>
      <c r="V396" s="180"/>
      <c r="W396" s="180"/>
      <c r="X396" s="180"/>
      <c r="Y396" s="180"/>
      <c r="Z396" s="180"/>
      <c r="AA396" s="180"/>
      <c r="AB396" s="180"/>
      <c r="AC396" s="180"/>
      <c r="AD396" s="180"/>
      <c r="AE396" s="180"/>
      <c r="AF396" s="180"/>
      <c r="AG396" s="180"/>
      <c r="AH396" s="180"/>
      <c r="AI396" s="180"/>
      <c r="AJ396" s="180"/>
      <c r="AK396" s="180"/>
      <c r="AL396" s="180"/>
      <c r="AM396" s="180"/>
      <c r="AN396" s="180"/>
      <c r="AO396" s="180"/>
      <c r="AP396" s="180"/>
      <c r="AQ396" s="180"/>
      <c r="AR396" s="180"/>
      <c r="AS396" s="180"/>
      <c r="AT396" s="180"/>
      <c r="AU396" s="180"/>
      <c r="AV396" s="180"/>
      <c r="AW396" s="180"/>
      <c r="AX396" s="180"/>
      <c r="AY396" s="180"/>
      <c r="AZ396" s="180"/>
      <c r="BA396" s="180"/>
      <c r="BB396" s="180"/>
      <c r="BC396" s="180"/>
      <c r="BD396" s="180"/>
      <c r="BE396" s="180"/>
      <c r="BF396" s="180"/>
      <c r="BG396" s="180"/>
      <c r="BH396" s="180"/>
      <c r="BI396" s="180"/>
      <c r="BJ396" s="180"/>
      <c r="BK396" s="180"/>
      <c r="BL396" s="180"/>
      <c r="BM396" s="180"/>
      <c r="BN396" s="180"/>
      <c r="BO396" s="180"/>
      <c r="BP396" s="180"/>
      <c r="BQ396" s="180"/>
      <c r="BR396" s="180"/>
      <c r="BS396" s="180"/>
      <c r="BT396" s="180"/>
      <c r="BU396" s="180"/>
      <c r="BV396" s="180"/>
      <c r="BW396" s="180"/>
      <c r="BX396" s="180"/>
      <c r="BY396" s="180"/>
      <c r="BZ396" s="180"/>
      <c r="CA396" s="180"/>
    </row>
    <row r="397" ht="15.75" customHeight="1" spans="1:79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  <c r="R397" s="180"/>
      <c r="S397" s="180"/>
      <c r="T397" s="180"/>
      <c r="U397" s="180"/>
      <c r="V397" s="180"/>
      <c r="W397" s="180"/>
      <c r="X397" s="180"/>
      <c r="Y397" s="180"/>
      <c r="Z397" s="180"/>
      <c r="AA397" s="180"/>
      <c r="AB397" s="180"/>
      <c r="AC397" s="180"/>
      <c r="AD397" s="180"/>
      <c r="AE397" s="180"/>
      <c r="AF397" s="180"/>
      <c r="AG397" s="180"/>
      <c r="AH397" s="180"/>
      <c r="AI397" s="180"/>
      <c r="AJ397" s="180"/>
      <c r="AK397" s="180"/>
      <c r="AL397" s="180"/>
      <c r="AM397" s="180"/>
      <c r="AN397" s="180"/>
      <c r="AO397" s="180"/>
      <c r="AP397" s="180"/>
      <c r="AQ397" s="180"/>
      <c r="AR397" s="180"/>
      <c r="AS397" s="180"/>
      <c r="AT397" s="180"/>
      <c r="AU397" s="180"/>
      <c r="AV397" s="180"/>
      <c r="AW397" s="180"/>
      <c r="AX397" s="180"/>
      <c r="AY397" s="180"/>
      <c r="AZ397" s="180"/>
      <c r="BA397" s="180"/>
      <c r="BB397" s="180"/>
      <c r="BC397" s="180"/>
      <c r="BD397" s="180"/>
      <c r="BE397" s="180"/>
      <c r="BF397" s="180"/>
      <c r="BG397" s="180"/>
      <c r="BH397" s="180"/>
      <c r="BI397" s="180"/>
      <c r="BJ397" s="180"/>
      <c r="BK397" s="180"/>
      <c r="BL397" s="180"/>
      <c r="BM397" s="180"/>
      <c r="BN397" s="180"/>
      <c r="BO397" s="180"/>
      <c r="BP397" s="180"/>
      <c r="BQ397" s="180"/>
      <c r="BR397" s="180"/>
      <c r="BS397" s="180"/>
      <c r="BT397" s="180"/>
      <c r="BU397" s="180"/>
      <c r="BV397" s="180"/>
      <c r="BW397" s="180"/>
      <c r="BX397" s="180"/>
      <c r="BY397" s="180"/>
      <c r="BZ397" s="180"/>
      <c r="CA397" s="180"/>
    </row>
    <row r="398" ht="15.75" customHeight="1" spans="1:79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  <c r="R398" s="180"/>
      <c r="S398" s="180"/>
      <c r="T398" s="180"/>
      <c r="U398" s="180"/>
      <c r="V398" s="180"/>
      <c r="W398" s="180"/>
      <c r="X398" s="180"/>
      <c r="Y398" s="180"/>
      <c r="Z398" s="180"/>
      <c r="AA398" s="180"/>
      <c r="AB398" s="180"/>
      <c r="AC398" s="180"/>
      <c r="AD398" s="180"/>
      <c r="AE398" s="180"/>
      <c r="AF398" s="180"/>
      <c r="AG398" s="180"/>
      <c r="AH398" s="180"/>
      <c r="AI398" s="180"/>
      <c r="AJ398" s="180"/>
      <c r="AK398" s="180"/>
      <c r="AL398" s="180"/>
      <c r="AM398" s="180"/>
      <c r="AN398" s="180"/>
      <c r="AO398" s="180"/>
      <c r="AP398" s="180"/>
      <c r="AQ398" s="180"/>
      <c r="AR398" s="180"/>
      <c r="AS398" s="180"/>
      <c r="AT398" s="180"/>
      <c r="AU398" s="180"/>
      <c r="AV398" s="180"/>
      <c r="AW398" s="180"/>
      <c r="AX398" s="180"/>
      <c r="AY398" s="180"/>
      <c r="AZ398" s="180"/>
      <c r="BA398" s="180"/>
      <c r="BB398" s="180"/>
      <c r="BC398" s="180"/>
      <c r="BD398" s="180"/>
      <c r="BE398" s="180"/>
      <c r="BF398" s="180"/>
      <c r="BG398" s="180"/>
      <c r="BH398" s="180"/>
      <c r="BI398" s="180"/>
      <c r="BJ398" s="180"/>
      <c r="BK398" s="180"/>
      <c r="BL398" s="180"/>
      <c r="BM398" s="180"/>
      <c r="BN398" s="180"/>
      <c r="BO398" s="180"/>
      <c r="BP398" s="180"/>
      <c r="BQ398" s="180"/>
      <c r="BR398" s="180"/>
      <c r="BS398" s="180"/>
      <c r="BT398" s="180"/>
      <c r="BU398" s="180"/>
      <c r="BV398" s="180"/>
      <c r="BW398" s="180"/>
      <c r="BX398" s="180"/>
      <c r="BY398" s="180"/>
      <c r="BZ398" s="180"/>
      <c r="CA398" s="180"/>
    </row>
    <row r="399" ht="15.75" customHeight="1" spans="1:79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  <c r="U399" s="180"/>
      <c r="V399" s="180"/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/>
      <c r="AJ399" s="180"/>
      <c r="AK399" s="180"/>
      <c r="AL399" s="180"/>
      <c r="AM399" s="180"/>
      <c r="AN399" s="180"/>
      <c r="AO399" s="180"/>
      <c r="AP399" s="180"/>
      <c r="AQ399" s="180"/>
      <c r="AR399" s="180"/>
      <c r="AS399" s="180"/>
      <c r="AT399" s="180"/>
      <c r="AU399" s="180"/>
      <c r="AV399" s="180"/>
      <c r="AW399" s="180"/>
      <c r="AX399" s="180"/>
      <c r="AY399" s="180"/>
      <c r="AZ399" s="180"/>
      <c r="BA399" s="180"/>
      <c r="BB399" s="180"/>
      <c r="BC399" s="180"/>
      <c r="BD399" s="180"/>
      <c r="BE399" s="180"/>
      <c r="BF399" s="180"/>
      <c r="BG399" s="180"/>
      <c r="BH399" s="180"/>
      <c r="BI399" s="180"/>
      <c r="BJ399" s="180"/>
      <c r="BK399" s="180"/>
      <c r="BL399" s="180"/>
      <c r="BM399" s="180"/>
      <c r="BN399" s="180"/>
      <c r="BO399" s="180"/>
      <c r="BP399" s="180"/>
      <c r="BQ399" s="180"/>
      <c r="BR399" s="180"/>
      <c r="BS399" s="180"/>
      <c r="BT399" s="180"/>
      <c r="BU399" s="180"/>
      <c r="BV399" s="180"/>
      <c r="BW399" s="180"/>
      <c r="BX399" s="180"/>
      <c r="BY399" s="180"/>
      <c r="BZ399" s="180"/>
      <c r="CA399" s="180"/>
    </row>
    <row r="400" ht="15.75" customHeight="1" spans="1:79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  <c r="R400" s="180"/>
      <c r="S400" s="180"/>
      <c r="T400" s="180"/>
      <c r="U400" s="180"/>
      <c r="V400" s="180"/>
      <c r="W400" s="180"/>
      <c r="X400" s="180"/>
      <c r="Y400" s="180"/>
      <c r="Z400" s="180"/>
      <c r="AA400" s="180"/>
      <c r="AB400" s="180"/>
      <c r="AC400" s="180"/>
      <c r="AD400" s="180"/>
      <c r="AE400" s="180"/>
      <c r="AF400" s="180"/>
      <c r="AG400" s="180"/>
      <c r="AH400" s="180"/>
      <c r="AI400" s="180"/>
      <c r="AJ400" s="180"/>
      <c r="AK400" s="180"/>
      <c r="AL400" s="180"/>
      <c r="AM400" s="180"/>
      <c r="AN400" s="180"/>
      <c r="AO400" s="180"/>
      <c r="AP400" s="180"/>
      <c r="AQ400" s="180"/>
      <c r="AR400" s="180"/>
      <c r="AS400" s="180"/>
      <c r="AT400" s="180"/>
      <c r="AU400" s="180"/>
      <c r="AV400" s="180"/>
      <c r="AW400" s="180"/>
      <c r="AX400" s="180"/>
      <c r="AY400" s="180"/>
      <c r="AZ400" s="180"/>
      <c r="BA400" s="180"/>
      <c r="BB400" s="180"/>
      <c r="BC400" s="180"/>
      <c r="BD400" s="180"/>
      <c r="BE400" s="180"/>
      <c r="BF400" s="180"/>
      <c r="BG400" s="180"/>
      <c r="BH400" s="180"/>
      <c r="BI400" s="180"/>
      <c r="BJ400" s="180"/>
      <c r="BK400" s="180"/>
      <c r="BL400" s="180"/>
      <c r="BM400" s="180"/>
      <c r="BN400" s="180"/>
      <c r="BO400" s="180"/>
      <c r="BP400" s="180"/>
      <c r="BQ400" s="180"/>
      <c r="BR400" s="180"/>
      <c r="BS400" s="180"/>
      <c r="BT400" s="180"/>
      <c r="BU400" s="180"/>
      <c r="BV400" s="180"/>
      <c r="BW400" s="180"/>
      <c r="BX400" s="180"/>
      <c r="BY400" s="180"/>
      <c r="BZ400" s="180"/>
      <c r="CA400" s="180"/>
    </row>
    <row r="401" ht="15.75" customHeight="1" spans="1:79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80"/>
      <c r="S401" s="180"/>
      <c r="T401" s="180"/>
      <c r="U401" s="180"/>
      <c r="V401" s="180"/>
      <c r="W401" s="180"/>
      <c r="X401" s="180"/>
      <c r="Y401" s="180"/>
      <c r="Z401" s="180"/>
      <c r="AA401" s="180"/>
      <c r="AB401" s="180"/>
      <c r="AC401" s="180"/>
      <c r="AD401" s="180"/>
      <c r="AE401" s="180"/>
      <c r="AF401" s="180"/>
      <c r="AG401" s="180"/>
      <c r="AH401" s="180"/>
      <c r="AI401" s="180"/>
      <c r="AJ401" s="180"/>
      <c r="AK401" s="180"/>
      <c r="AL401" s="180"/>
      <c r="AM401" s="180"/>
      <c r="AN401" s="180"/>
      <c r="AO401" s="180"/>
      <c r="AP401" s="180"/>
      <c r="AQ401" s="180"/>
      <c r="AR401" s="180"/>
      <c r="AS401" s="180"/>
      <c r="AT401" s="180"/>
      <c r="AU401" s="180"/>
      <c r="AV401" s="180"/>
      <c r="AW401" s="180"/>
      <c r="AX401" s="180"/>
      <c r="AY401" s="180"/>
      <c r="AZ401" s="180"/>
      <c r="BA401" s="180"/>
      <c r="BB401" s="180"/>
      <c r="BC401" s="180"/>
      <c r="BD401" s="180"/>
      <c r="BE401" s="180"/>
      <c r="BF401" s="180"/>
      <c r="BG401" s="180"/>
      <c r="BH401" s="180"/>
      <c r="BI401" s="180"/>
      <c r="BJ401" s="180"/>
      <c r="BK401" s="180"/>
      <c r="BL401" s="180"/>
      <c r="BM401" s="180"/>
      <c r="BN401" s="180"/>
      <c r="BO401" s="180"/>
      <c r="BP401" s="180"/>
      <c r="BQ401" s="180"/>
      <c r="BR401" s="180"/>
      <c r="BS401" s="180"/>
      <c r="BT401" s="180"/>
      <c r="BU401" s="180"/>
      <c r="BV401" s="180"/>
      <c r="BW401" s="180"/>
      <c r="BX401" s="180"/>
      <c r="BY401" s="180"/>
      <c r="BZ401" s="180"/>
      <c r="CA401" s="180"/>
    </row>
    <row r="402" ht="15.75" customHeight="1" spans="1:79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  <c r="R402" s="180"/>
      <c r="S402" s="180"/>
      <c r="T402" s="180"/>
      <c r="U402" s="180"/>
      <c r="V402" s="180"/>
      <c r="W402" s="180"/>
      <c r="X402" s="180"/>
      <c r="Y402" s="180"/>
      <c r="Z402" s="180"/>
      <c r="AA402" s="180"/>
      <c r="AB402" s="180"/>
      <c r="AC402" s="180"/>
      <c r="AD402" s="180"/>
      <c r="AE402" s="180"/>
      <c r="AF402" s="180"/>
      <c r="AG402" s="180"/>
      <c r="AH402" s="180"/>
      <c r="AI402" s="180"/>
      <c r="AJ402" s="180"/>
      <c r="AK402" s="180"/>
      <c r="AL402" s="180"/>
      <c r="AM402" s="180"/>
      <c r="AN402" s="180"/>
      <c r="AO402" s="180"/>
      <c r="AP402" s="180"/>
      <c r="AQ402" s="180"/>
      <c r="AR402" s="180"/>
      <c r="AS402" s="180"/>
      <c r="AT402" s="180"/>
      <c r="AU402" s="180"/>
      <c r="AV402" s="180"/>
      <c r="AW402" s="180"/>
      <c r="AX402" s="180"/>
      <c r="AY402" s="180"/>
      <c r="AZ402" s="180"/>
      <c r="BA402" s="180"/>
      <c r="BB402" s="180"/>
      <c r="BC402" s="180"/>
      <c r="BD402" s="180"/>
      <c r="BE402" s="180"/>
      <c r="BF402" s="180"/>
      <c r="BG402" s="180"/>
      <c r="BH402" s="180"/>
      <c r="BI402" s="180"/>
      <c r="BJ402" s="180"/>
      <c r="BK402" s="180"/>
      <c r="BL402" s="180"/>
      <c r="BM402" s="180"/>
      <c r="BN402" s="180"/>
      <c r="BO402" s="180"/>
      <c r="BP402" s="180"/>
      <c r="BQ402" s="180"/>
      <c r="BR402" s="180"/>
      <c r="BS402" s="180"/>
      <c r="BT402" s="180"/>
      <c r="BU402" s="180"/>
      <c r="BV402" s="180"/>
      <c r="BW402" s="180"/>
      <c r="BX402" s="180"/>
      <c r="BY402" s="180"/>
      <c r="BZ402" s="180"/>
      <c r="CA402" s="180"/>
    </row>
    <row r="403" ht="15.75" customHeight="1" spans="1:79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  <c r="R403" s="180"/>
      <c r="S403" s="180"/>
      <c r="T403" s="180"/>
      <c r="U403" s="180"/>
      <c r="V403" s="180"/>
      <c r="W403" s="180"/>
      <c r="X403" s="180"/>
      <c r="Y403" s="180"/>
      <c r="Z403" s="180"/>
      <c r="AA403" s="180"/>
      <c r="AB403" s="180"/>
      <c r="AC403" s="180"/>
      <c r="AD403" s="180"/>
      <c r="AE403" s="180"/>
      <c r="AF403" s="180"/>
      <c r="AG403" s="180"/>
      <c r="AH403" s="180"/>
      <c r="AI403" s="180"/>
      <c r="AJ403" s="180"/>
      <c r="AK403" s="180"/>
      <c r="AL403" s="180"/>
      <c r="AM403" s="180"/>
      <c r="AN403" s="180"/>
      <c r="AO403" s="180"/>
      <c r="AP403" s="180"/>
      <c r="AQ403" s="180"/>
      <c r="AR403" s="180"/>
      <c r="AS403" s="180"/>
      <c r="AT403" s="180"/>
      <c r="AU403" s="180"/>
      <c r="AV403" s="180"/>
      <c r="AW403" s="180"/>
      <c r="AX403" s="180"/>
      <c r="AY403" s="180"/>
      <c r="AZ403" s="180"/>
      <c r="BA403" s="180"/>
      <c r="BB403" s="180"/>
      <c r="BC403" s="180"/>
      <c r="BD403" s="180"/>
      <c r="BE403" s="180"/>
      <c r="BF403" s="180"/>
      <c r="BG403" s="180"/>
      <c r="BH403" s="180"/>
      <c r="BI403" s="180"/>
      <c r="BJ403" s="180"/>
      <c r="BK403" s="180"/>
      <c r="BL403" s="180"/>
      <c r="BM403" s="180"/>
      <c r="BN403" s="180"/>
      <c r="BO403" s="180"/>
      <c r="BP403" s="180"/>
      <c r="BQ403" s="180"/>
      <c r="BR403" s="180"/>
      <c r="BS403" s="180"/>
      <c r="BT403" s="180"/>
      <c r="BU403" s="180"/>
      <c r="BV403" s="180"/>
      <c r="BW403" s="180"/>
      <c r="BX403" s="180"/>
      <c r="BY403" s="180"/>
      <c r="BZ403" s="180"/>
      <c r="CA403" s="180"/>
    </row>
    <row r="404" ht="15.75" customHeight="1" spans="1:79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180"/>
      <c r="AD404" s="180"/>
      <c r="AE404" s="180"/>
      <c r="AF404" s="180"/>
      <c r="AG404" s="180"/>
      <c r="AH404" s="180"/>
      <c r="AI404" s="180"/>
      <c r="AJ404" s="180"/>
      <c r="AK404" s="180"/>
      <c r="AL404" s="180"/>
      <c r="AM404" s="180"/>
      <c r="AN404" s="180"/>
      <c r="AO404" s="180"/>
      <c r="AP404" s="180"/>
      <c r="AQ404" s="180"/>
      <c r="AR404" s="180"/>
      <c r="AS404" s="180"/>
      <c r="AT404" s="180"/>
      <c r="AU404" s="180"/>
      <c r="AV404" s="180"/>
      <c r="AW404" s="180"/>
      <c r="AX404" s="180"/>
      <c r="AY404" s="180"/>
      <c r="AZ404" s="180"/>
      <c r="BA404" s="180"/>
      <c r="BB404" s="180"/>
      <c r="BC404" s="180"/>
      <c r="BD404" s="180"/>
      <c r="BE404" s="180"/>
      <c r="BF404" s="180"/>
      <c r="BG404" s="180"/>
      <c r="BH404" s="180"/>
      <c r="BI404" s="180"/>
      <c r="BJ404" s="180"/>
      <c r="BK404" s="180"/>
      <c r="BL404" s="180"/>
      <c r="BM404" s="180"/>
      <c r="BN404" s="180"/>
      <c r="BO404" s="180"/>
      <c r="BP404" s="180"/>
      <c r="BQ404" s="180"/>
      <c r="BR404" s="180"/>
      <c r="BS404" s="180"/>
      <c r="BT404" s="180"/>
      <c r="BU404" s="180"/>
      <c r="BV404" s="180"/>
      <c r="BW404" s="180"/>
      <c r="BX404" s="180"/>
      <c r="BY404" s="180"/>
      <c r="BZ404" s="180"/>
      <c r="CA404" s="180"/>
    </row>
    <row r="405" ht="15.75" customHeight="1" spans="1:79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  <c r="R405" s="180"/>
      <c r="S405" s="180"/>
      <c r="T405" s="180"/>
      <c r="U405" s="180"/>
      <c r="V405" s="180"/>
      <c r="W405" s="180"/>
      <c r="X405" s="180"/>
      <c r="Y405" s="180"/>
      <c r="Z405" s="180"/>
      <c r="AA405" s="180"/>
      <c r="AB405" s="180"/>
      <c r="AC405" s="180"/>
      <c r="AD405" s="180"/>
      <c r="AE405" s="180"/>
      <c r="AF405" s="180"/>
      <c r="AG405" s="180"/>
      <c r="AH405" s="180"/>
      <c r="AI405" s="180"/>
      <c r="AJ405" s="180"/>
      <c r="AK405" s="180"/>
      <c r="AL405" s="180"/>
      <c r="AM405" s="180"/>
      <c r="AN405" s="180"/>
      <c r="AO405" s="180"/>
      <c r="AP405" s="180"/>
      <c r="AQ405" s="180"/>
      <c r="AR405" s="180"/>
      <c r="AS405" s="180"/>
      <c r="AT405" s="180"/>
      <c r="AU405" s="180"/>
      <c r="AV405" s="180"/>
      <c r="AW405" s="180"/>
      <c r="AX405" s="180"/>
      <c r="AY405" s="180"/>
      <c r="AZ405" s="180"/>
      <c r="BA405" s="180"/>
      <c r="BB405" s="180"/>
      <c r="BC405" s="180"/>
      <c r="BD405" s="180"/>
      <c r="BE405" s="180"/>
      <c r="BF405" s="180"/>
      <c r="BG405" s="180"/>
      <c r="BH405" s="180"/>
      <c r="BI405" s="180"/>
      <c r="BJ405" s="180"/>
      <c r="BK405" s="180"/>
      <c r="BL405" s="180"/>
      <c r="BM405" s="180"/>
      <c r="BN405" s="180"/>
      <c r="BO405" s="180"/>
      <c r="BP405" s="180"/>
      <c r="BQ405" s="180"/>
      <c r="BR405" s="180"/>
      <c r="BS405" s="180"/>
      <c r="BT405" s="180"/>
      <c r="BU405" s="180"/>
      <c r="BV405" s="180"/>
      <c r="BW405" s="180"/>
      <c r="BX405" s="180"/>
      <c r="BY405" s="180"/>
      <c r="BZ405" s="180"/>
      <c r="CA405" s="180"/>
    </row>
    <row r="406" ht="15.75" customHeight="1" spans="1:79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  <c r="R406" s="180"/>
      <c r="S406" s="180"/>
      <c r="T406" s="180"/>
      <c r="U406" s="180"/>
      <c r="V406" s="180"/>
      <c r="W406" s="180"/>
      <c r="X406" s="180"/>
      <c r="Y406" s="180"/>
      <c r="Z406" s="180"/>
      <c r="AA406" s="180"/>
      <c r="AB406" s="180"/>
      <c r="AC406" s="180"/>
      <c r="AD406" s="180"/>
      <c r="AE406" s="180"/>
      <c r="AF406" s="180"/>
      <c r="AG406" s="180"/>
      <c r="AH406" s="180"/>
      <c r="AI406" s="180"/>
      <c r="AJ406" s="180"/>
      <c r="AK406" s="180"/>
      <c r="AL406" s="180"/>
      <c r="AM406" s="180"/>
      <c r="AN406" s="180"/>
      <c r="AO406" s="180"/>
      <c r="AP406" s="180"/>
      <c r="AQ406" s="180"/>
      <c r="AR406" s="180"/>
      <c r="AS406" s="180"/>
      <c r="AT406" s="180"/>
      <c r="AU406" s="180"/>
      <c r="AV406" s="180"/>
      <c r="AW406" s="180"/>
      <c r="AX406" s="180"/>
      <c r="AY406" s="180"/>
      <c r="AZ406" s="180"/>
      <c r="BA406" s="180"/>
      <c r="BB406" s="180"/>
      <c r="BC406" s="180"/>
      <c r="BD406" s="180"/>
      <c r="BE406" s="180"/>
      <c r="BF406" s="180"/>
      <c r="BG406" s="180"/>
      <c r="BH406" s="180"/>
      <c r="BI406" s="180"/>
      <c r="BJ406" s="180"/>
      <c r="BK406" s="180"/>
      <c r="BL406" s="180"/>
      <c r="BM406" s="180"/>
      <c r="BN406" s="180"/>
      <c r="BO406" s="180"/>
      <c r="BP406" s="180"/>
      <c r="BQ406" s="180"/>
      <c r="BR406" s="180"/>
      <c r="BS406" s="180"/>
      <c r="BT406" s="180"/>
      <c r="BU406" s="180"/>
      <c r="BV406" s="180"/>
      <c r="BW406" s="180"/>
      <c r="BX406" s="180"/>
      <c r="BY406" s="180"/>
      <c r="BZ406" s="180"/>
      <c r="CA406" s="180"/>
    </row>
    <row r="407" ht="15.75" customHeight="1" spans="1:79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180"/>
      <c r="T407" s="180"/>
      <c r="U407" s="180"/>
      <c r="V407" s="180"/>
      <c r="W407" s="180"/>
      <c r="X407" s="180"/>
      <c r="Y407" s="180"/>
      <c r="Z407" s="180"/>
      <c r="AA407" s="180"/>
      <c r="AB407" s="180"/>
      <c r="AC407" s="180"/>
      <c r="AD407" s="180"/>
      <c r="AE407" s="180"/>
      <c r="AF407" s="180"/>
      <c r="AG407" s="180"/>
      <c r="AH407" s="180"/>
      <c r="AI407" s="180"/>
      <c r="AJ407" s="180"/>
      <c r="AK407" s="180"/>
      <c r="AL407" s="180"/>
      <c r="AM407" s="180"/>
      <c r="AN407" s="180"/>
      <c r="AO407" s="180"/>
      <c r="AP407" s="180"/>
      <c r="AQ407" s="180"/>
      <c r="AR407" s="180"/>
      <c r="AS407" s="180"/>
      <c r="AT407" s="180"/>
      <c r="AU407" s="180"/>
      <c r="AV407" s="180"/>
      <c r="AW407" s="180"/>
      <c r="AX407" s="180"/>
      <c r="AY407" s="180"/>
      <c r="AZ407" s="180"/>
      <c r="BA407" s="180"/>
      <c r="BB407" s="180"/>
      <c r="BC407" s="180"/>
      <c r="BD407" s="180"/>
      <c r="BE407" s="180"/>
      <c r="BF407" s="180"/>
      <c r="BG407" s="180"/>
      <c r="BH407" s="180"/>
      <c r="BI407" s="180"/>
      <c r="BJ407" s="180"/>
      <c r="BK407" s="180"/>
      <c r="BL407" s="180"/>
      <c r="BM407" s="180"/>
      <c r="BN407" s="180"/>
      <c r="BO407" s="180"/>
      <c r="BP407" s="180"/>
      <c r="BQ407" s="180"/>
      <c r="BR407" s="180"/>
      <c r="BS407" s="180"/>
      <c r="BT407" s="180"/>
      <c r="BU407" s="180"/>
      <c r="BV407" s="180"/>
      <c r="BW407" s="180"/>
      <c r="BX407" s="180"/>
      <c r="BY407" s="180"/>
      <c r="BZ407" s="180"/>
      <c r="CA407" s="180"/>
    </row>
    <row r="408" ht="15.75" customHeight="1" spans="1:79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  <c r="R408" s="180"/>
      <c r="S408" s="180"/>
      <c r="T408" s="180"/>
      <c r="U408" s="180"/>
      <c r="V408" s="180"/>
      <c r="W408" s="180"/>
      <c r="X408" s="180"/>
      <c r="Y408" s="180"/>
      <c r="Z408" s="180"/>
      <c r="AA408" s="180"/>
      <c r="AB408" s="180"/>
      <c r="AC408" s="180"/>
      <c r="AD408" s="180"/>
      <c r="AE408" s="180"/>
      <c r="AF408" s="180"/>
      <c r="AG408" s="180"/>
      <c r="AH408" s="180"/>
      <c r="AI408" s="180"/>
      <c r="AJ408" s="180"/>
      <c r="AK408" s="180"/>
      <c r="AL408" s="180"/>
      <c r="AM408" s="180"/>
      <c r="AN408" s="180"/>
      <c r="AO408" s="180"/>
      <c r="AP408" s="180"/>
      <c r="AQ408" s="180"/>
      <c r="AR408" s="180"/>
      <c r="AS408" s="180"/>
      <c r="AT408" s="180"/>
      <c r="AU408" s="180"/>
      <c r="AV408" s="180"/>
      <c r="AW408" s="180"/>
      <c r="AX408" s="180"/>
      <c r="AY408" s="180"/>
      <c r="AZ408" s="180"/>
      <c r="BA408" s="180"/>
      <c r="BB408" s="180"/>
      <c r="BC408" s="180"/>
      <c r="BD408" s="180"/>
      <c r="BE408" s="180"/>
      <c r="BF408" s="180"/>
      <c r="BG408" s="180"/>
      <c r="BH408" s="180"/>
      <c r="BI408" s="180"/>
      <c r="BJ408" s="180"/>
      <c r="BK408" s="180"/>
      <c r="BL408" s="180"/>
      <c r="BM408" s="180"/>
      <c r="BN408" s="180"/>
      <c r="BO408" s="180"/>
      <c r="BP408" s="180"/>
      <c r="BQ408" s="180"/>
      <c r="BR408" s="180"/>
      <c r="BS408" s="180"/>
      <c r="BT408" s="180"/>
      <c r="BU408" s="180"/>
      <c r="BV408" s="180"/>
      <c r="BW408" s="180"/>
      <c r="BX408" s="180"/>
      <c r="BY408" s="180"/>
      <c r="BZ408" s="180"/>
      <c r="CA408" s="180"/>
    </row>
    <row r="409" ht="15.75" customHeight="1" spans="1:79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  <c r="R409" s="180"/>
      <c r="S409" s="180"/>
      <c r="T409" s="180"/>
      <c r="U409" s="180"/>
      <c r="V409" s="180"/>
      <c r="W409" s="180"/>
      <c r="X409" s="180"/>
      <c r="Y409" s="180"/>
      <c r="Z409" s="180"/>
      <c r="AA409" s="180"/>
      <c r="AB409" s="180"/>
      <c r="AC409" s="180"/>
      <c r="AD409" s="180"/>
      <c r="AE409" s="180"/>
      <c r="AF409" s="180"/>
      <c r="AG409" s="180"/>
      <c r="AH409" s="180"/>
      <c r="AI409" s="180"/>
      <c r="AJ409" s="180"/>
      <c r="AK409" s="180"/>
      <c r="AL409" s="180"/>
      <c r="AM409" s="180"/>
      <c r="AN409" s="180"/>
      <c r="AO409" s="180"/>
      <c r="AP409" s="180"/>
      <c r="AQ409" s="180"/>
      <c r="AR409" s="180"/>
      <c r="AS409" s="180"/>
      <c r="AT409" s="180"/>
      <c r="AU409" s="180"/>
      <c r="AV409" s="180"/>
      <c r="AW409" s="180"/>
      <c r="AX409" s="180"/>
      <c r="AY409" s="180"/>
      <c r="AZ409" s="180"/>
      <c r="BA409" s="180"/>
      <c r="BB409" s="180"/>
      <c r="BC409" s="180"/>
      <c r="BD409" s="180"/>
      <c r="BE409" s="180"/>
      <c r="BF409" s="180"/>
      <c r="BG409" s="180"/>
      <c r="BH409" s="180"/>
      <c r="BI409" s="180"/>
      <c r="BJ409" s="180"/>
      <c r="BK409" s="180"/>
      <c r="BL409" s="180"/>
      <c r="BM409" s="180"/>
      <c r="BN409" s="180"/>
      <c r="BO409" s="180"/>
      <c r="BP409" s="180"/>
      <c r="BQ409" s="180"/>
      <c r="BR409" s="180"/>
      <c r="BS409" s="180"/>
      <c r="BT409" s="180"/>
      <c r="BU409" s="180"/>
      <c r="BV409" s="180"/>
      <c r="BW409" s="180"/>
      <c r="BX409" s="180"/>
      <c r="BY409" s="180"/>
      <c r="BZ409" s="180"/>
      <c r="CA409" s="180"/>
    </row>
    <row r="410" ht="15.75" customHeight="1" spans="1:79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  <c r="R410" s="180"/>
      <c r="S410" s="180"/>
      <c r="T410" s="180"/>
      <c r="U410" s="180"/>
      <c r="V410" s="180"/>
      <c r="W410" s="180"/>
      <c r="X410" s="180"/>
      <c r="Y410" s="180"/>
      <c r="Z410" s="180"/>
      <c r="AA410" s="180"/>
      <c r="AB410" s="180"/>
      <c r="AC410" s="180"/>
      <c r="AD410" s="180"/>
      <c r="AE410" s="180"/>
      <c r="AF410" s="180"/>
      <c r="AG410" s="180"/>
      <c r="AH410" s="180"/>
      <c r="AI410" s="180"/>
      <c r="AJ410" s="180"/>
      <c r="AK410" s="180"/>
      <c r="AL410" s="180"/>
      <c r="AM410" s="180"/>
      <c r="AN410" s="180"/>
      <c r="AO410" s="180"/>
      <c r="AP410" s="180"/>
      <c r="AQ410" s="180"/>
      <c r="AR410" s="180"/>
      <c r="AS410" s="180"/>
      <c r="AT410" s="180"/>
      <c r="AU410" s="180"/>
      <c r="AV410" s="180"/>
      <c r="AW410" s="180"/>
      <c r="AX410" s="180"/>
      <c r="AY410" s="180"/>
      <c r="AZ410" s="180"/>
      <c r="BA410" s="180"/>
      <c r="BB410" s="180"/>
      <c r="BC410" s="180"/>
      <c r="BD410" s="180"/>
      <c r="BE410" s="180"/>
      <c r="BF410" s="180"/>
      <c r="BG410" s="180"/>
      <c r="BH410" s="180"/>
      <c r="BI410" s="180"/>
      <c r="BJ410" s="180"/>
      <c r="BK410" s="180"/>
      <c r="BL410" s="180"/>
      <c r="BM410" s="180"/>
      <c r="BN410" s="180"/>
      <c r="BO410" s="180"/>
      <c r="BP410" s="180"/>
      <c r="BQ410" s="180"/>
      <c r="BR410" s="180"/>
      <c r="BS410" s="180"/>
      <c r="BT410" s="180"/>
      <c r="BU410" s="180"/>
      <c r="BV410" s="180"/>
      <c r="BW410" s="180"/>
      <c r="BX410" s="180"/>
      <c r="BY410" s="180"/>
      <c r="BZ410" s="180"/>
      <c r="CA410" s="180"/>
    </row>
    <row r="411" ht="15.75" customHeight="1" spans="1:79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  <c r="U411" s="180"/>
      <c r="V411" s="180"/>
      <c r="W411" s="180"/>
      <c r="X411" s="180"/>
      <c r="Y411" s="180"/>
      <c r="Z411" s="180"/>
      <c r="AA411" s="180"/>
      <c r="AB411" s="180"/>
      <c r="AC411" s="180"/>
      <c r="AD411" s="180"/>
      <c r="AE411" s="180"/>
      <c r="AF411" s="180"/>
      <c r="AG411" s="180"/>
      <c r="AH411" s="180"/>
      <c r="AI411" s="180"/>
      <c r="AJ411" s="180"/>
      <c r="AK411" s="180"/>
      <c r="AL411" s="180"/>
      <c r="AM411" s="180"/>
      <c r="AN411" s="180"/>
      <c r="AO411" s="180"/>
      <c r="AP411" s="180"/>
      <c r="AQ411" s="180"/>
      <c r="AR411" s="180"/>
      <c r="AS411" s="180"/>
      <c r="AT411" s="180"/>
      <c r="AU411" s="180"/>
      <c r="AV411" s="180"/>
      <c r="AW411" s="180"/>
      <c r="AX411" s="180"/>
      <c r="AY411" s="180"/>
      <c r="AZ411" s="180"/>
      <c r="BA411" s="180"/>
      <c r="BB411" s="180"/>
      <c r="BC411" s="180"/>
      <c r="BD411" s="180"/>
      <c r="BE411" s="180"/>
      <c r="BF411" s="180"/>
      <c r="BG411" s="180"/>
      <c r="BH411" s="180"/>
      <c r="BI411" s="180"/>
      <c r="BJ411" s="180"/>
      <c r="BK411" s="180"/>
      <c r="BL411" s="180"/>
      <c r="BM411" s="180"/>
      <c r="BN411" s="180"/>
      <c r="BO411" s="180"/>
      <c r="BP411" s="180"/>
      <c r="BQ411" s="180"/>
      <c r="BR411" s="180"/>
      <c r="BS411" s="180"/>
      <c r="BT411" s="180"/>
      <c r="BU411" s="180"/>
      <c r="BV411" s="180"/>
      <c r="BW411" s="180"/>
      <c r="BX411" s="180"/>
      <c r="BY411" s="180"/>
      <c r="BZ411" s="180"/>
      <c r="CA411" s="180"/>
    </row>
    <row r="412" ht="15.75" customHeight="1" spans="1:79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  <c r="U412" s="180"/>
      <c r="V412" s="180"/>
      <c r="W412" s="180"/>
      <c r="X412" s="180"/>
      <c r="Y412" s="180"/>
      <c r="Z412" s="180"/>
      <c r="AA412" s="180"/>
      <c r="AB412" s="180"/>
      <c r="AC412" s="180"/>
      <c r="AD412" s="180"/>
      <c r="AE412" s="180"/>
      <c r="AF412" s="180"/>
      <c r="AG412" s="180"/>
      <c r="AH412" s="180"/>
      <c r="AI412" s="180"/>
      <c r="AJ412" s="180"/>
      <c r="AK412" s="180"/>
      <c r="AL412" s="180"/>
      <c r="AM412" s="180"/>
      <c r="AN412" s="180"/>
      <c r="AO412" s="180"/>
      <c r="AP412" s="180"/>
      <c r="AQ412" s="180"/>
      <c r="AR412" s="180"/>
      <c r="AS412" s="180"/>
      <c r="AT412" s="180"/>
      <c r="AU412" s="180"/>
      <c r="AV412" s="180"/>
      <c r="AW412" s="180"/>
      <c r="AX412" s="180"/>
      <c r="AY412" s="180"/>
      <c r="AZ412" s="180"/>
      <c r="BA412" s="180"/>
      <c r="BB412" s="180"/>
      <c r="BC412" s="180"/>
      <c r="BD412" s="180"/>
      <c r="BE412" s="180"/>
      <c r="BF412" s="180"/>
      <c r="BG412" s="180"/>
      <c r="BH412" s="180"/>
      <c r="BI412" s="180"/>
      <c r="BJ412" s="180"/>
      <c r="BK412" s="180"/>
      <c r="BL412" s="180"/>
      <c r="BM412" s="180"/>
      <c r="BN412" s="180"/>
      <c r="BO412" s="180"/>
      <c r="BP412" s="180"/>
      <c r="BQ412" s="180"/>
      <c r="BR412" s="180"/>
      <c r="BS412" s="180"/>
      <c r="BT412" s="180"/>
      <c r="BU412" s="180"/>
      <c r="BV412" s="180"/>
      <c r="BW412" s="180"/>
      <c r="BX412" s="180"/>
      <c r="BY412" s="180"/>
      <c r="BZ412" s="180"/>
      <c r="CA412" s="180"/>
    </row>
    <row r="413" ht="15.75" customHeight="1" spans="1:79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180"/>
      <c r="T413" s="180"/>
      <c r="U413" s="180"/>
      <c r="V413" s="180"/>
      <c r="W413" s="180"/>
      <c r="X413" s="180"/>
      <c r="Y413" s="180"/>
      <c r="Z413" s="180"/>
      <c r="AA413" s="180"/>
      <c r="AB413" s="180"/>
      <c r="AC413" s="180"/>
      <c r="AD413" s="180"/>
      <c r="AE413" s="180"/>
      <c r="AF413" s="180"/>
      <c r="AG413" s="180"/>
      <c r="AH413" s="180"/>
      <c r="AI413" s="180"/>
      <c r="AJ413" s="180"/>
      <c r="AK413" s="180"/>
      <c r="AL413" s="180"/>
      <c r="AM413" s="180"/>
      <c r="AN413" s="180"/>
      <c r="AO413" s="180"/>
      <c r="AP413" s="180"/>
      <c r="AQ413" s="180"/>
      <c r="AR413" s="180"/>
      <c r="AS413" s="180"/>
      <c r="AT413" s="180"/>
      <c r="AU413" s="180"/>
      <c r="AV413" s="180"/>
      <c r="AW413" s="180"/>
      <c r="AX413" s="180"/>
      <c r="AY413" s="180"/>
      <c r="AZ413" s="180"/>
      <c r="BA413" s="180"/>
      <c r="BB413" s="180"/>
      <c r="BC413" s="180"/>
      <c r="BD413" s="180"/>
      <c r="BE413" s="180"/>
      <c r="BF413" s="180"/>
      <c r="BG413" s="180"/>
      <c r="BH413" s="180"/>
      <c r="BI413" s="180"/>
      <c r="BJ413" s="180"/>
      <c r="BK413" s="180"/>
      <c r="BL413" s="180"/>
      <c r="BM413" s="180"/>
      <c r="BN413" s="180"/>
      <c r="BO413" s="180"/>
      <c r="BP413" s="180"/>
      <c r="BQ413" s="180"/>
      <c r="BR413" s="180"/>
      <c r="BS413" s="180"/>
      <c r="BT413" s="180"/>
      <c r="BU413" s="180"/>
      <c r="BV413" s="180"/>
      <c r="BW413" s="180"/>
      <c r="BX413" s="180"/>
      <c r="BY413" s="180"/>
      <c r="BZ413" s="180"/>
      <c r="CA413" s="180"/>
    </row>
    <row r="414" ht="15.75" customHeight="1" spans="1:79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180"/>
      <c r="T414" s="180"/>
      <c r="U414" s="180"/>
      <c r="V414" s="180"/>
      <c r="W414" s="180"/>
      <c r="X414" s="180"/>
      <c r="Y414" s="180"/>
      <c r="Z414" s="180"/>
      <c r="AA414" s="180"/>
      <c r="AB414" s="180"/>
      <c r="AC414" s="180"/>
      <c r="AD414" s="180"/>
      <c r="AE414" s="180"/>
      <c r="AF414" s="180"/>
      <c r="AG414" s="180"/>
      <c r="AH414" s="180"/>
      <c r="AI414" s="180"/>
      <c r="AJ414" s="180"/>
      <c r="AK414" s="180"/>
      <c r="AL414" s="180"/>
      <c r="AM414" s="180"/>
      <c r="AN414" s="180"/>
      <c r="AO414" s="180"/>
      <c r="AP414" s="180"/>
      <c r="AQ414" s="180"/>
      <c r="AR414" s="180"/>
      <c r="AS414" s="180"/>
      <c r="AT414" s="180"/>
      <c r="AU414" s="180"/>
      <c r="AV414" s="180"/>
      <c r="AW414" s="180"/>
      <c r="AX414" s="180"/>
      <c r="AY414" s="180"/>
      <c r="AZ414" s="180"/>
      <c r="BA414" s="180"/>
      <c r="BB414" s="180"/>
      <c r="BC414" s="180"/>
      <c r="BD414" s="180"/>
      <c r="BE414" s="180"/>
      <c r="BF414" s="180"/>
      <c r="BG414" s="180"/>
      <c r="BH414" s="180"/>
      <c r="BI414" s="180"/>
      <c r="BJ414" s="180"/>
      <c r="BK414" s="180"/>
      <c r="BL414" s="180"/>
      <c r="BM414" s="180"/>
      <c r="BN414" s="180"/>
      <c r="BO414" s="180"/>
      <c r="BP414" s="180"/>
      <c r="BQ414" s="180"/>
      <c r="BR414" s="180"/>
      <c r="BS414" s="180"/>
      <c r="BT414" s="180"/>
      <c r="BU414" s="180"/>
      <c r="BV414" s="180"/>
      <c r="BW414" s="180"/>
      <c r="BX414" s="180"/>
      <c r="BY414" s="180"/>
      <c r="BZ414" s="180"/>
      <c r="CA414" s="180"/>
    </row>
    <row r="415" ht="15.75" customHeight="1" spans="1:79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180"/>
      <c r="T415" s="180"/>
      <c r="U415" s="180"/>
      <c r="V415" s="180"/>
      <c r="W415" s="180"/>
      <c r="X415" s="180"/>
      <c r="Y415" s="180"/>
      <c r="Z415" s="180"/>
      <c r="AA415" s="180"/>
      <c r="AB415" s="180"/>
      <c r="AC415" s="180"/>
      <c r="AD415" s="180"/>
      <c r="AE415" s="180"/>
      <c r="AF415" s="180"/>
      <c r="AG415" s="180"/>
      <c r="AH415" s="180"/>
      <c r="AI415" s="180"/>
      <c r="AJ415" s="180"/>
      <c r="AK415" s="180"/>
      <c r="AL415" s="180"/>
      <c r="AM415" s="180"/>
      <c r="AN415" s="180"/>
      <c r="AO415" s="180"/>
      <c r="AP415" s="180"/>
      <c r="AQ415" s="180"/>
      <c r="AR415" s="180"/>
      <c r="AS415" s="180"/>
      <c r="AT415" s="180"/>
      <c r="AU415" s="180"/>
      <c r="AV415" s="180"/>
      <c r="AW415" s="180"/>
      <c r="AX415" s="180"/>
      <c r="AY415" s="180"/>
      <c r="AZ415" s="180"/>
      <c r="BA415" s="180"/>
      <c r="BB415" s="180"/>
      <c r="BC415" s="180"/>
      <c r="BD415" s="180"/>
      <c r="BE415" s="180"/>
      <c r="BF415" s="180"/>
      <c r="BG415" s="180"/>
      <c r="BH415" s="180"/>
      <c r="BI415" s="180"/>
      <c r="BJ415" s="180"/>
      <c r="BK415" s="180"/>
      <c r="BL415" s="180"/>
      <c r="BM415" s="180"/>
      <c r="BN415" s="180"/>
      <c r="BO415" s="180"/>
      <c r="BP415" s="180"/>
      <c r="BQ415" s="180"/>
      <c r="BR415" s="180"/>
      <c r="BS415" s="180"/>
      <c r="BT415" s="180"/>
      <c r="BU415" s="180"/>
      <c r="BV415" s="180"/>
      <c r="BW415" s="180"/>
      <c r="BX415" s="180"/>
      <c r="BY415" s="180"/>
      <c r="BZ415" s="180"/>
      <c r="CA415" s="180"/>
    </row>
    <row r="416" ht="15.75" customHeight="1" spans="1:79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180"/>
      <c r="T416" s="180"/>
      <c r="U416" s="180"/>
      <c r="V416" s="180"/>
      <c r="W416" s="180"/>
      <c r="X416" s="180"/>
      <c r="Y416" s="180"/>
      <c r="Z416" s="180"/>
      <c r="AA416" s="180"/>
      <c r="AB416" s="180"/>
      <c r="AC416" s="180"/>
      <c r="AD416" s="180"/>
      <c r="AE416" s="180"/>
      <c r="AF416" s="180"/>
      <c r="AG416" s="180"/>
      <c r="AH416" s="180"/>
      <c r="AI416" s="180"/>
      <c r="AJ416" s="180"/>
      <c r="AK416" s="180"/>
      <c r="AL416" s="180"/>
      <c r="AM416" s="180"/>
      <c r="AN416" s="180"/>
      <c r="AO416" s="180"/>
      <c r="AP416" s="180"/>
      <c r="AQ416" s="180"/>
      <c r="AR416" s="180"/>
      <c r="AS416" s="180"/>
      <c r="AT416" s="180"/>
      <c r="AU416" s="180"/>
      <c r="AV416" s="180"/>
      <c r="AW416" s="180"/>
      <c r="AX416" s="180"/>
      <c r="AY416" s="180"/>
      <c r="AZ416" s="180"/>
      <c r="BA416" s="180"/>
      <c r="BB416" s="180"/>
      <c r="BC416" s="180"/>
      <c r="BD416" s="180"/>
      <c r="BE416" s="180"/>
      <c r="BF416" s="180"/>
      <c r="BG416" s="180"/>
      <c r="BH416" s="180"/>
      <c r="BI416" s="180"/>
      <c r="BJ416" s="180"/>
      <c r="BK416" s="180"/>
      <c r="BL416" s="180"/>
      <c r="BM416" s="180"/>
      <c r="BN416" s="180"/>
      <c r="BO416" s="180"/>
      <c r="BP416" s="180"/>
      <c r="BQ416" s="180"/>
      <c r="BR416" s="180"/>
      <c r="BS416" s="180"/>
      <c r="BT416" s="180"/>
      <c r="BU416" s="180"/>
      <c r="BV416" s="180"/>
      <c r="BW416" s="180"/>
      <c r="BX416" s="180"/>
      <c r="BY416" s="180"/>
      <c r="BZ416" s="180"/>
      <c r="CA416" s="180"/>
    </row>
    <row r="417" ht="15.75" customHeight="1" spans="1:79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180"/>
      <c r="T417" s="180"/>
      <c r="U417" s="180"/>
      <c r="V417" s="180"/>
      <c r="W417" s="180"/>
      <c r="X417" s="180"/>
      <c r="Y417" s="180"/>
      <c r="Z417" s="180"/>
      <c r="AA417" s="180"/>
      <c r="AB417" s="180"/>
      <c r="AC417" s="180"/>
      <c r="AD417" s="180"/>
      <c r="AE417" s="180"/>
      <c r="AF417" s="180"/>
      <c r="AG417" s="180"/>
      <c r="AH417" s="180"/>
      <c r="AI417" s="180"/>
      <c r="AJ417" s="180"/>
      <c r="AK417" s="180"/>
      <c r="AL417" s="180"/>
      <c r="AM417" s="180"/>
      <c r="AN417" s="180"/>
      <c r="AO417" s="180"/>
      <c r="AP417" s="180"/>
      <c r="AQ417" s="180"/>
      <c r="AR417" s="180"/>
      <c r="AS417" s="180"/>
      <c r="AT417" s="180"/>
      <c r="AU417" s="180"/>
      <c r="AV417" s="180"/>
      <c r="AW417" s="180"/>
      <c r="AX417" s="180"/>
      <c r="AY417" s="180"/>
      <c r="AZ417" s="180"/>
      <c r="BA417" s="180"/>
      <c r="BB417" s="180"/>
      <c r="BC417" s="180"/>
      <c r="BD417" s="180"/>
      <c r="BE417" s="180"/>
      <c r="BF417" s="180"/>
      <c r="BG417" s="180"/>
      <c r="BH417" s="180"/>
      <c r="BI417" s="180"/>
      <c r="BJ417" s="180"/>
      <c r="BK417" s="180"/>
      <c r="BL417" s="180"/>
      <c r="BM417" s="180"/>
      <c r="BN417" s="180"/>
      <c r="BO417" s="180"/>
      <c r="BP417" s="180"/>
      <c r="BQ417" s="180"/>
      <c r="BR417" s="180"/>
      <c r="BS417" s="180"/>
      <c r="BT417" s="180"/>
      <c r="BU417" s="180"/>
      <c r="BV417" s="180"/>
      <c r="BW417" s="180"/>
      <c r="BX417" s="180"/>
      <c r="BY417" s="180"/>
      <c r="BZ417" s="180"/>
      <c r="CA417" s="180"/>
    </row>
    <row r="418" ht="15.75" customHeight="1" spans="1:79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  <c r="R418" s="180"/>
      <c r="S418" s="180"/>
      <c r="T418" s="180"/>
      <c r="U418" s="180"/>
      <c r="V418" s="180"/>
      <c r="W418" s="180"/>
      <c r="X418" s="180"/>
      <c r="Y418" s="180"/>
      <c r="Z418" s="180"/>
      <c r="AA418" s="180"/>
      <c r="AB418" s="180"/>
      <c r="AC418" s="180"/>
      <c r="AD418" s="180"/>
      <c r="AE418" s="180"/>
      <c r="AF418" s="180"/>
      <c r="AG418" s="180"/>
      <c r="AH418" s="180"/>
      <c r="AI418" s="180"/>
      <c r="AJ418" s="180"/>
      <c r="AK418" s="180"/>
      <c r="AL418" s="180"/>
      <c r="AM418" s="180"/>
      <c r="AN418" s="180"/>
      <c r="AO418" s="180"/>
      <c r="AP418" s="180"/>
      <c r="AQ418" s="180"/>
      <c r="AR418" s="180"/>
      <c r="AS418" s="180"/>
      <c r="AT418" s="180"/>
      <c r="AU418" s="180"/>
      <c r="AV418" s="180"/>
      <c r="AW418" s="180"/>
      <c r="AX418" s="180"/>
      <c r="AY418" s="180"/>
      <c r="AZ418" s="180"/>
      <c r="BA418" s="180"/>
      <c r="BB418" s="180"/>
      <c r="BC418" s="180"/>
      <c r="BD418" s="180"/>
      <c r="BE418" s="180"/>
      <c r="BF418" s="180"/>
      <c r="BG418" s="180"/>
      <c r="BH418" s="180"/>
      <c r="BI418" s="180"/>
      <c r="BJ418" s="180"/>
      <c r="BK418" s="180"/>
      <c r="BL418" s="180"/>
      <c r="BM418" s="180"/>
      <c r="BN418" s="180"/>
      <c r="BO418" s="180"/>
      <c r="BP418" s="180"/>
      <c r="BQ418" s="180"/>
      <c r="BR418" s="180"/>
      <c r="BS418" s="180"/>
      <c r="BT418" s="180"/>
      <c r="BU418" s="180"/>
      <c r="BV418" s="180"/>
      <c r="BW418" s="180"/>
      <c r="BX418" s="180"/>
      <c r="BY418" s="180"/>
      <c r="BZ418" s="180"/>
      <c r="CA418" s="180"/>
    </row>
    <row r="419" ht="15.75" customHeight="1" spans="1:79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  <c r="R419" s="180"/>
      <c r="S419" s="180"/>
      <c r="T419" s="180"/>
      <c r="U419" s="180"/>
      <c r="V419" s="180"/>
      <c r="W419" s="180"/>
      <c r="X419" s="180"/>
      <c r="Y419" s="180"/>
      <c r="Z419" s="180"/>
      <c r="AA419" s="180"/>
      <c r="AB419" s="180"/>
      <c r="AC419" s="180"/>
      <c r="AD419" s="180"/>
      <c r="AE419" s="180"/>
      <c r="AF419" s="180"/>
      <c r="AG419" s="180"/>
      <c r="AH419" s="180"/>
      <c r="AI419" s="180"/>
      <c r="AJ419" s="180"/>
      <c r="AK419" s="180"/>
      <c r="AL419" s="180"/>
      <c r="AM419" s="180"/>
      <c r="AN419" s="180"/>
      <c r="AO419" s="180"/>
      <c r="AP419" s="180"/>
      <c r="AQ419" s="180"/>
      <c r="AR419" s="180"/>
      <c r="AS419" s="180"/>
      <c r="AT419" s="180"/>
      <c r="AU419" s="180"/>
      <c r="AV419" s="180"/>
      <c r="AW419" s="180"/>
      <c r="AX419" s="180"/>
      <c r="AY419" s="180"/>
      <c r="AZ419" s="180"/>
      <c r="BA419" s="180"/>
      <c r="BB419" s="180"/>
      <c r="BC419" s="180"/>
      <c r="BD419" s="180"/>
      <c r="BE419" s="180"/>
      <c r="BF419" s="180"/>
      <c r="BG419" s="180"/>
      <c r="BH419" s="180"/>
      <c r="BI419" s="180"/>
      <c r="BJ419" s="180"/>
      <c r="BK419" s="180"/>
      <c r="BL419" s="180"/>
      <c r="BM419" s="180"/>
      <c r="BN419" s="180"/>
      <c r="BO419" s="180"/>
      <c r="BP419" s="180"/>
      <c r="BQ419" s="180"/>
      <c r="BR419" s="180"/>
      <c r="BS419" s="180"/>
      <c r="BT419" s="180"/>
      <c r="BU419" s="180"/>
      <c r="BV419" s="180"/>
      <c r="BW419" s="180"/>
      <c r="BX419" s="180"/>
      <c r="BY419" s="180"/>
      <c r="BZ419" s="180"/>
      <c r="CA419" s="180"/>
    </row>
    <row r="420" ht="15.75" customHeight="1" spans="1:79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  <c r="S420" s="180"/>
      <c r="T420" s="180"/>
      <c r="U420" s="180"/>
      <c r="V420" s="180"/>
      <c r="W420" s="180"/>
      <c r="X420" s="180"/>
      <c r="Y420" s="180"/>
      <c r="Z420" s="180"/>
      <c r="AA420" s="180"/>
      <c r="AB420" s="180"/>
      <c r="AC420" s="180"/>
      <c r="AD420" s="180"/>
      <c r="AE420" s="180"/>
      <c r="AF420" s="180"/>
      <c r="AG420" s="180"/>
      <c r="AH420" s="180"/>
      <c r="AI420" s="180"/>
      <c r="AJ420" s="180"/>
      <c r="AK420" s="180"/>
      <c r="AL420" s="180"/>
      <c r="AM420" s="180"/>
      <c r="AN420" s="180"/>
      <c r="AO420" s="180"/>
      <c r="AP420" s="180"/>
      <c r="AQ420" s="180"/>
      <c r="AR420" s="180"/>
      <c r="AS420" s="180"/>
      <c r="AT420" s="180"/>
      <c r="AU420" s="180"/>
      <c r="AV420" s="180"/>
      <c r="AW420" s="180"/>
      <c r="AX420" s="180"/>
      <c r="AY420" s="180"/>
      <c r="AZ420" s="180"/>
      <c r="BA420" s="180"/>
      <c r="BB420" s="180"/>
      <c r="BC420" s="180"/>
      <c r="BD420" s="180"/>
      <c r="BE420" s="180"/>
      <c r="BF420" s="180"/>
      <c r="BG420" s="180"/>
      <c r="BH420" s="180"/>
      <c r="BI420" s="180"/>
      <c r="BJ420" s="180"/>
      <c r="BK420" s="180"/>
      <c r="BL420" s="180"/>
      <c r="BM420" s="180"/>
      <c r="BN420" s="180"/>
      <c r="BO420" s="180"/>
      <c r="BP420" s="180"/>
      <c r="BQ420" s="180"/>
      <c r="BR420" s="180"/>
      <c r="BS420" s="180"/>
      <c r="BT420" s="180"/>
      <c r="BU420" s="180"/>
      <c r="BV420" s="180"/>
      <c r="BW420" s="180"/>
      <c r="BX420" s="180"/>
      <c r="BY420" s="180"/>
      <c r="BZ420" s="180"/>
      <c r="CA420" s="180"/>
    </row>
    <row r="421" ht="15.75" customHeight="1" spans="1:79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  <c r="AG421" s="180"/>
      <c r="AH421" s="180"/>
      <c r="AI421" s="180"/>
      <c r="AJ421" s="180"/>
      <c r="AK421" s="180"/>
      <c r="AL421" s="180"/>
      <c r="AM421" s="180"/>
      <c r="AN421" s="180"/>
      <c r="AO421" s="180"/>
      <c r="AP421" s="180"/>
      <c r="AQ421" s="180"/>
      <c r="AR421" s="180"/>
      <c r="AS421" s="180"/>
      <c r="AT421" s="180"/>
      <c r="AU421" s="180"/>
      <c r="AV421" s="180"/>
      <c r="AW421" s="180"/>
      <c r="AX421" s="180"/>
      <c r="AY421" s="180"/>
      <c r="AZ421" s="180"/>
      <c r="BA421" s="180"/>
      <c r="BB421" s="180"/>
      <c r="BC421" s="180"/>
      <c r="BD421" s="180"/>
      <c r="BE421" s="180"/>
      <c r="BF421" s="180"/>
      <c r="BG421" s="180"/>
      <c r="BH421" s="180"/>
      <c r="BI421" s="180"/>
      <c r="BJ421" s="180"/>
      <c r="BK421" s="180"/>
      <c r="BL421" s="180"/>
      <c r="BM421" s="180"/>
      <c r="BN421" s="180"/>
      <c r="BO421" s="180"/>
      <c r="BP421" s="180"/>
      <c r="BQ421" s="180"/>
      <c r="BR421" s="180"/>
      <c r="BS421" s="180"/>
      <c r="BT421" s="180"/>
      <c r="BU421" s="180"/>
      <c r="BV421" s="180"/>
      <c r="BW421" s="180"/>
      <c r="BX421" s="180"/>
      <c r="BY421" s="180"/>
      <c r="BZ421" s="180"/>
      <c r="CA421" s="180"/>
    </row>
    <row r="422" ht="15.75" customHeight="1" spans="1:79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  <c r="S422" s="180"/>
      <c r="T422" s="180"/>
      <c r="U422" s="180"/>
      <c r="V422" s="180"/>
      <c r="W422" s="180"/>
      <c r="X422" s="180"/>
      <c r="Y422" s="180"/>
      <c r="Z422" s="180"/>
      <c r="AA422" s="180"/>
      <c r="AB422" s="180"/>
      <c r="AC422" s="180"/>
      <c r="AD422" s="180"/>
      <c r="AE422" s="180"/>
      <c r="AF422" s="180"/>
      <c r="AG422" s="180"/>
      <c r="AH422" s="180"/>
      <c r="AI422" s="180"/>
      <c r="AJ422" s="180"/>
      <c r="AK422" s="180"/>
      <c r="AL422" s="180"/>
      <c r="AM422" s="180"/>
      <c r="AN422" s="180"/>
      <c r="AO422" s="180"/>
      <c r="AP422" s="180"/>
      <c r="AQ422" s="180"/>
      <c r="AR422" s="180"/>
      <c r="AS422" s="180"/>
      <c r="AT422" s="180"/>
      <c r="AU422" s="180"/>
      <c r="AV422" s="180"/>
      <c r="AW422" s="180"/>
      <c r="AX422" s="180"/>
      <c r="AY422" s="180"/>
      <c r="AZ422" s="180"/>
      <c r="BA422" s="180"/>
      <c r="BB422" s="180"/>
      <c r="BC422" s="180"/>
      <c r="BD422" s="180"/>
      <c r="BE422" s="180"/>
      <c r="BF422" s="180"/>
      <c r="BG422" s="180"/>
      <c r="BH422" s="180"/>
      <c r="BI422" s="180"/>
      <c r="BJ422" s="180"/>
      <c r="BK422" s="180"/>
      <c r="BL422" s="180"/>
      <c r="BM422" s="180"/>
      <c r="BN422" s="180"/>
      <c r="BO422" s="180"/>
      <c r="BP422" s="180"/>
      <c r="BQ422" s="180"/>
      <c r="BR422" s="180"/>
      <c r="BS422" s="180"/>
      <c r="BT422" s="180"/>
      <c r="BU422" s="180"/>
      <c r="BV422" s="180"/>
      <c r="BW422" s="180"/>
      <c r="BX422" s="180"/>
      <c r="BY422" s="180"/>
      <c r="BZ422" s="180"/>
      <c r="CA422" s="180"/>
    </row>
    <row r="423" ht="15.75" customHeight="1" spans="1:79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  <c r="R423" s="180"/>
      <c r="S423" s="180"/>
      <c r="T423" s="180"/>
      <c r="U423" s="180"/>
      <c r="V423" s="180"/>
      <c r="W423" s="180"/>
      <c r="X423" s="180"/>
      <c r="Y423" s="180"/>
      <c r="Z423" s="180"/>
      <c r="AA423" s="180"/>
      <c r="AB423" s="180"/>
      <c r="AC423" s="180"/>
      <c r="AD423" s="180"/>
      <c r="AE423" s="180"/>
      <c r="AF423" s="180"/>
      <c r="AG423" s="180"/>
      <c r="AH423" s="180"/>
      <c r="AI423" s="180"/>
      <c r="AJ423" s="180"/>
      <c r="AK423" s="180"/>
      <c r="AL423" s="180"/>
      <c r="AM423" s="180"/>
      <c r="AN423" s="180"/>
      <c r="AO423" s="180"/>
      <c r="AP423" s="180"/>
      <c r="AQ423" s="180"/>
      <c r="AR423" s="180"/>
      <c r="AS423" s="180"/>
      <c r="AT423" s="180"/>
      <c r="AU423" s="180"/>
      <c r="AV423" s="180"/>
      <c r="AW423" s="180"/>
      <c r="AX423" s="180"/>
      <c r="AY423" s="180"/>
      <c r="AZ423" s="180"/>
      <c r="BA423" s="180"/>
      <c r="BB423" s="180"/>
      <c r="BC423" s="180"/>
      <c r="BD423" s="180"/>
      <c r="BE423" s="180"/>
      <c r="BF423" s="180"/>
      <c r="BG423" s="180"/>
      <c r="BH423" s="180"/>
      <c r="BI423" s="180"/>
      <c r="BJ423" s="180"/>
      <c r="BK423" s="180"/>
      <c r="BL423" s="180"/>
      <c r="BM423" s="180"/>
      <c r="BN423" s="180"/>
      <c r="BO423" s="180"/>
      <c r="BP423" s="180"/>
      <c r="BQ423" s="180"/>
      <c r="BR423" s="180"/>
      <c r="BS423" s="180"/>
      <c r="BT423" s="180"/>
      <c r="BU423" s="180"/>
      <c r="BV423" s="180"/>
      <c r="BW423" s="180"/>
      <c r="BX423" s="180"/>
      <c r="BY423" s="180"/>
      <c r="BZ423" s="180"/>
      <c r="CA423" s="180"/>
    </row>
    <row r="424" ht="15.75" customHeight="1" spans="1:79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180"/>
      <c r="T424" s="180"/>
      <c r="U424" s="180"/>
      <c r="V424" s="180"/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0"/>
      <c r="AG424" s="180"/>
      <c r="AH424" s="180"/>
      <c r="AI424" s="180"/>
      <c r="AJ424" s="180"/>
      <c r="AK424" s="180"/>
      <c r="AL424" s="180"/>
      <c r="AM424" s="180"/>
      <c r="AN424" s="180"/>
      <c r="AO424" s="180"/>
      <c r="AP424" s="180"/>
      <c r="AQ424" s="180"/>
      <c r="AR424" s="180"/>
      <c r="AS424" s="180"/>
      <c r="AT424" s="180"/>
      <c r="AU424" s="180"/>
      <c r="AV424" s="180"/>
      <c r="AW424" s="180"/>
      <c r="AX424" s="180"/>
      <c r="AY424" s="180"/>
      <c r="AZ424" s="180"/>
      <c r="BA424" s="180"/>
      <c r="BB424" s="180"/>
      <c r="BC424" s="180"/>
      <c r="BD424" s="180"/>
      <c r="BE424" s="180"/>
      <c r="BF424" s="180"/>
      <c r="BG424" s="180"/>
      <c r="BH424" s="180"/>
      <c r="BI424" s="180"/>
      <c r="BJ424" s="180"/>
      <c r="BK424" s="180"/>
      <c r="BL424" s="180"/>
      <c r="BM424" s="180"/>
      <c r="BN424" s="180"/>
      <c r="BO424" s="180"/>
      <c r="BP424" s="180"/>
      <c r="BQ424" s="180"/>
      <c r="BR424" s="180"/>
      <c r="BS424" s="180"/>
      <c r="BT424" s="180"/>
      <c r="BU424" s="180"/>
      <c r="BV424" s="180"/>
      <c r="BW424" s="180"/>
      <c r="BX424" s="180"/>
      <c r="BY424" s="180"/>
      <c r="BZ424" s="180"/>
      <c r="CA424" s="180"/>
    </row>
    <row r="425" ht="15.75" customHeight="1" spans="1:79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180"/>
      <c r="T425" s="180"/>
      <c r="U425" s="180"/>
      <c r="V425" s="180"/>
      <c r="W425" s="180"/>
      <c r="X425" s="180"/>
      <c r="Y425" s="180"/>
      <c r="Z425" s="180"/>
      <c r="AA425" s="180"/>
      <c r="AB425" s="180"/>
      <c r="AC425" s="180"/>
      <c r="AD425" s="180"/>
      <c r="AE425" s="180"/>
      <c r="AF425" s="180"/>
      <c r="AG425" s="180"/>
      <c r="AH425" s="180"/>
      <c r="AI425" s="180"/>
      <c r="AJ425" s="180"/>
      <c r="AK425" s="180"/>
      <c r="AL425" s="180"/>
      <c r="AM425" s="180"/>
      <c r="AN425" s="180"/>
      <c r="AO425" s="180"/>
      <c r="AP425" s="180"/>
      <c r="AQ425" s="180"/>
      <c r="AR425" s="180"/>
      <c r="AS425" s="180"/>
      <c r="AT425" s="180"/>
      <c r="AU425" s="180"/>
      <c r="AV425" s="180"/>
      <c r="AW425" s="180"/>
      <c r="AX425" s="180"/>
      <c r="AY425" s="180"/>
      <c r="AZ425" s="180"/>
      <c r="BA425" s="180"/>
      <c r="BB425" s="180"/>
      <c r="BC425" s="180"/>
      <c r="BD425" s="180"/>
      <c r="BE425" s="180"/>
      <c r="BF425" s="180"/>
      <c r="BG425" s="180"/>
      <c r="BH425" s="180"/>
      <c r="BI425" s="180"/>
      <c r="BJ425" s="180"/>
      <c r="BK425" s="180"/>
      <c r="BL425" s="180"/>
      <c r="BM425" s="180"/>
      <c r="BN425" s="180"/>
      <c r="BO425" s="180"/>
      <c r="BP425" s="180"/>
      <c r="BQ425" s="180"/>
      <c r="BR425" s="180"/>
      <c r="BS425" s="180"/>
      <c r="BT425" s="180"/>
      <c r="BU425" s="180"/>
      <c r="BV425" s="180"/>
      <c r="BW425" s="180"/>
      <c r="BX425" s="180"/>
      <c r="BY425" s="180"/>
      <c r="BZ425" s="180"/>
      <c r="CA425" s="180"/>
    </row>
    <row r="426" ht="15.75" customHeight="1" spans="1:79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  <c r="R426" s="180"/>
      <c r="S426" s="180"/>
      <c r="T426" s="180"/>
      <c r="U426" s="180"/>
      <c r="V426" s="180"/>
      <c r="W426" s="180"/>
      <c r="X426" s="180"/>
      <c r="Y426" s="180"/>
      <c r="Z426" s="180"/>
      <c r="AA426" s="180"/>
      <c r="AB426" s="180"/>
      <c r="AC426" s="180"/>
      <c r="AD426" s="180"/>
      <c r="AE426" s="180"/>
      <c r="AF426" s="180"/>
      <c r="AG426" s="180"/>
      <c r="AH426" s="180"/>
      <c r="AI426" s="180"/>
      <c r="AJ426" s="180"/>
      <c r="AK426" s="180"/>
      <c r="AL426" s="180"/>
      <c r="AM426" s="180"/>
      <c r="AN426" s="180"/>
      <c r="AO426" s="180"/>
      <c r="AP426" s="180"/>
      <c r="AQ426" s="180"/>
      <c r="AR426" s="180"/>
      <c r="AS426" s="180"/>
      <c r="AT426" s="180"/>
      <c r="AU426" s="180"/>
      <c r="AV426" s="180"/>
      <c r="AW426" s="180"/>
      <c r="AX426" s="180"/>
      <c r="AY426" s="180"/>
      <c r="AZ426" s="180"/>
      <c r="BA426" s="180"/>
      <c r="BB426" s="180"/>
      <c r="BC426" s="180"/>
      <c r="BD426" s="180"/>
      <c r="BE426" s="180"/>
      <c r="BF426" s="180"/>
      <c r="BG426" s="180"/>
      <c r="BH426" s="180"/>
      <c r="BI426" s="180"/>
      <c r="BJ426" s="180"/>
      <c r="BK426" s="180"/>
      <c r="BL426" s="180"/>
      <c r="BM426" s="180"/>
      <c r="BN426" s="180"/>
      <c r="BO426" s="180"/>
      <c r="BP426" s="180"/>
      <c r="BQ426" s="180"/>
      <c r="BR426" s="180"/>
      <c r="BS426" s="180"/>
      <c r="BT426" s="180"/>
      <c r="BU426" s="180"/>
      <c r="BV426" s="180"/>
      <c r="BW426" s="180"/>
      <c r="BX426" s="180"/>
      <c r="BY426" s="180"/>
      <c r="BZ426" s="180"/>
      <c r="CA426" s="180"/>
    </row>
    <row r="427" ht="15.75" customHeight="1" spans="1:79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180"/>
      <c r="AD427" s="180"/>
      <c r="AE427" s="180"/>
      <c r="AF427" s="180"/>
      <c r="AG427" s="180"/>
      <c r="AH427" s="180"/>
      <c r="AI427" s="180"/>
      <c r="AJ427" s="180"/>
      <c r="AK427" s="180"/>
      <c r="AL427" s="180"/>
      <c r="AM427" s="180"/>
      <c r="AN427" s="180"/>
      <c r="AO427" s="180"/>
      <c r="AP427" s="180"/>
      <c r="AQ427" s="180"/>
      <c r="AR427" s="180"/>
      <c r="AS427" s="180"/>
      <c r="AT427" s="180"/>
      <c r="AU427" s="180"/>
      <c r="AV427" s="180"/>
      <c r="AW427" s="180"/>
      <c r="AX427" s="180"/>
      <c r="AY427" s="180"/>
      <c r="AZ427" s="180"/>
      <c r="BA427" s="180"/>
      <c r="BB427" s="180"/>
      <c r="BC427" s="180"/>
      <c r="BD427" s="180"/>
      <c r="BE427" s="180"/>
      <c r="BF427" s="180"/>
      <c r="BG427" s="180"/>
      <c r="BH427" s="180"/>
      <c r="BI427" s="180"/>
      <c r="BJ427" s="180"/>
      <c r="BK427" s="180"/>
      <c r="BL427" s="180"/>
      <c r="BM427" s="180"/>
      <c r="BN427" s="180"/>
      <c r="BO427" s="180"/>
      <c r="BP427" s="180"/>
      <c r="BQ427" s="180"/>
      <c r="BR427" s="180"/>
      <c r="BS427" s="180"/>
      <c r="BT427" s="180"/>
      <c r="BU427" s="180"/>
      <c r="BV427" s="180"/>
      <c r="BW427" s="180"/>
      <c r="BX427" s="180"/>
      <c r="BY427" s="180"/>
      <c r="BZ427" s="180"/>
      <c r="CA427" s="180"/>
    </row>
    <row r="428" ht="15.75" customHeight="1" spans="1:79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  <c r="R428" s="180"/>
      <c r="S428" s="180"/>
      <c r="T428" s="180"/>
      <c r="U428" s="180"/>
      <c r="V428" s="180"/>
      <c r="W428" s="180"/>
      <c r="X428" s="180"/>
      <c r="Y428" s="180"/>
      <c r="Z428" s="180"/>
      <c r="AA428" s="180"/>
      <c r="AB428" s="180"/>
      <c r="AC428" s="180"/>
      <c r="AD428" s="180"/>
      <c r="AE428" s="180"/>
      <c r="AF428" s="180"/>
      <c r="AG428" s="180"/>
      <c r="AH428" s="180"/>
      <c r="AI428" s="180"/>
      <c r="AJ428" s="180"/>
      <c r="AK428" s="180"/>
      <c r="AL428" s="180"/>
      <c r="AM428" s="180"/>
      <c r="AN428" s="180"/>
      <c r="AO428" s="180"/>
      <c r="AP428" s="180"/>
      <c r="AQ428" s="180"/>
      <c r="AR428" s="180"/>
      <c r="AS428" s="180"/>
      <c r="AT428" s="180"/>
      <c r="AU428" s="180"/>
      <c r="AV428" s="180"/>
      <c r="AW428" s="180"/>
      <c r="AX428" s="180"/>
      <c r="AY428" s="180"/>
      <c r="AZ428" s="180"/>
      <c r="BA428" s="180"/>
      <c r="BB428" s="180"/>
      <c r="BC428" s="180"/>
      <c r="BD428" s="180"/>
      <c r="BE428" s="180"/>
      <c r="BF428" s="180"/>
      <c r="BG428" s="180"/>
      <c r="BH428" s="180"/>
      <c r="BI428" s="180"/>
      <c r="BJ428" s="180"/>
      <c r="BK428" s="180"/>
      <c r="BL428" s="180"/>
      <c r="BM428" s="180"/>
      <c r="BN428" s="180"/>
      <c r="BO428" s="180"/>
      <c r="BP428" s="180"/>
      <c r="BQ428" s="180"/>
      <c r="BR428" s="180"/>
      <c r="BS428" s="180"/>
      <c r="BT428" s="180"/>
      <c r="BU428" s="180"/>
      <c r="BV428" s="180"/>
      <c r="BW428" s="180"/>
      <c r="BX428" s="180"/>
      <c r="BY428" s="180"/>
      <c r="BZ428" s="180"/>
      <c r="CA428" s="180"/>
    </row>
    <row r="429" ht="15.75" customHeight="1" spans="1:79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  <c r="S429" s="180"/>
      <c r="T429" s="180"/>
      <c r="U429" s="180"/>
      <c r="V429" s="180"/>
      <c r="W429" s="180"/>
      <c r="X429" s="180"/>
      <c r="Y429" s="180"/>
      <c r="Z429" s="180"/>
      <c r="AA429" s="180"/>
      <c r="AB429" s="180"/>
      <c r="AC429" s="180"/>
      <c r="AD429" s="180"/>
      <c r="AE429" s="180"/>
      <c r="AF429" s="180"/>
      <c r="AG429" s="180"/>
      <c r="AH429" s="180"/>
      <c r="AI429" s="180"/>
      <c r="AJ429" s="180"/>
      <c r="AK429" s="180"/>
      <c r="AL429" s="180"/>
      <c r="AM429" s="180"/>
      <c r="AN429" s="180"/>
      <c r="AO429" s="180"/>
      <c r="AP429" s="180"/>
      <c r="AQ429" s="180"/>
      <c r="AR429" s="180"/>
      <c r="AS429" s="180"/>
      <c r="AT429" s="180"/>
      <c r="AU429" s="180"/>
      <c r="AV429" s="180"/>
      <c r="AW429" s="180"/>
      <c r="AX429" s="180"/>
      <c r="AY429" s="180"/>
      <c r="AZ429" s="180"/>
      <c r="BA429" s="180"/>
      <c r="BB429" s="180"/>
      <c r="BC429" s="180"/>
      <c r="BD429" s="180"/>
      <c r="BE429" s="180"/>
      <c r="BF429" s="180"/>
      <c r="BG429" s="180"/>
      <c r="BH429" s="180"/>
      <c r="BI429" s="180"/>
      <c r="BJ429" s="180"/>
      <c r="BK429" s="180"/>
      <c r="BL429" s="180"/>
      <c r="BM429" s="180"/>
      <c r="BN429" s="180"/>
      <c r="BO429" s="180"/>
      <c r="BP429" s="180"/>
      <c r="BQ429" s="180"/>
      <c r="BR429" s="180"/>
      <c r="BS429" s="180"/>
      <c r="BT429" s="180"/>
      <c r="BU429" s="180"/>
      <c r="BV429" s="180"/>
      <c r="BW429" s="180"/>
      <c r="BX429" s="180"/>
      <c r="BY429" s="180"/>
      <c r="BZ429" s="180"/>
      <c r="CA429" s="180"/>
    </row>
    <row r="430" ht="15.75" customHeight="1" spans="1:79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  <c r="S430" s="180"/>
      <c r="T430" s="180"/>
      <c r="U430" s="180"/>
      <c r="V430" s="180"/>
      <c r="W430" s="180"/>
      <c r="X430" s="180"/>
      <c r="Y430" s="180"/>
      <c r="Z430" s="180"/>
      <c r="AA430" s="180"/>
      <c r="AB430" s="180"/>
      <c r="AC430" s="180"/>
      <c r="AD430" s="180"/>
      <c r="AE430" s="180"/>
      <c r="AF430" s="180"/>
      <c r="AG430" s="180"/>
      <c r="AH430" s="180"/>
      <c r="AI430" s="180"/>
      <c r="AJ430" s="180"/>
      <c r="AK430" s="180"/>
      <c r="AL430" s="180"/>
      <c r="AM430" s="180"/>
      <c r="AN430" s="180"/>
      <c r="AO430" s="180"/>
      <c r="AP430" s="180"/>
      <c r="AQ430" s="180"/>
      <c r="AR430" s="180"/>
      <c r="AS430" s="180"/>
      <c r="AT430" s="180"/>
      <c r="AU430" s="180"/>
      <c r="AV430" s="180"/>
      <c r="AW430" s="180"/>
      <c r="AX430" s="180"/>
      <c r="AY430" s="180"/>
      <c r="AZ430" s="180"/>
      <c r="BA430" s="180"/>
      <c r="BB430" s="180"/>
      <c r="BC430" s="180"/>
      <c r="BD430" s="180"/>
      <c r="BE430" s="180"/>
      <c r="BF430" s="180"/>
      <c r="BG430" s="180"/>
      <c r="BH430" s="180"/>
      <c r="BI430" s="180"/>
      <c r="BJ430" s="180"/>
      <c r="BK430" s="180"/>
      <c r="BL430" s="180"/>
      <c r="BM430" s="180"/>
      <c r="BN430" s="180"/>
      <c r="BO430" s="180"/>
      <c r="BP430" s="180"/>
      <c r="BQ430" s="180"/>
      <c r="BR430" s="180"/>
      <c r="BS430" s="180"/>
      <c r="BT430" s="180"/>
      <c r="BU430" s="180"/>
      <c r="BV430" s="180"/>
      <c r="BW430" s="180"/>
      <c r="BX430" s="180"/>
      <c r="BY430" s="180"/>
      <c r="BZ430" s="180"/>
      <c r="CA430" s="180"/>
    </row>
    <row r="431" ht="15.75" customHeight="1" spans="1:79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180"/>
      <c r="T431" s="180"/>
      <c r="U431" s="180"/>
      <c r="V431" s="180"/>
      <c r="W431" s="180"/>
      <c r="X431" s="180"/>
      <c r="Y431" s="180"/>
      <c r="Z431" s="180"/>
      <c r="AA431" s="180"/>
      <c r="AB431" s="180"/>
      <c r="AC431" s="180"/>
      <c r="AD431" s="180"/>
      <c r="AE431" s="180"/>
      <c r="AF431" s="180"/>
      <c r="AG431" s="180"/>
      <c r="AH431" s="180"/>
      <c r="AI431" s="180"/>
      <c r="AJ431" s="180"/>
      <c r="AK431" s="180"/>
      <c r="AL431" s="180"/>
      <c r="AM431" s="180"/>
      <c r="AN431" s="180"/>
      <c r="AO431" s="180"/>
      <c r="AP431" s="180"/>
      <c r="AQ431" s="180"/>
      <c r="AR431" s="180"/>
      <c r="AS431" s="180"/>
      <c r="AT431" s="180"/>
      <c r="AU431" s="180"/>
      <c r="AV431" s="180"/>
      <c r="AW431" s="180"/>
      <c r="AX431" s="180"/>
      <c r="AY431" s="180"/>
      <c r="AZ431" s="180"/>
      <c r="BA431" s="180"/>
      <c r="BB431" s="180"/>
      <c r="BC431" s="180"/>
      <c r="BD431" s="180"/>
      <c r="BE431" s="180"/>
      <c r="BF431" s="180"/>
      <c r="BG431" s="180"/>
      <c r="BH431" s="180"/>
      <c r="BI431" s="180"/>
      <c r="BJ431" s="180"/>
      <c r="BK431" s="180"/>
      <c r="BL431" s="180"/>
      <c r="BM431" s="180"/>
      <c r="BN431" s="180"/>
      <c r="BO431" s="180"/>
      <c r="BP431" s="180"/>
      <c r="BQ431" s="180"/>
      <c r="BR431" s="180"/>
      <c r="BS431" s="180"/>
      <c r="BT431" s="180"/>
      <c r="BU431" s="180"/>
      <c r="BV431" s="180"/>
      <c r="BW431" s="180"/>
      <c r="BX431" s="180"/>
      <c r="BY431" s="180"/>
      <c r="BZ431" s="180"/>
      <c r="CA431" s="180"/>
    </row>
    <row r="432" ht="15.75" customHeight="1" spans="1:79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  <c r="R432" s="180"/>
      <c r="S432" s="180"/>
      <c r="T432" s="180"/>
      <c r="U432" s="180"/>
      <c r="V432" s="180"/>
      <c r="W432" s="180"/>
      <c r="X432" s="180"/>
      <c r="Y432" s="180"/>
      <c r="Z432" s="180"/>
      <c r="AA432" s="180"/>
      <c r="AB432" s="180"/>
      <c r="AC432" s="180"/>
      <c r="AD432" s="180"/>
      <c r="AE432" s="180"/>
      <c r="AF432" s="180"/>
      <c r="AG432" s="180"/>
      <c r="AH432" s="180"/>
      <c r="AI432" s="180"/>
      <c r="AJ432" s="180"/>
      <c r="AK432" s="180"/>
      <c r="AL432" s="180"/>
      <c r="AM432" s="180"/>
      <c r="AN432" s="180"/>
      <c r="AO432" s="180"/>
      <c r="AP432" s="180"/>
      <c r="AQ432" s="180"/>
      <c r="AR432" s="180"/>
      <c r="AS432" s="180"/>
      <c r="AT432" s="180"/>
      <c r="AU432" s="180"/>
      <c r="AV432" s="180"/>
      <c r="AW432" s="180"/>
      <c r="AX432" s="180"/>
      <c r="AY432" s="180"/>
      <c r="AZ432" s="180"/>
      <c r="BA432" s="180"/>
      <c r="BB432" s="180"/>
      <c r="BC432" s="180"/>
      <c r="BD432" s="180"/>
      <c r="BE432" s="180"/>
      <c r="BF432" s="180"/>
      <c r="BG432" s="180"/>
      <c r="BH432" s="180"/>
      <c r="BI432" s="180"/>
      <c r="BJ432" s="180"/>
      <c r="BK432" s="180"/>
      <c r="BL432" s="180"/>
      <c r="BM432" s="180"/>
      <c r="BN432" s="180"/>
      <c r="BO432" s="180"/>
      <c r="BP432" s="180"/>
      <c r="BQ432" s="180"/>
      <c r="BR432" s="180"/>
      <c r="BS432" s="180"/>
      <c r="BT432" s="180"/>
      <c r="BU432" s="180"/>
      <c r="BV432" s="180"/>
      <c r="BW432" s="180"/>
      <c r="BX432" s="180"/>
      <c r="BY432" s="180"/>
      <c r="BZ432" s="180"/>
      <c r="CA432" s="180"/>
    </row>
    <row r="433" ht="15.75" customHeight="1" spans="1:79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180"/>
      <c r="T433" s="180"/>
      <c r="U433" s="180"/>
      <c r="V433" s="180"/>
      <c r="W433" s="180"/>
      <c r="X433" s="180"/>
      <c r="Y433" s="180"/>
      <c r="Z433" s="180"/>
      <c r="AA433" s="180"/>
      <c r="AB433" s="180"/>
      <c r="AC433" s="180"/>
      <c r="AD433" s="180"/>
      <c r="AE433" s="180"/>
      <c r="AF433" s="180"/>
      <c r="AG433" s="180"/>
      <c r="AH433" s="180"/>
      <c r="AI433" s="180"/>
      <c r="AJ433" s="180"/>
      <c r="AK433" s="180"/>
      <c r="AL433" s="180"/>
      <c r="AM433" s="180"/>
      <c r="AN433" s="180"/>
      <c r="AO433" s="180"/>
      <c r="AP433" s="180"/>
      <c r="AQ433" s="180"/>
      <c r="AR433" s="180"/>
      <c r="AS433" s="180"/>
      <c r="AT433" s="180"/>
      <c r="AU433" s="180"/>
      <c r="AV433" s="180"/>
      <c r="AW433" s="180"/>
      <c r="AX433" s="180"/>
      <c r="AY433" s="180"/>
      <c r="AZ433" s="180"/>
      <c r="BA433" s="180"/>
      <c r="BB433" s="180"/>
      <c r="BC433" s="180"/>
      <c r="BD433" s="180"/>
      <c r="BE433" s="180"/>
      <c r="BF433" s="180"/>
      <c r="BG433" s="180"/>
      <c r="BH433" s="180"/>
      <c r="BI433" s="180"/>
      <c r="BJ433" s="180"/>
      <c r="BK433" s="180"/>
      <c r="BL433" s="180"/>
      <c r="BM433" s="180"/>
      <c r="BN433" s="180"/>
      <c r="BO433" s="180"/>
      <c r="BP433" s="180"/>
      <c r="BQ433" s="180"/>
      <c r="BR433" s="180"/>
      <c r="BS433" s="180"/>
      <c r="BT433" s="180"/>
      <c r="BU433" s="180"/>
      <c r="BV433" s="180"/>
      <c r="BW433" s="180"/>
      <c r="BX433" s="180"/>
      <c r="BY433" s="180"/>
      <c r="BZ433" s="180"/>
      <c r="CA433" s="180"/>
    </row>
    <row r="434" ht="15.75" customHeight="1" spans="1:79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  <c r="U434" s="180"/>
      <c r="V434" s="180"/>
      <c r="W434" s="180"/>
      <c r="X434" s="180"/>
      <c r="Y434" s="180"/>
      <c r="Z434" s="180"/>
      <c r="AA434" s="180"/>
      <c r="AB434" s="180"/>
      <c r="AC434" s="180"/>
      <c r="AD434" s="180"/>
      <c r="AE434" s="180"/>
      <c r="AF434" s="180"/>
      <c r="AG434" s="180"/>
      <c r="AH434" s="180"/>
      <c r="AI434" s="180"/>
      <c r="AJ434" s="180"/>
      <c r="AK434" s="180"/>
      <c r="AL434" s="180"/>
      <c r="AM434" s="180"/>
      <c r="AN434" s="180"/>
      <c r="AO434" s="180"/>
      <c r="AP434" s="180"/>
      <c r="AQ434" s="180"/>
      <c r="AR434" s="180"/>
      <c r="AS434" s="180"/>
      <c r="AT434" s="180"/>
      <c r="AU434" s="180"/>
      <c r="AV434" s="180"/>
      <c r="AW434" s="180"/>
      <c r="AX434" s="180"/>
      <c r="AY434" s="180"/>
      <c r="AZ434" s="180"/>
      <c r="BA434" s="180"/>
      <c r="BB434" s="180"/>
      <c r="BC434" s="180"/>
      <c r="BD434" s="180"/>
      <c r="BE434" s="180"/>
      <c r="BF434" s="180"/>
      <c r="BG434" s="180"/>
      <c r="BH434" s="180"/>
      <c r="BI434" s="180"/>
      <c r="BJ434" s="180"/>
      <c r="BK434" s="180"/>
      <c r="BL434" s="180"/>
      <c r="BM434" s="180"/>
      <c r="BN434" s="180"/>
      <c r="BO434" s="180"/>
      <c r="BP434" s="180"/>
      <c r="BQ434" s="180"/>
      <c r="BR434" s="180"/>
      <c r="BS434" s="180"/>
      <c r="BT434" s="180"/>
      <c r="BU434" s="180"/>
      <c r="BV434" s="180"/>
      <c r="BW434" s="180"/>
      <c r="BX434" s="180"/>
      <c r="BY434" s="180"/>
      <c r="BZ434" s="180"/>
      <c r="CA434" s="180"/>
    </row>
    <row r="435" ht="15.75" customHeight="1" spans="1:79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  <c r="U435" s="180"/>
      <c r="V435" s="180"/>
      <c r="W435" s="180"/>
      <c r="X435" s="180"/>
      <c r="Y435" s="180"/>
      <c r="Z435" s="180"/>
      <c r="AA435" s="180"/>
      <c r="AB435" s="180"/>
      <c r="AC435" s="180"/>
      <c r="AD435" s="180"/>
      <c r="AE435" s="180"/>
      <c r="AF435" s="180"/>
      <c r="AG435" s="180"/>
      <c r="AH435" s="180"/>
      <c r="AI435" s="180"/>
      <c r="AJ435" s="180"/>
      <c r="AK435" s="180"/>
      <c r="AL435" s="180"/>
      <c r="AM435" s="180"/>
      <c r="AN435" s="180"/>
      <c r="AO435" s="180"/>
      <c r="AP435" s="180"/>
      <c r="AQ435" s="180"/>
      <c r="AR435" s="180"/>
      <c r="AS435" s="180"/>
      <c r="AT435" s="180"/>
      <c r="AU435" s="180"/>
      <c r="AV435" s="180"/>
      <c r="AW435" s="180"/>
      <c r="AX435" s="180"/>
      <c r="AY435" s="180"/>
      <c r="AZ435" s="180"/>
      <c r="BA435" s="180"/>
      <c r="BB435" s="180"/>
      <c r="BC435" s="180"/>
      <c r="BD435" s="180"/>
      <c r="BE435" s="180"/>
      <c r="BF435" s="180"/>
      <c r="BG435" s="180"/>
      <c r="BH435" s="180"/>
      <c r="BI435" s="180"/>
      <c r="BJ435" s="180"/>
      <c r="BK435" s="180"/>
      <c r="BL435" s="180"/>
      <c r="BM435" s="180"/>
      <c r="BN435" s="180"/>
      <c r="BO435" s="180"/>
      <c r="BP435" s="180"/>
      <c r="BQ435" s="180"/>
      <c r="BR435" s="180"/>
      <c r="BS435" s="180"/>
      <c r="BT435" s="180"/>
      <c r="BU435" s="180"/>
      <c r="BV435" s="180"/>
      <c r="BW435" s="180"/>
      <c r="BX435" s="180"/>
      <c r="BY435" s="180"/>
      <c r="BZ435" s="180"/>
      <c r="CA435" s="180"/>
    </row>
    <row r="436" ht="15.75" customHeight="1" spans="1:79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  <c r="U436" s="180"/>
      <c r="V436" s="180"/>
      <c r="W436" s="180"/>
      <c r="X436" s="180"/>
      <c r="Y436" s="180"/>
      <c r="Z436" s="180"/>
      <c r="AA436" s="180"/>
      <c r="AB436" s="180"/>
      <c r="AC436" s="180"/>
      <c r="AD436" s="180"/>
      <c r="AE436" s="180"/>
      <c r="AF436" s="180"/>
      <c r="AG436" s="180"/>
      <c r="AH436" s="180"/>
      <c r="AI436" s="180"/>
      <c r="AJ436" s="180"/>
      <c r="AK436" s="180"/>
      <c r="AL436" s="180"/>
      <c r="AM436" s="180"/>
      <c r="AN436" s="180"/>
      <c r="AO436" s="180"/>
      <c r="AP436" s="180"/>
      <c r="AQ436" s="180"/>
      <c r="AR436" s="180"/>
      <c r="AS436" s="180"/>
      <c r="AT436" s="180"/>
      <c r="AU436" s="180"/>
      <c r="AV436" s="180"/>
      <c r="AW436" s="180"/>
      <c r="AX436" s="180"/>
      <c r="AY436" s="180"/>
      <c r="AZ436" s="180"/>
      <c r="BA436" s="180"/>
      <c r="BB436" s="180"/>
      <c r="BC436" s="180"/>
      <c r="BD436" s="180"/>
      <c r="BE436" s="180"/>
      <c r="BF436" s="180"/>
      <c r="BG436" s="180"/>
      <c r="BH436" s="180"/>
      <c r="BI436" s="180"/>
      <c r="BJ436" s="180"/>
      <c r="BK436" s="180"/>
      <c r="BL436" s="180"/>
      <c r="BM436" s="180"/>
      <c r="BN436" s="180"/>
      <c r="BO436" s="180"/>
      <c r="BP436" s="180"/>
      <c r="BQ436" s="180"/>
      <c r="BR436" s="180"/>
      <c r="BS436" s="180"/>
      <c r="BT436" s="180"/>
      <c r="BU436" s="180"/>
      <c r="BV436" s="180"/>
      <c r="BW436" s="180"/>
      <c r="BX436" s="180"/>
      <c r="BY436" s="180"/>
      <c r="BZ436" s="180"/>
      <c r="CA436" s="180"/>
    </row>
    <row r="437" ht="15.75" customHeight="1" spans="1:79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  <c r="U437" s="180"/>
      <c r="V437" s="180"/>
      <c r="W437" s="180"/>
      <c r="X437" s="180"/>
      <c r="Y437" s="180"/>
      <c r="Z437" s="180"/>
      <c r="AA437" s="180"/>
      <c r="AB437" s="180"/>
      <c r="AC437" s="180"/>
      <c r="AD437" s="180"/>
      <c r="AE437" s="180"/>
      <c r="AF437" s="180"/>
      <c r="AG437" s="180"/>
      <c r="AH437" s="180"/>
      <c r="AI437" s="180"/>
      <c r="AJ437" s="180"/>
      <c r="AK437" s="180"/>
      <c r="AL437" s="180"/>
      <c r="AM437" s="180"/>
      <c r="AN437" s="180"/>
      <c r="AO437" s="180"/>
      <c r="AP437" s="180"/>
      <c r="AQ437" s="180"/>
      <c r="AR437" s="180"/>
      <c r="AS437" s="180"/>
      <c r="AT437" s="180"/>
      <c r="AU437" s="180"/>
      <c r="AV437" s="180"/>
      <c r="AW437" s="180"/>
      <c r="AX437" s="180"/>
      <c r="AY437" s="180"/>
      <c r="AZ437" s="180"/>
      <c r="BA437" s="180"/>
      <c r="BB437" s="180"/>
      <c r="BC437" s="180"/>
      <c r="BD437" s="180"/>
      <c r="BE437" s="180"/>
      <c r="BF437" s="180"/>
      <c r="BG437" s="180"/>
      <c r="BH437" s="180"/>
      <c r="BI437" s="180"/>
      <c r="BJ437" s="180"/>
      <c r="BK437" s="180"/>
      <c r="BL437" s="180"/>
      <c r="BM437" s="180"/>
      <c r="BN437" s="180"/>
      <c r="BO437" s="180"/>
      <c r="BP437" s="180"/>
      <c r="BQ437" s="180"/>
      <c r="BR437" s="180"/>
      <c r="BS437" s="180"/>
      <c r="BT437" s="180"/>
      <c r="BU437" s="180"/>
      <c r="BV437" s="180"/>
      <c r="BW437" s="180"/>
      <c r="BX437" s="180"/>
      <c r="BY437" s="180"/>
      <c r="BZ437" s="180"/>
      <c r="CA437" s="180"/>
    </row>
    <row r="438" ht="15.75" customHeight="1" spans="1:79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  <c r="S438" s="180"/>
      <c r="T438" s="180"/>
      <c r="U438" s="180"/>
      <c r="V438" s="180"/>
      <c r="W438" s="180"/>
      <c r="X438" s="180"/>
      <c r="Y438" s="180"/>
      <c r="Z438" s="180"/>
      <c r="AA438" s="180"/>
      <c r="AB438" s="180"/>
      <c r="AC438" s="180"/>
      <c r="AD438" s="180"/>
      <c r="AE438" s="180"/>
      <c r="AF438" s="180"/>
      <c r="AG438" s="180"/>
      <c r="AH438" s="180"/>
      <c r="AI438" s="180"/>
      <c r="AJ438" s="180"/>
      <c r="AK438" s="180"/>
      <c r="AL438" s="180"/>
      <c r="AM438" s="180"/>
      <c r="AN438" s="180"/>
      <c r="AO438" s="180"/>
      <c r="AP438" s="180"/>
      <c r="AQ438" s="180"/>
      <c r="AR438" s="180"/>
      <c r="AS438" s="180"/>
      <c r="AT438" s="180"/>
      <c r="AU438" s="180"/>
      <c r="AV438" s="180"/>
      <c r="AW438" s="180"/>
      <c r="AX438" s="180"/>
      <c r="AY438" s="180"/>
      <c r="AZ438" s="180"/>
      <c r="BA438" s="180"/>
      <c r="BB438" s="180"/>
      <c r="BC438" s="180"/>
      <c r="BD438" s="180"/>
      <c r="BE438" s="180"/>
      <c r="BF438" s="180"/>
      <c r="BG438" s="180"/>
      <c r="BH438" s="180"/>
      <c r="BI438" s="180"/>
      <c r="BJ438" s="180"/>
      <c r="BK438" s="180"/>
      <c r="BL438" s="180"/>
      <c r="BM438" s="180"/>
      <c r="BN438" s="180"/>
      <c r="BO438" s="180"/>
      <c r="BP438" s="180"/>
      <c r="BQ438" s="180"/>
      <c r="BR438" s="180"/>
      <c r="BS438" s="180"/>
      <c r="BT438" s="180"/>
      <c r="BU438" s="180"/>
      <c r="BV438" s="180"/>
      <c r="BW438" s="180"/>
      <c r="BX438" s="180"/>
      <c r="BY438" s="180"/>
      <c r="BZ438" s="180"/>
      <c r="CA438" s="180"/>
    </row>
    <row r="439" ht="15.75" customHeight="1" spans="1:79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  <c r="S439" s="180"/>
      <c r="T439" s="180"/>
      <c r="U439" s="180"/>
      <c r="V439" s="180"/>
      <c r="W439" s="180"/>
      <c r="X439" s="180"/>
      <c r="Y439" s="180"/>
      <c r="Z439" s="180"/>
      <c r="AA439" s="180"/>
      <c r="AB439" s="180"/>
      <c r="AC439" s="180"/>
      <c r="AD439" s="180"/>
      <c r="AE439" s="180"/>
      <c r="AF439" s="180"/>
      <c r="AG439" s="180"/>
      <c r="AH439" s="180"/>
      <c r="AI439" s="180"/>
      <c r="AJ439" s="180"/>
      <c r="AK439" s="180"/>
      <c r="AL439" s="180"/>
      <c r="AM439" s="180"/>
      <c r="AN439" s="180"/>
      <c r="AO439" s="180"/>
      <c r="AP439" s="180"/>
      <c r="AQ439" s="180"/>
      <c r="AR439" s="180"/>
      <c r="AS439" s="180"/>
      <c r="AT439" s="180"/>
      <c r="AU439" s="180"/>
      <c r="AV439" s="180"/>
      <c r="AW439" s="180"/>
      <c r="AX439" s="180"/>
      <c r="AY439" s="180"/>
      <c r="AZ439" s="180"/>
      <c r="BA439" s="180"/>
      <c r="BB439" s="180"/>
      <c r="BC439" s="180"/>
      <c r="BD439" s="180"/>
      <c r="BE439" s="180"/>
      <c r="BF439" s="180"/>
      <c r="BG439" s="180"/>
      <c r="BH439" s="180"/>
      <c r="BI439" s="180"/>
      <c r="BJ439" s="180"/>
      <c r="BK439" s="180"/>
      <c r="BL439" s="180"/>
      <c r="BM439" s="180"/>
      <c r="BN439" s="180"/>
      <c r="BO439" s="180"/>
      <c r="BP439" s="180"/>
      <c r="BQ439" s="180"/>
      <c r="BR439" s="180"/>
      <c r="BS439" s="180"/>
      <c r="BT439" s="180"/>
      <c r="BU439" s="180"/>
      <c r="BV439" s="180"/>
      <c r="BW439" s="180"/>
      <c r="BX439" s="180"/>
      <c r="BY439" s="180"/>
      <c r="BZ439" s="180"/>
      <c r="CA439" s="180"/>
    </row>
    <row r="440" ht="15.75" customHeight="1" spans="1:79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  <c r="R440" s="180"/>
      <c r="S440" s="180"/>
      <c r="T440" s="180"/>
      <c r="U440" s="180"/>
      <c r="V440" s="180"/>
      <c r="W440" s="180"/>
      <c r="X440" s="180"/>
      <c r="Y440" s="180"/>
      <c r="Z440" s="180"/>
      <c r="AA440" s="180"/>
      <c r="AB440" s="180"/>
      <c r="AC440" s="180"/>
      <c r="AD440" s="180"/>
      <c r="AE440" s="180"/>
      <c r="AF440" s="180"/>
      <c r="AG440" s="180"/>
      <c r="AH440" s="180"/>
      <c r="AI440" s="180"/>
      <c r="AJ440" s="180"/>
      <c r="AK440" s="180"/>
      <c r="AL440" s="180"/>
      <c r="AM440" s="180"/>
      <c r="AN440" s="180"/>
      <c r="AO440" s="180"/>
      <c r="AP440" s="180"/>
      <c r="AQ440" s="180"/>
      <c r="AR440" s="180"/>
      <c r="AS440" s="180"/>
      <c r="AT440" s="180"/>
      <c r="AU440" s="180"/>
      <c r="AV440" s="180"/>
      <c r="AW440" s="180"/>
      <c r="AX440" s="180"/>
      <c r="AY440" s="180"/>
      <c r="AZ440" s="180"/>
      <c r="BA440" s="180"/>
      <c r="BB440" s="180"/>
      <c r="BC440" s="180"/>
      <c r="BD440" s="180"/>
      <c r="BE440" s="180"/>
      <c r="BF440" s="180"/>
      <c r="BG440" s="180"/>
      <c r="BH440" s="180"/>
      <c r="BI440" s="180"/>
      <c r="BJ440" s="180"/>
      <c r="BK440" s="180"/>
      <c r="BL440" s="180"/>
      <c r="BM440" s="180"/>
      <c r="BN440" s="180"/>
      <c r="BO440" s="180"/>
      <c r="BP440" s="180"/>
      <c r="BQ440" s="180"/>
      <c r="BR440" s="180"/>
      <c r="BS440" s="180"/>
      <c r="BT440" s="180"/>
      <c r="BU440" s="180"/>
      <c r="BV440" s="180"/>
      <c r="BW440" s="180"/>
      <c r="BX440" s="180"/>
      <c r="BY440" s="180"/>
      <c r="BZ440" s="180"/>
      <c r="CA440" s="180"/>
    </row>
    <row r="441" ht="15.75" customHeight="1" spans="1:79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  <c r="R441" s="180"/>
      <c r="S441" s="180"/>
      <c r="T441" s="180"/>
      <c r="U441" s="180"/>
      <c r="V441" s="180"/>
      <c r="W441" s="180"/>
      <c r="X441" s="180"/>
      <c r="Y441" s="180"/>
      <c r="Z441" s="180"/>
      <c r="AA441" s="180"/>
      <c r="AB441" s="180"/>
      <c r="AC441" s="180"/>
      <c r="AD441" s="180"/>
      <c r="AE441" s="180"/>
      <c r="AF441" s="180"/>
      <c r="AG441" s="180"/>
      <c r="AH441" s="180"/>
      <c r="AI441" s="180"/>
      <c r="AJ441" s="180"/>
      <c r="AK441" s="180"/>
      <c r="AL441" s="180"/>
      <c r="AM441" s="180"/>
      <c r="AN441" s="180"/>
      <c r="AO441" s="180"/>
      <c r="AP441" s="180"/>
      <c r="AQ441" s="180"/>
      <c r="AR441" s="180"/>
      <c r="AS441" s="180"/>
      <c r="AT441" s="180"/>
      <c r="AU441" s="180"/>
      <c r="AV441" s="180"/>
      <c r="AW441" s="180"/>
      <c r="AX441" s="180"/>
      <c r="AY441" s="180"/>
      <c r="AZ441" s="180"/>
      <c r="BA441" s="180"/>
      <c r="BB441" s="180"/>
      <c r="BC441" s="180"/>
      <c r="BD441" s="180"/>
      <c r="BE441" s="180"/>
      <c r="BF441" s="180"/>
      <c r="BG441" s="180"/>
      <c r="BH441" s="180"/>
      <c r="BI441" s="180"/>
      <c r="BJ441" s="180"/>
      <c r="BK441" s="180"/>
      <c r="BL441" s="180"/>
      <c r="BM441" s="180"/>
      <c r="BN441" s="180"/>
      <c r="BO441" s="180"/>
      <c r="BP441" s="180"/>
      <c r="BQ441" s="180"/>
      <c r="BR441" s="180"/>
      <c r="BS441" s="180"/>
      <c r="BT441" s="180"/>
      <c r="BU441" s="180"/>
      <c r="BV441" s="180"/>
      <c r="BW441" s="180"/>
      <c r="BX441" s="180"/>
      <c r="BY441" s="180"/>
      <c r="BZ441" s="180"/>
      <c r="CA441" s="180"/>
    </row>
    <row r="442" ht="15.75" customHeight="1" spans="1:79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  <c r="R442" s="180"/>
      <c r="S442" s="180"/>
      <c r="T442" s="180"/>
      <c r="U442" s="180"/>
      <c r="V442" s="180"/>
      <c r="W442" s="180"/>
      <c r="X442" s="180"/>
      <c r="Y442" s="180"/>
      <c r="Z442" s="180"/>
      <c r="AA442" s="180"/>
      <c r="AB442" s="180"/>
      <c r="AC442" s="180"/>
      <c r="AD442" s="180"/>
      <c r="AE442" s="180"/>
      <c r="AF442" s="180"/>
      <c r="AG442" s="180"/>
      <c r="AH442" s="180"/>
      <c r="AI442" s="180"/>
      <c r="AJ442" s="180"/>
      <c r="AK442" s="180"/>
      <c r="AL442" s="180"/>
      <c r="AM442" s="180"/>
      <c r="AN442" s="180"/>
      <c r="AO442" s="180"/>
      <c r="AP442" s="180"/>
      <c r="AQ442" s="180"/>
      <c r="AR442" s="180"/>
      <c r="AS442" s="180"/>
      <c r="AT442" s="180"/>
      <c r="AU442" s="180"/>
      <c r="AV442" s="180"/>
      <c r="AW442" s="180"/>
      <c r="AX442" s="180"/>
      <c r="AY442" s="180"/>
      <c r="AZ442" s="180"/>
      <c r="BA442" s="180"/>
      <c r="BB442" s="180"/>
      <c r="BC442" s="180"/>
      <c r="BD442" s="180"/>
      <c r="BE442" s="180"/>
      <c r="BF442" s="180"/>
      <c r="BG442" s="180"/>
      <c r="BH442" s="180"/>
      <c r="BI442" s="180"/>
      <c r="BJ442" s="180"/>
      <c r="BK442" s="180"/>
      <c r="BL442" s="180"/>
      <c r="BM442" s="180"/>
      <c r="BN442" s="180"/>
      <c r="BO442" s="180"/>
      <c r="BP442" s="180"/>
      <c r="BQ442" s="180"/>
      <c r="BR442" s="180"/>
      <c r="BS442" s="180"/>
      <c r="BT442" s="180"/>
      <c r="BU442" s="180"/>
      <c r="BV442" s="180"/>
      <c r="BW442" s="180"/>
      <c r="BX442" s="180"/>
      <c r="BY442" s="180"/>
      <c r="BZ442" s="180"/>
      <c r="CA442" s="180"/>
    </row>
    <row r="443" ht="15.75" customHeight="1" spans="1:79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  <c r="R443" s="180"/>
      <c r="S443" s="180"/>
      <c r="T443" s="180"/>
      <c r="U443" s="180"/>
      <c r="V443" s="180"/>
      <c r="W443" s="180"/>
      <c r="X443" s="180"/>
      <c r="Y443" s="180"/>
      <c r="Z443" s="180"/>
      <c r="AA443" s="180"/>
      <c r="AB443" s="180"/>
      <c r="AC443" s="180"/>
      <c r="AD443" s="180"/>
      <c r="AE443" s="180"/>
      <c r="AF443" s="180"/>
      <c r="AG443" s="180"/>
      <c r="AH443" s="180"/>
      <c r="AI443" s="180"/>
      <c r="AJ443" s="180"/>
      <c r="AK443" s="180"/>
      <c r="AL443" s="180"/>
      <c r="AM443" s="180"/>
      <c r="AN443" s="180"/>
      <c r="AO443" s="180"/>
      <c r="AP443" s="180"/>
      <c r="AQ443" s="180"/>
      <c r="AR443" s="180"/>
      <c r="AS443" s="180"/>
      <c r="AT443" s="180"/>
      <c r="AU443" s="180"/>
      <c r="AV443" s="180"/>
      <c r="AW443" s="180"/>
      <c r="AX443" s="180"/>
      <c r="AY443" s="180"/>
      <c r="AZ443" s="180"/>
      <c r="BA443" s="180"/>
      <c r="BB443" s="180"/>
      <c r="BC443" s="180"/>
      <c r="BD443" s="180"/>
      <c r="BE443" s="180"/>
      <c r="BF443" s="180"/>
      <c r="BG443" s="180"/>
      <c r="BH443" s="180"/>
      <c r="BI443" s="180"/>
      <c r="BJ443" s="180"/>
      <c r="BK443" s="180"/>
      <c r="BL443" s="180"/>
      <c r="BM443" s="180"/>
      <c r="BN443" s="180"/>
      <c r="BO443" s="180"/>
      <c r="BP443" s="180"/>
      <c r="BQ443" s="180"/>
      <c r="BR443" s="180"/>
      <c r="BS443" s="180"/>
      <c r="BT443" s="180"/>
      <c r="BU443" s="180"/>
      <c r="BV443" s="180"/>
      <c r="BW443" s="180"/>
      <c r="BX443" s="180"/>
      <c r="BY443" s="180"/>
      <c r="BZ443" s="180"/>
      <c r="CA443" s="180"/>
    </row>
    <row r="444" ht="15.75" customHeight="1" spans="1:79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  <c r="U444" s="180"/>
      <c r="V444" s="180"/>
      <c r="W444" s="180"/>
      <c r="X444" s="180"/>
      <c r="Y444" s="180"/>
      <c r="Z444" s="180"/>
      <c r="AA444" s="180"/>
      <c r="AB444" s="180"/>
      <c r="AC444" s="180"/>
      <c r="AD444" s="180"/>
      <c r="AE444" s="180"/>
      <c r="AF444" s="180"/>
      <c r="AG444" s="180"/>
      <c r="AH444" s="180"/>
      <c r="AI444" s="180"/>
      <c r="AJ444" s="180"/>
      <c r="AK444" s="180"/>
      <c r="AL444" s="180"/>
      <c r="AM444" s="180"/>
      <c r="AN444" s="180"/>
      <c r="AO444" s="180"/>
      <c r="AP444" s="180"/>
      <c r="AQ444" s="180"/>
      <c r="AR444" s="180"/>
      <c r="AS444" s="180"/>
      <c r="AT444" s="180"/>
      <c r="AU444" s="180"/>
      <c r="AV444" s="180"/>
      <c r="AW444" s="180"/>
      <c r="AX444" s="180"/>
      <c r="AY444" s="180"/>
      <c r="AZ444" s="180"/>
      <c r="BA444" s="180"/>
      <c r="BB444" s="180"/>
      <c r="BC444" s="180"/>
      <c r="BD444" s="180"/>
      <c r="BE444" s="180"/>
      <c r="BF444" s="180"/>
      <c r="BG444" s="180"/>
      <c r="BH444" s="180"/>
      <c r="BI444" s="180"/>
      <c r="BJ444" s="180"/>
      <c r="BK444" s="180"/>
      <c r="BL444" s="180"/>
      <c r="BM444" s="180"/>
      <c r="BN444" s="180"/>
      <c r="BO444" s="180"/>
      <c r="BP444" s="180"/>
      <c r="BQ444" s="180"/>
      <c r="BR444" s="180"/>
      <c r="BS444" s="180"/>
      <c r="BT444" s="180"/>
      <c r="BU444" s="180"/>
      <c r="BV444" s="180"/>
      <c r="BW444" s="180"/>
      <c r="BX444" s="180"/>
      <c r="BY444" s="180"/>
      <c r="BZ444" s="180"/>
      <c r="CA444" s="180"/>
    </row>
    <row r="445" ht="15.75" customHeight="1" spans="1:79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  <c r="R445" s="180"/>
      <c r="S445" s="180"/>
      <c r="T445" s="180"/>
      <c r="U445" s="180"/>
      <c r="V445" s="180"/>
      <c r="W445" s="180"/>
      <c r="X445" s="180"/>
      <c r="Y445" s="180"/>
      <c r="Z445" s="180"/>
      <c r="AA445" s="180"/>
      <c r="AB445" s="180"/>
      <c r="AC445" s="180"/>
      <c r="AD445" s="180"/>
      <c r="AE445" s="180"/>
      <c r="AF445" s="180"/>
      <c r="AG445" s="180"/>
      <c r="AH445" s="180"/>
      <c r="AI445" s="180"/>
      <c r="AJ445" s="180"/>
      <c r="AK445" s="180"/>
      <c r="AL445" s="180"/>
      <c r="AM445" s="180"/>
      <c r="AN445" s="180"/>
      <c r="AO445" s="180"/>
      <c r="AP445" s="180"/>
      <c r="AQ445" s="180"/>
      <c r="AR445" s="180"/>
      <c r="AS445" s="180"/>
      <c r="AT445" s="180"/>
      <c r="AU445" s="180"/>
      <c r="AV445" s="180"/>
      <c r="AW445" s="180"/>
      <c r="AX445" s="180"/>
      <c r="AY445" s="180"/>
      <c r="AZ445" s="180"/>
      <c r="BA445" s="180"/>
      <c r="BB445" s="180"/>
      <c r="BC445" s="180"/>
      <c r="BD445" s="180"/>
      <c r="BE445" s="180"/>
      <c r="BF445" s="180"/>
      <c r="BG445" s="180"/>
      <c r="BH445" s="180"/>
      <c r="BI445" s="180"/>
      <c r="BJ445" s="180"/>
      <c r="BK445" s="180"/>
      <c r="BL445" s="180"/>
      <c r="BM445" s="180"/>
      <c r="BN445" s="180"/>
      <c r="BO445" s="180"/>
      <c r="BP445" s="180"/>
      <c r="BQ445" s="180"/>
      <c r="BR445" s="180"/>
      <c r="BS445" s="180"/>
      <c r="BT445" s="180"/>
      <c r="BU445" s="180"/>
      <c r="BV445" s="180"/>
      <c r="BW445" s="180"/>
      <c r="BX445" s="180"/>
      <c r="BY445" s="180"/>
      <c r="BZ445" s="180"/>
      <c r="CA445" s="180"/>
    </row>
    <row r="446" ht="15.75" customHeight="1" spans="1:79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  <c r="R446" s="180"/>
      <c r="S446" s="180"/>
      <c r="T446" s="180"/>
      <c r="U446" s="180"/>
      <c r="V446" s="180"/>
      <c r="W446" s="180"/>
      <c r="X446" s="180"/>
      <c r="Y446" s="180"/>
      <c r="Z446" s="180"/>
      <c r="AA446" s="180"/>
      <c r="AB446" s="180"/>
      <c r="AC446" s="180"/>
      <c r="AD446" s="180"/>
      <c r="AE446" s="180"/>
      <c r="AF446" s="180"/>
      <c r="AG446" s="180"/>
      <c r="AH446" s="180"/>
      <c r="AI446" s="180"/>
      <c r="AJ446" s="180"/>
      <c r="AK446" s="180"/>
      <c r="AL446" s="180"/>
      <c r="AM446" s="180"/>
      <c r="AN446" s="180"/>
      <c r="AO446" s="180"/>
      <c r="AP446" s="180"/>
      <c r="AQ446" s="180"/>
      <c r="AR446" s="180"/>
      <c r="AS446" s="180"/>
      <c r="AT446" s="180"/>
      <c r="AU446" s="180"/>
      <c r="AV446" s="180"/>
      <c r="AW446" s="180"/>
      <c r="AX446" s="180"/>
      <c r="AY446" s="180"/>
      <c r="AZ446" s="180"/>
      <c r="BA446" s="180"/>
      <c r="BB446" s="180"/>
      <c r="BC446" s="180"/>
      <c r="BD446" s="180"/>
      <c r="BE446" s="180"/>
      <c r="BF446" s="180"/>
      <c r="BG446" s="180"/>
      <c r="BH446" s="180"/>
      <c r="BI446" s="180"/>
      <c r="BJ446" s="180"/>
      <c r="BK446" s="180"/>
      <c r="BL446" s="180"/>
      <c r="BM446" s="180"/>
      <c r="BN446" s="180"/>
      <c r="BO446" s="180"/>
      <c r="BP446" s="180"/>
      <c r="BQ446" s="180"/>
      <c r="BR446" s="180"/>
      <c r="BS446" s="180"/>
      <c r="BT446" s="180"/>
      <c r="BU446" s="180"/>
      <c r="BV446" s="180"/>
      <c r="BW446" s="180"/>
      <c r="BX446" s="180"/>
      <c r="BY446" s="180"/>
      <c r="BZ446" s="180"/>
      <c r="CA446" s="180"/>
    </row>
    <row r="447" ht="15.75" customHeight="1" spans="1:79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  <c r="R447" s="180"/>
      <c r="S447" s="180"/>
      <c r="T447" s="180"/>
      <c r="U447" s="180"/>
      <c r="V447" s="180"/>
      <c r="W447" s="180"/>
      <c r="X447" s="180"/>
      <c r="Y447" s="180"/>
      <c r="Z447" s="180"/>
      <c r="AA447" s="180"/>
      <c r="AB447" s="180"/>
      <c r="AC447" s="180"/>
      <c r="AD447" s="180"/>
      <c r="AE447" s="180"/>
      <c r="AF447" s="180"/>
      <c r="AG447" s="180"/>
      <c r="AH447" s="180"/>
      <c r="AI447" s="180"/>
      <c r="AJ447" s="180"/>
      <c r="AK447" s="180"/>
      <c r="AL447" s="180"/>
      <c r="AM447" s="180"/>
      <c r="AN447" s="180"/>
      <c r="AO447" s="180"/>
      <c r="AP447" s="180"/>
      <c r="AQ447" s="180"/>
      <c r="AR447" s="180"/>
      <c r="AS447" s="180"/>
      <c r="AT447" s="180"/>
      <c r="AU447" s="180"/>
      <c r="AV447" s="180"/>
      <c r="AW447" s="180"/>
      <c r="AX447" s="180"/>
      <c r="AY447" s="180"/>
      <c r="AZ447" s="180"/>
      <c r="BA447" s="180"/>
      <c r="BB447" s="180"/>
      <c r="BC447" s="180"/>
      <c r="BD447" s="180"/>
      <c r="BE447" s="180"/>
      <c r="BF447" s="180"/>
      <c r="BG447" s="180"/>
      <c r="BH447" s="180"/>
      <c r="BI447" s="180"/>
      <c r="BJ447" s="180"/>
      <c r="BK447" s="180"/>
      <c r="BL447" s="180"/>
      <c r="BM447" s="180"/>
      <c r="BN447" s="180"/>
      <c r="BO447" s="180"/>
      <c r="BP447" s="180"/>
      <c r="BQ447" s="180"/>
      <c r="BR447" s="180"/>
      <c r="BS447" s="180"/>
      <c r="BT447" s="180"/>
      <c r="BU447" s="180"/>
      <c r="BV447" s="180"/>
      <c r="BW447" s="180"/>
      <c r="BX447" s="180"/>
      <c r="BY447" s="180"/>
      <c r="BZ447" s="180"/>
      <c r="CA447" s="180"/>
    </row>
    <row r="448" ht="15.75" customHeight="1" spans="1:79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  <c r="R448" s="180"/>
      <c r="S448" s="180"/>
      <c r="T448" s="180"/>
      <c r="U448" s="180"/>
      <c r="V448" s="180"/>
      <c r="W448" s="180"/>
      <c r="X448" s="180"/>
      <c r="Y448" s="180"/>
      <c r="Z448" s="180"/>
      <c r="AA448" s="180"/>
      <c r="AB448" s="180"/>
      <c r="AC448" s="180"/>
      <c r="AD448" s="180"/>
      <c r="AE448" s="180"/>
      <c r="AF448" s="180"/>
      <c r="AG448" s="180"/>
      <c r="AH448" s="180"/>
      <c r="AI448" s="180"/>
      <c r="AJ448" s="180"/>
      <c r="AK448" s="180"/>
      <c r="AL448" s="180"/>
      <c r="AM448" s="180"/>
      <c r="AN448" s="180"/>
      <c r="AO448" s="180"/>
      <c r="AP448" s="180"/>
      <c r="AQ448" s="180"/>
      <c r="AR448" s="180"/>
      <c r="AS448" s="180"/>
      <c r="AT448" s="180"/>
      <c r="AU448" s="180"/>
      <c r="AV448" s="180"/>
      <c r="AW448" s="180"/>
      <c r="AX448" s="180"/>
      <c r="AY448" s="180"/>
      <c r="AZ448" s="180"/>
      <c r="BA448" s="180"/>
      <c r="BB448" s="180"/>
      <c r="BC448" s="180"/>
      <c r="BD448" s="180"/>
      <c r="BE448" s="180"/>
      <c r="BF448" s="180"/>
      <c r="BG448" s="180"/>
      <c r="BH448" s="180"/>
      <c r="BI448" s="180"/>
      <c r="BJ448" s="180"/>
      <c r="BK448" s="180"/>
      <c r="BL448" s="180"/>
      <c r="BM448" s="180"/>
      <c r="BN448" s="180"/>
      <c r="BO448" s="180"/>
      <c r="BP448" s="180"/>
      <c r="BQ448" s="180"/>
      <c r="BR448" s="180"/>
      <c r="BS448" s="180"/>
      <c r="BT448" s="180"/>
      <c r="BU448" s="180"/>
      <c r="BV448" s="180"/>
      <c r="BW448" s="180"/>
      <c r="BX448" s="180"/>
      <c r="BY448" s="180"/>
      <c r="BZ448" s="180"/>
      <c r="CA448" s="180"/>
    </row>
    <row r="449" ht="15.75" customHeight="1" spans="1:79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  <c r="R449" s="180"/>
      <c r="S449" s="180"/>
      <c r="T449" s="180"/>
      <c r="U449" s="180"/>
      <c r="V449" s="180"/>
      <c r="W449" s="180"/>
      <c r="X449" s="180"/>
      <c r="Y449" s="180"/>
      <c r="Z449" s="180"/>
      <c r="AA449" s="180"/>
      <c r="AB449" s="180"/>
      <c r="AC449" s="180"/>
      <c r="AD449" s="180"/>
      <c r="AE449" s="180"/>
      <c r="AF449" s="180"/>
      <c r="AG449" s="180"/>
      <c r="AH449" s="180"/>
      <c r="AI449" s="180"/>
      <c r="AJ449" s="180"/>
      <c r="AK449" s="180"/>
      <c r="AL449" s="180"/>
      <c r="AM449" s="180"/>
      <c r="AN449" s="180"/>
      <c r="AO449" s="180"/>
      <c r="AP449" s="180"/>
      <c r="AQ449" s="180"/>
      <c r="AR449" s="180"/>
      <c r="AS449" s="180"/>
      <c r="AT449" s="180"/>
      <c r="AU449" s="180"/>
      <c r="AV449" s="180"/>
      <c r="AW449" s="180"/>
      <c r="AX449" s="180"/>
      <c r="AY449" s="180"/>
      <c r="AZ449" s="180"/>
      <c r="BA449" s="180"/>
      <c r="BB449" s="180"/>
      <c r="BC449" s="180"/>
      <c r="BD449" s="180"/>
      <c r="BE449" s="180"/>
      <c r="BF449" s="180"/>
      <c r="BG449" s="180"/>
      <c r="BH449" s="180"/>
      <c r="BI449" s="180"/>
      <c r="BJ449" s="180"/>
      <c r="BK449" s="180"/>
      <c r="BL449" s="180"/>
      <c r="BM449" s="180"/>
      <c r="BN449" s="180"/>
      <c r="BO449" s="180"/>
      <c r="BP449" s="180"/>
      <c r="BQ449" s="180"/>
      <c r="BR449" s="180"/>
      <c r="BS449" s="180"/>
      <c r="BT449" s="180"/>
      <c r="BU449" s="180"/>
      <c r="BV449" s="180"/>
      <c r="BW449" s="180"/>
      <c r="BX449" s="180"/>
      <c r="BY449" s="180"/>
      <c r="BZ449" s="180"/>
      <c r="CA449" s="180"/>
    </row>
    <row r="450" ht="15.75" customHeight="1" spans="1:79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  <c r="U450" s="180"/>
      <c r="V450" s="180"/>
      <c r="W450" s="180"/>
      <c r="X450" s="180"/>
      <c r="Y450" s="180"/>
      <c r="Z450" s="180"/>
      <c r="AA450" s="180"/>
      <c r="AB450" s="180"/>
      <c r="AC450" s="180"/>
      <c r="AD450" s="180"/>
      <c r="AE450" s="180"/>
      <c r="AF450" s="180"/>
      <c r="AG450" s="180"/>
      <c r="AH450" s="180"/>
      <c r="AI450" s="180"/>
      <c r="AJ450" s="180"/>
      <c r="AK450" s="180"/>
      <c r="AL450" s="180"/>
      <c r="AM450" s="180"/>
      <c r="AN450" s="180"/>
      <c r="AO450" s="180"/>
      <c r="AP450" s="180"/>
      <c r="AQ450" s="180"/>
      <c r="AR450" s="180"/>
      <c r="AS450" s="180"/>
      <c r="AT450" s="180"/>
      <c r="AU450" s="180"/>
      <c r="AV450" s="180"/>
      <c r="AW450" s="180"/>
      <c r="AX450" s="180"/>
      <c r="AY450" s="180"/>
      <c r="AZ450" s="180"/>
      <c r="BA450" s="180"/>
      <c r="BB450" s="180"/>
      <c r="BC450" s="180"/>
      <c r="BD450" s="180"/>
      <c r="BE450" s="180"/>
      <c r="BF450" s="180"/>
      <c r="BG450" s="180"/>
      <c r="BH450" s="180"/>
      <c r="BI450" s="180"/>
      <c r="BJ450" s="180"/>
      <c r="BK450" s="180"/>
      <c r="BL450" s="180"/>
      <c r="BM450" s="180"/>
      <c r="BN450" s="180"/>
      <c r="BO450" s="180"/>
      <c r="BP450" s="180"/>
      <c r="BQ450" s="180"/>
      <c r="BR450" s="180"/>
      <c r="BS450" s="180"/>
      <c r="BT450" s="180"/>
      <c r="BU450" s="180"/>
      <c r="BV450" s="180"/>
      <c r="BW450" s="180"/>
      <c r="BX450" s="180"/>
      <c r="BY450" s="180"/>
      <c r="BZ450" s="180"/>
      <c r="CA450" s="180"/>
    </row>
    <row r="451" ht="15.75" customHeight="1" spans="1:79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  <c r="R451" s="180"/>
      <c r="S451" s="180"/>
      <c r="T451" s="180"/>
      <c r="U451" s="180"/>
      <c r="V451" s="180"/>
      <c r="W451" s="180"/>
      <c r="X451" s="180"/>
      <c r="Y451" s="180"/>
      <c r="Z451" s="180"/>
      <c r="AA451" s="180"/>
      <c r="AB451" s="180"/>
      <c r="AC451" s="180"/>
      <c r="AD451" s="180"/>
      <c r="AE451" s="180"/>
      <c r="AF451" s="180"/>
      <c r="AG451" s="180"/>
      <c r="AH451" s="180"/>
      <c r="AI451" s="180"/>
      <c r="AJ451" s="180"/>
      <c r="AK451" s="180"/>
      <c r="AL451" s="180"/>
      <c r="AM451" s="180"/>
      <c r="AN451" s="180"/>
      <c r="AO451" s="180"/>
      <c r="AP451" s="180"/>
      <c r="AQ451" s="180"/>
      <c r="AR451" s="180"/>
      <c r="AS451" s="180"/>
      <c r="AT451" s="180"/>
      <c r="AU451" s="180"/>
      <c r="AV451" s="180"/>
      <c r="AW451" s="180"/>
      <c r="AX451" s="180"/>
      <c r="AY451" s="180"/>
      <c r="AZ451" s="180"/>
      <c r="BA451" s="180"/>
      <c r="BB451" s="180"/>
      <c r="BC451" s="180"/>
      <c r="BD451" s="180"/>
      <c r="BE451" s="180"/>
      <c r="BF451" s="180"/>
      <c r="BG451" s="180"/>
      <c r="BH451" s="180"/>
      <c r="BI451" s="180"/>
      <c r="BJ451" s="180"/>
      <c r="BK451" s="180"/>
      <c r="BL451" s="180"/>
      <c r="BM451" s="180"/>
      <c r="BN451" s="180"/>
      <c r="BO451" s="180"/>
      <c r="BP451" s="180"/>
      <c r="BQ451" s="180"/>
      <c r="BR451" s="180"/>
      <c r="BS451" s="180"/>
      <c r="BT451" s="180"/>
      <c r="BU451" s="180"/>
      <c r="BV451" s="180"/>
      <c r="BW451" s="180"/>
      <c r="BX451" s="180"/>
      <c r="BY451" s="180"/>
      <c r="BZ451" s="180"/>
      <c r="CA451" s="180"/>
    </row>
    <row r="452" ht="15.75" customHeight="1" spans="1:79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  <c r="U452" s="180"/>
      <c r="V452" s="180"/>
      <c r="W452" s="180"/>
      <c r="X452" s="180"/>
      <c r="Y452" s="180"/>
      <c r="Z452" s="180"/>
      <c r="AA452" s="180"/>
      <c r="AB452" s="180"/>
      <c r="AC452" s="180"/>
      <c r="AD452" s="180"/>
      <c r="AE452" s="180"/>
      <c r="AF452" s="180"/>
      <c r="AG452" s="180"/>
      <c r="AH452" s="180"/>
      <c r="AI452" s="180"/>
      <c r="AJ452" s="180"/>
      <c r="AK452" s="180"/>
      <c r="AL452" s="180"/>
      <c r="AM452" s="180"/>
      <c r="AN452" s="180"/>
      <c r="AO452" s="180"/>
      <c r="AP452" s="180"/>
      <c r="AQ452" s="180"/>
      <c r="AR452" s="180"/>
      <c r="AS452" s="180"/>
      <c r="AT452" s="180"/>
      <c r="AU452" s="180"/>
      <c r="AV452" s="180"/>
      <c r="AW452" s="180"/>
      <c r="AX452" s="180"/>
      <c r="AY452" s="180"/>
      <c r="AZ452" s="180"/>
      <c r="BA452" s="180"/>
      <c r="BB452" s="180"/>
      <c r="BC452" s="180"/>
      <c r="BD452" s="180"/>
      <c r="BE452" s="180"/>
      <c r="BF452" s="180"/>
      <c r="BG452" s="180"/>
      <c r="BH452" s="180"/>
      <c r="BI452" s="180"/>
      <c r="BJ452" s="180"/>
      <c r="BK452" s="180"/>
      <c r="BL452" s="180"/>
      <c r="BM452" s="180"/>
      <c r="BN452" s="180"/>
      <c r="BO452" s="180"/>
      <c r="BP452" s="180"/>
      <c r="BQ452" s="180"/>
      <c r="BR452" s="180"/>
      <c r="BS452" s="180"/>
      <c r="BT452" s="180"/>
      <c r="BU452" s="180"/>
      <c r="BV452" s="180"/>
      <c r="BW452" s="180"/>
      <c r="BX452" s="180"/>
      <c r="BY452" s="180"/>
      <c r="BZ452" s="180"/>
      <c r="CA452" s="180"/>
    </row>
    <row r="453" ht="15.75" customHeight="1" spans="1:79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  <c r="R453" s="180"/>
      <c r="S453" s="180"/>
      <c r="T453" s="180"/>
      <c r="U453" s="180"/>
      <c r="V453" s="180"/>
      <c r="W453" s="180"/>
      <c r="X453" s="180"/>
      <c r="Y453" s="180"/>
      <c r="Z453" s="180"/>
      <c r="AA453" s="180"/>
      <c r="AB453" s="180"/>
      <c r="AC453" s="180"/>
      <c r="AD453" s="180"/>
      <c r="AE453" s="180"/>
      <c r="AF453" s="180"/>
      <c r="AG453" s="180"/>
      <c r="AH453" s="180"/>
      <c r="AI453" s="180"/>
      <c r="AJ453" s="180"/>
      <c r="AK453" s="180"/>
      <c r="AL453" s="180"/>
      <c r="AM453" s="180"/>
      <c r="AN453" s="180"/>
      <c r="AO453" s="180"/>
      <c r="AP453" s="180"/>
      <c r="AQ453" s="180"/>
      <c r="AR453" s="180"/>
      <c r="AS453" s="180"/>
      <c r="AT453" s="180"/>
      <c r="AU453" s="180"/>
      <c r="AV453" s="180"/>
      <c r="AW453" s="180"/>
      <c r="AX453" s="180"/>
      <c r="AY453" s="180"/>
      <c r="AZ453" s="180"/>
      <c r="BA453" s="180"/>
      <c r="BB453" s="180"/>
      <c r="BC453" s="180"/>
      <c r="BD453" s="180"/>
      <c r="BE453" s="180"/>
      <c r="BF453" s="180"/>
      <c r="BG453" s="180"/>
      <c r="BH453" s="180"/>
      <c r="BI453" s="180"/>
      <c r="BJ453" s="180"/>
      <c r="BK453" s="180"/>
      <c r="BL453" s="180"/>
      <c r="BM453" s="180"/>
      <c r="BN453" s="180"/>
      <c r="BO453" s="180"/>
      <c r="BP453" s="180"/>
      <c r="BQ453" s="180"/>
      <c r="BR453" s="180"/>
      <c r="BS453" s="180"/>
      <c r="BT453" s="180"/>
      <c r="BU453" s="180"/>
      <c r="BV453" s="180"/>
      <c r="BW453" s="180"/>
      <c r="BX453" s="180"/>
      <c r="BY453" s="180"/>
      <c r="BZ453" s="180"/>
      <c r="CA453" s="180"/>
    </row>
    <row r="454" ht="15.75" customHeight="1" spans="1:79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80"/>
      <c r="S454" s="180"/>
      <c r="T454" s="180"/>
      <c r="U454" s="180"/>
      <c r="V454" s="180"/>
      <c r="W454" s="180"/>
      <c r="X454" s="180"/>
      <c r="Y454" s="180"/>
      <c r="Z454" s="180"/>
      <c r="AA454" s="180"/>
      <c r="AB454" s="180"/>
      <c r="AC454" s="180"/>
      <c r="AD454" s="180"/>
      <c r="AE454" s="180"/>
      <c r="AF454" s="180"/>
      <c r="AG454" s="180"/>
      <c r="AH454" s="180"/>
      <c r="AI454" s="180"/>
      <c r="AJ454" s="180"/>
      <c r="AK454" s="180"/>
      <c r="AL454" s="180"/>
      <c r="AM454" s="180"/>
      <c r="AN454" s="180"/>
      <c r="AO454" s="180"/>
      <c r="AP454" s="180"/>
      <c r="AQ454" s="180"/>
      <c r="AR454" s="180"/>
      <c r="AS454" s="180"/>
      <c r="AT454" s="180"/>
      <c r="AU454" s="180"/>
      <c r="AV454" s="180"/>
      <c r="AW454" s="180"/>
      <c r="AX454" s="180"/>
      <c r="AY454" s="180"/>
      <c r="AZ454" s="180"/>
      <c r="BA454" s="180"/>
      <c r="BB454" s="180"/>
      <c r="BC454" s="180"/>
      <c r="BD454" s="180"/>
      <c r="BE454" s="180"/>
      <c r="BF454" s="180"/>
      <c r="BG454" s="180"/>
      <c r="BH454" s="180"/>
      <c r="BI454" s="180"/>
      <c r="BJ454" s="180"/>
      <c r="BK454" s="180"/>
      <c r="BL454" s="180"/>
      <c r="BM454" s="180"/>
      <c r="BN454" s="180"/>
      <c r="BO454" s="180"/>
      <c r="BP454" s="180"/>
      <c r="BQ454" s="180"/>
      <c r="BR454" s="180"/>
      <c r="BS454" s="180"/>
      <c r="BT454" s="180"/>
      <c r="BU454" s="180"/>
      <c r="BV454" s="180"/>
      <c r="BW454" s="180"/>
      <c r="BX454" s="180"/>
      <c r="BY454" s="180"/>
      <c r="BZ454" s="180"/>
      <c r="CA454" s="180"/>
    </row>
    <row r="455" ht="15.75" customHeight="1" spans="1:79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  <c r="R455" s="180"/>
      <c r="S455" s="180"/>
      <c r="T455" s="180"/>
      <c r="U455" s="180"/>
      <c r="V455" s="180"/>
      <c r="W455" s="180"/>
      <c r="X455" s="180"/>
      <c r="Y455" s="180"/>
      <c r="Z455" s="180"/>
      <c r="AA455" s="180"/>
      <c r="AB455" s="180"/>
      <c r="AC455" s="180"/>
      <c r="AD455" s="180"/>
      <c r="AE455" s="180"/>
      <c r="AF455" s="180"/>
      <c r="AG455" s="180"/>
      <c r="AH455" s="180"/>
      <c r="AI455" s="180"/>
      <c r="AJ455" s="180"/>
      <c r="AK455" s="180"/>
      <c r="AL455" s="180"/>
      <c r="AM455" s="180"/>
      <c r="AN455" s="180"/>
      <c r="AO455" s="180"/>
      <c r="AP455" s="180"/>
      <c r="AQ455" s="180"/>
      <c r="AR455" s="180"/>
      <c r="AS455" s="180"/>
      <c r="AT455" s="180"/>
      <c r="AU455" s="180"/>
      <c r="AV455" s="180"/>
      <c r="AW455" s="180"/>
      <c r="AX455" s="180"/>
      <c r="AY455" s="180"/>
      <c r="AZ455" s="180"/>
      <c r="BA455" s="180"/>
      <c r="BB455" s="180"/>
      <c r="BC455" s="180"/>
      <c r="BD455" s="180"/>
      <c r="BE455" s="180"/>
      <c r="BF455" s="180"/>
      <c r="BG455" s="180"/>
      <c r="BH455" s="180"/>
      <c r="BI455" s="180"/>
      <c r="BJ455" s="180"/>
      <c r="BK455" s="180"/>
      <c r="BL455" s="180"/>
      <c r="BM455" s="180"/>
      <c r="BN455" s="180"/>
      <c r="BO455" s="180"/>
      <c r="BP455" s="180"/>
      <c r="BQ455" s="180"/>
      <c r="BR455" s="180"/>
      <c r="BS455" s="180"/>
      <c r="BT455" s="180"/>
      <c r="BU455" s="180"/>
      <c r="BV455" s="180"/>
      <c r="BW455" s="180"/>
      <c r="BX455" s="180"/>
      <c r="BY455" s="180"/>
      <c r="BZ455" s="180"/>
      <c r="CA455" s="180"/>
    </row>
    <row r="456" ht="15.75" customHeight="1" spans="1:79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  <c r="R456" s="180"/>
      <c r="S456" s="180"/>
      <c r="T456" s="180"/>
      <c r="U456" s="180"/>
      <c r="V456" s="180"/>
      <c r="W456" s="180"/>
      <c r="X456" s="180"/>
      <c r="Y456" s="180"/>
      <c r="Z456" s="180"/>
      <c r="AA456" s="180"/>
      <c r="AB456" s="180"/>
      <c r="AC456" s="180"/>
      <c r="AD456" s="180"/>
      <c r="AE456" s="180"/>
      <c r="AF456" s="180"/>
      <c r="AG456" s="180"/>
      <c r="AH456" s="180"/>
      <c r="AI456" s="180"/>
      <c r="AJ456" s="180"/>
      <c r="AK456" s="180"/>
      <c r="AL456" s="180"/>
      <c r="AM456" s="180"/>
      <c r="AN456" s="180"/>
      <c r="AO456" s="180"/>
      <c r="AP456" s="180"/>
      <c r="AQ456" s="180"/>
      <c r="AR456" s="180"/>
      <c r="AS456" s="180"/>
      <c r="AT456" s="180"/>
      <c r="AU456" s="180"/>
      <c r="AV456" s="180"/>
      <c r="AW456" s="180"/>
      <c r="AX456" s="180"/>
      <c r="AY456" s="180"/>
      <c r="AZ456" s="180"/>
      <c r="BA456" s="180"/>
      <c r="BB456" s="180"/>
      <c r="BC456" s="180"/>
      <c r="BD456" s="180"/>
      <c r="BE456" s="180"/>
      <c r="BF456" s="180"/>
      <c r="BG456" s="180"/>
      <c r="BH456" s="180"/>
      <c r="BI456" s="180"/>
      <c r="BJ456" s="180"/>
      <c r="BK456" s="180"/>
      <c r="BL456" s="180"/>
      <c r="BM456" s="180"/>
      <c r="BN456" s="180"/>
      <c r="BO456" s="180"/>
      <c r="BP456" s="180"/>
      <c r="BQ456" s="180"/>
      <c r="BR456" s="180"/>
      <c r="BS456" s="180"/>
      <c r="BT456" s="180"/>
      <c r="BU456" s="180"/>
      <c r="BV456" s="180"/>
      <c r="BW456" s="180"/>
      <c r="BX456" s="180"/>
      <c r="BY456" s="180"/>
      <c r="BZ456" s="180"/>
      <c r="CA456" s="180"/>
    </row>
    <row r="457" ht="15.75" customHeight="1" spans="1:79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  <c r="AA457" s="180"/>
      <c r="AB457" s="180"/>
      <c r="AC457" s="180"/>
      <c r="AD457" s="180"/>
      <c r="AE457" s="180"/>
      <c r="AF457" s="180"/>
      <c r="AG457" s="180"/>
      <c r="AH457" s="180"/>
      <c r="AI457" s="180"/>
      <c r="AJ457" s="180"/>
      <c r="AK457" s="180"/>
      <c r="AL457" s="180"/>
      <c r="AM457" s="180"/>
      <c r="AN457" s="180"/>
      <c r="AO457" s="180"/>
      <c r="AP457" s="180"/>
      <c r="AQ457" s="180"/>
      <c r="AR457" s="180"/>
      <c r="AS457" s="180"/>
      <c r="AT457" s="180"/>
      <c r="AU457" s="180"/>
      <c r="AV457" s="180"/>
      <c r="AW457" s="180"/>
      <c r="AX457" s="180"/>
      <c r="AY457" s="180"/>
      <c r="AZ457" s="180"/>
      <c r="BA457" s="180"/>
      <c r="BB457" s="180"/>
      <c r="BC457" s="180"/>
      <c r="BD457" s="180"/>
      <c r="BE457" s="180"/>
      <c r="BF457" s="180"/>
      <c r="BG457" s="180"/>
      <c r="BH457" s="180"/>
      <c r="BI457" s="180"/>
      <c r="BJ457" s="180"/>
      <c r="BK457" s="180"/>
      <c r="BL457" s="180"/>
      <c r="BM457" s="180"/>
      <c r="BN457" s="180"/>
      <c r="BO457" s="180"/>
      <c r="BP457" s="180"/>
      <c r="BQ457" s="180"/>
      <c r="BR457" s="180"/>
      <c r="BS457" s="180"/>
      <c r="BT457" s="180"/>
      <c r="BU457" s="180"/>
      <c r="BV457" s="180"/>
      <c r="BW457" s="180"/>
      <c r="BX457" s="180"/>
      <c r="BY457" s="180"/>
      <c r="BZ457" s="180"/>
      <c r="CA457" s="180"/>
    </row>
    <row r="458" ht="15.75" customHeight="1" spans="1:79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  <c r="U458" s="180"/>
      <c r="V458" s="180"/>
      <c r="W458" s="180"/>
      <c r="X458" s="180"/>
      <c r="Y458" s="180"/>
      <c r="Z458" s="180"/>
      <c r="AA458" s="180"/>
      <c r="AB458" s="180"/>
      <c r="AC458" s="180"/>
      <c r="AD458" s="180"/>
      <c r="AE458" s="180"/>
      <c r="AF458" s="180"/>
      <c r="AG458" s="180"/>
      <c r="AH458" s="180"/>
      <c r="AI458" s="180"/>
      <c r="AJ458" s="180"/>
      <c r="AK458" s="180"/>
      <c r="AL458" s="180"/>
      <c r="AM458" s="180"/>
      <c r="AN458" s="180"/>
      <c r="AO458" s="180"/>
      <c r="AP458" s="180"/>
      <c r="AQ458" s="180"/>
      <c r="AR458" s="180"/>
      <c r="AS458" s="180"/>
      <c r="AT458" s="180"/>
      <c r="AU458" s="180"/>
      <c r="AV458" s="180"/>
      <c r="AW458" s="180"/>
      <c r="AX458" s="180"/>
      <c r="AY458" s="180"/>
      <c r="AZ458" s="180"/>
      <c r="BA458" s="180"/>
      <c r="BB458" s="180"/>
      <c r="BC458" s="180"/>
      <c r="BD458" s="180"/>
      <c r="BE458" s="180"/>
      <c r="BF458" s="180"/>
      <c r="BG458" s="180"/>
      <c r="BH458" s="180"/>
      <c r="BI458" s="180"/>
      <c r="BJ458" s="180"/>
      <c r="BK458" s="180"/>
      <c r="BL458" s="180"/>
      <c r="BM458" s="180"/>
      <c r="BN458" s="180"/>
      <c r="BO458" s="180"/>
      <c r="BP458" s="180"/>
      <c r="BQ458" s="180"/>
      <c r="BR458" s="180"/>
      <c r="BS458" s="180"/>
      <c r="BT458" s="180"/>
      <c r="BU458" s="180"/>
      <c r="BV458" s="180"/>
      <c r="BW458" s="180"/>
      <c r="BX458" s="180"/>
      <c r="BY458" s="180"/>
      <c r="BZ458" s="180"/>
      <c r="CA458" s="180"/>
    </row>
    <row r="459" ht="15.75" customHeight="1" spans="1:79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  <c r="V459" s="180"/>
      <c r="W459" s="180"/>
      <c r="X459" s="180"/>
      <c r="Y459" s="180"/>
      <c r="Z459" s="180"/>
      <c r="AA459" s="180"/>
      <c r="AB459" s="180"/>
      <c r="AC459" s="180"/>
      <c r="AD459" s="180"/>
      <c r="AE459" s="180"/>
      <c r="AF459" s="180"/>
      <c r="AG459" s="180"/>
      <c r="AH459" s="180"/>
      <c r="AI459" s="180"/>
      <c r="AJ459" s="180"/>
      <c r="AK459" s="180"/>
      <c r="AL459" s="180"/>
      <c r="AM459" s="180"/>
      <c r="AN459" s="180"/>
      <c r="AO459" s="180"/>
      <c r="AP459" s="180"/>
      <c r="AQ459" s="180"/>
      <c r="AR459" s="180"/>
      <c r="AS459" s="180"/>
      <c r="AT459" s="180"/>
      <c r="AU459" s="180"/>
      <c r="AV459" s="180"/>
      <c r="AW459" s="180"/>
      <c r="AX459" s="180"/>
      <c r="AY459" s="180"/>
      <c r="AZ459" s="180"/>
      <c r="BA459" s="180"/>
      <c r="BB459" s="180"/>
      <c r="BC459" s="180"/>
      <c r="BD459" s="180"/>
      <c r="BE459" s="180"/>
      <c r="BF459" s="180"/>
      <c r="BG459" s="180"/>
      <c r="BH459" s="180"/>
      <c r="BI459" s="180"/>
      <c r="BJ459" s="180"/>
      <c r="BK459" s="180"/>
      <c r="BL459" s="180"/>
      <c r="BM459" s="180"/>
      <c r="BN459" s="180"/>
      <c r="BO459" s="180"/>
      <c r="BP459" s="180"/>
      <c r="BQ459" s="180"/>
      <c r="BR459" s="180"/>
      <c r="BS459" s="180"/>
      <c r="BT459" s="180"/>
      <c r="BU459" s="180"/>
      <c r="BV459" s="180"/>
      <c r="BW459" s="180"/>
      <c r="BX459" s="180"/>
      <c r="BY459" s="180"/>
      <c r="BZ459" s="180"/>
      <c r="CA459" s="180"/>
    </row>
    <row r="460" ht="15.75" customHeight="1" spans="1:79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  <c r="U460" s="180"/>
      <c r="V460" s="180"/>
      <c r="W460" s="180"/>
      <c r="X460" s="180"/>
      <c r="Y460" s="180"/>
      <c r="Z460" s="180"/>
      <c r="AA460" s="180"/>
      <c r="AB460" s="180"/>
      <c r="AC460" s="180"/>
      <c r="AD460" s="180"/>
      <c r="AE460" s="180"/>
      <c r="AF460" s="180"/>
      <c r="AG460" s="180"/>
      <c r="AH460" s="180"/>
      <c r="AI460" s="180"/>
      <c r="AJ460" s="180"/>
      <c r="AK460" s="180"/>
      <c r="AL460" s="180"/>
      <c r="AM460" s="180"/>
      <c r="AN460" s="180"/>
      <c r="AO460" s="180"/>
      <c r="AP460" s="180"/>
      <c r="AQ460" s="180"/>
      <c r="AR460" s="180"/>
      <c r="AS460" s="180"/>
      <c r="AT460" s="180"/>
      <c r="AU460" s="180"/>
      <c r="AV460" s="180"/>
      <c r="AW460" s="180"/>
      <c r="AX460" s="180"/>
      <c r="AY460" s="180"/>
      <c r="AZ460" s="180"/>
      <c r="BA460" s="180"/>
      <c r="BB460" s="180"/>
      <c r="BC460" s="180"/>
      <c r="BD460" s="180"/>
      <c r="BE460" s="180"/>
      <c r="BF460" s="180"/>
      <c r="BG460" s="180"/>
      <c r="BH460" s="180"/>
      <c r="BI460" s="180"/>
      <c r="BJ460" s="180"/>
      <c r="BK460" s="180"/>
      <c r="BL460" s="180"/>
      <c r="BM460" s="180"/>
      <c r="BN460" s="180"/>
      <c r="BO460" s="180"/>
      <c r="BP460" s="180"/>
      <c r="BQ460" s="180"/>
      <c r="BR460" s="180"/>
      <c r="BS460" s="180"/>
      <c r="BT460" s="180"/>
      <c r="BU460" s="180"/>
      <c r="BV460" s="180"/>
      <c r="BW460" s="180"/>
      <c r="BX460" s="180"/>
      <c r="BY460" s="180"/>
      <c r="BZ460" s="180"/>
      <c r="CA460" s="180"/>
    </row>
    <row r="461" ht="15.75" customHeight="1" spans="1:79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  <c r="R461" s="180"/>
      <c r="S461" s="180"/>
      <c r="T461" s="180"/>
      <c r="U461" s="180"/>
      <c r="V461" s="180"/>
      <c r="W461" s="180"/>
      <c r="X461" s="180"/>
      <c r="Y461" s="180"/>
      <c r="Z461" s="180"/>
      <c r="AA461" s="180"/>
      <c r="AB461" s="180"/>
      <c r="AC461" s="180"/>
      <c r="AD461" s="180"/>
      <c r="AE461" s="180"/>
      <c r="AF461" s="180"/>
      <c r="AG461" s="180"/>
      <c r="AH461" s="180"/>
      <c r="AI461" s="180"/>
      <c r="AJ461" s="180"/>
      <c r="AK461" s="180"/>
      <c r="AL461" s="180"/>
      <c r="AM461" s="180"/>
      <c r="AN461" s="180"/>
      <c r="AO461" s="180"/>
      <c r="AP461" s="180"/>
      <c r="AQ461" s="180"/>
      <c r="AR461" s="180"/>
      <c r="AS461" s="180"/>
      <c r="AT461" s="180"/>
      <c r="AU461" s="180"/>
      <c r="AV461" s="180"/>
      <c r="AW461" s="180"/>
      <c r="AX461" s="180"/>
      <c r="AY461" s="180"/>
      <c r="AZ461" s="180"/>
      <c r="BA461" s="180"/>
      <c r="BB461" s="180"/>
      <c r="BC461" s="180"/>
      <c r="BD461" s="180"/>
      <c r="BE461" s="180"/>
      <c r="BF461" s="180"/>
      <c r="BG461" s="180"/>
      <c r="BH461" s="180"/>
      <c r="BI461" s="180"/>
      <c r="BJ461" s="180"/>
      <c r="BK461" s="180"/>
      <c r="BL461" s="180"/>
      <c r="BM461" s="180"/>
      <c r="BN461" s="180"/>
      <c r="BO461" s="180"/>
      <c r="BP461" s="180"/>
      <c r="BQ461" s="180"/>
      <c r="BR461" s="180"/>
      <c r="BS461" s="180"/>
      <c r="BT461" s="180"/>
      <c r="BU461" s="180"/>
      <c r="BV461" s="180"/>
      <c r="BW461" s="180"/>
      <c r="BX461" s="180"/>
      <c r="BY461" s="180"/>
      <c r="BZ461" s="180"/>
      <c r="CA461" s="180"/>
    </row>
    <row r="462" ht="15.75" customHeight="1" spans="1:79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  <c r="R462" s="180"/>
      <c r="S462" s="180"/>
      <c r="T462" s="180"/>
      <c r="U462" s="180"/>
      <c r="V462" s="180"/>
      <c r="W462" s="180"/>
      <c r="X462" s="180"/>
      <c r="Y462" s="180"/>
      <c r="Z462" s="180"/>
      <c r="AA462" s="180"/>
      <c r="AB462" s="180"/>
      <c r="AC462" s="180"/>
      <c r="AD462" s="180"/>
      <c r="AE462" s="180"/>
      <c r="AF462" s="180"/>
      <c r="AG462" s="180"/>
      <c r="AH462" s="180"/>
      <c r="AI462" s="180"/>
      <c r="AJ462" s="180"/>
      <c r="AK462" s="180"/>
      <c r="AL462" s="180"/>
      <c r="AM462" s="180"/>
      <c r="AN462" s="180"/>
      <c r="AO462" s="180"/>
      <c r="AP462" s="180"/>
      <c r="AQ462" s="180"/>
      <c r="AR462" s="180"/>
      <c r="AS462" s="180"/>
      <c r="AT462" s="180"/>
      <c r="AU462" s="180"/>
      <c r="AV462" s="180"/>
      <c r="AW462" s="180"/>
      <c r="AX462" s="180"/>
      <c r="AY462" s="180"/>
      <c r="AZ462" s="180"/>
      <c r="BA462" s="180"/>
      <c r="BB462" s="180"/>
      <c r="BC462" s="180"/>
      <c r="BD462" s="180"/>
      <c r="BE462" s="180"/>
      <c r="BF462" s="180"/>
      <c r="BG462" s="180"/>
      <c r="BH462" s="180"/>
      <c r="BI462" s="180"/>
      <c r="BJ462" s="180"/>
      <c r="BK462" s="180"/>
      <c r="BL462" s="180"/>
      <c r="BM462" s="180"/>
      <c r="BN462" s="180"/>
      <c r="BO462" s="180"/>
      <c r="BP462" s="180"/>
      <c r="BQ462" s="180"/>
      <c r="BR462" s="180"/>
      <c r="BS462" s="180"/>
      <c r="BT462" s="180"/>
      <c r="BU462" s="180"/>
      <c r="BV462" s="180"/>
      <c r="BW462" s="180"/>
      <c r="BX462" s="180"/>
      <c r="BY462" s="180"/>
      <c r="BZ462" s="180"/>
      <c r="CA462" s="180"/>
    </row>
    <row r="463" ht="15.75" customHeight="1" spans="1:79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  <c r="R463" s="180"/>
      <c r="S463" s="180"/>
      <c r="T463" s="180"/>
      <c r="U463" s="180"/>
      <c r="V463" s="180"/>
      <c r="W463" s="180"/>
      <c r="X463" s="180"/>
      <c r="Y463" s="180"/>
      <c r="Z463" s="180"/>
      <c r="AA463" s="180"/>
      <c r="AB463" s="180"/>
      <c r="AC463" s="180"/>
      <c r="AD463" s="180"/>
      <c r="AE463" s="180"/>
      <c r="AF463" s="180"/>
      <c r="AG463" s="180"/>
      <c r="AH463" s="180"/>
      <c r="AI463" s="180"/>
      <c r="AJ463" s="180"/>
      <c r="AK463" s="180"/>
      <c r="AL463" s="180"/>
      <c r="AM463" s="180"/>
      <c r="AN463" s="180"/>
      <c r="AO463" s="180"/>
      <c r="AP463" s="180"/>
      <c r="AQ463" s="180"/>
      <c r="AR463" s="180"/>
      <c r="AS463" s="180"/>
      <c r="AT463" s="180"/>
      <c r="AU463" s="180"/>
      <c r="AV463" s="180"/>
      <c r="AW463" s="180"/>
      <c r="AX463" s="180"/>
      <c r="AY463" s="180"/>
      <c r="AZ463" s="180"/>
      <c r="BA463" s="180"/>
      <c r="BB463" s="180"/>
      <c r="BC463" s="180"/>
      <c r="BD463" s="180"/>
      <c r="BE463" s="180"/>
      <c r="BF463" s="180"/>
      <c r="BG463" s="180"/>
      <c r="BH463" s="180"/>
      <c r="BI463" s="180"/>
      <c r="BJ463" s="180"/>
      <c r="BK463" s="180"/>
      <c r="BL463" s="180"/>
      <c r="BM463" s="180"/>
      <c r="BN463" s="180"/>
      <c r="BO463" s="180"/>
      <c r="BP463" s="180"/>
      <c r="BQ463" s="180"/>
      <c r="BR463" s="180"/>
      <c r="BS463" s="180"/>
      <c r="BT463" s="180"/>
      <c r="BU463" s="180"/>
      <c r="BV463" s="180"/>
      <c r="BW463" s="180"/>
      <c r="BX463" s="180"/>
      <c r="BY463" s="180"/>
      <c r="BZ463" s="180"/>
      <c r="CA463" s="180"/>
    </row>
    <row r="464" ht="15.75" customHeight="1" spans="1:79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0"/>
      <c r="AB464" s="180"/>
      <c r="AC464" s="180"/>
      <c r="AD464" s="180"/>
      <c r="AE464" s="180"/>
      <c r="AF464" s="180"/>
      <c r="AG464" s="180"/>
      <c r="AH464" s="180"/>
      <c r="AI464" s="180"/>
      <c r="AJ464" s="180"/>
      <c r="AK464" s="180"/>
      <c r="AL464" s="180"/>
      <c r="AM464" s="180"/>
      <c r="AN464" s="180"/>
      <c r="AO464" s="180"/>
      <c r="AP464" s="180"/>
      <c r="AQ464" s="180"/>
      <c r="AR464" s="180"/>
      <c r="AS464" s="180"/>
      <c r="AT464" s="180"/>
      <c r="AU464" s="180"/>
      <c r="AV464" s="180"/>
      <c r="AW464" s="180"/>
      <c r="AX464" s="180"/>
      <c r="AY464" s="180"/>
      <c r="AZ464" s="180"/>
      <c r="BA464" s="180"/>
      <c r="BB464" s="180"/>
      <c r="BC464" s="180"/>
      <c r="BD464" s="180"/>
      <c r="BE464" s="180"/>
      <c r="BF464" s="180"/>
      <c r="BG464" s="180"/>
      <c r="BH464" s="180"/>
      <c r="BI464" s="180"/>
      <c r="BJ464" s="180"/>
      <c r="BK464" s="180"/>
      <c r="BL464" s="180"/>
      <c r="BM464" s="180"/>
      <c r="BN464" s="180"/>
      <c r="BO464" s="180"/>
      <c r="BP464" s="180"/>
      <c r="BQ464" s="180"/>
      <c r="BR464" s="180"/>
      <c r="BS464" s="180"/>
      <c r="BT464" s="180"/>
      <c r="BU464" s="180"/>
      <c r="BV464" s="180"/>
      <c r="BW464" s="180"/>
      <c r="BX464" s="180"/>
      <c r="BY464" s="180"/>
      <c r="BZ464" s="180"/>
      <c r="CA464" s="180"/>
    </row>
    <row r="465" ht="15.75" customHeight="1" spans="1:79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80"/>
      <c r="S465" s="180"/>
      <c r="T465" s="180"/>
      <c r="U465" s="180"/>
      <c r="V465" s="180"/>
      <c r="W465" s="180"/>
      <c r="X465" s="180"/>
      <c r="Y465" s="180"/>
      <c r="Z465" s="180"/>
      <c r="AA465" s="180"/>
      <c r="AB465" s="180"/>
      <c r="AC465" s="180"/>
      <c r="AD465" s="180"/>
      <c r="AE465" s="180"/>
      <c r="AF465" s="180"/>
      <c r="AG465" s="180"/>
      <c r="AH465" s="180"/>
      <c r="AI465" s="180"/>
      <c r="AJ465" s="180"/>
      <c r="AK465" s="180"/>
      <c r="AL465" s="180"/>
      <c r="AM465" s="180"/>
      <c r="AN465" s="180"/>
      <c r="AO465" s="180"/>
      <c r="AP465" s="180"/>
      <c r="AQ465" s="180"/>
      <c r="AR465" s="180"/>
      <c r="AS465" s="180"/>
      <c r="AT465" s="180"/>
      <c r="AU465" s="180"/>
      <c r="AV465" s="180"/>
      <c r="AW465" s="180"/>
      <c r="AX465" s="180"/>
      <c r="AY465" s="180"/>
      <c r="AZ465" s="180"/>
      <c r="BA465" s="180"/>
      <c r="BB465" s="180"/>
      <c r="BC465" s="180"/>
      <c r="BD465" s="180"/>
      <c r="BE465" s="180"/>
      <c r="BF465" s="180"/>
      <c r="BG465" s="180"/>
      <c r="BH465" s="180"/>
      <c r="BI465" s="180"/>
      <c r="BJ465" s="180"/>
      <c r="BK465" s="180"/>
      <c r="BL465" s="180"/>
      <c r="BM465" s="180"/>
      <c r="BN465" s="180"/>
      <c r="BO465" s="180"/>
      <c r="BP465" s="180"/>
      <c r="BQ465" s="180"/>
      <c r="BR465" s="180"/>
      <c r="BS465" s="180"/>
      <c r="BT465" s="180"/>
      <c r="BU465" s="180"/>
      <c r="BV465" s="180"/>
      <c r="BW465" s="180"/>
      <c r="BX465" s="180"/>
      <c r="BY465" s="180"/>
      <c r="BZ465" s="180"/>
      <c r="CA465" s="180"/>
    </row>
    <row r="466" ht="15.75" customHeight="1" spans="1:79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  <c r="U466" s="180"/>
      <c r="V466" s="180"/>
      <c r="W466" s="180"/>
      <c r="X466" s="180"/>
      <c r="Y466" s="180"/>
      <c r="Z466" s="180"/>
      <c r="AA466" s="180"/>
      <c r="AB466" s="180"/>
      <c r="AC466" s="180"/>
      <c r="AD466" s="180"/>
      <c r="AE466" s="180"/>
      <c r="AF466" s="180"/>
      <c r="AG466" s="180"/>
      <c r="AH466" s="180"/>
      <c r="AI466" s="180"/>
      <c r="AJ466" s="180"/>
      <c r="AK466" s="180"/>
      <c r="AL466" s="180"/>
      <c r="AM466" s="180"/>
      <c r="AN466" s="180"/>
      <c r="AO466" s="180"/>
      <c r="AP466" s="180"/>
      <c r="AQ466" s="180"/>
      <c r="AR466" s="180"/>
      <c r="AS466" s="180"/>
      <c r="AT466" s="180"/>
      <c r="AU466" s="180"/>
      <c r="AV466" s="180"/>
      <c r="AW466" s="180"/>
      <c r="AX466" s="180"/>
      <c r="AY466" s="180"/>
      <c r="AZ466" s="180"/>
      <c r="BA466" s="180"/>
      <c r="BB466" s="180"/>
      <c r="BC466" s="180"/>
      <c r="BD466" s="180"/>
      <c r="BE466" s="180"/>
      <c r="BF466" s="180"/>
      <c r="BG466" s="180"/>
      <c r="BH466" s="180"/>
      <c r="BI466" s="180"/>
      <c r="BJ466" s="180"/>
      <c r="BK466" s="180"/>
      <c r="BL466" s="180"/>
      <c r="BM466" s="180"/>
      <c r="BN466" s="180"/>
      <c r="BO466" s="180"/>
      <c r="BP466" s="180"/>
      <c r="BQ466" s="180"/>
      <c r="BR466" s="180"/>
      <c r="BS466" s="180"/>
      <c r="BT466" s="180"/>
      <c r="BU466" s="180"/>
      <c r="BV466" s="180"/>
      <c r="BW466" s="180"/>
      <c r="BX466" s="180"/>
      <c r="BY466" s="180"/>
      <c r="BZ466" s="180"/>
      <c r="CA466" s="180"/>
    </row>
    <row r="467" ht="15.75" customHeight="1" spans="1:79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0"/>
      <c r="AB467" s="180"/>
      <c r="AC467" s="180"/>
      <c r="AD467" s="180"/>
      <c r="AE467" s="180"/>
      <c r="AF467" s="180"/>
      <c r="AG467" s="180"/>
      <c r="AH467" s="180"/>
      <c r="AI467" s="180"/>
      <c r="AJ467" s="180"/>
      <c r="AK467" s="180"/>
      <c r="AL467" s="180"/>
      <c r="AM467" s="180"/>
      <c r="AN467" s="180"/>
      <c r="AO467" s="180"/>
      <c r="AP467" s="180"/>
      <c r="AQ467" s="180"/>
      <c r="AR467" s="180"/>
      <c r="AS467" s="180"/>
      <c r="AT467" s="180"/>
      <c r="AU467" s="180"/>
      <c r="AV467" s="180"/>
      <c r="AW467" s="180"/>
      <c r="AX467" s="180"/>
      <c r="AY467" s="180"/>
      <c r="AZ467" s="180"/>
      <c r="BA467" s="180"/>
      <c r="BB467" s="180"/>
      <c r="BC467" s="180"/>
      <c r="BD467" s="180"/>
      <c r="BE467" s="180"/>
      <c r="BF467" s="180"/>
      <c r="BG467" s="180"/>
      <c r="BH467" s="180"/>
      <c r="BI467" s="180"/>
      <c r="BJ467" s="180"/>
      <c r="BK467" s="180"/>
      <c r="BL467" s="180"/>
      <c r="BM467" s="180"/>
      <c r="BN467" s="180"/>
      <c r="BO467" s="180"/>
      <c r="BP467" s="180"/>
      <c r="BQ467" s="180"/>
      <c r="BR467" s="180"/>
      <c r="BS467" s="180"/>
      <c r="BT467" s="180"/>
      <c r="BU467" s="180"/>
      <c r="BV467" s="180"/>
      <c r="BW467" s="180"/>
      <c r="BX467" s="180"/>
      <c r="BY467" s="180"/>
      <c r="BZ467" s="180"/>
      <c r="CA467" s="180"/>
    </row>
    <row r="468" ht="15.75" customHeight="1" spans="1:79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180"/>
      <c r="S468" s="180"/>
      <c r="T468" s="180"/>
      <c r="U468" s="180"/>
      <c r="V468" s="180"/>
      <c r="W468" s="180"/>
      <c r="X468" s="180"/>
      <c r="Y468" s="180"/>
      <c r="Z468" s="180"/>
      <c r="AA468" s="180"/>
      <c r="AB468" s="180"/>
      <c r="AC468" s="180"/>
      <c r="AD468" s="180"/>
      <c r="AE468" s="180"/>
      <c r="AF468" s="180"/>
      <c r="AG468" s="180"/>
      <c r="AH468" s="180"/>
      <c r="AI468" s="180"/>
      <c r="AJ468" s="180"/>
      <c r="AK468" s="180"/>
      <c r="AL468" s="180"/>
      <c r="AM468" s="180"/>
      <c r="AN468" s="180"/>
      <c r="AO468" s="180"/>
      <c r="AP468" s="180"/>
      <c r="AQ468" s="180"/>
      <c r="AR468" s="180"/>
      <c r="AS468" s="180"/>
      <c r="AT468" s="180"/>
      <c r="AU468" s="180"/>
      <c r="AV468" s="180"/>
      <c r="AW468" s="180"/>
      <c r="AX468" s="180"/>
      <c r="AY468" s="180"/>
      <c r="AZ468" s="180"/>
      <c r="BA468" s="180"/>
      <c r="BB468" s="180"/>
      <c r="BC468" s="180"/>
      <c r="BD468" s="180"/>
      <c r="BE468" s="180"/>
      <c r="BF468" s="180"/>
      <c r="BG468" s="180"/>
      <c r="BH468" s="180"/>
      <c r="BI468" s="180"/>
      <c r="BJ468" s="180"/>
      <c r="BK468" s="180"/>
      <c r="BL468" s="180"/>
      <c r="BM468" s="180"/>
      <c r="BN468" s="180"/>
      <c r="BO468" s="180"/>
      <c r="BP468" s="180"/>
      <c r="BQ468" s="180"/>
      <c r="BR468" s="180"/>
      <c r="BS468" s="180"/>
      <c r="BT468" s="180"/>
      <c r="BU468" s="180"/>
      <c r="BV468" s="180"/>
      <c r="BW468" s="180"/>
      <c r="BX468" s="180"/>
      <c r="BY468" s="180"/>
      <c r="BZ468" s="180"/>
      <c r="CA468" s="180"/>
    </row>
    <row r="469" ht="15.75" customHeight="1" spans="1:79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180"/>
      <c r="S469" s="180"/>
      <c r="T469" s="180"/>
      <c r="U469" s="180"/>
      <c r="V469" s="180"/>
      <c r="W469" s="180"/>
      <c r="X469" s="180"/>
      <c r="Y469" s="180"/>
      <c r="Z469" s="180"/>
      <c r="AA469" s="180"/>
      <c r="AB469" s="180"/>
      <c r="AC469" s="180"/>
      <c r="AD469" s="180"/>
      <c r="AE469" s="180"/>
      <c r="AF469" s="180"/>
      <c r="AG469" s="180"/>
      <c r="AH469" s="180"/>
      <c r="AI469" s="180"/>
      <c r="AJ469" s="180"/>
      <c r="AK469" s="180"/>
      <c r="AL469" s="180"/>
      <c r="AM469" s="180"/>
      <c r="AN469" s="180"/>
      <c r="AO469" s="180"/>
      <c r="AP469" s="180"/>
      <c r="AQ469" s="180"/>
      <c r="AR469" s="180"/>
      <c r="AS469" s="180"/>
      <c r="AT469" s="180"/>
      <c r="AU469" s="180"/>
      <c r="AV469" s="180"/>
      <c r="AW469" s="180"/>
      <c r="AX469" s="180"/>
      <c r="AY469" s="180"/>
      <c r="AZ469" s="180"/>
      <c r="BA469" s="180"/>
      <c r="BB469" s="180"/>
      <c r="BC469" s="180"/>
      <c r="BD469" s="180"/>
      <c r="BE469" s="180"/>
      <c r="BF469" s="180"/>
      <c r="BG469" s="180"/>
      <c r="BH469" s="180"/>
      <c r="BI469" s="180"/>
      <c r="BJ469" s="180"/>
      <c r="BK469" s="180"/>
      <c r="BL469" s="180"/>
      <c r="BM469" s="180"/>
      <c r="BN469" s="180"/>
      <c r="BO469" s="180"/>
      <c r="BP469" s="180"/>
      <c r="BQ469" s="180"/>
      <c r="BR469" s="180"/>
      <c r="BS469" s="180"/>
      <c r="BT469" s="180"/>
      <c r="BU469" s="180"/>
      <c r="BV469" s="180"/>
      <c r="BW469" s="180"/>
      <c r="BX469" s="180"/>
      <c r="BY469" s="180"/>
      <c r="BZ469" s="180"/>
      <c r="CA469" s="180"/>
    </row>
    <row r="470" ht="15.75" customHeight="1" spans="1:79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180"/>
      <c r="S470" s="180"/>
      <c r="T470" s="180"/>
      <c r="U470" s="180"/>
      <c r="V470" s="180"/>
      <c r="W470" s="180"/>
      <c r="X470" s="180"/>
      <c r="Y470" s="180"/>
      <c r="Z470" s="180"/>
      <c r="AA470" s="180"/>
      <c r="AB470" s="180"/>
      <c r="AC470" s="180"/>
      <c r="AD470" s="180"/>
      <c r="AE470" s="180"/>
      <c r="AF470" s="180"/>
      <c r="AG470" s="180"/>
      <c r="AH470" s="180"/>
      <c r="AI470" s="180"/>
      <c r="AJ470" s="180"/>
      <c r="AK470" s="180"/>
      <c r="AL470" s="180"/>
      <c r="AM470" s="180"/>
      <c r="AN470" s="180"/>
      <c r="AO470" s="180"/>
      <c r="AP470" s="180"/>
      <c r="AQ470" s="180"/>
      <c r="AR470" s="180"/>
      <c r="AS470" s="180"/>
      <c r="AT470" s="180"/>
      <c r="AU470" s="180"/>
      <c r="AV470" s="180"/>
      <c r="AW470" s="180"/>
      <c r="AX470" s="180"/>
      <c r="AY470" s="180"/>
      <c r="AZ470" s="180"/>
      <c r="BA470" s="180"/>
      <c r="BB470" s="180"/>
      <c r="BC470" s="180"/>
      <c r="BD470" s="180"/>
      <c r="BE470" s="180"/>
      <c r="BF470" s="180"/>
      <c r="BG470" s="180"/>
      <c r="BH470" s="180"/>
      <c r="BI470" s="180"/>
      <c r="BJ470" s="180"/>
      <c r="BK470" s="180"/>
      <c r="BL470" s="180"/>
      <c r="BM470" s="180"/>
      <c r="BN470" s="180"/>
      <c r="BO470" s="180"/>
      <c r="BP470" s="180"/>
      <c r="BQ470" s="180"/>
      <c r="BR470" s="180"/>
      <c r="BS470" s="180"/>
      <c r="BT470" s="180"/>
      <c r="BU470" s="180"/>
      <c r="BV470" s="180"/>
      <c r="BW470" s="180"/>
      <c r="BX470" s="180"/>
      <c r="BY470" s="180"/>
      <c r="BZ470" s="180"/>
      <c r="CA470" s="180"/>
    </row>
    <row r="471" ht="15.75" customHeight="1" spans="1:79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  <c r="U471" s="180"/>
      <c r="V471" s="180"/>
      <c r="W471" s="180"/>
      <c r="X471" s="180"/>
      <c r="Y471" s="180"/>
      <c r="Z471" s="180"/>
      <c r="AA471" s="180"/>
      <c r="AB471" s="180"/>
      <c r="AC471" s="180"/>
      <c r="AD471" s="180"/>
      <c r="AE471" s="180"/>
      <c r="AF471" s="180"/>
      <c r="AG471" s="180"/>
      <c r="AH471" s="180"/>
      <c r="AI471" s="180"/>
      <c r="AJ471" s="180"/>
      <c r="AK471" s="180"/>
      <c r="AL471" s="180"/>
      <c r="AM471" s="180"/>
      <c r="AN471" s="180"/>
      <c r="AO471" s="180"/>
      <c r="AP471" s="180"/>
      <c r="AQ471" s="180"/>
      <c r="AR471" s="180"/>
      <c r="AS471" s="180"/>
      <c r="AT471" s="180"/>
      <c r="AU471" s="180"/>
      <c r="AV471" s="180"/>
      <c r="AW471" s="180"/>
      <c r="AX471" s="180"/>
      <c r="AY471" s="180"/>
      <c r="AZ471" s="180"/>
      <c r="BA471" s="180"/>
      <c r="BB471" s="180"/>
      <c r="BC471" s="180"/>
      <c r="BD471" s="180"/>
      <c r="BE471" s="180"/>
      <c r="BF471" s="180"/>
      <c r="BG471" s="180"/>
      <c r="BH471" s="180"/>
      <c r="BI471" s="180"/>
      <c r="BJ471" s="180"/>
      <c r="BK471" s="180"/>
      <c r="BL471" s="180"/>
      <c r="BM471" s="180"/>
      <c r="BN471" s="180"/>
      <c r="BO471" s="180"/>
      <c r="BP471" s="180"/>
      <c r="BQ471" s="180"/>
      <c r="BR471" s="180"/>
      <c r="BS471" s="180"/>
      <c r="BT471" s="180"/>
      <c r="BU471" s="180"/>
      <c r="BV471" s="180"/>
      <c r="BW471" s="180"/>
      <c r="BX471" s="180"/>
      <c r="BY471" s="180"/>
      <c r="BZ471" s="180"/>
      <c r="CA471" s="180"/>
    </row>
    <row r="472" ht="15.75" customHeight="1" spans="1:79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180"/>
      <c r="S472" s="180"/>
      <c r="T472" s="180"/>
      <c r="U472" s="180"/>
      <c r="V472" s="180"/>
      <c r="W472" s="180"/>
      <c r="X472" s="180"/>
      <c r="Y472" s="180"/>
      <c r="Z472" s="180"/>
      <c r="AA472" s="180"/>
      <c r="AB472" s="180"/>
      <c r="AC472" s="180"/>
      <c r="AD472" s="180"/>
      <c r="AE472" s="180"/>
      <c r="AF472" s="180"/>
      <c r="AG472" s="180"/>
      <c r="AH472" s="180"/>
      <c r="AI472" s="180"/>
      <c r="AJ472" s="180"/>
      <c r="AK472" s="180"/>
      <c r="AL472" s="180"/>
      <c r="AM472" s="180"/>
      <c r="AN472" s="180"/>
      <c r="AO472" s="180"/>
      <c r="AP472" s="180"/>
      <c r="AQ472" s="180"/>
      <c r="AR472" s="180"/>
      <c r="AS472" s="180"/>
      <c r="AT472" s="180"/>
      <c r="AU472" s="180"/>
      <c r="AV472" s="180"/>
      <c r="AW472" s="180"/>
      <c r="AX472" s="180"/>
      <c r="AY472" s="180"/>
      <c r="AZ472" s="180"/>
      <c r="BA472" s="180"/>
      <c r="BB472" s="180"/>
      <c r="BC472" s="180"/>
      <c r="BD472" s="180"/>
      <c r="BE472" s="180"/>
      <c r="BF472" s="180"/>
      <c r="BG472" s="180"/>
      <c r="BH472" s="180"/>
      <c r="BI472" s="180"/>
      <c r="BJ472" s="180"/>
      <c r="BK472" s="180"/>
      <c r="BL472" s="180"/>
      <c r="BM472" s="180"/>
      <c r="BN472" s="180"/>
      <c r="BO472" s="180"/>
      <c r="BP472" s="180"/>
      <c r="BQ472" s="180"/>
      <c r="BR472" s="180"/>
      <c r="BS472" s="180"/>
      <c r="BT472" s="180"/>
      <c r="BU472" s="180"/>
      <c r="BV472" s="180"/>
      <c r="BW472" s="180"/>
      <c r="BX472" s="180"/>
      <c r="BY472" s="180"/>
      <c r="BZ472" s="180"/>
      <c r="CA472" s="180"/>
    </row>
    <row r="473" ht="15.75" customHeight="1" spans="1:79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  <c r="R473" s="180"/>
      <c r="S473" s="180"/>
      <c r="T473" s="180"/>
      <c r="U473" s="180"/>
      <c r="V473" s="180"/>
      <c r="W473" s="180"/>
      <c r="X473" s="180"/>
      <c r="Y473" s="180"/>
      <c r="Z473" s="180"/>
      <c r="AA473" s="180"/>
      <c r="AB473" s="180"/>
      <c r="AC473" s="180"/>
      <c r="AD473" s="180"/>
      <c r="AE473" s="180"/>
      <c r="AF473" s="180"/>
      <c r="AG473" s="180"/>
      <c r="AH473" s="180"/>
      <c r="AI473" s="180"/>
      <c r="AJ473" s="180"/>
      <c r="AK473" s="180"/>
      <c r="AL473" s="180"/>
      <c r="AM473" s="180"/>
      <c r="AN473" s="180"/>
      <c r="AO473" s="180"/>
      <c r="AP473" s="180"/>
      <c r="AQ473" s="180"/>
      <c r="AR473" s="180"/>
      <c r="AS473" s="180"/>
      <c r="AT473" s="180"/>
      <c r="AU473" s="180"/>
      <c r="AV473" s="180"/>
      <c r="AW473" s="180"/>
      <c r="AX473" s="180"/>
      <c r="AY473" s="180"/>
      <c r="AZ473" s="180"/>
      <c r="BA473" s="180"/>
      <c r="BB473" s="180"/>
      <c r="BC473" s="180"/>
      <c r="BD473" s="180"/>
      <c r="BE473" s="180"/>
      <c r="BF473" s="180"/>
      <c r="BG473" s="180"/>
      <c r="BH473" s="180"/>
      <c r="BI473" s="180"/>
      <c r="BJ473" s="180"/>
      <c r="BK473" s="180"/>
      <c r="BL473" s="180"/>
      <c r="BM473" s="180"/>
      <c r="BN473" s="180"/>
      <c r="BO473" s="180"/>
      <c r="BP473" s="180"/>
      <c r="BQ473" s="180"/>
      <c r="BR473" s="180"/>
      <c r="BS473" s="180"/>
      <c r="BT473" s="180"/>
      <c r="BU473" s="180"/>
      <c r="BV473" s="180"/>
      <c r="BW473" s="180"/>
      <c r="BX473" s="180"/>
      <c r="BY473" s="180"/>
      <c r="BZ473" s="180"/>
      <c r="CA473" s="180"/>
    </row>
    <row r="474" ht="15.75" customHeight="1" spans="1:79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180"/>
      <c r="T474" s="180"/>
      <c r="U474" s="180"/>
      <c r="V474" s="180"/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0"/>
      <c r="AG474" s="180"/>
      <c r="AH474" s="180"/>
      <c r="AI474" s="180"/>
      <c r="AJ474" s="180"/>
      <c r="AK474" s="180"/>
      <c r="AL474" s="180"/>
      <c r="AM474" s="180"/>
      <c r="AN474" s="180"/>
      <c r="AO474" s="180"/>
      <c r="AP474" s="180"/>
      <c r="AQ474" s="180"/>
      <c r="AR474" s="180"/>
      <c r="AS474" s="180"/>
      <c r="AT474" s="180"/>
      <c r="AU474" s="180"/>
      <c r="AV474" s="180"/>
      <c r="AW474" s="180"/>
      <c r="AX474" s="180"/>
      <c r="AY474" s="180"/>
      <c r="AZ474" s="180"/>
      <c r="BA474" s="180"/>
      <c r="BB474" s="180"/>
      <c r="BC474" s="180"/>
      <c r="BD474" s="180"/>
      <c r="BE474" s="180"/>
      <c r="BF474" s="180"/>
      <c r="BG474" s="180"/>
      <c r="BH474" s="180"/>
      <c r="BI474" s="180"/>
      <c r="BJ474" s="180"/>
      <c r="BK474" s="180"/>
      <c r="BL474" s="180"/>
      <c r="BM474" s="180"/>
      <c r="BN474" s="180"/>
      <c r="BO474" s="180"/>
      <c r="BP474" s="180"/>
      <c r="BQ474" s="180"/>
      <c r="BR474" s="180"/>
      <c r="BS474" s="180"/>
      <c r="BT474" s="180"/>
      <c r="BU474" s="180"/>
      <c r="BV474" s="180"/>
      <c r="BW474" s="180"/>
      <c r="BX474" s="180"/>
      <c r="BY474" s="180"/>
      <c r="BZ474" s="180"/>
      <c r="CA474" s="180"/>
    </row>
    <row r="475" ht="15.75" customHeight="1" spans="1:79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  <c r="S475" s="180"/>
      <c r="T475" s="180"/>
      <c r="U475" s="180"/>
      <c r="V475" s="180"/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0"/>
      <c r="AG475" s="180"/>
      <c r="AH475" s="180"/>
      <c r="AI475" s="180"/>
      <c r="AJ475" s="180"/>
      <c r="AK475" s="180"/>
      <c r="AL475" s="180"/>
      <c r="AM475" s="180"/>
      <c r="AN475" s="180"/>
      <c r="AO475" s="180"/>
      <c r="AP475" s="180"/>
      <c r="AQ475" s="180"/>
      <c r="AR475" s="180"/>
      <c r="AS475" s="180"/>
      <c r="AT475" s="180"/>
      <c r="AU475" s="180"/>
      <c r="AV475" s="180"/>
      <c r="AW475" s="180"/>
      <c r="AX475" s="180"/>
      <c r="AY475" s="180"/>
      <c r="AZ475" s="180"/>
      <c r="BA475" s="180"/>
      <c r="BB475" s="180"/>
      <c r="BC475" s="180"/>
      <c r="BD475" s="180"/>
      <c r="BE475" s="180"/>
      <c r="BF475" s="180"/>
      <c r="BG475" s="180"/>
      <c r="BH475" s="180"/>
      <c r="BI475" s="180"/>
      <c r="BJ475" s="180"/>
      <c r="BK475" s="180"/>
      <c r="BL475" s="180"/>
      <c r="BM475" s="180"/>
      <c r="BN475" s="180"/>
      <c r="BO475" s="180"/>
      <c r="BP475" s="180"/>
      <c r="BQ475" s="180"/>
      <c r="BR475" s="180"/>
      <c r="BS475" s="180"/>
      <c r="BT475" s="180"/>
      <c r="BU475" s="180"/>
      <c r="BV475" s="180"/>
      <c r="BW475" s="180"/>
      <c r="BX475" s="180"/>
      <c r="BY475" s="180"/>
      <c r="BZ475" s="180"/>
      <c r="CA475" s="180"/>
    </row>
    <row r="476" ht="15.75" customHeight="1" spans="1:79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180"/>
      <c r="T476" s="180"/>
      <c r="U476" s="180"/>
      <c r="V476" s="180"/>
      <c r="W476" s="180"/>
      <c r="X476" s="180"/>
      <c r="Y476" s="180"/>
      <c r="Z476" s="180"/>
      <c r="AA476" s="180"/>
      <c r="AB476" s="180"/>
      <c r="AC476" s="180"/>
      <c r="AD476" s="180"/>
      <c r="AE476" s="180"/>
      <c r="AF476" s="180"/>
      <c r="AG476" s="180"/>
      <c r="AH476" s="180"/>
      <c r="AI476" s="180"/>
      <c r="AJ476" s="180"/>
      <c r="AK476" s="180"/>
      <c r="AL476" s="180"/>
      <c r="AM476" s="180"/>
      <c r="AN476" s="180"/>
      <c r="AO476" s="180"/>
      <c r="AP476" s="180"/>
      <c r="AQ476" s="180"/>
      <c r="AR476" s="180"/>
      <c r="AS476" s="180"/>
      <c r="AT476" s="180"/>
      <c r="AU476" s="180"/>
      <c r="AV476" s="180"/>
      <c r="AW476" s="180"/>
      <c r="AX476" s="180"/>
      <c r="AY476" s="180"/>
      <c r="AZ476" s="180"/>
      <c r="BA476" s="180"/>
      <c r="BB476" s="180"/>
      <c r="BC476" s="180"/>
      <c r="BD476" s="180"/>
      <c r="BE476" s="180"/>
      <c r="BF476" s="180"/>
      <c r="BG476" s="180"/>
      <c r="BH476" s="180"/>
      <c r="BI476" s="180"/>
      <c r="BJ476" s="180"/>
      <c r="BK476" s="180"/>
      <c r="BL476" s="180"/>
      <c r="BM476" s="180"/>
      <c r="BN476" s="180"/>
      <c r="BO476" s="180"/>
      <c r="BP476" s="180"/>
      <c r="BQ476" s="180"/>
      <c r="BR476" s="180"/>
      <c r="BS476" s="180"/>
      <c r="BT476" s="180"/>
      <c r="BU476" s="180"/>
      <c r="BV476" s="180"/>
      <c r="BW476" s="180"/>
      <c r="BX476" s="180"/>
      <c r="BY476" s="180"/>
      <c r="BZ476" s="180"/>
      <c r="CA476" s="180"/>
    </row>
    <row r="477" ht="15.75" customHeight="1" spans="1:79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  <c r="R477" s="180"/>
      <c r="S477" s="180"/>
      <c r="T477" s="180"/>
      <c r="U477" s="180"/>
      <c r="V477" s="180"/>
      <c r="W477" s="180"/>
      <c r="X477" s="180"/>
      <c r="Y477" s="180"/>
      <c r="Z477" s="180"/>
      <c r="AA477" s="180"/>
      <c r="AB477" s="180"/>
      <c r="AC477" s="180"/>
      <c r="AD477" s="180"/>
      <c r="AE477" s="180"/>
      <c r="AF477" s="180"/>
      <c r="AG477" s="180"/>
      <c r="AH477" s="180"/>
      <c r="AI477" s="180"/>
      <c r="AJ477" s="180"/>
      <c r="AK477" s="180"/>
      <c r="AL477" s="180"/>
      <c r="AM477" s="180"/>
      <c r="AN477" s="180"/>
      <c r="AO477" s="180"/>
      <c r="AP477" s="180"/>
      <c r="AQ477" s="180"/>
      <c r="AR477" s="180"/>
      <c r="AS477" s="180"/>
      <c r="AT477" s="180"/>
      <c r="AU477" s="180"/>
      <c r="AV477" s="180"/>
      <c r="AW477" s="180"/>
      <c r="AX477" s="180"/>
      <c r="AY477" s="180"/>
      <c r="AZ477" s="180"/>
      <c r="BA477" s="180"/>
      <c r="BB477" s="180"/>
      <c r="BC477" s="180"/>
      <c r="BD477" s="180"/>
      <c r="BE477" s="180"/>
      <c r="BF477" s="180"/>
      <c r="BG477" s="180"/>
      <c r="BH477" s="180"/>
      <c r="BI477" s="180"/>
      <c r="BJ477" s="180"/>
      <c r="BK477" s="180"/>
      <c r="BL477" s="180"/>
      <c r="BM477" s="180"/>
      <c r="BN477" s="180"/>
      <c r="BO477" s="180"/>
      <c r="BP477" s="180"/>
      <c r="BQ477" s="180"/>
      <c r="BR477" s="180"/>
      <c r="BS477" s="180"/>
      <c r="BT477" s="180"/>
      <c r="BU477" s="180"/>
      <c r="BV477" s="180"/>
      <c r="BW477" s="180"/>
      <c r="BX477" s="180"/>
      <c r="BY477" s="180"/>
      <c r="BZ477" s="180"/>
      <c r="CA477" s="180"/>
    </row>
    <row r="478" ht="15.75" customHeight="1" spans="1:79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  <c r="R478" s="180"/>
      <c r="S478" s="180"/>
      <c r="T478" s="180"/>
      <c r="U478" s="180"/>
      <c r="V478" s="180"/>
      <c r="W478" s="180"/>
      <c r="X478" s="180"/>
      <c r="Y478" s="180"/>
      <c r="Z478" s="180"/>
      <c r="AA478" s="180"/>
      <c r="AB478" s="180"/>
      <c r="AC478" s="180"/>
      <c r="AD478" s="180"/>
      <c r="AE478" s="180"/>
      <c r="AF478" s="180"/>
      <c r="AG478" s="180"/>
      <c r="AH478" s="180"/>
      <c r="AI478" s="180"/>
      <c r="AJ478" s="180"/>
      <c r="AK478" s="180"/>
      <c r="AL478" s="180"/>
      <c r="AM478" s="180"/>
      <c r="AN478" s="180"/>
      <c r="AO478" s="180"/>
      <c r="AP478" s="180"/>
      <c r="AQ478" s="180"/>
      <c r="AR478" s="180"/>
      <c r="AS478" s="180"/>
      <c r="AT478" s="180"/>
      <c r="AU478" s="180"/>
      <c r="AV478" s="180"/>
      <c r="AW478" s="180"/>
      <c r="AX478" s="180"/>
      <c r="AY478" s="180"/>
      <c r="AZ478" s="180"/>
      <c r="BA478" s="180"/>
      <c r="BB478" s="180"/>
      <c r="BC478" s="180"/>
      <c r="BD478" s="180"/>
      <c r="BE478" s="180"/>
      <c r="BF478" s="180"/>
      <c r="BG478" s="180"/>
      <c r="BH478" s="180"/>
      <c r="BI478" s="180"/>
      <c r="BJ478" s="180"/>
      <c r="BK478" s="180"/>
      <c r="BL478" s="180"/>
      <c r="BM478" s="180"/>
      <c r="BN478" s="180"/>
      <c r="BO478" s="180"/>
      <c r="BP478" s="180"/>
      <c r="BQ478" s="180"/>
      <c r="BR478" s="180"/>
      <c r="BS478" s="180"/>
      <c r="BT478" s="180"/>
      <c r="BU478" s="180"/>
      <c r="BV478" s="180"/>
      <c r="BW478" s="180"/>
      <c r="BX478" s="180"/>
      <c r="BY478" s="180"/>
      <c r="BZ478" s="180"/>
      <c r="CA478" s="180"/>
    </row>
    <row r="479" ht="15.75" customHeight="1" spans="1:79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  <c r="R479" s="180"/>
      <c r="S479" s="180"/>
      <c r="T479" s="180"/>
      <c r="U479" s="180"/>
      <c r="V479" s="180"/>
      <c r="W479" s="180"/>
      <c r="X479" s="180"/>
      <c r="Y479" s="180"/>
      <c r="Z479" s="180"/>
      <c r="AA479" s="180"/>
      <c r="AB479" s="180"/>
      <c r="AC479" s="180"/>
      <c r="AD479" s="180"/>
      <c r="AE479" s="180"/>
      <c r="AF479" s="180"/>
      <c r="AG479" s="180"/>
      <c r="AH479" s="180"/>
      <c r="AI479" s="180"/>
      <c r="AJ479" s="180"/>
      <c r="AK479" s="180"/>
      <c r="AL479" s="180"/>
      <c r="AM479" s="180"/>
      <c r="AN479" s="180"/>
      <c r="AO479" s="180"/>
      <c r="AP479" s="180"/>
      <c r="AQ479" s="180"/>
      <c r="AR479" s="180"/>
      <c r="AS479" s="180"/>
      <c r="AT479" s="180"/>
      <c r="AU479" s="180"/>
      <c r="AV479" s="180"/>
      <c r="AW479" s="180"/>
      <c r="AX479" s="180"/>
      <c r="AY479" s="180"/>
      <c r="AZ479" s="180"/>
      <c r="BA479" s="180"/>
      <c r="BB479" s="180"/>
      <c r="BC479" s="180"/>
      <c r="BD479" s="180"/>
      <c r="BE479" s="180"/>
      <c r="BF479" s="180"/>
      <c r="BG479" s="180"/>
      <c r="BH479" s="180"/>
      <c r="BI479" s="180"/>
      <c r="BJ479" s="180"/>
      <c r="BK479" s="180"/>
      <c r="BL479" s="180"/>
      <c r="BM479" s="180"/>
      <c r="BN479" s="180"/>
      <c r="BO479" s="180"/>
      <c r="BP479" s="180"/>
      <c r="BQ479" s="180"/>
      <c r="BR479" s="180"/>
      <c r="BS479" s="180"/>
      <c r="BT479" s="180"/>
      <c r="BU479" s="180"/>
      <c r="BV479" s="180"/>
      <c r="BW479" s="180"/>
      <c r="BX479" s="180"/>
      <c r="BY479" s="180"/>
      <c r="BZ479" s="180"/>
      <c r="CA479" s="180"/>
    </row>
    <row r="480" ht="15.75" customHeight="1" spans="1:79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  <c r="V480" s="180"/>
      <c r="W480" s="180"/>
      <c r="X480" s="180"/>
      <c r="Y480" s="180"/>
      <c r="Z480" s="180"/>
      <c r="AA480" s="180"/>
      <c r="AB480" s="180"/>
      <c r="AC480" s="180"/>
      <c r="AD480" s="180"/>
      <c r="AE480" s="180"/>
      <c r="AF480" s="180"/>
      <c r="AG480" s="180"/>
      <c r="AH480" s="180"/>
      <c r="AI480" s="180"/>
      <c r="AJ480" s="180"/>
      <c r="AK480" s="180"/>
      <c r="AL480" s="180"/>
      <c r="AM480" s="180"/>
      <c r="AN480" s="180"/>
      <c r="AO480" s="180"/>
      <c r="AP480" s="180"/>
      <c r="AQ480" s="180"/>
      <c r="AR480" s="180"/>
      <c r="AS480" s="180"/>
      <c r="AT480" s="180"/>
      <c r="AU480" s="180"/>
      <c r="AV480" s="180"/>
      <c r="AW480" s="180"/>
      <c r="AX480" s="180"/>
      <c r="AY480" s="180"/>
      <c r="AZ480" s="180"/>
      <c r="BA480" s="180"/>
      <c r="BB480" s="180"/>
      <c r="BC480" s="180"/>
      <c r="BD480" s="180"/>
      <c r="BE480" s="180"/>
      <c r="BF480" s="180"/>
      <c r="BG480" s="180"/>
      <c r="BH480" s="180"/>
      <c r="BI480" s="180"/>
      <c r="BJ480" s="180"/>
      <c r="BK480" s="180"/>
      <c r="BL480" s="180"/>
      <c r="BM480" s="180"/>
      <c r="BN480" s="180"/>
      <c r="BO480" s="180"/>
      <c r="BP480" s="180"/>
      <c r="BQ480" s="180"/>
      <c r="BR480" s="180"/>
      <c r="BS480" s="180"/>
      <c r="BT480" s="180"/>
      <c r="BU480" s="180"/>
      <c r="BV480" s="180"/>
      <c r="BW480" s="180"/>
      <c r="BX480" s="180"/>
      <c r="BY480" s="180"/>
      <c r="BZ480" s="180"/>
      <c r="CA480" s="180"/>
    </row>
    <row r="481" ht="15.75" customHeight="1" spans="1:79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  <c r="U481" s="180"/>
      <c r="V481" s="180"/>
      <c r="W481" s="180"/>
      <c r="X481" s="180"/>
      <c r="Y481" s="180"/>
      <c r="Z481" s="180"/>
      <c r="AA481" s="180"/>
      <c r="AB481" s="180"/>
      <c r="AC481" s="180"/>
      <c r="AD481" s="180"/>
      <c r="AE481" s="180"/>
      <c r="AF481" s="180"/>
      <c r="AG481" s="180"/>
      <c r="AH481" s="180"/>
      <c r="AI481" s="180"/>
      <c r="AJ481" s="180"/>
      <c r="AK481" s="180"/>
      <c r="AL481" s="180"/>
      <c r="AM481" s="180"/>
      <c r="AN481" s="180"/>
      <c r="AO481" s="180"/>
      <c r="AP481" s="180"/>
      <c r="AQ481" s="180"/>
      <c r="AR481" s="180"/>
      <c r="AS481" s="180"/>
      <c r="AT481" s="180"/>
      <c r="AU481" s="180"/>
      <c r="AV481" s="180"/>
      <c r="AW481" s="180"/>
      <c r="AX481" s="180"/>
      <c r="AY481" s="180"/>
      <c r="AZ481" s="180"/>
      <c r="BA481" s="180"/>
      <c r="BB481" s="180"/>
      <c r="BC481" s="180"/>
      <c r="BD481" s="180"/>
      <c r="BE481" s="180"/>
      <c r="BF481" s="180"/>
      <c r="BG481" s="180"/>
      <c r="BH481" s="180"/>
      <c r="BI481" s="180"/>
      <c r="BJ481" s="180"/>
      <c r="BK481" s="180"/>
      <c r="BL481" s="180"/>
      <c r="BM481" s="180"/>
      <c r="BN481" s="180"/>
      <c r="BO481" s="180"/>
      <c r="BP481" s="180"/>
      <c r="BQ481" s="180"/>
      <c r="BR481" s="180"/>
      <c r="BS481" s="180"/>
      <c r="BT481" s="180"/>
      <c r="BU481" s="180"/>
      <c r="BV481" s="180"/>
      <c r="BW481" s="180"/>
      <c r="BX481" s="180"/>
      <c r="BY481" s="180"/>
      <c r="BZ481" s="180"/>
      <c r="CA481" s="180"/>
    </row>
    <row r="482" ht="15.75" customHeight="1" spans="1:79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  <c r="S482" s="180"/>
      <c r="T482" s="180"/>
      <c r="U482" s="180"/>
      <c r="V482" s="180"/>
      <c r="W482" s="180"/>
      <c r="X482" s="180"/>
      <c r="Y482" s="180"/>
      <c r="Z482" s="180"/>
      <c r="AA482" s="180"/>
      <c r="AB482" s="180"/>
      <c r="AC482" s="180"/>
      <c r="AD482" s="180"/>
      <c r="AE482" s="180"/>
      <c r="AF482" s="180"/>
      <c r="AG482" s="180"/>
      <c r="AH482" s="180"/>
      <c r="AI482" s="180"/>
      <c r="AJ482" s="180"/>
      <c r="AK482" s="180"/>
      <c r="AL482" s="180"/>
      <c r="AM482" s="180"/>
      <c r="AN482" s="180"/>
      <c r="AO482" s="180"/>
      <c r="AP482" s="180"/>
      <c r="AQ482" s="180"/>
      <c r="AR482" s="180"/>
      <c r="AS482" s="180"/>
      <c r="AT482" s="180"/>
      <c r="AU482" s="180"/>
      <c r="AV482" s="180"/>
      <c r="AW482" s="180"/>
      <c r="AX482" s="180"/>
      <c r="AY482" s="180"/>
      <c r="AZ482" s="180"/>
      <c r="BA482" s="180"/>
      <c r="BB482" s="180"/>
      <c r="BC482" s="180"/>
      <c r="BD482" s="180"/>
      <c r="BE482" s="180"/>
      <c r="BF482" s="180"/>
      <c r="BG482" s="180"/>
      <c r="BH482" s="180"/>
      <c r="BI482" s="180"/>
      <c r="BJ482" s="180"/>
      <c r="BK482" s="180"/>
      <c r="BL482" s="180"/>
      <c r="BM482" s="180"/>
      <c r="BN482" s="180"/>
      <c r="BO482" s="180"/>
      <c r="BP482" s="180"/>
      <c r="BQ482" s="180"/>
      <c r="BR482" s="180"/>
      <c r="BS482" s="180"/>
      <c r="BT482" s="180"/>
      <c r="BU482" s="180"/>
      <c r="BV482" s="180"/>
      <c r="BW482" s="180"/>
      <c r="BX482" s="180"/>
      <c r="BY482" s="180"/>
      <c r="BZ482" s="180"/>
      <c r="CA482" s="180"/>
    </row>
    <row r="483" ht="15.75" customHeight="1" spans="1:79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180"/>
      <c r="T483" s="180"/>
      <c r="U483" s="180"/>
      <c r="V483" s="180"/>
      <c r="W483" s="180"/>
      <c r="X483" s="180"/>
      <c r="Y483" s="180"/>
      <c r="Z483" s="180"/>
      <c r="AA483" s="180"/>
      <c r="AB483" s="180"/>
      <c r="AC483" s="180"/>
      <c r="AD483" s="180"/>
      <c r="AE483" s="180"/>
      <c r="AF483" s="180"/>
      <c r="AG483" s="180"/>
      <c r="AH483" s="180"/>
      <c r="AI483" s="180"/>
      <c r="AJ483" s="180"/>
      <c r="AK483" s="180"/>
      <c r="AL483" s="180"/>
      <c r="AM483" s="180"/>
      <c r="AN483" s="180"/>
      <c r="AO483" s="180"/>
      <c r="AP483" s="180"/>
      <c r="AQ483" s="180"/>
      <c r="AR483" s="180"/>
      <c r="AS483" s="180"/>
      <c r="AT483" s="180"/>
      <c r="AU483" s="180"/>
      <c r="AV483" s="180"/>
      <c r="AW483" s="180"/>
      <c r="AX483" s="180"/>
      <c r="AY483" s="180"/>
      <c r="AZ483" s="180"/>
      <c r="BA483" s="180"/>
      <c r="BB483" s="180"/>
      <c r="BC483" s="180"/>
      <c r="BD483" s="180"/>
      <c r="BE483" s="180"/>
      <c r="BF483" s="180"/>
      <c r="BG483" s="180"/>
      <c r="BH483" s="180"/>
      <c r="BI483" s="180"/>
      <c r="BJ483" s="180"/>
      <c r="BK483" s="180"/>
      <c r="BL483" s="180"/>
      <c r="BM483" s="180"/>
      <c r="BN483" s="180"/>
      <c r="BO483" s="180"/>
      <c r="BP483" s="180"/>
      <c r="BQ483" s="180"/>
      <c r="BR483" s="180"/>
      <c r="BS483" s="180"/>
      <c r="BT483" s="180"/>
      <c r="BU483" s="180"/>
      <c r="BV483" s="180"/>
      <c r="BW483" s="180"/>
      <c r="BX483" s="180"/>
      <c r="BY483" s="180"/>
      <c r="BZ483" s="180"/>
      <c r="CA483" s="180"/>
    </row>
    <row r="484" ht="15.75" customHeight="1" spans="1:79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  <c r="R484" s="180"/>
      <c r="S484" s="180"/>
      <c r="T484" s="180"/>
      <c r="U484" s="180"/>
      <c r="V484" s="180"/>
      <c r="W484" s="180"/>
      <c r="X484" s="180"/>
      <c r="Y484" s="180"/>
      <c r="Z484" s="180"/>
      <c r="AA484" s="180"/>
      <c r="AB484" s="180"/>
      <c r="AC484" s="180"/>
      <c r="AD484" s="180"/>
      <c r="AE484" s="180"/>
      <c r="AF484" s="180"/>
      <c r="AG484" s="180"/>
      <c r="AH484" s="180"/>
      <c r="AI484" s="180"/>
      <c r="AJ484" s="180"/>
      <c r="AK484" s="180"/>
      <c r="AL484" s="180"/>
      <c r="AM484" s="180"/>
      <c r="AN484" s="180"/>
      <c r="AO484" s="180"/>
      <c r="AP484" s="180"/>
      <c r="AQ484" s="180"/>
      <c r="AR484" s="180"/>
      <c r="AS484" s="180"/>
      <c r="AT484" s="180"/>
      <c r="AU484" s="180"/>
      <c r="AV484" s="180"/>
      <c r="AW484" s="180"/>
      <c r="AX484" s="180"/>
      <c r="AY484" s="180"/>
      <c r="AZ484" s="180"/>
      <c r="BA484" s="180"/>
      <c r="BB484" s="180"/>
      <c r="BC484" s="180"/>
      <c r="BD484" s="180"/>
      <c r="BE484" s="180"/>
      <c r="BF484" s="180"/>
      <c r="BG484" s="180"/>
      <c r="BH484" s="180"/>
      <c r="BI484" s="180"/>
      <c r="BJ484" s="180"/>
      <c r="BK484" s="180"/>
      <c r="BL484" s="180"/>
      <c r="BM484" s="180"/>
      <c r="BN484" s="180"/>
      <c r="BO484" s="180"/>
      <c r="BP484" s="180"/>
      <c r="BQ484" s="180"/>
      <c r="BR484" s="180"/>
      <c r="BS484" s="180"/>
      <c r="BT484" s="180"/>
      <c r="BU484" s="180"/>
      <c r="BV484" s="180"/>
      <c r="BW484" s="180"/>
      <c r="BX484" s="180"/>
      <c r="BY484" s="180"/>
      <c r="BZ484" s="180"/>
      <c r="CA484" s="180"/>
    </row>
    <row r="485" ht="15.75" customHeight="1" spans="1:79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  <c r="R485" s="180"/>
      <c r="S485" s="180"/>
      <c r="T485" s="180"/>
      <c r="U485" s="180"/>
      <c r="V485" s="180"/>
      <c r="W485" s="180"/>
      <c r="X485" s="180"/>
      <c r="Y485" s="180"/>
      <c r="Z485" s="180"/>
      <c r="AA485" s="180"/>
      <c r="AB485" s="180"/>
      <c r="AC485" s="180"/>
      <c r="AD485" s="180"/>
      <c r="AE485" s="180"/>
      <c r="AF485" s="180"/>
      <c r="AG485" s="180"/>
      <c r="AH485" s="180"/>
      <c r="AI485" s="180"/>
      <c r="AJ485" s="180"/>
      <c r="AK485" s="180"/>
      <c r="AL485" s="180"/>
      <c r="AM485" s="180"/>
      <c r="AN485" s="180"/>
      <c r="AO485" s="180"/>
      <c r="AP485" s="180"/>
      <c r="AQ485" s="180"/>
      <c r="AR485" s="180"/>
      <c r="AS485" s="180"/>
      <c r="AT485" s="180"/>
      <c r="AU485" s="180"/>
      <c r="AV485" s="180"/>
      <c r="AW485" s="180"/>
      <c r="AX485" s="180"/>
      <c r="AY485" s="180"/>
      <c r="AZ485" s="180"/>
      <c r="BA485" s="180"/>
      <c r="BB485" s="180"/>
      <c r="BC485" s="180"/>
      <c r="BD485" s="180"/>
      <c r="BE485" s="180"/>
      <c r="BF485" s="180"/>
      <c r="BG485" s="180"/>
      <c r="BH485" s="180"/>
      <c r="BI485" s="180"/>
      <c r="BJ485" s="180"/>
      <c r="BK485" s="180"/>
      <c r="BL485" s="180"/>
      <c r="BM485" s="180"/>
      <c r="BN485" s="180"/>
      <c r="BO485" s="180"/>
      <c r="BP485" s="180"/>
      <c r="BQ485" s="180"/>
      <c r="BR485" s="180"/>
      <c r="BS485" s="180"/>
      <c r="BT485" s="180"/>
      <c r="BU485" s="180"/>
      <c r="BV485" s="180"/>
      <c r="BW485" s="180"/>
      <c r="BX485" s="180"/>
      <c r="BY485" s="180"/>
      <c r="BZ485" s="180"/>
      <c r="CA485" s="180"/>
    </row>
    <row r="486" ht="15.75" customHeight="1" spans="1:79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180"/>
      <c r="S486" s="180"/>
      <c r="T486" s="180"/>
      <c r="U486" s="180"/>
      <c r="V486" s="180"/>
      <c r="W486" s="180"/>
      <c r="X486" s="180"/>
      <c r="Y486" s="180"/>
      <c r="Z486" s="180"/>
      <c r="AA486" s="180"/>
      <c r="AB486" s="180"/>
      <c r="AC486" s="180"/>
      <c r="AD486" s="180"/>
      <c r="AE486" s="180"/>
      <c r="AF486" s="180"/>
      <c r="AG486" s="180"/>
      <c r="AH486" s="180"/>
      <c r="AI486" s="180"/>
      <c r="AJ486" s="180"/>
      <c r="AK486" s="180"/>
      <c r="AL486" s="180"/>
      <c r="AM486" s="180"/>
      <c r="AN486" s="180"/>
      <c r="AO486" s="180"/>
      <c r="AP486" s="180"/>
      <c r="AQ486" s="180"/>
      <c r="AR486" s="180"/>
      <c r="AS486" s="180"/>
      <c r="AT486" s="180"/>
      <c r="AU486" s="180"/>
      <c r="AV486" s="180"/>
      <c r="AW486" s="180"/>
      <c r="AX486" s="180"/>
      <c r="AY486" s="180"/>
      <c r="AZ486" s="180"/>
      <c r="BA486" s="180"/>
      <c r="BB486" s="180"/>
      <c r="BC486" s="180"/>
      <c r="BD486" s="180"/>
      <c r="BE486" s="180"/>
      <c r="BF486" s="180"/>
      <c r="BG486" s="180"/>
      <c r="BH486" s="180"/>
      <c r="BI486" s="180"/>
      <c r="BJ486" s="180"/>
      <c r="BK486" s="180"/>
      <c r="BL486" s="180"/>
      <c r="BM486" s="180"/>
      <c r="BN486" s="180"/>
      <c r="BO486" s="180"/>
      <c r="BP486" s="180"/>
      <c r="BQ486" s="180"/>
      <c r="BR486" s="180"/>
      <c r="BS486" s="180"/>
      <c r="BT486" s="180"/>
      <c r="BU486" s="180"/>
      <c r="BV486" s="180"/>
      <c r="BW486" s="180"/>
      <c r="BX486" s="180"/>
      <c r="BY486" s="180"/>
      <c r="BZ486" s="180"/>
      <c r="CA486" s="180"/>
    </row>
    <row r="487" ht="15.75" customHeight="1" spans="1:79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180"/>
      <c r="S487" s="180"/>
      <c r="T487" s="180"/>
      <c r="U487" s="180"/>
      <c r="V487" s="180"/>
      <c r="W487" s="180"/>
      <c r="X487" s="180"/>
      <c r="Y487" s="180"/>
      <c r="Z487" s="180"/>
      <c r="AA487" s="180"/>
      <c r="AB487" s="180"/>
      <c r="AC487" s="180"/>
      <c r="AD487" s="180"/>
      <c r="AE487" s="180"/>
      <c r="AF487" s="180"/>
      <c r="AG487" s="180"/>
      <c r="AH487" s="180"/>
      <c r="AI487" s="180"/>
      <c r="AJ487" s="180"/>
      <c r="AK487" s="180"/>
      <c r="AL487" s="180"/>
      <c r="AM487" s="180"/>
      <c r="AN487" s="180"/>
      <c r="AO487" s="180"/>
      <c r="AP487" s="180"/>
      <c r="AQ487" s="180"/>
      <c r="AR487" s="180"/>
      <c r="AS487" s="180"/>
      <c r="AT487" s="180"/>
      <c r="AU487" s="180"/>
      <c r="AV487" s="180"/>
      <c r="AW487" s="180"/>
      <c r="AX487" s="180"/>
      <c r="AY487" s="180"/>
      <c r="AZ487" s="180"/>
      <c r="BA487" s="180"/>
      <c r="BB487" s="180"/>
      <c r="BC487" s="180"/>
      <c r="BD487" s="180"/>
      <c r="BE487" s="180"/>
      <c r="BF487" s="180"/>
      <c r="BG487" s="180"/>
      <c r="BH487" s="180"/>
      <c r="BI487" s="180"/>
      <c r="BJ487" s="180"/>
      <c r="BK487" s="180"/>
      <c r="BL487" s="180"/>
      <c r="BM487" s="180"/>
      <c r="BN487" s="180"/>
      <c r="BO487" s="180"/>
      <c r="BP487" s="180"/>
      <c r="BQ487" s="180"/>
      <c r="BR487" s="180"/>
      <c r="BS487" s="180"/>
      <c r="BT487" s="180"/>
      <c r="BU487" s="180"/>
      <c r="BV487" s="180"/>
      <c r="BW487" s="180"/>
      <c r="BX487" s="180"/>
      <c r="BY487" s="180"/>
      <c r="BZ487" s="180"/>
      <c r="CA487" s="180"/>
    </row>
    <row r="488" ht="15.75" customHeight="1" spans="1:79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180"/>
      <c r="S488" s="180"/>
      <c r="T488" s="180"/>
      <c r="U488" s="180"/>
      <c r="V488" s="180"/>
      <c r="W488" s="180"/>
      <c r="X488" s="180"/>
      <c r="Y488" s="180"/>
      <c r="Z488" s="180"/>
      <c r="AA488" s="180"/>
      <c r="AB488" s="180"/>
      <c r="AC488" s="180"/>
      <c r="AD488" s="180"/>
      <c r="AE488" s="180"/>
      <c r="AF488" s="180"/>
      <c r="AG488" s="180"/>
      <c r="AH488" s="180"/>
      <c r="AI488" s="180"/>
      <c r="AJ488" s="180"/>
      <c r="AK488" s="180"/>
      <c r="AL488" s="180"/>
      <c r="AM488" s="180"/>
      <c r="AN488" s="180"/>
      <c r="AO488" s="180"/>
      <c r="AP488" s="180"/>
      <c r="AQ488" s="180"/>
      <c r="AR488" s="180"/>
      <c r="AS488" s="180"/>
      <c r="AT488" s="180"/>
      <c r="AU488" s="180"/>
      <c r="AV488" s="180"/>
      <c r="AW488" s="180"/>
      <c r="AX488" s="180"/>
      <c r="AY488" s="180"/>
      <c r="AZ488" s="180"/>
      <c r="BA488" s="180"/>
      <c r="BB488" s="180"/>
      <c r="BC488" s="180"/>
      <c r="BD488" s="180"/>
      <c r="BE488" s="180"/>
      <c r="BF488" s="180"/>
      <c r="BG488" s="180"/>
      <c r="BH488" s="180"/>
      <c r="BI488" s="180"/>
      <c r="BJ488" s="180"/>
      <c r="BK488" s="180"/>
      <c r="BL488" s="180"/>
      <c r="BM488" s="180"/>
      <c r="BN488" s="180"/>
      <c r="BO488" s="180"/>
      <c r="BP488" s="180"/>
      <c r="BQ488" s="180"/>
      <c r="BR488" s="180"/>
      <c r="BS488" s="180"/>
      <c r="BT488" s="180"/>
      <c r="BU488" s="180"/>
      <c r="BV488" s="180"/>
      <c r="BW488" s="180"/>
      <c r="BX488" s="180"/>
      <c r="BY488" s="180"/>
      <c r="BZ488" s="180"/>
      <c r="CA488" s="180"/>
    </row>
    <row r="489" ht="15.75" customHeight="1" spans="1:79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  <c r="U489" s="180"/>
      <c r="V489" s="180"/>
      <c r="W489" s="180"/>
      <c r="X489" s="180"/>
      <c r="Y489" s="180"/>
      <c r="Z489" s="180"/>
      <c r="AA489" s="180"/>
      <c r="AB489" s="180"/>
      <c r="AC489" s="180"/>
      <c r="AD489" s="180"/>
      <c r="AE489" s="180"/>
      <c r="AF489" s="180"/>
      <c r="AG489" s="180"/>
      <c r="AH489" s="180"/>
      <c r="AI489" s="180"/>
      <c r="AJ489" s="180"/>
      <c r="AK489" s="180"/>
      <c r="AL489" s="180"/>
      <c r="AM489" s="180"/>
      <c r="AN489" s="180"/>
      <c r="AO489" s="180"/>
      <c r="AP489" s="180"/>
      <c r="AQ489" s="180"/>
      <c r="AR489" s="180"/>
      <c r="AS489" s="180"/>
      <c r="AT489" s="180"/>
      <c r="AU489" s="180"/>
      <c r="AV489" s="180"/>
      <c r="AW489" s="180"/>
      <c r="AX489" s="180"/>
      <c r="AY489" s="180"/>
      <c r="AZ489" s="180"/>
      <c r="BA489" s="180"/>
      <c r="BB489" s="180"/>
      <c r="BC489" s="180"/>
      <c r="BD489" s="180"/>
      <c r="BE489" s="180"/>
      <c r="BF489" s="180"/>
      <c r="BG489" s="180"/>
      <c r="BH489" s="180"/>
      <c r="BI489" s="180"/>
      <c r="BJ489" s="180"/>
      <c r="BK489" s="180"/>
      <c r="BL489" s="180"/>
      <c r="BM489" s="180"/>
      <c r="BN489" s="180"/>
      <c r="BO489" s="180"/>
      <c r="BP489" s="180"/>
      <c r="BQ489" s="180"/>
      <c r="BR489" s="180"/>
      <c r="BS489" s="180"/>
      <c r="BT489" s="180"/>
      <c r="BU489" s="180"/>
      <c r="BV489" s="180"/>
      <c r="BW489" s="180"/>
      <c r="BX489" s="180"/>
      <c r="BY489" s="180"/>
      <c r="BZ489" s="180"/>
      <c r="CA489" s="180"/>
    </row>
    <row r="490" ht="15.75" customHeight="1" spans="1:79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  <c r="U490" s="180"/>
      <c r="V490" s="180"/>
      <c r="W490" s="180"/>
      <c r="X490" s="180"/>
      <c r="Y490" s="180"/>
      <c r="Z490" s="180"/>
      <c r="AA490" s="180"/>
      <c r="AB490" s="180"/>
      <c r="AC490" s="180"/>
      <c r="AD490" s="180"/>
      <c r="AE490" s="180"/>
      <c r="AF490" s="180"/>
      <c r="AG490" s="180"/>
      <c r="AH490" s="180"/>
      <c r="AI490" s="180"/>
      <c r="AJ490" s="180"/>
      <c r="AK490" s="180"/>
      <c r="AL490" s="180"/>
      <c r="AM490" s="180"/>
      <c r="AN490" s="180"/>
      <c r="AO490" s="180"/>
      <c r="AP490" s="180"/>
      <c r="AQ490" s="180"/>
      <c r="AR490" s="180"/>
      <c r="AS490" s="180"/>
      <c r="AT490" s="180"/>
      <c r="AU490" s="180"/>
      <c r="AV490" s="180"/>
      <c r="AW490" s="180"/>
      <c r="AX490" s="180"/>
      <c r="AY490" s="180"/>
      <c r="AZ490" s="180"/>
      <c r="BA490" s="180"/>
      <c r="BB490" s="180"/>
      <c r="BC490" s="180"/>
      <c r="BD490" s="180"/>
      <c r="BE490" s="180"/>
      <c r="BF490" s="180"/>
      <c r="BG490" s="180"/>
      <c r="BH490" s="180"/>
      <c r="BI490" s="180"/>
      <c r="BJ490" s="180"/>
      <c r="BK490" s="180"/>
      <c r="BL490" s="180"/>
      <c r="BM490" s="180"/>
      <c r="BN490" s="180"/>
      <c r="BO490" s="180"/>
      <c r="BP490" s="180"/>
      <c r="BQ490" s="180"/>
      <c r="BR490" s="180"/>
      <c r="BS490" s="180"/>
      <c r="BT490" s="180"/>
      <c r="BU490" s="180"/>
      <c r="BV490" s="180"/>
      <c r="BW490" s="180"/>
      <c r="BX490" s="180"/>
      <c r="BY490" s="180"/>
      <c r="BZ490" s="180"/>
      <c r="CA490" s="180"/>
    </row>
    <row r="491" ht="15.75" customHeight="1" spans="1:79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  <c r="S491" s="180"/>
      <c r="T491" s="180"/>
      <c r="U491" s="180"/>
      <c r="V491" s="180"/>
      <c r="W491" s="180"/>
      <c r="X491" s="180"/>
      <c r="Y491" s="180"/>
      <c r="Z491" s="180"/>
      <c r="AA491" s="180"/>
      <c r="AB491" s="180"/>
      <c r="AC491" s="180"/>
      <c r="AD491" s="180"/>
      <c r="AE491" s="180"/>
      <c r="AF491" s="180"/>
      <c r="AG491" s="180"/>
      <c r="AH491" s="180"/>
      <c r="AI491" s="180"/>
      <c r="AJ491" s="180"/>
      <c r="AK491" s="180"/>
      <c r="AL491" s="180"/>
      <c r="AM491" s="180"/>
      <c r="AN491" s="180"/>
      <c r="AO491" s="180"/>
      <c r="AP491" s="180"/>
      <c r="AQ491" s="180"/>
      <c r="AR491" s="180"/>
      <c r="AS491" s="180"/>
      <c r="AT491" s="180"/>
      <c r="AU491" s="180"/>
      <c r="AV491" s="180"/>
      <c r="AW491" s="180"/>
      <c r="AX491" s="180"/>
      <c r="AY491" s="180"/>
      <c r="AZ491" s="180"/>
      <c r="BA491" s="180"/>
      <c r="BB491" s="180"/>
      <c r="BC491" s="180"/>
      <c r="BD491" s="180"/>
      <c r="BE491" s="180"/>
      <c r="BF491" s="180"/>
      <c r="BG491" s="180"/>
      <c r="BH491" s="180"/>
      <c r="BI491" s="180"/>
      <c r="BJ491" s="180"/>
      <c r="BK491" s="180"/>
      <c r="BL491" s="180"/>
      <c r="BM491" s="180"/>
      <c r="BN491" s="180"/>
      <c r="BO491" s="180"/>
      <c r="BP491" s="180"/>
      <c r="BQ491" s="180"/>
      <c r="BR491" s="180"/>
      <c r="BS491" s="180"/>
      <c r="BT491" s="180"/>
      <c r="BU491" s="180"/>
      <c r="BV491" s="180"/>
      <c r="BW491" s="180"/>
      <c r="BX491" s="180"/>
      <c r="BY491" s="180"/>
      <c r="BZ491" s="180"/>
      <c r="CA491" s="180"/>
    </row>
    <row r="492" ht="15.75" customHeight="1" spans="1:79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  <c r="S492" s="180"/>
      <c r="T492" s="180"/>
      <c r="U492" s="180"/>
      <c r="V492" s="180"/>
      <c r="W492" s="180"/>
      <c r="X492" s="180"/>
      <c r="Y492" s="180"/>
      <c r="Z492" s="180"/>
      <c r="AA492" s="180"/>
      <c r="AB492" s="180"/>
      <c r="AC492" s="180"/>
      <c r="AD492" s="180"/>
      <c r="AE492" s="180"/>
      <c r="AF492" s="180"/>
      <c r="AG492" s="180"/>
      <c r="AH492" s="180"/>
      <c r="AI492" s="180"/>
      <c r="AJ492" s="180"/>
      <c r="AK492" s="180"/>
      <c r="AL492" s="180"/>
      <c r="AM492" s="180"/>
      <c r="AN492" s="180"/>
      <c r="AO492" s="180"/>
      <c r="AP492" s="180"/>
      <c r="AQ492" s="180"/>
      <c r="AR492" s="180"/>
      <c r="AS492" s="180"/>
      <c r="AT492" s="180"/>
      <c r="AU492" s="180"/>
      <c r="AV492" s="180"/>
      <c r="AW492" s="180"/>
      <c r="AX492" s="180"/>
      <c r="AY492" s="180"/>
      <c r="AZ492" s="180"/>
      <c r="BA492" s="180"/>
      <c r="BB492" s="180"/>
      <c r="BC492" s="180"/>
      <c r="BD492" s="180"/>
      <c r="BE492" s="180"/>
      <c r="BF492" s="180"/>
      <c r="BG492" s="180"/>
      <c r="BH492" s="180"/>
      <c r="BI492" s="180"/>
      <c r="BJ492" s="180"/>
      <c r="BK492" s="180"/>
      <c r="BL492" s="180"/>
      <c r="BM492" s="180"/>
      <c r="BN492" s="180"/>
      <c r="BO492" s="180"/>
      <c r="BP492" s="180"/>
      <c r="BQ492" s="180"/>
      <c r="BR492" s="180"/>
      <c r="BS492" s="180"/>
      <c r="BT492" s="180"/>
      <c r="BU492" s="180"/>
      <c r="BV492" s="180"/>
      <c r="BW492" s="180"/>
      <c r="BX492" s="180"/>
      <c r="BY492" s="180"/>
      <c r="BZ492" s="180"/>
      <c r="CA492" s="180"/>
    </row>
    <row r="493" ht="15.75" customHeight="1" spans="1:79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  <c r="S493" s="180"/>
      <c r="T493" s="180"/>
      <c r="U493" s="180"/>
      <c r="V493" s="180"/>
      <c r="W493" s="180"/>
      <c r="X493" s="180"/>
      <c r="Y493" s="180"/>
      <c r="Z493" s="180"/>
      <c r="AA493" s="180"/>
      <c r="AB493" s="180"/>
      <c r="AC493" s="180"/>
      <c r="AD493" s="180"/>
      <c r="AE493" s="180"/>
      <c r="AF493" s="180"/>
      <c r="AG493" s="180"/>
      <c r="AH493" s="180"/>
      <c r="AI493" s="180"/>
      <c r="AJ493" s="180"/>
      <c r="AK493" s="180"/>
      <c r="AL493" s="180"/>
      <c r="AM493" s="180"/>
      <c r="AN493" s="180"/>
      <c r="AO493" s="180"/>
      <c r="AP493" s="180"/>
      <c r="AQ493" s="180"/>
      <c r="AR493" s="180"/>
      <c r="AS493" s="180"/>
      <c r="AT493" s="180"/>
      <c r="AU493" s="180"/>
      <c r="AV493" s="180"/>
      <c r="AW493" s="180"/>
      <c r="AX493" s="180"/>
      <c r="AY493" s="180"/>
      <c r="AZ493" s="180"/>
      <c r="BA493" s="180"/>
      <c r="BB493" s="180"/>
      <c r="BC493" s="180"/>
      <c r="BD493" s="180"/>
      <c r="BE493" s="180"/>
      <c r="BF493" s="180"/>
      <c r="BG493" s="180"/>
      <c r="BH493" s="180"/>
      <c r="BI493" s="180"/>
      <c r="BJ493" s="180"/>
      <c r="BK493" s="180"/>
      <c r="BL493" s="180"/>
      <c r="BM493" s="180"/>
      <c r="BN493" s="180"/>
      <c r="BO493" s="180"/>
      <c r="BP493" s="180"/>
      <c r="BQ493" s="180"/>
      <c r="BR493" s="180"/>
      <c r="BS493" s="180"/>
      <c r="BT493" s="180"/>
      <c r="BU493" s="180"/>
      <c r="BV493" s="180"/>
      <c r="BW493" s="180"/>
      <c r="BX493" s="180"/>
      <c r="BY493" s="180"/>
      <c r="BZ493" s="180"/>
      <c r="CA493" s="180"/>
    </row>
    <row r="494" ht="15.75" customHeight="1" spans="1:79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180"/>
      <c r="S494" s="180"/>
      <c r="T494" s="180"/>
      <c r="U494" s="180"/>
      <c r="V494" s="180"/>
      <c r="W494" s="180"/>
      <c r="X494" s="180"/>
      <c r="Y494" s="180"/>
      <c r="Z494" s="180"/>
      <c r="AA494" s="180"/>
      <c r="AB494" s="180"/>
      <c r="AC494" s="180"/>
      <c r="AD494" s="180"/>
      <c r="AE494" s="180"/>
      <c r="AF494" s="180"/>
      <c r="AG494" s="180"/>
      <c r="AH494" s="180"/>
      <c r="AI494" s="180"/>
      <c r="AJ494" s="180"/>
      <c r="AK494" s="180"/>
      <c r="AL494" s="180"/>
      <c r="AM494" s="180"/>
      <c r="AN494" s="180"/>
      <c r="AO494" s="180"/>
      <c r="AP494" s="180"/>
      <c r="AQ494" s="180"/>
      <c r="AR494" s="180"/>
      <c r="AS494" s="180"/>
      <c r="AT494" s="180"/>
      <c r="AU494" s="180"/>
      <c r="AV494" s="180"/>
      <c r="AW494" s="180"/>
      <c r="AX494" s="180"/>
      <c r="AY494" s="180"/>
      <c r="AZ494" s="180"/>
      <c r="BA494" s="180"/>
      <c r="BB494" s="180"/>
      <c r="BC494" s="180"/>
      <c r="BD494" s="180"/>
      <c r="BE494" s="180"/>
      <c r="BF494" s="180"/>
      <c r="BG494" s="180"/>
      <c r="BH494" s="180"/>
      <c r="BI494" s="180"/>
      <c r="BJ494" s="180"/>
      <c r="BK494" s="180"/>
      <c r="BL494" s="180"/>
      <c r="BM494" s="180"/>
      <c r="BN494" s="180"/>
      <c r="BO494" s="180"/>
      <c r="BP494" s="180"/>
      <c r="BQ494" s="180"/>
      <c r="BR494" s="180"/>
      <c r="BS494" s="180"/>
      <c r="BT494" s="180"/>
      <c r="BU494" s="180"/>
      <c r="BV494" s="180"/>
      <c r="BW494" s="180"/>
      <c r="BX494" s="180"/>
      <c r="BY494" s="180"/>
      <c r="BZ494" s="180"/>
      <c r="CA494" s="180"/>
    </row>
    <row r="495" ht="15.75" customHeight="1" spans="1:79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180"/>
      <c r="T495" s="180"/>
      <c r="U495" s="180"/>
      <c r="V495" s="180"/>
      <c r="W495" s="180"/>
      <c r="X495" s="180"/>
      <c r="Y495" s="180"/>
      <c r="Z495" s="180"/>
      <c r="AA495" s="180"/>
      <c r="AB495" s="180"/>
      <c r="AC495" s="180"/>
      <c r="AD495" s="180"/>
      <c r="AE495" s="180"/>
      <c r="AF495" s="180"/>
      <c r="AG495" s="180"/>
      <c r="AH495" s="180"/>
      <c r="AI495" s="180"/>
      <c r="AJ495" s="180"/>
      <c r="AK495" s="180"/>
      <c r="AL495" s="180"/>
      <c r="AM495" s="180"/>
      <c r="AN495" s="180"/>
      <c r="AO495" s="180"/>
      <c r="AP495" s="180"/>
      <c r="AQ495" s="180"/>
      <c r="AR495" s="180"/>
      <c r="AS495" s="180"/>
      <c r="AT495" s="180"/>
      <c r="AU495" s="180"/>
      <c r="AV495" s="180"/>
      <c r="AW495" s="180"/>
      <c r="AX495" s="180"/>
      <c r="AY495" s="180"/>
      <c r="AZ495" s="180"/>
      <c r="BA495" s="180"/>
      <c r="BB495" s="180"/>
      <c r="BC495" s="180"/>
      <c r="BD495" s="180"/>
      <c r="BE495" s="180"/>
      <c r="BF495" s="180"/>
      <c r="BG495" s="180"/>
      <c r="BH495" s="180"/>
      <c r="BI495" s="180"/>
      <c r="BJ495" s="180"/>
      <c r="BK495" s="180"/>
      <c r="BL495" s="180"/>
      <c r="BM495" s="180"/>
      <c r="BN495" s="180"/>
      <c r="BO495" s="180"/>
      <c r="BP495" s="180"/>
      <c r="BQ495" s="180"/>
      <c r="BR495" s="180"/>
      <c r="BS495" s="180"/>
      <c r="BT495" s="180"/>
      <c r="BU495" s="180"/>
      <c r="BV495" s="180"/>
      <c r="BW495" s="180"/>
      <c r="BX495" s="180"/>
      <c r="BY495" s="180"/>
      <c r="BZ495" s="180"/>
      <c r="CA495" s="180"/>
    </row>
    <row r="496" ht="15.75" customHeight="1" spans="1:79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  <c r="V496" s="180"/>
      <c r="W496" s="180"/>
      <c r="X496" s="180"/>
      <c r="Y496" s="180"/>
      <c r="Z496" s="180"/>
      <c r="AA496" s="180"/>
      <c r="AB496" s="180"/>
      <c r="AC496" s="180"/>
      <c r="AD496" s="180"/>
      <c r="AE496" s="180"/>
      <c r="AF496" s="180"/>
      <c r="AG496" s="180"/>
      <c r="AH496" s="180"/>
      <c r="AI496" s="180"/>
      <c r="AJ496" s="180"/>
      <c r="AK496" s="180"/>
      <c r="AL496" s="180"/>
      <c r="AM496" s="180"/>
      <c r="AN496" s="180"/>
      <c r="AO496" s="180"/>
      <c r="AP496" s="180"/>
      <c r="AQ496" s="180"/>
      <c r="AR496" s="180"/>
      <c r="AS496" s="180"/>
      <c r="AT496" s="180"/>
      <c r="AU496" s="180"/>
      <c r="AV496" s="180"/>
      <c r="AW496" s="180"/>
      <c r="AX496" s="180"/>
      <c r="AY496" s="180"/>
      <c r="AZ496" s="180"/>
      <c r="BA496" s="180"/>
      <c r="BB496" s="180"/>
      <c r="BC496" s="180"/>
      <c r="BD496" s="180"/>
      <c r="BE496" s="180"/>
      <c r="BF496" s="180"/>
      <c r="BG496" s="180"/>
      <c r="BH496" s="180"/>
      <c r="BI496" s="180"/>
      <c r="BJ496" s="180"/>
      <c r="BK496" s="180"/>
      <c r="BL496" s="180"/>
      <c r="BM496" s="180"/>
      <c r="BN496" s="180"/>
      <c r="BO496" s="180"/>
      <c r="BP496" s="180"/>
      <c r="BQ496" s="180"/>
      <c r="BR496" s="180"/>
      <c r="BS496" s="180"/>
      <c r="BT496" s="180"/>
      <c r="BU496" s="180"/>
      <c r="BV496" s="180"/>
      <c r="BW496" s="180"/>
      <c r="BX496" s="180"/>
      <c r="BY496" s="180"/>
      <c r="BZ496" s="180"/>
      <c r="CA496" s="180"/>
    </row>
    <row r="497" ht="15.75" customHeight="1" spans="1:79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180"/>
      <c r="S497" s="180"/>
      <c r="T497" s="180"/>
      <c r="U497" s="180"/>
      <c r="V497" s="180"/>
      <c r="W497" s="180"/>
      <c r="X497" s="180"/>
      <c r="Y497" s="180"/>
      <c r="Z497" s="180"/>
      <c r="AA497" s="180"/>
      <c r="AB497" s="180"/>
      <c r="AC497" s="180"/>
      <c r="AD497" s="180"/>
      <c r="AE497" s="180"/>
      <c r="AF497" s="180"/>
      <c r="AG497" s="180"/>
      <c r="AH497" s="180"/>
      <c r="AI497" s="180"/>
      <c r="AJ497" s="180"/>
      <c r="AK497" s="180"/>
      <c r="AL497" s="180"/>
      <c r="AM497" s="180"/>
      <c r="AN497" s="180"/>
      <c r="AO497" s="180"/>
      <c r="AP497" s="180"/>
      <c r="AQ497" s="180"/>
      <c r="AR497" s="180"/>
      <c r="AS497" s="180"/>
      <c r="AT497" s="180"/>
      <c r="AU497" s="180"/>
      <c r="AV497" s="180"/>
      <c r="AW497" s="180"/>
      <c r="AX497" s="180"/>
      <c r="AY497" s="180"/>
      <c r="AZ497" s="180"/>
      <c r="BA497" s="180"/>
      <c r="BB497" s="180"/>
      <c r="BC497" s="180"/>
      <c r="BD497" s="180"/>
      <c r="BE497" s="180"/>
      <c r="BF497" s="180"/>
      <c r="BG497" s="180"/>
      <c r="BH497" s="180"/>
      <c r="BI497" s="180"/>
      <c r="BJ497" s="180"/>
      <c r="BK497" s="180"/>
      <c r="BL497" s="180"/>
      <c r="BM497" s="180"/>
      <c r="BN497" s="180"/>
      <c r="BO497" s="180"/>
      <c r="BP497" s="180"/>
      <c r="BQ497" s="180"/>
      <c r="BR497" s="180"/>
      <c r="BS497" s="180"/>
      <c r="BT497" s="180"/>
      <c r="BU497" s="180"/>
      <c r="BV497" s="180"/>
      <c r="BW497" s="180"/>
      <c r="BX497" s="180"/>
      <c r="BY497" s="180"/>
      <c r="BZ497" s="180"/>
      <c r="CA497" s="180"/>
    </row>
    <row r="498" ht="15.75" customHeight="1" spans="1:79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  <c r="U498" s="180"/>
      <c r="V498" s="180"/>
      <c r="W498" s="180"/>
      <c r="X498" s="180"/>
      <c r="Y498" s="180"/>
      <c r="Z498" s="180"/>
      <c r="AA498" s="180"/>
      <c r="AB498" s="180"/>
      <c r="AC498" s="180"/>
      <c r="AD498" s="180"/>
      <c r="AE498" s="180"/>
      <c r="AF498" s="180"/>
      <c r="AG498" s="180"/>
      <c r="AH498" s="180"/>
      <c r="AI498" s="180"/>
      <c r="AJ498" s="180"/>
      <c r="AK498" s="180"/>
      <c r="AL498" s="180"/>
      <c r="AM498" s="180"/>
      <c r="AN498" s="180"/>
      <c r="AO498" s="180"/>
      <c r="AP498" s="180"/>
      <c r="AQ498" s="180"/>
      <c r="AR498" s="180"/>
      <c r="AS498" s="180"/>
      <c r="AT498" s="180"/>
      <c r="AU498" s="180"/>
      <c r="AV498" s="180"/>
      <c r="AW498" s="180"/>
      <c r="AX498" s="180"/>
      <c r="AY498" s="180"/>
      <c r="AZ498" s="180"/>
      <c r="BA498" s="180"/>
      <c r="BB498" s="180"/>
      <c r="BC498" s="180"/>
      <c r="BD498" s="180"/>
      <c r="BE498" s="180"/>
      <c r="BF498" s="180"/>
      <c r="BG498" s="180"/>
      <c r="BH498" s="180"/>
      <c r="BI498" s="180"/>
      <c r="BJ498" s="180"/>
      <c r="BK498" s="180"/>
      <c r="BL498" s="180"/>
      <c r="BM498" s="180"/>
      <c r="BN498" s="180"/>
      <c r="BO498" s="180"/>
      <c r="BP498" s="180"/>
      <c r="BQ498" s="180"/>
      <c r="BR498" s="180"/>
      <c r="BS498" s="180"/>
      <c r="BT498" s="180"/>
      <c r="BU498" s="180"/>
      <c r="BV498" s="180"/>
      <c r="BW498" s="180"/>
      <c r="BX498" s="180"/>
      <c r="BY498" s="180"/>
      <c r="BZ498" s="180"/>
      <c r="CA498" s="180"/>
    </row>
    <row r="499" ht="15.75" customHeight="1" spans="1:79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  <c r="U499" s="180"/>
      <c r="V499" s="180"/>
      <c r="W499" s="180"/>
      <c r="X499" s="180"/>
      <c r="Y499" s="180"/>
      <c r="Z499" s="180"/>
      <c r="AA499" s="180"/>
      <c r="AB499" s="180"/>
      <c r="AC499" s="180"/>
      <c r="AD499" s="180"/>
      <c r="AE499" s="180"/>
      <c r="AF499" s="180"/>
      <c r="AG499" s="180"/>
      <c r="AH499" s="180"/>
      <c r="AI499" s="180"/>
      <c r="AJ499" s="180"/>
      <c r="AK499" s="180"/>
      <c r="AL499" s="180"/>
      <c r="AM499" s="180"/>
      <c r="AN499" s="180"/>
      <c r="AO499" s="180"/>
      <c r="AP499" s="180"/>
      <c r="AQ499" s="180"/>
      <c r="AR499" s="180"/>
      <c r="AS499" s="180"/>
      <c r="AT499" s="180"/>
      <c r="AU499" s="180"/>
      <c r="AV499" s="180"/>
      <c r="AW499" s="180"/>
      <c r="AX499" s="180"/>
      <c r="AY499" s="180"/>
      <c r="AZ499" s="180"/>
      <c r="BA499" s="180"/>
      <c r="BB499" s="180"/>
      <c r="BC499" s="180"/>
      <c r="BD499" s="180"/>
      <c r="BE499" s="180"/>
      <c r="BF499" s="180"/>
      <c r="BG499" s="180"/>
      <c r="BH499" s="180"/>
      <c r="BI499" s="180"/>
      <c r="BJ499" s="180"/>
      <c r="BK499" s="180"/>
      <c r="BL499" s="180"/>
      <c r="BM499" s="180"/>
      <c r="BN499" s="180"/>
      <c r="BO499" s="180"/>
      <c r="BP499" s="180"/>
      <c r="BQ499" s="180"/>
      <c r="BR499" s="180"/>
      <c r="BS499" s="180"/>
      <c r="BT499" s="180"/>
      <c r="BU499" s="180"/>
      <c r="BV499" s="180"/>
      <c r="BW499" s="180"/>
      <c r="BX499" s="180"/>
      <c r="BY499" s="180"/>
      <c r="BZ499" s="180"/>
      <c r="CA499" s="180"/>
    </row>
    <row r="500" ht="15.75" customHeight="1" spans="1:79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180"/>
      <c r="S500" s="180"/>
      <c r="T500" s="180"/>
      <c r="U500" s="180"/>
      <c r="V500" s="180"/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  <c r="AG500" s="180"/>
      <c r="AH500" s="180"/>
      <c r="AI500" s="180"/>
      <c r="AJ500" s="180"/>
      <c r="AK500" s="180"/>
      <c r="AL500" s="180"/>
      <c r="AM500" s="180"/>
      <c r="AN500" s="180"/>
      <c r="AO500" s="180"/>
      <c r="AP500" s="180"/>
      <c r="AQ500" s="180"/>
      <c r="AR500" s="180"/>
      <c r="AS500" s="180"/>
      <c r="AT500" s="180"/>
      <c r="AU500" s="180"/>
      <c r="AV500" s="180"/>
      <c r="AW500" s="180"/>
      <c r="AX500" s="180"/>
      <c r="AY500" s="180"/>
      <c r="AZ500" s="180"/>
      <c r="BA500" s="180"/>
      <c r="BB500" s="180"/>
      <c r="BC500" s="180"/>
      <c r="BD500" s="180"/>
      <c r="BE500" s="180"/>
      <c r="BF500" s="180"/>
      <c r="BG500" s="180"/>
      <c r="BH500" s="180"/>
      <c r="BI500" s="180"/>
      <c r="BJ500" s="180"/>
      <c r="BK500" s="180"/>
      <c r="BL500" s="180"/>
      <c r="BM500" s="180"/>
      <c r="BN500" s="180"/>
      <c r="BO500" s="180"/>
      <c r="BP500" s="180"/>
      <c r="BQ500" s="180"/>
      <c r="BR500" s="180"/>
      <c r="BS500" s="180"/>
      <c r="BT500" s="180"/>
      <c r="BU500" s="180"/>
      <c r="BV500" s="180"/>
      <c r="BW500" s="180"/>
      <c r="BX500" s="180"/>
      <c r="BY500" s="180"/>
      <c r="BZ500" s="180"/>
      <c r="CA500" s="180"/>
    </row>
    <row r="501" ht="15.75" customHeight="1" spans="1:79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180"/>
      <c r="S501" s="180"/>
      <c r="T501" s="180"/>
      <c r="U501" s="180"/>
      <c r="V501" s="180"/>
      <c r="W501" s="180"/>
      <c r="X501" s="180"/>
      <c r="Y501" s="180"/>
      <c r="Z501" s="180"/>
      <c r="AA501" s="180"/>
      <c r="AB501" s="180"/>
      <c r="AC501" s="180"/>
      <c r="AD501" s="180"/>
      <c r="AE501" s="180"/>
      <c r="AF501" s="180"/>
      <c r="AG501" s="180"/>
      <c r="AH501" s="180"/>
      <c r="AI501" s="180"/>
      <c r="AJ501" s="180"/>
      <c r="AK501" s="180"/>
      <c r="AL501" s="180"/>
      <c r="AM501" s="180"/>
      <c r="AN501" s="180"/>
      <c r="AO501" s="180"/>
      <c r="AP501" s="180"/>
      <c r="AQ501" s="180"/>
      <c r="AR501" s="180"/>
      <c r="AS501" s="180"/>
      <c r="AT501" s="180"/>
      <c r="AU501" s="180"/>
      <c r="AV501" s="180"/>
      <c r="AW501" s="180"/>
      <c r="AX501" s="180"/>
      <c r="AY501" s="180"/>
      <c r="AZ501" s="180"/>
      <c r="BA501" s="180"/>
      <c r="BB501" s="180"/>
      <c r="BC501" s="180"/>
      <c r="BD501" s="180"/>
      <c r="BE501" s="180"/>
      <c r="BF501" s="180"/>
      <c r="BG501" s="180"/>
      <c r="BH501" s="180"/>
      <c r="BI501" s="180"/>
      <c r="BJ501" s="180"/>
      <c r="BK501" s="180"/>
      <c r="BL501" s="180"/>
      <c r="BM501" s="180"/>
      <c r="BN501" s="180"/>
      <c r="BO501" s="180"/>
      <c r="BP501" s="180"/>
      <c r="BQ501" s="180"/>
      <c r="BR501" s="180"/>
      <c r="BS501" s="180"/>
      <c r="BT501" s="180"/>
      <c r="BU501" s="180"/>
      <c r="BV501" s="180"/>
      <c r="BW501" s="180"/>
      <c r="BX501" s="180"/>
      <c r="BY501" s="180"/>
      <c r="BZ501" s="180"/>
      <c r="CA501" s="180"/>
    </row>
    <row r="502" ht="15.75" customHeight="1" spans="1:79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180"/>
      <c r="T502" s="180"/>
      <c r="U502" s="180"/>
      <c r="V502" s="180"/>
      <c r="W502" s="180"/>
      <c r="X502" s="180"/>
      <c r="Y502" s="180"/>
      <c r="Z502" s="180"/>
      <c r="AA502" s="180"/>
      <c r="AB502" s="180"/>
      <c r="AC502" s="180"/>
      <c r="AD502" s="180"/>
      <c r="AE502" s="180"/>
      <c r="AF502" s="180"/>
      <c r="AG502" s="180"/>
      <c r="AH502" s="180"/>
      <c r="AI502" s="180"/>
      <c r="AJ502" s="180"/>
      <c r="AK502" s="180"/>
      <c r="AL502" s="180"/>
      <c r="AM502" s="180"/>
      <c r="AN502" s="180"/>
      <c r="AO502" s="180"/>
      <c r="AP502" s="180"/>
      <c r="AQ502" s="180"/>
      <c r="AR502" s="180"/>
      <c r="AS502" s="180"/>
      <c r="AT502" s="180"/>
      <c r="AU502" s="180"/>
      <c r="AV502" s="180"/>
      <c r="AW502" s="180"/>
      <c r="AX502" s="180"/>
      <c r="AY502" s="180"/>
      <c r="AZ502" s="180"/>
      <c r="BA502" s="180"/>
      <c r="BB502" s="180"/>
      <c r="BC502" s="180"/>
      <c r="BD502" s="180"/>
      <c r="BE502" s="180"/>
      <c r="BF502" s="180"/>
      <c r="BG502" s="180"/>
      <c r="BH502" s="180"/>
      <c r="BI502" s="180"/>
      <c r="BJ502" s="180"/>
      <c r="BK502" s="180"/>
      <c r="BL502" s="180"/>
      <c r="BM502" s="180"/>
      <c r="BN502" s="180"/>
      <c r="BO502" s="180"/>
      <c r="BP502" s="180"/>
      <c r="BQ502" s="180"/>
      <c r="BR502" s="180"/>
      <c r="BS502" s="180"/>
      <c r="BT502" s="180"/>
      <c r="BU502" s="180"/>
      <c r="BV502" s="180"/>
      <c r="BW502" s="180"/>
      <c r="BX502" s="180"/>
      <c r="BY502" s="180"/>
      <c r="BZ502" s="180"/>
      <c r="CA502" s="180"/>
    </row>
    <row r="503" ht="15.75" customHeight="1" spans="1:79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  <c r="AA503" s="180"/>
      <c r="AB503" s="180"/>
      <c r="AC503" s="180"/>
      <c r="AD503" s="180"/>
      <c r="AE503" s="180"/>
      <c r="AF503" s="180"/>
      <c r="AG503" s="180"/>
      <c r="AH503" s="180"/>
      <c r="AI503" s="180"/>
      <c r="AJ503" s="180"/>
      <c r="AK503" s="180"/>
      <c r="AL503" s="180"/>
      <c r="AM503" s="180"/>
      <c r="AN503" s="180"/>
      <c r="AO503" s="180"/>
      <c r="AP503" s="180"/>
      <c r="AQ503" s="180"/>
      <c r="AR503" s="180"/>
      <c r="AS503" s="180"/>
      <c r="AT503" s="180"/>
      <c r="AU503" s="180"/>
      <c r="AV503" s="180"/>
      <c r="AW503" s="180"/>
      <c r="AX503" s="180"/>
      <c r="AY503" s="180"/>
      <c r="AZ503" s="180"/>
      <c r="BA503" s="180"/>
      <c r="BB503" s="180"/>
      <c r="BC503" s="180"/>
      <c r="BD503" s="180"/>
      <c r="BE503" s="180"/>
      <c r="BF503" s="180"/>
      <c r="BG503" s="180"/>
      <c r="BH503" s="180"/>
      <c r="BI503" s="180"/>
      <c r="BJ503" s="180"/>
      <c r="BK503" s="180"/>
      <c r="BL503" s="180"/>
      <c r="BM503" s="180"/>
      <c r="BN503" s="180"/>
      <c r="BO503" s="180"/>
      <c r="BP503" s="180"/>
      <c r="BQ503" s="180"/>
      <c r="BR503" s="180"/>
      <c r="BS503" s="180"/>
      <c r="BT503" s="180"/>
      <c r="BU503" s="180"/>
      <c r="BV503" s="180"/>
      <c r="BW503" s="180"/>
      <c r="BX503" s="180"/>
      <c r="BY503" s="180"/>
      <c r="BZ503" s="180"/>
      <c r="CA503" s="180"/>
    </row>
    <row r="504" ht="15.75" customHeight="1" spans="1:79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  <c r="U504" s="180"/>
      <c r="V504" s="180"/>
      <c r="W504" s="180"/>
      <c r="X504" s="180"/>
      <c r="Y504" s="180"/>
      <c r="Z504" s="180"/>
      <c r="AA504" s="180"/>
      <c r="AB504" s="180"/>
      <c r="AC504" s="180"/>
      <c r="AD504" s="180"/>
      <c r="AE504" s="180"/>
      <c r="AF504" s="180"/>
      <c r="AG504" s="180"/>
      <c r="AH504" s="180"/>
      <c r="AI504" s="180"/>
      <c r="AJ504" s="180"/>
      <c r="AK504" s="180"/>
      <c r="AL504" s="180"/>
      <c r="AM504" s="180"/>
      <c r="AN504" s="180"/>
      <c r="AO504" s="180"/>
      <c r="AP504" s="180"/>
      <c r="AQ504" s="180"/>
      <c r="AR504" s="180"/>
      <c r="AS504" s="180"/>
      <c r="AT504" s="180"/>
      <c r="AU504" s="180"/>
      <c r="AV504" s="180"/>
      <c r="AW504" s="180"/>
      <c r="AX504" s="180"/>
      <c r="AY504" s="180"/>
      <c r="AZ504" s="180"/>
      <c r="BA504" s="180"/>
      <c r="BB504" s="180"/>
      <c r="BC504" s="180"/>
      <c r="BD504" s="180"/>
      <c r="BE504" s="180"/>
      <c r="BF504" s="180"/>
      <c r="BG504" s="180"/>
      <c r="BH504" s="180"/>
      <c r="BI504" s="180"/>
      <c r="BJ504" s="180"/>
      <c r="BK504" s="180"/>
      <c r="BL504" s="180"/>
      <c r="BM504" s="180"/>
      <c r="BN504" s="180"/>
      <c r="BO504" s="180"/>
      <c r="BP504" s="180"/>
      <c r="BQ504" s="180"/>
      <c r="BR504" s="180"/>
      <c r="BS504" s="180"/>
      <c r="BT504" s="180"/>
      <c r="BU504" s="180"/>
      <c r="BV504" s="180"/>
      <c r="BW504" s="180"/>
      <c r="BX504" s="180"/>
      <c r="BY504" s="180"/>
      <c r="BZ504" s="180"/>
      <c r="CA504" s="180"/>
    </row>
    <row r="505" ht="15.75" customHeight="1" spans="1:79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  <c r="R505" s="180"/>
      <c r="S505" s="180"/>
      <c r="T505" s="180"/>
      <c r="U505" s="180"/>
      <c r="V505" s="180"/>
      <c r="W505" s="180"/>
      <c r="X505" s="180"/>
      <c r="Y505" s="180"/>
      <c r="Z505" s="180"/>
      <c r="AA505" s="180"/>
      <c r="AB505" s="180"/>
      <c r="AC505" s="180"/>
      <c r="AD505" s="180"/>
      <c r="AE505" s="180"/>
      <c r="AF505" s="180"/>
      <c r="AG505" s="180"/>
      <c r="AH505" s="180"/>
      <c r="AI505" s="180"/>
      <c r="AJ505" s="180"/>
      <c r="AK505" s="180"/>
      <c r="AL505" s="180"/>
      <c r="AM505" s="180"/>
      <c r="AN505" s="180"/>
      <c r="AO505" s="180"/>
      <c r="AP505" s="180"/>
      <c r="AQ505" s="180"/>
      <c r="AR505" s="180"/>
      <c r="AS505" s="180"/>
      <c r="AT505" s="180"/>
      <c r="AU505" s="180"/>
      <c r="AV505" s="180"/>
      <c r="AW505" s="180"/>
      <c r="AX505" s="180"/>
      <c r="AY505" s="180"/>
      <c r="AZ505" s="180"/>
      <c r="BA505" s="180"/>
      <c r="BB505" s="180"/>
      <c r="BC505" s="180"/>
      <c r="BD505" s="180"/>
      <c r="BE505" s="180"/>
      <c r="BF505" s="180"/>
      <c r="BG505" s="180"/>
      <c r="BH505" s="180"/>
      <c r="BI505" s="180"/>
      <c r="BJ505" s="180"/>
      <c r="BK505" s="180"/>
      <c r="BL505" s="180"/>
      <c r="BM505" s="180"/>
      <c r="BN505" s="180"/>
      <c r="BO505" s="180"/>
      <c r="BP505" s="180"/>
      <c r="BQ505" s="180"/>
      <c r="BR505" s="180"/>
      <c r="BS505" s="180"/>
      <c r="BT505" s="180"/>
      <c r="BU505" s="180"/>
      <c r="BV505" s="180"/>
      <c r="BW505" s="180"/>
      <c r="BX505" s="180"/>
      <c r="BY505" s="180"/>
      <c r="BZ505" s="180"/>
      <c r="CA505" s="180"/>
    </row>
    <row r="506" ht="15.75" customHeight="1" spans="1:79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  <c r="R506" s="180"/>
      <c r="S506" s="180"/>
      <c r="T506" s="180"/>
      <c r="U506" s="180"/>
      <c r="V506" s="180"/>
      <c r="W506" s="180"/>
      <c r="X506" s="180"/>
      <c r="Y506" s="180"/>
      <c r="Z506" s="180"/>
      <c r="AA506" s="180"/>
      <c r="AB506" s="180"/>
      <c r="AC506" s="180"/>
      <c r="AD506" s="180"/>
      <c r="AE506" s="180"/>
      <c r="AF506" s="180"/>
      <c r="AG506" s="180"/>
      <c r="AH506" s="180"/>
      <c r="AI506" s="180"/>
      <c r="AJ506" s="180"/>
      <c r="AK506" s="180"/>
      <c r="AL506" s="180"/>
      <c r="AM506" s="180"/>
      <c r="AN506" s="180"/>
      <c r="AO506" s="180"/>
      <c r="AP506" s="180"/>
      <c r="AQ506" s="180"/>
      <c r="AR506" s="180"/>
      <c r="AS506" s="180"/>
      <c r="AT506" s="180"/>
      <c r="AU506" s="180"/>
      <c r="AV506" s="180"/>
      <c r="AW506" s="180"/>
      <c r="AX506" s="180"/>
      <c r="AY506" s="180"/>
      <c r="AZ506" s="180"/>
      <c r="BA506" s="180"/>
      <c r="BB506" s="180"/>
      <c r="BC506" s="180"/>
      <c r="BD506" s="180"/>
      <c r="BE506" s="180"/>
      <c r="BF506" s="180"/>
      <c r="BG506" s="180"/>
      <c r="BH506" s="180"/>
      <c r="BI506" s="180"/>
      <c r="BJ506" s="180"/>
      <c r="BK506" s="180"/>
      <c r="BL506" s="180"/>
      <c r="BM506" s="180"/>
      <c r="BN506" s="180"/>
      <c r="BO506" s="180"/>
      <c r="BP506" s="180"/>
      <c r="BQ506" s="180"/>
      <c r="BR506" s="180"/>
      <c r="BS506" s="180"/>
      <c r="BT506" s="180"/>
      <c r="BU506" s="180"/>
      <c r="BV506" s="180"/>
      <c r="BW506" s="180"/>
      <c r="BX506" s="180"/>
      <c r="BY506" s="180"/>
      <c r="BZ506" s="180"/>
      <c r="CA506" s="180"/>
    </row>
    <row r="507" ht="15.75" customHeight="1" spans="1:79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  <c r="R507" s="180"/>
      <c r="S507" s="180"/>
      <c r="T507" s="180"/>
      <c r="U507" s="180"/>
      <c r="V507" s="180"/>
      <c r="W507" s="180"/>
      <c r="X507" s="180"/>
      <c r="Y507" s="180"/>
      <c r="Z507" s="180"/>
      <c r="AA507" s="180"/>
      <c r="AB507" s="180"/>
      <c r="AC507" s="180"/>
      <c r="AD507" s="180"/>
      <c r="AE507" s="180"/>
      <c r="AF507" s="180"/>
      <c r="AG507" s="180"/>
      <c r="AH507" s="180"/>
      <c r="AI507" s="180"/>
      <c r="AJ507" s="180"/>
      <c r="AK507" s="180"/>
      <c r="AL507" s="180"/>
      <c r="AM507" s="180"/>
      <c r="AN507" s="180"/>
      <c r="AO507" s="180"/>
      <c r="AP507" s="180"/>
      <c r="AQ507" s="180"/>
      <c r="AR507" s="180"/>
      <c r="AS507" s="180"/>
      <c r="AT507" s="180"/>
      <c r="AU507" s="180"/>
      <c r="AV507" s="180"/>
      <c r="AW507" s="180"/>
      <c r="AX507" s="180"/>
      <c r="AY507" s="180"/>
      <c r="AZ507" s="180"/>
      <c r="BA507" s="180"/>
      <c r="BB507" s="180"/>
      <c r="BC507" s="180"/>
      <c r="BD507" s="180"/>
      <c r="BE507" s="180"/>
      <c r="BF507" s="180"/>
      <c r="BG507" s="180"/>
      <c r="BH507" s="180"/>
      <c r="BI507" s="180"/>
      <c r="BJ507" s="180"/>
      <c r="BK507" s="180"/>
      <c r="BL507" s="180"/>
      <c r="BM507" s="180"/>
      <c r="BN507" s="180"/>
      <c r="BO507" s="180"/>
      <c r="BP507" s="180"/>
      <c r="BQ507" s="180"/>
      <c r="BR507" s="180"/>
      <c r="BS507" s="180"/>
      <c r="BT507" s="180"/>
      <c r="BU507" s="180"/>
      <c r="BV507" s="180"/>
      <c r="BW507" s="180"/>
      <c r="BX507" s="180"/>
      <c r="BY507" s="180"/>
      <c r="BZ507" s="180"/>
      <c r="CA507" s="180"/>
    </row>
    <row r="508" ht="15.75" customHeight="1" spans="1:79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180"/>
      <c r="T508" s="180"/>
      <c r="U508" s="180"/>
      <c r="V508" s="180"/>
      <c r="W508" s="180"/>
      <c r="X508" s="180"/>
      <c r="Y508" s="180"/>
      <c r="Z508" s="180"/>
      <c r="AA508" s="180"/>
      <c r="AB508" s="180"/>
      <c r="AC508" s="180"/>
      <c r="AD508" s="180"/>
      <c r="AE508" s="180"/>
      <c r="AF508" s="180"/>
      <c r="AG508" s="180"/>
      <c r="AH508" s="180"/>
      <c r="AI508" s="180"/>
      <c r="AJ508" s="180"/>
      <c r="AK508" s="180"/>
      <c r="AL508" s="180"/>
      <c r="AM508" s="180"/>
      <c r="AN508" s="180"/>
      <c r="AO508" s="180"/>
      <c r="AP508" s="180"/>
      <c r="AQ508" s="180"/>
      <c r="AR508" s="180"/>
      <c r="AS508" s="180"/>
      <c r="AT508" s="180"/>
      <c r="AU508" s="180"/>
      <c r="AV508" s="180"/>
      <c r="AW508" s="180"/>
      <c r="AX508" s="180"/>
      <c r="AY508" s="180"/>
      <c r="AZ508" s="180"/>
      <c r="BA508" s="180"/>
      <c r="BB508" s="180"/>
      <c r="BC508" s="180"/>
      <c r="BD508" s="180"/>
      <c r="BE508" s="180"/>
      <c r="BF508" s="180"/>
      <c r="BG508" s="180"/>
      <c r="BH508" s="180"/>
      <c r="BI508" s="180"/>
      <c r="BJ508" s="180"/>
      <c r="BK508" s="180"/>
      <c r="BL508" s="180"/>
      <c r="BM508" s="180"/>
      <c r="BN508" s="180"/>
      <c r="BO508" s="180"/>
      <c r="BP508" s="180"/>
      <c r="BQ508" s="180"/>
      <c r="BR508" s="180"/>
      <c r="BS508" s="180"/>
      <c r="BT508" s="180"/>
      <c r="BU508" s="180"/>
      <c r="BV508" s="180"/>
      <c r="BW508" s="180"/>
      <c r="BX508" s="180"/>
      <c r="BY508" s="180"/>
      <c r="BZ508" s="180"/>
      <c r="CA508" s="180"/>
    </row>
    <row r="509" ht="15.75" customHeight="1" spans="1:79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  <c r="U509" s="180"/>
      <c r="V509" s="180"/>
      <c r="W509" s="180"/>
      <c r="X509" s="180"/>
      <c r="Y509" s="180"/>
      <c r="Z509" s="180"/>
      <c r="AA509" s="180"/>
      <c r="AB509" s="180"/>
      <c r="AC509" s="180"/>
      <c r="AD509" s="180"/>
      <c r="AE509" s="180"/>
      <c r="AF509" s="180"/>
      <c r="AG509" s="180"/>
      <c r="AH509" s="180"/>
      <c r="AI509" s="180"/>
      <c r="AJ509" s="180"/>
      <c r="AK509" s="180"/>
      <c r="AL509" s="180"/>
      <c r="AM509" s="180"/>
      <c r="AN509" s="180"/>
      <c r="AO509" s="180"/>
      <c r="AP509" s="180"/>
      <c r="AQ509" s="180"/>
      <c r="AR509" s="180"/>
      <c r="AS509" s="180"/>
      <c r="AT509" s="180"/>
      <c r="AU509" s="180"/>
      <c r="AV509" s="180"/>
      <c r="AW509" s="180"/>
      <c r="AX509" s="180"/>
      <c r="AY509" s="180"/>
      <c r="AZ509" s="180"/>
      <c r="BA509" s="180"/>
      <c r="BB509" s="180"/>
      <c r="BC509" s="180"/>
      <c r="BD509" s="180"/>
      <c r="BE509" s="180"/>
      <c r="BF509" s="180"/>
      <c r="BG509" s="180"/>
      <c r="BH509" s="180"/>
      <c r="BI509" s="180"/>
      <c r="BJ509" s="180"/>
      <c r="BK509" s="180"/>
      <c r="BL509" s="180"/>
      <c r="BM509" s="180"/>
      <c r="BN509" s="180"/>
      <c r="BO509" s="180"/>
      <c r="BP509" s="180"/>
      <c r="BQ509" s="180"/>
      <c r="BR509" s="180"/>
      <c r="BS509" s="180"/>
      <c r="BT509" s="180"/>
      <c r="BU509" s="180"/>
      <c r="BV509" s="180"/>
      <c r="BW509" s="180"/>
      <c r="BX509" s="180"/>
      <c r="BY509" s="180"/>
      <c r="BZ509" s="180"/>
      <c r="CA509" s="180"/>
    </row>
    <row r="510" ht="15.75" customHeight="1" spans="1:79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  <c r="R510" s="180"/>
      <c r="S510" s="180"/>
      <c r="T510" s="180"/>
      <c r="U510" s="180"/>
      <c r="V510" s="180"/>
      <c r="W510" s="180"/>
      <c r="X510" s="180"/>
      <c r="Y510" s="180"/>
      <c r="Z510" s="180"/>
      <c r="AA510" s="180"/>
      <c r="AB510" s="180"/>
      <c r="AC510" s="180"/>
      <c r="AD510" s="180"/>
      <c r="AE510" s="180"/>
      <c r="AF510" s="180"/>
      <c r="AG510" s="180"/>
      <c r="AH510" s="180"/>
      <c r="AI510" s="180"/>
      <c r="AJ510" s="180"/>
      <c r="AK510" s="180"/>
      <c r="AL510" s="180"/>
      <c r="AM510" s="180"/>
      <c r="AN510" s="180"/>
      <c r="AO510" s="180"/>
      <c r="AP510" s="180"/>
      <c r="AQ510" s="180"/>
      <c r="AR510" s="180"/>
      <c r="AS510" s="180"/>
      <c r="AT510" s="180"/>
      <c r="AU510" s="180"/>
      <c r="AV510" s="180"/>
      <c r="AW510" s="180"/>
      <c r="AX510" s="180"/>
      <c r="AY510" s="180"/>
      <c r="AZ510" s="180"/>
      <c r="BA510" s="180"/>
      <c r="BB510" s="180"/>
      <c r="BC510" s="180"/>
      <c r="BD510" s="180"/>
      <c r="BE510" s="180"/>
      <c r="BF510" s="180"/>
      <c r="BG510" s="180"/>
      <c r="BH510" s="180"/>
      <c r="BI510" s="180"/>
      <c r="BJ510" s="180"/>
      <c r="BK510" s="180"/>
      <c r="BL510" s="180"/>
      <c r="BM510" s="180"/>
      <c r="BN510" s="180"/>
      <c r="BO510" s="180"/>
      <c r="BP510" s="180"/>
      <c r="BQ510" s="180"/>
      <c r="BR510" s="180"/>
      <c r="BS510" s="180"/>
      <c r="BT510" s="180"/>
      <c r="BU510" s="180"/>
      <c r="BV510" s="180"/>
      <c r="BW510" s="180"/>
      <c r="BX510" s="180"/>
      <c r="BY510" s="180"/>
      <c r="BZ510" s="180"/>
      <c r="CA510" s="180"/>
    </row>
    <row r="511" ht="15.75" customHeight="1" spans="1:79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  <c r="R511" s="180"/>
      <c r="S511" s="180"/>
      <c r="T511" s="180"/>
      <c r="U511" s="180"/>
      <c r="V511" s="180"/>
      <c r="W511" s="180"/>
      <c r="X511" s="180"/>
      <c r="Y511" s="180"/>
      <c r="Z511" s="180"/>
      <c r="AA511" s="180"/>
      <c r="AB511" s="180"/>
      <c r="AC511" s="180"/>
      <c r="AD511" s="180"/>
      <c r="AE511" s="180"/>
      <c r="AF511" s="180"/>
      <c r="AG511" s="180"/>
      <c r="AH511" s="180"/>
      <c r="AI511" s="180"/>
      <c r="AJ511" s="180"/>
      <c r="AK511" s="180"/>
      <c r="AL511" s="180"/>
      <c r="AM511" s="180"/>
      <c r="AN511" s="180"/>
      <c r="AO511" s="180"/>
      <c r="AP511" s="180"/>
      <c r="AQ511" s="180"/>
      <c r="AR511" s="180"/>
      <c r="AS511" s="180"/>
      <c r="AT511" s="180"/>
      <c r="AU511" s="180"/>
      <c r="AV511" s="180"/>
      <c r="AW511" s="180"/>
      <c r="AX511" s="180"/>
      <c r="AY511" s="180"/>
      <c r="AZ511" s="180"/>
      <c r="BA511" s="180"/>
      <c r="BB511" s="180"/>
      <c r="BC511" s="180"/>
      <c r="BD511" s="180"/>
      <c r="BE511" s="180"/>
      <c r="BF511" s="180"/>
      <c r="BG511" s="180"/>
      <c r="BH511" s="180"/>
      <c r="BI511" s="180"/>
      <c r="BJ511" s="180"/>
      <c r="BK511" s="180"/>
      <c r="BL511" s="180"/>
      <c r="BM511" s="180"/>
      <c r="BN511" s="180"/>
      <c r="BO511" s="180"/>
      <c r="BP511" s="180"/>
      <c r="BQ511" s="180"/>
      <c r="BR511" s="180"/>
      <c r="BS511" s="180"/>
      <c r="BT511" s="180"/>
      <c r="BU511" s="180"/>
      <c r="BV511" s="180"/>
      <c r="BW511" s="180"/>
      <c r="BX511" s="180"/>
      <c r="BY511" s="180"/>
      <c r="BZ511" s="180"/>
      <c r="CA511" s="180"/>
    </row>
    <row r="512" ht="15.75" customHeight="1" spans="1:79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  <c r="R512" s="180"/>
      <c r="S512" s="180"/>
      <c r="T512" s="180"/>
      <c r="U512" s="180"/>
      <c r="V512" s="180"/>
      <c r="W512" s="180"/>
      <c r="X512" s="180"/>
      <c r="Y512" s="180"/>
      <c r="Z512" s="180"/>
      <c r="AA512" s="180"/>
      <c r="AB512" s="180"/>
      <c r="AC512" s="180"/>
      <c r="AD512" s="180"/>
      <c r="AE512" s="180"/>
      <c r="AF512" s="180"/>
      <c r="AG512" s="180"/>
      <c r="AH512" s="180"/>
      <c r="AI512" s="180"/>
      <c r="AJ512" s="180"/>
      <c r="AK512" s="180"/>
      <c r="AL512" s="180"/>
      <c r="AM512" s="180"/>
      <c r="AN512" s="180"/>
      <c r="AO512" s="180"/>
      <c r="AP512" s="180"/>
      <c r="AQ512" s="180"/>
      <c r="AR512" s="180"/>
      <c r="AS512" s="180"/>
      <c r="AT512" s="180"/>
      <c r="AU512" s="180"/>
      <c r="AV512" s="180"/>
      <c r="AW512" s="180"/>
      <c r="AX512" s="180"/>
      <c r="AY512" s="180"/>
      <c r="AZ512" s="180"/>
      <c r="BA512" s="180"/>
      <c r="BB512" s="180"/>
      <c r="BC512" s="180"/>
      <c r="BD512" s="180"/>
      <c r="BE512" s="180"/>
      <c r="BF512" s="180"/>
      <c r="BG512" s="180"/>
      <c r="BH512" s="180"/>
      <c r="BI512" s="180"/>
      <c r="BJ512" s="180"/>
      <c r="BK512" s="180"/>
      <c r="BL512" s="180"/>
      <c r="BM512" s="180"/>
      <c r="BN512" s="180"/>
      <c r="BO512" s="180"/>
      <c r="BP512" s="180"/>
      <c r="BQ512" s="180"/>
      <c r="BR512" s="180"/>
      <c r="BS512" s="180"/>
      <c r="BT512" s="180"/>
      <c r="BU512" s="180"/>
      <c r="BV512" s="180"/>
      <c r="BW512" s="180"/>
      <c r="BX512" s="180"/>
      <c r="BY512" s="180"/>
      <c r="BZ512" s="180"/>
      <c r="CA512" s="180"/>
    </row>
    <row r="513" ht="15.75" customHeight="1" spans="1:79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180"/>
      <c r="T513" s="180"/>
      <c r="U513" s="180"/>
      <c r="V513" s="180"/>
      <c r="W513" s="180"/>
      <c r="X513" s="180"/>
      <c r="Y513" s="180"/>
      <c r="Z513" s="180"/>
      <c r="AA513" s="180"/>
      <c r="AB513" s="180"/>
      <c r="AC513" s="180"/>
      <c r="AD513" s="180"/>
      <c r="AE513" s="180"/>
      <c r="AF513" s="180"/>
      <c r="AG513" s="180"/>
      <c r="AH513" s="180"/>
      <c r="AI513" s="180"/>
      <c r="AJ513" s="180"/>
      <c r="AK513" s="180"/>
      <c r="AL513" s="180"/>
      <c r="AM513" s="180"/>
      <c r="AN513" s="180"/>
      <c r="AO513" s="180"/>
      <c r="AP513" s="180"/>
      <c r="AQ513" s="180"/>
      <c r="AR513" s="180"/>
      <c r="AS513" s="180"/>
      <c r="AT513" s="180"/>
      <c r="AU513" s="180"/>
      <c r="AV513" s="180"/>
      <c r="AW513" s="180"/>
      <c r="AX513" s="180"/>
      <c r="AY513" s="180"/>
      <c r="AZ513" s="180"/>
      <c r="BA513" s="180"/>
      <c r="BB513" s="180"/>
      <c r="BC513" s="180"/>
      <c r="BD513" s="180"/>
      <c r="BE513" s="180"/>
      <c r="BF513" s="180"/>
      <c r="BG513" s="180"/>
      <c r="BH513" s="180"/>
      <c r="BI513" s="180"/>
      <c r="BJ513" s="180"/>
      <c r="BK513" s="180"/>
      <c r="BL513" s="180"/>
      <c r="BM513" s="180"/>
      <c r="BN513" s="180"/>
      <c r="BO513" s="180"/>
      <c r="BP513" s="180"/>
      <c r="BQ513" s="180"/>
      <c r="BR513" s="180"/>
      <c r="BS513" s="180"/>
      <c r="BT513" s="180"/>
      <c r="BU513" s="180"/>
      <c r="BV513" s="180"/>
      <c r="BW513" s="180"/>
      <c r="BX513" s="180"/>
      <c r="BY513" s="180"/>
      <c r="BZ513" s="180"/>
      <c r="CA513" s="180"/>
    </row>
    <row r="514" ht="15.75" customHeight="1" spans="1:79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  <c r="U514" s="180"/>
      <c r="V514" s="180"/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0"/>
      <c r="AG514" s="180"/>
      <c r="AH514" s="180"/>
      <c r="AI514" s="180"/>
      <c r="AJ514" s="180"/>
      <c r="AK514" s="180"/>
      <c r="AL514" s="180"/>
      <c r="AM514" s="180"/>
      <c r="AN514" s="180"/>
      <c r="AO514" s="180"/>
      <c r="AP514" s="180"/>
      <c r="AQ514" s="180"/>
      <c r="AR514" s="180"/>
      <c r="AS514" s="180"/>
      <c r="AT514" s="180"/>
      <c r="AU514" s="180"/>
      <c r="AV514" s="180"/>
      <c r="AW514" s="180"/>
      <c r="AX514" s="180"/>
      <c r="AY514" s="180"/>
      <c r="AZ514" s="180"/>
      <c r="BA514" s="180"/>
      <c r="BB514" s="180"/>
      <c r="BC514" s="180"/>
      <c r="BD514" s="180"/>
      <c r="BE514" s="180"/>
      <c r="BF514" s="180"/>
      <c r="BG514" s="180"/>
      <c r="BH514" s="180"/>
      <c r="BI514" s="180"/>
      <c r="BJ514" s="180"/>
      <c r="BK514" s="180"/>
      <c r="BL514" s="180"/>
      <c r="BM514" s="180"/>
      <c r="BN514" s="180"/>
      <c r="BO514" s="180"/>
      <c r="BP514" s="180"/>
      <c r="BQ514" s="180"/>
      <c r="BR514" s="180"/>
      <c r="BS514" s="180"/>
      <c r="BT514" s="180"/>
      <c r="BU514" s="180"/>
      <c r="BV514" s="180"/>
      <c r="BW514" s="180"/>
      <c r="BX514" s="180"/>
      <c r="BY514" s="180"/>
      <c r="BZ514" s="180"/>
      <c r="CA514" s="180"/>
    </row>
    <row r="515" ht="15.75" customHeight="1" spans="1:79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  <c r="R515" s="180"/>
      <c r="S515" s="180"/>
      <c r="T515" s="180"/>
      <c r="U515" s="180"/>
      <c r="V515" s="180"/>
      <c r="W515" s="180"/>
      <c r="X515" s="180"/>
      <c r="Y515" s="180"/>
      <c r="Z515" s="180"/>
      <c r="AA515" s="180"/>
      <c r="AB515" s="180"/>
      <c r="AC515" s="180"/>
      <c r="AD515" s="180"/>
      <c r="AE515" s="180"/>
      <c r="AF515" s="180"/>
      <c r="AG515" s="180"/>
      <c r="AH515" s="180"/>
      <c r="AI515" s="180"/>
      <c r="AJ515" s="180"/>
      <c r="AK515" s="180"/>
      <c r="AL515" s="180"/>
      <c r="AM515" s="180"/>
      <c r="AN515" s="180"/>
      <c r="AO515" s="180"/>
      <c r="AP515" s="180"/>
      <c r="AQ515" s="180"/>
      <c r="AR515" s="180"/>
      <c r="AS515" s="180"/>
      <c r="AT515" s="180"/>
      <c r="AU515" s="180"/>
      <c r="AV515" s="180"/>
      <c r="AW515" s="180"/>
      <c r="AX515" s="180"/>
      <c r="AY515" s="180"/>
      <c r="AZ515" s="180"/>
      <c r="BA515" s="180"/>
      <c r="BB515" s="180"/>
      <c r="BC515" s="180"/>
      <c r="BD515" s="180"/>
      <c r="BE515" s="180"/>
      <c r="BF515" s="180"/>
      <c r="BG515" s="180"/>
      <c r="BH515" s="180"/>
      <c r="BI515" s="180"/>
      <c r="BJ515" s="180"/>
      <c r="BK515" s="180"/>
      <c r="BL515" s="180"/>
      <c r="BM515" s="180"/>
      <c r="BN515" s="180"/>
      <c r="BO515" s="180"/>
      <c r="BP515" s="180"/>
      <c r="BQ515" s="180"/>
      <c r="BR515" s="180"/>
      <c r="BS515" s="180"/>
      <c r="BT515" s="180"/>
      <c r="BU515" s="180"/>
      <c r="BV515" s="180"/>
      <c r="BW515" s="180"/>
      <c r="BX515" s="180"/>
      <c r="BY515" s="180"/>
      <c r="BZ515" s="180"/>
      <c r="CA515" s="180"/>
    </row>
    <row r="516" ht="15.75" customHeight="1" spans="1:79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  <c r="R516" s="180"/>
      <c r="S516" s="180"/>
      <c r="T516" s="180"/>
      <c r="U516" s="180"/>
      <c r="V516" s="180"/>
      <c r="W516" s="180"/>
      <c r="X516" s="180"/>
      <c r="Y516" s="180"/>
      <c r="Z516" s="180"/>
      <c r="AA516" s="180"/>
      <c r="AB516" s="180"/>
      <c r="AC516" s="180"/>
      <c r="AD516" s="180"/>
      <c r="AE516" s="180"/>
      <c r="AF516" s="180"/>
      <c r="AG516" s="180"/>
      <c r="AH516" s="180"/>
      <c r="AI516" s="180"/>
      <c r="AJ516" s="180"/>
      <c r="AK516" s="180"/>
      <c r="AL516" s="180"/>
      <c r="AM516" s="180"/>
      <c r="AN516" s="180"/>
      <c r="AO516" s="180"/>
      <c r="AP516" s="180"/>
      <c r="AQ516" s="180"/>
      <c r="AR516" s="180"/>
      <c r="AS516" s="180"/>
      <c r="AT516" s="180"/>
      <c r="AU516" s="180"/>
      <c r="AV516" s="180"/>
      <c r="AW516" s="180"/>
      <c r="AX516" s="180"/>
      <c r="AY516" s="180"/>
      <c r="AZ516" s="180"/>
      <c r="BA516" s="180"/>
      <c r="BB516" s="180"/>
      <c r="BC516" s="180"/>
      <c r="BD516" s="180"/>
      <c r="BE516" s="180"/>
      <c r="BF516" s="180"/>
      <c r="BG516" s="180"/>
      <c r="BH516" s="180"/>
      <c r="BI516" s="180"/>
      <c r="BJ516" s="180"/>
      <c r="BK516" s="180"/>
      <c r="BL516" s="180"/>
      <c r="BM516" s="180"/>
      <c r="BN516" s="180"/>
      <c r="BO516" s="180"/>
      <c r="BP516" s="180"/>
      <c r="BQ516" s="180"/>
      <c r="BR516" s="180"/>
      <c r="BS516" s="180"/>
      <c r="BT516" s="180"/>
      <c r="BU516" s="180"/>
      <c r="BV516" s="180"/>
      <c r="BW516" s="180"/>
      <c r="BX516" s="180"/>
      <c r="BY516" s="180"/>
      <c r="BZ516" s="180"/>
      <c r="CA516" s="180"/>
    </row>
    <row r="517" ht="15.75" customHeight="1" spans="1:79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180"/>
      <c r="T517" s="180"/>
      <c r="U517" s="180"/>
      <c r="V517" s="180"/>
      <c r="W517" s="180"/>
      <c r="X517" s="180"/>
      <c r="Y517" s="180"/>
      <c r="Z517" s="180"/>
      <c r="AA517" s="180"/>
      <c r="AB517" s="180"/>
      <c r="AC517" s="180"/>
      <c r="AD517" s="180"/>
      <c r="AE517" s="180"/>
      <c r="AF517" s="180"/>
      <c r="AG517" s="180"/>
      <c r="AH517" s="180"/>
      <c r="AI517" s="180"/>
      <c r="AJ517" s="180"/>
      <c r="AK517" s="180"/>
      <c r="AL517" s="180"/>
      <c r="AM517" s="180"/>
      <c r="AN517" s="180"/>
      <c r="AO517" s="180"/>
      <c r="AP517" s="180"/>
      <c r="AQ517" s="180"/>
      <c r="AR517" s="180"/>
      <c r="AS517" s="180"/>
      <c r="AT517" s="180"/>
      <c r="AU517" s="180"/>
      <c r="AV517" s="180"/>
      <c r="AW517" s="180"/>
      <c r="AX517" s="180"/>
      <c r="AY517" s="180"/>
      <c r="AZ517" s="180"/>
      <c r="BA517" s="180"/>
      <c r="BB517" s="180"/>
      <c r="BC517" s="180"/>
      <c r="BD517" s="180"/>
      <c r="BE517" s="180"/>
      <c r="BF517" s="180"/>
      <c r="BG517" s="180"/>
      <c r="BH517" s="180"/>
      <c r="BI517" s="180"/>
      <c r="BJ517" s="180"/>
      <c r="BK517" s="180"/>
      <c r="BL517" s="180"/>
      <c r="BM517" s="180"/>
      <c r="BN517" s="180"/>
      <c r="BO517" s="180"/>
      <c r="BP517" s="180"/>
      <c r="BQ517" s="180"/>
      <c r="BR517" s="180"/>
      <c r="BS517" s="180"/>
      <c r="BT517" s="180"/>
      <c r="BU517" s="180"/>
      <c r="BV517" s="180"/>
      <c r="BW517" s="180"/>
      <c r="BX517" s="180"/>
      <c r="BY517" s="180"/>
      <c r="BZ517" s="180"/>
      <c r="CA517" s="180"/>
    </row>
    <row r="518" ht="15.75" customHeight="1" spans="1:79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  <c r="R518" s="180"/>
      <c r="S518" s="180"/>
      <c r="T518" s="180"/>
      <c r="U518" s="180"/>
      <c r="V518" s="180"/>
      <c r="W518" s="180"/>
      <c r="X518" s="180"/>
      <c r="Y518" s="180"/>
      <c r="Z518" s="180"/>
      <c r="AA518" s="180"/>
      <c r="AB518" s="180"/>
      <c r="AC518" s="180"/>
      <c r="AD518" s="180"/>
      <c r="AE518" s="180"/>
      <c r="AF518" s="180"/>
      <c r="AG518" s="180"/>
      <c r="AH518" s="180"/>
      <c r="AI518" s="180"/>
      <c r="AJ518" s="180"/>
      <c r="AK518" s="180"/>
      <c r="AL518" s="180"/>
      <c r="AM518" s="180"/>
      <c r="AN518" s="180"/>
      <c r="AO518" s="180"/>
      <c r="AP518" s="180"/>
      <c r="AQ518" s="180"/>
      <c r="AR518" s="180"/>
      <c r="AS518" s="180"/>
      <c r="AT518" s="180"/>
      <c r="AU518" s="180"/>
      <c r="AV518" s="180"/>
      <c r="AW518" s="180"/>
      <c r="AX518" s="180"/>
      <c r="AY518" s="180"/>
      <c r="AZ518" s="180"/>
      <c r="BA518" s="180"/>
      <c r="BB518" s="180"/>
      <c r="BC518" s="180"/>
      <c r="BD518" s="180"/>
      <c r="BE518" s="180"/>
      <c r="BF518" s="180"/>
      <c r="BG518" s="180"/>
      <c r="BH518" s="180"/>
      <c r="BI518" s="180"/>
      <c r="BJ518" s="180"/>
      <c r="BK518" s="180"/>
      <c r="BL518" s="180"/>
      <c r="BM518" s="180"/>
      <c r="BN518" s="180"/>
      <c r="BO518" s="180"/>
      <c r="BP518" s="180"/>
      <c r="BQ518" s="180"/>
      <c r="BR518" s="180"/>
      <c r="BS518" s="180"/>
      <c r="BT518" s="180"/>
      <c r="BU518" s="180"/>
      <c r="BV518" s="180"/>
      <c r="BW518" s="180"/>
      <c r="BX518" s="180"/>
      <c r="BY518" s="180"/>
      <c r="BZ518" s="180"/>
      <c r="CA518" s="180"/>
    </row>
    <row r="519" ht="15.75" customHeight="1" spans="1:79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  <c r="R519" s="180"/>
      <c r="S519" s="180"/>
      <c r="T519" s="180"/>
      <c r="U519" s="180"/>
      <c r="V519" s="180"/>
      <c r="W519" s="180"/>
      <c r="X519" s="180"/>
      <c r="Y519" s="180"/>
      <c r="Z519" s="180"/>
      <c r="AA519" s="180"/>
      <c r="AB519" s="180"/>
      <c r="AC519" s="180"/>
      <c r="AD519" s="180"/>
      <c r="AE519" s="180"/>
      <c r="AF519" s="180"/>
      <c r="AG519" s="180"/>
      <c r="AH519" s="180"/>
      <c r="AI519" s="180"/>
      <c r="AJ519" s="180"/>
      <c r="AK519" s="180"/>
      <c r="AL519" s="180"/>
      <c r="AM519" s="180"/>
      <c r="AN519" s="180"/>
      <c r="AO519" s="180"/>
      <c r="AP519" s="180"/>
      <c r="AQ519" s="180"/>
      <c r="AR519" s="180"/>
      <c r="AS519" s="180"/>
      <c r="AT519" s="180"/>
      <c r="AU519" s="180"/>
      <c r="AV519" s="180"/>
      <c r="AW519" s="180"/>
      <c r="AX519" s="180"/>
      <c r="AY519" s="180"/>
      <c r="AZ519" s="180"/>
      <c r="BA519" s="180"/>
      <c r="BB519" s="180"/>
      <c r="BC519" s="180"/>
      <c r="BD519" s="180"/>
      <c r="BE519" s="180"/>
      <c r="BF519" s="180"/>
      <c r="BG519" s="180"/>
      <c r="BH519" s="180"/>
      <c r="BI519" s="180"/>
      <c r="BJ519" s="180"/>
      <c r="BK519" s="180"/>
      <c r="BL519" s="180"/>
      <c r="BM519" s="180"/>
      <c r="BN519" s="180"/>
      <c r="BO519" s="180"/>
      <c r="BP519" s="180"/>
      <c r="BQ519" s="180"/>
      <c r="BR519" s="180"/>
      <c r="BS519" s="180"/>
      <c r="BT519" s="180"/>
      <c r="BU519" s="180"/>
      <c r="BV519" s="180"/>
      <c r="BW519" s="180"/>
      <c r="BX519" s="180"/>
      <c r="BY519" s="180"/>
      <c r="BZ519" s="180"/>
      <c r="CA519" s="180"/>
    </row>
    <row r="520" ht="15.75" customHeight="1" spans="1:79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  <c r="R520" s="180"/>
      <c r="S520" s="180"/>
      <c r="T520" s="180"/>
      <c r="U520" s="180"/>
      <c r="V520" s="180"/>
      <c r="W520" s="180"/>
      <c r="X520" s="180"/>
      <c r="Y520" s="180"/>
      <c r="Z520" s="180"/>
      <c r="AA520" s="180"/>
      <c r="AB520" s="180"/>
      <c r="AC520" s="180"/>
      <c r="AD520" s="180"/>
      <c r="AE520" s="180"/>
      <c r="AF520" s="180"/>
      <c r="AG520" s="180"/>
      <c r="AH520" s="180"/>
      <c r="AI520" s="180"/>
      <c r="AJ520" s="180"/>
      <c r="AK520" s="180"/>
      <c r="AL520" s="180"/>
      <c r="AM520" s="180"/>
      <c r="AN520" s="180"/>
      <c r="AO520" s="180"/>
      <c r="AP520" s="180"/>
      <c r="AQ520" s="180"/>
      <c r="AR520" s="180"/>
      <c r="AS520" s="180"/>
      <c r="AT520" s="180"/>
      <c r="AU520" s="180"/>
      <c r="AV520" s="180"/>
      <c r="AW520" s="180"/>
      <c r="AX520" s="180"/>
      <c r="AY520" s="180"/>
      <c r="AZ520" s="180"/>
      <c r="BA520" s="180"/>
      <c r="BB520" s="180"/>
      <c r="BC520" s="180"/>
      <c r="BD520" s="180"/>
      <c r="BE520" s="180"/>
      <c r="BF520" s="180"/>
      <c r="BG520" s="180"/>
      <c r="BH520" s="180"/>
      <c r="BI520" s="180"/>
      <c r="BJ520" s="180"/>
      <c r="BK520" s="180"/>
      <c r="BL520" s="180"/>
      <c r="BM520" s="180"/>
      <c r="BN520" s="180"/>
      <c r="BO520" s="180"/>
      <c r="BP520" s="180"/>
      <c r="BQ520" s="180"/>
      <c r="BR520" s="180"/>
      <c r="BS520" s="180"/>
      <c r="BT520" s="180"/>
      <c r="BU520" s="180"/>
      <c r="BV520" s="180"/>
      <c r="BW520" s="180"/>
      <c r="BX520" s="180"/>
      <c r="BY520" s="180"/>
      <c r="BZ520" s="180"/>
      <c r="CA520" s="180"/>
    </row>
    <row r="521" ht="15.75" customHeight="1" spans="1:79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  <c r="R521" s="180"/>
      <c r="S521" s="180"/>
      <c r="T521" s="180"/>
      <c r="U521" s="180"/>
      <c r="V521" s="180"/>
      <c r="W521" s="180"/>
      <c r="X521" s="180"/>
      <c r="Y521" s="180"/>
      <c r="Z521" s="180"/>
      <c r="AA521" s="180"/>
      <c r="AB521" s="180"/>
      <c r="AC521" s="180"/>
      <c r="AD521" s="180"/>
      <c r="AE521" s="180"/>
      <c r="AF521" s="180"/>
      <c r="AG521" s="180"/>
      <c r="AH521" s="180"/>
      <c r="AI521" s="180"/>
      <c r="AJ521" s="180"/>
      <c r="AK521" s="180"/>
      <c r="AL521" s="180"/>
      <c r="AM521" s="180"/>
      <c r="AN521" s="180"/>
      <c r="AO521" s="180"/>
      <c r="AP521" s="180"/>
      <c r="AQ521" s="180"/>
      <c r="AR521" s="180"/>
      <c r="AS521" s="180"/>
      <c r="AT521" s="180"/>
      <c r="AU521" s="180"/>
      <c r="AV521" s="180"/>
      <c r="AW521" s="180"/>
      <c r="AX521" s="180"/>
      <c r="AY521" s="180"/>
      <c r="AZ521" s="180"/>
      <c r="BA521" s="180"/>
      <c r="BB521" s="180"/>
      <c r="BC521" s="180"/>
      <c r="BD521" s="180"/>
      <c r="BE521" s="180"/>
      <c r="BF521" s="180"/>
      <c r="BG521" s="180"/>
      <c r="BH521" s="180"/>
      <c r="BI521" s="180"/>
      <c r="BJ521" s="180"/>
      <c r="BK521" s="180"/>
      <c r="BL521" s="180"/>
      <c r="BM521" s="180"/>
      <c r="BN521" s="180"/>
      <c r="BO521" s="180"/>
      <c r="BP521" s="180"/>
      <c r="BQ521" s="180"/>
      <c r="BR521" s="180"/>
      <c r="BS521" s="180"/>
      <c r="BT521" s="180"/>
      <c r="BU521" s="180"/>
      <c r="BV521" s="180"/>
      <c r="BW521" s="180"/>
      <c r="BX521" s="180"/>
      <c r="BY521" s="180"/>
      <c r="BZ521" s="180"/>
      <c r="CA521" s="180"/>
    </row>
    <row r="522" ht="15.75" customHeight="1" spans="1:79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  <c r="R522" s="180"/>
      <c r="S522" s="180"/>
      <c r="T522" s="180"/>
      <c r="U522" s="180"/>
      <c r="V522" s="180"/>
      <c r="W522" s="180"/>
      <c r="X522" s="180"/>
      <c r="Y522" s="180"/>
      <c r="Z522" s="180"/>
      <c r="AA522" s="180"/>
      <c r="AB522" s="180"/>
      <c r="AC522" s="180"/>
      <c r="AD522" s="180"/>
      <c r="AE522" s="180"/>
      <c r="AF522" s="180"/>
      <c r="AG522" s="180"/>
      <c r="AH522" s="180"/>
      <c r="AI522" s="180"/>
      <c r="AJ522" s="180"/>
      <c r="AK522" s="180"/>
      <c r="AL522" s="180"/>
      <c r="AM522" s="180"/>
      <c r="AN522" s="180"/>
      <c r="AO522" s="180"/>
      <c r="AP522" s="180"/>
      <c r="AQ522" s="180"/>
      <c r="AR522" s="180"/>
      <c r="AS522" s="180"/>
      <c r="AT522" s="180"/>
      <c r="AU522" s="180"/>
      <c r="AV522" s="180"/>
      <c r="AW522" s="180"/>
      <c r="AX522" s="180"/>
      <c r="AY522" s="180"/>
      <c r="AZ522" s="180"/>
      <c r="BA522" s="180"/>
      <c r="BB522" s="180"/>
      <c r="BC522" s="180"/>
      <c r="BD522" s="180"/>
      <c r="BE522" s="180"/>
      <c r="BF522" s="180"/>
      <c r="BG522" s="180"/>
      <c r="BH522" s="180"/>
      <c r="BI522" s="180"/>
      <c r="BJ522" s="180"/>
      <c r="BK522" s="180"/>
      <c r="BL522" s="180"/>
      <c r="BM522" s="180"/>
      <c r="BN522" s="180"/>
      <c r="BO522" s="180"/>
      <c r="BP522" s="180"/>
      <c r="BQ522" s="180"/>
      <c r="BR522" s="180"/>
      <c r="BS522" s="180"/>
      <c r="BT522" s="180"/>
      <c r="BU522" s="180"/>
      <c r="BV522" s="180"/>
      <c r="BW522" s="180"/>
      <c r="BX522" s="180"/>
      <c r="BY522" s="180"/>
      <c r="BZ522" s="180"/>
      <c r="CA522" s="180"/>
    </row>
    <row r="523" ht="15.75" customHeight="1" spans="1:79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  <c r="R523" s="180"/>
      <c r="S523" s="180"/>
      <c r="T523" s="180"/>
      <c r="U523" s="180"/>
      <c r="V523" s="180"/>
      <c r="W523" s="180"/>
      <c r="X523" s="180"/>
      <c r="Y523" s="180"/>
      <c r="Z523" s="180"/>
      <c r="AA523" s="180"/>
      <c r="AB523" s="180"/>
      <c r="AC523" s="180"/>
      <c r="AD523" s="180"/>
      <c r="AE523" s="180"/>
      <c r="AF523" s="180"/>
      <c r="AG523" s="180"/>
      <c r="AH523" s="180"/>
      <c r="AI523" s="180"/>
      <c r="AJ523" s="180"/>
      <c r="AK523" s="180"/>
      <c r="AL523" s="180"/>
      <c r="AM523" s="180"/>
      <c r="AN523" s="180"/>
      <c r="AO523" s="180"/>
      <c r="AP523" s="180"/>
      <c r="AQ523" s="180"/>
      <c r="AR523" s="180"/>
      <c r="AS523" s="180"/>
      <c r="AT523" s="180"/>
      <c r="AU523" s="180"/>
      <c r="AV523" s="180"/>
      <c r="AW523" s="180"/>
      <c r="AX523" s="180"/>
      <c r="AY523" s="180"/>
      <c r="AZ523" s="180"/>
      <c r="BA523" s="180"/>
      <c r="BB523" s="180"/>
      <c r="BC523" s="180"/>
      <c r="BD523" s="180"/>
      <c r="BE523" s="180"/>
      <c r="BF523" s="180"/>
      <c r="BG523" s="180"/>
      <c r="BH523" s="180"/>
      <c r="BI523" s="180"/>
      <c r="BJ523" s="180"/>
      <c r="BK523" s="180"/>
      <c r="BL523" s="180"/>
      <c r="BM523" s="180"/>
      <c r="BN523" s="180"/>
      <c r="BO523" s="180"/>
      <c r="BP523" s="180"/>
      <c r="BQ523" s="180"/>
      <c r="BR523" s="180"/>
      <c r="BS523" s="180"/>
      <c r="BT523" s="180"/>
      <c r="BU523" s="180"/>
      <c r="BV523" s="180"/>
      <c r="BW523" s="180"/>
      <c r="BX523" s="180"/>
      <c r="BY523" s="180"/>
      <c r="BZ523" s="180"/>
      <c r="CA523" s="180"/>
    </row>
    <row r="524" ht="15.75" customHeight="1" spans="1:79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  <c r="S524" s="180"/>
      <c r="T524" s="180"/>
      <c r="U524" s="180"/>
      <c r="V524" s="180"/>
      <c r="W524" s="180"/>
      <c r="X524" s="180"/>
      <c r="Y524" s="180"/>
      <c r="Z524" s="180"/>
      <c r="AA524" s="180"/>
      <c r="AB524" s="180"/>
      <c r="AC524" s="180"/>
      <c r="AD524" s="180"/>
      <c r="AE524" s="180"/>
      <c r="AF524" s="180"/>
      <c r="AG524" s="180"/>
      <c r="AH524" s="180"/>
      <c r="AI524" s="180"/>
      <c r="AJ524" s="180"/>
      <c r="AK524" s="180"/>
      <c r="AL524" s="180"/>
      <c r="AM524" s="180"/>
      <c r="AN524" s="180"/>
      <c r="AO524" s="180"/>
      <c r="AP524" s="180"/>
      <c r="AQ524" s="180"/>
      <c r="AR524" s="180"/>
      <c r="AS524" s="180"/>
      <c r="AT524" s="180"/>
      <c r="AU524" s="180"/>
      <c r="AV524" s="180"/>
      <c r="AW524" s="180"/>
      <c r="AX524" s="180"/>
      <c r="AY524" s="180"/>
      <c r="AZ524" s="180"/>
      <c r="BA524" s="180"/>
      <c r="BB524" s="180"/>
      <c r="BC524" s="180"/>
      <c r="BD524" s="180"/>
      <c r="BE524" s="180"/>
      <c r="BF524" s="180"/>
      <c r="BG524" s="180"/>
      <c r="BH524" s="180"/>
      <c r="BI524" s="180"/>
      <c r="BJ524" s="180"/>
      <c r="BK524" s="180"/>
      <c r="BL524" s="180"/>
      <c r="BM524" s="180"/>
      <c r="BN524" s="180"/>
      <c r="BO524" s="180"/>
      <c r="BP524" s="180"/>
      <c r="BQ524" s="180"/>
      <c r="BR524" s="180"/>
      <c r="BS524" s="180"/>
      <c r="BT524" s="180"/>
      <c r="BU524" s="180"/>
      <c r="BV524" s="180"/>
      <c r="BW524" s="180"/>
      <c r="BX524" s="180"/>
      <c r="BY524" s="180"/>
      <c r="BZ524" s="180"/>
      <c r="CA524" s="180"/>
    </row>
    <row r="525" ht="15.75" customHeight="1" spans="1:79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  <c r="S525" s="180"/>
      <c r="T525" s="180"/>
      <c r="U525" s="180"/>
      <c r="V525" s="180"/>
      <c r="W525" s="180"/>
      <c r="X525" s="180"/>
      <c r="Y525" s="180"/>
      <c r="Z525" s="180"/>
      <c r="AA525" s="180"/>
      <c r="AB525" s="180"/>
      <c r="AC525" s="180"/>
      <c r="AD525" s="180"/>
      <c r="AE525" s="180"/>
      <c r="AF525" s="180"/>
      <c r="AG525" s="180"/>
      <c r="AH525" s="180"/>
      <c r="AI525" s="180"/>
      <c r="AJ525" s="180"/>
      <c r="AK525" s="180"/>
      <c r="AL525" s="180"/>
      <c r="AM525" s="180"/>
      <c r="AN525" s="180"/>
      <c r="AO525" s="180"/>
      <c r="AP525" s="180"/>
      <c r="AQ525" s="180"/>
      <c r="AR525" s="180"/>
      <c r="AS525" s="180"/>
      <c r="AT525" s="180"/>
      <c r="AU525" s="180"/>
      <c r="AV525" s="180"/>
      <c r="AW525" s="180"/>
      <c r="AX525" s="180"/>
      <c r="AY525" s="180"/>
      <c r="AZ525" s="180"/>
      <c r="BA525" s="180"/>
      <c r="BB525" s="180"/>
      <c r="BC525" s="180"/>
      <c r="BD525" s="180"/>
      <c r="BE525" s="180"/>
      <c r="BF525" s="180"/>
      <c r="BG525" s="180"/>
      <c r="BH525" s="180"/>
      <c r="BI525" s="180"/>
      <c r="BJ525" s="180"/>
      <c r="BK525" s="180"/>
      <c r="BL525" s="180"/>
      <c r="BM525" s="180"/>
      <c r="BN525" s="180"/>
      <c r="BO525" s="180"/>
      <c r="BP525" s="180"/>
      <c r="BQ525" s="180"/>
      <c r="BR525" s="180"/>
      <c r="BS525" s="180"/>
      <c r="BT525" s="180"/>
      <c r="BU525" s="180"/>
      <c r="BV525" s="180"/>
      <c r="BW525" s="180"/>
      <c r="BX525" s="180"/>
      <c r="BY525" s="180"/>
      <c r="BZ525" s="180"/>
      <c r="CA525" s="180"/>
    </row>
    <row r="526" ht="15.75" customHeight="1" spans="1:79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  <c r="S526" s="180"/>
      <c r="T526" s="180"/>
      <c r="U526" s="180"/>
      <c r="V526" s="180"/>
      <c r="W526" s="180"/>
      <c r="X526" s="180"/>
      <c r="Y526" s="180"/>
      <c r="Z526" s="180"/>
      <c r="AA526" s="180"/>
      <c r="AB526" s="180"/>
      <c r="AC526" s="180"/>
      <c r="AD526" s="180"/>
      <c r="AE526" s="180"/>
      <c r="AF526" s="180"/>
      <c r="AG526" s="180"/>
      <c r="AH526" s="180"/>
      <c r="AI526" s="180"/>
      <c r="AJ526" s="180"/>
      <c r="AK526" s="180"/>
      <c r="AL526" s="180"/>
      <c r="AM526" s="180"/>
      <c r="AN526" s="180"/>
      <c r="AO526" s="180"/>
      <c r="AP526" s="180"/>
      <c r="AQ526" s="180"/>
      <c r="AR526" s="180"/>
      <c r="AS526" s="180"/>
      <c r="AT526" s="180"/>
      <c r="AU526" s="180"/>
      <c r="AV526" s="180"/>
      <c r="AW526" s="180"/>
      <c r="AX526" s="180"/>
      <c r="AY526" s="180"/>
      <c r="AZ526" s="180"/>
      <c r="BA526" s="180"/>
      <c r="BB526" s="180"/>
      <c r="BC526" s="180"/>
      <c r="BD526" s="180"/>
      <c r="BE526" s="180"/>
      <c r="BF526" s="180"/>
      <c r="BG526" s="180"/>
      <c r="BH526" s="180"/>
      <c r="BI526" s="180"/>
      <c r="BJ526" s="180"/>
      <c r="BK526" s="180"/>
      <c r="BL526" s="180"/>
      <c r="BM526" s="180"/>
      <c r="BN526" s="180"/>
      <c r="BO526" s="180"/>
      <c r="BP526" s="180"/>
      <c r="BQ526" s="180"/>
      <c r="BR526" s="180"/>
      <c r="BS526" s="180"/>
      <c r="BT526" s="180"/>
      <c r="BU526" s="180"/>
      <c r="BV526" s="180"/>
      <c r="BW526" s="180"/>
      <c r="BX526" s="180"/>
      <c r="BY526" s="180"/>
      <c r="BZ526" s="180"/>
      <c r="CA526" s="180"/>
    </row>
    <row r="527" ht="15.75" customHeight="1" spans="1:79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  <c r="R527" s="180"/>
      <c r="S527" s="180"/>
      <c r="T527" s="180"/>
      <c r="U527" s="180"/>
      <c r="V527" s="180"/>
      <c r="W527" s="180"/>
      <c r="X527" s="180"/>
      <c r="Y527" s="180"/>
      <c r="Z527" s="180"/>
      <c r="AA527" s="180"/>
      <c r="AB527" s="180"/>
      <c r="AC527" s="180"/>
      <c r="AD527" s="180"/>
      <c r="AE527" s="180"/>
      <c r="AF527" s="180"/>
      <c r="AG527" s="180"/>
      <c r="AH527" s="180"/>
      <c r="AI527" s="180"/>
      <c r="AJ527" s="180"/>
      <c r="AK527" s="180"/>
      <c r="AL527" s="180"/>
      <c r="AM527" s="180"/>
      <c r="AN527" s="180"/>
      <c r="AO527" s="180"/>
      <c r="AP527" s="180"/>
      <c r="AQ527" s="180"/>
      <c r="AR527" s="180"/>
      <c r="AS527" s="180"/>
      <c r="AT527" s="180"/>
      <c r="AU527" s="180"/>
      <c r="AV527" s="180"/>
      <c r="AW527" s="180"/>
      <c r="AX527" s="180"/>
      <c r="AY527" s="180"/>
      <c r="AZ527" s="180"/>
      <c r="BA527" s="180"/>
      <c r="BB527" s="180"/>
      <c r="BC527" s="180"/>
      <c r="BD527" s="180"/>
      <c r="BE527" s="180"/>
      <c r="BF527" s="180"/>
      <c r="BG527" s="180"/>
      <c r="BH527" s="180"/>
      <c r="BI527" s="180"/>
      <c r="BJ527" s="180"/>
      <c r="BK527" s="180"/>
      <c r="BL527" s="180"/>
      <c r="BM527" s="180"/>
      <c r="BN527" s="180"/>
      <c r="BO527" s="180"/>
      <c r="BP527" s="180"/>
      <c r="BQ527" s="180"/>
      <c r="BR527" s="180"/>
      <c r="BS527" s="180"/>
      <c r="BT527" s="180"/>
      <c r="BU527" s="180"/>
      <c r="BV527" s="180"/>
      <c r="BW527" s="180"/>
      <c r="BX527" s="180"/>
      <c r="BY527" s="180"/>
      <c r="BZ527" s="180"/>
      <c r="CA527" s="180"/>
    </row>
    <row r="528" ht="15.75" customHeight="1" spans="1:79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  <c r="U528" s="180"/>
      <c r="V528" s="180"/>
      <c r="W528" s="180"/>
      <c r="X528" s="180"/>
      <c r="Y528" s="180"/>
      <c r="Z528" s="180"/>
      <c r="AA528" s="180"/>
      <c r="AB528" s="180"/>
      <c r="AC528" s="180"/>
      <c r="AD528" s="180"/>
      <c r="AE528" s="180"/>
      <c r="AF528" s="180"/>
      <c r="AG528" s="180"/>
      <c r="AH528" s="180"/>
      <c r="AI528" s="180"/>
      <c r="AJ528" s="180"/>
      <c r="AK528" s="180"/>
      <c r="AL528" s="180"/>
      <c r="AM528" s="180"/>
      <c r="AN528" s="180"/>
      <c r="AO528" s="180"/>
      <c r="AP528" s="180"/>
      <c r="AQ528" s="180"/>
      <c r="AR528" s="180"/>
      <c r="AS528" s="180"/>
      <c r="AT528" s="180"/>
      <c r="AU528" s="180"/>
      <c r="AV528" s="180"/>
      <c r="AW528" s="180"/>
      <c r="AX528" s="180"/>
      <c r="AY528" s="180"/>
      <c r="AZ528" s="180"/>
      <c r="BA528" s="180"/>
      <c r="BB528" s="180"/>
      <c r="BC528" s="180"/>
      <c r="BD528" s="180"/>
      <c r="BE528" s="180"/>
      <c r="BF528" s="180"/>
      <c r="BG528" s="180"/>
      <c r="BH528" s="180"/>
      <c r="BI528" s="180"/>
      <c r="BJ528" s="180"/>
      <c r="BK528" s="180"/>
      <c r="BL528" s="180"/>
      <c r="BM528" s="180"/>
      <c r="BN528" s="180"/>
      <c r="BO528" s="180"/>
      <c r="BP528" s="180"/>
      <c r="BQ528" s="180"/>
      <c r="BR528" s="180"/>
      <c r="BS528" s="180"/>
      <c r="BT528" s="180"/>
      <c r="BU528" s="180"/>
      <c r="BV528" s="180"/>
      <c r="BW528" s="180"/>
      <c r="BX528" s="180"/>
      <c r="BY528" s="180"/>
      <c r="BZ528" s="180"/>
      <c r="CA528" s="180"/>
    </row>
    <row r="529" ht="15.75" customHeight="1" spans="1:79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  <c r="U529" s="180"/>
      <c r="V529" s="180"/>
      <c r="W529" s="180"/>
      <c r="X529" s="180"/>
      <c r="Y529" s="180"/>
      <c r="Z529" s="180"/>
      <c r="AA529" s="180"/>
      <c r="AB529" s="180"/>
      <c r="AC529" s="180"/>
      <c r="AD529" s="180"/>
      <c r="AE529" s="180"/>
      <c r="AF529" s="180"/>
      <c r="AG529" s="180"/>
      <c r="AH529" s="180"/>
      <c r="AI529" s="180"/>
      <c r="AJ529" s="180"/>
      <c r="AK529" s="180"/>
      <c r="AL529" s="180"/>
      <c r="AM529" s="180"/>
      <c r="AN529" s="180"/>
      <c r="AO529" s="180"/>
      <c r="AP529" s="180"/>
      <c r="AQ529" s="180"/>
      <c r="AR529" s="180"/>
      <c r="AS529" s="180"/>
      <c r="AT529" s="180"/>
      <c r="AU529" s="180"/>
      <c r="AV529" s="180"/>
      <c r="AW529" s="180"/>
      <c r="AX529" s="180"/>
      <c r="AY529" s="180"/>
      <c r="AZ529" s="180"/>
      <c r="BA529" s="180"/>
      <c r="BB529" s="180"/>
      <c r="BC529" s="180"/>
      <c r="BD529" s="180"/>
      <c r="BE529" s="180"/>
      <c r="BF529" s="180"/>
      <c r="BG529" s="180"/>
      <c r="BH529" s="180"/>
      <c r="BI529" s="180"/>
      <c r="BJ529" s="180"/>
      <c r="BK529" s="180"/>
      <c r="BL529" s="180"/>
      <c r="BM529" s="180"/>
      <c r="BN529" s="180"/>
      <c r="BO529" s="180"/>
      <c r="BP529" s="180"/>
      <c r="BQ529" s="180"/>
      <c r="BR529" s="180"/>
      <c r="BS529" s="180"/>
      <c r="BT529" s="180"/>
      <c r="BU529" s="180"/>
      <c r="BV529" s="180"/>
      <c r="BW529" s="180"/>
      <c r="BX529" s="180"/>
      <c r="BY529" s="180"/>
      <c r="BZ529" s="180"/>
      <c r="CA529" s="180"/>
    </row>
    <row r="530" ht="15.75" customHeight="1" spans="1:79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80"/>
      <c r="V530" s="180"/>
      <c r="W530" s="180"/>
      <c r="X530" s="180"/>
      <c r="Y530" s="180"/>
      <c r="Z530" s="180"/>
      <c r="AA530" s="180"/>
      <c r="AB530" s="180"/>
      <c r="AC530" s="180"/>
      <c r="AD530" s="180"/>
      <c r="AE530" s="180"/>
      <c r="AF530" s="180"/>
      <c r="AG530" s="180"/>
      <c r="AH530" s="180"/>
      <c r="AI530" s="180"/>
      <c r="AJ530" s="180"/>
      <c r="AK530" s="180"/>
      <c r="AL530" s="180"/>
      <c r="AM530" s="180"/>
      <c r="AN530" s="180"/>
      <c r="AO530" s="180"/>
      <c r="AP530" s="180"/>
      <c r="AQ530" s="180"/>
      <c r="AR530" s="180"/>
      <c r="AS530" s="180"/>
      <c r="AT530" s="180"/>
      <c r="AU530" s="180"/>
      <c r="AV530" s="180"/>
      <c r="AW530" s="180"/>
      <c r="AX530" s="180"/>
      <c r="AY530" s="180"/>
      <c r="AZ530" s="180"/>
      <c r="BA530" s="180"/>
      <c r="BB530" s="180"/>
      <c r="BC530" s="180"/>
      <c r="BD530" s="180"/>
      <c r="BE530" s="180"/>
      <c r="BF530" s="180"/>
      <c r="BG530" s="180"/>
      <c r="BH530" s="180"/>
      <c r="BI530" s="180"/>
      <c r="BJ530" s="180"/>
      <c r="BK530" s="180"/>
      <c r="BL530" s="180"/>
      <c r="BM530" s="180"/>
      <c r="BN530" s="180"/>
      <c r="BO530" s="180"/>
      <c r="BP530" s="180"/>
      <c r="BQ530" s="180"/>
      <c r="BR530" s="180"/>
      <c r="BS530" s="180"/>
      <c r="BT530" s="180"/>
      <c r="BU530" s="180"/>
      <c r="BV530" s="180"/>
      <c r="BW530" s="180"/>
      <c r="BX530" s="180"/>
      <c r="BY530" s="180"/>
      <c r="BZ530" s="180"/>
      <c r="CA530" s="180"/>
    </row>
    <row r="531" ht="15.75" customHeight="1" spans="1:79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80"/>
      <c r="V531" s="180"/>
      <c r="W531" s="180"/>
      <c r="X531" s="180"/>
      <c r="Y531" s="180"/>
      <c r="Z531" s="180"/>
      <c r="AA531" s="180"/>
      <c r="AB531" s="180"/>
      <c r="AC531" s="180"/>
      <c r="AD531" s="180"/>
      <c r="AE531" s="180"/>
      <c r="AF531" s="180"/>
      <c r="AG531" s="180"/>
      <c r="AH531" s="180"/>
      <c r="AI531" s="180"/>
      <c r="AJ531" s="180"/>
      <c r="AK531" s="180"/>
      <c r="AL531" s="180"/>
      <c r="AM531" s="180"/>
      <c r="AN531" s="180"/>
      <c r="AO531" s="180"/>
      <c r="AP531" s="180"/>
      <c r="AQ531" s="180"/>
      <c r="AR531" s="180"/>
      <c r="AS531" s="180"/>
      <c r="AT531" s="180"/>
      <c r="AU531" s="180"/>
      <c r="AV531" s="180"/>
      <c r="AW531" s="180"/>
      <c r="AX531" s="180"/>
      <c r="AY531" s="180"/>
      <c r="AZ531" s="180"/>
      <c r="BA531" s="180"/>
      <c r="BB531" s="180"/>
      <c r="BC531" s="180"/>
      <c r="BD531" s="180"/>
      <c r="BE531" s="180"/>
      <c r="BF531" s="180"/>
      <c r="BG531" s="180"/>
      <c r="BH531" s="180"/>
      <c r="BI531" s="180"/>
      <c r="BJ531" s="180"/>
      <c r="BK531" s="180"/>
      <c r="BL531" s="180"/>
      <c r="BM531" s="180"/>
      <c r="BN531" s="180"/>
      <c r="BO531" s="180"/>
      <c r="BP531" s="180"/>
      <c r="BQ531" s="180"/>
      <c r="BR531" s="180"/>
      <c r="BS531" s="180"/>
      <c r="BT531" s="180"/>
      <c r="BU531" s="180"/>
      <c r="BV531" s="180"/>
      <c r="BW531" s="180"/>
      <c r="BX531" s="180"/>
      <c r="BY531" s="180"/>
      <c r="BZ531" s="180"/>
      <c r="CA531" s="180"/>
    </row>
    <row r="532" ht="15.75" customHeight="1" spans="1:79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80"/>
      <c r="V532" s="180"/>
      <c r="W532" s="180"/>
      <c r="X532" s="180"/>
      <c r="Y532" s="180"/>
      <c r="Z532" s="180"/>
      <c r="AA532" s="180"/>
      <c r="AB532" s="180"/>
      <c r="AC532" s="180"/>
      <c r="AD532" s="180"/>
      <c r="AE532" s="180"/>
      <c r="AF532" s="180"/>
      <c r="AG532" s="180"/>
      <c r="AH532" s="180"/>
      <c r="AI532" s="180"/>
      <c r="AJ532" s="180"/>
      <c r="AK532" s="180"/>
      <c r="AL532" s="180"/>
      <c r="AM532" s="180"/>
      <c r="AN532" s="180"/>
      <c r="AO532" s="180"/>
      <c r="AP532" s="180"/>
      <c r="AQ532" s="180"/>
      <c r="AR532" s="180"/>
      <c r="AS532" s="180"/>
      <c r="AT532" s="180"/>
      <c r="AU532" s="180"/>
      <c r="AV532" s="180"/>
      <c r="AW532" s="180"/>
      <c r="AX532" s="180"/>
      <c r="AY532" s="180"/>
      <c r="AZ532" s="180"/>
      <c r="BA532" s="180"/>
      <c r="BB532" s="180"/>
      <c r="BC532" s="180"/>
      <c r="BD532" s="180"/>
      <c r="BE532" s="180"/>
      <c r="BF532" s="180"/>
      <c r="BG532" s="180"/>
      <c r="BH532" s="180"/>
      <c r="BI532" s="180"/>
      <c r="BJ532" s="180"/>
      <c r="BK532" s="180"/>
      <c r="BL532" s="180"/>
      <c r="BM532" s="180"/>
      <c r="BN532" s="180"/>
      <c r="BO532" s="180"/>
      <c r="BP532" s="180"/>
      <c r="BQ532" s="180"/>
      <c r="BR532" s="180"/>
      <c r="BS532" s="180"/>
      <c r="BT532" s="180"/>
      <c r="BU532" s="180"/>
      <c r="BV532" s="180"/>
      <c r="BW532" s="180"/>
      <c r="BX532" s="180"/>
      <c r="BY532" s="180"/>
      <c r="BZ532" s="180"/>
      <c r="CA532" s="180"/>
    </row>
    <row r="533" ht="15.75" customHeight="1" spans="1:79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180"/>
      <c r="AD533" s="180"/>
      <c r="AE533" s="180"/>
      <c r="AF533" s="180"/>
      <c r="AG533" s="180"/>
      <c r="AH533" s="180"/>
      <c r="AI533" s="180"/>
      <c r="AJ533" s="180"/>
      <c r="AK533" s="180"/>
      <c r="AL533" s="180"/>
      <c r="AM533" s="180"/>
      <c r="AN533" s="180"/>
      <c r="AO533" s="180"/>
      <c r="AP533" s="180"/>
      <c r="AQ533" s="180"/>
      <c r="AR533" s="180"/>
      <c r="AS533" s="180"/>
      <c r="AT533" s="180"/>
      <c r="AU533" s="180"/>
      <c r="AV533" s="180"/>
      <c r="AW533" s="180"/>
      <c r="AX533" s="180"/>
      <c r="AY533" s="180"/>
      <c r="AZ533" s="180"/>
      <c r="BA533" s="180"/>
      <c r="BB533" s="180"/>
      <c r="BC533" s="180"/>
      <c r="BD533" s="180"/>
      <c r="BE533" s="180"/>
      <c r="BF533" s="180"/>
      <c r="BG533" s="180"/>
      <c r="BH533" s="180"/>
      <c r="BI533" s="180"/>
      <c r="BJ533" s="180"/>
      <c r="BK533" s="180"/>
      <c r="BL533" s="180"/>
      <c r="BM533" s="180"/>
      <c r="BN533" s="180"/>
      <c r="BO533" s="180"/>
      <c r="BP533" s="180"/>
      <c r="BQ533" s="180"/>
      <c r="BR533" s="180"/>
      <c r="BS533" s="180"/>
      <c r="BT533" s="180"/>
      <c r="BU533" s="180"/>
      <c r="BV533" s="180"/>
      <c r="BW533" s="180"/>
      <c r="BX533" s="180"/>
      <c r="BY533" s="180"/>
      <c r="BZ533" s="180"/>
      <c r="CA533" s="180"/>
    </row>
    <row r="534" ht="15.75" customHeight="1" spans="1:79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  <c r="Y534" s="180"/>
      <c r="Z534" s="180"/>
      <c r="AA534" s="180"/>
      <c r="AB534" s="180"/>
      <c r="AC534" s="180"/>
      <c r="AD534" s="180"/>
      <c r="AE534" s="180"/>
      <c r="AF534" s="180"/>
      <c r="AG534" s="180"/>
      <c r="AH534" s="180"/>
      <c r="AI534" s="180"/>
      <c r="AJ534" s="180"/>
      <c r="AK534" s="180"/>
      <c r="AL534" s="180"/>
      <c r="AM534" s="180"/>
      <c r="AN534" s="180"/>
      <c r="AO534" s="180"/>
      <c r="AP534" s="180"/>
      <c r="AQ534" s="180"/>
      <c r="AR534" s="180"/>
      <c r="AS534" s="180"/>
      <c r="AT534" s="180"/>
      <c r="AU534" s="180"/>
      <c r="AV534" s="180"/>
      <c r="AW534" s="180"/>
      <c r="AX534" s="180"/>
      <c r="AY534" s="180"/>
      <c r="AZ534" s="180"/>
      <c r="BA534" s="180"/>
      <c r="BB534" s="180"/>
      <c r="BC534" s="180"/>
      <c r="BD534" s="180"/>
      <c r="BE534" s="180"/>
      <c r="BF534" s="180"/>
      <c r="BG534" s="180"/>
      <c r="BH534" s="180"/>
      <c r="BI534" s="180"/>
      <c r="BJ534" s="180"/>
      <c r="BK534" s="180"/>
      <c r="BL534" s="180"/>
      <c r="BM534" s="180"/>
      <c r="BN534" s="180"/>
      <c r="BO534" s="180"/>
      <c r="BP534" s="180"/>
      <c r="BQ534" s="180"/>
      <c r="BR534" s="180"/>
      <c r="BS534" s="180"/>
      <c r="BT534" s="180"/>
      <c r="BU534" s="180"/>
      <c r="BV534" s="180"/>
      <c r="BW534" s="180"/>
      <c r="BX534" s="180"/>
      <c r="BY534" s="180"/>
      <c r="BZ534" s="180"/>
      <c r="CA534" s="180"/>
    </row>
    <row r="535" ht="15.75" customHeight="1" spans="1:79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  <c r="V535" s="180"/>
      <c r="W535" s="180"/>
      <c r="X535" s="180"/>
      <c r="Y535" s="180"/>
      <c r="Z535" s="180"/>
      <c r="AA535" s="180"/>
      <c r="AB535" s="180"/>
      <c r="AC535" s="180"/>
      <c r="AD535" s="180"/>
      <c r="AE535" s="180"/>
      <c r="AF535" s="180"/>
      <c r="AG535" s="180"/>
      <c r="AH535" s="180"/>
      <c r="AI535" s="180"/>
      <c r="AJ535" s="180"/>
      <c r="AK535" s="180"/>
      <c r="AL535" s="180"/>
      <c r="AM535" s="180"/>
      <c r="AN535" s="180"/>
      <c r="AO535" s="180"/>
      <c r="AP535" s="180"/>
      <c r="AQ535" s="180"/>
      <c r="AR535" s="180"/>
      <c r="AS535" s="180"/>
      <c r="AT535" s="180"/>
      <c r="AU535" s="180"/>
      <c r="AV535" s="180"/>
      <c r="AW535" s="180"/>
      <c r="AX535" s="180"/>
      <c r="AY535" s="180"/>
      <c r="AZ535" s="180"/>
      <c r="BA535" s="180"/>
      <c r="BB535" s="180"/>
      <c r="BC535" s="180"/>
      <c r="BD535" s="180"/>
      <c r="BE535" s="180"/>
      <c r="BF535" s="180"/>
      <c r="BG535" s="180"/>
      <c r="BH535" s="180"/>
      <c r="BI535" s="180"/>
      <c r="BJ535" s="180"/>
      <c r="BK535" s="180"/>
      <c r="BL535" s="180"/>
      <c r="BM535" s="180"/>
      <c r="BN535" s="180"/>
      <c r="BO535" s="180"/>
      <c r="BP535" s="180"/>
      <c r="BQ535" s="180"/>
      <c r="BR535" s="180"/>
      <c r="BS535" s="180"/>
      <c r="BT535" s="180"/>
      <c r="BU535" s="180"/>
      <c r="BV535" s="180"/>
      <c r="BW535" s="180"/>
      <c r="BX535" s="180"/>
      <c r="BY535" s="180"/>
      <c r="BZ535" s="180"/>
      <c r="CA535" s="180"/>
    </row>
    <row r="536" ht="15.75" customHeight="1" spans="1:79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  <c r="V536" s="180"/>
      <c r="W536" s="180"/>
      <c r="X536" s="180"/>
      <c r="Y536" s="180"/>
      <c r="Z536" s="180"/>
      <c r="AA536" s="180"/>
      <c r="AB536" s="180"/>
      <c r="AC536" s="180"/>
      <c r="AD536" s="180"/>
      <c r="AE536" s="180"/>
      <c r="AF536" s="180"/>
      <c r="AG536" s="180"/>
      <c r="AH536" s="180"/>
      <c r="AI536" s="180"/>
      <c r="AJ536" s="180"/>
      <c r="AK536" s="180"/>
      <c r="AL536" s="180"/>
      <c r="AM536" s="180"/>
      <c r="AN536" s="180"/>
      <c r="AO536" s="180"/>
      <c r="AP536" s="180"/>
      <c r="AQ536" s="180"/>
      <c r="AR536" s="180"/>
      <c r="AS536" s="180"/>
      <c r="AT536" s="180"/>
      <c r="AU536" s="180"/>
      <c r="AV536" s="180"/>
      <c r="AW536" s="180"/>
      <c r="AX536" s="180"/>
      <c r="AY536" s="180"/>
      <c r="AZ536" s="180"/>
      <c r="BA536" s="180"/>
      <c r="BB536" s="180"/>
      <c r="BC536" s="180"/>
      <c r="BD536" s="180"/>
      <c r="BE536" s="180"/>
      <c r="BF536" s="180"/>
      <c r="BG536" s="180"/>
      <c r="BH536" s="180"/>
      <c r="BI536" s="180"/>
      <c r="BJ536" s="180"/>
      <c r="BK536" s="180"/>
      <c r="BL536" s="180"/>
      <c r="BM536" s="180"/>
      <c r="BN536" s="180"/>
      <c r="BO536" s="180"/>
      <c r="BP536" s="180"/>
      <c r="BQ536" s="180"/>
      <c r="BR536" s="180"/>
      <c r="BS536" s="180"/>
      <c r="BT536" s="180"/>
      <c r="BU536" s="180"/>
      <c r="BV536" s="180"/>
      <c r="BW536" s="180"/>
      <c r="BX536" s="180"/>
      <c r="BY536" s="180"/>
      <c r="BZ536" s="180"/>
      <c r="CA536" s="180"/>
    </row>
    <row r="537" ht="15.75" customHeight="1" spans="1:79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  <c r="V537" s="180"/>
      <c r="W537" s="180"/>
      <c r="X537" s="180"/>
      <c r="Y537" s="180"/>
      <c r="Z537" s="180"/>
      <c r="AA537" s="180"/>
      <c r="AB537" s="180"/>
      <c r="AC537" s="180"/>
      <c r="AD537" s="180"/>
      <c r="AE537" s="180"/>
      <c r="AF537" s="180"/>
      <c r="AG537" s="180"/>
      <c r="AH537" s="180"/>
      <c r="AI537" s="180"/>
      <c r="AJ537" s="180"/>
      <c r="AK537" s="180"/>
      <c r="AL537" s="180"/>
      <c r="AM537" s="180"/>
      <c r="AN537" s="180"/>
      <c r="AO537" s="180"/>
      <c r="AP537" s="180"/>
      <c r="AQ537" s="180"/>
      <c r="AR537" s="180"/>
      <c r="AS537" s="180"/>
      <c r="AT537" s="180"/>
      <c r="AU537" s="180"/>
      <c r="AV537" s="180"/>
      <c r="AW537" s="180"/>
      <c r="AX537" s="180"/>
      <c r="AY537" s="180"/>
      <c r="AZ537" s="180"/>
      <c r="BA537" s="180"/>
      <c r="BB537" s="180"/>
      <c r="BC537" s="180"/>
      <c r="BD537" s="180"/>
      <c r="BE537" s="180"/>
      <c r="BF537" s="180"/>
      <c r="BG537" s="180"/>
      <c r="BH537" s="180"/>
      <c r="BI537" s="180"/>
      <c r="BJ537" s="180"/>
      <c r="BK537" s="180"/>
      <c r="BL537" s="180"/>
      <c r="BM537" s="180"/>
      <c r="BN537" s="180"/>
      <c r="BO537" s="180"/>
      <c r="BP537" s="180"/>
      <c r="BQ537" s="180"/>
      <c r="BR537" s="180"/>
      <c r="BS537" s="180"/>
      <c r="BT537" s="180"/>
      <c r="BU537" s="180"/>
      <c r="BV537" s="180"/>
      <c r="BW537" s="180"/>
      <c r="BX537" s="180"/>
      <c r="BY537" s="180"/>
      <c r="BZ537" s="180"/>
      <c r="CA537" s="180"/>
    </row>
    <row r="538" ht="15.75" customHeight="1" spans="1:79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  <c r="V538" s="180"/>
      <c r="W538" s="180"/>
      <c r="X538" s="180"/>
      <c r="Y538" s="180"/>
      <c r="Z538" s="180"/>
      <c r="AA538" s="180"/>
      <c r="AB538" s="180"/>
      <c r="AC538" s="180"/>
      <c r="AD538" s="180"/>
      <c r="AE538" s="180"/>
      <c r="AF538" s="180"/>
      <c r="AG538" s="180"/>
      <c r="AH538" s="180"/>
      <c r="AI538" s="180"/>
      <c r="AJ538" s="180"/>
      <c r="AK538" s="180"/>
      <c r="AL538" s="180"/>
      <c r="AM538" s="180"/>
      <c r="AN538" s="180"/>
      <c r="AO538" s="180"/>
      <c r="AP538" s="180"/>
      <c r="AQ538" s="180"/>
      <c r="AR538" s="180"/>
      <c r="AS538" s="180"/>
      <c r="AT538" s="180"/>
      <c r="AU538" s="180"/>
      <c r="AV538" s="180"/>
      <c r="AW538" s="180"/>
      <c r="AX538" s="180"/>
      <c r="AY538" s="180"/>
      <c r="AZ538" s="180"/>
      <c r="BA538" s="180"/>
      <c r="BB538" s="180"/>
      <c r="BC538" s="180"/>
      <c r="BD538" s="180"/>
      <c r="BE538" s="180"/>
      <c r="BF538" s="180"/>
      <c r="BG538" s="180"/>
      <c r="BH538" s="180"/>
      <c r="BI538" s="180"/>
      <c r="BJ538" s="180"/>
      <c r="BK538" s="180"/>
      <c r="BL538" s="180"/>
      <c r="BM538" s="180"/>
      <c r="BN538" s="180"/>
      <c r="BO538" s="180"/>
      <c r="BP538" s="180"/>
      <c r="BQ538" s="180"/>
      <c r="BR538" s="180"/>
      <c r="BS538" s="180"/>
      <c r="BT538" s="180"/>
      <c r="BU538" s="180"/>
      <c r="BV538" s="180"/>
      <c r="BW538" s="180"/>
      <c r="BX538" s="180"/>
      <c r="BY538" s="180"/>
      <c r="BZ538" s="180"/>
      <c r="CA538" s="180"/>
    </row>
    <row r="539" ht="15.75" customHeight="1" spans="1:79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  <c r="U539" s="180"/>
      <c r="V539" s="180"/>
      <c r="W539" s="180"/>
      <c r="X539" s="180"/>
      <c r="Y539" s="180"/>
      <c r="Z539" s="180"/>
      <c r="AA539" s="180"/>
      <c r="AB539" s="180"/>
      <c r="AC539" s="180"/>
      <c r="AD539" s="180"/>
      <c r="AE539" s="180"/>
      <c r="AF539" s="180"/>
      <c r="AG539" s="180"/>
      <c r="AH539" s="180"/>
      <c r="AI539" s="180"/>
      <c r="AJ539" s="180"/>
      <c r="AK539" s="180"/>
      <c r="AL539" s="180"/>
      <c r="AM539" s="180"/>
      <c r="AN539" s="180"/>
      <c r="AO539" s="180"/>
      <c r="AP539" s="180"/>
      <c r="AQ539" s="180"/>
      <c r="AR539" s="180"/>
      <c r="AS539" s="180"/>
      <c r="AT539" s="180"/>
      <c r="AU539" s="180"/>
      <c r="AV539" s="180"/>
      <c r="AW539" s="180"/>
      <c r="AX539" s="180"/>
      <c r="AY539" s="180"/>
      <c r="AZ539" s="180"/>
      <c r="BA539" s="180"/>
      <c r="BB539" s="180"/>
      <c r="BC539" s="180"/>
      <c r="BD539" s="180"/>
      <c r="BE539" s="180"/>
      <c r="BF539" s="180"/>
      <c r="BG539" s="180"/>
      <c r="BH539" s="180"/>
      <c r="BI539" s="180"/>
      <c r="BJ539" s="180"/>
      <c r="BK539" s="180"/>
      <c r="BL539" s="180"/>
      <c r="BM539" s="180"/>
      <c r="BN539" s="180"/>
      <c r="BO539" s="180"/>
      <c r="BP539" s="180"/>
      <c r="BQ539" s="180"/>
      <c r="BR539" s="180"/>
      <c r="BS539" s="180"/>
      <c r="BT539" s="180"/>
      <c r="BU539" s="180"/>
      <c r="BV539" s="180"/>
      <c r="BW539" s="180"/>
      <c r="BX539" s="180"/>
      <c r="BY539" s="180"/>
      <c r="BZ539" s="180"/>
      <c r="CA539" s="180"/>
    </row>
    <row r="540" ht="15.75" customHeight="1" spans="1:79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  <c r="Y540" s="180"/>
      <c r="Z540" s="180"/>
      <c r="AA540" s="180"/>
      <c r="AB540" s="180"/>
      <c r="AC540" s="180"/>
      <c r="AD540" s="180"/>
      <c r="AE540" s="180"/>
      <c r="AF540" s="180"/>
      <c r="AG540" s="180"/>
      <c r="AH540" s="180"/>
      <c r="AI540" s="180"/>
      <c r="AJ540" s="180"/>
      <c r="AK540" s="180"/>
      <c r="AL540" s="180"/>
      <c r="AM540" s="180"/>
      <c r="AN540" s="180"/>
      <c r="AO540" s="180"/>
      <c r="AP540" s="180"/>
      <c r="AQ540" s="180"/>
      <c r="AR540" s="180"/>
      <c r="AS540" s="180"/>
      <c r="AT540" s="180"/>
      <c r="AU540" s="180"/>
      <c r="AV540" s="180"/>
      <c r="AW540" s="180"/>
      <c r="AX540" s="180"/>
      <c r="AY540" s="180"/>
      <c r="AZ540" s="180"/>
      <c r="BA540" s="180"/>
      <c r="BB540" s="180"/>
      <c r="BC540" s="180"/>
      <c r="BD540" s="180"/>
      <c r="BE540" s="180"/>
      <c r="BF540" s="180"/>
      <c r="BG540" s="180"/>
      <c r="BH540" s="180"/>
      <c r="BI540" s="180"/>
      <c r="BJ540" s="180"/>
      <c r="BK540" s="180"/>
      <c r="BL540" s="180"/>
      <c r="BM540" s="180"/>
      <c r="BN540" s="180"/>
      <c r="BO540" s="180"/>
      <c r="BP540" s="180"/>
      <c r="BQ540" s="180"/>
      <c r="BR540" s="180"/>
      <c r="BS540" s="180"/>
      <c r="BT540" s="180"/>
      <c r="BU540" s="180"/>
      <c r="BV540" s="180"/>
      <c r="BW540" s="180"/>
      <c r="BX540" s="180"/>
      <c r="BY540" s="180"/>
      <c r="BZ540" s="180"/>
      <c r="CA540" s="180"/>
    </row>
    <row r="541" ht="15.75" customHeight="1" spans="1:79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  <c r="Y541" s="180"/>
      <c r="Z541" s="180"/>
      <c r="AA541" s="180"/>
      <c r="AB541" s="180"/>
      <c r="AC541" s="180"/>
      <c r="AD541" s="180"/>
      <c r="AE541" s="180"/>
      <c r="AF541" s="180"/>
      <c r="AG541" s="180"/>
      <c r="AH541" s="180"/>
      <c r="AI541" s="180"/>
      <c r="AJ541" s="180"/>
      <c r="AK541" s="180"/>
      <c r="AL541" s="180"/>
      <c r="AM541" s="180"/>
      <c r="AN541" s="180"/>
      <c r="AO541" s="180"/>
      <c r="AP541" s="180"/>
      <c r="AQ541" s="180"/>
      <c r="AR541" s="180"/>
      <c r="AS541" s="180"/>
      <c r="AT541" s="180"/>
      <c r="AU541" s="180"/>
      <c r="AV541" s="180"/>
      <c r="AW541" s="180"/>
      <c r="AX541" s="180"/>
      <c r="AY541" s="180"/>
      <c r="AZ541" s="180"/>
      <c r="BA541" s="180"/>
      <c r="BB541" s="180"/>
      <c r="BC541" s="180"/>
      <c r="BD541" s="180"/>
      <c r="BE541" s="180"/>
      <c r="BF541" s="180"/>
      <c r="BG541" s="180"/>
      <c r="BH541" s="180"/>
      <c r="BI541" s="180"/>
      <c r="BJ541" s="180"/>
      <c r="BK541" s="180"/>
      <c r="BL541" s="180"/>
      <c r="BM541" s="180"/>
      <c r="BN541" s="180"/>
      <c r="BO541" s="180"/>
      <c r="BP541" s="180"/>
      <c r="BQ541" s="180"/>
      <c r="BR541" s="180"/>
      <c r="BS541" s="180"/>
      <c r="BT541" s="180"/>
      <c r="BU541" s="180"/>
      <c r="BV541" s="180"/>
      <c r="BW541" s="180"/>
      <c r="BX541" s="180"/>
      <c r="BY541" s="180"/>
      <c r="BZ541" s="180"/>
      <c r="CA541" s="180"/>
    </row>
    <row r="542" ht="15.75" customHeight="1" spans="1:79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  <c r="AA542" s="180"/>
      <c r="AB542" s="180"/>
      <c r="AC542" s="180"/>
      <c r="AD542" s="180"/>
      <c r="AE542" s="180"/>
      <c r="AF542" s="180"/>
      <c r="AG542" s="180"/>
      <c r="AH542" s="180"/>
      <c r="AI542" s="180"/>
      <c r="AJ542" s="180"/>
      <c r="AK542" s="180"/>
      <c r="AL542" s="180"/>
      <c r="AM542" s="180"/>
      <c r="AN542" s="180"/>
      <c r="AO542" s="180"/>
      <c r="AP542" s="180"/>
      <c r="AQ542" s="180"/>
      <c r="AR542" s="180"/>
      <c r="AS542" s="180"/>
      <c r="AT542" s="180"/>
      <c r="AU542" s="180"/>
      <c r="AV542" s="180"/>
      <c r="AW542" s="180"/>
      <c r="AX542" s="180"/>
      <c r="AY542" s="180"/>
      <c r="AZ542" s="180"/>
      <c r="BA542" s="180"/>
      <c r="BB542" s="180"/>
      <c r="BC542" s="180"/>
      <c r="BD542" s="180"/>
      <c r="BE542" s="180"/>
      <c r="BF542" s="180"/>
      <c r="BG542" s="180"/>
      <c r="BH542" s="180"/>
      <c r="BI542" s="180"/>
      <c r="BJ542" s="180"/>
      <c r="BK542" s="180"/>
      <c r="BL542" s="180"/>
      <c r="BM542" s="180"/>
      <c r="BN542" s="180"/>
      <c r="BO542" s="180"/>
      <c r="BP542" s="180"/>
      <c r="BQ542" s="180"/>
      <c r="BR542" s="180"/>
      <c r="BS542" s="180"/>
      <c r="BT542" s="180"/>
      <c r="BU542" s="180"/>
      <c r="BV542" s="180"/>
      <c r="BW542" s="180"/>
      <c r="BX542" s="180"/>
      <c r="BY542" s="180"/>
      <c r="BZ542" s="180"/>
      <c r="CA542" s="180"/>
    </row>
    <row r="543" ht="15.75" customHeight="1" spans="1:79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  <c r="Y543" s="180"/>
      <c r="Z543" s="180"/>
      <c r="AA543" s="180"/>
      <c r="AB543" s="180"/>
      <c r="AC543" s="180"/>
      <c r="AD543" s="180"/>
      <c r="AE543" s="180"/>
      <c r="AF543" s="180"/>
      <c r="AG543" s="180"/>
      <c r="AH543" s="180"/>
      <c r="AI543" s="180"/>
      <c r="AJ543" s="180"/>
      <c r="AK543" s="180"/>
      <c r="AL543" s="180"/>
      <c r="AM543" s="180"/>
      <c r="AN543" s="180"/>
      <c r="AO543" s="180"/>
      <c r="AP543" s="180"/>
      <c r="AQ543" s="180"/>
      <c r="AR543" s="180"/>
      <c r="AS543" s="180"/>
      <c r="AT543" s="180"/>
      <c r="AU543" s="180"/>
      <c r="AV543" s="180"/>
      <c r="AW543" s="180"/>
      <c r="AX543" s="180"/>
      <c r="AY543" s="180"/>
      <c r="AZ543" s="180"/>
      <c r="BA543" s="180"/>
      <c r="BB543" s="180"/>
      <c r="BC543" s="180"/>
      <c r="BD543" s="180"/>
      <c r="BE543" s="180"/>
      <c r="BF543" s="180"/>
      <c r="BG543" s="180"/>
      <c r="BH543" s="180"/>
      <c r="BI543" s="180"/>
      <c r="BJ543" s="180"/>
      <c r="BK543" s="180"/>
      <c r="BL543" s="180"/>
      <c r="BM543" s="180"/>
      <c r="BN543" s="180"/>
      <c r="BO543" s="180"/>
      <c r="BP543" s="180"/>
      <c r="BQ543" s="180"/>
      <c r="BR543" s="180"/>
      <c r="BS543" s="180"/>
      <c r="BT543" s="180"/>
      <c r="BU543" s="180"/>
      <c r="BV543" s="180"/>
      <c r="BW543" s="180"/>
      <c r="BX543" s="180"/>
      <c r="BY543" s="180"/>
      <c r="BZ543" s="180"/>
      <c r="CA543" s="180"/>
    </row>
    <row r="544" ht="15.75" customHeight="1" spans="1:79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  <c r="Y544" s="180"/>
      <c r="Z544" s="180"/>
      <c r="AA544" s="180"/>
      <c r="AB544" s="180"/>
      <c r="AC544" s="180"/>
      <c r="AD544" s="180"/>
      <c r="AE544" s="180"/>
      <c r="AF544" s="180"/>
      <c r="AG544" s="180"/>
      <c r="AH544" s="180"/>
      <c r="AI544" s="180"/>
      <c r="AJ544" s="180"/>
      <c r="AK544" s="180"/>
      <c r="AL544" s="180"/>
      <c r="AM544" s="180"/>
      <c r="AN544" s="180"/>
      <c r="AO544" s="180"/>
      <c r="AP544" s="180"/>
      <c r="AQ544" s="180"/>
      <c r="AR544" s="180"/>
      <c r="AS544" s="180"/>
      <c r="AT544" s="180"/>
      <c r="AU544" s="180"/>
      <c r="AV544" s="180"/>
      <c r="AW544" s="180"/>
      <c r="AX544" s="180"/>
      <c r="AY544" s="180"/>
      <c r="AZ544" s="180"/>
      <c r="BA544" s="180"/>
      <c r="BB544" s="180"/>
      <c r="BC544" s="180"/>
      <c r="BD544" s="180"/>
      <c r="BE544" s="180"/>
      <c r="BF544" s="180"/>
      <c r="BG544" s="180"/>
      <c r="BH544" s="180"/>
      <c r="BI544" s="180"/>
      <c r="BJ544" s="180"/>
      <c r="BK544" s="180"/>
      <c r="BL544" s="180"/>
      <c r="BM544" s="180"/>
      <c r="BN544" s="180"/>
      <c r="BO544" s="180"/>
      <c r="BP544" s="180"/>
      <c r="BQ544" s="180"/>
      <c r="BR544" s="180"/>
      <c r="BS544" s="180"/>
      <c r="BT544" s="180"/>
      <c r="BU544" s="180"/>
      <c r="BV544" s="180"/>
      <c r="BW544" s="180"/>
      <c r="BX544" s="180"/>
      <c r="BY544" s="180"/>
      <c r="BZ544" s="180"/>
      <c r="CA544" s="180"/>
    </row>
    <row r="545" ht="15.75" customHeight="1" spans="1:79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80"/>
      <c r="V545" s="180"/>
      <c r="W545" s="180"/>
      <c r="X545" s="180"/>
      <c r="Y545" s="180"/>
      <c r="Z545" s="180"/>
      <c r="AA545" s="180"/>
      <c r="AB545" s="180"/>
      <c r="AC545" s="180"/>
      <c r="AD545" s="180"/>
      <c r="AE545" s="180"/>
      <c r="AF545" s="180"/>
      <c r="AG545" s="180"/>
      <c r="AH545" s="180"/>
      <c r="AI545" s="180"/>
      <c r="AJ545" s="180"/>
      <c r="AK545" s="180"/>
      <c r="AL545" s="180"/>
      <c r="AM545" s="180"/>
      <c r="AN545" s="180"/>
      <c r="AO545" s="180"/>
      <c r="AP545" s="180"/>
      <c r="AQ545" s="180"/>
      <c r="AR545" s="180"/>
      <c r="AS545" s="180"/>
      <c r="AT545" s="180"/>
      <c r="AU545" s="180"/>
      <c r="AV545" s="180"/>
      <c r="AW545" s="180"/>
      <c r="AX545" s="180"/>
      <c r="AY545" s="180"/>
      <c r="AZ545" s="180"/>
      <c r="BA545" s="180"/>
      <c r="BB545" s="180"/>
      <c r="BC545" s="180"/>
      <c r="BD545" s="180"/>
      <c r="BE545" s="180"/>
      <c r="BF545" s="180"/>
      <c r="BG545" s="180"/>
      <c r="BH545" s="180"/>
      <c r="BI545" s="180"/>
      <c r="BJ545" s="180"/>
      <c r="BK545" s="180"/>
      <c r="BL545" s="180"/>
      <c r="BM545" s="180"/>
      <c r="BN545" s="180"/>
      <c r="BO545" s="180"/>
      <c r="BP545" s="180"/>
      <c r="BQ545" s="180"/>
      <c r="BR545" s="180"/>
      <c r="BS545" s="180"/>
      <c r="BT545" s="180"/>
      <c r="BU545" s="180"/>
      <c r="BV545" s="180"/>
      <c r="BW545" s="180"/>
      <c r="BX545" s="180"/>
      <c r="BY545" s="180"/>
      <c r="BZ545" s="180"/>
      <c r="CA545" s="180"/>
    </row>
    <row r="546" ht="15.75" customHeight="1" spans="1:79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  <c r="Y546" s="180"/>
      <c r="Z546" s="180"/>
      <c r="AA546" s="180"/>
      <c r="AB546" s="180"/>
      <c r="AC546" s="180"/>
      <c r="AD546" s="180"/>
      <c r="AE546" s="180"/>
      <c r="AF546" s="180"/>
      <c r="AG546" s="180"/>
      <c r="AH546" s="180"/>
      <c r="AI546" s="180"/>
      <c r="AJ546" s="180"/>
      <c r="AK546" s="180"/>
      <c r="AL546" s="180"/>
      <c r="AM546" s="180"/>
      <c r="AN546" s="180"/>
      <c r="AO546" s="180"/>
      <c r="AP546" s="180"/>
      <c r="AQ546" s="180"/>
      <c r="AR546" s="180"/>
      <c r="AS546" s="180"/>
      <c r="AT546" s="180"/>
      <c r="AU546" s="180"/>
      <c r="AV546" s="180"/>
      <c r="AW546" s="180"/>
      <c r="AX546" s="180"/>
      <c r="AY546" s="180"/>
      <c r="AZ546" s="180"/>
      <c r="BA546" s="180"/>
      <c r="BB546" s="180"/>
      <c r="BC546" s="180"/>
      <c r="BD546" s="180"/>
      <c r="BE546" s="180"/>
      <c r="BF546" s="180"/>
      <c r="BG546" s="180"/>
      <c r="BH546" s="180"/>
      <c r="BI546" s="180"/>
      <c r="BJ546" s="180"/>
      <c r="BK546" s="180"/>
      <c r="BL546" s="180"/>
      <c r="BM546" s="180"/>
      <c r="BN546" s="180"/>
      <c r="BO546" s="180"/>
      <c r="BP546" s="180"/>
      <c r="BQ546" s="180"/>
      <c r="BR546" s="180"/>
      <c r="BS546" s="180"/>
      <c r="BT546" s="180"/>
      <c r="BU546" s="180"/>
      <c r="BV546" s="180"/>
      <c r="BW546" s="180"/>
      <c r="BX546" s="180"/>
      <c r="BY546" s="180"/>
      <c r="BZ546" s="180"/>
      <c r="CA546" s="180"/>
    </row>
    <row r="547" ht="15.75" customHeight="1" spans="1:79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  <c r="Y547" s="180"/>
      <c r="Z547" s="180"/>
      <c r="AA547" s="180"/>
      <c r="AB547" s="180"/>
      <c r="AC547" s="180"/>
      <c r="AD547" s="180"/>
      <c r="AE547" s="180"/>
      <c r="AF547" s="180"/>
      <c r="AG547" s="180"/>
      <c r="AH547" s="180"/>
      <c r="AI547" s="180"/>
      <c r="AJ547" s="180"/>
      <c r="AK547" s="180"/>
      <c r="AL547" s="180"/>
      <c r="AM547" s="180"/>
      <c r="AN547" s="180"/>
      <c r="AO547" s="180"/>
      <c r="AP547" s="180"/>
      <c r="AQ547" s="180"/>
      <c r="AR547" s="180"/>
      <c r="AS547" s="180"/>
      <c r="AT547" s="180"/>
      <c r="AU547" s="180"/>
      <c r="AV547" s="180"/>
      <c r="AW547" s="180"/>
      <c r="AX547" s="180"/>
      <c r="AY547" s="180"/>
      <c r="AZ547" s="180"/>
      <c r="BA547" s="180"/>
      <c r="BB547" s="180"/>
      <c r="BC547" s="180"/>
      <c r="BD547" s="180"/>
      <c r="BE547" s="180"/>
      <c r="BF547" s="180"/>
      <c r="BG547" s="180"/>
      <c r="BH547" s="180"/>
      <c r="BI547" s="180"/>
      <c r="BJ547" s="180"/>
      <c r="BK547" s="180"/>
      <c r="BL547" s="180"/>
      <c r="BM547" s="180"/>
      <c r="BN547" s="180"/>
      <c r="BO547" s="180"/>
      <c r="BP547" s="180"/>
      <c r="BQ547" s="180"/>
      <c r="BR547" s="180"/>
      <c r="BS547" s="180"/>
      <c r="BT547" s="180"/>
      <c r="BU547" s="180"/>
      <c r="BV547" s="180"/>
      <c r="BW547" s="180"/>
      <c r="BX547" s="180"/>
      <c r="BY547" s="180"/>
      <c r="BZ547" s="180"/>
      <c r="CA547" s="180"/>
    </row>
    <row r="548" ht="15.75" customHeight="1" spans="1:79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  <c r="Y548" s="180"/>
      <c r="Z548" s="180"/>
      <c r="AA548" s="180"/>
      <c r="AB548" s="180"/>
      <c r="AC548" s="180"/>
      <c r="AD548" s="180"/>
      <c r="AE548" s="180"/>
      <c r="AF548" s="180"/>
      <c r="AG548" s="180"/>
      <c r="AH548" s="180"/>
      <c r="AI548" s="180"/>
      <c r="AJ548" s="180"/>
      <c r="AK548" s="180"/>
      <c r="AL548" s="180"/>
      <c r="AM548" s="180"/>
      <c r="AN548" s="180"/>
      <c r="AO548" s="180"/>
      <c r="AP548" s="180"/>
      <c r="AQ548" s="180"/>
      <c r="AR548" s="180"/>
      <c r="AS548" s="180"/>
      <c r="AT548" s="180"/>
      <c r="AU548" s="180"/>
      <c r="AV548" s="180"/>
      <c r="AW548" s="180"/>
      <c r="AX548" s="180"/>
      <c r="AY548" s="180"/>
      <c r="AZ548" s="180"/>
      <c r="BA548" s="180"/>
      <c r="BB548" s="180"/>
      <c r="BC548" s="180"/>
      <c r="BD548" s="180"/>
      <c r="BE548" s="180"/>
      <c r="BF548" s="180"/>
      <c r="BG548" s="180"/>
      <c r="BH548" s="180"/>
      <c r="BI548" s="180"/>
      <c r="BJ548" s="180"/>
      <c r="BK548" s="180"/>
      <c r="BL548" s="180"/>
      <c r="BM548" s="180"/>
      <c r="BN548" s="180"/>
      <c r="BO548" s="180"/>
      <c r="BP548" s="180"/>
      <c r="BQ548" s="180"/>
      <c r="BR548" s="180"/>
      <c r="BS548" s="180"/>
      <c r="BT548" s="180"/>
      <c r="BU548" s="180"/>
      <c r="BV548" s="180"/>
      <c r="BW548" s="180"/>
      <c r="BX548" s="180"/>
      <c r="BY548" s="180"/>
      <c r="BZ548" s="180"/>
      <c r="CA548" s="180"/>
    </row>
    <row r="549" ht="15.75" customHeight="1" spans="1:79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  <c r="Y549" s="180"/>
      <c r="Z549" s="180"/>
      <c r="AA549" s="180"/>
      <c r="AB549" s="180"/>
      <c r="AC549" s="180"/>
      <c r="AD549" s="180"/>
      <c r="AE549" s="180"/>
      <c r="AF549" s="180"/>
      <c r="AG549" s="180"/>
      <c r="AH549" s="180"/>
      <c r="AI549" s="180"/>
      <c r="AJ549" s="180"/>
      <c r="AK549" s="180"/>
      <c r="AL549" s="180"/>
      <c r="AM549" s="180"/>
      <c r="AN549" s="180"/>
      <c r="AO549" s="180"/>
      <c r="AP549" s="180"/>
      <c r="AQ549" s="180"/>
      <c r="AR549" s="180"/>
      <c r="AS549" s="180"/>
      <c r="AT549" s="180"/>
      <c r="AU549" s="180"/>
      <c r="AV549" s="180"/>
      <c r="AW549" s="180"/>
      <c r="AX549" s="180"/>
      <c r="AY549" s="180"/>
      <c r="AZ549" s="180"/>
      <c r="BA549" s="180"/>
      <c r="BB549" s="180"/>
      <c r="BC549" s="180"/>
      <c r="BD549" s="180"/>
      <c r="BE549" s="180"/>
      <c r="BF549" s="180"/>
      <c r="BG549" s="180"/>
      <c r="BH549" s="180"/>
      <c r="BI549" s="180"/>
      <c r="BJ549" s="180"/>
      <c r="BK549" s="180"/>
      <c r="BL549" s="180"/>
      <c r="BM549" s="180"/>
      <c r="BN549" s="180"/>
      <c r="BO549" s="180"/>
      <c r="BP549" s="180"/>
      <c r="BQ549" s="180"/>
      <c r="BR549" s="180"/>
      <c r="BS549" s="180"/>
      <c r="BT549" s="180"/>
      <c r="BU549" s="180"/>
      <c r="BV549" s="180"/>
      <c r="BW549" s="180"/>
      <c r="BX549" s="180"/>
      <c r="BY549" s="180"/>
      <c r="BZ549" s="180"/>
      <c r="CA549" s="180"/>
    </row>
    <row r="550" ht="15.75" customHeight="1" spans="1:79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  <c r="V550" s="180"/>
      <c r="W550" s="180"/>
      <c r="X550" s="180"/>
      <c r="Y550" s="180"/>
      <c r="Z550" s="180"/>
      <c r="AA550" s="180"/>
      <c r="AB550" s="180"/>
      <c r="AC550" s="180"/>
      <c r="AD550" s="180"/>
      <c r="AE550" s="180"/>
      <c r="AF550" s="180"/>
      <c r="AG550" s="180"/>
      <c r="AH550" s="180"/>
      <c r="AI550" s="180"/>
      <c r="AJ550" s="180"/>
      <c r="AK550" s="180"/>
      <c r="AL550" s="180"/>
      <c r="AM550" s="180"/>
      <c r="AN550" s="180"/>
      <c r="AO550" s="180"/>
      <c r="AP550" s="180"/>
      <c r="AQ550" s="180"/>
      <c r="AR550" s="180"/>
      <c r="AS550" s="180"/>
      <c r="AT550" s="180"/>
      <c r="AU550" s="180"/>
      <c r="AV550" s="180"/>
      <c r="AW550" s="180"/>
      <c r="AX550" s="180"/>
      <c r="AY550" s="180"/>
      <c r="AZ550" s="180"/>
      <c r="BA550" s="180"/>
      <c r="BB550" s="180"/>
      <c r="BC550" s="180"/>
      <c r="BD550" s="180"/>
      <c r="BE550" s="180"/>
      <c r="BF550" s="180"/>
      <c r="BG550" s="180"/>
      <c r="BH550" s="180"/>
      <c r="BI550" s="180"/>
      <c r="BJ550" s="180"/>
      <c r="BK550" s="180"/>
      <c r="BL550" s="180"/>
      <c r="BM550" s="180"/>
      <c r="BN550" s="180"/>
      <c r="BO550" s="180"/>
      <c r="BP550" s="180"/>
      <c r="BQ550" s="180"/>
      <c r="BR550" s="180"/>
      <c r="BS550" s="180"/>
      <c r="BT550" s="180"/>
      <c r="BU550" s="180"/>
      <c r="BV550" s="180"/>
      <c r="BW550" s="180"/>
      <c r="BX550" s="180"/>
      <c r="BY550" s="180"/>
      <c r="BZ550" s="180"/>
      <c r="CA550" s="180"/>
    </row>
    <row r="551" ht="15.75" customHeight="1" spans="1:79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  <c r="V551" s="180"/>
      <c r="W551" s="180"/>
      <c r="X551" s="180"/>
      <c r="Y551" s="180"/>
      <c r="Z551" s="180"/>
      <c r="AA551" s="180"/>
      <c r="AB551" s="180"/>
      <c r="AC551" s="180"/>
      <c r="AD551" s="180"/>
      <c r="AE551" s="180"/>
      <c r="AF551" s="180"/>
      <c r="AG551" s="180"/>
      <c r="AH551" s="180"/>
      <c r="AI551" s="180"/>
      <c r="AJ551" s="180"/>
      <c r="AK551" s="180"/>
      <c r="AL551" s="180"/>
      <c r="AM551" s="180"/>
      <c r="AN551" s="180"/>
      <c r="AO551" s="180"/>
      <c r="AP551" s="180"/>
      <c r="AQ551" s="180"/>
      <c r="AR551" s="180"/>
      <c r="AS551" s="180"/>
      <c r="AT551" s="180"/>
      <c r="AU551" s="180"/>
      <c r="AV551" s="180"/>
      <c r="AW551" s="180"/>
      <c r="AX551" s="180"/>
      <c r="AY551" s="180"/>
      <c r="AZ551" s="180"/>
      <c r="BA551" s="180"/>
      <c r="BB551" s="180"/>
      <c r="BC551" s="180"/>
      <c r="BD551" s="180"/>
      <c r="BE551" s="180"/>
      <c r="BF551" s="180"/>
      <c r="BG551" s="180"/>
      <c r="BH551" s="180"/>
      <c r="BI551" s="180"/>
      <c r="BJ551" s="180"/>
      <c r="BK551" s="180"/>
      <c r="BL551" s="180"/>
      <c r="BM551" s="180"/>
      <c r="BN551" s="180"/>
      <c r="BO551" s="180"/>
      <c r="BP551" s="180"/>
      <c r="BQ551" s="180"/>
      <c r="BR551" s="180"/>
      <c r="BS551" s="180"/>
      <c r="BT551" s="180"/>
      <c r="BU551" s="180"/>
      <c r="BV551" s="180"/>
      <c r="BW551" s="180"/>
      <c r="BX551" s="180"/>
      <c r="BY551" s="180"/>
      <c r="BZ551" s="180"/>
      <c r="CA551" s="180"/>
    </row>
    <row r="552" ht="15.75" customHeight="1" spans="1:79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  <c r="S552" s="180"/>
      <c r="T552" s="180"/>
      <c r="U552" s="180"/>
      <c r="V552" s="180"/>
      <c r="W552" s="180"/>
      <c r="X552" s="180"/>
      <c r="Y552" s="180"/>
      <c r="Z552" s="180"/>
      <c r="AA552" s="180"/>
      <c r="AB552" s="180"/>
      <c r="AC552" s="180"/>
      <c r="AD552" s="180"/>
      <c r="AE552" s="180"/>
      <c r="AF552" s="180"/>
      <c r="AG552" s="180"/>
      <c r="AH552" s="180"/>
      <c r="AI552" s="180"/>
      <c r="AJ552" s="180"/>
      <c r="AK552" s="180"/>
      <c r="AL552" s="180"/>
      <c r="AM552" s="180"/>
      <c r="AN552" s="180"/>
      <c r="AO552" s="180"/>
      <c r="AP552" s="180"/>
      <c r="AQ552" s="180"/>
      <c r="AR552" s="180"/>
      <c r="AS552" s="180"/>
      <c r="AT552" s="180"/>
      <c r="AU552" s="180"/>
      <c r="AV552" s="180"/>
      <c r="AW552" s="180"/>
      <c r="AX552" s="180"/>
      <c r="AY552" s="180"/>
      <c r="AZ552" s="180"/>
      <c r="BA552" s="180"/>
      <c r="BB552" s="180"/>
      <c r="BC552" s="180"/>
      <c r="BD552" s="180"/>
      <c r="BE552" s="180"/>
      <c r="BF552" s="180"/>
      <c r="BG552" s="180"/>
      <c r="BH552" s="180"/>
      <c r="BI552" s="180"/>
      <c r="BJ552" s="180"/>
      <c r="BK552" s="180"/>
      <c r="BL552" s="180"/>
      <c r="BM552" s="180"/>
      <c r="BN552" s="180"/>
      <c r="BO552" s="180"/>
      <c r="BP552" s="180"/>
      <c r="BQ552" s="180"/>
      <c r="BR552" s="180"/>
      <c r="BS552" s="180"/>
      <c r="BT552" s="180"/>
      <c r="BU552" s="180"/>
      <c r="BV552" s="180"/>
      <c r="BW552" s="180"/>
      <c r="BX552" s="180"/>
      <c r="BY552" s="180"/>
      <c r="BZ552" s="180"/>
      <c r="CA552" s="180"/>
    </row>
    <row r="553" ht="15.75" customHeight="1" spans="1:79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  <c r="V553" s="180"/>
      <c r="W553" s="180"/>
      <c r="X553" s="180"/>
      <c r="Y553" s="180"/>
      <c r="Z553" s="180"/>
      <c r="AA553" s="180"/>
      <c r="AB553" s="180"/>
      <c r="AC553" s="180"/>
      <c r="AD553" s="180"/>
      <c r="AE553" s="180"/>
      <c r="AF553" s="180"/>
      <c r="AG553" s="180"/>
      <c r="AH553" s="180"/>
      <c r="AI553" s="180"/>
      <c r="AJ553" s="180"/>
      <c r="AK553" s="180"/>
      <c r="AL553" s="180"/>
      <c r="AM553" s="180"/>
      <c r="AN553" s="180"/>
      <c r="AO553" s="180"/>
      <c r="AP553" s="180"/>
      <c r="AQ553" s="180"/>
      <c r="AR553" s="180"/>
      <c r="AS553" s="180"/>
      <c r="AT553" s="180"/>
      <c r="AU553" s="180"/>
      <c r="AV553" s="180"/>
      <c r="AW553" s="180"/>
      <c r="AX553" s="180"/>
      <c r="AY553" s="180"/>
      <c r="AZ553" s="180"/>
      <c r="BA553" s="180"/>
      <c r="BB553" s="180"/>
      <c r="BC553" s="180"/>
      <c r="BD553" s="180"/>
      <c r="BE553" s="180"/>
      <c r="BF553" s="180"/>
      <c r="BG553" s="180"/>
      <c r="BH553" s="180"/>
      <c r="BI553" s="180"/>
      <c r="BJ553" s="180"/>
      <c r="BK553" s="180"/>
      <c r="BL553" s="180"/>
      <c r="BM553" s="180"/>
      <c r="BN553" s="180"/>
      <c r="BO553" s="180"/>
      <c r="BP553" s="180"/>
      <c r="BQ553" s="180"/>
      <c r="BR553" s="180"/>
      <c r="BS553" s="180"/>
      <c r="BT553" s="180"/>
      <c r="BU553" s="180"/>
      <c r="BV553" s="180"/>
      <c r="BW553" s="180"/>
      <c r="BX553" s="180"/>
      <c r="BY553" s="180"/>
      <c r="BZ553" s="180"/>
      <c r="CA553" s="180"/>
    </row>
    <row r="554" ht="15.75" customHeight="1" spans="1:79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  <c r="Z554" s="180"/>
      <c r="AA554" s="180"/>
      <c r="AB554" s="180"/>
      <c r="AC554" s="180"/>
      <c r="AD554" s="180"/>
      <c r="AE554" s="180"/>
      <c r="AF554" s="180"/>
      <c r="AG554" s="180"/>
      <c r="AH554" s="180"/>
      <c r="AI554" s="180"/>
      <c r="AJ554" s="180"/>
      <c r="AK554" s="180"/>
      <c r="AL554" s="180"/>
      <c r="AM554" s="180"/>
      <c r="AN554" s="180"/>
      <c r="AO554" s="180"/>
      <c r="AP554" s="180"/>
      <c r="AQ554" s="180"/>
      <c r="AR554" s="180"/>
      <c r="AS554" s="180"/>
      <c r="AT554" s="180"/>
      <c r="AU554" s="180"/>
      <c r="AV554" s="180"/>
      <c r="AW554" s="180"/>
      <c r="AX554" s="180"/>
      <c r="AY554" s="180"/>
      <c r="AZ554" s="180"/>
      <c r="BA554" s="180"/>
      <c r="BB554" s="180"/>
      <c r="BC554" s="180"/>
      <c r="BD554" s="180"/>
      <c r="BE554" s="180"/>
      <c r="BF554" s="180"/>
      <c r="BG554" s="180"/>
      <c r="BH554" s="180"/>
      <c r="BI554" s="180"/>
      <c r="BJ554" s="180"/>
      <c r="BK554" s="180"/>
      <c r="BL554" s="180"/>
      <c r="BM554" s="180"/>
      <c r="BN554" s="180"/>
      <c r="BO554" s="180"/>
      <c r="BP554" s="180"/>
      <c r="BQ554" s="180"/>
      <c r="BR554" s="180"/>
      <c r="BS554" s="180"/>
      <c r="BT554" s="180"/>
      <c r="BU554" s="180"/>
      <c r="BV554" s="180"/>
      <c r="BW554" s="180"/>
      <c r="BX554" s="180"/>
      <c r="BY554" s="180"/>
      <c r="BZ554" s="180"/>
      <c r="CA554" s="180"/>
    </row>
    <row r="555" ht="15.75" customHeight="1" spans="1:79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/>
      <c r="AJ555" s="180"/>
      <c r="AK555" s="180"/>
      <c r="AL555" s="180"/>
      <c r="AM555" s="180"/>
      <c r="AN555" s="180"/>
      <c r="AO555" s="180"/>
      <c r="AP555" s="180"/>
      <c r="AQ555" s="180"/>
      <c r="AR555" s="180"/>
      <c r="AS555" s="180"/>
      <c r="AT555" s="180"/>
      <c r="AU555" s="180"/>
      <c r="AV555" s="180"/>
      <c r="AW555" s="180"/>
      <c r="AX555" s="180"/>
      <c r="AY555" s="180"/>
      <c r="AZ555" s="180"/>
      <c r="BA555" s="180"/>
      <c r="BB555" s="180"/>
      <c r="BC555" s="180"/>
      <c r="BD555" s="180"/>
      <c r="BE555" s="180"/>
      <c r="BF555" s="180"/>
      <c r="BG555" s="180"/>
      <c r="BH555" s="180"/>
      <c r="BI555" s="180"/>
      <c r="BJ555" s="180"/>
      <c r="BK555" s="180"/>
      <c r="BL555" s="180"/>
      <c r="BM555" s="180"/>
      <c r="BN555" s="180"/>
      <c r="BO555" s="180"/>
      <c r="BP555" s="180"/>
      <c r="BQ555" s="180"/>
      <c r="BR555" s="180"/>
      <c r="BS555" s="180"/>
      <c r="BT555" s="180"/>
      <c r="BU555" s="180"/>
      <c r="BV555" s="180"/>
      <c r="BW555" s="180"/>
      <c r="BX555" s="180"/>
      <c r="BY555" s="180"/>
      <c r="BZ555" s="180"/>
      <c r="CA555" s="180"/>
    </row>
    <row r="556" ht="15.75" customHeight="1" spans="1:79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180"/>
      <c r="AD556" s="180"/>
      <c r="AE556" s="180"/>
      <c r="AF556" s="180"/>
      <c r="AG556" s="180"/>
      <c r="AH556" s="180"/>
      <c r="AI556" s="180"/>
      <c r="AJ556" s="180"/>
      <c r="AK556" s="180"/>
      <c r="AL556" s="180"/>
      <c r="AM556" s="180"/>
      <c r="AN556" s="180"/>
      <c r="AO556" s="180"/>
      <c r="AP556" s="180"/>
      <c r="AQ556" s="180"/>
      <c r="AR556" s="180"/>
      <c r="AS556" s="180"/>
      <c r="AT556" s="180"/>
      <c r="AU556" s="180"/>
      <c r="AV556" s="180"/>
      <c r="AW556" s="180"/>
      <c r="AX556" s="180"/>
      <c r="AY556" s="180"/>
      <c r="AZ556" s="180"/>
      <c r="BA556" s="180"/>
      <c r="BB556" s="180"/>
      <c r="BC556" s="180"/>
      <c r="BD556" s="180"/>
      <c r="BE556" s="180"/>
      <c r="BF556" s="180"/>
      <c r="BG556" s="180"/>
      <c r="BH556" s="180"/>
      <c r="BI556" s="180"/>
      <c r="BJ556" s="180"/>
      <c r="BK556" s="180"/>
      <c r="BL556" s="180"/>
      <c r="BM556" s="180"/>
      <c r="BN556" s="180"/>
      <c r="BO556" s="180"/>
      <c r="BP556" s="180"/>
      <c r="BQ556" s="180"/>
      <c r="BR556" s="180"/>
      <c r="BS556" s="180"/>
      <c r="BT556" s="180"/>
      <c r="BU556" s="180"/>
      <c r="BV556" s="180"/>
      <c r="BW556" s="180"/>
      <c r="BX556" s="180"/>
      <c r="BY556" s="180"/>
      <c r="BZ556" s="180"/>
      <c r="CA556" s="180"/>
    </row>
    <row r="557" ht="15.75" customHeight="1" spans="1:79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  <c r="Y557" s="180"/>
      <c r="Z557" s="180"/>
      <c r="AA557" s="180"/>
      <c r="AB557" s="180"/>
      <c r="AC557" s="180"/>
      <c r="AD557" s="180"/>
      <c r="AE557" s="180"/>
      <c r="AF557" s="180"/>
      <c r="AG557" s="180"/>
      <c r="AH557" s="180"/>
      <c r="AI557" s="180"/>
      <c r="AJ557" s="180"/>
      <c r="AK557" s="180"/>
      <c r="AL557" s="180"/>
      <c r="AM557" s="180"/>
      <c r="AN557" s="180"/>
      <c r="AO557" s="180"/>
      <c r="AP557" s="180"/>
      <c r="AQ557" s="180"/>
      <c r="AR557" s="180"/>
      <c r="AS557" s="180"/>
      <c r="AT557" s="180"/>
      <c r="AU557" s="180"/>
      <c r="AV557" s="180"/>
      <c r="AW557" s="180"/>
      <c r="AX557" s="180"/>
      <c r="AY557" s="180"/>
      <c r="AZ557" s="180"/>
      <c r="BA557" s="180"/>
      <c r="BB557" s="180"/>
      <c r="BC557" s="180"/>
      <c r="BD557" s="180"/>
      <c r="BE557" s="180"/>
      <c r="BF557" s="180"/>
      <c r="BG557" s="180"/>
      <c r="BH557" s="180"/>
      <c r="BI557" s="180"/>
      <c r="BJ557" s="180"/>
      <c r="BK557" s="180"/>
      <c r="BL557" s="180"/>
      <c r="BM557" s="180"/>
      <c r="BN557" s="180"/>
      <c r="BO557" s="180"/>
      <c r="BP557" s="180"/>
      <c r="BQ557" s="180"/>
      <c r="BR557" s="180"/>
      <c r="BS557" s="180"/>
      <c r="BT557" s="180"/>
      <c r="BU557" s="180"/>
      <c r="BV557" s="180"/>
      <c r="BW557" s="180"/>
      <c r="BX557" s="180"/>
      <c r="BY557" s="180"/>
      <c r="BZ557" s="180"/>
      <c r="CA557" s="180"/>
    </row>
    <row r="558" ht="15.75" customHeight="1" spans="1:79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80"/>
      <c r="V558" s="180"/>
      <c r="W558" s="180"/>
      <c r="X558" s="180"/>
      <c r="Y558" s="180"/>
      <c r="Z558" s="180"/>
      <c r="AA558" s="180"/>
      <c r="AB558" s="180"/>
      <c r="AC558" s="180"/>
      <c r="AD558" s="180"/>
      <c r="AE558" s="180"/>
      <c r="AF558" s="180"/>
      <c r="AG558" s="180"/>
      <c r="AH558" s="180"/>
      <c r="AI558" s="180"/>
      <c r="AJ558" s="180"/>
      <c r="AK558" s="180"/>
      <c r="AL558" s="180"/>
      <c r="AM558" s="180"/>
      <c r="AN558" s="180"/>
      <c r="AO558" s="180"/>
      <c r="AP558" s="180"/>
      <c r="AQ558" s="180"/>
      <c r="AR558" s="180"/>
      <c r="AS558" s="180"/>
      <c r="AT558" s="180"/>
      <c r="AU558" s="180"/>
      <c r="AV558" s="180"/>
      <c r="AW558" s="180"/>
      <c r="AX558" s="180"/>
      <c r="AY558" s="180"/>
      <c r="AZ558" s="180"/>
      <c r="BA558" s="180"/>
      <c r="BB558" s="180"/>
      <c r="BC558" s="180"/>
      <c r="BD558" s="180"/>
      <c r="BE558" s="180"/>
      <c r="BF558" s="180"/>
      <c r="BG558" s="180"/>
      <c r="BH558" s="180"/>
      <c r="BI558" s="180"/>
      <c r="BJ558" s="180"/>
      <c r="BK558" s="180"/>
      <c r="BL558" s="180"/>
      <c r="BM558" s="180"/>
      <c r="BN558" s="180"/>
      <c r="BO558" s="180"/>
      <c r="BP558" s="180"/>
      <c r="BQ558" s="180"/>
      <c r="BR558" s="180"/>
      <c r="BS558" s="180"/>
      <c r="BT558" s="180"/>
      <c r="BU558" s="180"/>
      <c r="BV558" s="180"/>
      <c r="BW558" s="180"/>
      <c r="BX558" s="180"/>
      <c r="BY558" s="180"/>
      <c r="BZ558" s="180"/>
      <c r="CA558" s="180"/>
    </row>
    <row r="559" ht="15.75" customHeight="1" spans="1:79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  <c r="V559" s="180"/>
      <c r="W559" s="180"/>
      <c r="X559" s="180"/>
      <c r="Y559" s="180"/>
      <c r="Z559" s="180"/>
      <c r="AA559" s="180"/>
      <c r="AB559" s="180"/>
      <c r="AC559" s="180"/>
      <c r="AD559" s="180"/>
      <c r="AE559" s="180"/>
      <c r="AF559" s="180"/>
      <c r="AG559" s="180"/>
      <c r="AH559" s="180"/>
      <c r="AI559" s="180"/>
      <c r="AJ559" s="180"/>
      <c r="AK559" s="180"/>
      <c r="AL559" s="180"/>
      <c r="AM559" s="180"/>
      <c r="AN559" s="180"/>
      <c r="AO559" s="180"/>
      <c r="AP559" s="180"/>
      <c r="AQ559" s="180"/>
      <c r="AR559" s="180"/>
      <c r="AS559" s="180"/>
      <c r="AT559" s="180"/>
      <c r="AU559" s="180"/>
      <c r="AV559" s="180"/>
      <c r="AW559" s="180"/>
      <c r="AX559" s="180"/>
      <c r="AY559" s="180"/>
      <c r="AZ559" s="180"/>
      <c r="BA559" s="180"/>
      <c r="BB559" s="180"/>
      <c r="BC559" s="180"/>
      <c r="BD559" s="180"/>
      <c r="BE559" s="180"/>
      <c r="BF559" s="180"/>
      <c r="BG559" s="180"/>
      <c r="BH559" s="180"/>
      <c r="BI559" s="180"/>
      <c r="BJ559" s="180"/>
      <c r="BK559" s="180"/>
      <c r="BL559" s="180"/>
      <c r="BM559" s="180"/>
      <c r="BN559" s="180"/>
      <c r="BO559" s="180"/>
      <c r="BP559" s="180"/>
      <c r="BQ559" s="180"/>
      <c r="BR559" s="180"/>
      <c r="BS559" s="180"/>
      <c r="BT559" s="180"/>
      <c r="BU559" s="180"/>
      <c r="BV559" s="180"/>
      <c r="BW559" s="180"/>
      <c r="BX559" s="180"/>
      <c r="BY559" s="180"/>
      <c r="BZ559" s="180"/>
      <c r="CA559" s="180"/>
    </row>
    <row r="560" ht="15.75" customHeight="1" spans="1:79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  <c r="Y560" s="180"/>
      <c r="Z560" s="180"/>
      <c r="AA560" s="180"/>
      <c r="AB560" s="180"/>
      <c r="AC560" s="180"/>
      <c r="AD560" s="180"/>
      <c r="AE560" s="180"/>
      <c r="AF560" s="180"/>
      <c r="AG560" s="180"/>
      <c r="AH560" s="180"/>
      <c r="AI560" s="180"/>
      <c r="AJ560" s="180"/>
      <c r="AK560" s="180"/>
      <c r="AL560" s="180"/>
      <c r="AM560" s="180"/>
      <c r="AN560" s="180"/>
      <c r="AO560" s="180"/>
      <c r="AP560" s="180"/>
      <c r="AQ560" s="180"/>
      <c r="AR560" s="180"/>
      <c r="AS560" s="180"/>
      <c r="AT560" s="180"/>
      <c r="AU560" s="180"/>
      <c r="AV560" s="180"/>
      <c r="AW560" s="180"/>
      <c r="AX560" s="180"/>
      <c r="AY560" s="180"/>
      <c r="AZ560" s="180"/>
      <c r="BA560" s="180"/>
      <c r="BB560" s="180"/>
      <c r="BC560" s="180"/>
      <c r="BD560" s="180"/>
      <c r="BE560" s="180"/>
      <c r="BF560" s="180"/>
      <c r="BG560" s="180"/>
      <c r="BH560" s="180"/>
      <c r="BI560" s="180"/>
      <c r="BJ560" s="180"/>
      <c r="BK560" s="180"/>
      <c r="BL560" s="180"/>
      <c r="BM560" s="180"/>
      <c r="BN560" s="180"/>
      <c r="BO560" s="180"/>
      <c r="BP560" s="180"/>
      <c r="BQ560" s="180"/>
      <c r="BR560" s="180"/>
      <c r="BS560" s="180"/>
      <c r="BT560" s="180"/>
      <c r="BU560" s="180"/>
      <c r="BV560" s="180"/>
      <c r="BW560" s="180"/>
      <c r="BX560" s="180"/>
      <c r="BY560" s="180"/>
      <c r="BZ560" s="180"/>
      <c r="CA560" s="180"/>
    </row>
    <row r="561" ht="15.75" customHeight="1" spans="1:79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  <c r="Y561" s="180"/>
      <c r="Z561" s="180"/>
      <c r="AA561" s="180"/>
      <c r="AB561" s="180"/>
      <c r="AC561" s="180"/>
      <c r="AD561" s="180"/>
      <c r="AE561" s="180"/>
      <c r="AF561" s="180"/>
      <c r="AG561" s="180"/>
      <c r="AH561" s="180"/>
      <c r="AI561" s="180"/>
      <c r="AJ561" s="180"/>
      <c r="AK561" s="180"/>
      <c r="AL561" s="180"/>
      <c r="AM561" s="180"/>
      <c r="AN561" s="180"/>
      <c r="AO561" s="180"/>
      <c r="AP561" s="180"/>
      <c r="AQ561" s="180"/>
      <c r="AR561" s="180"/>
      <c r="AS561" s="180"/>
      <c r="AT561" s="180"/>
      <c r="AU561" s="180"/>
      <c r="AV561" s="180"/>
      <c r="AW561" s="180"/>
      <c r="AX561" s="180"/>
      <c r="AY561" s="180"/>
      <c r="AZ561" s="180"/>
      <c r="BA561" s="180"/>
      <c r="BB561" s="180"/>
      <c r="BC561" s="180"/>
      <c r="BD561" s="180"/>
      <c r="BE561" s="180"/>
      <c r="BF561" s="180"/>
      <c r="BG561" s="180"/>
      <c r="BH561" s="180"/>
      <c r="BI561" s="180"/>
      <c r="BJ561" s="180"/>
      <c r="BK561" s="180"/>
      <c r="BL561" s="180"/>
      <c r="BM561" s="180"/>
      <c r="BN561" s="180"/>
      <c r="BO561" s="180"/>
      <c r="BP561" s="180"/>
      <c r="BQ561" s="180"/>
      <c r="BR561" s="180"/>
      <c r="BS561" s="180"/>
      <c r="BT561" s="180"/>
      <c r="BU561" s="180"/>
      <c r="BV561" s="180"/>
      <c r="BW561" s="180"/>
      <c r="BX561" s="180"/>
      <c r="BY561" s="180"/>
      <c r="BZ561" s="180"/>
      <c r="CA561" s="180"/>
    </row>
    <row r="562" ht="15.75" customHeight="1" spans="1:79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  <c r="V562" s="180"/>
      <c r="W562" s="180"/>
      <c r="X562" s="180"/>
      <c r="Y562" s="180"/>
      <c r="Z562" s="180"/>
      <c r="AA562" s="180"/>
      <c r="AB562" s="180"/>
      <c r="AC562" s="180"/>
      <c r="AD562" s="180"/>
      <c r="AE562" s="180"/>
      <c r="AF562" s="180"/>
      <c r="AG562" s="180"/>
      <c r="AH562" s="180"/>
      <c r="AI562" s="180"/>
      <c r="AJ562" s="180"/>
      <c r="AK562" s="180"/>
      <c r="AL562" s="180"/>
      <c r="AM562" s="180"/>
      <c r="AN562" s="180"/>
      <c r="AO562" s="180"/>
      <c r="AP562" s="180"/>
      <c r="AQ562" s="180"/>
      <c r="AR562" s="180"/>
      <c r="AS562" s="180"/>
      <c r="AT562" s="180"/>
      <c r="AU562" s="180"/>
      <c r="AV562" s="180"/>
      <c r="AW562" s="180"/>
      <c r="AX562" s="180"/>
      <c r="AY562" s="180"/>
      <c r="AZ562" s="180"/>
      <c r="BA562" s="180"/>
      <c r="BB562" s="180"/>
      <c r="BC562" s="180"/>
      <c r="BD562" s="180"/>
      <c r="BE562" s="180"/>
      <c r="BF562" s="180"/>
      <c r="BG562" s="180"/>
      <c r="BH562" s="180"/>
      <c r="BI562" s="180"/>
      <c r="BJ562" s="180"/>
      <c r="BK562" s="180"/>
      <c r="BL562" s="180"/>
      <c r="BM562" s="180"/>
      <c r="BN562" s="180"/>
      <c r="BO562" s="180"/>
      <c r="BP562" s="180"/>
      <c r="BQ562" s="180"/>
      <c r="BR562" s="180"/>
      <c r="BS562" s="180"/>
      <c r="BT562" s="180"/>
      <c r="BU562" s="180"/>
      <c r="BV562" s="180"/>
      <c r="BW562" s="180"/>
      <c r="BX562" s="180"/>
      <c r="BY562" s="180"/>
      <c r="BZ562" s="180"/>
      <c r="CA562" s="180"/>
    </row>
    <row r="563" ht="15.75" customHeight="1" spans="1:79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80"/>
      <c r="V563" s="180"/>
      <c r="W563" s="180"/>
      <c r="X563" s="180"/>
      <c r="Y563" s="180"/>
      <c r="Z563" s="180"/>
      <c r="AA563" s="180"/>
      <c r="AB563" s="180"/>
      <c r="AC563" s="180"/>
      <c r="AD563" s="180"/>
      <c r="AE563" s="180"/>
      <c r="AF563" s="180"/>
      <c r="AG563" s="180"/>
      <c r="AH563" s="180"/>
      <c r="AI563" s="180"/>
      <c r="AJ563" s="180"/>
      <c r="AK563" s="180"/>
      <c r="AL563" s="180"/>
      <c r="AM563" s="180"/>
      <c r="AN563" s="180"/>
      <c r="AO563" s="180"/>
      <c r="AP563" s="180"/>
      <c r="AQ563" s="180"/>
      <c r="AR563" s="180"/>
      <c r="AS563" s="180"/>
      <c r="AT563" s="180"/>
      <c r="AU563" s="180"/>
      <c r="AV563" s="180"/>
      <c r="AW563" s="180"/>
      <c r="AX563" s="180"/>
      <c r="AY563" s="180"/>
      <c r="AZ563" s="180"/>
      <c r="BA563" s="180"/>
      <c r="BB563" s="180"/>
      <c r="BC563" s="180"/>
      <c r="BD563" s="180"/>
      <c r="BE563" s="180"/>
      <c r="BF563" s="180"/>
      <c r="BG563" s="180"/>
      <c r="BH563" s="180"/>
      <c r="BI563" s="180"/>
      <c r="BJ563" s="180"/>
      <c r="BK563" s="180"/>
      <c r="BL563" s="180"/>
      <c r="BM563" s="180"/>
      <c r="BN563" s="180"/>
      <c r="BO563" s="180"/>
      <c r="BP563" s="180"/>
      <c r="BQ563" s="180"/>
      <c r="BR563" s="180"/>
      <c r="BS563" s="180"/>
      <c r="BT563" s="180"/>
      <c r="BU563" s="180"/>
      <c r="BV563" s="180"/>
      <c r="BW563" s="180"/>
      <c r="BX563" s="180"/>
      <c r="BY563" s="180"/>
      <c r="BZ563" s="180"/>
      <c r="CA563" s="180"/>
    </row>
    <row r="564" ht="15.75" customHeight="1" spans="1:79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80"/>
      <c r="V564" s="180"/>
      <c r="W564" s="180"/>
      <c r="X564" s="180"/>
      <c r="Y564" s="180"/>
      <c r="Z564" s="180"/>
      <c r="AA564" s="180"/>
      <c r="AB564" s="180"/>
      <c r="AC564" s="180"/>
      <c r="AD564" s="180"/>
      <c r="AE564" s="180"/>
      <c r="AF564" s="180"/>
      <c r="AG564" s="180"/>
      <c r="AH564" s="180"/>
      <c r="AI564" s="180"/>
      <c r="AJ564" s="180"/>
      <c r="AK564" s="180"/>
      <c r="AL564" s="180"/>
      <c r="AM564" s="180"/>
      <c r="AN564" s="180"/>
      <c r="AO564" s="180"/>
      <c r="AP564" s="180"/>
      <c r="AQ564" s="180"/>
      <c r="AR564" s="180"/>
      <c r="AS564" s="180"/>
      <c r="AT564" s="180"/>
      <c r="AU564" s="180"/>
      <c r="AV564" s="180"/>
      <c r="AW564" s="180"/>
      <c r="AX564" s="180"/>
      <c r="AY564" s="180"/>
      <c r="AZ564" s="180"/>
      <c r="BA564" s="180"/>
      <c r="BB564" s="180"/>
      <c r="BC564" s="180"/>
      <c r="BD564" s="180"/>
      <c r="BE564" s="180"/>
      <c r="BF564" s="180"/>
      <c r="BG564" s="180"/>
      <c r="BH564" s="180"/>
      <c r="BI564" s="180"/>
      <c r="BJ564" s="180"/>
      <c r="BK564" s="180"/>
      <c r="BL564" s="180"/>
      <c r="BM564" s="180"/>
      <c r="BN564" s="180"/>
      <c r="BO564" s="180"/>
      <c r="BP564" s="180"/>
      <c r="BQ564" s="180"/>
      <c r="BR564" s="180"/>
      <c r="BS564" s="180"/>
      <c r="BT564" s="180"/>
      <c r="BU564" s="180"/>
      <c r="BV564" s="180"/>
      <c r="BW564" s="180"/>
      <c r="BX564" s="180"/>
      <c r="BY564" s="180"/>
      <c r="BZ564" s="180"/>
      <c r="CA564" s="180"/>
    </row>
    <row r="565" ht="15.75" customHeight="1" spans="1:79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  <c r="S565" s="180"/>
      <c r="T565" s="180"/>
      <c r="U565" s="180"/>
      <c r="V565" s="180"/>
      <c r="W565" s="180"/>
      <c r="X565" s="180"/>
      <c r="Y565" s="180"/>
      <c r="Z565" s="180"/>
      <c r="AA565" s="180"/>
      <c r="AB565" s="180"/>
      <c r="AC565" s="180"/>
      <c r="AD565" s="180"/>
      <c r="AE565" s="180"/>
      <c r="AF565" s="180"/>
      <c r="AG565" s="180"/>
      <c r="AH565" s="180"/>
      <c r="AI565" s="180"/>
      <c r="AJ565" s="180"/>
      <c r="AK565" s="180"/>
      <c r="AL565" s="180"/>
      <c r="AM565" s="180"/>
      <c r="AN565" s="180"/>
      <c r="AO565" s="180"/>
      <c r="AP565" s="180"/>
      <c r="AQ565" s="180"/>
      <c r="AR565" s="180"/>
      <c r="AS565" s="180"/>
      <c r="AT565" s="180"/>
      <c r="AU565" s="180"/>
      <c r="AV565" s="180"/>
      <c r="AW565" s="180"/>
      <c r="AX565" s="180"/>
      <c r="AY565" s="180"/>
      <c r="AZ565" s="180"/>
      <c r="BA565" s="180"/>
      <c r="BB565" s="180"/>
      <c r="BC565" s="180"/>
      <c r="BD565" s="180"/>
      <c r="BE565" s="180"/>
      <c r="BF565" s="180"/>
      <c r="BG565" s="180"/>
      <c r="BH565" s="180"/>
      <c r="BI565" s="180"/>
      <c r="BJ565" s="180"/>
      <c r="BK565" s="180"/>
      <c r="BL565" s="180"/>
      <c r="BM565" s="180"/>
      <c r="BN565" s="180"/>
      <c r="BO565" s="180"/>
      <c r="BP565" s="180"/>
      <c r="BQ565" s="180"/>
      <c r="BR565" s="180"/>
      <c r="BS565" s="180"/>
      <c r="BT565" s="180"/>
      <c r="BU565" s="180"/>
      <c r="BV565" s="180"/>
      <c r="BW565" s="180"/>
      <c r="BX565" s="180"/>
      <c r="BY565" s="180"/>
      <c r="BZ565" s="180"/>
      <c r="CA565" s="180"/>
    </row>
    <row r="566" ht="15.75" customHeight="1" spans="1:79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80"/>
      <c r="V566" s="180"/>
      <c r="W566" s="180"/>
      <c r="X566" s="180"/>
      <c r="Y566" s="180"/>
      <c r="Z566" s="180"/>
      <c r="AA566" s="180"/>
      <c r="AB566" s="180"/>
      <c r="AC566" s="180"/>
      <c r="AD566" s="180"/>
      <c r="AE566" s="180"/>
      <c r="AF566" s="180"/>
      <c r="AG566" s="180"/>
      <c r="AH566" s="180"/>
      <c r="AI566" s="180"/>
      <c r="AJ566" s="180"/>
      <c r="AK566" s="180"/>
      <c r="AL566" s="180"/>
      <c r="AM566" s="180"/>
      <c r="AN566" s="180"/>
      <c r="AO566" s="180"/>
      <c r="AP566" s="180"/>
      <c r="AQ566" s="180"/>
      <c r="AR566" s="180"/>
      <c r="AS566" s="180"/>
      <c r="AT566" s="180"/>
      <c r="AU566" s="180"/>
      <c r="AV566" s="180"/>
      <c r="AW566" s="180"/>
      <c r="AX566" s="180"/>
      <c r="AY566" s="180"/>
      <c r="AZ566" s="180"/>
      <c r="BA566" s="180"/>
      <c r="BB566" s="180"/>
      <c r="BC566" s="180"/>
      <c r="BD566" s="180"/>
      <c r="BE566" s="180"/>
      <c r="BF566" s="180"/>
      <c r="BG566" s="180"/>
      <c r="BH566" s="180"/>
      <c r="BI566" s="180"/>
      <c r="BJ566" s="180"/>
      <c r="BK566" s="180"/>
      <c r="BL566" s="180"/>
      <c r="BM566" s="180"/>
      <c r="BN566" s="180"/>
      <c r="BO566" s="180"/>
      <c r="BP566" s="180"/>
      <c r="BQ566" s="180"/>
      <c r="BR566" s="180"/>
      <c r="BS566" s="180"/>
      <c r="BT566" s="180"/>
      <c r="BU566" s="180"/>
      <c r="BV566" s="180"/>
      <c r="BW566" s="180"/>
      <c r="BX566" s="180"/>
      <c r="BY566" s="180"/>
      <c r="BZ566" s="180"/>
      <c r="CA566" s="180"/>
    </row>
    <row r="567" ht="15.75" customHeight="1" spans="1:79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  <c r="Y567" s="180"/>
      <c r="Z567" s="180"/>
      <c r="AA567" s="180"/>
      <c r="AB567" s="180"/>
      <c r="AC567" s="180"/>
      <c r="AD567" s="180"/>
      <c r="AE567" s="180"/>
      <c r="AF567" s="180"/>
      <c r="AG567" s="180"/>
      <c r="AH567" s="180"/>
      <c r="AI567" s="180"/>
      <c r="AJ567" s="180"/>
      <c r="AK567" s="180"/>
      <c r="AL567" s="180"/>
      <c r="AM567" s="180"/>
      <c r="AN567" s="180"/>
      <c r="AO567" s="180"/>
      <c r="AP567" s="180"/>
      <c r="AQ567" s="180"/>
      <c r="AR567" s="180"/>
      <c r="AS567" s="180"/>
      <c r="AT567" s="180"/>
      <c r="AU567" s="180"/>
      <c r="AV567" s="180"/>
      <c r="AW567" s="180"/>
      <c r="AX567" s="180"/>
      <c r="AY567" s="180"/>
      <c r="AZ567" s="180"/>
      <c r="BA567" s="180"/>
      <c r="BB567" s="180"/>
      <c r="BC567" s="180"/>
      <c r="BD567" s="180"/>
      <c r="BE567" s="180"/>
      <c r="BF567" s="180"/>
      <c r="BG567" s="180"/>
      <c r="BH567" s="180"/>
      <c r="BI567" s="180"/>
      <c r="BJ567" s="180"/>
      <c r="BK567" s="180"/>
      <c r="BL567" s="180"/>
      <c r="BM567" s="180"/>
      <c r="BN567" s="180"/>
      <c r="BO567" s="180"/>
      <c r="BP567" s="180"/>
      <c r="BQ567" s="180"/>
      <c r="BR567" s="180"/>
      <c r="BS567" s="180"/>
      <c r="BT567" s="180"/>
      <c r="BU567" s="180"/>
      <c r="BV567" s="180"/>
      <c r="BW567" s="180"/>
      <c r="BX567" s="180"/>
      <c r="BY567" s="180"/>
      <c r="BZ567" s="180"/>
      <c r="CA567" s="180"/>
    </row>
    <row r="568" ht="15.75" customHeight="1" spans="1:79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  <c r="Y568" s="180"/>
      <c r="Z568" s="180"/>
      <c r="AA568" s="180"/>
      <c r="AB568" s="180"/>
      <c r="AC568" s="180"/>
      <c r="AD568" s="180"/>
      <c r="AE568" s="180"/>
      <c r="AF568" s="180"/>
      <c r="AG568" s="180"/>
      <c r="AH568" s="180"/>
      <c r="AI568" s="180"/>
      <c r="AJ568" s="180"/>
      <c r="AK568" s="180"/>
      <c r="AL568" s="180"/>
      <c r="AM568" s="180"/>
      <c r="AN568" s="180"/>
      <c r="AO568" s="180"/>
      <c r="AP568" s="180"/>
      <c r="AQ568" s="180"/>
      <c r="AR568" s="180"/>
      <c r="AS568" s="180"/>
      <c r="AT568" s="180"/>
      <c r="AU568" s="180"/>
      <c r="AV568" s="180"/>
      <c r="AW568" s="180"/>
      <c r="AX568" s="180"/>
      <c r="AY568" s="180"/>
      <c r="AZ568" s="180"/>
      <c r="BA568" s="180"/>
      <c r="BB568" s="180"/>
      <c r="BC568" s="180"/>
      <c r="BD568" s="180"/>
      <c r="BE568" s="180"/>
      <c r="BF568" s="180"/>
      <c r="BG568" s="180"/>
      <c r="BH568" s="180"/>
      <c r="BI568" s="180"/>
      <c r="BJ568" s="180"/>
      <c r="BK568" s="180"/>
      <c r="BL568" s="180"/>
      <c r="BM568" s="180"/>
      <c r="BN568" s="180"/>
      <c r="BO568" s="180"/>
      <c r="BP568" s="180"/>
      <c r="BQ568" s="180"/>
      <c r="BR568" s="180"/>
      <c r="BS568" s="180"/>
      <c r="BT568" s="180"/>
      <c r="BU568" s="180"/>
      <c r="BV568" s="180"/>
      <c r="BW568" s="180"/>
      <c r="BX568" s="180"/>
      <c r="BY568" s="180"/>
      <c r="BZ568" s="180"/>
      <c r="CA568" s="180"/>
    </row>
    <row r="569" ht="15.75" customHeight="1" spans="1:79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  <c r="V569" s="180"/>
      <c r="W569" s="180"/>
      <c r="X569" s="180"/>
      <c r="Y569" s="180"/>
      <c r="Z569" s="180"/>
      <c r="AA569" s="180"/>
      <c r="AB569" s="180"/>
      <c r="AC569" s="180"/>
      <c r="AD569" s="180"/>
      <c r="AE569" s="180"/>
      <c r="AF569" s="180"/>
      <c r="AG569" s="180"/>
      <c r="AH569" s="180"/>
      <c r="AI569" s="180"/>
      <c r="AJ569" s="180"/>
      <c r="AK569" s="180"/>
      <c r="AL569" s="180"/>
      <c r="AM569" s="180"/>
      <c r="AN569" s="180"/>
      <c r="AO569" s="180"/>
      <c r="AP569" s="180"/>
      <c r="AQ569" s="180"/>
      <c r="AR569" s="180"/>
      <c r="AS569" s="180"/>
      <c r="AT569" s="180"/>
      <c r="AU569" s="180"/>
      <c r="AV569" s="180"/>
      <c r="AW569" s="180"/>
      <c r="AX569" s="180"/>
      <c r="AY569" s="180"/>
      <c r="AZ569" s="180"/>
      <c r="BA569" s="180"/>
      <c r="BB569" s="180"/>
      <c r="BC569" s="180"/>
      <c r="BD569" s="180"/>
      <c r="BE569" s="180"/>
      <c r="BF569" s="180"/>
      <c r="BG569" s="180"/>
      <c r="BH569" s="180"/>
      <c r="BI569" s="180"/>
      <c r="BJ569" s="180"/>
      <c r="BK569" s="180"/>
      <c r="BL569" s="180"/>
      <c r="BM569" s="180"/>
      <c r="BN569" s="180"/>
      <c r="BO569" s="180"/>
      <c r="BP569" s="180"/>
      <c r="BQ569" s="180"/>
      <c r="BR569" s="180"/>
      <c r="BS569" s="180"/>
      <c r="BT569" s="180"/>
      <c r="BU569" s="180"/>
      <c r="BV569" s="180"/>
      <c r="BW569" s="180"/>
      <c r="BX569" s="180"/>
      <c r="BY569" s="180"/>
      <c r="BZ569" s="180"/>
      <c r="CA569" s="180"/>
    </row>
    <row r="570" ht="15.75" customHeight="1" spans="1:79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0"/>
      <c r="Z570" s="180"/>
      <c r="AA570" s="180"/>
      <c r="AB570" s="180"/>
      <c r="AC570" s="180"/>
      <c r="AD570" s="180"/>
      <c r="AE570" s="180"/>
      <c r="AF570" s="180"/>
      <c r="AG570" s="180"/>
      <c r="AH570" s="180"/>
      <c r="AI570" s="180"/>
      <c r="AJ570" s="180"/>
      <c r="AK570" s="180"/>
      <c r="AL570" s="180"/>
      <c r="AM570" s="180"/>
      <c r="AN570" s="180"/>
      <c r="AO570" s="180"/>
      <c r="AP570" s="180"/>
      <c r="AQ570" s="180"/>
      <c r="AR570" s="180"/>
      <c r="AS570" s="180"/>
      <c r="AT570" s="180"/>
      <c r="AU570" s="180"/>
      <c r="AV570" s="180"/>
      <c r="AW570" s="180"/>
      <c r="AX570" s="180"/>
      <c r="AY570" s="180"/>
      <c r="AZ570" s="180"/>
      <c r="BA570" s="180"/>
      <c r="BB570" s="180"/>
      <c r="BC570" s="180"/>
      <c r="BD570" s="180"/>
      <c r="BE570" s="180"/>
      <c r="BF570" s="180"/>
      <c r="BG570" s="180"/>
      <c r="BH570" s="180"/>
      <c r="BI570" s="180"/>
      <c r="BJ570" s="180"/>
      <c r="BK570" s="180"/>
      <c r="BL570" s="180"/>
      <c r="BM570" s="180"/>
      <c r="BN570" s="180"/>
      <c r="BO570" s="180"/>
      <c r="BP570" s="180"/>
      <c r="BQ570" s="180"/>
      <c r="BR570" s="180"/>
      <c r="BS570" s="180"/>
      <c r="BT570" s="180"/>
      <c r="BU570" s="180"/>
      <c r="BV570" s="180"/>
      <c r="BW570" s="180"/>
      <c r="BX570" s="180"/>
      <c r="BY570" s="180"/>
      <c r="BZ570" s="180"/>
      <c r="CA570" s="180"/>
    </row>
    <row r="571" ht="15.75" customHeight="1" spans="1:79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80"/>
      <c r="V571" s="180"/>
      <c r="W571" s="180"/>
      <c r="X571" s="180"/>
      <c r="Y571" s="180"/>
      <c r="Z571" s="180"/>
      <c r="AA571" s="180"/>
      <c r="AB571" s="180"/>
      <c r="AC571" s="180"/>
      <c r="AD571" s="180"/>
      <c r="AE571" s="180"/>
      <c r="AF571" s="180"/>
      <c r="AG571" s="180"/>
      <c r="AH571" s="180"/>
      <c r="AI571" s="180"/>
      <c r="AJ571" s="180"/>
      <c r="AK571" s="180"/>
      <c r="AL571" s="180"/>
      <c r="AM571" s="180"/>
      <c r="AN571" s="180"/>
      <c r="AO571" s="180"/>
      <c r="AP571" s="180"/>
      <c r="AQ571" s="180"/>
      <c r="AR571" s="180"/>
      <c r="AS571" s="180"/>
      <c r="AT571" s="180"/>
      <c r="AU571" s="180"/>
      <c r="AV571" s="180"/>
      <c r="AW571" s="180"/>
      <c r="AX571" s="180"/>
      <c r="AY571" s="180"/>
      <c r="AZ571" s="180"/>
      <c r="BA571" s="180"/>
      <c r="BB571" s="180"/>
      <c r="BC571" s="180"/>
      <c r="BD571" s="180"/>
      <c r="BE571" s="180"/>
      <c r="BF571" s="180"/>
      <c r="BG571" s="180"/>
      <c r="BH571" s="180"/>
      <c r="BI571" s="180"/>
      <c r="BJ571" s="180"/>
      <c r="BK571" s="180"/>
      <c r="BL571" s="180"/>
      <c r="BM571" s="180"/>
      <c r="BN571" s="180"/>
      <c r="BO571" s="180"/>
      <c r="BP571" s="180"/>
      <c r="BQ571" s="180"/>
      <c r="BR571" s="180"/>
      <c r="BS571" s="180"/>
      <c r="BT571" s="180"/>
      <c r="BU571" s="180"/>
      <c r="BV571" s="180"/>
      <c r="BW571" s="180"/>
      <c r="BX571" s="180"/>
      <c r="BY571" s="180"/>
      <c r="BZ571" s="180"/>
      <c r="CA571" s="180"/>
    </row>
    <row r="572" ht="15.75" customHeight="1" spans="1:79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80"/>
      <c r="V572" s="180"/>
      <c r="W572" s="180"/>
      <c r="X572" s="180"/>
      <c r="Y572" s="180"/>
      <c r="Z572" s="180"/>
      <c r="AA572" s="180"/>
      <c r="AB572" s="180"/>
      <c r="AC572" s="180"/>
      <c r="AD572" s="180"/>
      <c r="AE572" s="180"/>
      <c r="AF572" s="180"/>
      <c r="AG572" s="180"/>
      <c r="AH572" s="180"/>
      <c r="AI572" s="180"/>
      <c r="AJ572" s="180"/>
      <c r="AK572" s="180"/>
      <c r="AL572" s="180"/>
      <c r="AM572" s="180"/>
      <c r="AN572" s="180"/>
      <c r="AO572" s="180"/>
      <c r="AP572" s="180"/>
      <c r="AQ572" s="180"/>
      <c r="AR572" s="180"/>
      <c r="AS572" s="180"/>
      <c r="AT572" s="180"/>
      <c r="AU572" s="180"/>
      <c r="AV572" s="180"/>
      <c r="AW572" s="180"/>
      <c r="AX572" s="180"/>
      <c r="AY572" s="180"/>
      <c r="AZ572" s="180"/>
      <c r="BA572" s="180"/>
      <c r="BB572" s="180"/>
      <c r="BC572" s="180"/>
      <c r="BD572" s="180"/>
      <c r="BE572" s="180"/>
      <c r="BF572" s="180"/>
      <c r="BG572" s="180"/>
      <c r="BH572" s="180"/>
      <c r="BI572" s="180"/>
      <c r="BJ572" s="180"/>
      <c r="BK572" s="180"/>
      <c r="BL572" s="180"/>
      <c r="BM572" s="180"/>
      <c r="BN572" s="180"/>
      <c r="BO572" s="180"/>
      <c r="BP572" s="180"/>
      <c r="BQ572" s="180"/>
      <c r="BR572" s="180"/>
      <c r="BS572" s="180"/>
      <c r="BT572" s="180"/>
      <c r="BU572" s="180"/>
      <c r="BV572" s="180"/>
      <c r="BW572" s="180"/>
      <c r="BX572" s="180"/>
      <c r="BY572" s="180"/>
      <c r="BZ572" s="180"/>
      <c r="CA572" s="180"/>
    </row>
    <row r="573" ht="15.75" customHeight="1" spans="1:79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80"/>
      <c r="V573" s="180"/>
      <c r="W573" s="180"/>
      <c r="X573" s="180"/>
      <c r="Y573" s="180"/>
      <c r="Z573" s="180"/>
      <c r="AA573" s="180"/>
      <c r="AB573" s="180"/>
      <c r="AC573" s="180"/>
      <c r="AD573" s="180"/>
      <c r="AE573" s="180"/>
      <c r="AF573" s="180"/>
      <c r="AG573" s="180"/>
      <c r="AH573" s="180"/>
      <c r="AI573" s="180"/>
      <c r="AJ573" s="180"/>
      <c r="AK573" s="180"/>
      <c r="AL573" s="180"/>
      <c r="AM573" s="180"/>
      <c r="AN573" s="180"/>
      <c r="AO573" s="180"/>
      <c r="AP573" s="180"/>
      <c r="AQ573" s="180"/>
      <c r="AR573" s="180"/>
      <c r="AS573" s="180"/>
      <c r="AT573" s="180"/>
      <c r="AU573" s="180"/>
      <c r="AV573" s="180"/>
      <c r="AW573" s="180"/>
      <c r="AX573" s="180"/>
      <c r="AY573" s="180"/>
      <c r="AZ573" s="180"/>
      <c r="BA573" s="180"/>
      <c r="BB573" s="180"/>
      <c r="BC573" s="180"/>
      <c r="BD573" s="180"/>
      <c r="BE573" s="180"/>
      <c r="BF573" s="180"/>
      <c r="BG573" s="180"/>
      <c r="BH573" s="180"/>
      <c r="BI573" s="180"/>
      <c r="BJ573" s="180"/>
      <c r="BK573" s="180"/>
      <c r="BL573" s="180"/>
      <c r="BM573" s="180"/>
      <c r="BN573" s="180"/>
      <c r="BO573" s="180"/>
      <c r="BP573" s="180"/>
      <c r="BQ573" s="180"/>
      <c r="BR573" s="180"/>
      <c r="BS573" s="180"/>
      <c r="BT573" s="180"/>
      <c r="BU573" s="180"/>
      <c r="BV573" s="180"/>
      <c r="BW573" s="180"/>
      <c r="BX573" s="180"/>
      <c r="BY573" s="180"/>
      <c r="BZ573" s="180"/>
      <c r="CA573" s="180"/>
    </row>
    <row r="574" ht="15.75" customHeight="1" spans="1:79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80"/>
      <c r="V574" s="180"/>
      <c r="W574" s="180"/>
      <c r="X574" s="180"/>
      <c r="Y574" s="180"/>
      <c r="Z574" s="180"/>
      <c r="AA574" s="180"/>
      <c r="AB574" s="180"/>
      <c r="AC574" s="180"/>
      <c r="AD574" s="180"/>
      <c r="AE574" s="180"/>
      <c r="AF574" s="180"/>
      <c r="AG574" s="180"/>
      <c r="AH574" s="180"/>
      <c r="AI574" s="180"/>
      <c r="AJ574" s="180"/>
      <c r="AK574" s="180"/>
      <c r="AL574" s="180"/>
      <c r="AM574" s="180"/>
      <c r="AN574" s="180"/>
      <c r="AO574" s="180"/>
      <c r="AP574" s="180"/>
      <c r="AQ574" s="180"/>
      <c r="AR574" s="180"/>
      <c r="AS574" s="180"/>
      <c r="AT574" s="180"/>
      <c r="AU574" s="180"/>
      <c r="AV574" s="180"/>
      <c r="AW574" s="180"/>
      <c r="AX574" s="180"/>
      <c r="AY574" s="180"/>
      <c r="AZ574" s="180"/>
      <c r="BA574" s="180"/>
      <c r="BB574" s="180"/>
      <c r="BC574" s="180"/>
      <c r="BD574" s="180"/>
      <c r="BE574" s="180"/>
      <c r="BF574" s="180"/>
      <c r="BG574" s="180"/>
      <c r="BH574" s="180"/>
      <c r="BI574" s="180"/>
      <c r="BJ574" s="180"/>
      <c r="BK574" s="180"/>
      <c r="BL574" s="180"/>
      <c r="BM574" s="180"/>
      <c r="BN574" s="180"/>
      <c r="BO574" s="180"/>
      <c r="BP574" s="180"/>
      <c r="BQ574" s="180"/>
      <c r="BR574" s="180"/>
      <c r="BS574" s="180"/>
      <c r="BT574" s="180"/>
      <c r="BU574" s="180"/>
      <c r="BV574" s="180"/>
      <c r="BW574" s="180"/>
      <c r="BX574" s="180"/>
      <c r="BY574" s="180"/>
      <c r="BZ574" s="180"/>
      <c r="CA574" s="180"/>
    </row>
    <row r="575" ht="15.75" customHeight="1" spans="1:79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  <c r="V575" s="180"/>
      <c r="W575" s="180"/>
      <c r="X575" s="180"/>
      <c r="Y575" s="180"/>
      <c r="Z575" s="180"/>
      <c r="AA575" s="180"/>
      <c r="AB575" s="180"/>
      <c r="AC575" s="180"/>
      <c r="AD575" s="180"/>
      <c r="AE575" s="180"/>
      <c r="AF575" s="180"/>
      <c r="AG575" s="180"/>
      <c r="AH575" s="180"/>
      <c r="AI575" s="180"/>
      <c r="AJ575" s="180"/>
      <c r="AK575" s="180"/>
      <c r="AL575" s="180"/>
      <c r="AM575" s="180"/>
      <c r="AN575" s="180"/>
      <c r="AO575" s="180"/>
      <c r="AP575" s="180"/>
      <c r="AQ575" s="180"/>
      <c r="AR575" s="180"/>
      <c r="AS575" s="180"/>
      <c r="AT575" s="180"/>
      <c r="AU575" s="180"/>
      <c r="AV575" s="180"/>
      <c r="AW575" s="180"/>
      <c r="AX575" s="180"/>
      <c r="AY575" s="180"/>
      <c r="AZ575" s="180"/>
      <c r="BA575" s="180"/>
      <c r="BB575" s="180"/>
      <c r="BC575" s="180"/>
      <c r="BD575" s="180"/>
      <c r="BE575" s="180"/>
      <c r="BF575" s="180"/>
      <c r="BG575" s="180"/>
      <c r="BH575" s="180"/>
      <c r="BI575" s="180"/>
      <c r="BJ575" s="180"/>
      <c r="BK575" s="180"/>
      <c r="BL575" s="180"/>
      <c r="BM575" s="180"/>
      <c r="BN575" s="180"/>
      <c r="BO575" s="180"/>
      <c r="BP575" s="180"/>
      <c r="BQ575" s="180"/>
      <c r="BR575" s="180"/>
      <c r="BS575" s="180"/>
      <c r="BT575" s="180"/>
      <c r="BU575" s="180"/>
      <c r="BV575" s="180"/>
      <c r="BW575" s="180"/>
      <c r="BX575" s="180"/>
      <c r="BY575" s="180"/>
      <c r="BZ575" s="180"/>
      <c r="CA575" s="180"/>
    </row>
    <row r="576" ht="15.75" customHeight="1" spans="1:79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80"/>
      <c r="V576" s="180"/>
      <c r="W576" s="180"/>
      <c r="X576" s="180"/>
      <c r="Y576" s="180"/>
      <c r="Z576" s="180"/>
      <c r="AA576" s="180"/>
      <c r="AB576" s="180"/>
      <c r="AC576" s="180"/>
      <c r="AD576" s="180"/>
      <c r="AE576" s="180"/>
      <c r="AF576" s="180"/>
      <c r="AG576" s="180"/>
      <c r="AH576" s="180"/>
      <c r="AI576" s="180"/>
      <c r="AJ576" s="180"/>
      <c r="AK576" s="180"/>
      <c r="AL576" s="180"/>
      <c r="AM576" s="180"/>
      <c r="AN576" s="180"/>
      <c r="AO576" s="180"/>
      <c r="AP576" s="180"/>
      <c r="AQ576" s="180"/>
      <c r="AR576" s="180"/>
      <c r="AS576" s="180"/>
      <c r="AT576" s="180"/>
      <c r="AU576" s="180"/>
      <c r="AV576" s="180"/>
      <c r="AW576" s="180"/>
      <c r="AX576" s="180"/>
      <c r="AY576" s="180"/>
      <c r="AZ576" s="180"/>
      <c r="BA576" s="180"/>
      <c r="BB576" s="180"/>
      <c r="BC576" s="180"/>
      <c r="BD576" s="180"/>
      <c r="BE576" s="180"/>
      <c r="BF576" s="180"/>
      <c r="BG576" s="180"/>
      <c r="BH576" s="180"/>
      <c r="BI576" s="180"/>
      <c r="BJ576" s="180"/>
      <c r="BK576" s="180"/>
      <c r="BL576" s="180"/>
      <c r="BM576" s="180"/>
      <c r="BN576" s="180"/>
      <c r="BO576" s="180"/>
      <c r="BP576" s="180"/>
      <c r="BQ576" s="180"/>
      <c r="BR576" s="180"/>
      <c r="BS576" s="180"/>
      <c r="BT576" s="180"/>
      <c r="BU576" s="180"/>
      <c r="BV576" s="180"/>
      <c r="BW576" s="180"/>
      <c r="BX576" s="180"/>
      <c r="BY576" s="180"/>
      <c r="BZ576" s="180"/>
      <c r="CA576" s="180"/>
    </row>
    <row r="577" ht="15.75" customHeight="1" spans="1:79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80"/>
      <c r="V577" s="180"/>
      <c r="W577" s="180"/>
      <c r="X577" s="180"/>
      <c r="Y577" s="180"/>
      <c r="Z577" s="180"/>
      <c r="AA577" s="180"/>
      <c r="AB577" s="180"/>
      <c r="AC577" s="180"/>
      <c r="AD577" s="180"/>
      <c r="AE577" s="180"/>
      <c r="AF577" s="180"/>
      <c r="AG577" s="180"/>
      <c r="AH577" s="180"/>
      <c r="AI577" s="180"/>
      <c r="AJ577" s="180"/>
      <c r="AK577" s="180"/>
      <c r="AL577" s="180"/>
      <c r="AM577" s="180"/>
      <c r="AN577" s="180"/>
      <c r="AO577" s="180"/>
      <c r="AP577" s="180"/>
      <c r="AQ577" s="180"/>
      <c r="AR577" s="180"/>
      <c r="AS577" s="180"/>
      <c r="AT577" s="180"/>
      <c r="AU577" s="180"/>
      <c r="AV577" s="180"/>
      <c r="AW577" s="180"/>
      <c r="AX577" s="180"/>
      <c r="AY577" s="180"/>
      <c r="AZ577" s="180"/>
      <c r="BA577" s="180"/>
      <c r="BB577" s="180"/>
      <c r="BC577" s="180"/>
      <c r="BD577" s="180"/>
      <c r="BE577" s="180"/>
      <c r="BF577" s="180"/>
      <c r="BG577" s="180"/>
      <c r="BH577" s="180"/>
      <c r="BI577" s="180"/>
      <c r="BJ577" s="180"/>
      <c r="BK577" s="180"/>
      <c r="BL577" s="180"/>
      <c r="BM577" s="180"/>
      <c r="BN577" s="180"/>
      <c r="BO577" s="180"/>
      <c r="BP577" s="180"/>
      <c r="BQ577" s="180"/>
      <c r="BR577" s="180"/>
      <c r="BS577" s="180"/>
      <c r="BT577" s="180"/>
      <c r="BU577" s="180"/>
      <c r="BV577" s="180"/>
      <c r="BW577" s="180"/>
      <c r="BX577" s="180"/>
      <c r="BY577" s="180"/>
      <c r="BZ577" s="180"/>
      <c r="CA577" s="180"/>
    </row>
    <row r="578" ht="15.75" customHeight="1" spans="1:79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  <c r="S578" s="180"/>
      <c r="T578" s="180"/>
      <c r="U578" s="180"/>
      <c r="V578" s="180"/>
      <c r="W578" s="180"/>
      <c r="X578" s="180"/>
      <c r="Y578" s="180"/>
      <c r="Z578" s="180"/>
      <c r="AA578" s="180"/>
      <c r="AB578" s="180"/>
      <c r="AC578" s="180"/>
      <c r="AD578" s="180"/>
      <c r="AE578" s="180"/>
      <c r="AF578" s="180"/>
      <c r="AG578" s="180"/>
      <c r="AH578" s="180"/>
      <c r="AI578" s="180"/>
      <c r="AJ578" s="180"/>
      <c r="AK578" s="180"/>
      <c r="AL578" s="180"/>
      <c r="AM578" s="180"/>
      <c r="AN578" s="180"/>
      <c r="AO578" s="180"/>
      <c r="AP578" s="180"/>
      <c r="AQ578" s="180"/>
      <c r="AR578" s="180"/>
      <c r="AS578" s="180"/>
      <c r="AT578" s="180"/>
      <c r="AU578" s="180"/>
      <c r="AV578" s="180"/>
      <c r="AW578" s="180"/>
      <c r="AX578" s="180"/>
      <c r="AY578" s="180"/>
      <c r="AZ578" s="180"/>
      <c r="BA578" s="180"/>
      <c r="BB578" s="180"/>
      <c r="BC578" s="180"/>
      <c r="BD578" s="180"/>
      <c r="BE578" s="180"/>
      <c r="BF578" s="180"/>
      <c r="BG578" s="180"/>
      <c r="BH578" s="180"/>
      <c r="BI578" s="180"/>
      <c r="BJ578" s="180"/>
      <c r="BK578" s="180"/>
      <c r="BL578" s="180"/>
      <c r="BM578" s="180"/>
      <c r="BN578" s="180"/>
      <c r="BO578" s="180"/>
      <c r="BP578" s="180"/>
      <c r="BQ578" s="180"/>
      <c r="BR578" s="180"/>
      <c r="BS578" s="180"/>
      <c r="BT578" s="180"/>
      <c r="BU578" s="180"/>
      <c r="BV578" s="180"/>
      <c r="BW578" s="180"/>
      <c r="BX578" s="180"/>
      <c r="BY578" s="180"/>
      <c r="BZ578" s="180"/>
      <c r="CA578" s="180"/>
    </row>
    <row r="579" ht="15.75" customHeight="1" spans="1:79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  <c r="AB579" s="180"/>
      <c r="AC579" s="180"/>
      <c r="AD579" s="180"/>
      <c r="AE579" s="180"/>
      <c r="AF579" s="180"/>
      <c r="AG579" s="180"/>
      <c r="AH579" s="180"/>
      <c r="AI579" s="180"/>
      <c r="AJ579" s="180"/>
      <c r="AK579" s="180"/>
      <c r="AL579" s="180"/>
      <c r="AM579" s="180"/>
      <c r="AN579" s="180"/>
      <c r="AO579" s="180"/>
      <c r="AP579" s="180"/>
      <c r="AQ579" s="180"/>
      <c r="AR579" s="180"/>
      <c r="AS579" s="180"/>
      <c r="AT579" s="180"/>
      <c r="AU579" s="180"/>
      <c r="AV579" s="180"/>
      <c r="AW579" s="180"/>
      <c r="AX579" s="180"/>
      <c r="AY579" s="180"/>
      <c r="AZ579" s="180"/>
      <c r="BA579" s="180"/>
      <c r="BB579" s="180"/>
      <c r="BC579" s="180"/>
      <c r="BD579" s="180"/>
      <c r="BE579" s="180"/>
      <c r="BF579" s="180"/>
      <c r="BG579" s="180"/>
      <c r="BH579" s="180"/>
      <c r="BI579" s="180"/>
      <c r="BJ579" s="180"/>
      <c r="BK579" s="180"/>
      <c r="BL579" s="180"/>
      <c r="BM579" s="180"/>
      <c r="BN579" s="180"/>
      <c r="BO579" s="180"/>
      <c r="BP579" s="180"/>
      <c r="BQ579" s="180"/>
      <c r="BR579" s="180"/>
      <c r="BS579" s="180"/>
      <c r="BT579" s="180"/>
      <c r="BU579" s="180"/>
      <c r="BV579" s="180"/>
      <c r="BW579" s="180"/>
      <c r="BX579" s="180"/>
      <c r="BY579" s="180"/>
      <c r="BZ579" s="180"/>
      <c r="CA579" s="180"/>
    </row>
    <row r="580" ht="15.75" customHeight="1" spans="1:79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80"/>
      <c r="V580" s="180"/>
      <c r="W580" s="180"/>
      <c r="X580" s="180"/>
      <c r="Y580" s="180"/>
      <c r="Z580" s="180"/>
      <c r="AA580" s="180"/>
      <c r="AB580" s="180"/>
      <c r="AC580" s="180"/>
      <c r="AD580" s="180"/>
      <c r="AE580" s="180"/>
      <c r="AF580" s="180"/>
      <c r="AG580" s="180"/>
      <c r="AH580" s="180"/>
      <c r="AI580" s="180"/>
      <c r="AJ580" s="180"/>
      <c r="AK580" s="180"/>
      <c r="AL580" s="180"/>
      <c r="AM580" s="180"/>
      <c r="AN580" s="180"/>
      <c r="AO580" s="180"/>
      <c r="AP580" s="180"/>
      <c r="AQ580" s="180"/>
      <c r="AR580" s="180"/>
      <c r="AS580" s="180"/>
      <c r="AT580" s="180"/>
      <c r="AU580" s="180"/>
      <c r="AV580" s="180"/>
      <c r="AW580" s="180"/>
      <c r="AX580" s="180"/>
      <c r="AY580" s="180"/>
      <c r="AZ580" s="180"/>
      <c r="BA580" s="180"/>
      <c r="BB580" s="180"/>
      <c r="BC580" s="180"/>
      <c r="BD580" s="180"/>
      <c r="BE580" s="180"/>
      <c r="BF580" s="180"/>
      <c r="BG580" s="180"/>
      <c r="BH580" s="180"/>
      <c r="BI580" s="180"/>
      <c r="BJ580" s="180"/>
      <c r="BK580" s="180"/>
      <c r="BL580" s="180"/>
      <c r="BM580" s="180"/>
      <c r="BN580" s="180"/>
      <c r="BO580" s="180"/>
      <c r="BP580" s="180"/>
      <c r="BQ580" s="180"/>
      <c r="BR580" s="180"/>
      <c r="BS580" s="180"/>
      <c r="BT580" s="180"/>
      <c r="BU580" s="180"/>
      <c r="BV580" s="180"/>
      <c r="BW580" s="180"/>
      <c r="BX580" s="180"/>
      <c r="BY580" s="180"/>
      <c r="BZ580" s="180"/>
      <c r="CA580" s="180"/>
    </row>
    <row r="581" ht="15.75" customHeight="1" spans="1:79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80"/>
      <c r="V581" s="180"/>
      <c r="W581" s="180"/>
      <c r="X581" s="180"/>
      <c r="Y581" s="180"/>
      <c r="Z581" s="180"/>
      <c r="AA581" s="180"/>
      <c r="AB581" s="180"/>
      <c r="AC581" s="180"/>
      <c r="AD581" s="180"/>
      <c r="AE581" s="180"/>
      <c r="AF581" s="180"/>
      <c r="AG581" s="180"/>
      <c r="AH581" s="180"/>
      <c r="AI581" s="180"/>
      <c r="AJ581" s="180"/>
      <c r="AK581" s="180"/>
      <c r="AL581" s="180"/>
      <c r="AM581" s="180"/>
      <c r="AN581" s="180"/>
      <c r="AO581" s="180"/>
      <c r="AP581" s="180"/>
      <c r="AQ581" s="180"/>
      <c r="AR581" s="180"/>
      <c r="AS581" s="180"/>
      <c r="AT581" s="180"/>
      <c r="AU581" s="180"/>
      <c r="AV581" s="180"/>
      <c r="AW581" s="180"/>
      <c r="AX581" s="180"/>
      <c r="AY581" s="180"/>
      <c r="AZ581" s="180"/>
      <c r="BA581" s="180"/>
      <c r="BB581" s="180"/>
      <c r="BC581" s="180"/>
      <c r="BD581" s="180"/>
      <c r="BE581" s="180"/>
      <c r="BF581" s="180"/>
      <c r="BG581" s="180"/>
      <c r="BH581" s="180"/>
      <c r="BI581" s="180"/>
      <c r="BJ581" s="180"/>
      <c r="BK581" s="180"/>
      <c r="BL581" s="180"/>
      <c r="BM581" s="180"/>
      <c r="BN581" s="180"/>
      <c r="BO581" s="180"/>
      <c r="BP581" s="180"/>
      <c r="BQ581" s="180"/>
      <c r="BR581" s="180"/>
      <c r="BS581" s="180"/>
      <c r="BT581" s="180"/>
      <c r="BU581" s="180"/>
      <c r="BV581" s="180"/>
      <c r="BW581" s="180"/>
      <c r="BX581" s="180"/>
      <c r="BY581" s="180"/>
      <c r="BZ581" s="180"/>
      <c r="CA581" s="180"/>
    </row>
    <row r="582" ht="15.75" customHeight="1" spans="1:79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80"/>
      <c r="V582" s="180"/>
      <c r="W582" s="180"/>
      <c r="X582" s="180"/>
      <c r="Y582" s="180"/>
      <c r="Z582" s="180"/>
      <c r="AA582" s="180"/>
      <c r="AB582" s="180"/>
      <c r="AC582" s="180"/>
      <c r="AD582" s="180"/>
      <c r="AE582" s="180"/>
      <c r="AF582" s="180"/>
      <c r="AG582" s="180"/>
      <c r="AH582" s="180"/>
      <c r="AI582" s="180"/>
      <c r="AJ582" s="180"/>
      <c r="AK582" s="180"/>
      <c r="AL582" s="180"/>
      <c r="AM582" s="180"/>
      <c r="AN582" s="180"/>
      <c r="AO582" s="180"/>
      <c r="AP582" s="180"/>
      <c r="AQ582" s="180"/>
      <c r="AR582" s="180"/>
      <c r="AS582" s="180"/>
      <c r="AT582" s="180"/>
      <c r="AU582" s="180"/>
      <c r="AV582" s="180"/>
      <c r="AW582" s="180"/>
      <c r="AX582" s="180"/>
      <c r="AY582" s="180"/>
      <c r="AZ582" s="180"/>
      <c r="BA582" s="180"/>
      <c r="BB582" s="180"/>
      <c r="BC582" s="180"/>
      <c r="BD582" s="180"/>
      <c r="BE582" s="180"/>
      <c r="BF582" s="180"/>
      <c r="BG582" s="180"/>
      <c r="BH582" s="180"/>
      <c r="BI582" s="180"/>
      <c r="BJ582" s="180"/>
      <c r="BK582" s="180"/>
      <c r="BL582" s="180"/>
      <c r="BM582" s="180"/>
      <c r="BN582" s="180"/>
      <c r="BO582" s="180"/>
      <c r="BP582" s="180"/>
      <c r="BQ582" s="180"/>
      <c r="BR582" s="180"/>
      <c r="BS582" s="180"/>
      <c r="BT582" s="180"/>
      <c r="BU582" s="180"/>
      <c r="BV582" s="180"/>
      <c r="BW582" s="180"/>
      <c r="BX582" s="180"/>
      <c r="BY582" s="180"/>
      <c r="BZ582" s="180"/>
      <c r="CA582" s="180"/>
    </row>
    <row r="583" ht="15.75" customHeight="1" spans="1:79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80"/>
      <c r="V583" s="180"/>
      <c r="W583" s="180"/>
      <c r="X583" s="180"/>
      <c r="Y583" s="180"/>
      <c r="Z583" s="180"/>
      <c r="AA583" s="180"/>
      <c r="AB583" s="180"/>
      <c r="AC583" s="180"/>
      <c r="AD583" s="180"/>
      <c r="AE583" s="180"/>
      <c r="AF583" s="180"/>
      <c r="AG583" s="180"/>
      <c r="AH583" s="180"/>
      <c r="AI583" s="180"/>
      <c r="AJ583" s="180"/>
      <c r="AK583" s="180"/>
      <c r="AL583" s="180"/>
      <c r="AM583" s="180"/>
      <c r="AN583" s="180"/>
      <c r="AO583" s="180"/>
      <c r="AP583" s="180"/>
      <c r="AQ583" s="180"/>
      <c r="AR583" s="180"/>
      <c r="AS583" s="180"/>
      <c r="AT583" s="180"/>
      <c r="AU583" s="180"/>
      <c r="AV583" s="180"/>
      <c r="AW583" s="180"/>
      <c r="AX583" s="180"/>
      <c r="AY583" s="180"/>
      <c r="AZ583" s="180"/>
      <c r="BA583" s="180"/>
      <c r="BB583" s="180"/>
      <c r="BC583" s="180"/>
      <c r="BD583" s="180"/>
      <c r="BE583" s="180"/>
      <c r="BF583" s="180"/>
      <c r="BG583" s="180"/>
      <c r="BH583" s="180"/>
      <c r="BI583" s="180"/>
      <c r="BJ583" s="180"/>
      <c r="BK583" s="180"/>
      <c r="BL583" s="180"/>
      <c r="BM583" s="180"/>
      <c r="BN583" s="180"/>
      <c r="BO583" s="180"/>
      <c r="BP583" s="180"/>
      <c r="BQ583" s="180"/>
      <c r="BR583" s="180"/>
      <c r="BS583" s="180"/>
      <c r="BT583" s="180"/>
      <c r="BU583" s="180"/>
      <c r="BV583" s="180"/>
      <c r="BW583" s="180"/>
      <c r="BX583" s="180"/>
      <c r="BY583" s="180"/>
      <c r="BZ583" s="180"/>
      <c r="CA583" s="180"/>
    </row>
    <row r="584" ht="15.75" customHeight="1" spans="1:79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80"/>
      <c r="V584" s="180"/>
      <c r="W584" s="180"/>
      <c r="X584" s="180"/>
      <c r="Y584" s="180"/>
      <c r="Z584" s="180"/>
      <c r="AA584" s="180"/>
      <c r="AB584" s="180"/>
      <c r="AC584" s="180"/>
      <c r="AD584" s="180"/>
      <c r="AE584" s="180"/>
      <c r="AF584" s="180"/>
      <c r="AG584" s="180"/>
      <c r="AH584" s="180"/>
      <c r="AI584" s="180"/>
      <c r="AJ584" s="180"/>
      <c r="AK584" s="180"/>
      <c r="AL584" s="180"/>
      <c r="AM584" s="180"/>
      <c r="AN584" s="180"/>
      <c r="AO584" s="180"/>
      <c r="AP584" s="180"/>
      <c r="AQ584" s="180"/>
      <c r="AR584" s="180"/>
      <c r="AS584" s="180"/>
      <c r="AT584" s="180"/>
      <c r="AU584" s="180"/>
      <c r="AV584" s="180"/>
      <c r="AW584" s="180"/>
      <c r="AX584" s="180"/>
      <c r="AY584" s="180"/>
      <c r="AZ584" s="180"/>
      <c r="BA584" s="180"/>
      <c r="BB584" s="180"/>
      <c r="BC584" s="180"/>
      <c r="BD584" s="180"/>
      <c r="BE584" s="180"/>
      <c r="BF584" s="180"/>
      <c r="BG584" s="180"/>
      <c r="BH584" s="180"/>
      <c r="BI584" s="180"/>
      <c r="BJ584" s="180"/>
      <c r="BK584" s="180"/>
      <c r="BL584" s="180"/>
      <c r="BM584" s="180"/>
      <c r="BN584" s="180"/>
      <c r="BO584" s="180"/>
      <c r="BP584" s="180"/>
      <c r="BQ584" s="180"/>
      <c r="BR584" s="180"/>
      <c r="BS584" s="180"/>
      <c r="BT584" s="180"/>
      <c r="BU584" s="180"/>
      <c r="BV584" s="180"/>
      <c r="BW584" s="180"/>
      <c r="BX584" s="180"/>
      <c r="BY584" s="180"/>
      <c r="BZ584" s="180"/>
      <c r="CA584" s="180"/>
    </row>
    <row r="585" ht="15.75" customHeight="1" spans="1:79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80"/>
      <c r="V585" s="180"/>
      <c r="W585" s="180"/>
      <c r="X585" s="180"/>
      <c r="Y585" s="180"/>
      <c r="Z585" s="180"/>
      <c r="AA585" s="180"/>
      <c r="AB585" s="180"/>
      <c r="AC585" s="180"/>
      <c r="AD585" s="180"/>
      <c r="AE585" s="180"/>
      <c r="AF585" s="180"/>
      <c r="AG585" s="180"/>
      <c r="AH585" s="180"/>
      <c r="AI585" s="180"/>
      <c r="AJ585" s="180"/>
      <c r="AK585" s="180"/>
      <c r="AL585" s="180"/>
      <c r="AM585" s="180"/>
      <c r="AN585" s="180"/>
      <c r="AO585" s="180"/>
      <c r="AP585" s="180"/>
      <c r="AQ585" s="180"/>
      <c r="AR585" s="180"/>
      <c r="AS585" s="180"/>
      <c r="AT585" s="180"/>
      <c r="AU585" s="180"/>
      <c r="AV585" s="180"/>
      <c r="AW585" s="180"/>
      <c r="AX585" s="180"/>
      <c r="AY585" s="180"/>
      <c r="AZ585" s="180"/>
      <c r="BA585" s="180"/>
      <c r="BB585" s="180"/>
      <c r="BC585" s="180"/>
      <c r="BD585" s="180"/>
      <c r="BE585" s="180"/>
      <c r="BF585" s="180"/>
      <c r="BG585" s="180"/>
      <c r="BH585" s="180"/>
      <c r="BI585" s="180"/>
      <c r="BJ585" s="180"/>
      <c r="BK585" s="180"/>
      <c r="BL585" s="180"/>
      <c r="BM585" s="180"/>
      <c r="BN585" s="180"/>
      <c r="BO585" s="180"/>
      <c r="BP585" s="180"/>
      <c r="BQ585" s="180"/>
      <c r="BR585" s="180"/>
      <c r="BS585" s="180"/>
      <c r="BT585" s="180"/>
      <c r="BU585" s="180"/>
      <c r="BV585" s="180"/>
      <c r="BW585" s="180"/>
      <c r="BX585" s="180"/>
      <c r="BY585" s="180"/>
      <c r="BZ585" s="180"/>
      <c r="CA585" s="180"/>
    </row>
    <row r="586" ht="15.75" customHeight="1" spans="1:79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  <c r="V586" s="180"/>
      <c r="W586" s="180"/>
      <c r="X586" s="180"/>
      <c r="Y586" s="180"/>
      <c r="Z586" s="180"/>
      <c r="AA586" s="180"/>
      <c r="AB586" s="180"/>
      <c r="AC586" s="180"/>
      <c r="AD586" s="180"/>
      <c r="AE586" s="180"/>
      <c r="AF586" s="180"/>
      <c r="AG586" s="180"/>
      <c r="AH586" s="180"/>
      <c r="AI586" s="180"/>
      <c r="AJ586" s="180"/>
      <c r="AK586" s="180"/>
      <c r="AL586" s="180"/>
      <c r="AM586" s="180"/>
      <c r="AN586" s="180"/>
      <c r="AO586" s="180"/>
      <c r="AP586" s="180"/>
      <c r="AQ586" s="180"/>
      <c r="AR586" s="180"/>
      <c r="AS586" s="180"/>
      <c r="AT586" s="180"/>
      <c r="AU586" s="180"/>
      <c r="AV586" s="180"/>
      <c r="AW586" s="180"/>
      <c r="AX586" s="180"/>
      <c r="AY586" s="180"/>
      <c r="AZ586" s="180"/>
      <c r="BA586" s="180"/>
      <c r="BB586" s="180"/>
      <c r="BC586" s="180"/>
      <c r="BD586" s="180"/>
      <c r="BE586" s="180"/>
      <c r="BF586" s="180"/>
      <c r="BG586" s="180"/>
      <c r="BH586" s="180"/>
      <c r="BI586" s="180"/>
      <c r="BJ586" s="180"/>
      <c r="BK586" s="180"/>
      <c r="BL586" s="180"/>
      <c r="BM586" s="180"/>
      <c r="BN586" s="180"/>
      <c r="BO586" s="180"/>
      <c r="BP586" s="180"/>
      <c r="BQ586" s="180"/>
      <c r="BR586" s="180"/>
      <c r="BS586" s="180"/>
      <c r="BT586" s="180"/>
      <c r="BU586" s="180"/>
      <c r="BV586" s="180"/>
      <c r="BW586" s="180"/>
      <c r="BX586" s="180"/>
      <c r="BY586" s="180"/>
      <c r="BZ586" s="180"/>
      <c r="CA586" s="180"/>
    </row>
    <row r="587" ht="15.75" customHeight="1" spans="1:79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  <c r="U587" s="180"/>
      <c r="V587" s="180"/>
      <c r="W587" s="180"/>
      <c r="X587" s="180"/>
      <c r="Y587" s="180"/>
      <c r="Z587" s="180"/>
      <c r="AA587" s="180"/>
      <c r="AB587" s="180"/>
      <c r="AC587" s="180"/>
      <c r="AD587" s="180"/>
      <c r="AE587" s="180"/>
      <c r="AF587" s="180"/>
      <c r="AG587" s="180"/>
      <c r="AH587" s="180"/>
      <c r="AI587" s="180"/>
      <c r="AJ587" s="180"/>
      <c r="AK587" s="180"/>
      <c r="AL587" s="180"/>
      <c r="AM587" s="180"/>
      <c r="AN587" s="180"/>
      <c r="AO587" s="180"/>
      <c r="AP587" s="180"/>
      <c r="AQ587" s="180"/>
      <c r="AR587" s="180"/>
      <c r="AS587" s="180"/>
      <c r="AT587" s="180"/>
      <c r="AU587" s="180"/>
      <c r="AV587" s="180"/>
      <c r="AW587" s="180"/>
      <c r="AX587" s="180"/>
      <c r="AY587" s="180"/>
      <c r="AZ587" s="180"/>
      <c r="BA587" s="180"/>
      <c r="BB587" s="180"/>
      <c r="BC587" s="180"/>
      <c r="BD587" s="180"/>
      <c r="BE587" s="180"/>
      <c r="BF587" s="180"/>
      <c r="BG587" s="180"/>
      <c r="BH587" s="180"/>
      <c r="BI587" s="180"/>
      <c r="BJ587" s="180"/>
      <c r="BK587" s="180"/>
      <c r="BL587" s="180"/>
      <c r="BM587" s="180"/>
      <c r="BN587" s="180"/>
      <c r="BO587" s="180"/>
      <c r="BP587" s="180"/>
      <c r="BQ587" s="180"/>
      <c r="BR587" s="180"/>
      <c r="BS587" s="180"/>
      <c r="BT587" s="180"/>
      <c r="BU587" s="180"/>
      <c r="BV587" s="180"/>
      <c r="BW587" s="180"/>
      <c r="BX587" s="180"/>
      <c r="BY587" s="180"/>
      <c r="BZ587" s="180"/>
      <c r="CA587" s="180"/>
    </row>
    <row r="588" ht="15.75" customHeight="1" spans="1:79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80"/>
      <c r="V588" s="180"/>
      <c r="W588" s="180"/>
      <c r="X588" s="180"/>
      <c r="Y588" s="180"/>
      <c r="Z588" s="180"/>
      <c r="AA588" s="180"/>
      <c r="AB588" s="180"/>
      <c r="AC588" s="180"/>
      <c r="AD588" s="180"/>
      <c r="AE588" s="180"/>
      <c r="AF588" s="180"/>
      <c r="AG588" s="180"/>
      <c r="AH588" s="180"/>
      <c r="AI588" s="180"/>
      <c r="AJ588" s="180"/>
      <c r="AK588" s="180"/>
      <c r="AL588" s="180"/>
      <c r="AM588" s="180"/>
      <c r="AN588" s="180"/>
      <c r="AO588" s="180"/>
      <c r="AP588" s="180"/>
      <c r="AQ588" s="180"/>
      <c r="AR588" s="180"/>
      <c r="AS588" s="180"/>
      <c r="AT588" s="180"/>
      <c r="AU588" s="180"/>
      <c r="AV588" s="180"/>
      <c r="AW588" s="180"/>
      <c r="AX588" s="180"/>
      <c r="AY588" s="180"/>
      <c r="AZ588" s="180"/>
      <c r="BA588" s="180"/>
      <c r="BB588" s="180"/>
      <c r="BC588" s="180"/>
      <c r="BD588" s="180"/>
      <c r="BE588" s="180"/>
      <c r="BF588" s="180"/>
      <c r="BG588" s="180"/>
      <c r="BH588" s="180"/>
      <c r="BI588" s="180"/>
      <c r="BJ588" s="180"/>
      <c r="BK588" s="180"/>
      <c r="BL588" s="180"/>
      <c r="BM588" s="180"/>
      <c r="BN588" s="180"/>
      <c r="BO588" s="180"/>
      <c r="BP588" s="180"/>
      <c r="BQ588" s="180"/>
      <c r="BR588" s="180"/>
      <c r="BS588" s="180"/>
      <c r="BT588" s="180"/>
      <c r="BU588" s="180"/>
      <c r="BV588" s="180"/>
      <c r="BW588" s="180"/>
      <c r="BX588" s="180"/>
      <c r="BY588" s="180"/>
      <c r="BZ588" s="180"/>
      <c r="CA588" s="180"/>
    </row>
    <row r="589" ht="15.75" customHeight="1" spans="1:79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80"/>
      <c r="V589" s="180"/>
      <c r="W589" s="180"/>
      <c r="X589" s="180"/>
      <c r="Y589" s="180"/>
      <c r="Z589" s="180"/>
      <c r="AA589" s="180"/>
      <c r="AB589" s="180"/>
      <c r="AC589" s="180"/>
      <c r="AD589" s="180"/>
      <c r="AE589" s="180"/>
      <c r="AF589" s="180"/>
      <c r="AG589" s="180"/>
      <c r="AH589" s="180"/>
      <c r="AI589" s="180"/>
      <c r="AJ589" s="180"/>
      <c r="AK589" s="180"/>
      <c r="AL589" s="180"/>
      <c r="AM589" s="180"/>
      <c r="AN589" s="180"/>
      <c r="AO589" s="180"/>
      <c r="AP589" s="180"/>
      <c r="AQ589" s="180"/>
      <c r="AR589" s="180"/>
      <c r="AS589" s="180"/>
      <c r="AT589" s="180"/>
      <c r="AU589" s="180"/>
      <c r="AV589" s="180"/>
      <c r="AW589" s="180"/>
      <c r="AX589" s="180"/>
      <c r="AY589" s="180"/>
      <c r="AZ589" s="180"/>
      <c r="BA589" s="180"/>
      <c r="BB589" s="180"/>
      <c r="BC589" s="180"/>
      <c r="BD589" s="180"/>
      <c r="BE589" s="180"/>
      <c r="BF589" s="180"/>
      <c r="BG589" s="180"/>
      <c r="BH589" s="180"/>
      <c r="BI589" s="180"/>
      <c r="BJ589" s="180"/>
      <c r="BK589" s="180"/>
      <c r="BL589" s="180"/>
      <c r="BM589" s="180"/>
      <c r="BN589" s="180"/>
      <c r="BO589" s="180"/>
      <c r="BP589" s="180"/>
      <c r="BQ589" s="180"/>
      <c r="BR589" s="180"/>
      <c r="BS589" s="180"/>
      <c r="BT589" s="180"/>
      <c r="BU589" s="180"/>
      <c r="BV589" s="180"/>
      <c r="BW589" s="180"/>
      <c r="BX589" s="180"/>
      <c r="BY589" s="180"/>
      <c r="BZ589" s="180"/>
      <c r="CA589" s="180"/>
    </row>
    <row r="590" ht="15.75" customHeight="1" spans="1:79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80"/>
      <c r="V590" s="180"/>
      <c r="W590" s="180"/>
      <c r="X590" s="180"/>
      <c r="Y590" s="180"/>
      <c r="Z590" s="180"/>
      <c r="AA590" s="180"/>
      <c r="AB590" s="180"/>
      <c r="AC590" s="180"/>
      <c r="AD590" s="180"/>
      <c r="AE590" s="180"/>
      <c r="AF590" s="180"/>
      <c r="AG590" s="180"/>
      <c r="AH590" s="180"/>
      <c r="AI590" s="180"/>
      <c r="AJ590" s="180"/>
      <c r="AK590" s="180"/>
      <c r="AL590" s="180"/>
      <c r="AM590" s="180"/>
      <c r="AN590" s="180"/>
      <c r="AO590" s="180"/>
      <c r="AP590" s="180"/>
      <c r="AQ590" s="180"/>
      <c r="AR590" s="180"/>
      <c r="AS590" s="180"/>
      <c r="AT590" s="180"/>
      <c r="AU590" s="180"/>
      <c r="AV590" s="180"/>
      <c r="AW590" s="180"/>
      <c r="AX590" s="180"/>
      <c r="AY590" s="180"/>
      <c r="AZ590" s="180"/>
      <c r="BA590" s="180"/>
      <c r="BB590" s="180"/>
      <c r="BC590" s="180"/>
      <c r="BD590" s="180"/>
      <c r="BE590" s="180"/>
      <c r="BF590" s="180"/>
      <c r="BG590" s="180"/>
      <c r="BH590" s="180"/>
      <c r="BI590" s="180"/>
      <c r="BJ590" s="180"/>
      <c r="BK590" s="180"/>
      <c r="BL590" s="180"/>
      <c r="BM590" s="180"/>
      <c r="BN590" s="180"/>
      <c r="BO590" s="180"/>
      <c r="BP590" s="180"/>
      <c r="BQ590" s="180"/>
      <c r="BR590" s="180"/>
      <c r="BS590" s="180"/>
      <c r="BT590" s="180"/>
      <c r="BU590" s="180"/>
      <c r="BV590" s="180"/>
      <c r="BW590" s="180"/>
      <c r="BX590" s="180"/>
      <c r="BY590" s="180"/>
      <c r="BZ590" s="180"/>
      <c r="CA590" s="180"/>
    </row>
    <row r="591" ht="15.75" customHeight="1" spans="1:79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  <c r="S591" s="180"/>
      <c r="T591" s="180"/>
      <c r="U591" s="180"/>
      <c r="V591" s="180"/>
      <c r="W591" s="180"/>
      <c r="X591" s="180"/>
      <c r="Y591" s="180"/>
      <c r="Z591" s="180"/>
      <c r="AA591" s="180"/>
      <c r="AB591" s="180"/>
      <c r="AC591" s="180"/>
      <c r="AD591" s="180"/>
      <c r="AE591" s="180"/>
      <c r="AF591" s="180"/>
      <c r="AG591" s="180"/>
      <c r="AH591" s="180"/>
      <c r="AI591" s="180"/>
      <c r="AJ591" s="180"/>
      <c r="AK591" s="180"/>
      <c r="AL591" s="180"/>
      <c r="AM591" s="180"/>
      <c r="AN591" s="180"/>
      <c r="AO591" s="180"/>
      <c r="AP591" s="180"/>
      <c r="AQ591" s="180"/>
      <c r="AR591" s="180"/>
      <c r="AS591" s="180"/>
      <c r="AT591" s="180"/>
      <c r="AU591" s="180"/>
      <c r="AV591" s="180"/>
      <c r="AW591" s="180"/>
      <c r="AX591" s="180"/>
      <c r="AY591" s="180"/>
      <c r="AZ591" s="180"/>
      <c r="BA591" s="180"/>
      <c r="BB591" s="180"/>
      <c r="BC591" s="180"/>
      <c r="BD591" s="180"/>
      <c r="BE591" s="180"/>
      <c r="BF591" s="180"/>
      <c r="BG591" s="180"/>
      <c r="BH591" s="180"/>
      <c r="BI591" s="180"/>
      <c r="BJ591" s="180"/>
      <c r="BK591" s="180"/>
      <c r="BL591" s="180"/>
      <c r="BM591" s="180"/>
      <c r="BN591" s="180"/>
      <c r="BO591" s="180"/>
      <c r="BP591" s="180"/>
      <c r="BQ591" s="180"/>
      <c r="BR591" s="180"/>
      <c r="BS591" s="180"/>
      <c r="BT591" s="180"/>
      <c r="BU591" s="180"/>
      <c r="BV591" s="180"/>
      <c r="BW591" s="180"/>
      <c r="BX591" s="180"/>
      <c r="BY591" s="180"/>
      <c r="BZ591" s="180"/>
      <c r="CA591" s="180"/>
    </row>
    <row r="592" ht="15.75" customHeight="1" spans="1:79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  <c r="U592" s="180"/>
      <c r="V592" s="180"/>
      <c r="W592" s="180"/>
      <c r="X592" s="180"/>
      <c r="Y592" s="180"/>
      <c r="Z592" s="180"/>
      <c r="AA592" s="180"/>
      <c r="AB592" s="180"/>
      <c r="AC592" s="180"/>
      <c r="AD592" s="180"/>
      <c r="AE592" s="180"/>
      <c r="AF592" s="180"/>
      <c r="AG592" s="180"/>
      <c r="AH592" s="180"/>
      <c r="AI592" s="180"/>
      <c r="AJ592" s="180"/>
      <c r="AK592" s="180"/>
      <c r="AL592" s="180"/>
      <c r="AM592" s="180"/>
      <c r="AN592" s="180"/>
      <c r="AO592" s="180"/>
      <c r="AP592" s="180"/>
      <c r="AQ592" s="180"/>
      <c r="AR592" s="180"/>
      <c r="AS592" s="180"/>
      <c r="AT592" s="180"/>
      <c r="AU592" s="180"/>
      <c r="AV592" s="180"/>
      <c r="AW592" s="180"/>
      <c r="AX592" s="180"/>
      <c r="AY592" s="180"/>
      <c r="AZ592" s="180"/>
      <c r="BA592" s="180"/>
      <c r="BB592" s="180"/>
      <c r="BC592" s="180"/>
      <c r="BD592" s="180"/>
      <c r="BE592" s="180"/>
      <c r="BF592" s="180"/>
      <c r="BG592" s="180"/>
      <c r="BH592" s="180"/>
      <c r="BI592" s="180"/>
      <c r="BJ592" s="180"/>
      <c r="BK592" s="180"/>
      <c r="BL592" s="180"/>
      <c r="BM592" s="180"/>
      <c r="BN592" s="180"/>
      <c r="BO592" s="180"/>
      <c r="BP592" s="180"/>
      <c r="BQ592" s="180"/>
      <c r="BR592" s="180"/>
      <c r="BS592" s="180"/>
      <c r="BT592" s="180"/>
      <c r="BU592" s="180"/>
      <c r="BV592" s="180"/>
      <c r="BW592" s="180"/>
      <c r="BX592" s="180"/>
      <c r="BY592" s="180"/>
      <c r="BZ592" s="180"/>
      <c r="CA592" s="180"/>
    </row>
    <row r="593" ht="15.75" customHeight="1" spans="1:79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80"/>
      <c r="V593" s="180"/>
      <c r="W593" s="180"/>
      <c r="X593" s="180"/>
      <c r="Y593" s="180"/>
      <c r="Z593" s="180"/>
      <c r="AA593" s="180"/>
      <c r="AB593" s="180"/>
      <c r="AC593" s="180"/>
      <c r="AD593" s="180"/>
      <c r="AE593" s="180"/>
      <c r="AF593" s="180"/>
      <c r="AG593" s="180"/>
      <c r="AH593" s="180"/>
      <c r="AI593" s="180"/>
      <c r="AJ593" s="180"/>
      <c r="AK593" s="180"/>
      <c r="AL593" s="180"/>
      <c r="AM593" s="180"/>
      <c r="AN593" s="180"/>
      <c r="AO593" s="180"/>
      <c r="AP593" s="180"/>
      <c r="AQ593" s="180"/>
      <c r="AR593" s="180"/>
      <c r="AS593" s="180"/>
      <c r="AT593" s="180"/>
      <c r="AU593" s="180"/>
      <c r="AV593" s="180"/>
      <c r="AW593" s="180"/>
      <c r="AX593" s="180"/>
      <c r="AY593" s="180"/>
      <c r="AZ593" s="180"/>
      <c r="BA593" s="180"/>
      <c r="BB593" s="180"/>
      <c r="BC593" s="180"/>
      <c r="BD593" s="180"/>
      <c r="BE593" s="180"/>
      <c r="BF593" s="180"/>
      <c r="BG593" s="180"/>
      <c r="BH593" s="180"/>
      <c r="BI593" s="180"/>
      <c r="BJ593" s="180"/>
      <c r="BK593" s="180"/>
      <c r="BL593" s="180"/>
      <c r="BM593" s="180"/>
      <c r="BN593" s="180"/>
      <c r="BO593" s="180"/>
      <c r="BP593" s="180"/>
      <c r="BQ593" s="180"/>
      <c r="BR593" s="180"/>
      <c r="BS593" s="180"/>
      <c r="BT593" s="180"/>
      <c r="BU593" s="180"/>
      <c r="BV593" s="180"/>
      <c r="BW593" s="180"/>
      <c r="BX593" s="180"/>
      <c r="BY593" s="180"/>
      <c r="BZ593" s="180"/>
      <c r="CA593" s="180"/>
    </row>
    <row r="594" ht="15.75" customHeight="1" spans="1:79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80"/>
      <c r="V594" s="180"/>
      <c r="W594" s="180"/>
      <c r="X594" s="180"/>
      <c r="Y594" s="180"/>
      <c r="Z594" s="180"/>
      <c r="AA594" s="180"/>
      <c r="AB594" s="180"/>
      <c r="AC594" s="180"/>
      <c r="AD594" s="180"/>
      <c r="AE594" s="180"/>
      <c r="AF594" s="180"/>
      <c r="AG594" s="180"/>
      <c r="AH594" s="180"/>
      <c r="AI594" s="180"/>
      <c r="AJ594" s="180"/>
      <c r="AK594" s="180"/>
      <c r="AL594" s="180"/>
      <c r="AM594" s="180"/>
      <c r="AN594" s="180"/>
      <c r="AO594" s="180"/>
      <c r="AP594" s="180"/>
      <c r="AQ594" s="180"/>
      <c r="AR594" s="180"/>
      <c r="AS594" s="180"/>
      <c r="AT594" s="180"/>
      <c r="AU594" s="180"/>
      <c r="AV594" s="180"/>
      <c r="AW594" s="180"/>
      <c r="AX594" s="180"/>
      <c r="AY594" s="180"/>
      <c r="AZ594" s="180"/>
      <c r="BA594" s="180"/>
      <c r="BB594" s="180"/>
      <c r="BC594" s="180"/>
      <c r="BD594" s="180"/>
      <c r="BE594" s="180"/>
      <c r="BF594" s="180"/>
      <c r="BG594" s="180"/>
      <c r="BH594" s="180"/>
      <c r="BI594" s="180"/>
      <c r="BJ594" s="180"/>
      <c r="BK594" s="180"/>
      <c r="BL594" s="180"/>
      <c r="BM594" s="180"/>
      <c r="BN594" s="180"/>
      <c r="BO594" s="180"/>
      <c r="BP594" s="180"/>
      <c r="BQ594" s="180"/>
      <c r="BR594" s="180"/>
      <c r="BS594" s="180"/>
      <c r="BT594" s="180"/>
      <c r="BU594" s="180"/>
      <c r="BV594" s="180"/>
      <c r="BW594" s="180"/>
      <c r="BX594" s="180"/>
      <c r="BY594" s="180"/>
      <c r="BZ594" s="180"/>
      <c r="CA594" s="180"/>
    </row>
    <row r="595" ht="15.75" customHeight="1" spans="1:79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80"/>
      <c r="V595" s="180"/>
      <c r="W595" s="180"/>
      <c r="X595" s="180"/>
      <c r="Y595" s="180"/>
      <c r="Z595" s="180"/>
      <c r="AA595" s="180"/>
      <c r="AB595" s="180"/>
      <c r="AC595" s="180"/>
      <c r="AD595" s="180"/>
      <c r="AE595" s="180"/>
      <c r="AF595" s="180"/>
      <c r="AG595" s="180"/>
      <c r="AH595" s="180"/>
      <c r="AI595" s="180"/>
      <c r="AJ595" s="180"/>
      <c r="AK595" s="180"/>
      <c r="AL595" s="180"/>
      <c r="AM595" s="180"/>
      <c r="AN595" s="180"/>
      <c r="AO595" s="180"/>
      <c r="AP595" s="180"/>
      <c r="AQ595" s="180"/>
      <c r="AR595" s="180"/>
      <c r="AS595" s="180"/>
      <c r="AT595" s="180"/>
      <c r="AU595" s="180"/>
      <c r="AV595" s="180"/>
      <c r="AW595" s="180"/>
      <c r="AX595" s="180"/>
      <c r="AY595" s="180"/>
      <c r="AZ595" s="180"/>
      <c r="BA595" s="180"/>
      <c r="BB595" s="180"/>
      <c r="BC595" s="180"/>
      <c r="BD595" s="180"/>
      <c r="BE595" s="180"/>
      <c r="BF595" s="180"/>
      <c r="BG595" s="180"/>
      <c r="BH595" s="180"/>
      <c r="BI595" s="180"/>
      <c r="BJ595" s="180"/>
      <c r="BK595" s="180"/>
      <c r="BL595" s="180"/>
      <c r="BM595" s="180"/>
      <c r="BN595" s="180"/>
      <c r="BO595" s="180"/>
      <c r="BP595" s="180"/>
      <c r="BQ595" s="180"/>
      <c r="BR595" s="180"/>
      <c r="BS595" s="180"/>
      <c r="BT595" s="180"/>
      <c r="BU595" s="180"/>
      <c r="BV595" s="180"/>
      <c r="BW595" s="180"/>
      <c r="BX595" s="180"/>
      <c r="BY595" s="180"/>
      <c r="BZ595" s="180"/>
      <c r="CA595" s="180"/>
    </row>
    <row r="596" ht="15.75" customHeight="1" spans="1:79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80"/>
      <c r="V596" s="180"/>
      <c r="W596" s="180"/>
      <c r="X596" s="180"/>
      <c r="Y596" s="180"/>
      <c r="Z596" s="180"/>
      <c r="AA596" s="180"/>
      <c r="AB596" s="180"/>
      <c r="AC596" s="180"/>
      <c r="AD596" s="180"/>
      <c r="AE596" s="180"/>
      <c r="AF596" s="180"/>
      <c r="AG596" s="180"/>
      <c r="AH596" s="180"/>
      <c r="AI596" s="180"/>
      <c r="AJ596" s="180"/>
      <c r="AK596" s="180"/>
      <c r="AL596" s="180"/>
      <c r="AM596" s="180"/>
      <c r="AN596" s="180"/>
      <c r="AO596" s="180"/>
      <c r="AP596" s="180"/>
      <c r="AQ596" s="180"/>
      <c r="AR596" s="180"/>
      <c r="AS596" s="180"/>
      <c r="AT596" s="180"/>
      <c r="AU596" s="180"/>
      <c r="AV596" s="180"/>
      <c r="AW596" s="180"/>
      <c r="AX596" s="180"/>
      <c r="AY596" s="180"/>
      <c r="AZ596" s="180"/>
      <c r="BA596" s="180"/>
      <c r="BB596" s="180"/>
      <c r="BC596" s="180"/>
      <c r="BD596" s="180"/>
      <c r="BE596" s="180"/>
      <c r="BF596" s="180"/>
      <c r="BG596" s="180"/>
      <c r="BH596" s="180"/>
      <c r="BI596" s="180"/>
      <c r="BJ596" s="180"/>
      <c r="BK596" s="180"/>
      <c r="BL596" s="180"/>
      <c r="BM596" s="180"/>
      <c r="BN596" s="180"/>
      <c r="BO596" s="180"/>
      <c r="BP596" s="180"/>
      <c r="BQ596" s="180"/>
      <c r="BR596" s="180"/>
      <c r="BS596" s="180"/>
      <c r="BT596" s="180"/>
      <c r="BU596" s="180"/>
      <c r="BV596" s="180"/>
      <c r="BW596" s="180"/>
      <c r="BX596" s="180"/>
      <c r="BY596" s="180"/>
      <c r="BZ596" s="180"/>
      <c r="CA596" s="180"/>
    </row>
    <row r="597" ht="15.75" customHeight="1" spans="1:79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80"/>
      <c r="V597" s="180"/>
      <c r="W597" s="180"/>
      <c r="X597" s="180"/>
      <c r="Y597" s="180"/>
      <c r="Z597" s="180"/>
      <c r="AA597" s="180"/>
      <c r="AB597" s="180"/>
      <c r="AC597" s="180"/>
      <c r="AD597" s="180"/>
      <c r="AE597" s="180"/>
      <c r="AF597" s="180"/>
      <c r="AG597" s="180"/>
      <c r="AH597" s="180"/>
      <c r="AI597" s="180"/>
      <c r="AJ597" s="180"/>
      <c r="AK597" s="180"/>
      <c r="AL597" s="180"/>
      <c r="AM597" s="180"/>
      <c r="AN597" s="180"/>
      <c r="AO597" s="180"/>
      <c r="AP597" s="180"/>
      <c r="AQ597" s="180"/>
      <c r="AR597" s="180"/>
      <c r="AS597" s="180"/>
      <c r="AT597" s="180"/>
      <c r="AU597" s="180"/>
      <c r="AV597" s="180"/>
      <c r="AW597" s="180"/>
      <c r="AX597" s="180"/>
      <c r="AY597" s="180"/>
      <c r="AZ597" s="180"/>
      <c r="BA597" s="180"/>
      <c r="BB597" s="180"/>
      <c r="BC597" s="180"/>
      <c r="BD597" s="180"/>
      <c r="BE597" s="180"/>
      <c r="BF597" s="180"/>
      <c r="BG597" s="180"/>
      <c r="BH597" s="180"/>
      <c r="BI597" s="180"/>
      <c r="BJ597" s="180"/>
      <c r="BK597" s="180"/>
      <c r="BL597" s="180"/>
      <c r="BM597" s="180"/>
      <c r="BN597" s="180"/>
      <c r="BO597" s="180"/>
      <c r="BP597" s="180"/>
      <c r="BQ597" s="180"/>
      <c r="BR597" s="180"/>
      <c r="BS597" s="180"/>
      <c r="BT597" s="180"/>
      <c r="BU597" s="180"/>
      <c r="BV597" s="180"/>
      <c r="BW597" s="180"/>
      <c r="BX597" s="180"/>
      <c r="BY597" s="180"/>
      <c r="BZ597" s="180"/>
      <c r="CA597" s="180"/>
    </row>
    <row r="598" ht="15.75" customHeight="1" spans="1:79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80"/>
      <c r="V598" s="180"/>
      <c r="W598" s="180"/>
      <c r="X598" s="180"/>
      <c r="Y598" s="180"/>
      <c r="Z598" s="180"/>
      <c r="AA598" s="180"/>
      <c r="AB598" s="180"/>
      <c r="AC598" s="180"/>
      <c r="AD598" s="180"/>
      <c r="AE598" s="180"/>
      <c r="AF598" s="180"/>
      <c r="AG598" s="180"/>
      <c r="AH598" s="180"/>
      <c r="AI598" s="180"/>
      <c r="AJ598" s="180"/>
      <c r="AK598" s="180"/>
      <c r="AL598" s="180"/>
      <c r="AM598" s="180"/>
      <c r="AN598" s="180"/>
      <c r="AO598" s="180"/>
      <c r="AP598" s="180"/>
      <c r="AQ598" s="180"/>
      <c r="AR598" s="180"/>
      <c r="AS598" s="180"/>
      <c r="AT598" s="180"/>
      <c r="AU598" s="180"/>
      <c r="AV598" s="180"/>
      <c r="AW598" s="180"/>
      <c r="AX598" s="180"/>
      <c r="AY598" s="180"/>
      <c r="AZ598" s="180"/>
      <c r="BA598" s="180"/>
      <c r="BB598" s="180"/>
      <c r="BC598" s="180"/>
      <c r="BD598" s="180"/>
      <c r="BE598" s="180"/>
      <c r="BF598" s="180"/>
      <c r="BG598" s="180"/>
      <c r="BH598" s="180"/>
      <c r="BI598" s="180"/>
      <c r="BJ598" s="180"/>
      <c r="BK598" s="180"/>
      <c r="BL598" s="180"/>
      <c r="BM598" s="180"/>
      <c r="BN598" s="180"/>
      <c r="BO598" s="180"/>
      <c r="BP598" s="180"/>
      <c r="BQ598" s="180"/>
      <c r="BR598" s="180"/>
      <c r="BS598" s="180"/>
      <c r="BT598" s="180"/>
      <c r="BU598" s="180"/>
      <c r="BV598" s="180"/>
      <c r="BW598" s="180"/>
      <c r="BX598" s="180"/>
      <c r="BY598" s="180"/>
      <c r="BZ598" s="180"/>
      <c r="CA598" s="180"/>
    </row>
    <row r="599" ht="15.75" customHeight="1" spans="1:79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80"/>
      <c r="V599" s="180"/>
      <c r="W599" s="180"/>
      <c r="X599" s="180"/>
      <c r="Y599" s="180"/>
      <c r="Z599" s="180"/>
      <c r="AA599" s="180"/>
      <c r="AB599" s="180"/>
      <c r="AC599" s="180"/>
      <c r="AD599" s="180"/>
      <c r="AE599" s="180"/>
      <c r="AF599" s="180"/>
      <c r="AG599" s="180"/>
      <c r="AH599" s="180"/>
      <c r="AI599" s="180"/>
      <c r="AJ599" s="180"/>
      <c r="AK599" s="180"/>
      <c r="AL599" s="180"/>
      <c r="AM599" s="180"/>
      <c r="AN599" s="180"/>
      <c r="AO599" s="180"/>
      <c r="AP599" s="180"/>
      <c r="AQ599" s="180"/>
      <c r="AR599" s="180"/>
      <c r="AS599" s="180"/>
      <c r="AT599" s="180"/>
      <c r="AU599" s="180"/>
      <c r="AV599" s="180"/>
      <c r="AW599" s="180"/>
      <c r="AX599" s="180"/>
      <c r="AY599" s="180"/>
      <c r="AZ599" s="180"/>
      <c r="BA599" s="180"/>
      <c r="BB599" s="180"/>
      <c r="BC599" s="180"/>
      <c r="BD599" s="180"/>
      <c r="BE599" s="180"/>
      <c r="BF599" s="180"/>
      <c r="BG599" s="180"/>
      <c r="BH599" s="180"/>
      <c r="BI599" s="180"/>
      <c r="BJ599" s="180"/>
      <c r="BK599" s="180"/>
      <c r="BL599" s="180"/>
      <c r="BM599" s="180"/>
      <c r="BN599" s="180"/>
      <c r="BO599" s="180"/>
      <c r="BP599" s="180"/>
      <c r="BQ599" s="180"/>
      <c r="BR599" s="180"/>
      <c r="BS599" s="180"/>
      <c r="BT599" s="180"/>
      <c r="BU599" s="180"/>
      <c r="BV599" s="180"/>
      <c r="BW599" s="180"/>
      <c r="BX599" s="180"/>
      <c r="BY599" s="180"/>
      <c r="BZ599" s="180"/>
      <c r="CA599" s="180"/>
    </row>
    <row r="600" ht="15.75" customHeight="1" spans="1:79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  <c r="U600" s="180"/>
      <c r="V600" s="180"/>
      <c r="W600" s="180"/>
      <c r="X600" s="180"/>
      <c r="Y600" s="180"/>
      <c r="Z600" s="180"/>
      <c r="AA600" s="180"/>
      <c r="AB600" s="180"/>
      <c r="AC600" s="180"/>
      <c r="AD600" s="180"/>
      <c r="AE600" s="180"/>
      <c r="AF600" s="180"/>
      <c r="AG600" s="180"/>
      <c r="AH600" s="180"/>
      <c r="AI600" s="180"/>
      <c r="AJ600" s="180"/>
      <c r="AK600" s="180"/>
      <c r="AL600" s="180"/>
      <c r="AM600" s="180"/>
      <c r="AN600" s="180"/>
      <c r="AO600" s="180"/>
      <c r="AP600" s="180"/>
      <c r="AQ600" s="180"/>
      <c r="AR600" s="180"/>
      <c r="AS600" s="180"/>
      <c r="AT600" s="180"/>
      <c r="AU600" s="180"/>
      <c r="AV600" s="180"/>
      <c r="AW600" s="180"/>
      <c r="AX600" s="180"/>
      <c r="AY600" s="180"/>
      <c r="AZ600" s="180"/>
      <c r="BA600" s="180"/>
      <c r="BB600" s="180"/>
      <c r="BC600" s="180"/>
      <c r="BD600" s="180"/>
      <c r="BE600" s="180"/>
      <c r="BF600" s="180"/>
      <c r="BG600" s="180"/>
      <c r="BH600" s="180"/>
      <c r="BI600" s="180"/>
      <c r="BJ600" s="180"/>
      <c r="BK600" s="180"/>
      <c r="BL600" s="180"/>
      <c r="BM600" s="180"/>
      <c r="BN600" s="180"/>
      <c r="BO600" s="180"/>
      <c r="BP600" s="180"/>
      <c r="BQ600" s="180"/>
      <c r="BR600" s="180"/>
      <c r="BS600" s="180"/>
      <c r="BT600" s="180"/>
      <c r="BU600" s="180"/>
      <c r="BV600" s="180"/>
      <c r="BW600" s="180"/>
      <c r="BX600" s="180"/>
      <c r="BY600" s="180"/>
      <c r="BZ600" s="180"/>
      <c r="CA600" s="180"/>
    </row>
    <row r="601" ht="15.75" customHeight="1" spans="1:79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80"/>
      <c r="V601" s="180"/>
      <c r="W601" s="180"/>
      <c r="X601" s="180"/>
      <c r="Y601" s="180"/>
      <c r="Z601" s="180"/>
      <c r="AA601" s="180"/>
      <c r="AB601" s="180"/>
      <c r="AC601" s="180"/>
      <c r="AD601" s="180"/>
      <c r="AE601" s="180"/>
      <c r="AF601" s="180"/>
      <c r="AG601" s="180"/>
      <c r="AH601" s="180"/>
      <c r="AI601" s="180"/>
      <c r="AJ601" s="180"/>
      <c r="AK601" s="180"/>
      <c r="AL601" s="180"/>
      <c r="AM601" s="180"/>
      <c r="AN601" s="180"/>
      <c r="AO601" s="180"/>
      <c r="AP601" s="180"/>
      <c r="AQ601" s="180"/>
      <c r="AR601" s="180"/>
      <c r="AS601" s="180"/>
      <c r="AT601" s="180"/>
      <c r="AU601" s="180"/>
      <c r="AV601" s="180"/>
      <c r="AW601" s="180"/>
      <c r="AX601" s="180"/>
      <c r="AY601" s="180"/>
      <c r="AZ601" s="180"/>
      <c r="BA601" s="180"/>
      <c r="BB601" s="180"/>
      <c r="BC601" s="180"/>
      <c r="BD601" s="180"/>
      <c r="BE601" s="180"/>
      <c r="BF601" s="180"/>
      <c r="BG601" s="180"/>
      <c r="BH601" s="180"/>
      <c r="BI601" s="180"/>
      <c r="BJ601" s="180"/>
      <c r="BK601" s="180"/>
      <c r="BL601" s="180"/>
      <c r="BM601" s="180"/>
      <c r="BN601" s="180"/>
      <c r="BO601" s="180"/>
      <c r="BP601" s="180"/>
      <c r="BQ601" s="180"/>
      <c r="BR601" s="180"/>
      <c r="BS601" s="180"/>
      <c r="BT601" s="180"/>
      <c r="BU601" s="180"/>
      <c r="BV601" s="180"/>
      <c r="BW601" s="180"/>
      <c r="BX601" s="180"/>
      <c r="BY601" s="180"/>
      <c r="BZ601" s="180"/>
      <c r="CA601" s="180"/>
    </row>
    <row r="602" ht="15.75" customHeight="1" spans="1:79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80"/>
      <c r="V602" s="180"/>
      <c r="W602" s="180"/>
      <c r="X602" s="180"/>
      <c r="Y602" s="180"/>
      <c r="Z602" s="180"/>
      <c r="AA602" s="180"/>
      <c r="AB602" s="180"/>
      <c r="AC602" s="180"/>
      <c r="AD602" s="180"/>
      <c r="AE602" s="180"/>
      <c r="AF602" s="180"/>
      <c r="AG602" s="180"/>
      <c r="AH602" s="180"/>
      <c r="AI602" s="180"/>
      <c r="AJ602" s="180"/>
      <c r="AK602" s="180"/>
      <c r="AL602" s="180"/>
      <c r="AM602" s="180"/>
      <c r="AN602" s="180"/>
      <c r="AO602" s="180"/>
      <c r="AP602" s="180"/>
      <c r="AQ602" s="180"/>
      <c r="AR602" s="180"/>
      <c r="AS602" s="180"/>
      <c r="AT602" s="180"/>
      <c r="AU602" s="180"/>
      <c r="AV602" s="180"/>
      <c r="AW602" s="180"/>
      <c r="AX602" s="180"/>
      <c r="AY602" s="180"/>
      <c r="AZ602" s="180"/>
      <c r="BA602" s="180"/>
      <c r="BB602" s="180"/>
      <c r="BC602" s="180"/>
      <c r="BD602" s="180"/>
      <c r="BE602" s="180"/>
      <c r="BF602" s="180"/>
      <c r="BG602" s="180"/>
      <c r="BH602" s="180"/>
      <c r="BI602" s="180"/>
      <c r="BJ602" s="180"/>
      <c r="BK602" s="180"/>
      <c r="BL602" s="180"/>
      <c r="BM602" s="180"/>
      <c r="BN602" s="180"/>
      <c r="BO602" s="180"/>
      <c r="BP602" s="180"/>
      <c r="BQ602" s="180"/>
      <c r="BR602" s="180"/>
      <c r="BS602" s="180"/>
      <c r="BT602" s="180"/>
      <c r="BU602" s="180"/>
      <c r="BV602" s="180"/>
      <c r="BW602" s="180"/>
      <c r="BX602" s="180"/>
      <c r="BY602" s="180"/>
      <c r="BZ602" s="180"/>
      <c r="CA602" s="180"/>
    </row>
    <row r="603" ht="15.75" customHeight="1" spans="1:79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80"/>
      <c r="V603" s="180"/>
      <c r="W603" s="180"/>
      <c r="X603" s="180"/>
      <c r="Y603" s="180"/>
      <c r="Z603" s="180"/>
      <c r="AA603" s="180"/>
      <c r="AB603" s="180"/>
      <c r="AC603" s="180"/>
      <c r="AD603" s="180"/>
      <c r="AE603" s="180"/>
      <c r="AF603" s="180"/>
      <c r="AG603" s="180"/>
      <c r="AH603" s="180"/>
      <c r="AI603" s="180"/>
      <c r="AJ603" s="180"/>
      <c r="AK603" s="180"/>
      <c r="AL603" s="180"/>
      <c r="AM603" s="180"/>
      <c r="AN603" s="180"/>
      <c r="AO603" s="180"/>
      <c r="AP603" s="180"/>
      <c r="AQ603" s="180"/>
      <c r="AR603" s="180"/>
      <c r="AS603" s="180"/>
      <c r="AT603" s="180"/>
      <c r="AU603" s="180"/>
      <c r="AV603" s="180"/>
      <c r="AW603" s="180"/>
      <c r="AX603" s="180"/>
      <c r="AY603" s="180"/>
      <c r="AZ603" s="180"/>
      <c r="BA603" s="180"/>
      <c r="BB603" s="180"/>
      <c r="BC603" s="180"/>
      <c r="BD603" s="180"/>
      <c r="BE603" s="180"/>
      <c r="BF603" s="180"/>
      <c r="BG603" s="180"/>
      <c r="BH603" s="180"/>
      <c r="BI603" s="180"/>
      <c r="BJ603" s="180"/>
      <c r="BK603" s="180"/>
      <c r="BL603" s="180"/>
      <c r="BM603" s="180"/>
      <c r="BN603" s="180"/>
      <c r="BO603" s="180"/>
      <c r="BP603" s="180"/>
      <c r="BQ603" s="180"/>
      <c r="BR603" s="180"/>
      <c r="BS603" s="180"/>
      <c r="BT603" s="180"/>
      <c r="BU603" s="180"/>
      <c r="BV603" s="180"/>
      <c r="BW603" s="180"/>
      <c r="BX603" s="180"/>
      <c r="BY603" s="180"/>
      <c r="BZ603" s="180"/>
      <c r="CA603" s="180"/>
    </row>
    <row r="604" ht="15.75" customHeight="1" spans="1:79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  <c r="S604" s="180"/>
      <c r="T604" s="180"/>
      <c r="U604" s="180"/>
      <c r="V604" s="180"/>
      <c r="W604" s="180"/>
      <c r="X604" s="180"/>
      <c r="Y604" s="180"/>
      <c r="Z604" s="180"/>
      <c r="AA604" s="180"/>
      <c r="AB604" s="180"/>
      <c r="AC604" s="180"/>
      <c r="AD604" s="180"/>
      <c r="AE604" s="180"/>
      <c r="AF604" s="180"/>
      <c r="AG604" s="180"/>
      <c r="AH604" s="180"/>
      <c r="AI604" s="180"/>
      <c r="AJ604" s="180"/>
      <c r="AK604" s="180"/>
      <c r="AL604" s="180"/>
      <c r="AM604" s="180"/>
      <c r="AN604" s="180"/>
      <c r="AO604" s="180"/>
      <c r="AP604" s="180"/>
      <c r="AQ604" s="180"/>
      <c r="AR604" s="180"/>
      <c r="AS604" s="180"/>
      <c r="AT604" s="180"/>
      <c r="AU604" s="180"/>
      <c r="AV604" s="180"/>
      <c r="AW604" s="180"/>
      <c r="AX604" s="180"/>
      <c r="AY604" s="180"/>
      <c r="AZ604" s="180"/>
      <c r="BA604" s="180"/>
      <c r="BB604" s="180"/>
      <c r="BC604" s="180"/>
      <c r="BD604" s="180"/>
      <c r="BE604" s="180"/>
      <c r="BF604" s="180"/>
      <c r="BG604" s="180"/>
      <c r="BH604" s="180"/>
      <c r="BI604" s="180"/>
      <c r="BJ604" s="180"/>
      <c r="BK604" s="180"/>
      <c r="BL604" s="180"/>
      <c r="BM604" s="180"/>
      <c r="BN604" s="180"/>
      <c r="BO604" s="180"/>
      <c r="BP604" s="180"/>
      <c r="BQ604" s="180"/>
      <c r="BR604" s="180"/>
      <c r="BS604" s="180"/>
      <c r="BT604" s="180"/>
      <c r="BU604" s="180"/>
      <c r="BV604" s="180"/>
      <c r="BW604" s="180"/>
      <c r="BX604" s="180"/>
      <c r="BY604" s="180"/>
      <c r="BZ604" s="180"/>
      <c r="CA604" s="180"/>
    </row>
    <row r="605" ht="15.75" customHeight="1" spans="1:79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  <c r="AB605" s="180"/>
      <c r="AC605" s="180"/>
      <c r="AD605" s="180"/>
      <c r="AE605" s="180"/>
      <c r="AF605" s="180"/>
      <c r="AG605" s="180"/>
      <c r="AH605" s="180"/>
      <c r="AI605" s="180"/>
      <c r="AJ605" s="180"/>
      <c r="AK605" s="180"/>
      <c r="AL605" s="180"/>
      <c r="AM605" s="180"/>
      <c r="AN605" s="180"/>
      <c r="AO605" s="180"/>
      <c r="AP605" s="180"/>
      <c r="AQ605" s="180"/>
      <c r="AR605" s="180"/>
      <c r="AS605" s="180"/>
      <c r="AT605" s="180"/>
      <c r="AU605" s="180"/>
      <c r="AV605" s="180"/>
      <c r="AW605" s="180"/>
      <c r="AX605" s="180"/>
      <c r="AY605" s="180"/>
      <c r="AZ605" s="180"/>
      <c r="BA605" s="180"/>
      <c r="BB605" s="180"/>
      <c r="BC605" s="180"/>
      <c r="BD605" s="180"/>
      <c r="BE605" s="180"/>
      <c r="BF605" s="180"/>
      <c r="BG605" s="180"/>
      <c r="BH605" s="180"/>
      <c r="BI605" s="180"/>
      <c r="BJ605" s="180"/>
      <c r="BK605" s="180"/>
      <c r="BL605" s="180"/>
      <c r="BM605" s="180"/>
      <c r="BN605" s="180"/>
      <c r="BO605" s="180"/>
      <c r="BP605" s="180"/>
      <c r="BQ605" s="180"/>
      <c r="BR605" s="180"/>
      <c r="BS605" s="180"/>
      <c r="BT605" s="180"/>
      <c r="BU605" s="180"/>
      <c r="BV605" s="180"/>
      <c r="BW605" s="180"/>
      <c r="BX605" s="180"/>
      <c r="BY605" s="180"/>
      <c r="BZ605" s="180"/>
      <c r="CA605" s="180"/>
    </row>
    <row r="606" ht="15.75" customHeight="1" spans="1:79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  <c r="AG606" s="180"/>
      <c r="AH606" s="180"/>
      <c r="AI606" s="180"/>
      <c r="AJ606" s="180"/>
      <c r="AK606" s="180"/>
      <c r="AL606" s="180"/>
      <c r="AM606" s="180"/>
      <c r="AN606" s="180"/>
      <c r="AO606" s="180"/>
      <c r="AP606" s="180"/>
      <c r="AQ606" s="180"/>
      <c r="AR606" s="180"/>
      <c r="AS606" s="180"/>
      <c r="AT606" s="180"/>
      <c r="AU606" s="180"/>
      <c r="AV606" s="180"/>
      <c r="AW606" s="180"/>
      <c r="AX606" s="180"/>
      <c r="AY606" s="180"/>
      <c r="AZ606" s="180"/>
      <c r="BA606" s="180"/>
      <c r="BB606" s="180"/>
      <c r="BC606" s="180"/>
      <c r="BD606" s="180"/>
      <c r="BE606" s="180"/>
      <c r="BF606" s="180"/>
      <c r="BG606" s="180"/>
      <c r="BH606" s="180"/>
      <c r="BI606" s="180"/>
      <c r="BJ606" s="180"/>
      <c r="BK606" s="180"/>
      <c r="BL606" s="180"/>
      <c r="BM606" s="180"/>
      <c r="BN606" s="180"/>
      <c r="BO606" s="180"/>
      <c r="BP606" s="180"/>
      <c r="BQ606" s="180"/>
      <c r="BR606" s="180"/>
      <c r="BS606" s="180"/>
      <c r="BT606" s="180"/>
      <c r="BU606" s="180"/>
      <c r="BV606" s="180"/>
      <c r="BW606" s="180"/>
      <c r="BX606" s="180"/>
      <c r="BY606" s="180"/>
      <c r="BZ606" s="180"/>
      <c r="CA606" s="180"/>
    </row>
    <row r="607" ht="15.75" customHeight="1" spans="1:79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  <c r="AG607" s="180"/>
      <c r="AH607" s="180"/>
      <c r="AI607" s="180"/>
      <c r="AJ607" s="180"/>
      <c r="AK607" s="180"/>
      <c r="AL607" s="180"/>
      <c r="AM607" s="180"/>
      <c r="AN607" s="180"/>
      <c r="AO607" s="180"/>
      <c r="AP607" s="180"/>
      <c r="AQ607" s="180"/>
      <c r="AR607" s="180"/>
      <c r="AS607" s="180"/>
      <c r="AT607" s="180"/>
      <c r="AU607" s="180"/>
      <c r="AV607" s="180"/>
      <c r="AW607" s="180"/>
      <c r="AX607" s="180"/>
      <c r="AY607" s="180"/>
      <c r="AZ607" s="180"/>
      <c r="BA607" s="180"/>
      <c r="BB607" s="180"/>
      <c r="BC607" s="180"/>
      <c r="BD607" s="180"/>
      <c r="BE607" s="180"/>
      <c r="BF607" s="180"/>
      <c r="BG607" s="180"/>
      <c r="BH607" s="180"/>
      <c r="BI607" s="180"/>
      <c r="BJ607" s="180"/>
      <c r="BK607" s="180"/>
      <c r="BL607" s="180"/>
      <c r="BM607" s="180"/>
      <c r="BN607" s="180"/>
      <c r="BO607" s="180"/>
      <c r="BP607" s="180"/>
      <c r="BQ607" s="180"/>
      <c r="BR607" s="180"/>
      <c r="BS607" s="180"/>
      <c r="BT607" s="180"/>
      <c r="BU607" s="180"/>
      <c r="BV607" s="180"/>
      <c r="BW607" s="180"/>
      <c r="BX607" s="180"/>
      <c r="BY607" s="180"/>
      <c r="BZ607" s="180"/>
      <c r="CA607" s="180"/>
    </row>
    <row r="608" ht="15.75" customHeight="1" spans="1:79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  <c r="AB608" s="180"/>
      <c r="AC608" s="180"/>
      <c r="AD608" s="180"/>
      <c r="AE608" s="180"/>
      <c r="AF608" s="180"/>
      <c r="AG608" s="180"/>
      <c r="AH608" s="180"/>
      <c r="AI608" s="180"/>
      <c r="AJ608" s="180"/>
      <c r="AK608" s="180"/>
      <c r="AL608" s="180"/>
      <c r="AM608" s="180"/>
      <c r="AN608" s="180"/>
      <c r="AO608" s="180"/>
      <c r="AP608" s="180"/>
      <c r="AQ608" s="180"/>
      <c r="AR608" s="180"/>
      <c r="AS608" s="180"/>
      <c r="AT608" s="180"/>
      <c r="AU608" s="180"/>
      <c r="AV608" s="180"/>
      <c r="AW608" s="180"/>
      <c r="AX608" s="180"/>
      <c r="AY608" s="180"/>
      <c r="AZ608" s="180"/>
      <c r="BA608" s="180"/>
      <c r="BB608" s="180"/>
      <c r="BC608" s="180"/>
      <c r="BD608" s="180"/>
      <c r="BE608" s="180"/>
      <c r="BF608" s="180"/>
      <c r="BG608" s="180"/>
      <c r="BH608" s="180"/>
      <c r="BI608" s="180"/>
      <c r="BJ608" s="180"/>
      <c r="BK608" s="180"/>
      <c r="BL608" s="180"/>
      <c r="BM608" s="180"/>
      <c r="BN608" s="180"/>
      <c r="BO608" s="180"/>
      <c r="BP608" s="180"/>
      <c r="BQ608" s="180"/>
      <c r="BR608" s="180"/>
      <c r="BS608" s="180"/>
      <c r="BT608" s="180"/>
      <c r="BU608" s="180"/>
      <c r="BV608" s="180"/>
      <c r="BW608" s="180"/>
      <c r="BX608" s="180"/>
      <c r="BY608" s="180"/>
      <c r="BZ608" s="180"/>
      <c r="CA608" s="180"/>
    </row>
    <row r="609" ht="15.75" customHeight="1" spans="1:79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  <c r="AG609" s="180"/>
      <c r="AH609" s="180"/>
      <c r="AI609" s="180"/>
      <c r="AJ609" s="180"/>
      <c r="AK609" s="180"/>
      <c r="AL609" s="180"/>
      <c r="AM609" s="180"/>
      <c r="AN609" s="180"/>
      <c r="AO609" s="180"/>
      <c r="AP609" s="180"/>
      <c r="AQ609" s="180"/>
      <c r="AR609" s="180"/>
      <c r="AS609" s="180"/>
      <c r="AT609" s="180"/>
      <c r="AU609" s="180"/>
      <c r="AV609" s="180"/>
      <c r="AW609" s="180"/>
      <c r="AX609" s="180"/>
      <c r="AY609" s="180"/>
      <c r="AZ609" s="180"/>
      <c r="BA609" s="180"/>
      <c r="BB609" s="180"/>
      <c r="BC609" s="180"/>
      <c r="BD609" s="180"/>
      <c r="BE609" s="180"/>
      <c r="BF609" s="180"/>
      <c r="BG609" s="180"/>
      <c r="BH609" s="180"/>
      <c r="BI609" s="180"/>
      <c r="BJ609" s="180"/>
      <c r="BK609" s="180"/>
      <c r="BL609" s="180"/>
      <c r="BM609" s="180"/>
      <c r="BN609" s="180"/>
      <c r="BO609" s="180"/>
      <c r="BP609" s="180"/>
      <c r="BQ609" s="180"/>
      <c r="BR609" s="180"/>
      <c r="BS609" s="180"/>
      <c r="BT609" s="180"/>
      <c r="BU609" s="180"/>
      <c r="BV609" s="180"/>
      <c r="BW609" s="180"/>
      <c r="BX609" s="180"/>
      <c r="BY609" s="180"/>
      <c r="BZ609" s="180"/>
      <c r="CA609" s="180"/>
    </row>
    <row r="610" ht="15.75" customHeight="1" spans="1:79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  <c r="AG610" s="180"/>
      <c r="AH610" s="180"/>
      <c r="AI610" s="180"/>
      <c r="AJ610" s="180"/>
      <c r="AK610" s="180"/>
      <c r="AL610" s="180"/>
      <c r="AM610" s="180"/>
      <c r="AN610" s="180"/>
      <c r="AO610" s="180"/>
      <c r="AP610" s="180"/>
      <c r="AQ610" s="180"/>
      <c r="AR610" s="180"/>
      <c r="AS610" s="180"/>
      <c r="AT610" s="180"/>
      <c r="AU610" s="180"/>
      <c r="AV610" s="180"/>
      <c r="AW610" s="180"/>
      <c r="AX610" s="180"/>
      <c r="AY610" s="180"/>
      <c r="AZ610" s="180"/>
      <c r="BA610" s="180"/>
      <c r="BB610" s="180"/>
      <c r="BC610" s="180"/>
      <c r="BD610" s="180"/>
      <c r="BE610" s="180"/>
      <c r="BF610" s="180"/>
      <c r="BG610" s="180"/>
      <c r="BH610" s="180"/>
      <c r="BI610" s="180"/>
      <c r="BJ610" s="180"/>
      <c r="BK610" s="180"/>
      <c r="BL610" s="180"/>
      <c r="BM610" s="180"/>
      <c r="BN610" s="180"/>
      <c r="BO610" s="180"/>
      <c r="BP610" s="180"/>
      <c r="BQ610" s="180"/>
      <c r="BR610" s="180"/>
      <c r="BS610" s="180"/>
      <c r="BT610" s="180"/>
      <c r="BU610" s="180"/>
      <c r="BV610" s="180"/>
      <c r="BW610" s="180"/>
      <c r="BX610" s="180"/>
      <c r="BY610" s="180"/>
      <c r="BZ610" s="180"/>
      <c r="CA610" s="180"/>
    </row>
    <row r="611" ht="15.75" customHeight="1" spans="1:79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  <c r="AG611" s="180"/>
      <c r="AH611" s="180"/>
      <c r="AI611" s="180"/>
      <c r="AJ611" s="180"/>
      <c r="AK611" s="180"/>
      <c r="AL611" s="180"/>
      <c r="AM611" s="180"/>
      <c r="AN611" s="180"/>
      <c r="AO611" s="180"/>
      <c r="AP611" s="180"/>
      <c r="AQ611" s="180"/>
      <c r="AR611" s="180"/>
      <c r="AS611" s="180"/>
      <c r="AT611" s="180"/>
      <c r="AU611" s="180"/>
      <c r="AV611" s="180"/>
      <c r="AW611" s="180"/>
      <c r="AX611" s="180"/>
      <c r="AY611" s="180"/>
      <c r="AZ611" s="180"/>
      <c r="BA611" s="180"/>
      <c r="BB611" s="180"/>
      <c r="BC611" s="180"/>
      <c r="BD611" s="180"/>
      <c r="BE611" s="180"/>
      <c r="BF611" s="180"/>
      <c r="BG611" s="180"/>
      <c r="BH611" s="180"/>
      <c r="BI611" s="180"/>
      <c r="BJ611" s="180"/>
      <c r="BK611" s="180"/>
      <c r="BL611" s="180"/>
      <c r="BM611" s="180"/>
      <c r="BN611" s="180"/>
      <c r="BO611" s="180"/>
      <c r="BP611" s="180"/>
      <c r="BQ611" s="180"/>
      <c r="BR611" s="180"/>
      <c r="BS611" s="180"/>
      <c r="BT611" s="180"/>
      <c r="BU611" s="180"/>
      <c r="BV611" s="180"/>
      <c r="BW611" s="180"/>
      <c r="BX611" s="180"/>
      <c r="BY611" s="180"/>
      <c r="BZ611" s="180"/>
      <c r="CA611" s="180"/>
    </row>
    <row r="612" ht="15.75" customHeight="1" spans="1:79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  <c r="AG612" s="180"/>
      <c r="AH612" s="180"/>
      <c r="AI612" s="180"/>
      <c r="AJ612" s="180"/>
      <c r="AK612" s="180"/>
      <c r="AL612" s="180"/>
      <c r="AM612" s="180"/>
      <c r="AN612" s="180"/>
      <c r="AO612" s="180"/>
      <c r="AP612" s="180"/>
      <c r="AQ612" s="180"/>
      <c r="AR612" s="180"/>
      <c r="AS612" s="180"/>
      <c r="AT612" s="180"/>
      <c r="AU612" s="180"/>
      <c r="AV612" s="180"/>
      <c r="AW612" s="180"/>
      <c r="AX612" s="180"/>
      <c r="AY612" s="180"/>
      <c r="AZ612" s="180"/>
      <c r="BA612" s="180"/>
      <c r="BB612" s="180"/>
      <c r="BC612" s="180"/>
      <c r="BD612" s="180"/>
      <c r="BE612" s="180"/>
      <c r="BF612" s="180"/>
      <c r="BG612" s="180"/>
      <c r="BH612" s="180"/>
      <c r="BI612" s="180"/>
      <c r="BJ612" s="180"/>
      <c r="BK612" s="180"/>
      <c r="BL612" s="180"/>
      <c r="BM612" s="180"/>
      <c r="BN612" s="180"/>
      <c r="BO612" s="180"/>
      <c r="BP612" s="180"/>
      <c r="BQ612" s="180"/>
      <c r="BR612" s="180"/>
      <c r="BS612" s="180"/>
      <c r="BT612" s="180"/>
      <c r="BU612" s="180"/>
      <c r="BV612" s="180"/>
      <c r="BW612" s="180"/>
      <c r="BX612" s="180"/>
      <c r="BY612" s="180"/>
      <c r="BZ612" s="180"/>
      <c r="CA612" s="180"/>
    </row>
    <row r="613" ht="15.75" customHeight="1" spans="1:79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  <c r="AB613" s="180"/>
      <c r="AC613" s="180"/>
      <c r="AD613" s="180"/>
      <c r="AE613" s="180"/>
      <c r="AF613" s="180"/>
      <c r="AG613" s="180"/>
      <c r="AH613" s="180"/>
      <c r="AI613" s="180"/>
      <c r="AJ613" s="180"/>
      <c r="AK613" s="180"/>
      <c r="AL613" s="180"/>
      <c r="AM613" s="180"/>
      <c r="AN613" s="180"/>
      <c r="AO613" s="180"/>
      <c r="AP613" s="180"/>
      <c r="AQ613" s="180"/>
      <c r="AR613" s="180"/>
      <c r="AS613" s="180"/>
      <c r="AT613" s="180"/>
      <c r="AU613" s="180"/>
      <c r="AV613" s="180"/>
      <c r="AW613" s="180"/>
      <c r="AX613" s="180"/>
      <c r="AY613" s="180"/>
      <c r="AZ613" s="180"/>
      <c r="BA613" s="180"/>
      <c r="BB613" s="180"/>
      <c r="BC613" s="180"/>
      <c r="BD613" s="180"/>
      <c r="BE613" s="180"/>
      <c r="BF613" s="180"/>
      <c r="BG613" s="180"/>
      <c r="BH613" s="180"/>
      <c r="BI613" s="180"/>
      <c r="BJ613" s="180"/>
      <c r="BK613" s="180"/>
      <c r="BL613" s="180"/>
      <c r="BM613" s="180"/>
      <c r="BN613" s="180"/>
      <c r="BO613" s="180"/>
      <c r="BP613" s="180"/>
      <c r="BQ613" s="180"/>
      <c r="BR613" s="180"/>
      <c r="BS613" s="180"/>
      <c r="BT613" s="180"/>
      <c r="BU613" s="180"/>
      <c r="BV613" s="180"/>
      <c r="BW613" s="180"/>
      <c r="BX613" s="180"/>
      <c r="BY613" s="180"/>
      <c r="BZ613" s="180"/>
      <c r="CA613" s="180"/>
    </row>
    <row r="614" ht="15.75" customHeight="1" spans="1:79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  <c r="AG614" s="180"/>
      <c r="AH614" s="180"/>
      <c r="AI614" s="180"/>
      <c r="AJ614" s="180"/>
      <c r="AK614" s="180"/>
      <c r="AL614" s="180"/>
      <c r="AM614" s="180"/>
      <c r="AN614" s="180"/>
      <c r="AO614" s="180"/>
      <c r="AP614" s="180"/>
      <c r="AQ614" s="180"/>
      <c r="AR614" s="180"/>
      <c r="AS614" s="180"/>
      <c r="AT614" s="180"/>
      <c r="AU614" s="180"/>
      <c r="AV614" s="180"/>
      <c r="AW614" s="180"/>
      <c r="AX614" s="180"/>
      <c r="AY614" s="180"/>
      <c r="AZ614" s="180"/>
      <c r="BA614" s="180"/>
      <c r="BB614" s="180"/>
      <c r="BC614" s="180"/>
      <c r="BD614" s="180"/>
      <c r="BE614" s="180"/>
      <c r="BF614" s="180"/>
      <c r="BG614" s="180"/>
      <c r="BH614" s="180"/>
      <c r="BI614" s="180"/>
      <c r="BJ614" s="180"/>
      <c r="BK614" s="180"/>
      <c r="BL614" s="180"/>
      <c r="BM614" s="180"/>
      <c r="BN614" s="180"/>
      <c r="BO614" s="180"/>
      <c r="BP614" s="180"/>
      <c r="BQ614" s="180"/>
      <c r="BR614" s="180"/>
      <c r="BS614" s="180"/>
      <c r="BT614" s="180"/>
      <c r="BU614" s="180"/>
      <c r="BV614" s="180"/>
      <c r="BW614" s="180"/>
      <c r="BX614" s="180"/>
      <c r="BY614" s="180"/>
      <c r="BZ614" s="180"/>
      <c r="CA614" s="180"/>
    </row>
    <row r="615" ht="15.75" customHeight="1" spans="1:79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  <c r="AG615" s="180"/>
      <c r="AH615" s="180"/>
      <c r="AI615" s="180"/>
      <c r="AJ615" s="180"/>
      <c r="AK615" s="180"/>
      <c r="AL615" s="180"/>
      <c r="AM615" s="180"/>
      <c r="AN615" s="180"/>
      <c r="AO615" s="180"/>
      <c r="AP615" s="180"/>
      <c r="AQ615" s="180"/>
      <c r="AR615" s="180"/>
      <c r="AS615" s="180"/>
      <c r="AT615" s="180"/>
      <c r="AU615" s="180"/>
      <c r="AV615" s="180"/>
      <c r="AW615" s="180"/>
      <c r="AX615" s="180"/>
      <c r="AY615" s="180"/>
      <c r="AZ615" s="180"/>
      <c r="BA615" s="180"/>
      <c r="BB615" s="180"/>
      <c r="BC615" s="180"/>
      <c r="BD615" s="180"/>
      <c r="BE615" s="180"/>
      <c r="BF615" s="180"/>
      <c r="BG615" s="180"/>
      <c r="BH615" s="180"/>
      <c r="BI615" s="180"/>
      <c r="BJ615" s="180"/>
      <c r="BK615" s="180"/>
      <c r="BL615" s="180"/>
      <c r="BM615" s="180"/>
      <c r="BN615" s="180"/>
      <c r="BO615" s="180"/>
      <c r="BP615" s="180"/>
      <c r="BQ615" s="180"/>
      <c r="BR615" s="180"/>
      <c r="BS615" s="180"/>
      <c r="BT615" s="180"/>
      <c r="BU615" s="180"/>
      <c r="BV615" s="180"/>
      <c r="BW615" s="180"/>
      <c r="BX615" s="180"/>
      <c r="BY615" s="180"/>
      <c r="BZ615" s="180"/>
      <c r="CA615" s="180"/>
    </row>
    <row r="616" ht="15.75" customHeight="1" spans="1:79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  <c r="AG616" s="180"/>
      <c r="AH616" s="180"/>
      <c r="AI616" s="180"/>
      <c r="AJ616" s="180"/>
      <c r="AK616" s="180"/>
      <c r="AL616" s="180"/>
      <c r="AM616" s="180"/>
      <c r="AN616" s="180"/>
      <c r="AO616" s="180"/>
      <c r="AP616" s="180"/>
      <c r="AQ616" s="180"/>
      <c r="AR616" s="180"/>
      <c r="AS616" s="180"/>
      <c r="AT616" s="180"/>
      <c r="AU616" s="180"/>
      <c r="AV616" s="180"/>
      <c r="AW616" s="180"/>
      <c r="AX616" s="180"/>
      <c r="AY616" s="180"/>
      <c r="AZ616" s="180"/>
      <c r="BA616" s="180"/>
      <c r="BB616" s="180"/>
      <c r="BC616" s="180"/>
      <c r="BD616" s="180"/>
      <c r="BE616" s="180"/>
      <c r="BF616" s="180"/>
      <c r="BG616" s="180"/>
      <c r="BH616" s="180"/>
      <c r="BI616" s="180"/>
      <c r="BJ616" s="180"/>
      <c r="BK616" s="180"/>
      <c r="BL616" s="180"/>
      <c r="BM616" s="180"/>
      <c r="BN616" s="180"/>
      <c r="BO616" s="180"/>
      <c r="BP616" s="180"/>
      <c r="BQ616" s="180"/>
      <c r="BR616" s="180"/>
      <c r="BS616" s="180"/>
      <c r="BT616" s="180"/>
      <c r="BU616" s="180"/>
      <c r="BV616" s="180"/>
      <c r="BW616" s="180"/>
      <c r="BX616" s="180"/>
      <c r="BY616" s="180"/>
      <c r="BZ616" s="180"/>
      <c r="CA616" s="180"/>
    </row>
    <row r="617" ht="15.75" customHeight="1" spans="1:79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  <c r="AG617" s="180"/>
      <c r="AH617" s="180"/>
      <c r="AI617" s="180"/>
      <c r="AJ617" s="180"/>
      <c r="AK617" s="180"/>
      <c r="AL617" s="180"/>
      <c r="AM617" s="180"/>
      <c r="AN617" s="180"/>
      <c r="AO617" s="180"/>
      <c r="AP617" s="180"/>
      <c r="AQ617" s="180"/>
      <c r="AR617" s="180"/>
      <c r="AS617" s="180"/>
      <c r="AT617" s="180"/>
      <c r="AU617" s="180"/>
      <c r="AV617" s="180"/>
      <c r="AW617" s="180"/>
      <c r="AX617" s="180"/>
      <c r="AY617" s="180"/>
      <c r="AZ617" s="180"/>
      <c r="BA617" s="180"/>
      <c r="BB617" s="180"/>
      <c r="BC617" s="180"/>
      <c r="BD617" s="180"/>
      <c r="BE617" s="180"/>
      <c r="BF617" s="180"/>
      <c r="BG617" s="180"/>
      <c r="BH617" s="180"/>
      <c r="BI617" s="180"/>
      <c r="BJ617" s="180"/>
      <c r="BK617" s="180"/>
      <c r="BL617" s="180"/>
      <c r="BM617" s="180"/>
      <c r="BN617" s="180"/>
      <c r="BO617" s="180"/>
      <c r="BP617" s="180"/>
      <c r="BQ617" s="180"/>
      <c r="BR617" s="180"/>
      <c r="BS617" s="180"/>
      <c r="BT617" s="180"/>
      <c r="BU617" s="180"/>
      <c r="BV617" s="180"/>
      <c r="BW617" s="180"/>
      <c r="BX617" s="180"/>
      <c r="BY617" s="180"/>
      <c r="BZ617" s="180"/>
      <c r="CA617" s="180"/>
    </row>
    <row r="618" ht="15.75" customHeight="1" spans="1:79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0"/>
      <c r="AB618" s="180"/>
      <c r="AC618" s="180"/>
      <c r="AD618" s="180"/>
      <c r="AE618" s="180"/>
      <c r="AF618" s="180"/>
      <c r="AG618" s="180"/>
      <c r="AH618" s="180"/>
      <c r="AI618" s="180"/>
      <c r="AJ618" s="180"/>
      <c r="AK618" s="180"/>
      <c r="AL618" s="180"/>
      <c r="AM618" s="180"/>
      <c r="AN618" s="180"/>
      <c r="AO618" s="180"/>
      <c r="AP618" s="180"/>
      <c r="AQ618" s="180"/>
      <c r="AR618" s="180"/>
      <c r="AS618" s="180"/>
      <c r="AT618" s="180"/>
      <c r="AU618" s="180"/>
      <c r="AV618" s="180"/>
      <c r="AW618" s="180"/>
      <c r="AX618" s="180"/>
      <c r="AY618" s="180"/>
      <c r="AZ618" s="180"/>
      <c r="BA618" s="180"/>
      <c r="BB618" s="180"/>
      <c r="BC618" s="180"/>
      <c r="BD618" s="180"/>
      <c r="BE618" s="180"/>
      <c r="BF618" s="180"/>
      <c r="BG618" s="180"/>
      <c r="BH618" s="180"/>
      <c r="BI618" s="180"/>
      <c r="BJ618" s="180"/>
      <c r="BK618" s="180"/>
      <c r="BL618" s="180"/>
      <c r="BM618" s="180"/>
      <c r="BN618" s="180"/>
      <c r="BO618" s="180"/>
      <c r="BP618" s="180"/>
      <c r="BQ618" s="180"/>
      <c r="BR618" s="180"/>
      <c r="BS618" s="180"/>
      <c r="BT618" s="180"/>
      <c r="BU618" s="180"/>
      <c r="BV618" s="180"/>
      <c r="BW618" s="180"/>
      <c r="BX618" s="180"/>
      <c r="BY618" s="180"/>
      <c r="BZ618" s="180"/>
      <c r="CA618" s="180"/>
    </row>
    <row r="619" ht="15.75" customHeight="1" spans="1:79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  <c r="AG619" s="180"/>
      <c r="AH619" s="180"/>
      <c r="AI619" s="180"/>
      <c r="AJ619" s="180"/>
      <c r="AK619" s="180"/>
      <c r="AL619" s="180"/>
      <c r="AM619" s="180"/>
      <c r="AN619" s="180"/>
      <c r="AO619" s="180"/>
      <c r="AP619" s="180"/>
      <c r="AQ619" s="180"/>
      <c r="AR619" s="180"/>
      <c r="AS619" s="180"/>
      <c r="AT619" s="180"/>
      <c r="AU619" s="180"/>
      <c r="AV619" s="180"/>
      <c r="AW619" s="180"/>
      <c r="AX619" s="180"/>
      <c r="AY619" s="180"/>
      <c r="AZ619" s="180"/>
      <c r="BA619" s="180"/>
      <c r="BB619" s="180"/>
      <c r="BC619" s="180"/>
      <c r="BD619" s="180"/>
      <c r="BE619" s="180"/>
      <c r="BF619" s="180"/>
      <c r="BG619" s="180"/>
      <c r="BH619" s="180"/>
      <c r="BI619" s="180"/>
      <c r="BJ619" s="180"/>
      <c r="BK619" s="180"/>
      <c r="BL619" s="180"/>
      <c r="BM619" s="180"/>
      <c r="BN619" s="180"/>
      <c r="BO619" s="180"/>
      <c r="BP619" s="180"/>
      <c r="BQ619" s="180"/>
      <c r="BR619" s="180"/>
      <c r="BS619" s="180"/>
      <c r="BT619" s="180"/>
      <c r="BU619" s="180"/>
      <c r="BV619" s="180"/>
      <c r="BW619" s="180"/>
      <c r="BX619" s="180"/>
      <c r="BY619" s="180"/>
      <c r="BZ619" s="180"/>
      <c r="CA619" s="180"/>
    </row>
    <row r="620" ht="15.75" customHeight="1" spans="1:79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  <c r="AA620" s="180"/>
      <c r="AB620" s="180"/>
      <c r="AC620" s="180"/>
      <c r="AD620" s="180"/>
      <c r="AE620" s="180"/>
      <c r="AF620" s="180"/>
      <c r="AG620" s="180"/>
      <c r="AH620" s="180"/>
      <c r="AI620" s="180"/>
      <c r="AJ620" s="180"/>
      <c r="AK620" s="180"/>
      <c r="AL620" s="180"/>
      <c r="AM620" s="180"/>
      <c r="AN620" s="180"/>
      <c r="AO620" s="180"/>
      <c r="AP620" s="180"/>
      <c r="AQ620" s="180"/>
      <c r="AR620" s="180"/>
      <c r="AS620" s="180"/>
      <c r="AT620" s="180"/>
      <c r="AU620" s="180"/>
      <c r="AV620" s="180"/>
      <c r="AW620" s="180"/>
      <c r="AX620" s="180"/>
      <c r="AY620" s="180"/>
      <c r="AZ620" s="180"/>
      <c r="BA620" s="180"/>
      <c r="BB620" s="180"/>
      <c r="BC620" s="180"/>
      <c r="BD620" s="180"/>
      <c r="BE620" s="180"/>
      <c r="BF620" s="180"/>
      <c r="BG620" s="180"/>
      <c r="BH620" s="180"/>
      <c r="BI620" s="180"/>
      <c r="BJ620" s="180"/>
      <c r="BK620" s="180"/>
      <c r="BL620" s="180"/>
      <c r="BM620" s="180"/>
      <c r="BN620" s="180"/>
      <c r="BO620" s="180"/>
      <c r="BP620" s="180"/>
      <c r="BQ620" s="180"/>
      <c r="BR620" s="180"/>
      <c r="BS620" s="180"/>
      <c r="BT620" s="180"/>
      <c r="BU620" s="180"/>
      <c r="BV620" s="180"/>
      <c r="BW620" s="180"/>
      <c r="BX620" s="180"/>
      <c r="BY620" s="180"/>
      <c r="BZ620" s="180"/>
      <c r="CA620" s="180"/>
    </row>
    <row r="621" ht="15.75" customHeight="1" spans="1:79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  <c r="AG621" s="180"/>
      <c r="AH621" s="180"/>
      <c r="AI621" s="180"/>
      <c r="AJ621" s="180"/>
      <c r="AK621" s="180"/>
      <c r="AL621" s="180"/>
      <c r="AM621" s="180"/>
      <c r="AN621" s="180"/>
      <c r="AO621" s="180"/>
      <c r="AP621" s="180"/>
      <c r="AQ621" s="180"/>
      <c r="AR621" s="180"/>
      <c r="AS621" s="180"/>
      <c r="AT621" s="180"/>
      <c r="AU621" s="180"/>
      <c r="AV621" s="180"/>
      <c r="AW621" s="180"/>
      <c r="AX621" s="180"/>
      <c r="AY621" s="180"/>
      <c r="AZ621" s="180"/>
      <c r="BA621" s="180"/>
      <c r="BB621" s="180"/>
      <c r="BC621" s="180"/>
      <c r="BD621" s="180"/>
      <c r="BE621" s="180"/>
      <c r="BF621" s="180"/>
      <c r="BG621" s="180"/>
      <c r="BH621" s="180"/>
      <c r="BI621" s="180"/>
      <c r="BJ621" s="180"/>
      <c r="BK621" s="180"/>
      <c r="BL621" s="180"/>
      <c r="BM621" s="180"/>
      <c r="BN621" s="180"/>
      <c r="BO621" s="180"/>
      <c r="BP621" s="180"/>
      <c r="BQ621" s="180"/>
      <c r="BR621" s="180"/>
      <c r="BS621" s="180"/>
      <c r="BT621" s="180"/>
      <c r="BU621" s="180"/>
      <c r="BV621" s="180"/>
      <c r="BW621" s="180"/>
      <c r="BX621" s="180"/>
      <c r="BY621" s="180"/>
      <c r="BZ621" s="180"/>
      <c r="CA621" s="180"/>
    </row>
    <row r="622" ht="15.75" customHeight="1" spans="1:79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  <c r="AB622" s="180"/>
      <c r="AC622" s="180"/>
      <c r="AD622" s="180"/>
      <c r="AE622" s="180"/>
      <c r="AF622" s="180"/>
      <c r="AG622" s="180"/>
      <c r="AH622" s="180"/>
      <c r="AI622" s="180"/>
      <c r="AJ622" s="180"/>
      <c r="AK622" s="180"/>
      <c r="AL622" s="180"/>
      <c r="AM622" s="180"/>
      <c r="AN622" s="180"/>
      <c r="AO622" s="180"/>
      <c r="AP622" s="180"/>
      <c r="AQ622" s="180"/>
      <c r="AR622" s="180"/>
      <c r="AS622" s="180"/>
      <c r="AT622" s="180"/>
      <c r="AU622" s="180"/>
      <c r="AV622" s="180"/>
      <c r="AW622" s="180"/>
      <c r="AX622" s="180"/>
      <c r="AY622" s="180"/>
      <c r="AZ622" s="180"/>
      <c r="BA622" s="180"/>
      <c r="BB622" s="180"/>
      <c r="BC622" s="180"/>
      <c r="BD622" s="180"/>
      <c r="BE622" s="180"/>
      <c r="BF622" s="180"/>
      <c r="BG622" s="180"/>
      <c r="BH622" s="180"/>
      <c r="BI622" s="180"/>
      <c r="BJ622" s="180"/>
      <c r="BK622" s="180"/>
      <c r="BL622" s="180"/>
      <c r="BM622" s="180"/>
      <c r="BN622" s="180"/>
      <c r="BO622" s="180"/>
      <c r="BP622" s="180"/>
      <c r="BQ622" s="180"/>
      <c r="BR622" s="180"/>
      <c r="BS622" s="180"/>
      <c r="BT622" s="180"/>
      <c r="BU622" s="180"/>
      <c r="BV622" s="180"/>
      <c r="BW622" s="180"/>
      <c r="BX622" s="180"/>
      <c r="BY622" s="180"/>
      <c r="BZ622" s="180"/>
      <c r="CA622" s="180"/>
    </row>
    <row r="623" ht="15.75" customHeight="1" spans="1:79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  <c r="AG623" s="180"/>
      <c r="AH623" s="180"/>
      <c r="AI623" s="180"/>
      <c r="AJ623" s="180"/>
      <c r="AK623" s="180"/>
      <c r="AL623" s="180"/>
      <c r="AM623" s="180"/>
      <c r="AN623" s="180"/>
      <c r="AO623" s="180"/>
      <c r="AP623" s="180"/>
      <c r="AQ623" s="180"/>
      <c r="AR623" s="180"/>
      <c r="AS623" s="180"/>
      <c r="AT623" s="180"/>
      <c r="AU623" s="180"/>
      <c r="AV623" s="180"/>
      <c r="AW623" s="180"/>
      <c r="AX623" s="180"/>
      <c r="AY623" s="180"/>
      <c r="AZ623" s="180"/>
      <c r="BA623" s="180"/>
      <c r="BB623" s="180"/>
      <c r="BC623" s="180"/>
      <c r="BD623" s="180"/>
      <c r="BE623" s="180"/>
      <c r="BF623" s="180"/>
      <c r="BG623" s="180"/>
      <c r="BH623" s="180"/>
      <c r="BI623" s="180"/>
      <c r="BJ623" s="180"/>
      <c r="BK623" s="180"/>
      <c r="BL623" s="180"/>
      <c r="BM623" s="180"/>
      <c r="BN623" s="180"/>
      <c r="BO623" s="180"/>
      <c r="BP623" s="180"/>
      <c r="BQ623" s="180"/>
      <c r="BR623" s="180"/>
      <c r="BS623" s="180"/>
      <c r="BT623" s="180"/>
      <c r="BU623" s="180"/>
      <c r="BV623" s="180"/>
      <c r="BW623" s="180"/>
      <c r="BX623" s="180"/>
      <c r="BY623" s="180"/>
      <c r="BZ623" s="180"/>
      <c r="CA623" s="180"/>
    </row>
    <row r="624" ht="15.75" customHeight="1" spans="1:79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  <c r="AA624" s="180"/>
      <c r="AB624" s="180"/>
      <c r="AC624" s="180"/>
      <c r="AD624" s="180"/>
      <c r="AE624" s="180"/>
      <c r="AF624" s="180"/>
      <c r="AG624" s="180"/>
      <c r="AH624" s="180"/>
      <c r="AI624" s="180"/>
      <c r="AJ624" s="180"/>
      <c r="AK624" s="180"/>
      <c r="AL624" s="180"/>
      <c r="AM624" s="180"/>
      <c r="AN624" s="180"/>
      <c r="AO624" s="180"/>
      <c r="AP624" s="180"/>
      <c r="AQ624" s="180"/>
      <c r="AR624" s="180"/>
      <c r="AS624" s="180"/>
      <c r="AT624" s="180"/>
      <c r="AU624" s="180"/>
      <c r="AV624" s="180"/>
      <c r="AW624" s="180"/>
      <c r="AX624" s="180"/>
      <c r="AY624" s="180"/>
      <c r="AZ624" s="180"/>
      <c r="BA624" s="180"/>
      <c r="BB624" s="180"/>
      <c r="BC624" s="180"/>
      <c r="BD624" s="180"/>
      <c r="BE624" s="180"/>
      <c r="BF624" s="180"/>
      <c r="BG624" s="180"/>
      <c r="BH624" s="180"/>
      <c r="BI624" s="180"/>
      <c r="BJ624" s="180"/>
      <c r="BK624" s="180"/>
      <c r="BL624" s="180"/>
      <c r="BM624" s="180"/>
      <c r="BN624" s="180"/>
      <c r="BO624" s="180"/>
      <c r="BP624" s="180"/>
      <c r="BQ624" s="180"/>
      <c r="BR624" s="180"/>
      <c r="BS624" s="180"/>
      <c r="BT624" s="180"/>
      <c r="BU624" s="180"/>
      <c r="BV624" s="180"/>
      <c r="BW624" s="180"/>
      <c r="BX624" s="180"/>
      <c r="BY624" s="180"/>
      <c r="BZ624" s="180"/>
      <c r="CA624" s="180"/>
    </row>
    <row r="625" ht="15.75" customHeight="1" spans="1:79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  <c r="AG625" s="180"/>
      <c r="AH625" s="180"/>
      <c r="AI625" s="180"/>
      <c r="AJ625" s="180"/>
      <c r="AK625" s="180"/>
      <c r="AL625" s="180"/>
      <c r="AM625" s="180"/>
      <c r="AN625" s="180"/>
      <c r="AO625" s="180"/>
      <c r="AP625" s="180"/>
      <c r="AQ625" s="180"/>
      <c r="AR625" s="180"/>
      <c r="AS625" s="180"/>
      <c r="AT625" s="180"/>
      <c r="AU625" s="180"/>
      <c r="AV625" s="180"/>
      <c r="AW625" s="180"/>
      <c r="AX625" s="180"/>
      <c r="AY625" s="180"/>
      <c r="AZ625" s="180"/>
      <c r="BA625" s="180"/>
      <c r="BB625" s="180"/>
      <c r="BC625" s="180"/>
      <c r="BD625" s="180"/>
      <c r="BE625" s="180"/>
      <c r="BF625" s="180"/>
      <c r="BG625" s="180"/>
      <c r="BH625" s="180"/>
      <c r="BI625" s="180"/>
      <c r="BJ625" s="180"/>
      <c r="BK625" s="180"/>
      <c r="BL625" s="180"/>
      <c r="BM625" s="180"/>
      <c r="BN625" s="180"/>
      <c r="BO625" s="180"/>
      <c r="BP625" s="180"/>
      <c r="BQ625" s="180"/>
      <c r="BR625" s="180"/>
      <c r="BS625" s="180"/>
      <c r="BT625" s="180"/>
      <c r="BU625" s="180"/>
      <c r="BV625" s="180"/>
      <c r="BW625" s="180"/>
      <c r="BX625" s="180"/>
      <c r="BY625" s="180"/>
      <c r="BZ625" s="180"/>
      <c r="CA625" s="180"/>
    </row>
    <row r="626" ht="15.75" customHeight="1" spans="1:79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  <c r="AG626" s="180"/>
      <c r="AH626" s="180"/>
      <c r="AI626" s="180"/>
      <c r="AJ626" s="180"/>
      <c r="AK626" s="180"/>
      <c r="AL626" s="180"/>
      <c r="AM626" s="180"/>
      <c r="AN626" s="180"/>
      <c r="AO626" s="180"/>
      <c r="AP626" s="180"/>
      <c r="AQ626" s="180"/>
      <c r="AR626" s="180"/>
      <c r="AS626" s="180"/>
      <c r="AT626" s="180"/>
      <c r="AU626" s="180"/>
      <c r="AV626" s="180"/>
      <c r="AW626" s="180"/>
      <c r="AX626" s="180"/>
      <c r="AY626" s="180"/>
      <c r="AZ626" s="180"/>
      <c r="BA626" s="180"/>
      <c r="BB626" s="180"/>
      <c r="BC626" s="180"/>
      <c r="BD626" s="180"/>
      <c r="BE626" s="180"/>
      <c r="BF626" s="180"/>
      <c r="BG626" s="180"/>
      <c r="BH626" s="180"/>
      <c r="BI626" s="180"/>
      <c r="BJ626" s="180"/>
      <c r="BK626" s="180"/>
      <c r="BL626" s="180"/>
      <c r="BM626" s="180"/>
      <c r="BN626" s="180"/>
      <c r="BO626" s="180"/>
      <c r="BP626" s="180"/>
      <c r="BQ626" s="180"/>
      <c r="BR626" s="180"/>
      <c r="BS626" s="180"/>
      <c r="BT626" s="180"/>
      <c r="BU626" s="180"/>
      <c r="BV626" s="180"/>
      <c r="BW626" s="180"/>
      <c r="BX626" s="180"/>
      <c r="BY626" s="180"/>
      <c r="BZ626" s="180"/>
      <c r="CA626" s="180"/>
    </row>
    <row r="627" ht="15.75" customHeight="1" spans="1:79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  <c r="AB627" s="180"/>
      <c r="AC627" s="180"/>
      <c r="AD627" s="180"/>
      <c r="AE627" s="180"/>
      <c r="AF627" s="180"/>
      <c r="AG627" s="180"/>
      <c r="AH627" s="180"/>
      <c r="AI627" s="180"/>
      <c r="AJ627" s="180"/>
      <c r="AK627" s="180"/>
      <c r="AL627" s="180"/>
      <c r="AM627" s="180"/>
      <c r="AN627" s="180"/>
      <c r="AO627" s="180"/>
      <c r="AP627" s="180"/>
      <c r="AQ627" s="180"/>
      <c r="AR627" s="180"/>
      <c r="AS627" s="180"/>
      <c r="AT627" s="180"/>
      <c r="AU627" s="180"/>
      <c r="AV627" s="180"/>
      <c r="AW627" s="180"/>
      <c r="AX627" s="180"/>
      <c r="AY627" s="180"/>
      <c r="AZ627" s="180"/>
      <c r="BA627" s="180"/>
      <c r="BB627" s="180"/>
      <c r="BC627" s="180"/>
      <c r="BD627" s="180"/>
      <c r="BE627" s="180"/>
      <c r="BF627" s="180"/>
      <c r="BG627" s="180"/>
      <c r="BH627" s="180"/>
      <c r="BI627" s="180"/>
      <c r="BJ627" s="180"/>
      <c r="BK627" s="180"/>
      <c r="BL627" s="180"/>
      <c r="BM627" s="180"/>
      <c r="BN627" s="180"/>
      <c r="BO627" s="180"/>
      <c r="BP627" s="180"/>
      <c r="BQ627" s="180"/>
      <c r="BR627" s="180"/>
      <c r="BS627" s="180"/>
      <c r="BT627" s="180"/>
      <c r="BU627" s="180"/>
      <c r="BV627" s="180"/>
      <c r="BW627" s="180"/>
      <c r="BX627" s="180"/>
      <c r="BY627" s="180"/>
      <c r="BZ627" s="180"/>
      <c r="CA627" s="180"/>
    </row>
    <row r="628" ht="15.75" customHeight="1" spans="1:79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  <c r="AG628" s="180"/>
      <c r="AH628" s="180"/>
      <c r="AI628" s="180"/>
      <c r="AJ628" s="180"/>
      <c r="AK628" s="180"/>
      <c r="AL628" s="180"/>
      <c r="AM628" s="180"/>
      <c r="AN628" s="180"/>
      <c r="AO628" s="180"/>
      <c r="AP628" s="180"/>
      <c r="AQ628" s="180"/>
      <c r="AR628" s="180"/>
      <c r="AS628" s="180"/>
      <c r="AT628" s="180"/>
      <c r="AU628" s="180"/>
      <c r="AV628" s="180"/>
      <c r="AW628" s="180"/>
      <c r="AX628" s="180"/>
      <c r="AY628" s="180"/>
      <c r="AZ628" s="180"/>
      <c r="BA628" s="180"/>
      <c r="BB628" s="180"/>
      <c r="BC628" s="180"/>
      <c r="BD628" s="180"/>
      <c r="BE628" s="180"/>
      <c r="BF628" s="180"/>
      <c r="BG628" s="180"/>
      <c r="BH628" s="180"/>
      <c r="BI628" s="180"/>
      <c r="BJ628" s="180"/>
      <c r="BK628" s="180"/>
      <c r="BL628" s="180"/>
      <c r="BM628" s="180"/>
      <c r="BN628" s="180"/>
      <c r="BO628" s="180"/>
      <c r="BP628" s="180"/>
      <c r="BQ628" s="180"/>
      <c r="BR628" s="180"/>
      <c r="BS628" s="180"/>
      <c r="BT628" s="180"/>
      <c r="BU628" s="180"/>
      <c r="BV628" s="180"/>
      <c r="BW628" s="180"/>
      <c r="BX628" s="180"/>
      <c r="BY628" s="180"/>
      <c r="BZ628" s="180"/>
      <c r="CA628" s="180"/>
    </row>
    <row r="629" ht="15.75" customHeight="1" spans="1:79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  <c r="AA629" s="180"/>
      <c r="AB629" s="180"/>
      <c r="AC629" s="180"/>
      <c r="AD629" s="180"/>
      <c r="AE629" s="180"/>
      <c r="AF629" s="180"/>
      <c r="AG629" s="180"/>
      <c r="AH629" s="180"/>
      <c r="AI629" s="180"/>
      <c r="AJ629" s="180"/>
      <c r="AK629" s="180"/>
      <c r="AL629" s="180"/>
      <c r="AM629" s="180"/>
      <c r="AN629" s="180"/>
      <c r="AO629" s="180"/>
      <c r="AP629" s="180"/>
      <c r="AQ629" s="180"/>
      <c r="AR629" s="180"/>
      <c r="AS629" s="180"/>
      <c r="AT629" s="180"/>
      <c r="AU629" s="180"/>
      <c r="AV629" s="180"/>
      <c r="AW629" s="180"/>
      <c r="AX629" s="180"/>
      <c r="AY629" s="180"/>
      <c r="AZ629" s="180"/>
      <c r="BA629" s="180"/>
      <c r="BB629" s="180"/>
      <c r="BC629" s="180"/>
      <c r="BD629" s="180"/>
      <c r="BE629" s="180"/>
      <c r="BF629" s="180"/>
      <c r="BG629" s="180"/>
      <c r="BH629" s="180"/>
      <c r="BI629" s="180"/>
      <c r="BJ629" s="180"/>
      <c r="BK629" s="180"/>
      <c r="BL629" s="180"/>
      <c r="BM629" s="180"/>
      <c r="BN629" s="180"/>
      <c r="BO629" s="180"/>
      <c r="BP629" s="180"/>
      <c r="BQ629" s="180"/>
      <c r="BR629" s="180"/>
      <c r="BS629" s="180"/>
      <c r="BT629" s="180"/>
      <c r="BU629" s="180"/>
      <c r="BV629" s="180"/>
      <c r="BW629" s="180"/>
      <c r="BX629" s="180"/>
      <c r="BY629" s="180"/>
      <c r="BZ629" s="180"/>
      <c r="CA629" s="180"/>
    </row>
    <row r="630" ht="15.75" customHeight="1" spans="1:79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  <c r="AA630" s="180"/>
      <c r="AB630" s="180"/>
      <c r="AC630" s="180"/>
      <c r="AD630" s="180"/>
      <c r="AE630" s="180"/>
      <c r="AF630" s="180"/>
      <c r="AG630" s="180"/>
      <c r="AH630" s="180"/>
      <c r="AI630" s="180"/>
      <c r="AJ630" s="180"/>
      <c r="AK630" s="180"/>
      <c r="AL630" s="180"/>
      <c r="AM630" s="180"/>
      <c r="AN630" s="180"/>
      <c r="AO630" s="180"/>
      <c r="AP630" s="180"/>
      <c r="AQ630" s="180"/>
      <c r="AR630" s="180"/>
      <c r="AS630" s="180"/>
      <c r="AT630" s="180"/>
      <c r="AU630" s="180"/>
      <c r="AV630" s="180"/>
      <c r="AW630" s="180"/>
      <c r="AX630" s="180"/>
      <c r="AY630" s="180"/>
      <c r="AZ630" s="180"/>
      <c r="BA630" s="180"/>
      <c r="BB630" s="180"/>
      <c r="BC630" s="180"/>
      <c r="BD630" s="180"/>
      <c r="BE630" s="180"/>
      <c r="BF630" s="180"/>
      <c r="BG630" s="180"/>
      <c r="BH630" s="180"/>
      <c r="BI630" s="180"/>
      <c r="BJ630" s="180"/>
      <c r="BK630" s="180"/>
      <c r="BL630" s="180"/>
      <c r="BM630" s="180"/>
      <c r="BN630" s="180"/>
      <c r="BO630" s="180"/>
      <c r="BP630" s="180"/>
      <c r="BQ630" s="180"/>
      <c r="BR630" s="180"/>
      <c r="BS630" s="180"/>
      <c r="BT630" s="180"/>
      <c r="BU630" s="180"/>
      <c r="BV630" s="180"/>
      <c r="BW630" s="180"/>
      <c r="BX630" s="180"/>
      <c r="BY630" s="180"/>
      <c r="BZ630" s="180"/>
      <c r="CA630" s="180"/>
    </row>
    <row r="631" ht="15.75" customHeight="1" spans="1:79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  <c r="AG631" s="180"/>
      <c r="AH631" s="180"/>
      <c r="AI631" s="180"/>
      <c r="AJ631" s="180"/>
      <c r="AK631" s="180"/>
      <c r="AL631" s="180"/>
      <c r="AM631" s="180"/>
      <c r="AN631" s="180"/>
      <c r="AO631" s="180"/>
      <c r="AP631" s="180"/>
      <c r="AQ631" s="180"/>
      <c r="AR631" s="180"/>
      <c r="AS631" s="180"/>
      <c r="AT631" s="180"/>
      <c r="AU631" s="180"/>
      <c r="AV631" s="180"/>
      <c r="AW631" s="180"/>
      <c r="AX631" s="180"/>
      <c r="AY631" s="180"/>
      <c r="AZ631" s="180"/>
      <c r="BA631" s="180"/>
      <c r="BB631" s="180"/>
      <c r="BC631" s="180"/>
      <c r="BD631" s="180"/>
      <c r="BE631" s="180"/>
      <c r="BF631" s="180"/>
      <c r="BG631" s="180"/>
      <c r="BH631" s="180"/>
      <c r="BI631" s="180"/>
      <c r="BJ631" s="180"/>
      <c r="BK631" s="180"/>
      <c r="BL631" s="180"/>
      <c r="BM631" s="180"/>
      <c r="BN631" s="180"/>
      <c r="BO631" s="180"/>
      <c r="BP631" s="180"/>
      <c r="BQ631" s="180"/>
      <c r="BR631" s="180"/>
      <c r="BS631" s="180"/>
      <c r="BT631" s="180"/>
      <c r="BU631" s="180"/>
      <c r="BV631" s="180"/>
      <c r="BW631" s="180"/>
      <c r="BX631" s="180"/>
      <c r="BY631" s="180"/>
      <c r="BZ631" s="180"/>
      <c r="CA631" s="180"/>
    </row>
    <row r="632" ht="15.75" customHeight="1" spans="1:79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  <c r="AB632" s="180"/>
      <c r="AC632" s="180"/>
      <c r="AD632" s="180"/>
      <c r="AE632" s="180"/>
      <c r="AF632" s="180"/>
      <c r="AG632" s="180"/>
      <c r="AH632" s="180"/>
      <c r="AI632" s="180"/>
      <c r="AJ632" s="180"/>
      <c r="AK632" s="180"/>
      <c r="AL632" s="180"/>
      <c r="AM632" s="180"/>
      <c r="AN632" s="180"/>
      <c r="AO632" s="180"/>
      <c r="AP632" s="180"/>
      <c r="AQ632" s="180"/>
      <c r="AR632" s="180"/>
      <c r="AS632" s="180"/>
      <c r="AT632" s="180"/>
      <c r="AU632" s="180"/>
      <c r="AV632" s="180"/>
      <c r="AW632" s="180"/>
      <c r="AX632" s="180"/>
      <c r="AY632" s="180"/>
      <c r="AZ632" s="180"/>
      <c r="BA632" s="180"/>
      <c r="BB632" s="180"/>
      <c r="BC632" s="180"/>
      <c r="BD632" s="180"/>
      <c r="BE632" s="180"/>
      <c r="BF632" s="180"/>
      <c r="BG632" s="180"/>
      <c r="BH632" s="180"/>
      <c r="BI632" s="180"/>
      <c r="BJ632" s="180"/>
      <c r="BK632" s="180"/>
      <c r="BL632" s="180"/>
      <c r="BM632" s="180"/>
      <c r="BN632" s="180"/>
      <c r="BO632" s="180"/>
      <c r="BP632" s="180"/>
      <c r="BQ632" s="180"/>
      <c r="BR632" s="180"/>
      <c r="BS632" s="180"/>
      <c r="BT632" s="180"/>
      <c r="BU632" s="180"/>
      <c r="BV632" s="180"/>
      <c r="BW632" s="180"/>
      <c r="BX632" s="180"/>
      <c r="BY632" s="180"/>
      <c r="BZ632" s="180"/>
      <c r="CA632" s="180"/>
    </row>
    <row r="633" ht="15.75" customHeight="1" spans="1:79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  <c r="AG633" s="180"/>
      <c r="AH633" s="180"/>
      <c r="AI633" s="180"/>
      <c r="AJ633" s="180"/>
      <c r="AK633" s="180"/>
      <c r="AL633" s="180"/>
      <c r="AM633" s="180"/>
      <c r="AN633" s="180"/>
      <c r="AO633" s="180"/>
      <c r="AP633" s="180"/>
      <c r="AQ633" s="180"/>
      <c r="AR633" s="180"/>
      <c r="AS633" s="180"/>
      <c r="AT633" s="180"/>
      <c r="AU633" s="180"/>
      <c r="AV633" s="180"/>
      <c r="AW633" s="180"/>
      <c r="AX633" s="180"/>
      <c r="AY633" s="180"/>
      <c r="AZ633" s="180"/>
      <c r="BA633" s="180"/>
      <c r="BB633" s="180"/>
      <c r="BC633" s="180"/>
      <c r="BD633" s="180"/>
      <c r="BE633" s="180"/>
      <c r="BF633" s="180"/>
      <c r="BG633" s="180"/>
      <c r="BH633" s="180"/>
      <c r="BI633" s="180"/>
      <c r="BJ633" s="180"/>
      <c r="BK633" s="180"/>
      <c r="BL633" s="180"/>
      <c r="BM633" s="180"/>
      <c r="BN633" s="180"/>
      <c r="BO633" s="180"/>
      <c r="BP633" s="180"/>
      <c r="BQ633" s="180"/>
      <c r="BR633" s="180"/>
      <c r="BS633" s="180"/>
      <c r="BT633" s="180"/>
      <c r="BU633" s="180"/>
      <c r="BV633" s="180"/>
      <c r="BW633" s="180"/>
      <c r="BX633" s="180"/>
      <c r="BY633" s="180"/>
      <c r="BZ633" s="180"/>
      <c r="CA633" s="180"/>
    </row>
    <row r="634" ht="15.75" customHeight="1" spans="1:79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0"/>
      <c r="AG634" s="180"/>
      <c r="AH634" s="180"/>
      <c r="AI634" s="180"/>
      <c r="AJ634" s="180"/>
      <c r="AK634" s="180"/>
      <c r="AL634" s="180"/>
      <c r="AM634" s="180"/>
      <c r="AN634" s="180"/>
      <c r="AO634" s="180"/>
      <c r="AP634" s="180"/>
      <c r="AQ634" s="180"/>
      <c r="AR634" s="180"/>
      <c r="AS634" s="180"/>
      <c r="AT634" s="180"/>
      <c r="AU634" s="180"/>
      <c r="AV634" s="180"/>
      <c r="AW634" s="180"/>
      <c r="AX634" s="180"/>
      <c r="AY634" s="180"/>
      <c r="AZ634" s="180"/>
      <c r="BA634" s="180"/>
      <c r="BB634" s="180"/>
      <c r="BC634" s="180"/>
      <c r="BD634" s="180"/>
      <c r="BE634" s="180"/>
      <c r="BF634" s="180"/>
      <c r="BG634" s="180"/>
      <c r="BH634" s="180"/>
      <c r="BI634" s="180"/>
      <c r="BJ634" s="180"/>
      <c r="BK634" s="180"/>
      <c r="BL634" s="180"/>
      <c r="BM634" s="180"/>
      <c r="BN634" s="180"/>
      <c r="BO634" s="180"/>
      <c r="BP634" s="180"/>
      <c r="BQ634" s="180"/>
      <c r="BR634" s="180"/>
      <c r="BS634" s="180"/>
      <c r="BT634" s="180"/>
      <c r="BU634" s="180"/>
      <c r="BV634" s="180"/>
      <c r="BW634" s="180"/>
      <c r="BX634" s="180"/>
      <c r="BY634" s="180"/>
      <c r="BZ634" s="180"/>
      <c r="CA634" s="180"/>
    </row>
    <row r="635" ht="15.75" customHeight="1" spans="1:79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  <c r="AG635" s="180"/>
      <c r="AH635" s="180"/>
      <c r="AI635" s="180"/>
      <c r="AJ635" s="180"/>
      <c r="AK635" s="180"/>
      <c r="AL635" s="180"/>
      <c r="AM635" s="180"/>
      <c r="AN635" s="180"/>
      <c r="AO635" s="180"/>
      <c r="AP635" s="180"/>
      <c r="AQ635" s="180"/>
      <c r="AR635" s="180"/>
      <c r="AS635" s="180"/>
      <c r="AT635" s="180"/>
      <c r="AU635" s="180"/>
      <c r="AV635" s="180"/>
      <c r="AW635" s="180"/>
      <c r="AX635" s="180"/>
      <c r="AY635" s="180"/>
      <c r="AZ635" s="180"/>
      <c r="BA635" s="180"/>
      <c r="BB635" s="180"/>
      <c r="BC635" s="180"/>
      <c r="BD635" s="180"/>
      <c r="BE635" s="180"/>
      <c r="BF635" s="180"/>
      <c r="BG635" s="180"/>
      <c r="BH635" s="180"/>
      <c r="BI635" s="180"/>
      <c r="BJ635" s="180"/>
      <c r="BK635" s="180"/>
      <c r="BL635" s="180"/>
      <c r="BM635" s="180"/>
      <c r="BN635" s="180"/>
      <c r="BO635" s="180"/>
      <c r="BP635" s="180"/>
      <c r="BQ635" s="180"/>
      <c r="BR635" s="180"/>
      <c r="BS635" s="180"/>
      <c r="BT635" s="180"/>
      <c r="BU635" s="180"/>
      <c r="BV635" s="180"/>
      <c r="BW635" s="180"/>
      <c r="BX635" s="180"/>
      <c r="BY635" s="180"/>
      <c r="BZ635" s="180"/>
      <c r="CA635" s="180"/>
    </row>
    <row r="636" ht="15.75" customHeight="1" spans="1:79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  <c r="AG636" s="180"/>
      <c r="AH636" s="180"/>
      <c r="AI636" s="180"/>
      <c r="AJ636" s="180"/>
      <c r="AK636" s="180"/>
      <c r="AL636" s="180"/>
      <c r="AM636" s="180"/>
      <c r="AN636" s="180"/>
      <c r="AO636" s="180"/>
      <c r="AP636" s="180"/>
      <c r="AQ636" s="180"/>
      <c r="AR636" s="180"/>
      <c r="AS636" s="180"/>
      <c r="AT636" s="180"/>
      <c r="AU636" s="180"/>
      <c r="AV636" s="180"/>
      <c r="AW636" s="180"/>
      <c r="AX636" s="180"/>
      <c r="AY636" s="180"/>
      <c r="AZ636" s="180"/>
      <c r="BA636" s="180"/>
      <c r="BB636" s="180"/>
      <c r="BC636" s="180"/>
      <c r="BD636" s="180"/>
      <c r="BE636" s="180"/>
      <c r="BF636" s="180"/>
      <c r="BG636" s="180"/>
      <c r="BH636" s="180"/>
      <c r="BI636" s="180"/>
      <c r="BJ636" s="180"/>
      <c r="BK636" s="180"/>
      <c r="BL636" s="180"/>
      <c r="BM636" s="180"/>
      <c r="BN636" s="180"/>
      <c r="BO636" s="180"/>
      <c r="BP636" s="180"/>
      <c r="BQ636" s="180"/>
      <c r="BR636" s="180"/>
      <c r="BS636" s="180"/>
      <c r="BT636" s="180"/>
      <c r="BU636" s="180"/>
      <c r="BV636" s="180"/>
      <c r="BW636" s="180"/>
      <c r="BX636" s="180"/>
      <c r="BY636" s="180"/>
      <c r="BZ636" s="180"/>
      <c r="CA636" s="180"/>
    </row>
    <row r="637" ht="15.75" customHeight="1" spans="1:79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  <c r="AA637" s="180"/>
      <c r="AB637" s="180"/>
      <c r="AC637" s="180"/>
      <c r="AD637" s="180"/>
      <c r="AE637" s="180"/>
      <c r="AF637" s="180"/>
      <c r="AG637" s="180"/>
      <c r="AH637" s="180"/>
      <c r="AI637" s="180"/>
      <c r="AJ637" s="180"/>
      <c r="AK637" s="180"/>
      <c r="AL637" s="180"/>
      <c r="AM637" s="180"/>
      <c r="AN637" s="180"/>
      <c r="AO637" s="180"/>
      <c r="AP637" s="180"/>
      <c r="AQ637" s="180"/>
      <c r="AR637" s="180"/>
      <c r="AS637" s="180"/>
      <c r="AT637" s="180"/>
      <c r="AU637" s="180"/>
      <c r="AV637" s="180"/>
      <c r="AW637" s="180"/>
      <c r="AX637" s="180"/>
      <c r="AY637" s="180"/>
      <c r="AZ637" s="180"/>
      <c r="BA637" s="180"/>
      <c r="BB637" s="180"/>
      <c r="BC637" s="180"/>
      <c r="BD637" s="180"/>
      <c r="BE637" s="180"/>
      <c r="BF637" s="180"/>
      <c r="BG637" s="180"/>
      <c r="BH637" s="180"/>
      <c r="BI637" s="180"/>
      <c r="BJ637" s="180"/>
      <c r="BK637" s="180"/>
      <c r="BL637" s="180"/>
      <c r="BM637" s="180"/>
      <c r="BN637" s="180"/>
      <c r="BO637" s="180"/>
      <c r="BP637" s="180"/>
      <c r="BQ637" s="180"/>
      <c r="BR637" s="180"/>
      <c r="BS637" s="180"/>
      <c r="BT637" s="180"/>
      <c r="BU637" s="180"/>
      <c r="BV637" s="180"/>
      <c r="BW637" s="180"/>
      <c r="BX637" s="180"/>
      <c r="BY637" s="180"/>
      <c r="BZ637" s="180"/>
      <c r="CA637" s="180"/>
    </row>
    <row r="638" ht="15.75" customHeight="1" spans="1:79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  <c r="AG638" s="180"/>
      <c r="AH638" s="180"/>
      <c r="AI638" s="180"/>
      <c r="AJ638" s="180"/>
      <c r="AK638" s="180"/>
      <c r="AL638" s="180"/>
      <c r="AM638" s="180"/>
      <c r="AN638" s="180"/>
      <c r="AO638" s="180"/>
      <c r="AP638" s="180"/>
      <c r="AQ638" s="180"/>
      <c r="AR638" s="180"/>
      <c r="AS638" s="180"/>
      <c r="AT638" s="180"/>
      <c r="AU638" s="180"/>
      <c r="AV638" s="180"/>
      <c r="AW638" s="180"/>
      <c r="AX638" s="180"/>
      <c r="AY638" s="180"/>
      <c r="AZ638" s="180"/>
      <c r="BA638" s="180"/>
      <c r="BB638" s="180"/>
      <c r="BC638" s="180"/>
      <c r="BD638" s="180"/>
      <c r="BE638" s="180"/>
      <c r="BF638" s="180"/>
      <c r="BG638" s="180"/>
      <c r="BH638" s="180"/>
      <c r="BI638" s="180"/>
      <c r="BJ638" s="180"/>
      <c r="BK638" s="180"/>
      <c r="BL638" s="180"/>
      <c r="BM638" s="180"/>
      <c r="BN638" s="180"/>
      <c r="BO638" s="180"/>
      <c r="BP638" s="180"/>
      <c r="BQ638" s="180"/>
      <c r="BR638" s="180"/>
      <c r="BS638" s="180"/>
      <c r="BT638" s="180"/>
      <c r="BU638" s="180"/>
      <c r="BV638" s="180"/>
      <c r="BW638" s="180"/>
      <c r="BX638" s="180"/>
      <c r="BY638" s="180"/>
      <c r="BZ638" s="180"/>
      <c r="CA638" s="180"/>
    </row>
    <row r="639" ht="15.75" customHeight="1" spans="1:79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0"/>
      <c r="AG639" s="180"/>
      <c r="AH639" s="180"/>
      <c r="AI639" s="180"/>
      <c r="AJ639" s="180"/>
      <c r="AK639" s="180"/>
      <c r="AL639" s="180"/>
      <c r="AM639" s="180"/>
      <c r="AN639" s="180"/>
      <c r="AO639" s="180"/>
      <c r="AP639" s="180"/>
      <c r="AQ639" s="180"/>
      <c r="AR639" s="180"/>
      <c r="AS639" s="180"/>
      <c r="AT639" s="180"/>
      <c r="AU639" s="180"/>
      <c r="AV639" s="180"/>
      <c r="AW639" s="180"/>
      <c r="AX639" s="180"/>
      <c r="AY639" s="180"/>
      <c r="AZ639" s="180"/>
      <c r="BA639" s="180"/>
      <c r="BB639" s="180"/>
      <c r="BC639" s="180"/>
      <c r="BD639" s="180"/>
      <c r="BE639" s="180"/>
      <c r="BF639" s="180"/>
      <c r="BG639" s="180"/>
      <c r="BH639" s="180"/>
      <c r="BI639" s="180"/>
      <c r="BJ639" s="180"/>
      <c r="BK639" s="180"/>
      <c r="BL639" s="180"/>
      <c r="BM639" s="180"/>
      <c r="BN639" s="180"/>
      <c r="BO639" s="180"/>
      <c r="BP639" s="180"/>
      <c r="BQ639" s="180"/>
      <c r="BR639" s="180"/>
      <c r="BS639" s="180"/>
      <c r="BT639" s="180"/>
      <c r="BU639" s="180"/>
      <c r="BV639" s="180"/>
      <c r="BW639" s="180"/>
      <c r="BX639" s="180"/>
      <c r="BY639" s="180"/>
      <c r="BZ639" s="180"/>
      <c r="CA639" s="180"/>
    </row>
    <row r="640" ht="15.75" customHeight="1" spans="1:79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  <c r="AG640" s="180"/>
      <c r="AH640" s="180"/>
      <c r="AI640" s="180"/>
      <c r="AJ640" s="180"/>
      <c r="AK640" s="180"/>
      <c r="AL640" s="180"/>
      <c r="AM640" s="180"/>
      <c r="AN640" s="180"/>
      <c r="AO640" s="180"/>
      <c r="AP640" s="180"/>
      <c r="AQ640" s="180"/>
      <c r="AR640" s="180"/>
      <c r="AS640" s="180"/>
      <c r="AT640" s="180"/>
      <c r="AU640" s="180"/>
      <c r="AV640" s="180"/>
      <c r="AW640" s="180"/>
      <c r="AX640" s="180"/>
      <c r="AY640" s="180"/>
      <c r="AZ640" s="180"/>
      <c r="BA640" s="180"/>
      <c r="BB640" s="180"/>
      <c r="BC640" s="180"/>
      <c r="BD640" s="180"/>
      <c r="BE640" s="180"/>
      <c r="BF640" s="180"/>
      <c r="BG640" s="180"/>
      <c r="BH640" s="180"/>
      <c r="BI640" s="180"/>
      <c r="BJ640" s="180"/>
      <c r="BK640" s="180"/>
      <c r="BL640" s="180"/>
      <c r="BM640" s="180"/>
      <c r="BN640" s="180"/>
      <c r="BO640" s="180"/>
      <c r="BP640" s="180"/>
      <c r="BQ640" s="180"/>
      <c r="BR640" s="180"/>
      <c r="BS640" s="180"/>
      <c r="BT640" s="180"/>
      <c r="BU640" s="180"/>
      <c r="BV640" s="180"/>
      <c r="BW640" s="180"/>
      <c r="BX640" s="180"/>
      <c r="BY640" s="180"/>
      <c r="BZ640" s="180"/>
      <c r="CA640" s="180"/>
    </row>
    <row r="641" ht="15.75" customHeight="1" spans="1:79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  <c r="AG641" s="180"/>
      <c r="AH641" s="180"/>
      <c r="AI641" s="180"/>
      <c r="AJ641" s="180"/>
      <c r="AK641" s="180"/>
      <c r="AL641" s="180"/>
      <c r="AM641" s="180"/>
      <c r="AN641" s="180"/>
      <c r="AO641" s="180"/>
      <c r="AP641" s="180"/>
      <c r="AQ641" s="180"/>
      <c r="AR641" s="180"/>
      <c r="AS641" s="180"/>
      <c r="AT641" s="180"/>
      <c r="AU641" s="180"/>
      <c r="AV641" s="180"/>
      <c r="AW641" s="180"/>
      <c r="AX641" s="180"/>
      <c r="AY641" s="180"/>
      <c r="AZ641" s="180"/>
      <c r="BA641" s="180"/>
      <c r="BB641" s="180"/>
      <c r="BC641" s="180"/>
      <c r="BD641" s="180"/>
      <c r="BE641" s="180"/>
      <c r="BF641" s="180"/>
      <c r="BG641" s="180"/>
      <c r="BH641" s="180"/>
      <c r="BI641" s="180"/>
      <c r="BJ641" s="180"/>
      <c r="BK641" s="180"/>
      <c r="BL641" s="180"/>
      <c r="BM641" s="180"/>
      <c r="BN641" s="180"/>
      <c r="BO641" s="180"/>
      <c r="BP641" s="180"/>
      <c r="BQ641" s="180"/>
      <c r="BR641" s="180"/>
      <c r="BS641" s="180"/>
      <c r="BT641" s="180"/>
      <c r="BU641" s="180"/>
      <c r="BV641" s="180"/>
      <c r="BW641" s="180"/>
      <c r="BX641" s="180"/>
      <c r="BY641" s="180"/>
      <c r="BZ641" s="180"/>
      <c r="CA641" s="180"/>
    </row>
    <row r="642" ht="15.75" customHeight="1" spans="1:79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  <c r="AG642" s="180"/>
      <c r="AH642" s="180"/>
      <c r="AI642" s="180"/>
      <c r="AJ642" s="180"/>
      <c r="AK642" s="180"/>
      <c r="AL642" s="180"/>
      <c r="AM642" s="180"/>
      <c r="AN642" s="180"/>
      <c r="AO642" s="180"/>
      <c r="AP642" s="180"/>
      <c r="AQ642" s="180"/>
      <c r="AR642" s="180"/>
      <c r="AS642" s="180"/>
      <c r="AT642" s="180"/>
      <c r="AU642" s="180"/>
      <c r="AV642" s="180"/>
      <c r="AW642" s="180"/>
      <c r="AX642" s="180"/>
      <c r="AY642" s="180"/>
      <c r="AZ642" s="180"/>
      <c r="BA642" s="180"/>
      <c r="BB642" s="180"/>
      <c r="BC642" s="180"/>
      <c r="BD642" s="180"/>
      <c r="BE642" s="180"/>
      <c r="BF642" s="180"/>
      <c r="BG642" s="180"/>
      <c r="BH642" s="180"/>
      <c r="BI642" s="180"/>
      <c r="BJ642" s="180"/>
      <c r="BK642" s="180"/>
      <c r="BL642" s="180"/>
      <c r="BM642" s="180"/>
      <c r="BN642" s="180"/>
      <c r="BO642" s="180"/>
      <c r="BP642" s="180"/>
      <c r="BQ642" s="180"/>
      <c r="BR642" s="180"/>
      <c r="BS642" s="180"/>
      <c r="BT642" s="180"/>
      <c r="BU642" s="180"/>
      <c r="BV642" s="180"/>
      <c r="BW642" s="180"/>
      <c r="BX642" s="180"/>
      <c r="BY642" s="180"/>
      <c r="BZ642" s="180"/>
      <c r="CA642" s="180"/>
    </row>
    <row r="643" ht="15.75" customHeight="1" spans="1:79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  <c r="AG643" s="180"/>
      <c r="AH643" s="180"/>
      <c r="AI643" s="180"/>
      <c r="AJ643" s="180"/>
      <c r="AK643" s="180"/>
      <c r="AL643" s="180"/>
      <c r="AM643" s="180"/>
      <c r="AN643" s="180"/>
      <c r="AO643" s="180"/>
      <c r="AP643" s="180"/>
      <c r="AQ643" s="180"/>
      <c r="AR643" s="180"/>
      <c r="AS643" s="180"/>
      <c r="AT643" s="180"/>
      <c r="AU643" s="180"/>
      <c r="AV643" s="180"/>
      <c r="AW643" s="180"/>
      <c r="AX643" s="180"/>
      <c r="AY643" s="180"/>
      <c r="AZ643" s="180"/>
      <c r="BA643" s="180"/>
      <c r="BB643" s="180"/>
      <c r="BC643" s="180"/>
      <c r="BD643" s="180"/>
      <c r="BE643" s="180"/>
      <c r="BF643" s="180"/>
      <c r="BG643" s="180"/>
      <c r="BH643" s="180"/>
      <c r="BI643" s="180"/>
      <c r="BJ643" s="180"/>
      <c r="BK643" s="180"/>
      <c r="BL643" s="180"/>
      <c r="BM643" s="180"/>
      <c r="BN643" s="180"/>
      <c r="BO643" s="180"/>
      <c r="BP643" s="180"/>
      <c r="BQ643" s="180"/>
      <c r="BR643" s="180"/>
      <c r="BS643" s="180"/>
      <c r="BT643" s="180"/>
      <c r="BU643" s="180"/>
      <c r="BV643" s="180"/>
      <c r="BW643" s="180"/>
      <c r="BX643" s="180"/>
      <c r="BY643" s="180"/>
      <c r="BZ643" s="180"/>
      <c r="CA643" s="180"/>
    </row>
    <row r="644" ht="15.75" customHeight="1" spans="1:79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  <c r="AB644" s="180"/>
      <c r="AC644" s="180"/>
      <c r="AD644" s="180"/>
      <c r="AE644" s="180"/>
      <c r="AF644" s="180"/>
      <c r="AG644" s="180"/>
      <c r="AH644" s="180"/>
      <c r="AI644" s="180"/>
      <c r="AJ644" s="180"/>
      <c r="AK644" s="180"/>
      <c r="AL644" s="180"/>
      <c r="AM644" s="180"/>
      <c r="AN644" s="180"/>
      <c r="AO644" s="180"/>
      <c r="AP644" s="180"/>
      <c r="AQ644" s="180"/>
      <c r="AR644" s="180"/>
      <c r="AS644" s="180"/>
      <c r="AT644" s="180"/>
      <c r="AU644" s="180"/>
      <c r="AV644" s="180"/>
      <c r="AW644" s="180"/>
      <c r="AX644" s="180"/>
      <c r="AY644" s="180"/>
      <c r="AZ644" s="180"/>
      <c r="BA644" s="180"/>
      <c r="BB644" s="180"/>
      <c r="BC644" s="180"/>
      <c r="BD644" s="180"/>
      <c r="BE644" s="180"/>
      <c r="BF644" s="180"/>
      <c r="BG644" s="180"/>
      <c r="BH644" s="180"/>
      <c r="BI644" s="180"/>
      <c r="BJ644" s="180"/>
      <c r="BK644" s="180"/>
      <c r="BL644" s="180"/>
      <c r="BM644" s="180"/>
      <c r="BN644" s="180"/>
      <c r="BO644" s="180"/>
      <c r="BP644" s="180"/>
      <c r="BQ644" s="180"/>
      <c r="BR644" s="180"/>
      <c r="BS644" s="180"/>
      <c r="BT644" s="180"/>
      <c r="BU644" s="180"/>
      <c r="BV644" s="180"/>
      <c r="BW644" s="180"/>
      <c r="BX644" s="180"/>
      <c r="BY644" s="180"/>
      <c r="BZ644" s="180"/>
      <c r="CA644" s="180"/>
    </row>
    <row r="645" ht="15.75" customHeight="1" spans="1:79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  <c r="AG645" s="180"/>
      <c r="AH645" s="180"/>
      <c r="AI645" s="180"/>
      <c r="AJ645" s="180"/>
      <c r="AK645" s="180"/>
      <c r="AL645" s="180"/>
      <c r="AM645" s="180"/>
      <c r="AN645" s="180"/>
      <c r="AO645" s="180"/>
      <c r="AP645" s="180"/>
      <c r="AQ645" s="180"/>
      <c r="AR645" s="180"/>
      <c r="AS645" s="180"/>
      <c r="AT645" s="180"/>
      <c r="AU645" s="180"/>
      <c r="AV645" s="180"/>
      <c r="AW645" s="180"/>
      <c r="AX645" s="180"/>
      <c r="AY645" s="180"/>
      <c r="AZ645" s="180"/>
      <c r="BA645" s="180"/>
      <c r="BB645" s="180"/>
      <c r="BC645" s="180"/>
      <c r="BD645" s="180"/>
      <c r="BE645" s="180"/>
      <c r="BF645" s="180"/>
      <c r="BG645" s="180"/>
      <c r="BH645" s="180"/>
      <c r="BI645" s="180"/>
      <c r="BJ645" s="180"/>
      <c r="BK645" s="180"/>
      <c r="BL645" s="180"/>
      <c r="BM645" s="180"/>
      <c r="BN645" s="180"/>
      <c r="BO645" s="180"/>
      <c r="BP645" s="180"/>
      <c r="BQ645" s="180"/>
      <c r="BR645" s="180"/>
      <c r="BS645" s="180"/>
      <c r="BT645" s="180"/>
      <c r="BU645" s="180"/>
      <c r="BV645" s="180"/>
      <c r="BW645" s="180"/>
      <c r="BX645" s="180"/>
      <c r="BY645" s="180"/>
      <c r="BZ645" s="180"/>
      <c r="CA645" s="180"/>
    </row>
    <row r="646" ht="15.75" customHeight="1" spans="1:79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  <c r="AG646" s="180"/>
      <c r="AH646" s="180"/>
      <c r="AI646" s="180"/>
      <c r="AJ646" s="180"/>
      <c r="AK646" s="180"/>
      <c r="AL646" s="180"/>
      <c r="AM646" s="180"/>
      <c r="AN646" s="180"/>
      <c r="AO646" s="180"/>
      <c r="AP646" s="180"/>
      <c r="AQ646" s="180"/>
      <c r="AR646" s="180"/>
      <c r="AS646" s="180"/>
      <c r="AT646" s="180"/>
      <c r="AU646" s="180"/>
      <c r="AV646" s="180"/>
      <c r="AW646" s="180"/>
      <c r="AX646" s="180"/>
      <c r="AY646" s="180"/>
      <c r="AZ646" s="180"/>
      <c r="BA646" s="180"/>
      <c r="BB646" s="180"/>
      <c r="BC646" s="180"/>
      <c r="BD646" s="180"/>
      <c r="BE646" s="180"/>
      <c r="BF646" s="180"/>
      <c r="BG646" s="180"/>
      <c r="BH646" s="180"/>
      <c r="BI646" s="180"/>
      <c r="BJ646" s="180"/>
      <c r="BK646" s="180"/>
      <c r="BL646" s="180"/>
      <c r="BM646" s="180"/>
      <c r="BN646" s="180"/>
      <c r="BO646" s="180"/>
      <c r="BP646" s="180"/>
      <c r="BQ646" s="180"/>
      <c r="BR646" s="180"/>
      <c r="BS646" s="180"/>
      <c r="BT646" s="180"/>
      <c r="BU646" s="180"/>
      <c r="BV646" s="180"/>
      <c r="BW646" s="180"/>
      <c r="BX646" s="180"/>
      <c r="BY646" s="180"/>
      <c r="BZ646" s="180"/>
      <c r="CA646" s="180"/>
    </row>
    <row r="647" ht="15.75" customHeight="1" spans="1:79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  <c r="AG647" s="180"/>
      <c r="AH647" s="180"/>
      <c r="AI647" s="180"/>
      <c r="AJ647" s="180"/>
      <c r="AK647" s="180"/>
      <c r="AL647" s="180"/>
      <c r="AM647" s="180"/>
      <c r="AN647" s="180"/>
      <c r="AO647" s="180"/>
      <c r="AP647" s="180"/>
      <c r="AQ647" s="180"/>
      <c r="AR647" s="180"/>
      <c r="AS647" s="180"/>
      <c r="AT647" s="180"/>
      <c r="AU647" s="180"/>
      <c r="AV647" s="180"/>
      <c r="AW647" s="180"/>
      <c r="AX647" s="180"/>
      <c r="AY647" s="180"/>
      <c r="AZ647" s="180"/>
      <c r="BA647" s="180"/>
      <c r="BB647" s="180"/>
      <c r="BC647" s="180"/>
      <c r="BD647" s="180"/>
      <c r="BE647" s="180"/>
      <c r="BF647" s="180"/>
      <c r="BG647" s="180"/>
      <c r="BH647" s="180"/>
      <c r="BI647" s="180"/>
      <c r="BJ647" s="180"/>
      <c r="BK647" s="180"/>
      <c r="BL647" s="180"/>
      <c r="BM647" s="180"/>
      <c r="BN647" s="180"/>
      <c r="BO647" s="180"/>
      <c r="BP647" s="180"/>
      <c r="BQ647" s="180"/>
      <c r="BR647" s="180"/>
      <c r="BS647" s="180"/>
      <c r="BT647" s="180"/>
      <c r="BU647" s="180"/>
      <c r="BV647" s="180"/>
      <c r="BW647" s="180"/>
      <c r="BX647" s="180"/>
      <c r="BY647" s="180"/>
      <c r="BZ647" s="180"/>
      <c r="CA647" s="180"/>
    </row>
    <row r="648" ht="15.75" customHeight="1" spans="1:79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  <c r="AG648" s="180"/>
      <c r="AH648" s="180"/>
      <c r="AI648" s="180"/>
      <c r="AJ648" s="180"/>
      <c r="AK648" s="180"/>
      <c r="AL648" s="180"/>
      <c r="AM648" s="180"/>
      <c r="AN648" s="180"/>
      <c r="AO648" s="180"/>
      <c r="AP648" s="180"/>
      <c r="AQ648" s="180"/>
      <c r="AR648" s="180"/>
      <c r="AS648" s="180"/>
      <c r="AT648" s="180"/>
      <c r="AU648" s="180"/>
      <c r="AV648" s="180"/>
      <c r="AW648" s="180"/>
      <c r="AX648" s="180"/>
      <c r="AY648" s="180"/>
      <c r="AZ648" s="180"/>
      <c r="BA648" s="180"/>
      <c r="BB648" s="180"/>
      <c r="BC648" s="180"/>
      <c r="BD648" s="180"/>
      <c r="BE648" s="180"/>
      <c r="BF648" s="180"/>
      <c r="BG648" s="180"/>
      <c r="BH648" s="180"/>
      <c r="BI648" s="180"/>
      <c r="BJ648" s="180"/>
      <c r="BK648" s="180"/>
      <c r="BL648" s="180"/>
      <c r="BM648" s="180"/>
      <c r="BN648" s="180"/>
      <c r="BO648" s="180"/>
      <c r="BP648" s="180"/>
      <c r="BQ648" s="180"/>
      <c r="BR648" s="180"/>
      <c r="BS648" s="180"/>
      <c r="BT648" s="180"/>
      <c r="BU648" s="180"/>
      <c r="BV648" s="180"/>
      <c r="BW648" s="180"/>
      <c r="BX648" s="180"/>
      <c r="BY648" s="180"/>
      <c r="BZ648" s="180"/>
      <c r="CA648" s="180"/>
    </row>
    <row r="649" ht="15.75" customHeight="1" spans="1:79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  <c r="AG649" s="180"/>
      <c r="AH649" s="180"/>
      <c r="AI649" s="180"/>
      <c r="AJ649" s="180"/>
      <c r="AK649" s="180"/>
      <c r="AL649" s="180"/>
      <c r="AM649" s="180"/>
      <c r="AN649" s="180"/>
      <c r="AO649" s="180"/>
      <c r="AP649" s="180"/>
      <c r="AQ649" s="180"/>
      <c r="AR649" s="180"/>
      <c r="AS649" s="180"/>
      <c r="AT649" s="180"/>
      <c r="AU649" s="180"/>
      <c r="AV649" s="180"/>
      <c r="AW649" s="180"/>
      <c r="AX649" s="180"/>
      <c r="AY649" s="180"/>
      <c r="AZ649" s="180"/>
      <c r="BA649" s="180"/>
      <c r="BB649" s="180"/>
      <c r="BC649" s="180"/>
      <c r="BD649" s="180"/>
      <c r="BE649" s="180"/>
      <c r="BF649" s="180"/>
      <c r="BG649" s="180"/>
      <c r="BH649" s="180"/>
      <c r="BI649" s="180"/>
      <c r="BJ649" s="180"/>
      <c r="BK649" s="180"/>
      <c r="BL649" s="180"/>
      <c r="BM649" s="180"/>
      <c r="BN649" s="180"/>
      <c r="BO649" s="180"/>
      <c r="BP649" s="180"/>
      <c r="BQ649" s="180"/>
      <c r="BR649" s="180"/>
      <c r="BS649" s="180"/>
      <c r="BT649" s="180"/>
      <c r="BU649" s="180"/>
      <c r="BV649" s="180"/>
      <c r="BW649" s="180"/>
      <c r="BX649" s="180"/>
      <c r="BY649" s="180"/>
      <c r="BZ649" s="180"/>
      <c r="CA649" s="180"/>
    </row>
    <row r="650" ht="15.75" customHeight="1" spans="1:79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  <c r="AG650" s="180"/>
      <c r="AH650" s="180"/>
      <c r="AI650" s="180"/>
      <c r="AJ650" s="180"/>
      <c r="AK650" s="180"/>
      <c r="AL650" s="180"/>
      <c r="AM650" s="180"/>
      <c r="AN650" s="180"/>
      <c r="AO650" s="180"/>
      <c r="AP650" s="180"/>
      <c r="AQ650" s="180"/>
      <c r="AR650" s="180"/>
      <c r="AS650" s="180"/>
      <c r="AT650" s="180"/>
      <c r="AU650" s="180"/>
      <c r="AV650" s="180"/>
      <c r="AW650" s="180"/>
      <c r="AX650" s="180"/>
      <c r="AY650" s="180"/>
      <c r="AZ650" s="180"/>
      <c r="BA650" s="180"/>
      <c r="BB650" s="180"/>
      <c r="BC650" s="180"/>
      <c r="BD650" s="180"/>
      <c r="BE650" s="180"/>
      <c r="BF650" s="180"/>
      <c r="BG650" s="180"/>
      <c r="BH650" s="180"/>
      <c r="BI650" s="180"/>
      <c r="BJ650" s="180"/>
      <c r="BK650" s="180"/>
      <c r="BL650" s="180"/>
      <c r="BM650" s="180"/>
      <c r="BN650" s="180"/>
      <c r="BO650" s="180"/>
      <c r="BP650" s="180"/>
      <c r="BQ650" s="180"/>
      <c r="BR650" s="180"/>
      <c r="BS650" s="180"/>
      <c r="BT650" s="180"/>
      <c r="BU650" s="180"/>
      <c r="BV650" s="180"/>
      <c r="BW650" s="180"/>
      <c r="BX650" s="180"/>
      <c r="BY650" s="180"/>
      <c r="BZ650" s="180"/>
      <c r="CA650" s="180"/>
    </row>
    <row r="651" ht="15.75" customHeight="1" spans="1:79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  <c r="AK651" s="180"/>
      <c r="AL651" s="180"/>
      <c r="AM651" s="180"/>
      <c r="AN651" s="180"/>
      <c r="AO651" s="180"/>
      <c r="AP651" s="180"/>
      <c r="AQ651" s="180"/>
      <c r="AR651" s="180"/>
      <c r="AS651" s="180"/>
      <c r="AT651" s="180"/>
      <c r="AU651" s="180"/>
      <c r="AV651" s="180"/>
      <c r="AW651" s="180"/>
      <c r="AX651" s="180"/>
      <c r="AY651" s="180"/>
      <c r="AZ651" s="180"/>
      <c r="BA651" s="180"/>
      <c r="BB651" s="180"/>
      <c r="BC651" s="180"/>
      <c r="BD651" s="180"/>
      <c r="BE651" s="180"/>
      <c r="BF651" s="180"/>
      <c r="BG651" s="180"/>
      <c r="BH651" s="180"/>
      <c r="BI651" s="180"/>
      <c r="BJ651" s="180"/>
      <c r="BK651" s="180"/>
      <c r="BL651" s="180"/>
      <c r="BM651" s="180"/>
      <c r="BN651" s="180"/>
      <c r="BO651" s="180"/>
      <c r="BP651" s="180"/>
      <c r="BQ651" s="180"/>
      <c r="BR651" s="180"/>
      <c r="BS651" s="180"/>
      <c r="BT651" s="180"/>
      <c r="BU651" s="180"/>
      <c r="BV651" s="180"/>
      <c r="BW651" s="180"/>
      <c r="BX651" s="180"/>
      <c r="BY651" s="180"/>
      <c r="BZ651" s="180"/>
      <c r="CA651" s="180"/>
    </row>
    <row r="652" ht="15.75" customHeight="1" spans="1:79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  <c r="AG652" s="180"/>
      <c r="AH652" s="180"/>
      <c r="AI652" s="180"/>
      <c r="AJ652" s="180"/>
      <c r="AK652" s="180"/>
      <c r="AL652" s="180"/>
      <c r="AM652" s="180"/>
      <c r="AN652" s="180"/>
      <c r="AO652" s="180"/>
      <c r="AP652" s="180"/>
      <c r="AQ652" s="180"/>
      <c r="AR652" s="180"/>
      <c r="AS652" s="180"/>
      <c r="AT652" s="180"/>
      <c r="AU652" s="180"/>
      <c r="AV652" s="180"/>
      <c r="AW652" s="180"/>
      <c r="AX652" s="180"/>
      <c r="AY652" s="180"/>
      <c r="AZ652" s="180"/>
      <c r="BA652" s="180"/>
      <c r="BB652" s="180"/>
      <c r="BC652" s="180"/>
      <c r="BD652" s="180"/>
      <c r="BE652" s="180"/>
      <c r="BF652" s="180"/>
      <c r="BG652" s="180"/>
      <c r="BH652" s="180"/>
      <c r="BI652" s="180"/>
      <c r="BJ652" s="180"/>
      <c r="BK652" s="180"/>
      <c r="BL652" s="180"/>
      <c r="BM652" s="180"/>
      <c r="BN652" s="180"/>
      <c r="BO652" s="180"/>
      <c r="BP652" s="180"/>
      <c r="BQ652" s="180"/>
      <c r="BR652" s="180"/>
      <c r="BS652" s="180"/>
      <c r="BT652" s="180"/>
      <c r="BU652" s="180"/>
      <c r="BV652" s="180"/>
      <c r="BW652" s="180"/>
      <c r="BX652" s="180"/>
      <c r="BY652" s="180"/>
      <c r="BZ652" s="180"/>
      <c r="CA652" s="180"/>
    </row>
    <row r="653" ht="15.75" customHeight="1" spans="1:79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  <c r="AG653" s="180"/>
      <c r="AH653" s="180"/>
      <c r="AI653" s="180"/>
      <c r="AJ653" s="180"/>
      <c r="AK653" s="180"/>
      <c r="AL653" s="180"/>
      <c r="AM653" s="180"/>
      <c r="AN653" s="180"/>
      <c r="AO653" s="180"/>
      <c r="AP653" s="180"/>
      <c r="AQ653" s="180"/>
      <c r="AR653" s="180"/>
      <c r="AS653" s="180"/>
      <c r="AT653" s="180"/>
      <c r="AU653" s="180"/>
      <c r="AV653" s="180"/>
      <c r="AW653" s="180"/>
      <c r="AX653" s="180"/>
      <c r="AY653" s="180"/>
      <c r="AZ653" s="180"/>
      <c r="BA653" s="180"/>
      <c r="BB653" s="180"/>
      <c r="BC653" s="180"/>
      <c r="BD653" s="180"/>
      <c r="BE653" s="180"/>
      <c r="BF653" s="180"/>
      <c r="BG653" s="180"/>
      <c r="BH653" s="180"/>
      <c r="BI653" s="180"/>
      <c r="BJ653" s="180"/>
      <c r="BK653" s="180"/>
      <c r="BL653" s="180"/>
      <c r="BM653" s="180"/>
      <c r="BN653" s="180"/>
      <c r="BO653" s="180"/>
      <c r="BP653" s="180"/>
      <c r="BQ653" s="180"/>
      <c r="BR653" s="180"/>
      <c r="BS653" s="180"/>
      <c r="BT653" s="180"/>
      <c r="BU653" s="180"/>
      <c r="BV653" s="180"/>
      <c r="BW653" s="180"/>
      <c r="BX653" s="180"/>
      <c r="BY653" s="180"/>
      <c r="BZ653" s="180"/>
      <c r="CA653" s="180"/>
    </row>
    <row r="654" ht="15.75" customHeight="1" spans="1:79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  <c r="AA654" s="180"/>
      <c r="AB654" s="180"/>
      <c r="AC654" s="180"/>
      <c r="AD654" s="180"/>
      <c r="AE654" s="180"/>
      <c r="AF654" s="180"/>
      <c r="AG654" s="180"/>
      <c r="AH654" s="180"/>
      <c r="AI654" s="180"/>
      <c r="AJ654" s="180"/>
      <c r="AK654" s="180"/>
      <c r="AL654" s="180"/>
      <c r="AM654" s="180"/>
      <c r="AN654" s="180"/>
      <c r="AO654" s="180"/>
      <c r="AP654" s="180"/>
      <c r="AQ654" s="180"/>
      <c r="AR654" s="180"/>
      <c r="AS654" s="180"/>
      <c r="AT654" s="180"/>
      <c r="AU654" s="180"/>
      <c r="AV654" s="180"/>
      <c r="AW654" s="180"/>
      <c r="AX654" s="180"/>
      <c r="AY654" s="180"/>
      <c r="AZ654" s="180"/>
      <c r="BA654" s="180"/>
      <c r="BB654" s="180"/>
      <c r="BC654" s="180"/>
      <c r="BD654" s="180"/>
      <c r="BE654" s="180"/>
      <c r="BF654" s="180"/>
      <c r="BG654" s="180"/>
      <c r="BH654" s="180"/>
      <c r="BI654" s="180"/>
      <c r="BJ654" s="180"/>
      <c r="BK654" s="180"/>
      <c r="BL654" s="180"/>
      <c r="BM654" s="180"/>
      <c r="BN654" s="180"/>
      <c r="BO654" s="180"/>
      <c r="BP654" s="180"/>
      <c r="BQ654" s="180"/>
      <c r="BR654" s="180"/>
      <c r="BS654" s="180"/>
      <c r="BT654" s="180"/>
      <c r="BU654" s="180"/>
      <c r="BV654" s="180"/>
      <c r="BW654" s="180"/>
      <c r="BX654" s="180"/>
      <c r="BY654" s="180"/>
      <c r="BZ654" s="180"/>
      <c r="CA654" s="180"/>
    </row>
    <row r="655" ht="15.75" customHeight="1" spans="1:79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  <c r="AG655" s="180"/>
      <c r="AH655" s="180"/>
      <c r="AI655" s="180"/>
      <c r="AJ655" s="180"/>
      <c r="AK655" s="180"/>
      <c r="AL655" s="180"/>
      <c r="AM655" s="180"/>
      <c r="AN655" s="180"/>
      <c r="AO655" s="180"/>
      <c r="AP655" s="180"/>
      <c r="AQ655" s="180"/>
      <c r="AR655" s="180"/>
      <c r="AS655" s="180"/>
      <c r="AT655" s="180"/>
      <c r="AU655" s="180"/>
      <c r="AV655" s="180"/>
      <c r="AW655" s="180"/>
      <c r="AX655" s="180"/>
      <c r="AY655" s="180"/>
      <c r="AZ655" s="180"/>
      <c r="BA655" s="180"/>
      <c r="BB655" s="180"/>
      <c r="BC655" s="180"/>
      <c r="BD655" s="180"/>
      <c r="BE655" s="180"/>
      <c r="BF655" s="180"/>
      <c r="BG655" s="180"/>
      <c r="BH655" s="180"/>
      <c r="BI655" s="180"/>
      <c r="BJ655" s="180"/>
      <c r="BK655" s="180"/>
      <c r="BL655" s="180"/>
      <c r="BM655" s="180"/>
      <c r="BN655" s="180"/>
      <c r="BO655" s="180"/>
      <c r="BP655" s="180"/>
      <c r="BQ655" s="180"/>
      <c r="BR655" s="180"/>
      <c r="BS655" s="180"/>
      <c r="BT655" s="180"/>
      <c r="BU655" s="180"/>
      <c r="BV655" s="180"/>
      <c r="BW655" s="180"/>
      <c r="BX655" s="180"/>
      <c r="BY655" s="180"/>
      <c r="BZ655" s="180"/>
      <c r="CA655" s="180"/>
    </row>
    <row r="656" ht="15.75" customHeight="1" spans="1:79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  <c r="AA656" s="180"/>
      <c r="AB656" s="180"/>
      <c r="AC656" s="180"/>
      <c r="AD656" s="180"/>
      <c r="AE656" s="180"/>
      <c r="AF656" s="180"/>
      <c r="AG656" s="180"/>
      <c r="AH656" s="180"/>
      <c r="AI656" s="180"/>
      <c r="AJ656" s="180"/>
      <c r="AK656" s="180"/>
      <c r="AL656" s="180"/>
      <c r="AM656" s="180"/>
      <c r="AN656" s="180"/>
      <c r="AO656" s="180"/>
      <c r="AP656" s="180"/>
      <c r="AQ656" s="180"/>
      <c r="AR656" s="180"/>
      <c r="AS656" s="180"/>
      <c r="AT656" s="180"/>
      <c r="AU656" s="180"/>
      <c r="AV656" s="180"/>
      <c r="AW656" s="180"/>
      <c r="AX656" s="180"/>
      <c r="AY656" s="180"/>
      <c r="AZ656" s="180"/>
      <c r="BA656" s="180"/>
      <c r="BB656" s="180"/>
      <c r="BC656" s="180"/>
      <c r="BD656" s="180"/>
      <c r="BE656" s="180"/>
      <c r="BF656" s="180"/>
      <c r="BG656" s="180"/>
      <c r="BH656" s="180"/>
      <c r="BI656" s="180"/>
      <c r="BJ656" s="180"/>
      <c r="BK656" s="180"/>
      <c r="BL656" s="180"/>
      <c r="BM656" s="180"/>
      <c r="BN656" s="180"/>
      <c r="BO656" s="180"/>
      <c r="BP656" s="180"/>
      <c r="BQ656" s="180"/>
      <c r="BR656" s="180"/>
      <c r="BS656" s="180"/>
      <c r="BT656" s="180"/>
      <c r="BU656" s="180"/>
      <c r="BV656" s="180"/>
      <c r="BW656" s="180"/>
      <c r="BX656" s="180"/>
      <c r="BY656" s="180"/>
      <c r="BZ656" s="180"/>
      <c r="CA656" s="180"/>
    </row>
    <row r="657" ht="15.75" customHeight="1" spans="1:79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  <c r="AG657" s="180"/>
      <c r="AH657" s="180"/>
      <c r="AI657" s="180"/>
      <c r="AJ657" s="180"/>
      <c r="AK657" s="180"/>
      <c r="AL657" s="180"/>
      <c r="AM657" s="180"/>
      <c r="AN657" s="180"/>
      <c r="AO657" s="180"/>
      <c r="AP657" s="180"/>
      <c r="AQ657" s="180"/>
      <c r="AR657" s="180"/>
      <c r="AS657" s="180"/>
      <c r="AT657" s="180"/>
      <c r="AU657" s="180"/>
      <c r="AV657" s="180"/>
      <c r="AW657" s="180"/>
      <c r="AX657" s="180"/>
      <c r="AY657" s="180"/>
      <c r="AZ657" s="180"/>
      <c r="BA657" s="180"/>
      <c r="BB657" s="180"/>
      <c r="BC657" s="180"/>
      <c r="BD657" s="180"/>
      <c r="BE657" s="180"/>
      <c r="BF657" s="180"/>
      <c r="BG657" s="180"/>
      <c r="BH657" s="180"/>
      <c r="BI657" s="180"/>
      <c r="BJ657" s="180"/>
      <c r="BK657" s="180"/>
      <c r="BL657" s="180"/>
      <c r="BM657" s="180"/>
      <c r="BN657" s="180"/>
      <c r="BO657" s="180"/>
      <c r="BP657" s="180"/>
      <c r="BQ657" s="180"/>
      <c r="BR657" s="180"/>
      <c r="BS657" s="180"/>
      <c r="BT657" s="180"/>
      <c r="BU657" s="180"/>
      <c r="BV657" s="180"/>
      <c r="BW657" s="180"/>
      <c r="BX657" s="180"/>
      <c r="BY657" s="180"/>
      <c r="BZ657" s="180"/>
      <c r="CA657" s="180"/>
    </row>
    <row r="658" ht="15.75" customHeight="1" spans="1:79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  <c r="AA658" s="180"/>
      <c r="AB658" s="180"/>
      <c r="AC658" s="180"/>
      <c r="AD658" s="180"/>
      <c r="AE658" s="180"/>
      <c r="AF658" s="180"/>
      <c r="AG658" s="180"/>
      <c r="AH658" s="180"/>
      <c r="AI658" s="180"/>
      <c r="AJ658" s="180"/>
      <c r="AK658" s="180"/>
      <c r="AL658" s="180"/>
      <c r="AM658" s="180"/>
      <c r="AN658" s="180"/>
      <c r="AO658" s="180"/>
      <c r="AP658" s="180"/>
      <c r="AQ658" s="180"/>
      <c r="AR658" s="180"/>
      <c r="AS658" s="180"/>
      <c r="AT658" s="180"/>
      <c r="AU658" s="180"/>
      <c r="AV658" s="180"/>
      <c r="AW658" s="180"/>
      <c r="AX658" s="180"/>
      <c r="AY658" s="180"/>
      <c r="AZ658" s="180"/>
      <c r="BA658" s="180"/>
      <c r="BB658" s="180"/>
      <c r="BC658" s="180"/>
      <c r="BD658" s="180"/>
      <c r="BE658" s="180"/>
      <c r="BF658" s="180"/>
      <c r="BG658" s="180"/>
      <c r="BH658" s="180"/>
      <c r="BI658" s="180"/>
      <c r="BJ658" s="180"/>
      <c r="BK658" s="180"/>
      <c r="BL658" s="180"/>
      <c r="BM658" s="180"/>
      <c r="BN658" s="180"/>
      <c r="BO658" s="180"/>
      <c r="BP658" s="180"/>
      <c r="BQ658" s="180"/>
      <c r="BR658" s="180"/>
      <c r="BS658" s="180"/>
      <c r="BT658" s="180"/>
      <c r="BU658" s="180"/>
      <c r="BV658" s="180"/>
      <c r="BW658" s="180"/>
      <c r="BX658" s="180"/>
      <c r="BY658" s="180"/>
      <c r="BZ658" s="180"/>
      <c r="CA658" s="180"/>
    </row>
    <row r="659" ht="15.75" customHeight="1" spans="1:79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  <c r="AB659" s="180"/>
      <c r="AC659" s="180"/>
      <c r="AD659" s="180"/>
      <c r="AE659" s="180"/>
      <c r="AF659" s="180"/>
      <c r="AG659" s="180"/>
      <c r="AH659" s="180"/>
      <c r="AI659" s="180"/>
      <c r="AJ659" s="180"/>
      <c r="AK659" s="180"/>
      <c r="AL659" s="180"/>
      <c r="AM659" s="180"/>
      <c r="AN659" s="180"/>
      <c r="AO659" s="180"/>
      <c r="AP659" s="180"/>
      <c r="AQ659" s="180"/>
      <c r="AR659" s="180"/>
      <c r="AS659" s="180"/>
      <c r="AT659" s="180"/>
      <c r="AU659" s="180"/>
      <c r="AV659" s="180"/>
      <c r="AW659" s="180"/>
      <c r="AX659" s="180"/>
      <c r="AY659" s="180"/>
      <c r="AZ659" s="180"/>
      <c r="BA659" s="180"/>
      <c r="BB659" s="180"/>
      <c r="BC659" s="180"/>
      <c r="BD659" s="180"/>
      <c r="BE659" s="180"/>
      <c r="BF659" s="180"/>
      <c r="BG659" s="180"/>
      <c r="BH659" s="180"/>
      <c r="BI659" s="180"/>
      <c r="BJ659" s="180"/>
      <c r="BK659" s="180"/>
      <c r="BL659" s="180"/>
      <c r="BM659" s="180"/>
      <c r="BN659" s="180"/>
      <c r="BO659" s="180"/>
      <c r="BP659" s="180"/>
      <c r="BQ659" s="180"/>
      <c r="BR659" s="180"/>
      <c r="BS659" s="180"/>
      <c r="BT659" s="180"/>
      <c r="BU659" s="180"/>
      <c r="BV659" s="180"/>
      <c r="BW659" s="180"/>
      <c r="BX659" s="180"/>
      <c r="BY659" s="180"/>
      <c r="BZ659" s="180"/>
      <c r="CA659" s="180"/>
    </row>
    <row r="660" ht="15.75" customHeight="1" spans="1:79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  <c r="AA660" s="180"/>
      <c r="AB660" s="180"/>
      <c r="AC660" s="180"/>
      <c r="AD660" s="180"/>
      <c r="AE660" s="180"/>
      <c r="AF660" s="180"/>
      <c r="AG660" s="180"/>
      <c r="AH660" s="180"/>
      <c r="AI660" s="180"/>
      <c r="AJ660" s="180"/>
      <c r="AK660" s="180"/>
      <c r="AL660" s="180"/>
      <c r="AM660" s="180"/>
      <c r="AN660" s="180"/>
      <c r="AO660" s="180"/>
      <c r="AP660" s="180"/>
      <c r="AQ660" s="180"/>
      <c r="AR660" s="180"/>
      <c r="AS660" s="180"/>
      <c r="AT660" s="180"/>
      <c r="AU660" s="180"/>
      <c r="AV660" s="180"/>
      <c r="AW660" s="180"/>
      <c r="AX660" s="180"/>
      <c r="AY660" s="180"/>
      <c r="AZ660" s="180"/>
      <c r="BA660" s="180"/>
      <c r="BB660" s="180"/>
      <c r="BC660" s="180"/>
      <c r="BD660" s="180"/>
      <c r="BE660" s="180"/>
      <c r="BF660" s="180"/>
      <c r="BG660" s="180"/>
      <c r="BH660" s="180"/>
      <c r="BI660" s="180"/>
      <c r="BJ660" s="180"/>
      <c r="BK660" s="180"/>
      <c r="BL660" s="180"/>
      <c r="BM660" s="180"/>
      <c r="BN660" s="180"/>
      <c r="BO660" s="180"/>
      <c r="BP660" s="180"/>
      <c r="BQ660" s="180"/>
      <c r="BR660" s="180"/>
      <c r="BS660" s="180"/>
      <c r="BT660" s="180"/>
      <c r="BU660" s="180"/>
      <c r="BV660" s="180"/>
      <c r="BW660" s="180"/>
      <c r="BX660" s="180"/>
      <c r="BY660" s="180"/>
      <c r="BZ660" s="180"/>
      <c r="CA660" s="180"/>
    </row>
    <row r="661" ht="15.75" customHeight="1" spans="1:79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  <c r="AG661" s="180"/>
      <c r="AH661" s="180"/>
      <c r="AI661" s="180"/>
      <c r="AJ661" s="180"/>
      <c r="AK661" s="180"/>
      <c r="AL661" s="180"/>
      <c r="AM661" s="180"/>
      <c r="AN661" s="180"/>
      <c r="AO661" s="180"/>
      <c r="AP661" s="180"/>
      <c r="AQ661" s="180"/>
      <c r="AR661" s="180"/>
      <c r="AS661" s="180"/>
      <c r="AT661" s="180"/>
      <c r="AU661" s="180"/>
      <c r="AV661" s="180"/>
      <c r="AW661" s="180"/>
      <c r="AX661" s="180"/>
      <c r="AY661" s="180"/>
      <c r="AZ661" s="180"/>
      <c r="BA661" s="180"/>
      <c r="BB661" s="180"/>
      <c r="BC661" s="180"/>
      <c r="BD661" s="180"/>
      <c r="BE661" s="180"/>
      <c r="BF661" s="180"/>
      <c r="BG661" s="180"/>
      <c r="BH661" s="180"/>
      <c r="BI661" s="180"/>
      <c r="BJ661" s="180"/>
      <c r="BK661" s="180"/>
      <c r="BL661" s="180"/>
      <c r="BM661" s="180"/>
      <c r="BN661" s="180"/>
      <c r="BO661" s="180"/>
      <c r="BP661" s="180"/>
      <c r="BQ661" s="180"/>
      <c r="BR661" s="180"/>
      <c r="BS661" s="180"/>
      <c r="BT661" s="180"/>
      <c r="BU661" s="180"/>
      <c r="BV661" s="180"/>
      <c r="BW661" s="180"/>
      <c r="BX661" s="180"/>
      <c r="BY661" s="180"/>
      <c r="BZ661" s="180"/>
      <c r="CA661" s="180"/>
    </row>
    <row r="662" ht="15.75" customHeight="1" spans="1:79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  <c r="AG662" s="180"/>
      <c r="AH662" s="180"/>
      <c r="AI662" s="180"/>
      <c r="AJ662" s="180"/>
      <c r="AK662" s="180"/>
      <c r="AL662" s="180"/>
      <c r="AM662" s="180"/>
      <c r="AN662" s="180"/>
      <c r="AO662" s="180"/>
      <c r="AP662" s="180"/>
      <c r="AQ662" s="180"/>
      <c r="AR662" s="180"/>
      <c r="AS662" s="180"/>
      <c r="AT662" s="180"/>
      <c r="AU662" s="180"/>
      <c r="AV662" s="180"/>
      <c r="AW662" s="180"/>
      <c r="AX662" s="180"/>
      <c r="AY662" s="180"/>
      <c r="AZ662" s="180"/>
      <c r="BA662" s="180"/>
      <c r="BB662" s="180"/>
      <c r="BC662" s="180"/>
      <c r="BD662" s="180"/>
      <c r="BE662" s="180"/>
      <c r="BF662" s="180"/>
      <c r="BG662" s="180"/>
      <c r="BH662" s="180"/>
      <c r="BI662" s="180"/>
      <c r="BJ662" s="180"/>
      <c r="BK662" s="180"/>
      <c r="BL662" s="180"/>
      <c r="BM662" s="180"/>
      <c r="BN662" s="180"/>
      <c r="BO662" s="180"/>
      <c r="BP662" s="180"/>
      <c r="BQ662" s="180"/>
      <c r="BR662" s="180"/>
      <c r="BS662" s="180"/>
      <c r="BT662" s="180"/>
      <c r="BU662" s="180"/>
      <c r="BV662" s="180"/>
      <c r="BW662" s="180"/>
      <c r="BX662" s="180"/>
      <c r="BY662" s="180"/>
      <c r="BZ662" s="180"/>
      <c r="CA662" s="180"/>
    </row>
    <row r="663" ht="15.75" customHeight="1" spans="1:79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  <c r="AG663" s="180"/>
      <c r="AH663" s="180"/>
      <c r="AI663" s="180"/>
      <c r="AJ663" s="180"/>
      <c r="AK663" s="180"/>
      <c r="AL663" s="180"/>
      <c r="AM663" s="180"/>
      <c r="AN663" s="180"/>
      <c r="AO663" s="180"/>
      <c r="AP663" s="180"/>
      <c r="AQ663" s="180"/>
      <c r="AR663" s="180"/>
      <c r="AS663" s="180"/>
      <c r="AT663" s="180"/>
      <c r="AU663" s="180"/>
      <c r="AV663" s="180"/>
      <c r="AW663" s="180"/>
      <c r="AX663" s="180"/>
      <c r="AY663" s="180"/>
      <c r="AZ663" s="180"/>
      <c r="BA663" s="180"/>
      <c r="BB663" s="180"/>
      <c r="BC663" s="180"/>
      <c r="BD663" s="180"/>
      <c r="BE663" s="180"/>
      <c r="BF663" s="180"/>
      <c r="BG663" s="180"/>
      <c r="BH663" s="180"/>
      <c r="BI663" s="180"/>
      <c r="BJ663" s="180"/>
      <c r="BK663" s="180"/>
      <c r="BL663" s="180"/>
      <c r="BM663" s="180"/>
      <c r="BN663" s="180"/>
      <c r="BO663" s="180"/>
      <c r="BP663" s="180"/>
      <c r="BQ663" s="180"/>
      <c r="BR663" s="180"/>
      <c r="BS663" s="180"/>
      <c r="BT663" s="180"/>
      <c r="BU663" s="180"/>
      <c r="BV663" s="180"/>
      <c r="BW663" s="180"/>
      <c r="BX663" s="180"/>
      <c r="BY663" s="180"/>
      <c r="BZ663" s="180"/>
      <c r="CA663" s="180"/>
    </row>
    <row r="664" ht="15.75" customHeight="1" spans="1:79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  <c r="AG664" s="180"/>
      <c r="AH664" s="180"/>
      <c r="AI664" s="180"/>
      <c r="AJ664" s="180"/>
      <c r="AK664" s="180"/>
      <c r="AL664" s="180"/>
      <c r="AM664" s="180"/>
      <c r="AN664" s="180"/>
      <c r="AO664" s="180"/>
      <c r="AP664" s="180"/>
      <c r="AQ664" s="180"/>
      <c r="AR664" s="180"/>
      <c r="AS664" s="180"/>
      <c r="AT664" s="180"/>
      <c r="AU664" s="180"/>
      <c r="AV664" s="180"/>
      <c r="AW664" s="180"/>
      <c r="AX664" s="180"/>
      <c r="AY664" s="180"/>
      <c r="AZ664" s="180"/>
      <c r="BA664" s="180"/>
      <c r="BB664" s="180"/>
      <c r="BC664" s="180"/>
      <c r="BD664" s="180"/>
      <c r="BE664" s="180"/>
      <c r="BF664" s="180"/>
      <c r="BG664" s="180"/>
      <c r="BH664" s="180"/>
      <c r="BI664" s="180"/>
      <c r="BJ664" s="180"/>
      <c r="BK664" s="180"/>
      <c r="BL664" s="180"/>
      <c r="BM664" s="180"/>
      <c r="BN664" s="180"/>
      <c r="BO664" s="180"/>
      <c r="BP664" s="180"/>
      <c r="BQ664" s="180"/>
      <c r="BR664" s="180"/>
      <c r="BS664" s="180"/>
      <c r="BT664" s="180"/>
      <c r="BU664" s="180"/>
      <c r="BV664" s="180"/>
      <c r="BW664" s="180"/>
      <c r="BX664" s="180"/>
      <c r="BY664" s="180"/>
      <c r="BZ664" s="180"/>
      <c r="CA664" s="180"/>
    </row>
    <row r="665" ht="15.75" customHeight="1" spans="1:79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  <c r="AA665" s="180"/>
      <c r="AB665" s="180"/>
      <c r="AC665" s="180"/>
      <c r="AD665" s="180"/>
      <c r="AE665" s="180"/>
      <c r="AF665" s="180"/>
      <c r="AG665" s="180"/>
      <c r="AH665" s="180"/>
      <c r="AI665" s="180"/>
      <c r="AJ665" s="180"/>
      <c r="AK665" s="180"/>
      <c r="AL665" s="180"/>
      <c r="AM665" s="180"/>
      <c r="AN665" s="180"/>
      <c r="AO665" s="180"/>
      <c r="AP665" s="180"/>
      <c r="AQ665" s="180"/>
      <c r="AR665" s="180"/>
      <c r="AS665" s="180"/>
      <c r="AT665" s="180"/>
      <c r="AU665" s="180"/>
      <c r="AV665" s="180"/>
      <c r="AW665" s="180"/>
      <c r="AX665" s="180"/>
      <c r="AY665" s="180"/>
      <c r="AZ665" s="180"/>
      <c r="BA665" s="180"/>
      <c r="BB665" s="180"/>
      <c r="BC665" s="180"/>
      <c r="BD665" s="180"/>
      <c r="BE665" s="180"/>
      <c r="BF665" s="180"/>
      <c r="BG665" s="180"/>
      <c r="BH665" s="180"/>
      <c r="BI665" s="180"/>
      <c r="BJ665" s="180"/>
      <c r="BK665" s="180"/>
      <c r="BL665" s="180"/>
      <c r="BM665" s="180"/>
      <c r="BN665" s="180"/>
      <c r="BO665" s="180"/>
      <c r="BP665" s="180"/>
      <c r="BQ665" s="180"/>
      <c r="BR665" s="180"/>
      <c r="BS665" s="180"/>
      <c r="BT665" s="180"/>
      <c r="BU665" s="180"/>
      <c r="BV665" s="180"/>
      <c r="BW665" s="180"/>
      <c r="BX665" s="180"/>
      <c r="BY665" s="180"/>
      <c r="BZ665" s="180"/>
      <c r="CA665" s="180"/>
    </row>
    <row r="666" ht="15.75" customHeight="1" spans="1:79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  <c r="AA666" s="180"/>
      <c r="AB666" s="180"/>
      <c r="AC666" s="180"/>
      <c r="AD666" s="180"/>
      <c r="AE666" s="180"/>
      <c r="AF666" s="180"/>
      <c r="AG666" s="180"/>
      <c r="AH666" s="180"/>
      <c r="AI666" s="180"/>
      <c r="AJ666" s="180"/>
      <c r="AK666" s="180"/>
      <c r="AL666" s="180"/>
      <c r="AM666" s="180"/>
      <c r="AN666" s="180"/>
      <c r="AO666" s="180"/>
      <c r="AP666" s="180"/>
      <c r="AQ666" s="180"/>
      <c r="AR666" s="180"/>
      <c r="AS666" s="180"/>
      <c r="AT666" s="180"/>
      <c r="AU666" s="180"/>
      <c r="AV666" s="180"/>
      <c r="AW666" s="180"/>
      <c r="AX666" s="180"/>
      <c r="AY666" s="180"/>
      <c r="AZ666" s="180"/>
      <c r="BA666" s="180"/>
      <c r="BB666" s="180"/>
      <c r="BC666" s="180"/>
      <c r="BD666" s="180"/>
      <c r="BE666" s="180"/>
      <c r="BF666" s="180"/>
      <c r="BG666" s="180"/>
      <c r="BH666" s="180"/>
      <c r="BI666" s="180"/>
      <c r="BJ666" s="180"/>
      <c r="BK666" s="180"/>
      <c r="BL666" s="180"/>
      <c r="BM666" s="180"/>
      <c r="BN666" s="180"/>
      <c r="BO666" s="180"/>
      <c r="BP666" s="180"/>
      <c r="BQ666" s="180"/>
      <c r="BR666" s="180"/>
      <c r="BS666" s="180"/>
      <c r="BT666" s="180"/>
      <c r="BU666" s="180"/>
      <c r="BV666" s="180"/>
      <c r="BW666" s="180"/>
      <c r="BX666" s="180"/>
      <c r="BY666" s="180"/>
      <c r="BZ666" s="180"/>
      <c r="CA666" s="180"/>
    </row>
    <row r="667" ht="15.75" customHeight="1" spans="1:79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  <c r="AA667" s="180"/>
      <c r="AB667" s="180"/>
      <c r="AC667" s="180"/>
      <c r="AD667" s="180"/>
      <c r="AE667" s="180"/>
      <c r="AF667" s="180"/>
      <c r="AG667" s="180"/>
      <c r="AH667" s="180"/>
      <c r="AI667" s="180"/>
      <c r="AJ667" s="180"/>
      <c r="AK667" s="180"/>
      <c r="AL667" s="180"/>
      <c r="AM667" s="180"/>
      <c r="AN667" s="180"/>
      <c r="AO667" s="180"/>
      <c r="AP667" s="180"/>
      <c r="AQ667" s="180"/>
      <c r="AR667" s="180"/>
      <c r="AS667" s="180"/>
      <c r="AT667" s="180"/>
      <c r="AU667" s="180"/>
      <c r="AV667" s="180"/>
      <c r="AW667" s="180"/>
      <c r="AX667" s="180"/>
      <c r="AY667" s="180"/>
      <c r="AZ667" s="180"/>
      <c r="BA667" s="180"/>
      <c r="BB667" s="180"/>
      <c r="BC667" s="180"/>
      <c r="BD667" s="180"/>
      <c r="BE667" s="180"/>
      <c r="BF667" s="180"/>
      <c r="BG667" s="180"/>
      <c r="BH667" s="180"/>
      <c r="BI667" s="180"/>
      <c r="BJ667" s="180"/>
      <c r="BK667" s="180"/>
      <c r="BL667" s="180"/>
      <c r="BM667" s="180"/>
      <c r="BN667" s="180"/>
      <c r="BO667" s="180"/>
      <c r="BP667" s="180"/>
      <c r="BQ667" s="180"/>
      <c r="BR667" s="180"/>
      <c r="BS667" s="180"/>
      <c r="BT667" s="180"/>
      <c r="BU667" s="180"/>
      <c r="BV667" s="180"/>
      <c r="BW667" s="180"/>
      <c r="BX667" s="180"/>
      <c r="BY667" s="180"/>
      <c r="BZ667" s="180"/>
      <c r="CA667" s="180"/>
    </row>
    <row r="668" ht="15.75" customHeight="1" spans="1:79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  <c r="AB668" s="180"/>
      <c r="AC668" s="180"/>
      <c r="AD668" s="180"/>
      <c r="AE668" s="180"/>
      <c r="AF668" s="180"/>
      <c r="AG668" s="180"/>
      <c r="AH668" s="180"/>
      <c r="AI668" s="180"/>
      <c r="AJ668" s="180"/>
      <c r="AK668" s="180"/>
      <c r="AL668" s="180"/>
      <c r="AM668" s="180"/>
      <c r="AN668" s="180"/>
      <c r="AO668" s="180"/>
      <c r="AP668" s="180"/>
      <c r="AQ668" s="180"/>
      <c r="AR668" s="180"/>
      <c r="AS668" s="180"/>
      <c r="AT668" s="180"/>
      <c r="AU668" s="180"/>
      <c r="AV668" s="180"/>
      <c r="AW668" s="180"/>
      <c r="AX668" s="180"/>
      <c r="AY668" s="180"/>
      <c r="AZ668" s="180"/>
      <c r="BA668" s="180"/>
      <c r="BB668" s="180"/>
      <c r="BC668" s="180"/>
      <c r="BD668" s="180"/>
      <c r="BE668" s="180"/>
      <c r="BF668" s="180"/>
      <c r="BG668" s="180"/>
      <c r="BH668" s="180"/>
      <c r="BI668" s="180"/>
      <c r="BJ668" s="180"/>
      <c r="BK668" s="180"/>
      <c r="BL668" s="180"/>
      <c r="BM668" s="180"/>
      <c r="BN668" s="180"/>
      <c r="BO668" s="180"/>
      <c r="BP668" s="180"/>
      <c r="BQ668" s="180"/>
      <c r="BR668" s="180"/>
      <c r="BS668" s="180"/>
      <c r="BT668" s="180"/>
      <c r="BU668" s="180"/>
      <c r="BV668" s="180"/>
      <c r="BW668" s="180"/>
      <c r="BX668" s="180"/>
      <c r="BY668" s="180"/>
      <c r="BZ668" s="180"/>
      <c r="CA668" s="180"/>
    </row>
    <row r="669" ht="15.75" customHeight="1" spans="1:79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  <c r="AA669" s="180"/>
      <c r="AB669" s="180"/>
      <c r="AC669" s="180"/>
      <c r="AD669" s="180"/>
      <c r="AE669" s="180"/>
      <c r="AF669" s="180"/>
      <c r="AG669" s="180"/>
      <c r="AH669" s="180"/>
      <c r="AI669" s="180"/>
      <c r="AJ669" s="180"/>
      <c r="AK669" s="180"/>
      <c r="AL669" s="180"/>
      <c r="AM669" s="180"/>
      <c r="AN669" s="180"/>
      <c r="AO669" s="180"/>
      <c r="AP669" s="180"/>
      <c r="AQ669" s="180"/>
      <c r="AR669" s="180"/>
      <c r="AS669" s="180"/>
      <c r="AT669" s="180"/>
      <c r="AU669" s="180"/>
      <c r="AV669" s="180"/>
      <c r="AW669" s="180"/>
      <c r="AX669" s="180"/>
      <c r="AY669" s="180"/>
      <c r="AZ669" s="180"/>
      <c r="BA669" s="180"/>
      <c r="BB669" s="180"/>
      <c r="BC669" s="180"/>
      <c r="BD669" s="180"/>
      <c r="BE669" s="180"/>
      <c r="BF669" s="180"/>
      <c r="BG669" s="180"/>
      <c r="BH669" s="180"/>
      <c r="BI669" s="180"/>
      <c r="BJ669" s="180"/>
      <c r="BK669" s="180"/>
      <c r="BL669" s="180"/>
      <c r="BM669" s="180"/>
      <c r="BN669" s="180"/>
      <c r="BO669" s="180"/>
      <c r="BP669" s="180"/>
      <c r="BQ669" s="180"/>
      <c r="BR669" s="180"/>
      <c r="BS669" s="180"/>
      <c r="BT669" s="180"/>
      <c r="BU669" s="180"/>
      <c r="BV669" s="180"/>
      <c r="BW669" s="180"/>
      <c r="BX669" s="180"/>
      <c r="BY669" s="180"/>
      <c r="BZ669" s="180"/>
      <c r="CA669" s="180"/>
    </row>
    <row r="670" ht="15.75" customHeight="1" spans="1:79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  <c r="AA670" s="180"/>
      <c r="AB670" s="180"/>
      <c r="AC670" s="180"/>
      <c r="AD670" s="180"/>
      <c r="AE670" s="180"/>
      <c r="AF670" s="180"/>
      <c r="AG670" s="180"/>
      <c r="AH670" s="180"/>
      <c r="AI670" s="180"/>
      <c r="AJ670" s="180"/>
      <c r="AK670" s="180"/>
      <c r="AL670" s="180"/>
      <c r="AM670" s="180"/>
      <c r="AN670" s="180"/>
      <c r="AO670" s="180"/>
      <c r="AP670" s="180"/>
      <c r="AQ670" s="180"/>
      <c r="AR670" s="180"/>
      <c r="AS670" s="180"/>
      <c r="AT670" s="180"/>
      <c r="AU670" s="180"/>
      <c r="AV670" s="180"/>
      <c r="AW670" s="180"/>
      <c r="AX670" s="180"/>
      <c r="AY670" s="180"/>
      <c r="AZ670" s="180"/>
      <c r="BA670" s="180"/>
      <c r="BB670" s="180"/>
      <c r="BC670" s="180"/>
      <c r="BD670" s="180"/>
      <c r="BE670" s="180"/>
      <c r="BF670" s="180"/>
      <c r="BG670" s="180"/>
      <c r="BH670" s="180"/>
      <c r="BI670" s="180"/>
      <c r="BJ670" s="180"/>
      <c r="BK670" s="180"/>
      <c r="BL670" s="180"/>
      <c r="BM670" s="180"/>
      <c r="BN670" s="180"/>
      <c r="BO670" s="180"/>
      <c r="BP670" s="180"/>
      <c r="BQ670" s="180"/>
      <c r="BR670" s="180"/>
      <c r="BS670" s="180"/>
      <c r="BT670" s="180"/>
      <c r="BU670" s="180"/>
      <c r="BV670" s="180"/>
      <c r="BW670" s="180"/>
      <c r="BX670" s="180"/>
      <c r="BY670" s="180"/>
      <c r="BZ670" s="180"/>
      <c r="CA670" s="180"/>
    </row>
    <row r="671" ht="15.75" customHeight="1" spans="1:79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  <c r="AA671" s="180"/>
      <c r="AB671" s="180"/>
      <c r="AC671" s="180"/>
      <c r="AD671" s="180"/>
      <c r="AE671" s="180"/>
      <c r="AF671" s="180"/>
      <c r="AG671" s="180"/>
      <c r="AH671" s="180"/>
      <c r="AI671" s="180"/>
      <c r="AJ671" s="180"/>
      <c r="AK671" s="180"/>
      <c r="AL671" s="180"/>
      <c r="AM671" s="180"/>
      <c r="AN671" s="180"/>
      <c r="AO671" s="180"/>
      <c r="AP671" s="180"/>
      <c r="AQ671" s="180"/>
      <c r="AR671" s="180"/>
      <c r="AS671" s="180"/>
      <c r="AT671" s="180"/>
      <c r="AU671" s="180"/>
      <c r="AV671" s="180"/>
      <c r="AW671" s="180"/>
      <c r="AX671" s="180"/>
      <c r="AY671" s="180"/>
      <c r="AZ671" s="180"/>
      <c r="BA671" s="180"/>
      <c r="BB671" s="180"/>
      <c r="BC671" s="180"/>
      <c r="BD671" s="180"/>
      <c r="BE671" s="180"/>
      <c r="BF671" s="180"/>
      <c r="BG671" s="180"/>
      <c r="BH671" s="180"/>
      <c r="BI671" s="180"/>
      <c r="BJ671" s="180"/>
      <c r="BK671" s="180"/>
      <c r="BL671" s="180"/>
      <c r="BM671" s="180"/>
      <c r="BN671" s="180"/>
      <c r="BO671" s="180"/>
      <c r="BP671" s="180"/>
      <c r="BQ671" s="180"/>
      <c r="BR671" s="180"/>
      <c r="BS671" s="180"/>
      <c r="BT671" s="180"/>
      <c r="BU671" s="180"/>
      <c r="BV671" s="180"/>
      <c r="BW671" s="180"/>
      <c r="BX671" s="180"/>
      <c r="BY671" s="180"/>
      <c r="BZ671" s="180"/>
      <c r="CA671" s="180"/>
    </row>
    <row r="672" ht="15.75" customHeight="1" spans="1:79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  <c r="AA672" s="180"/>
      <c r="AB672" s="180"/>
      <c r="AC672" s="180"/>
      <c r="AD672" s="180"/>
      <c r="AE672" s="180"/>
      <c r="AF672" s="180"/>
      <c r="AG672" s="180"/>
      <c r="AH672" s="180"/>
      <c r="AI672" s="180"/>
      <c r="AJ672" s="180"/>
      <c r="AK672" s="180"/>
      <c r="AL672" s="180"/>
      <c r="AM672" s="180"/>
      <c r="AN672" s="180"/>
      <c r="AO672" s="180"/>
      <c r="AP672" s="180"/>
      <c r="AQ672" s="180"/>
      <c r="AR672" s="180"/>
      <c r="AS672" s="180"/>
      <c r="AT672" s="180"/>
      <c r="AU672" s="180"/>
      <c r="AV672" s="180"/>
      <c r="AW672" s="180"/>
      <c r="AX672" s="180"/>
      <c r="AY672" s="180"/>
      <c r="AZ672" s="180"/>
      <c r="BA672" s="180"/>
      <c r="BB672" s="180"/>
      <c r="BC672" s="180"/>
      <c r="BD672" s="180"/>
      <c r="BE672" s="180"/>
      <c r="BF672" s="180"/>
      <c r="BG672" s="180"/>
      <c r="BH672" s="180"/>
      <c r="BI672" s="180"/>
      <c r="BJ672" s="180"/>
      <c r="BK672" s="180"/>
      <c r="BL672" s="180"/>
      <c r="BM672" s="180"/>
      <c r="BN672" s="180"/>
      <c r="BO672" s="180"/>
      <c r="BP672" s="180"/>
      <c r="BQ672" s="180"/>
      <c r="BR672" s="180"/>
      <c r="BS672" s="180"/>
      <c r="BT672" s="180"/>
      <c r="BU672" s="180"/>
      <c r="BV672" s="180"/>
      <c r="BW672" s="180"/>
      <c r="BX672" s="180"/>
      <c r="BY672" s="180"/>
      <c r="BZ672" s="180"/>
      <c r="CA672" s="180"/>
    </row>
    <row r="673" ht="15.75" customHeight="1" spans="1:79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  <c r="AA673" s="180"/>
      <c r="AB673" s="180"/>
      <c r="AC673" s="180"/>
      <c r="AD673" s="180"/>
      <c r="AE673" s="180"/>
      <c r="AF673" s="180"/>
      <c r="AG673" s="180"/>
      <c r="AH673" s="180"/>
      <c r="AI673" s="180"/>
      <c r="AJ673" s="180"/>
      <c r="AK673" s="180"/>
      <c r="AL673" s="180"/>
      <c r="AM673" s="180"/>
      <c r="AN673" s="180"/>
      <c r="AO673" s="180"/>
      <c r="AP673" s="180"/>
      <c r="AQ673" s="180"/>
      <c r="AR673" s="180"/>
      <c r="AS673" s="180"/>
      <c r="AT673" s="180"/>
      <c r="AU673" s="180"/>
      <c r="AV673" s="180"/>
      <c r="AW673" s="180"/>
      <c r="AX673" s="180"/>
      <c r="AY673" s="180"/>
      <c r="AZ673" s="180"/>
      <c r="BA673" s="180"/>
      <c r="BB673" s="180"/>
      <c r="BC673" s="180"/>
      <c r="BD673" s="180"/>
      <c r="BE673" s="180"/>
      <c r="BF673" s="180"/>
      <c r="BG673" s="180"/>
      <c r="BH673" s="180"/>
      <c r="BI673" s="180"/>
      <c r="BJ673" s="180"/>
      <c r="BK673" s="180"/>
      <c r="BL673" s="180"/>
      <c r="BM673" s="180"/>
      <c r="BN673" s="180"/>
      <c r="BO673" s="180"/>
      <c r="BP673" s="180"/>
      <c r="BQ673" s="180"/>
      <c r="BR673" s="180"/>
      <c r="BS673" s="180"/>
      <c r="BT673" s="180"/>
      <c r="BU673" s="180"/>
      <c r="BV673" s="180"/>
      <c r="BW673" s="180"/>
      <c r="BX673" s="180"/>
      <c r="BY673" s="180"/>
      <c r="BZ673" s="180"/>
      <c r="CA673" s="180"/>
    </row>
    <row r="674" ht="15.75" customHeight="1" spans="1:79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  <c r="AA674" s="180"/>
      <c r="AB674" s="180"/>
      <c r="AC674" s="180"/>
      <c r="AD674" s="180"/>
      <c r="AE674" s="180"/>
      <c r="AF674" s="180"/>
      <c r="AG674" s="180"/>
      <c r="AH674" s="180"/>
      <c r="AI674" s="180"/>
      <c r="AJ674" s="180"/>
      <c r="AK674" s="180"/>
      <c r="AL674" s="180"/>
      <c r="AM674" s="180"/>
      <c r="AN674" s="180"/>
      <c r="AO674" s="180"/>
      <c r="AP674" s="180"/>
      <c r="AQ674" s="180"/>
      <c r="AR674" s="180"/>
      <c r="AS674" s="180"/>
      <c r="AT674" s="180"/>
      <c r="AU674" s="180"/>
      <c r="AV674" s="180"/>
      <c r="AW674" s="180"/>
      <c r="AX674" s="180"/>
      <c r="AY674" s="180"/>
      <c r="AZ674" s="180"/>
      <c r="BA674" s="180"/>
      <c r="BB674" s="180"/>
      <c r="BC674" s="180"/>
      <c r="BD674" s="180"/>
      <c r="BE674" s="180"/>
      <c r="BF674" s="180"/>
      <c r="BG674" s="180"/>
      <c r="BH674" s="180"/>
      <c r="BI674" s="180"/>
      <c r="BJ674" s="180"/>
      <c r="BK674" s="180"/>
      <c r="BL674" s="180"/>
      <c r="BM674" s="180"/>
      <c r="BN674" s="180"/>
      <c r="BO674" s="180"/>
      <c r="BP674" s="180"/>
      <c r="BQ674" s="180"/>
      <c r="BR674" s="180"/>
      <c r="BS674" s="180"/>
      <c r="BT674" s="180"/>
      <c r="BU674" s="180"/>
      <c r="BV674" s="180"/>
      <c r="BW674" s="180"/>
      <c r="BX674" s="180"/>
      <c r="BY674" s="180"/>
      <c r="BZ674" s="180"/>
      <c r="CA674" s="180"/>
    </row>
    <row r="675" ht="15.75" customHeight="1" spans="1:79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0"/>
      <c r="AG675" s="180"/>
      <c r="AH675" s="180"/>
      <c r="AI675" s="180"/>
      <c r="AJ675" s="180"/>
      <c r="AK675" s="180"/>
      <c r="AL675" s="180"/>
      <c r="AM675" s="180"/>
      <c r="AN675" s="180"/>
      <c r="AO675" s="180"/>
      <c r="AP675" s="180"/>
      <c r="AQ675" s="180"/>
      <c r="AR675" s="180"/>
      <c r="AS675" s="180"/>
      <c r="AT675" s="180"/>
      <c r="AU675" s="180"/>
      <c r="AV675" s="180"/>
      <c r="AW675" s="180"/>
      <c r="AX675" s="180"/>
      <c r="AY675" s="180"/>
      <c r="AZ675" s="180"/>
      <c r="BA675" s="180"/>
      <c r="BB675" s="180"/>
      <c r="BC675" s="180"/>
      <c r="BD675" s="180"/>
      <c r="BE675" s="180"/>
      <c r="BF675" s="180"/>
      <c r="BG675" s="180"/>
      <c r="BH675" s="180"/>
      <c r="BI675" s="180"/>
      <c r="BJ675" s="180"/>
      <c r="BK675" s="180"/>
      <c r="BL675" s="180"/>
      <c r="BM675" s="180"/>
      <c r="BN675" s="180"/>
      <c r="BO675" s="180"/>
      <c r="BP675" s="180"/>
      <c r="BQ675" s="180"/>
      <c r="BR675" s="180"/>
      <c r="BS675" s="180"/>
      <c r="BT675" s="180"/>
      <c r="BU675" s="180"/>
      <c r="BV675" s="180"/>
      <c r="BW675" s="180"/>
      <c r="BX675" s="180"/>
      <c r="BY675" s="180"/>
      <c r="BZ675" s="180"/>
      <c r="CA675" s="180"/>
    </row>
    <row r="676" ht="15.75" customHeight="1" spans="1:79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  <c r="AA676" s="180"/>
      <c r="AB676" s="180"/>
      <c r="AC676" s="180"/>
      <c r="AD676" s="180"/>
      <c r="AE676" s="180"/>
      <c r="AF676" s="180"/>
      <c r="AG676" s="180"/>
      <c r="AH676" s="180"/>
      <c r="AI676" s="180"/>
      <c r="AJ676" s="180"/>
      <c r="AK676" s="180"/>
      <c r="AL676" s="180"/>
      <c r="AM676" s="180"/>
      <c r="AN676" s="180"/>
      <c r="AO676" s="180"/>
      <c r="AP676" s="180"/>
      <c r="AQ676" s="180"/>
      <c r="AR676" s="180"/>
      <c r="AS676" s="180"/>
      <c r="AT676" s="180"/>
      <c r="AU676" s="180"/>
      <c r="AV676" s="180"/>
      <c r="AW676" s="180"/>
      <c r="AX676" s="180"/>
      <c r="AY676" s="180"/>
      <c r="AZ676" s="180"/>
      <c r="BA676" s="180"/>
      <c r="BB676" s="180"/>
      <c r="BC676" s="180"/>
      <c r="BD676" s="180"/>
      <c r="BE676" s="180"/>
      <c r="BF676" s="180"/>
      <c r="BG676" s="180"/>
      <c r="BH676" s="180"/>
      <c r="BI676" s="180"/>
      <c r="BJ676" s="180"/>
      <c r="BK676" s="180"/>
      <c r="BL676" s="180"/>
      <c r="BM676" s="180"/>
      <c r="BN676" s="180"/>
      <c r="BO676" s="180"/>
      <c r="BP676" s="180"/>
      <c r="BQ676" s="180"/>
      <c r="BR676" s="180"/>
      <c r="BS676" s="180"/>
      <c r="BT676" s="180"/>
      <c r="BU676" s="180"/>
      <c r="BV676" s="180"/>
      <c r="BW676" s="180"/>
      <c r="BX676" s="180"/>
      <c r="BY676" s="180"/>
      <c r="BZ676" s="180"/>
      <c r="CA676" s="180"/>
    </row>
    <row r="677" ht="15.75" customHeight="1" spans="1:79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  <c r="AA677" s="180"/>
      <c r="AB677" s="180"/>
      <c r="AC677" s="180"/>
      <c r="AD677" s="180"/>
      <c r="AE677" s="180"/>
      <c r="AF677" s="180"/>
      <c r="AG677" s="180"/>
      <c r="AH677" s="180"/>
      <c r="AI677" s="180"/>
      <c r="AJ677" s="180"/>
      <c r="AK677" s="180"/>
      <c r="AL677" s="180"/>
      <c r="AM677" s="180"/>
      <c r="AN677" s="180"/>
      <c r="AO677" s="180"/>
      <c r="AP677" s="180"/>
      <c r="AQ677" s="180"/>
      <c r="AR677" s="180"/>
      <c r="AS677" s="180"/>
      <c r="AT677" s="180"/>
      <c r="AU677" s="180"/>
      <c r="AV677" s="180"/>
      <c r="AW677" s="180"/>
      <c r="AX677" s="180"/>
      <c r="AY677" s="180"/>
      <c r="AZ677" s="180"/>
      <c r="BA677" s="180"/>
      <c r="BB677" s="180"/>
      <c r="BC677" s="180"/>
      <c r="BD677" s="180"/>
      <c r="BE677" s="180"/>
      <c r="BF677" s="180"/>
      <c r="BG677" s="180"/>
      <c r="BH677" s="180"/>
      <c r="BI677" s="180"/>
      <c r="BJ677" s="180"/>
      <c r="BK677" s="180"/>
      <c r="BL677" s="180"/>
      <c r="BM677" s="180"/>
      <c r="BN677" s="180"/>
      <c r="BO677" s="180"/>
      <c r="BP677" s="180"/>
      <c r="BQ677" s="180"/>
      <c r="BR677" s="180"/>
      <c r="BS677" s="180"/>
      <c r="BT677" s="180"/>
      <c r="BU677" s="180"/>
      <c r="BV677" s="180"/>
      <c r="BW677" s="180"/>
      <c r="BX677" s="180"/>
      <c r="BY677" s="180"/>
      <c r="BZ677" s="180"/>
      <c r="CA677" s="180"/>
    </row>
    <row r="678" ht="15.75" customHeight="1" spans="1:79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  <c r="AA678" s="180"/>
      <c r="AB678" s="180"/>
      <c r="AC678" s="180"/>
      <c r="AD678" s="180"/>
      <c r="AE678" s="180"/>
      <c r="AF678" s="180"/>
      <c r="AG678" s="180"/>
      <c r="AH678" s="180"/>
      <c r="AI678" s="180"/>
      <c r="AJ678" s="180"/>
      <c r="AK678" s="180"/>
      <c r="AL678" s="180"/>
      <c r="AM678" s="180"/>
      <c r="AN678" s="180"/>
      <c r="AO678" s="180"/>
      <c r="AP678" s="180"/>
      <c r="AQ678" s="180"/>
      <c r="AR678" s="180"/>
      <c r="AS678" s="180"/>
      <c r="AT678" s="180"/>
      <c r="AU678" s="180"/>
      <c r="AV678" s="180"/>
      <c r="AW678" s="180"/>
      <c r="AX678" s="180"/>
      <c r="AY678" s="180"/>
      <c r="AZ678" s="180"/>
      <c r="BA678" s="180"/>
      <c r="BB678" s="180"/>
      <c r="BC678" s="180"/>
      <c r="BD678" s="180"/>
      <c r="BE678" s="180"/>
      <c r="BF678" s="180"/>
      <c r="BG678" s="180"/>
      <c r="BH678" s="180"/>
      <c r="BI678" s="180"/>
      <c r="BJ678" s="180"/>
      <c r="BK678" s="180"/>
      <c r="BL678" s="180"/>
      <c r="BM678" s="180"/>
      <c r="BN678" s="180"/>
      <c r="BO678" s="180"/>
      <c r="BP678" s="180"/>
      <c r="BQ678" s="180"/>
      <c r="BR678" s="180"/>
      <c r="BS678" s="180"/>
      <c r="BT678" s="180"/>
      <c r="BU678" s="180"/>
      <c r="BV678" s="180"/>
      <c r="BW678" s="180"/>
      <c r="BX678" s="180"/>
      <c r="BY678" s="180"/>
      <c r="BZ678" s="180"/>
      <c r="CA678" s="180"/>
    </row>
    <row r="679" ht="15.75" customHeight="1" spans="1:79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  <c r="AA679" s="180"/>
      <c r="AB679" s="180"/>
      <c r="AC679" s="180"/>
      <c r="AD679" s="180"/>
      <c r="AE679" s="180"/>
      <c r="AF679" s="180"/>
      <c r="AG679" s="180"/>
      <c r="AH679" s="180"/>
      <c r="AI679" s="180"/>
      <c r="AJ679" s="180"/>
      <c r="AK679" s="180"/>
      <c r="AL679" s="180"/>
      <c r="AM679" s="180"/>
      <c r="AN679" s="180"/>
      <c r="AO679" s="180"/>
      <c r="AP679" s="180"/>
      <c r="AQ679" s="180"/>
      <c r="AR679" s="180"/>
      <c r="AS679" s="180"/>
      <c r="AT679" s="180"/>
      <c r="AU679" s="180"/>
      <c r="AV679" s="180"/>
      <c r="AW679" s="180"/>
      <c r="AX679" s="180"/>
      <c r="AY679" s="180"/>
      <c r="AZ679" s="180"/>
      <c r="BA679" s="180"/>
      <c r="BB679" s="180"/>
      <c r="BC679" s="180"/>
      <c r="BD679" s="180"/>
      <c r="BE679" s="180"/>
      <c r="BF679" s="180"/>
      <c r="BG679" s="180"/>
      <c r="BH679" s="180"/>
      <c r="BI679" s="180"/>
      <c r="BJ679" s="180"/>
      <c r="BK679" s="180"/>
      <c r="BL679" s="180"/>
      <c r="BM679" s="180"/>
      <c r="BN679" s="180"/>
      <c r="BO679" s="180"/>
      <c r="BP679" s="180"/>
      <c r="BQ679" s="180"/>
      <c r="BR679" s="180"/>
      <c r="BS679" s="180"/>
      <c r="BT679" s="180"/>
      <c r="BU679" s="180"/>
      <c r="BV679" s="180"/>
      <c r="BW679" s="180"/>
      <c r="BX679" s="180"/>
      <c r="BY679" s="180"/>
      <c r="BZ679" s="180"/>
      <c r="CA679" s="180"/>
    </row>
    <row r="680" ht="15.75" customHeight="1" spans="1:79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  <c r="AA680" s="180"/>
      <c r="AB680" s="180"/>
      <c r="AC680" s="180"/>
      <c r="AD680" s="180"/>
      <c r="AE680" s="180"/>
      <c r="AF680" s="180"/>
      <c r="AG680" s="180"/>
      <c r="AH680" s="180"/>
      <c r="AI680" s="180"/>
      <c r="AJ680" s="180"/>
      <c r="AK680" s="180"/>
      <c r="AL680" s="180"/>
      <c r="AM680" s="180"/>
      <c r="AN680" s="180"/>
      <c r="AO680" s="180"/>
      <c r="AP680" s="180"/>
      <c r="AQ680" s="180"/>
      <c r="AR680" s="180"/>
      <c r="AS680" s="180"/>
      <c r="AT680" s="180"/>
      <c r="AU680" s="180"/>
      <c r="AV680" s="180"/>
      <c r="AW680" s="180"/>
      <c r="AX680" s="180"/>
      <c r="AY680" s="180"/>
      <c r="AZ680" s="180"/>
      <c r="BA680" s="180"/>
      <c r="BB680" s="180"/>
      <c r="BC680" s="180"/>
      <c r="BD680" s="180"/>
      <c r="BE680" s="180"/>
      <c r="BF680" s="180"/>
      <c r="BG680" s="180"/>
      <c r="BH680" s="180"/>
      <c r="BI680" s="180"/>
      <c r="BJ680" s="180"/>
      <c r="BK680" s="180"/>
      <c r="BL680" s="180"/>
      <c r="BM680" s="180"/>
      <c r="BN680" s="180"/>
      <c r="BO680" s="180"/>
      <c r="BP680" s="180"/>
      <c r="BQ680" s="180"/>
      <c r="BR680" s="180"/>
      <c r="BS680" s="180"/>
      <c r="BT680" s="180"/>
      <c r="BU680" s="180"/>
      <c r="BV680" s="180"/>
      <c r="BW680" s="180"/>
      <c r="BX680" s="180"/>
      <c r="BY680" s="180"/>
      <c r="BZ680" s="180"/>
      <c r="CA680" s="180"/>
    </row>
    <row r="681" ht="15.75" customHeight="1" spans="1:79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  <c r="AA681" s="180"/>
      <c r="AB681" s="180"/>
      <c r="AC681" s="180"/>
      <c r="AD681" s="180"/>
      <c r="AE681" s="180"/>
      <c r="AF681" s="180"/>
      <c r="AG681" s="180"/>
      <c r="AH681" s="180"/>
      <c r="AI681" s="180"/>
      <c r="AJ681" s="180"/>
      <c r="AK681" s="180"/>
      <c r="AL681" s="180"/>
      <c r="AM681" s="180"/>
      <c r="AN681" s="180"/>
      <c r="AO681" s="180"/>
      <c r="AP681" s="180"/>
      <c r="AQ681" s="180"/>
      <c r="AR681" s="180"/>
      <c r="AS681" s="180"/>
      <c r="AT681" s="180"/>
      <c r="AU681" s="180"/>
      <c r="AV681" s="180"/>
      <c r="AW681" s="180"/>
      <c r="AX681" s="180"/>
      <c r="AY681" s="180"/>
      <c r="AZ681" s="180"/>
      <c r="BA681" s="180"/>
      <c r="BB681" s="180"/>
      <c r="BC681" s="180"/>
      <c r="BD681" s="180"/>
      <c r="BE681" s="180"/>
      <c r="BF681" s="180"/>
      <c r="BG681" s="180"/>
      <c r="BH681" s="180"/>
      <c r="BI681" s="180"/>
      <c r="BJ681" s="180"/>
      <c r="BK681" s="180"/>
      <c r="BL681" s="180"/>
      <c r="BM681" s="180"/>
      <c r="BN681" s="180"/>
      <c r="BO681" s="180"/>
      <c r="BP681" s="180"/>
      <c r="BQ681" s="180"/>
      <c r="BR681" s="180"/>
      <c r="BS681" s="180"/>
      <c r="BT681" s="180"/>
      <c r="BU681" s="180"/>
      <c r="BV681" s="180"/>
      <c r="BW681" s="180"/>
      <c r="BX681" s="180"/>
      <c r="BY681" s="180"/>
      <c r="BZ681" s="180"/>
      <c r="CA681" s="180"/>
    </row>
    <row r="682" ht="15.75" customHeight="1" spans="1:79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  <c r="AA682" s="180"/>
      <c r="AB682" s="180"/>
      <c r="AC682" s="180"/>
      <c r="AD682" s="180"/>
      <c r="AE682" s="180"/>
      <c r="AF682" s="180"/>
      <c r="AG682" s="180"/>
      <c r="AH682" s="180"/>
      <c r="AI682" s="180"/>
      <c r="AJ682" s="180"/>
      <c r="AK682" s="180"/>
      <c r="AL682" s="180"/>
      <c r="AM682" s="180"/>
      <c r="AN682" s="180"/>
      <c r="AO682" s="180"/>
      <c r="AP682" s="180"/>
      <c r="AQ682" s="180"/>
      <c r="AR682" s="180"/>
      <c r="AS682" s="180"/>
      <c r="AT682" s="180"/>
      <c r="AU682" s="180"/>
      <c r="AV682" s="180"/>
      <c r="AW682" s="180"/>
      <c r="AX682" s="180"/>
      <c r="AY682" s="180"/>
      <c r="AZ682" s="180"/>
      <c r="BA682" s="180"/>
      <c r="BB682" s="180"/>
      <c r="BC682" s="180"/>
      <c r="BD682" s="180"/>
      <c r="BE682" s="180"/>
      <c r="BF682" s="180"/>
      <c r="BG682" s="180"/>
      <c r="BH682" s="180"/>
      <c r="BI682" s="180"/>
      <c r="BJ682" s="180"/>
      <c r="BK682" s="180"/>
      <c r="BL682" s="180"/>
      <c r="BM682" s="180"/>
      <c r="BN682" s="180"/>
      <c r="BO682" s="180"/>
      <c r="BP682" s="180"/>
      <c r="BQ682" s="180"/>
      <c r="BR682" s="180"/>
      <c r="BS682" s="180"/>
      <c r="BT682" s="180"/>
      <c r="BU682" s="180"/>
      <c r="BV682" s="180"/>
      <c r="BW682" s="180"/>
      <c r="BX682" s="180"/>
      <c r="BY682" s="180"/>
      <c r="BZ682" s="180"/>
      <c r="CA682" s="180"/>
    </row>
    <row r="683" ht="15.75" customHeight="1" spans="1:79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  <c r="AA683" s="180"/>
      <c r="AB683" s="180"/>
      <c r="AC683" s="180"/>
      <c r="AD683" s="180"/>
      <c r="AE683" s="180"/>
      <c r="AF683" s="180"/>
      <c r="AG683" s="180"/>
      <c r="AH683" s="180"/>
      <c r="AI683" s="180"/>
      <c r="AJ683" s="180"/>
      <c r="AK683" s="180"/>
      <c r="AL683" s="180"/>
      <c r="AM683" s="180"/>
      <c r="AN683" s="180"/>
      <c r="AO683" s="180"/>
      <c r="AP683" s="180"/>
      <c r="AQ683" s="180"/>
      <c r="AR683" s="180"/>
      <c r="AS683" s="180"/>
      <c r="AT683" s="180"/>
      <c r="AU683" s="180"/>
      <c r="AV683" s="180"/>
      <c r="AW683" s="180"/>
      <c r="AX683" s="180"/>
      <c r="AY683" s="180"/>
      <c r="AZ683" s="180"/>
      <c r="BA683" s="180"/>
      <c r="BB683" s="180"/>
      <c r="BC683" s="180"/>
      <c r="BD683" s="180"/>
      <c r="BE683" s="180"/>
      <c r="BF683" s="180"/>
      <c r="BG683" s="180"/>
      <c r="BH683" s="180"/>
      <c r="BI683" s="180"/>
      <c r="BJ683" s="180"/>
      <c r="BK683" s="180"/>
      <c r="BL683" s="180"/>
      <c r="BM683" s="180"/>
      <c r="BN683" s="180"/>
      <c r="BO683" s="180"/>
      <c r="BP683" s="180"/>
      <c r="BQ683" s="180"/>
      <c r="BR683" s="180"/>
      <c r="BS683" s="180"/>
      <c r="BT683" s="180"/>
      <c r="BU683" s="180"/>
      <c r="BV683" s="180"/>
      <c r="BW683" s="180"/>
      <c r="BX683" s="180"/>
      <c r="BY683" s="180"/>
      <c r="BZ683" s="180"/>
      <c r="CA683" s="180"/>
    </row>
    <row r="684" ht="15.75" customHeight="1" spans="1:79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  <c r="AB684" s="180"/>
      <c r="AC684" s="180"/>
      <c r="AD684" s="180"/>
      <c r="AE684" s="180"/>
      <c r="AF684" s="180"/>
      <c r="AG684" s="180"/>
      <c r="AH684" s="180"/>
      <c r="AI684" s="180"/>
      <c r="AJ684" s="180"/>
      <c r="AK684" s="180"/>
      <c r="AL684" s="180"/>
      <c r="AM684" s="180"/>
      <c r="AN684" s="180"/>
      <c r="AO684" s="180"/>
      <c r="AP684" s="180"/>
      <c r="AQ684" s="180"/>
      <c r="AR684" s="180"/>
      <c r="AS684" s="180"/>
      <c r="AT684" s="180"/>
      <c r="AU684" s="180"/>
      <c r="AV684" s="180"/>
      <c r="AW684" s="180"/>
      <c r="AX684" s="180"/>
      <c r="AY684" s="180"/>
      <c r="AZ684" s="180"/>
      <c r="BA684" s="180"/>
      <c r="BB684" s="180"/>
      <c r="BC684" s="180"/>
      <c r="BD684" s="180"/>
      <c r="BE684" s="180"/>
      <c r="BF684" s="180"/>
      <c r="BG684" s="180"/>
      <c r="BH684" s="180"/>
      <c r="BI684" s="180"/>
      <c r="BJ684" s="180"/>
      <c r="BK684" s="180"/>
      <c r="BL684" s="180"/>
      <c r="BM684" s="180"/>
      <c r="BN684" s="180"/>
      <c r="BO684" s="180"/>
      <c r="BP684" s="180"/>
      <c r="BQ684" s="180"/>
      <c r="BR684" s="180"/>
      <c r="BS684" s="180"/>
      <c r="BT684" s="180"/>
      <c r="BU684" s="180"/>
      <c r="BV684" s="180"/>
      <c r="BW684" s="180"/>
      <c r="BX684" s="180"/>
      <c r="BY684" s="180"/>
      <c r="BZ684" s="180"/>
      <c r="CA684" s="180"/>
    </row>
    <row r="685" ht="15.75" customHeight="1" spans="1:79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  <c r="AB685" s="180"/>
      <c r="AC685" s="180"/>
      <c r="AD685" s="180"/>
      <c r="AE685" s="180"/>
      <c r="AF685" s="180"/>
      <c r="AG685" s="180"/>
      <c r="AH685" s="180"/>
      <c r="AI685" s="180"/>
      <c r="AJ685" s="180"/>
      <c r="AK685" s="180"/>
      <c r="AL685" s="180"/>
      <c r="AM685" s="180"/>
      <c r="AN685" s="180"/>
      <c r="AO685" s="180"/>
      <c r="AP685" s="180"/>
      <c r="AQ685" s="180"/>
      <c r="AR685" s="180"/>
      <c r="AS685" s="180"/>
      <c r="AT685" s="180"/>
      <c r="AU685" s="180"/>
      <c r="AV685" s="180"/>
      <c r="AW685" s="180"/>
      <c r="AX685" s="180"/>
      <c r="AY685" s="180"/>
      <c r="AZ685" s="180"/>
      <c r="BA685" s="180"/>
      <c r="BB685" s="180"/>
      <c r="BC685" s="180"/>
      <c r="BD685" s="180"/>
      <c r="BE685" s="180"/>
      <c r="BF685" s="180"/>
      <c r="BG685" s="180"/>
      <c r="BH685" s="180"/>
      <c r="BI685" s="180"/>
      <c r="BJ685" s="180"/>
      <c r="BK685" s="180"/>
      <c r="BL685" s="180"/>
      <c r="BM685" s="180"/>
      <c r="BN685" s="180"/>
      <c r="BO685" s="180"/>
      <c r="BP685" s="180"/>
      <c r="BQ685" s="180"/>
      <c r="BR685" s="180"/>
      <c r="BS685" s="180"/>
      <c r="BT685" s="180"/>
      <c r="BU685" s="180"/>
      <c r="BV685" s="180"/>
      <c r="BW685" s="180"/>
      <c r="BX685" s="180"/>
      <c r="BY685" s="180"/>
      <c r="BZ685" s="180"/>
      <c r="CA685" s="180"/>
    </row>
    <row r="686" ht="15.75" customHeight="1" spans="1:79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  <c r="AA686" s="180"/>
      <c r="AB686" s="180"/>
      <c r="AC686" s="180"/>
      <c r="AD686" s="180"/>
      <c r="AE686" s="180"/>
      <c r="AF686" s="180"/>
      <c r="AG686" s="180"/>
      <c r="AH686" s="180"/>
      <c r="AI686" s="180"/>
      <c r="AJ686" s="180"/>
      <c r="AK686" s="180"/>
      <c r="AL686" s="180"/>
      <c r="AM686" s="180"/>
      <c r="AN686" s="180"/>
      <c r="AO686" s="180"/>
      <c r="AP686" s="180"/>
      <c r="AQ686" s="180"/>
      <c r="AR686" s="180"/>
      <c r="AS686" s="180"/>
      <c r="AT686" s="180"/>
      <c r="AU686" s="180"/>
      <c r="AV686" s="180"/>
      <c r="AW686" s="180"/>
      <c r="AX686" s="180"/>
      <c r="AY686" s="180"/>
      <c r="AZ686" s="180"/>
      <c r="BA686" s="180"/>
      <c r="BB686" s="180"/>
      <c r="BC686" s="180"/>
      <c r="BD686" s="180"/>
      <c r="BE686" s="180"/>
      <c r="BF686" s="180"/>
      <c r="BG686" s="180"/>
      <c r="BH686" s="180"/>
      <c r="BI686" s="180"/>
      <c r="BJ686" s="180"/>
      <c r="BK686" s="180"/>
      <c r="BL686" s="180"/>
      <c r="BM686" s="180"/>
      <c r="BN686" s="180"/>
      <c r="BO686" s="180"/>
      <c r="BP686" s="180"/>
      <c r="BQ686" s="180"/>
      <c r="BR686" s="180"/>
      <c r="BS686" s="180"/>
      <c r="BT686" s="180"/>
      <c r="BU686" s="180"/>
      <c r="BV686" s="180"/>
      <c r="BW686" s="180"/>
      <c r="BX686" s="180"/>
      <c r="BY686" s="180"/>
      <c r="BZ686" s="180"/>
      <c r="CA686" s="180"/>
    </row>
    <row r="687" ht="15.75" customHeight="1" spans="1:79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  <c r="AA687" s="180"/>
      <c r="AB687" s="180"/>
      <c r="AC687" s="180"/>
      <c r="AD687" s="180"/>
      <c r="AE687" s="180"/>
      <c r="AF687" s="180"/>
      <c r="AG687" s="180"/>
      <c r="AH687" s="180"/>
      <c r="AI687" s="180"/>
      <c r="AJ687" s="180"/>
      <c r="AK687" s="180"/>
      <c r="AL687" s="180"/>
      <c r="AM687" s="180"/>
      <c r="AN687" s="180"/>
      <c r="AO687" s="180"/>
      <c r="AP687" s="180"/>
      <c r="AQ687" s="180"/>
      <c r="AR687" s="180"/>
      <c r="AS687" s="180"/>
      <c r="AT687" s="180"/>
      <c r="AU687" s="180"/>
      <c r="AV687" s="180"/>
      <c r="AW687" s="180"/>
      <c r="AX687" s="180"/>
      <c r="AY687" s="180"/>
      <c r="AZ687" s="180"/>
      <c r="BA687" s="180"/>
      <c r="BB687" s="180"/>
      <c r="BC687" s="180"/>
      <c r="BD687" s="180"/>
      <c r="BE687" s="180"/>
      <c r="BF687" s="180"/>
      <c r="BG687" s="180"/>
      <c r="BH687" s="180"/>
      <c r="BI687" s="180"/>
      <c r="BJ687" s="180"/>
      <c r="BK687" s="180"/>
      <c r="BL687" s="180"/>
      <c r="BM687" s="180"/>
      <c r="BN687" s="180"/>
      <c r="BO687" s="180"/>
      <c r="BP687" s="180"/>
      <c r="BQ687" s="180"/>
      <c r="BR687" s="180"/>
      <c r="BS687" s="180"/>
      <c r="BT687" s="180"/>
      <c r="BU687" s="180"/>
      <c r="BV687" s="180"/>
      <c r="BW687" s="180"/>
      <c r="BX687" s="180"/>
      <c r="BY687" s="180"/>
      <c r="BZ687" s="180"/>
      <c r="CA687" s="180"/>
    </row>
    <row r="688" ht="15.75" customHeight="1" spans="1:79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  <c r="AB688" s="180"/>
      <c r="AC688" s="180"/>
      <c r="AD688" s="180"/>
      <c r="AE688" s="180"/>
      <c r="AF688" s="180"/>
      <c r="AG688" s="180"/>
      <c r="AH688" s="180"/>
      <c r="AI688" s="180"/>
      <c r="AJ688" s="180"/>
      <c r="AK688" s="180"/>
      <c r="AL688" s="180"/>
      <c r="AM688" s="180"/>
      <c r="AN688" s="180"/>
      <c r="AO688" s="180"/>
      <c r="AP688" s="180"/>
      <c r="AQ688" s="180"/>
      <c r="AR688" s="180"/>
      <c r="AS688" s="180"/>
      <c r="AT688" s="180"/>
      <c r="AU688" s="180"/>
      <c r="AV688" s="180"/>
      <c r="AW688" s="180"/>
      <c r="AX688" s="180"/>
      <c r="AY688" s="180"/>
      <c r="AZ688" s="180"/>
      <c r="BA688" s="180"/>
      <c r="BB688" s="180"/>
      <c r="BC688" s="180"/>
      <c r="BD688" s="180"/>
      <c r="BE688" s="180"/>
      <c r="BF688" s="180"/>
      <c r="BG688" s="180"/>
      <c r="BH688" s="180"/>
      <c r="BI688" s="180"/>
      <c r="BJ688" s="180"/>
      <c r="BK688" s="180"/>
      <c r="BL688" s="180"/>
      <c r="BM688" s="180"/>
      <c r="BN688" s="180"/>
      <c r="BO688" s="180"/>
      <c r="BP688" s="180"/>
      <c r="BQ688" s="180"/>
      <c r="BR688" s="180"/>
      <c r="BS688" s="180"/>
      <c r="BT688" s="180"/>
      <c r="BU688" s="180"/>
      <c r="BV688" s="180"/>
      <c r="BW688" s="180"/>
      <c r="BX688" s="180"/>
      <c r="BY688" s="180"/>
      <c r="BZ688" s="180"/>
      <c r="CA688" s="180"/>
    </row>
    <row r="689" ht="15.75" customHeight="1" spans="1:79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  <c r="AA689" s="180"/>
      <c r="AB689" s="180"/>
      <c r="AC689" s="180"/>
      <c r="AD689" s="180"/>
      <c r="AE689" s="180"/>
      <c r="AF689" s="180"/>
      <c r="AG689" s="180"/>
      <c r="AH689" s="180"/>
      <c r="AI689" s="180"/>
      <c r="AJ689" s="180"/>
      <c r="AK689" s="180"/>
      <c r="AL689" s="180"/>
      <c r="AM689" s="180"/>
      <c r="AN689" s="180"/>
      <c r="AO689" s="180"/>
      <c r="AP689" s="180"/>
      <c r="AQ689" s="180"/>
      <c r="AR689" s="180"/>
      <c r="AS689" s="180"/>
      <c r="AT689" s="180"/>
      <c r="AU689" s="180"/>
      <c r="AV689" s="180"/>
      <c r="AW689" s="180"/>
      <c r="AX689" s="180"/>
      <c r="AY689" s="180"/>
      <c r="AZ689" s="180"/>
      <c r="BA689" s="180"/>
      <c r="BB689" s="180"/>
      <c r="BC689" s="180"/>
      <c r="BD689" s="180"/>
      <c r="BE689" s="180"/>
      <c r="BF689" s="180"/>
      <c r="BG689" s="180"/>
      <c r="BH689" s="180"/>
      <c r="BI689" s="180"/>
      <c r="BJ689" s="180"/>
      <c r="BK689" s="180"/>
      <c r="BL689" s="180"/>
      <c r="BM689" s="180"/>
      <c r="BN689" s="180"/>
      <c r="BO689" s="180"/>
      <c r="BP689" s="180"/>
      <c r="BQ689" s="180"/>
      <c r="BR689" s="180"/>
      <c r="BS689" s="180"/>
      <c r="BT689" s="180"/>
      <c r="BU689" s="180"/>
      <c r="BV689" s="180"/>
      <c r="BW689" s="180"/>
      <c r="BX689" s="180"/>
      <c r="BY689" s="180"/>
      <c r="BZ689" s="180"/>
      <c r="CA689" s="180"/>
    </row>
    <row r="690" ht="15.75" customHeight="1" spans="1:79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  <c r="AA690" s="180"/>
      <c r="AB690" s="180"/>
      <c r="AC690" s="180"/>
      <c r="AD690" s="180"/>
      <c r="AE690" s="180"/>
      <c r="AF690" s="180"/>
      <c r="AG690" s="180"/>
      <c r="AH690" s="180"/>
      <c r="AI690" s="180"/>
      <c r="AJ690" s="180"/>
      <c r="AK690" s="180"/>
      <c r="AL690" s="180"/>
      <c r="AM690" s="180"/>
      <c r="AN690" s="180"/>
      <c r="AO690" s="180"/>
      <c r="AP690" s="180"/>
      <c r="AQ690" s="180"/>
      <c r="AR690" s="180"/>
      <c r="AS690" s="180"/>
      <c r="AT690" s="180"/>
      <c r="AU690" s="180"/>
      <c r="AV690" s="180"/>
      <c r="AW690" s="180"/>
      <c r="AX690" s="180"/>
      <c r="AY690" s="180"/>
      <c r="AZ690" s="180"/>
      <c r="BA690" s="180"/>
      <c r="BB690" s="180"/>
      <c r="BC690" s="180"/>
      <c r="BD690" s="180"/>
      <c r="BE690" s="180"/>
      <c r="BF690" s="180"/>
      <c r="BG690" s="180"/>
      <c r="BH690" s="180"/>
      <c r="BI690" s="180"/>
      <c r="BJ690" s="180"/>
      <c r="BK690" s="180"/>
      <c r="BL690" s="180"/>
      <c r="BM690" s="180"/>
      <c r="BN690" s="180"/>
      <c r="BO690" s="180"/>
      <c r="BP690" s="180"/>
      <c r="BQ690" s="180"/>
      <c r="BR690" s="180"/>
      <c r="BS690" s="180"/>
      <c r="BT690" s="180"/>
      <c r="BU690" s="180"/>
      <c r="BV690" s="180"/>
      <c r="BW690" s="180"/>
      <c r="BX690" s="180"/>
      <c r="BY690" s="180"/>
      <c r="BZ690" s="180"/>
      <c r="CA690" s="180"/>
    </row>
    <row r="691" ht="15.75" customHeight="1" spans="1:79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  <c r="AA691" s="180"/>
      <c r="AB691" s="180"/>
      <c r="AC691" s="180"/>
      <c r="AD691" s="180"/>
      <c r="AE691" s="180"/>
      <c r="AF691" s="180"/>
      <c r="AG691" s="180"/>
      <c r="AH691" s="180"/>
      <c r="AI691" s="180"/>
      <c r="AJ691" s="180"/>
      <c r="AK691" s="180"/>
      <c r="AL691" s="180"/>
      <c r="AM691" s="180"/>
      <c r="AN691" s="180"/>
      <c r="AO691" s="180"/>
      <c r="AP691" s="180"/>
      <c r="AQ691" s="180"/>
      <c r="AR691" s="180"/>
      <c r="AS691" s="180"/>
      <c r="AT691" s="180"/>
      <c r="AU691" s="180"/>
      <c r="AV691" s="180"/>
      <c r="AW691" s="180"/>
      <c r="AX691" s="180"/>
      <c r="AY691" s="180"/>
      <c r="AZ691" s="180"/>
      <c r="BA691" s="180"/>
      <c r="BB691" s="180"/>
      <c r="BC691" s="180"/>
      <c r="BD691" s="180"/>
      <c r="BE691" s="180"/>
      <c r="BF691" s="180"/>
      <c r="BG691" s="180"/>
      <c r="BH691" s="180"/>
      <c r="BI691" s="180"/>
      <c r="BJ691" s="180"/>
      <c r="BK691" s="180"/>
      <c r="BL691" s="180"/>
      <c r="BM691" s="180"/>
      <c r="BN691" s="180"/>
      <c r="BO691" s="180"/>
      <c r="BP691" s="180"/>
      <c r="BQ691" s="180"/>
      <c r="BR691" s="180"/>
      <c r="BS691" s="180"/>
      <c r="BT691" s="180"/>
      <c r="BU691" s="180"/>
      <c r="BV691" s="180"/>
      <c r="BW691" s="180"/>
      <c r="BX691" s="180"/>
      <c r="BY691" s="180"/>
      <c r="BZ691" s="180"/>
      <c r="CA691" s="180"/>
    </row>
    <row r="692" ht="15.75" customHeight="1" spans="1:79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  <c r="AA692" s="180"/>
      <c r="AB692" s="180"/>
      <c r="AC692" s="180"/>
      <c r="AD692" s="180"/>
      <c r="AE692" s="180"/>
      <c r="AF692" s="180"/>
      <c r="AG692" s="180"/>
      <c r="AH692" s="180"/>
      <c r="AI692" s="180"/>
      <c r="AJ692" s="180"/>
      <c r="AK692" s="180"/>
      <c r="AL692" s="180"/>
      <c r="AM692" s="180"/>
      <c r="AN692" s="180"/>
      <c r="AO692" s="180"/>
      <c r="AP692" s="180"/>
      <c r="AQ692" s="180"/>
      <c r="AR692" s="180"/>
      <c r="AS692" s="180"/>
      <c r="AT692" s="180"/>
      <c r="AU692" s="180"/>
      <c r="AV692" s="180"/>
      <c r="AW692" s="180"/>
      <c r="AX692" s="180"/>
      <c r="AY692" s="180"/>
      <c r="AZ692" s="180"/>
      <c r="BA692" s="180"/>
      <c r="BB692" s="180"/>
      <c r="BC692" s="180"/>
      <c r="BD692" s="180"/>
      <c r="BE692" s="180"/>
      <c r="BF692" s="180"/>
      <c r="BG692" s="180"/>
      <c r="BH692" s="180"/>
      <c r="BI692" s="180"/>
      <c r="BJ692" s="180"/>
      <c r="BK692" s="180"/>
      <c r="BL692" s="180"/>
      <c r="BM692" s="180"/>
      <c r="BN692" s="180"/>
      <c r="BO692" s="180"/>
      <c r="BP692" s="180"/>
      <c r="BQ692" s="180"/>
      <c r="BR692" s="180"/>
      <c r="BS692" s="180"/>
      <c r="BT692" s="180"/>
      <c r="BU692" s="180"/>
      <c r="BV692" s="180"/>
      <c r="BW692" s="180"/>
      <c r="BX692" s="180"/>
      <c r="BY692" s="180"/>
      <c r="BZ692" s="180"/>
      <c r="CA692" s="180"/>
    </row>
    <row r="693" ht="15.75" customHeight="1" spans="1:79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  <c r="AA693" s="180"/>
      <c r="AB693" s="180"/>
      <c r="AC693" s="180"/>
      <c r="AD693" s="180"/>
      <c r="AE693" s="180"/>
      <c r="AF693" s="180"/>
      <c r="AG693" s="180"/>
      <c r="AH693" s="180"/>
      <c r="AI693" s="180"/>
      <c r="AJ693" s="180"/>
      <c r="AK693" s="180"/>
      <c r="AL693" s="180"/>
      <c r="AM693" s="180"/>
      <c r="AN693" s="180"/>
      <c r="AO693" s="180"/>
      <c r="AP693" s="180"/>
      <c r="AQ693" s="180"/>
      <c r="AR693" s="180"/>
      <c r="AS693" s="180"/>
      <c r="AT693" s="180"/>
      <c r="AU693" s="180"/>
      <c r="AV693" s="180"/>
      <c r="AW693" s="180"/>
      <c r="AX693" s="180"/>
      <c r="AY693" s="180"/>
      <c r="AZ693" s="180"/>
      <c r="BA693" s="180"/>
      <c r="BB693" s="180"/>
      <c r="BC693" s="180"/>
      <c r="BD693" s="180"/>
      <c r="BE693" s="180"/>
      <c r="BF693" s="180"/>
      <c r="BG693" s="180"/>
      <c r="BH693" s="180"/>
      <c r="BI693" s="180"/>
      <c r="BJ693" s="180"/>
      <c r="BK693" s="180"/>
      <c r="BL693" s="180"/>
      <c r="BM693" s="180"/>
      <c r="BN693" s="180"/>
      <c r="BO693" s="180"/>
      <c r="BP693" s="180"/>
      <c r="BQ693" s="180"/>
      <c r="BR693" s="180"/>
      <c r="BS693" s="180"/>
      <c r="BT693" s="180"/>
      <c r="BU693" s="180"/>
      <c r="BV693" s="180"/>
      <c r="BW693" s="180"/>
      <c r="BX693" s="180"/>
      <c r="BY693" s="180"/>
      <c r="BZ693" s="180"/>
      <c r="CA693" s="180"/>
    </row>
    <row r="694" ht="15.75" customHeight="1" spans="1:79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  <c r="AA694" s="180"/>
      <c r="AB694" s="180"/>
      <c r="AC694" s="180"/>
      <c r="AD694" s="180"/>
      <c r="AE694" s="180"/>
      <c r="AF694" s="180"/>
      <c r="AG694" s="180"/>
      <c r="AH694" s="180"/>
      <c r="AI694" s="180"/>
      <c r="AJ694" s="180"/>
      <c r="AK694" s="180"/>
      <c r="AL694" s="180"/>
      <c r="AM694" s="180"/>
      <c r="AN694" s="180"/>
      <c r="AO694" s="180"/>
      <c r="AP694" s="180"/>
      <c r="AQ694" s="180"/>
      <c r="AR694" s="180"/>
      <c r="AS694" s="180"/>
      <c r="AT694" s="180"/>
      <c r="AU694" s="180"/>
      <c r="AV694" s="180"/>
      <c r="AW694" s="180"/>
      <c r="AX694" s="180"/>
      <c r="AY694" s="180"/>
      <c r="AZ694" s="180"/>
      <c r="BA694" s="180"/>
      <c r="BB694" s="180"/>
      <c r="BC694" s="180"/>
      <c r="BD694" s="180"/>
      <c r="BE694" s="180"/>
      <c r="BF694" s="180"/>
      <c r="BG694" s="180"/>
      <c r="BH694" s="180"/>
      <c r="BI694" s="180"/>
      <c r="BJ694" s="180"/>
      <c r="BK694" s="180"/>
      <c r="BL694" s="180"/>
      <c r="BM694" s="180"/>
      <c r="BN694" s="180"/>
      <c r="BO694" s="180"/>
      <c r="BP694" s="180"/>
      <c r="BQ694" s="180"/>
      <c r="BR694" s="180"/>
      <c r="BS694" s="180"/>
      <c r="BT694" s="180"/>
      <c r="BU694" s="180"/>
      <c r="BV694" s="180"/>
      <c r="BW694" s="180"/>
      <c r="BX694" s="180"/>
      <c r="BY694" s="180"/>
      <c r="BZ694" s="180"/>
      <c r="CA694" s="180"/>
    </row>
    <row r="695" ht="15.75" customHeight="1" spans="1:79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  <c r="AB695" s="180"/>
      <c r="AC695" s="180"/>
      <c r="AD695" s="180"/>
      <c r="AE695" s="180"/>
      <c r="AF695" s="180"/>
      <c r="AG695" s="180"/>
      <c r="AH695" s="180"/>
      <c r="AI695" s="180"/>
      <c r="AJ695" s="180"/>
      <c r="AK695" s="180"/>
      <c r="AL695" s="180"/>
      <c r="AM695" s="180"/>
      <c r="AN695" s="180"/>
      <c r="AO695" s="180"/>
      <c r="AP695" s="180"/>
      <c r="AQ695" s="180"/>
      <c r="AR695" s="180"/>
      <c r="AS695" s="180"/>
      <c r="AT695" s="180"/>
      <c r="AU695" s="180"/>
      <c r="AV695" s="180"/>
      <c r="AW695" s="180"/>
      <c r="AX695" s="180"/>
      <c r="AY695" s="180"/>
      <c r="AZ695" s="180"/>
      <c r="BA695" s="180"/>
      <c r="BB695" s="180"/>
      <c r="BC695" s="180"/>
      <c r="BD695" s="180"/>
      <c r="BE695" s="180"/>
      <c r="BF695" s="180"/>
      <c r="BG695" s="180"/>
      <c r="BH695" s="180"/>
      <c r="BI695" s="180"/>
      <c r="BJ695" s="180"/>
      <c r="BK695" s="180"/>
      <c r="BL695" s="180"/>
      <c r="BM695" s="180"/>
      <c r="BN695" s="180"/>
      <c r="BO695" s="180"/>
      <c r="BP695" s="180"/>
      <c r="BQ695" s="180"/>
      <c r="BR695" s="180"/>
      <c r="BS695" s="180"/>
      <c r="BT695" s="180"/>
      <c r="BU695" s="180"/>
      <c r="BV695" s="180"/>
      <c r="BW695" s="180"/>
      <c r="BX695" s="180"/>
      <c r="BY695" s="180"/>
      <c r="BZ695" s="180"/>
      <c r="CA695" s="180"/>
    </row>
    <row r="696" ht="15.75" customHeight="1" spans="1:79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  <c r="AB696" s="180"/>
      <c r="AC696" s="180"/>
      <c r="AD696" s="180"/>
      <c r="AE696" s="180"/>
      <c r="AF696" s="180"/>
      <c r="AG696" s="180"/>
      <c r="AH696" s="180"/>
      <c r="AI696" s="180"/>
      <c r="AJ696" s="180"/>
      <c r="AK696" s="180"/>
      <c r="AL696" s="180"/>
      <c r="AM696" s="180"/>
      <c r="AN696" s="180"/>
      <c r="AO696" s="180"/>
      <c r="AP696" s="180"/>
      <c r="AQ696" s="180"/>
      <c r="AR696" s="180"/>
      <c r="AS696" s="180"/>
      <c r="AT696" s="180"/>
      <c r="AU696" s="180"/>
      <c r="AV696" s="180"/>
      <c r="AW696" s="180"/>
      <c r="AX696" s="180"/>
      <c r="AY696" s="180"/>
      <c r="AZ696" s="180"/>
      <c r="BA696" s="180"/>
      <c r="BB696" s="180"/>
      <c r="BC696" s="180"/>
      <c r="BD696" s="180"/>
      <c r="BE696" s="180"/>
      <c r="BF696" s="180"/>
      <c r="BG696" s="180"/>
      <c r="BH696" s="180"/>
      <c r="BI696" s="180"/>
      <c r="BJ696" s="180"/>
      <c r="BK696" s="180"/>
      <c r="BL696" s="180"/>
      <c r="BM696" s="180"/>
      <c r="BN696" s="180"/>
      <c r="BO696" s="180"/>
      <c r="BP696" s="180"/>
      <c r="BQ696" s="180"/>
      <c r="BR696" s="180"/>
      <c r="BS696" s="180"/>
      <c r="BT696" s="180"/>
      <c r="BU696" s="180"/>
      <c r="BV696" s="180"/>
      <c r="BW696" s="180"/>
      <c r="BX696" s="180"/>
      <c r="BY696" s="180"/>
      <c r="BZ696" s="180"/>
      <c r="CA696" s="180"/>
    </row>
    <row r="697" ht="15.75" customHeight="1" spans="1:79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  <c r="AA697" s="180"/>
      <c r="AB697" s="180"/>
      <c r="AC697" s="180"/>
      <c r="AD697" s="180"/>
      <c r="AE697" s="180"/>
      <c r="AF697" s="180"/>
      <c r="AG697" s="180"/>
      <c r="AH697" s="180"/>
      <c r="AI697" s="180"/>
      <c r="AJ697" s="180"/>
      <c r="AK697" s="180"/>
      <c r="AL697" s="180"/>
      <c r="AM697" s="180"/>
      <c r="AN697" s="180"/>
      <c r="AO697" s="180"/>
      <c r="AP697" s="180"/>
      <c r="AQ697" s="180"/>
      <c r="AR697" s="180"/>
      <c r="AS697" s="180"/>
      <c r="AT697" s="180"/>
      <c r="AU697" s="180"/>
      <c r="AV697" s="180"/>
      <c r="AW697" s="180"/>
      <c r="AX697" s="180"/>
      <c r="AY697" s="180"/>
      <c r="AZ697" s="180"/>
      <c r="BA697" s="180"/>
      <c r="BB697" s="180"/>
      <c r="BC697" s="180"/>
      <c r="BD697" s="180"/>
      <c r="BE697" s="180"/>
      <c r="BF697" s="180"/>
      <c r="BG697" s="180"/>
      <c r="BH697" s="180"/>
      <c r="BI697" s="180"/>
      <c r="BJ697" s="180"/>
      <c r="BK697" s="180"/>
      <c r="BL697" s="180"/>
      <c r="BM697" s="180"/>
      <c r="BN697" s="180"/>
      <c r="BO697" s="180"/>
      <c r="BP697" s="180"/>
      <c r="BQ697" s="180"/>
      <c r="BR697" s="180"/>
      <c r="BS697" s="180"/>
      <c r="BT697" s="180"/>
      <c r="BU697" s="180"/>
      <c r="BV697" s="180"/>
      <c r="BW697" s="180"/>
      <c r="BX697" s="180"/>
      <c r="BY697" s="180"/>
      <c r="BZ697" s="180"/>
      <c r="CA697" s="180"/>
    </row>
    <row r="698" ht="15.75" customHeight="1" spans="1:79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  <c r="AA698" s="180"/>
      <c r="AB698" s="180"/>
      <c r="AC698" s="180"/>
      <c r="AD698" s="180"/>
      <c r="AE698" s="180"/>
      <c r="AF698" s="180"/>
      <c r="AG698" s="180"/>
      <c r="AH698" s="180"/>
      <c r="AI698" s="180"/>
      <c r="AJ698" s="180"/>
      <c r="AK698" s="180"/>
      <c r="AL698" s="180"/>
      <c r="AM698" s="180"/>
      <c r="AN698" s="180"/>
      <c r="AO698" s="180"/>
      <c r="AP698" s="180"/>
      <c r="AQ698" s="180"/>
      <c r="AR698" s="180"/>
      <c r="AS698" s="180"/>
      <c r="AT698" s="180"/>
      <c r="AU698" s="180"/>
      <c r="AV698" s="180"/>
      <c r="AW698" s="180"/>
      <c r="AX698" s="180"/>
      <c r="AY698" s="180"/>
      <c r="AZ698" s="180"/>
      <c r="BA698" s="180"/>
      <c r="BB698" s="180"/>
      <c r="BC698" s="180"/>
      <c r="BD698" s="180"/>
      <c r="BE698" s="180"/>
      <c r="BF698" s="180"/>
      <c r="BG698" s="180"/>
      <c r="BH698" s="180"/>
      <c r="BI698" s="180"/>
      <c r="BJ698" s="180"/>
      <c r="BK698" s="180"/>
      <c r="BL698" s="180"/>
      <c r="BM698" s="180"/>
      <c r="BN698" s="180"/>
      <c r="BO698" s="180"/>
      <c r="BP698" s="180"/>
      <c r="BQ698" s="180"/>
      <c r="BR698" s="180"/>
      <c r="BS698" s="180"/>
      <c r="BT698" s="180"/>
      <c r="BU698" s="180"/>
      <c r="BV698" s="180"/>
      <c r="BW698" s="180"/>
      <c r="BX698" s="180"/>
      <c r="BY698" s="180"/>
      <c r="BZ698" s="180"/>
      <c r="CA698" s="180"/>
    </row>
    <row r="699" ht="15.75" customHeight="1" spans="1:79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  <c r="AA699" s="180"/>
      <c r="AB699" s="180"/>
      <c r="AC699" s="180"/>
      <c r="AD699" s="180"/>
      <c r="AE699" s="180"/>
      <c r="AF699" s="180"/>
      <c r="AG699" s="180"/>
      <c r="AH699" s="180"/>
      <c r="AI699" s="180"/>
      <c r="AJ699" s="180"/>
      <c r="AK699" s="180"/>
      <c r="AL699" s="180"/>
      <c r="AM699" s="180"/>
      <c r="AN699" s="180"/>
      <c r="AO699" s="180"/>
      <c r="AP699" s="180"/>
      <c r="AQ699" s="180"/>
      <c r="AR699" s="180"/>
      <c r="AS699" s="180"/>
      <c r="AT699" s="180"/>
      <c r="AU699" s="180"/>
      <c r="AV699" s="180"/>
      <c r="AW699" s="180"/>
      <c r="AX699" s="180"/>
      <c r="AY699" s="180"/>
      <c r="AZ699" s="180"/>
      <c r="BA699" s="180"/>
      <c r="BB699" s="180"/>
      <c r="BC699" s="180"/>
      <c r="BD699" s="180"/>
      <c r="BE699" s="180"/>
      <c r="BF699" s="180"/>
      <c r="BG699" s="180"/>
      <c r="BH699" s="180"/>
      <c r="BI699" s="180"/>
      <c r="BJ699" s="180"/>
      <c r="BK699" s="180"/>
      <c r="BL699" s="180"/>
      <c r="BM699" s="180"/>
      <c r="BN699" s="180"/>
      <c r="BO699" s="180"/>
      <c r="BP699" s="180"/>
      <c r="BQ699" s="180"/>
      <c r="BR699" s="180"/>
      <c r="BS699" s="180"/>
      <c r="BT699" s="180"/>
      <c r="BU699" s="180"/>
      <c r="BV699" s="180"/>
      <c r="BW699" s="180"/>
      <c r="BX699" s="180"/>
      <c r="BY699" s="180"/>
      <c r="BZ699" s="180"/>
      <c r="CA699" s="180"/>
    </row>
    <row r="700" ht="15.75" customHeight="1" spans="1:79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  <c r="AA700" s="180"/>
      <c r="AB700" s="180"/>
      <c r="AC700" s="180"/>
      <c r="AD700" s="180"/>
      <c r="AE700" s="180"/>
      <c r="AF700" s="180"/>
      <c r="AG700" s="180"/>
      <c r="AH700" s="180"/>
      <c r="AI700" s="180"/>
      <c r="AJ700" s="180"/>
      <c r="AK700" s="180"/>
      <c r="AL700" s="180"/>
      <c r="AM700" s="180"/>
      <c r="AN700" s="180"/>
      <c r="AO700" s="180"/>
      <c r="AP700" s="180"/>
      <c r="AQ700" s="180"/>
      <c r="AR700" s="180"/>
      <c r="AS700" s="180"/>
      <c r="AT700" s="180"/>
      <c r="AU700" s="180"/>
      <c r="AV700" s="180"/>
      <c r="AW700" s="180"/>
      <c r="AX700" s="180"/>
      <c r="AY700" s="180"/>
      <c r="AZ700" s="180"/>
      <c r="BA700" s="180"/>
      <c r="BB700" s="180"/>
      <c r="BC700" s="180"/>
      <c r="BD700" s="180"/>
      <c r="BE700" s="180"/>
      <c r="BF700" s="180"/>
      <c r="BG700" s="180"/>
      <c r="BH700" s="180"/>
      <c r="BI700" s="180"/>
      <c r="BJ700" s="180"/>
      <c r="BK700" s="180"/>
      <c r="BL700" s="180"/>
      <c r="BM700" s="180"/>
      <c r="BN700" s="180"/>
      <c r="BO700" s="180"/>
      <c r="BP700" s="180"/>
      <c r="BQ700" s="180"/>
      <c r="BR700" s="180"/>
      <c r="BS700" s="180"/>
      <c r="BT700" s="180"/>
      <c r="BU700" s="180"/>
      <c r="BV700" s="180"/>
      <c r="BW700" s="180"/>
      <c r="BX700" s="180"/>
      <c r="BY700" s="180"/>
      <c r="BZ700" s="180"/>
      <c r="CA700" s="180"/>
    </row>
    <row r="701" ht="15.75" customHeight="1" spans="1:79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  <c r="AA701" s="180"/>
      <c r="AB701" s="180"/>
      <c r="AC701" s="180"/>
      <c r="AD701" s="180"/>
      <c r="AE701" s="180"/>
      <c r="AF701" s="180"/>
      <c r="AG701" s="180"/>
      <c r="AH701" s="180"/>
      <c r="AI701" s="180"/>
      <c r="AJ701" s="180"/>
      <c r="AK701" s="180"/>
      <c r="AL701" s="180"/>
      <c r="AM701" s="180"/>
      <c r="AN701" s="180"/>
      <c r="AO701" s="180"/>
      <c r="AP701" s="180"/>
      <c r="AQ701" s="180"/>
      <c r="AR701" s="180"/>
      <c r="AS701" s="180"/>
      <c r="AT701" s="180"/>
      <c r="AU701" s="180"/>
      <c r="AV701" s="180"/>
      <c r="AW701" s="180"/>
      <c r="AX701" s="180"/>
      <c r="AY701" s="180"/>
      <c r="AZ701" s="180"/>
      <c r="BA701" s="180"/>
      <c r="BB701" s="180"/>
      <c r="BC701" s="180"/>
      <c r="BD701" s="180"/>
      <c r="BE701" s="180"/>
      <c r="BF701" s="180"/>
      <c r="BG701" s="180"/>
      <c r="BH701" s="180"/>
      <c r="BI701" s="180"/>
      <c r="BJ701" s="180"/>
      <c r="BK701" s="180"/>
      <c r="BL701" s="180"/>
      <c r="BM701" s="180"/>
      <c r="BN701" s="180"/>
      <c r="BO701" s="180"/>
      <c r="BP701" s="180"/>
      <c r="BQ701" s="180"/>
      <c r="BR701" s="180"/>
      <c r="BS701" s="180"/>
      <c r="BT701" s="180"/>
      <c r="BU701" s="180"/>
      <c r="BV701" s="180"/>
      <c r="BW701" s="180"/>
      <c r="BX701" s="180"/>
      <c r="BY701" s="180"/>
      <c r="BZ701" s="180"/>
      <c r="CA701" s="180"/>
    </row>
    <row r="702" ht="15.75" customHeight="1" spans="1:79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  <c r="AA702" s="180"/>
      <c r="AB702" s="180"/>
      <c r="AC702" s="180"/>
      <c r="AD702" s="180"/>
      <c r="AE702" s="180"/>
      <c r="AF702" s="180"/>
      <c r="AG702" s="180"/>
      <c r="AH702" s="180"/>
      <c r="AI702" s="180"/>
      <c r="AJ702" s="180"/>
      <c r="AK702" s="180"/>
      <c r="AL702" s="180"/>
      <c r="AM702" s="180"/>
      <c r="AN702" s="180"/>
      <c r="AO702" s="180"/>
      <c r="AP702" s="180"/>
      <c r="AQ702" s="180"/>
      <c r="AR702" s="180"/>
      <c r="AS702" s="180"/>
      <c r="AT702" s="180"/>
      <c r="AU702" s="180"/>
      <c r="AV702" s="180"/>
      <c r="AW702" s="180"/>
      <c r="AX702" s="180"/>
      <c r="AY702" s="180"/>
      <c r="AZ702" s="180"/>
      <c r="BA702" s="180"/>
      <c r="BB702" s="180"/>
      <c r="BC702" s="180"/>
      <c r="BD702" s="180"/>
      <c r="BE702" s="180"/>
      <c r="BF702" s="180"/>
      <c r="BG702" s="180"/>
      <c r="BH702" s="180"/>
      <c r="BI702" s="180"/>
      <c r="BJ702" s="180"/>
      <c r="BK702" s="180"/>
      <c r="BL702" s="180"/>
      <c r="BM702" s="180"/>
      <c r="BN702" s="180"/>
      <c r="BO702" s="180"/>
      <c r="BP702" s="180"/>
      <c r="BQ702" s="180"/>
      <c r="BR702" s="180"/>
      <c r="BS702" s="180"/>
      <c r="BT702" s="180"/>
      <c r="BU702" s="180"/>
      <c r="BV702" s="180"/>
      <c r="BW702" s="180"/>
      <c r="BX702" s="180"/>
      <c r="BY702" s="180"/>
      <c r="BZ702" s="180"/>
      <c r="CA702" s="180"/>
    </row>
    <row r="703" ht="15.75" customHeight="1" spans="1:79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  <c r="AB703" s="180"/>
      <c r="AC703" s="180"/>
      <c r="AD703" s="180"/>
      <c r="AE703" s="180"/>
      <c r="AF703" s="180"/>
      <c r="AG703" s="180"/>
      <c r="AH703" s="180"/>
      <c r="AI703" s="180"/>
      <c r="AJ703" s="180"/>
      <c r="AK703" s="180"/>
      <c r="AL703" s="180"/>
      <c r="AM703" s="180"/>
      <c r="AN703" s="180"/>
      <c r="AO703" s="180"/>
      <c r="AP703" s="180"/>
      <c r="AQ703" s="180"/>
      <c r="AR703" s="180"/>
      <c r="AS703" s="180"/>
      <c r="AT703" s="180"/>
      <c r="AU703" s="180"/>
      <c r="AV703" s="180"/>
      <c r="AW703" s="180"/>
      <c r="AX703" s="180"/>
      <c r="AY703" s="180"/>
      <c r="AZ703" s="180"/>
      <c r="BA703" s="180"/>
      <c r="BB703" s="180"/>
      <c r="BC703" s="180"/>
      <c r="BD703" s="180"/>
      <c r="BE703" s="180"/>
      <c r="BF703" s="180"/>
      <c r="BG703" s="180"/>
      <c r="BH703" s="180"/>
      <c r="BI703" s="180"/>
      <c r="BJ703" s="180"/>
      <c r="BK703" s="180"/>
      <c r="BL703" s="180"/>
      <c r="BM703" s="180"/>
      <c r="BN703" s="180"/>
      <c r="BO703" s="180"/>
      <c r="BP703" s="180"/>
      <c r="BQ703" s="180"/>
      <c r="BR703" s="180"/>
      <c r="BS703" s="180"/>
      <c r="BT703" s="180"/>
      <c r="BU703" s="180"/>
      <c r="BV703" s="180"/>
      <c r="BW703" s="180"/>
      <c r="BX703" s="180"/>
      <c r="BY703" s="180"/>
      <c r="BZ703" s="180"/>
      <c r="CA703" s="180"/>
    </row>
    <row r="704" ht="15.75" customHeight="1" spans="1:79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  <c r="AB704" s="180"/>
      <c r="AC704" s="180"/>
      <c r="AD704" s="180"/>
      <c r="AE704" s="180"/>
      <c r="AF704" s="180"/>
      <c r="AG704" s="180"/>
      <c r="AH704" s="180"/>
      <c r="AI704" s="180"/>
      <c r="AJ704" s="180"/>
      <c r="AK704" s="180"/>
      <c r="AL704" s="180"/>
      <c r="AM704" s="180"/>
      <c r="AN704" s="180"/>
      <c r="AO704" s="180"/>
      <c r="AP704" s="180"/>
      <c r="AQ704" s="180"/>
      <c r="AR704" s="180"/>
      <c r="AS704" s="180"/>
      <c r="AT704" s="180"/>
      <c r="AU704" s="180"/>
      <c r="AV704" s="180"/>
      <c r="AW704" s="180"/>
      <c r="AX704" s="180"/>
      <c r="AY704" s="180"/>
      <c r="AZ704" s="180"/>
      <c r="BA704" s="180"/>
      <c r="BB704" s="180"/>
      <c r="BC704" s="180"/>
      <c r="BD704" s="180"/>
      <c r="BE704" s="180"/>
      <c r="BF704" s="180"/>
      <c r="BG704" s="180"/>
      <c r="BH704" s="180"/>
      <c r="BI704" s="180"/>
      <c r="BJ704" s="180"/>
      <c r="BK704" s="180"/>
      <c r="BL704" s="180"/>
      <c r="BM704" s="180"/>
      <c r="BN704" s="180"/>
      <c r="BO704" s="180"/>
      <c r="BP704" s="180"/>
      <c r="BQ704" s="180"/>
      <c r="BR704" s="180"/>
      <c r="BS704" s="180"/>
      <c r="BT704" s="180"/>
      <c r="BU704" s="180"/>
      <c r="BV704" s="180"/>
      <c r="BW704" s="180"/>
      <c r="BX704" s="180"/>
      <c r="BY704" s="180"/>
      <c r="BZ704" s="180"/>
      <c r="CA704" s="180"/>
    </row>
    <row r="705" ht="15.75" customHeight="1" spans="1:79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  <c r="AB705" s="180"/>
      <c r="AC705" s="180"/>
      <c r="AD705" s="180"/>
      <c r="AE705" s="180"/>
      <c r="AF705" s="180"/>
      <c r="AG705" s="180"/>
      <c r="AH705" s="180"/>
      <c r="AI705" s="180"/>
      <c r="AJ705" s="180"/>
      <c r="AK705" s="180"/>
      <c r="AL705" s="180"/>
      <c r="AM705" s="180"/>
      <c r="AN705" s="180"/>
      <c r="AO705" s="180"/>
      <c r="AP705" s="180"/>
      <c r="AQ705" s="180"/>
      <c r="AR705" s="180"/>
      <c r="AS705" s="180"/>
      <c r="AT705" s="180"/>
      <c r="AU705" s="180"/>
      <c r="AV705" s="180"/>
      <c r="AW705" s="180"/>
      <c r="AX705" s="180"/>
      <c r="AY705" s="180"/>
      <c r="AZ705" s="180"/>
      <c r="BA705" s="180"/>
      <c r="BB705" s="180"/>
      <c r="BC705" s="180"/>
      <c r="BD705" s="180"/>
      <c r="BE705" s="180"/>
      <c r="BF705" s="180"/>
      <c r="BG705" s="180"/>
      <c r="BH705" s="180"/>
      <c r="BI705" s="180"/>
      <c r="BJ705" s="180"/>
      <c r="BK705" s="180"/>
      <c r="BL705" s="180"/>
      <c r="BM705" s="180"/>
      <c r="BN705" s="180"/>
      <c r="BO705" s="180"/>
      <c r="BP705" s="180"/>
      <c r="BQ705" s="180"/>
      <c r="BR705" s="180"/>
      <c r="BS705" s="180"/>
      <c r="BT705" s="180"/>
      <c r="BU705" s="180"/>
      <c r="BV705" s="180"/>
      <c r="BW705" s="180"/>
      <c r="BX705" s="180"/>
      <c r="BY705" s="180"/>
      <c r="BZ705" s="180"/>
      <c r="CA705" s="180"/>
    </row>
    <row r="706" ht="15.75" customHeight="1" spans="1:79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  <c r="AB706" s="180"/>
      <c r="AC706" s="180"/>
      <c r="AD706" s="180"/>
      <c r="AE706" s="180"/>
      <c r="AF706" s="180"/>
      <c r="AG706" s="180"/>
      <c r="AH706" s="180"/>
      <c r="AI706" s="180"/>
      <c r="AJ706" s="180"/>
      <c r="AK706" s="180"/>
      <c r="AL706" s="180"/>
      <c r="AM706" s="180"/>
      <c r="AN706" s="180"/>
      <c r="AO706" s="180"/>
      <c r="AP706" s="180"/>
      <c r="AQ706" s="180"/>
      <c r="AR706" s="180"/>
      <c r="AS706" s="180"/>
      <c r="AT706" s="180"/>
      <c r="AU706" s="180"/>
      <c r="AV706" s="180"/>
      <c r="AW706" s="180"/>
      <c r="AX706" s="180"/>
      <c r="AY706" s="180"/>
      <c r="AZ706" s="180"/>
      <c r="BA706" s="180"/>
      <c r="BB706" s="180"/>
      <c r="BC706" s="180"/>
      <c r="BD706" s="180"/>
      <c r="BE706" s="180"/>
      <c r="BF706" s="180"/>
      <c r="BG706" s="180"/>
      <c r="BH706" s="180"/>
      <c r="BI706" s="180"/>
      <c r="BJ706" s="180"/>
      <c r="BK706" s="180"/>
      <c r="BL706" s="180"/>
      <c r="BM706" s="180"/>
      <c r="BN706" s="180"/>
      <c r="BO706" s="180"/>
      <c r="BP706" s="180"/>
      <c r="BQ706" s="180"/>
      <c r="BR706" s="180"/>
      <c r="BS706" s="180"/>
      <c r="BT706" s="180"/>
      <c r="BU706" s="180"/>
      <c r="BV706" s="180"/>
      <c r="BW706" s="180"/>
      <c r="BX706" s="180"/>
      <c r="BY706" s="180"/>
      <c r="BZ706" s="180"/>
      <c r="CA706" s="180"/>
    </row>
    <row r="707" ht="15.75" customHeight="1" spans="1:79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  <c r="AA707" s="180"/>
      <c r="AB707" s="180"/>
      <c r="AC707" s="180"/>
      <c r="AD707" s="180"/>
      <c r="AE707" s="180"/>
      <c r="AF707" s="180"/>
      <c r="AG707" s="180"/>
      <c r="AH707" s="180"/>
      <c r="AI707" s="180"/>
      <c r="AJ707" s="180"/>
      <c r="AK707" s="180"/>
      <c r="AL707" s="180"/>
      <c r="AM707" s="180"/>
      <c r="AN707" s="180"/>
      <c r="AO707" s="180"/>
      <c r="AP707" s="180"/>
      <c r="AQ707" s="180"/>
      <c r="AR707" s="180"/>
      <c r="AS707" s="180"/>
      <c r="AT707" s="180"/>
      <c r="AU707" s="180"/>
      <c r="AV707" s="180"/>
      <c r="AW707" s="180"/>
      <c r="AX707" s="180"/>
      <c r="AY707" s="180"/>
      <c r="AZ707" s="180"/>
      <c r="BA707" s="180"/>
      <c r="BB707" s="180"/>
      <c r="BC707" s="180"/>
      <c r="BD707" s="180"/>
      <c r="BE707" s="180"/>
      <c r="BF707" s="180"/>
      <c r="BG707" s="180"/>
      <c r="BH707" s="180"/>
      <c r="BI707" s="180"/>
      <c r="BJ707" s="180"/>
      <c r="BK707" s="180"/>
      <c r="BL707" s="180"/>
      <c r="BM707" s="180"/>
      <c r="BN707" s="180"/>
      <c r="BO707" s="180"/>
      <c r="BP707" s="180"/>
      <c r="BQ707" s="180"/>
      <c r="BR707" s="180"/>
      <c r="BS707" s="180"/>
      <c r="BT707" s="180"/>
      <c r="BU707" s="180"/>
      <c r="BV707" s="180"/>
      <c r="BW707" s="180"/>
      <c r="BX707" s="180"/>
      <c r="BY707" s="180"/>
      <c r="BZ707" s="180"/>
      <c r="CA707" s="180"/>
    </row>
    <row r="708" ht="15.75" customHeight="1" spans="1:79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  <c r="AB708" s="180"/>
      <c r="AC708" s="180"/>
      <c r="AD708" s="180"/>
      <c r="AE708" s="180"/>
      <c r="AF708" s="180"/>
      <c r="AG708" s="180"/>
      <c r="AH708" s="180"/>
      <c r="AI708" s="180"/>
      <c r="AJ708" s="180"/>
      <c r="AK708" s="180"/>
      <c r="AL708" s="180"/>
      <c r="AM708" s="180"/>
      <c r="AN708" s="180"/>
      <c r="AO708" s="180"/>
      <c r="AP708" s="180"/>
      <c r="AQ708" s="180"/>
      <c r="AR708" s="180"/>
      <c r="AS708" s="180"/>
      <c r="AT708" s="180"/>
      <c r="AU708" s="180"/>
      <c r="AV708" s="180"/>
      <c r="AW708" s="180"/>
      <c r="AX708" s="180"/>
      <c r="AY708" s="180"/>
      <c r="AZ708" s="180"/>
      <c r="BA708" s="180"/>
      <c r="BB708" s="180"/>
      <c r="BC708" s="180"/>
      <c r="BD708" s="180"/>
      <c r="BE708" s="180"/>
      <c r="BF708" s="180"/>
      <c r="BG708" s="180"/>
      <c r="BH708" s="180"/>
      <c r="BI708" s="180"/>
      <c r="BJ708" s="180"/>
      <c r="BK708" s="180"/>
      <c r="BL708" s="180"/>
      <c r="BM708" s="180"/>
      <c r="BN708" s="180"/>
      <c r="BO708" s="180"/>
      <c r="BP708" s="180"/>
      <c r="BQ708" s="180"/>
      <c r="BR708" s="180"/>
      <c r="BS708" s="180"/>
      <c r="BT708" s="180"/>
      <c r="BU708" s="180"/>
      <c r="BV708" s="180"/>
      <c r="BW708" s="180"/>
      <c r="BX708" s="180"/>
      <c r="BY708" s="180"/>
      <c r="BZ708" s="180"/>
      <c r="CA708" s="180"/>
    </row>
    <row r="709" ht="15.75" customHeight="1" spans="1:79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  <c r="AB709" s="180"/>
      <c r="AC709" s="180"/>
      <c r="AD709" s="180"/>
      <c r="AE709" s="180"/>
      <c r="AF709" s="180"/>
      <c r="AG709" s="180"/>
      <c r="AH709" s="180"/>
      <c r="AI709" s="180"/>
      <c r="AJ709" s="180"/>
      <c r="AK709" s="180"/>
      <c r="AL709" s="180"/>
      <c r="AM709" s="180"/>
      <c r="AN709" s="180"/>
      <c r="AO709" s="180"/>
      <c r="AP709" s="180"/>
      <c r="AQ709" s="180"/>
      <c r="AR709" s="180"/>
      <c r="AS709" s="180"/>
      <c r="AT709" s="180"/>
      <c r="AU709" s="180"/>
      <c r="AV709" s="180"/>
      <c r="AW709" s="180"/>
      <c r="AX709" s="180"/>
      <c r="AY709" s="180"/>
      <c r="AZ709" s="180"/>
      <c r="BA709" s="180"/>
      <c r="BB709" s="180"/>
      <c r="BC709" s="180"/>
      <c r="BD709" s="180"/>
      <c r="BE709" s="180"/>
      <c r="BF709" s="180"/>
      <c r="BG709" s="180"/>
      <c r="BH709" s="180"/>
      <c r="BI709" s="180"/>
      <c r="BJ709" s="180"/>
      <c r="BK709" s="180"/>
      <c r="BL709" s="180"/>
      <c r="BM709" s="180"/>
      <c r="BN709" s="180"/>
      <c r="BO709" s="180"/>
      <c r="BP709" s="180"/>
      <c r="BQ709" s="180"/>
      <c r="BR709" s="180"/>
      <c r="BS709" s="180"/>
      <c r="BT709" s="180"/>
      <c r="BU709" s="180"/>
      <c r="BV709" s="180"/>
      <c r="BW709" s="180"/>
      <c r="BX709" s="180"/>
      <c r="BY709" s="180"/>
      <c r="BZ709" s="180"/>
      <c r="CA709" s="180"/>
    </row>
    <row r="710" ht="15.75" customHeight="1" spans="1:79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  <c r="AB710" s="180"/>
      <c r="AC710" s="180"/>
      <c r="AD710" s="180"/>
      <c r="AE710" s="180"/>
      <c r="AF710" s="180"/>
      <c r="AG710" s="180"/>
      <c r="AH710" s="180"/>
      <c r="AI710" s="180"/>
      <c r="AJ710" s="180"/>
      <c r="AK710" s="180"/>
      <c r="AL710" s="180"/>
      <c r="AM710" s="180"/>
      <c r="AN710" s="180"/>
      <c r="AO710" s="180"/>
      <c r="AP710" s="180"/>
      <c r="AQ710" s="180"/>
      <c r="AR710" s="180"/>
      <c r="AS710" s="180"/>
      <c r="AT710" s="180"/>
      <c r="AU710" s="180"/>
      <c r="AV710" s="180"/>
      <c r="AW710" s="180"/>
      <c r="AX710" s="180"/>
      <c r="AY710" s="180"/>
      <c r="AZ710" s="180"/>
      <c r="BA710" s="180"/>
      <c r="BB710" s="180"/>
      <c r="BC710" s="180"/>
      <c r="BD710" s="180"/>
      <c r="BE710" s="180"/>
      <c r="BF710" s="180"/>
      <c r="BG710" s="180"/>
      <c r="BH710" s="180"/>
      <c r="BI710" s="180"/>
      <c r="BJ710" s="180"/>
      <c r="BK710" s="180"/>
      <c r="BL710" s="180"/>
      <c r="BM710" s="180"/>
      <c r="BN710" s="180"/>
      <c r="BO710" s="180"/>
      <c r="BP710" s="180"/>
      <c r="BQ710" s="180"/>
      <c r="BR710" s="180"/>
      <c r="BS710" s="180"/>
      <c r="BT710" s="180"/>
      <c r="BU710" s="180"/>
      <c r="BV710" s="180"/>
      <c r="BW710" s="180"/>
      <c r="BX710" s="180"/>
      <c r="BY710" s="180"/>
      <c r="BZ710" s="180"/>
      <c r="CA710" s="180"/>
    </row>
    <row r="711" ht="15.75" customHeight="1" spans="1:79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  <c r="AB711" s="180"/>
      <c r="AC711" s="180"/>
      <c r="AD711" s="180"/>
      <c r="AE711" s="180"/>
      <c r="AF711" s="180"/>
      <c r="AG711" s="180"/>
      <c r="AH711" s="180"/>
      <c r="AI711" s="180"/>
      <c r="AJ711" s="180"/>
      <c r="AK711" s="180"/>
      <c r="AL711" s="180"/>
      <c r="AM711" s="180"/>
      <c r="AN711" s="180"/>
      <c r="AO711" s="180"/>
      <c r="AP711" s="180"/>
      <c r="AQ711" s="180"/>
      <c r="AR711" s="180"/>
      <c r="AS711" s="180"/>
      <c r="AT711" s="180"/>
      <c r="AU711" s="180"/>
      <c r="AV711" s="180"/>
      <c r="AW711" s="180"/>
      <c r="AX711" s="180"/>
      <c r="AY711" s="180"/>
      <c r="AZ711" s="180"/>
      <c r="BA711" s="180"/>
      <c r="BB711" s="180"/>
      <c r="BC711" s="180"/>
      <c r="BD711" s="180"/>
      <c r="BE711" s="180"/>
      <c r="BF711" s="180"/>
      <c r="BG711" s="180"/>
      <c r="BH711" s="180"/>
      <c r="BI711" s="180"/>
      <c r="BJ711" s="180"/>
      <c r="BK711" s="180"/>
      <c r="BL711" s="180"/>
      <c r="BM711" s="180"/>
      <c r="BN711" s="180"/>
      <c r="BO711" s="180"/>
      <c r="BP711" s="180"/>
      <c r="BQ711" s="180"/>
      <c r="BR711" s="180"/>
      <c r="BS711" s="180"/>
      <c r="BT711" s="180"/>
      <c r="BU711" s="180"/>
      <c r="BV711" s="180"/>
      <c r="BW711" s="180"/>
      <c r="BX711" s="180"/>
      <c r="BY711" s="180"/>
      <c r="BZ711" s="180"/>
      <c r="CA711" s="180"/>
    </row>
    <row r="712" ht="15.75" customHeight="1" spans="1:79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  <c r="AB712" s="180"/>
      <c r="AC712" s="180"/>
      <c r="AD712" s="180"/>
      <c r="AE712" s="180"/>
      <c r="AF712" s="180"/>
      <c r="AG712" s="180"/>
      <c r="AH712" s="180"/>
      <c r="AI712" s="180"/>
      <c r="AJ712" s="180"/>
      <c r="AK712" s="180"/>
      <c r="AL712" s="180"/>
      <c r="AM712" s="180"/>
      <c r="AN712" s="180"/>
      <c r="AO712" s="180"/>
      <c r="AP712" s="180"/>
      <c r="AQ712" s="180"/>
      <c r="AR712" s="180"/>
      <c r="AS712" s="180"/>
      <c r="AT712" s="180"/>
      <c r="AU712" s="180"/>
      <c r="AV712" s="180"/>
      <c r="AW712" s="180"/>
      <c r="AX712" s="180"/>
      <c r="AY712" s="180"/>
      <c r="AZ712" s="180"/>
      <c r="BA712" s="180"/>
      <c r="BB712" s="180"/>
      <c r="BC712" s="180"/>
      <c r="BD712" s="180"/>
      <c r="BE712" s="180"/>
      <c r="BF712" s="180"/>
      <c r="BG712" s="180"/>
      <c r="BH712" s="180"/>
      <c r="BI712" s="180"/>
      <c r="BJ712" s="180"/>
      <c r="BK712" s="180"/>
      <c r="BL712" s="180"/>
      <c r="BM712" s="180"/>
      <c r="BN712" s="180"/>
      <c r="BO712" s="180"/>
      <c r="BP712" s="180"/>
      <c r="BQ712" s="180"/>
      <c r="BR712" s="180"/>
      <c r="BS712" s="180"/>
      <c r="BT712" s="180"/>
      <c r="BU712" s="180"/>
      <c r="BV712" s="180"/>
      <c r="BW712" s="180"/>
      <c r="BX712" s="180"/>
      <c r="BY712" s="180"/>
      <c r="BZ712" s="180"/>
      <c r="CA712" s="180"/>
    </row>
    <row r="713" ht="15.75" customHeight="1" spans="1:79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  <c r="AA713" s="180"/>
      <c r="AB713" s="180"/>
      <c r="AC713" s="180"/>
      <c r="AD713" s="180"/>
      <c r="AE713" s="180"/>
      <c r="AF713" s="180"/>
      <c r="AG713" s="180"/>
      <c r="AH713" s="180"/>
      <c r="AI713" s="180"/>
      <c r="AJ713" s="180"/>
      <c r="AK713" s="180"/>
      <c r="AL713" s="180"/>
      <c r="AM713" s="180"/>
      <c r="AN713" s="180"/>
      <c r="AO713" s="180"/>
      <c r="AP713" s="180"/>
      <c r="AQ713" s="180"/>
      <c r="AR713" s="180"/>
      <c r="AS713" s="180"/>
      <c r="AT713" s="180"/>
      <c r="AU713" s="180"/>
      <c r="AV713" s="180"/>
      <c r="AW713" s="180"/>
      <c r="AX713" s="180"/>
      <c r="AY713" s="180"/>
      <c r="AZ713" s="180"/>
      <c r="BA713" s="180"/>
      <c r="BB713" s="180"/>
      <c r="BC713" s="180"/>
      <c r="BD713" s="180"/>
      <c r="BE713" s="180"/>
      <c r="BF713" s="180"/>
      <c r="BG713" s="180"/>
      <c r="BH713" s="180"/>
      <c r="BI713" s="180"/>
      <c r="BJ713" s="180"/>
      <c r="BK713" s="180"/>
      <c r="BL713" s="180"/>
      <c r="BM713" s="180"/>
      <c r="BN713" s="180"/>
      <c r="BO713" s="180"/>
      <c r="BP713" s="180"/>
      <c r="BQ713" s="180"/>
      <c r="BR713" s="180"/>
      <c r="BS713" s="180"/>
      <c r="BT713" s="180"/>
      <c r="BU713" s="180"/>
      <c r="BV713" s="180"/>
      <c r="BW713" s="180"/>
      <c r="BX713" s="180"/>
      <c r="BY713" s="180"/>
      <c r="BZ713" s="180"/>
      <c r="CA713" s="180"/>
    </row>
    <row r="714" ht="15.75" customHeight="1" spans="1:79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  <c r="AB714" s="180"/>
      <c r="AC714" s="180"/>
      <c r="AD714" s="180"/>
      <c r="AE714" s="180"/>
      <c r="AF714" s="180"/>
      <c r="AG714" s="180"/>
      <c r="AH714" s="180"/>
      <c r="AI714" s="180"/>
      <c r="AJ714" s="180"/>
      <c r="AK714" s="180"/>
      <c r="AL714" s="180"/>
      <c r="AM714" s="180"/>
      <c r="AN714" s="180"/>
      <c r="AO714" s="180"/>
      <c r="AP714" s="180"/>
      <c r="AQ714" s="180"/>
      <c r="AR714" s="180"/>
      <c r="AS714" s="180"/>
      <c r="AT714" s="180"/>
      <c r="AU714" s="180"/>
      <c r="AV714" s="180"/>
      <c r="AW714" s="180"/>
      <c r="AX714" s="180"/>
      <c r="AY714" s="180"/>
      <c r="AZ714" s="180"/>
      <c r="BA714" s="180"/>
      <c r="BB714" s="180"/>
      <c r="BC714" s="180"/>
      <c r="BD714" s="180"/>
      <c r="BE714" s="180"/>
      <c r="BF714" s="180"/>
      <c r="BG714" s="180"/>
      <c r="BH714" s="180"/>
      <c r="BI714" s="180"/>
      <c r="BJ714" s="180"/>
      <c r="BK714" s="180"/>
      <c r="BL714" s="180"/>
      <c r="BM714" s="180"/>
      <c r="BN714" s="180"/>
      <c r="BO714" s="180"/>
      <c r="BP714" s="180"/>
      <c r="BQ714" s="180"/>
      <c r="BR714" s="180"/>
      <c r="BS714" s="180"/>
      <c r="BT714" s="180"/>
      <c r="BU714" s="180"/>
      <c r="BV714" s="180"/>
      <c r="BW714" s="180"/>
      <c r="BX714" s="180"/>
      <c r="BY714" s="180"/>
      <c r="BZ714" s="180"/>
      <c r="CA714" s="180"/>
    </row>
    <row r="715" ht="15.75" customHeight="1" spans="1:79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  <c r="AA715" s="180"/>
      <c r="AB715" s="180"/>
      <c r="AC715" s="180"/>
      <c r="AD715" s="180"/>
      <c r="AE715" s="180"/>
      <c r="AF715" s="180"/>
      <c r="AG715" s="180"/>
      <c r="AH715" s="180"/>
      <c r="AI715" s="180"/>
      <c r="AJ715" s="180"/>
      <c r="AK715" s="180"/>
      <c r="AL715" s="180"/>
      <c r="AM715" s="180"/>
      <c r="AN715" s="180"/>
      <c r="AO715" s="180"/>
      <c r="AP715" s="180"/>
      <c r="AQ715" s="180"/>
      <c r="AR715" s="180"/>
      <c r="AS715" s="180"/>
      <c r="AT715" s="180"/>
      <c r="AU715" s="180"/>
      <c r="AV715" s="180"/>
      <c r="AW715" s="180"/>
      <c r="AX715" s="180"/>
      <c r="AY715" s="180"/>
      <c r="AZ715" s="180"/>
      <c r="BA715" s="180"/>
      <c r="BB715" s="180"/>
      <c r="BC715" s="180"/>
      <c r="BD715" s="180"/>
      <c r="BE715" s="180"/>
      <c r="BF715" s="180"/>
      <c r="BG715" s="180"/>
      <c r="BH715" s="180"/>
      <c r="BI715" s="180"/>
      <c r="BJ715" s="180"/>
      <c r="BK715" s="180"/>
      <c r="BL715" s="180"/>
      <c r="BM715" s="180"/>
      <c r="BN715" s="180"/>
      <c r="BO715" s="180"/>
      <c r="BP715" s="180"/>
      <c r="BQ715" s="180"/>
      <c r="BR715" s="180"/>
      <c r="BS715" s="180"/>
      <c r="BT715" s="180"/>
      <c r="BU715" s="180"/>
      <c r="BV715" s="180"/>
      <c r="BW715" s="180"/>
      <c r="BX715" s="180"/>
      <c r="BY715" s="180"/>
      <c r="BZ715" s="180"/>
      <c r="CA715" s="180"/>
    </row>
    <row r="716" ht="15.75" customHeight="1" spans="1:79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  <c r="AA716" s="180"/>
      <c r="AB716" s="180"/>
      <c r="AC716" s="180"/>
      <c r="AD716" s="180"/>
      <c r="AE716" s="180"/>
      <c r="AF716" s="180"/>
      <c r="AG716" s="180"/>
      <c r="AH716" s="180"/>
      <c r="AI716" s="180"/>
      <c r="AJ716" s="180"/>
      <c r="AK716" s="180"/>
      <c r="AL716" s="180"/>
      <c r="AM716" s="180"/>
      <c r="AN716" s="180"/>
      <c r="AO716" s="180"/>
      <c r="AP716" s="180"/>
      <c r="AQ716" s="180"/>
      <c r="AR716" s="180"/>
      <c r="AS716" s="180"/>
      <c r="AT716" s="180"/>
      <c r="AU716" s="180"/>
      <c r="AV716" s="180"/>
      <c r="AW716" s="180"/>
      <c r="AX716" s="180"/>
      <c r="AY716" s="180"/>
      <c r="AZ716" s="180"/>
      <c r="BA716" s="180"/>
      <c r="BB716" s="180"/>
      <c r="BC716" s="180"/>
      <c r="BD716" s="180"/>
      <c r="BE716" s="180"/>
      <c r="BF716" s="180"/>
      <c r="BG716" s="180"/>
      <c r="BH716" s="180"/>
      <c r="BI716" s="180"/>
      <c r="BJ716" s="180"/>
      <c r="BK716" s="180"/>
      <c r="BL716" s="180"/>
      <c r="BM716" s="180"/>
      <c r="BN716" s="180"/>
      <c r="BO716" s="180"/>
      <c r="BP716" s="180"/>
      <c r="BQ716" s="180"/>
      <c r="BR716" s="180"/>
      <c r="BS716" s="180"/>
      <c r="BT716" s="180"/>
      <c r="BU716" s="180"/>
      <c r="BV716" s="180"/>
      <c r="BW716" s="180"/>
      <c r="BX716" s="180"/>
      <c r="BY716" s="180"/>
      <c r="BZ716" s="180"/>
      <c r="CA716" s="180"/>
    </row>
    <row r="717" ht="15.75" customHeight="1" spans="1:79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  <c r="AA717" s="180"/>
      <c r="AB717" s="180"/>
      <c r="AC717" s="180"/>
      <c r="AD717" s="180"/>
      <c r="AE717" s="180"/>
      <c r="AF717" s="180"/>
      <c r="AG717" s="180"/>
      <c r="AH717" s="180"/>
      <c r="AI717" s="180"/>
      <c r="AJ717" s="180"/>
      <c r="AK717" s="180"/>
      <c r="AL717" s="180"/>
      <c r="AM717" s="180"/>
      <c r="AN717" s="180"/>
      <c r="AO717" s="180"/>
      <c r="AP717" s="180"/>
      <c r="AQ717" s="180"/>
      <c r="AR717" s="180"/>
      <c r="AS717" s="180"/>
      <c r="AT717" s="180"/>
      <c r="AU717" s="180"/>
      <c r="AV717" s="180"/>
      <c r="AW717" s="180"/>
      <c r="AX717" s="180"/>
      <c r="AY717" s="180"/>
      <c r="AZ717" s="180"/>
      <c r="BA717" s="180"/>
      <c r="BB717" s="180"/>
      <c r="BC717" s="180"/>
      <c r="BD717" s="180"/>
      <c r="BE717" s="180"/>
      <c r="BF717" s="180"/>
      <c r="BG717" s="180"/>
      <c r="BH717" s="180"/>
      <c r="BI717" s="180"/>
      <c r="BJ717" s="180"/>
      <c r="BK717" s="180"/>
      <c r="BL717" s="180"/>
      <c r="BM717" s="180"/>
      <c r="BN717" s="180"/>
      <c r="BO717" s="180"/>
      <c r="BP717" s="180"/>
      <c r="BQ717" s="180"/>
      <c r="BR717" s="180"/>
      <c r="BS717" s="180"/>
      <c r="BT717" s="180"/>
      <c r="BU717" s="180"/>
      <c r="BV717" s="180"/>
      <c r="BW717" s="180"/>
      <c r="BX717" s="180"/>
      <c r="BY717" s="180"/>
      <c r="BZ717" s="180"/>
      <c r="CA717" s="180"/>
    </row>
    <row r="718" ht="15.75" customHeight="1" spans="1:79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  <c r="AB718" s="180"/>
      <c r="AC718" s="180"/>
      <c r="AD718" s="180"/>
      <c r="AE718" s="180"/>
      <c r="AF718" s="180"/>
      <c r="AG718" s="180"/>
      <c r="AH718" s="180"/>
      <c r="AI718" s="180"/>
      <c r="AJ718" s="180"/>
      <c r="AK718" s="180"/>
      <c r="AL718" s="180"/>
      <c r="AM718" s="180"/>
      <c r="AN718" s="180"/>
      <c r="AO718" s="180"/>
      <c r="AP718" s="180"/>
      <c r="AQ718" s="180"/>
      <c r="AR718" s="180"/>
      <c r="AS718" s="180"/>
      <c r="AT718" s="180"/>
      <c r="AU718" s="180"/>
      <c r="AV718" s="180"/>
      <c r="AW718" s="180"/>
      <c r="AX718" s="180"/>
      <c r="AY718" s="180"/>
      <c r="AZ718" s="180"/>
      <c r="BA718" s="180"/>
      <c r="BB718" s="180"/>
      <c r="BC718" s="180"/>
      <c r="BD718" s="180"/>
      <c r="BE718" s="180"/>
      <c r="BF718" s="180"/>
      <c r="BG718" s="180"/>
      <c r="BH718" s="180"/>
      <c r="BI718" s="180"/>
      <c r="BJ718" s="180"/>
      <c r="BK718" s="180"/>
      <c r="BL718" s="180"/>
      <c r="BM718" s="180"/>
      <c r="BN718" s="180"/>
      <c r="BO718" s="180"/>
      <c r="BP718" s="180"/>
      <c r="BQ718" s="180"/>
      <c r="BR718" s="180"/>
      <c r="BS718" s="180"/>
      <c r="BT718" s="180"/>
      <c r="BU718" s="180"/>
      <c r="BV718" s="180"/>
      <c r="BW718" s="180"/>
      <c r="BX718" s="180"/>
      <c r="BY718" s="180"/>
      <c r="BZ718" s="180"/>
      <c r="CA718" s="180"/>
    </row>
    <row r="719" ht="15.75" customHeight="1" spans="1:79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  <c r="AA719" s="180"/>
      <c r="AB719" s="180"/>
      <c r="AC719" s="180"/>
      <c r="AD719" s="180"/>
      <c r="AE719" s="180"/>
      <c r="AF719" s="180"/>
      <c r="AG719" s="180"/>
      <c r="AH719" s="180"/>
      <c r="AI719" s="180"/>
      <c r="AJ719" s="180"/>
      <c r="AK719" s="180"/>
      <c r="AL719" s="180"/>
      <c r="AM719" s="180"/>
      <c r="AN719" s="180"/>
      <c r="AO719" s="180"/>
      <c r="AP719" s="180"/>
      <c r="AQ719" s="180"/>
      <c r="AR719" s="180"/>
      <c r="AS719" s="180"/>
      <c r="AT719" s="180"/>
      <c r="AU719" s="180"/>
      <c r="AV719" s="180"/>
      <c r="AW719" s="180"/>
      <c r="AX719" s="180"/>
      <c r="AY719" s="180"/>
      <c r="AZ719" s="180"/>
      <c r="BA719" s="180"/>
      <c r="BB719" s="180"/>
      <c r="BC719" s="180"/>
      <c r="BD719" s="180"/>
      <c r="BE719" s="180"/>
      <c r="BF719" s="180"/>
      <c r="BG719" s="180"/>
      <c r="BH719" s="180"/>
      <c r="BI719" s="180"/>
      <c r="BJ719" s="180"/>
      <c r="BK719" s="180"/>
      <c r="BL719" s="180"/>
      <c r="BM719" s="180"/>
      <c r="BN719" s="180"/>
      <c r="BO719" s="180"/>
      <c r="BP719" s="180"/>
      <c r="BQ719" s="180"/>
      <c r="BR719" s="180"/>
      <c r="BS719" s="180"/>
      <c r="BT719" s="180"/>
      <c r="BU719" s="180"/>
      <c r="BV719" s="180"/>
      <c r="BW719" s="180"/>
      <c r="BX719" s="180"/>
      <c r="BY719" s="180"/>
      <c r="BZ719" s="180"/>
      <c r="CA719" s="180"/>
    </row>
    <row r="720" ht="15.75" customHeight="1" spans="1:79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  <c r="AA720" s="180"/>
      <c r="AB720" s="180"/>
      <c r="AC720" s="180"/>
      <c r="AD720" s="180"/>
      <c r="AE720" s="180"/>
      <c r="AF720" s="180"/>
      <c r="AG720" s="180"/>
      <c r="AH720" s="180"/>
      <c r="AI720" s="180"/>
      <c r="AJ720" s="180"/>
      <c r="AK720" s="180"/>
      <c r="AL720" s="180"/>
      <c r="AM720" s="180"/>
      <c r="AN720" s="180"/>
      <c r="AO720" s="180"/>
      <c r="AP720" s="180"/>
      <c r="AQ720" s="180"/>
      <c r="AR720" s="180"/>
      <c r="AS720" s="180"/>
      <c r="AT720" s="180"/>
      <c r="AU720" s="180"/>
      <c r="AV720" s="180"/>
      <c r="AW720" s="180"/>
      <c r="AX720" s="180"/>
      <c r="AY720" s="180"/>
      <c r="AZ720" s="180"/>
      <c r="BA720" s="180"/>
      <c r="BB720" s="180"/>
      <c r="BC720" s="180"/>
      <c r="BD720" s="180"/>
      <c r="BE720" s="180"/>
      <c r="BF720" s="180"/>
      <c r="BG720" s="180"/>
      <c r="BH720" s="180"/>
      <c r="BI720" s="180"/>
      <c r="BJ720" s="180"/>
      <c r="BK720" s="180"/>
      <c r="BL720" s="180"/>
      <c r="BM720" s="180"/>
      <c r="BN720" s="180"/>
      <c r="BO720" s="180"/>
      <c r="BP720" s="180"/>
      <c r="BQ720" s="180"/>
      <c r="BR720" s="180"/>
      <c r="BS720" s="180"/>
      <c r="BT720" s="180"/>
      <c r="BU720" s="180"/>
      <c r="BV720" s="180"/>
      <c r="BW720" s="180"/>
      <c r="BX720" s="180"/>
      <c r="BY720" s="180"/>
      <c r="BZ720" s="180"/>
      <c r="CA720" s="180"/>
    </row>
    <row r="721" ht="15.75" customHeight="1" spans="1:79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  <c r="AA721" s="180"/>
      <c r="AB721" s="180"/>
      <c r="AC721" s="180"/>
      <c r="AD721" s="180"/>
      <c r="AE721" s="180"/>
      <c r="AF721" s="180"/>
      <c r="AG721" s="180"/>
      <c r="AH721" s="180"/>
      <c r="AI721" s="180"/>
      <c r="AJ721" s="180"/>
      <c r="AK721" s="180"/>
      <c r="AL721" s="180"/>
      <c r="AM721" s="180"/>
      <c r="AN721" s="180"/>
      <c r="AO721" s="180"/>
      <c r="AP721" s="180"/>
      <c r="AQ721" s="180"/>
      <c r="AR721" s="180"/>
      <c r="AS721" s="180"/>
      <c r="AT721" s="180"/>
      <c r="AU721" s="180"/>
      <c r="AV721" s="180"/>
      <c r="AW721" s="180"/>
      <c r="AX721" s="180"/>
      <c r="AY721" s="180"/>
      <c r="AZ721" s="180"/>
      <c r="BA721" s="180"/>
      <c r="BB721" s="180"/>
      <c r="BC721" s="180"/>
      <c r="BD721" s="180"/>
      <c r="BE721" s="180"/>
      <c r="BF721" s="180"/>
      <c r="BG721" s="180"/>
      <c r="BH721" s="180"/>
      <c r="BI721" s="180"/>
      <c r="BJ721" s="180"/>
      <c r="BK721" s="180"/>
      <c r="BL721" s="180"/>
      <c r="BM721" s="180"/>
      <c r="BN721" s="180"/>
      <c r="BO721" s="180"/>
      <c r="BP721" s="180"/>
      <c r="BQ721" s="180"/>
      <c r="BR721" s="180"/>
      <c r="BS721" s="180"/>
      <c r="BT721" s="180"/>
      <c r="BU721" s="180"/>
      <c r="BV721" s="180"/>
      <c r="BW721" s="180"/>
      <c r="BX721" s="180"/>
      <c r="BY721" s="180"/>
      <c r="BZ721" s="180"/>
      <c r="CA721" s="180"/>
    </row>
    <row r="722" ht="15.75" customHeight="1" spans="1:79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  <c r="R722" s="180"/>
      <c r="S722" s="180"/>
      <c r="T722" s="180"/>
      <c r="U722" s="180"/>
      <c r="V722" s="180"/>
      <c r="W722" s="180"/>
      <c r="X722" s="180"/>
      <c r="Y722" s="180"/>
      <c r="Z722" s="180"/>
      <c r="AA722" s="180"/>
      <c r="AB722" s="180"/>
      <c r="AC722" s="180"/>
      <c r="AD722" s="180"/>
      <c r="AE722" s="180"/>
      <c r="AF722" s="180"/>
      <c r="AG722" s="180"/>
      <c r="AH722" s="180"/>
      <c r="AI722" s="180"/>
      <c r="AJ722" s="180"/>
      <c r="AK722" s="180"/>
      <c r="AL722" s="180"/>
      <c r="AM722" s="180"/>
      <c r="AN722" s="180"/>
      <c r="AO722" s="180"/>
      <c r="AP722" s="180"/>
      <c r="AQ722" s="180"/>
      <c r="AR722" s="180"/>
      <c r="AS722" s="180"/>
      <c r="AT722" s="180"/>
      <c r="AU722" s="180"/>
      <c r="AV722" s="180"/>
      <c r="AW722" s="180"/>
      <c r="AX722" s="180"/>
      <c r="AY722" s="180"/>
      <c r="AZ722" s="180"/>
      <c r="BA722" s="180"/>
      <c r="BB722" s="180"/>
      <c r="BC722" s="180"/>
      <c r="BD722" s="180"/>
      <c r="BE722" s="180"/>
      <c r="BF722" s="180"/>
      <c r="BG722" s="180"/>
      <c r="BH722" s="180"/>
      <c r="BI722" s="180"/>
      <c r="BJ722" s="180"/>
      <c r="BK722" s="180"/>
      <c r="BL722" s="180"/>
      <c r="BM722" s="180"/>
      <c r="BN722" s="180"/>
      <c r="BO722" s="180"/>
      <c r="BP722" s="180"/>
      <c r="BQ722" s="180"/>
      <c r="BR722" s="180"/>
      <c r="BS722" s="180"/>
      <c r="BT722" s="180"/>
      <c r="BU722" s="180"/>
      <c r="BV722" s="180"/>
      <c r="BW722" s="180"/>
      <c r="BX722" s="180"/>
      <c r="BY722" s="180"/>
      <c r="BZ722" s="180"/>
      <c r="CA722" s="180"/>
    </row>
    <row r="723" ht="15.75" customHeight="1" spans="1:79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  <c r="R723" s="180"/>
      <c r="S723" s="180"/>
      <c r="T723" s="180"/>
      <c r="U723" s="180"/>
      <c r="V723" s="180"/>
      <c r="W723" s="180"/>
      <c r="X723" s="180"/>
      <c r="Y723" s="180"/>
      <c r="Z723" s="180"/>
      <c r="AA723" s="180"/>
      <c r="AB723" s="180"/>
      <c r="AC723" s="180"/>
      <c r="AD723" s="180"/>
      <c r="AE723" s="180"/>
      <c r="AF723" s="180"/>
      <c r="AG723" s="180"/>
      <c r="AH723" s="180"/>
      <c r="AI723" s="180"/>
      <c r="AJ723" s="180"/>
      <c r="AK723" s="180"/>
      <c r="AL723" s="180"/>
      <c r="AM723" s="180"/>
      <c r="AN723" s="180"/>
      <c r="AO723" s="180"/>
      <c r="AP723" s="180"/>
      <c r="AQ723" s="180"/>
      <c r="AR723" s="180"/>
      <c r="AS723" s="180"/>
      <c r="AT723" s="180"/>
      <c r="AU723" s="180"/>
      <c r="AV723" s="180"/>
      <c r="AW723" s="180"/>
      <c r="AX723" s="180"/>
      <c r="AY723" s="180"/>
      <c r="AZ723" s="180"/>
      <c r="BA723" s="180"/>
      <c r="BB723" s="180"/>
      <c r="BC723" s="180"/>
      <c r="BD723" s="180"/>
      <c r="BE723" s="180"/>
      <c r="BF723" s="180"/>
      <c r="BG723" s="180"/>
      <c r="BH723" s="180"/>
      <c r="BI723" s="180"/>
      <c r="BJ723" s="180"/>
      <c r="BK723" s="180"/>
      <c r="BL723" s="180"/>
      <c r="BM723" s="180"/>
      <c r="BN723" s="180"/>
      <c r="BO723" s="180"/>
      <c r="BP723" s="180"/>
      <c r="BQ723" s="180"/>
      <c r="BR723" s="180"/>
      <c r="BS723" s="180"/>
      <c r="BT723" s="180"/>
      <c r="BU723" s="180"/>
      <c r="BV723" s="180"/>
      <c r="BW723" s="180"/>
      <c r="BX723" s="180"/>
      <c r="BY723" s="180"/>
      <c r="BZ723" s="180"/>
      <c r="CA723" s="180"/>
    </row>
    <row r="724" ht="15.75" customHeight="1" spans="1:79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  <c r="R724" s="180"/>
      <c r="S724" s="180"/>
      <c r="T724" s="180"/>
      <c r="U724" s="180"/>
      <c r="V724" s="180"/>
      <c r="W724" s="180"/>
      <c r="X724" s="180"/>
      <c r="Y724" s="180"/>
      <c r="Z724" s="180"/>
      <c r="AA724" s="180"/>
      <c r="AB724" s="180"/>
      <c r="AC724" s="180"/>
      <c r="AD724" s="180"/>
      <c r="AE724" s="180"/>
      <c r="AF724" s="180"/>
      <c r="AG724" s="180"/>
      <c r="AH724" s="180"/>
      <c r="AI724" s="180"/>
      <c r="AJ724" s="180"/>
      <c r="AK724" s="180"/>
      <c r="AL724" s="180"/>
      <c r="AM724" s="180"/>
      <c r="AN724" s="180"/>
      <c r="AO724" s="180"/>
      <c r="AP724" s="180"/>
      <c r="AQ724" s="180"/>
      <c r="AR724" s="180"/>
      <c r="AS724" s="180"/>
      <c r="AT724" s="180"/>
      <c r="AU724" s="180"/>
      <c r="AV724" s="180"/>
      <c r="AW724" s="180"/>
      <c r="AX724" s="180"/>
      <c r="AY724" s="180"/>
      <c r="AZ724" s="180"/>
      <c r="BA724" s="180"/>
      <c r="BB724" s="180"/>
      <c r="BC724" s="180"/>
      <c r="BD724" s="180"/>
      <c r="BE724" s="180"/>
      <c r="BF724" s="180"/>
      <c r="BG724" s="180"/>
      <c r="BH724" s="180"/>
      <c r="BI724" s="180"/>
      <c r="BJ724" s="180"/>
      <c r="BK724" s="180"/>
      <c r="BL724" s="180"/>
      <c r="BM724" s="180"/>
      <c r="BN724" s="180"/>
      <c r="BO724" s="180"/>
      <c r="BP724" s="180"/>
      <c r="BQ724" s="180"/>
      <c r="BR724" s="180"/>
      <c r="BS724" s="180"/>
      <c r="BT724" s="180"/>
      <c r="BU724" s="180"/>
      <c r="BV724" s="180"/>
      <c r="BW724" s="180"/>
      <c r="BX724" s="180"/>
      <c r="BY724" s="180"/>
      <c r="BZ724" s="180"/>
      <c r="CA724" s="180"/>
    </row>
    <row r="725" ht="15.75" customHeight="1" spans="1:79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  <c r="R725" s="180"/>
      <c r="S725" s="180"/>
      <c r="T725" s="180"/>
      <c r="U725" s="180"/>
      <c r="V725" s="180"/>
      <c r="W725" s="180"/>
      <c r="X725" s="180"/>
      <c r="Y725" s="180"/>
      <c r="Z725" s="180"/>
      <c r="AA725" s="180"/>
      <c r="AB725" s="180"/>
      <c r="AC725" s="180"/>
      <c r="AD725" s="180"/>
      <c r="AE725" s="180"/>
      <c r="AF725" s="180"/>
      <c r="AG725" s="180"/>
      <c r="AH725" s="180"/>
      <c r="AI725" s="180"/>
      <c r="AJ725" s="180"/>
      <c r="AK725" s="180"/>
      <c r="AL725" s="180"/>
      <c r="AM725" s="180"/>
      <c r="AN725" s="180"/>
      <c r="AO725" s="180"/>
      <c r="AP725" s="180"/>
      <c r="AQ725" s="180"/>
      <c r="AR725" s="180"/>
      <c r="AS725" s="180"/>
      <c r="AT725" s="180"/>
      <c r="AU725" s="180"/>
      <c r="AV725" s="180"/>
      <c r="AW725" s="180"/>
      <c r="AX725" s="180"/>
      <c r="AY725" s="180"/>
      <c r="AZ725" s="180"/>
      <c r="BA725" s="180"/>
      <c r="BB725" s="180"/>
      <c r="BC725" s="180"/>
      <c r="BD725" s="180"/>
      <c r="BE725" s="180"/>
      <c r="BF725" s="180"/>
      <c r="BG725" s="180"/>
      <c r="BH725" s="180"/>
      <c r="BI725" s="180"/>
      <c r="BJ725" s="180"/>
      <c r="BK725" s="180"/>
      <c r="BL725" s="180"/>
      <c r="BM725" s="180"/>
      <c r="BN725" s="180"/>
      <c r="BO725" s="180"/>
      <c r="BP725" s="180"/>
      <c r="BQ725" s="180"/>
      <c r="BR725" s="180"/>
      <c r="BS725" s="180"/>
      <c r="BT725" s="180"/>
      <c r="BU725" s="180"/>
      <c r="BV725" s="180"/>
      <c r="BW725" s="180"/>
      <c r="BX725" s="180"/>
      <c r="BY725" s="180"/>
      <c r="BZ725" s="180"/>
      <c r="CA725" s="180"/>
    </row>
    <row r="726" ht="15.75" customHeight="1" spans="1:79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  <c r="R726" s="180"/>
      <c r="S726" s="180"/>
      <c r="T726" s="180"/>
      <c r="U726" s="180"/>
      <c r="V726" s="180"/>
      <c r="W726" s="180"/>
      <c r="X726" s="180"/>
      <c r="Y726" s="180"/>
      <c r="Z726" s="180"/>
      <c r="AA726" s="180"/>
      <c r="AB726" s="180"/>
      <c r="AC726" s="180"/>
      <c r="AD726" s="180"/>
      <c r="AE726" s="180"/>
      <c r="AF726" s="180"/>
      <c r="AG726" s="180"/>
      <c r="AH726" s="180"/>
      <c r="AI726" s="180"/>
      <c r="AJ726" s="180"/>
      <c r="AK726" s="180"/>
      <c r="AL726" s="180"/>
      <c r="AM726" s="180"/>
      <c r="AN726" s="180"/>
      <c r="AO726" s="180"/>
      <c r="AP726" s="180"/>
      <c r="AQ726" s="180"/>
      <c r="AR726" s="180"/>
      <c r="AS726" s="180"/>
      <c r="AT726" s="180"/>
      <c r="AU726" s="180"/>
      <c r="AV726" s="180"/>
      <c r="AW726" s="180"/>
      <c r="AX726" s="180"/>
      <c r="AY726" s="180"/>
      <c r="AZ726" s="180"/>
      <c r="BA726" s="180"/>
      <c r="BB726" s="180"/>
      <c r="BC726" s="180"/>
      <c r="BD726" s="180"/>
      <c r="BE726" s="180"/>
      <c r="BF726" s="180"/>
      <c r="BG726" s="180"/>
      <c r="BH726" s="180"/>
      <c r="BI726" s="180"/>
      <c r="BJ726" s="180"/>
      <c r="BK726" s="180"/>
      <c r="BL726" s="180"/>
      <c r="BM726" s="180"/>
      <c r="BN726" s="180"/>
      <c r="BO726" s="180"/>
      <c r="BP726" s="180"/>
      <c r="BQ726" s="180"/>
      <c r="BR726" s="180"/>
      <c r="BS726" s="180"/>
      <c r="BT726" s="180"/>
      <c r="BU726" s="180"/>
      <c r="BV726" s="180"/>
      <c r="BW726" s="180"/>
      <c r="BX726" s="180"/>
      <c r="BY726" s="180"/>
      <c r="BZ726" s="180"/>
      <c r="CA726" s="180"/>
    </row>
    <row r="727" ht="15.75" customHeight="1" spans="1:79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  <c r="R727" s="180"/>
      <c r="S727" s="180"/>
      <c r="T727" s="180"/>
      <c r="U727" s="180"/>
      <c r="V727" s="180"/>
      <c r="W727" s="180"/>
      <c r="X727" s="180"/>
      <c r="Y727" s="180"/>
      <c r="Z727" s="180"/>
      <c r="AA727" s="180"/>
      <c r="AB727" s="180"/>
      <c r="AC727" s="180"/>
      <c r="AD727" s="180"/>
      <c r="AE727" s="180"/>
      <c r="AF727" s="180"/>
      <c r="AG727" s="180"/>
      <c r="AH727" s="180"/>
      <c r="AI727" s="180"/>
      <c r="AJ727" s="180"/>
      <c r="AK727" s="180"/>
      <c r="AL727" s="180"/>
      <c r="AM727" s="180"/>
      <c r="AN727" s="180"/>
      <c r="AO727" s="180"/>
      <c r="AP727" s="180"/>
      <c r="AQ727" s="180"/>
      <c r="AR727" s="180"/>
      <c r="AS727" s="180"/>
      <c r="AT727" s="180"/>
      <c r="AU727" s="180"/>
      <c r="AV727" s="180"/>
      <c r="AW727" s="180"/>
      <c r="AX727" s="180"/>
      <c r="AY727" s="180"/>
      <c r="AZ727" s="180"/>
      <c r="BA727" s="180"/>
      <c r="BB727" s="180"/>
      <c r="BC727" s="180"/>
      <c r="BD727" s="180"/>
      <c r="BE727" s="180"/>
      <c r="BF727" s="180"/>
      <c r="BG727" s="180"/>
      <c r="BH727" s="180"/>
      <c r="BI727" s="180"/>
      <c r="BJ727" s="180"/>
      <c r="BK727" s="180"/>
      <c r="BL727" s="180"/>
      <c r="BM727" s="180"/>
      <c r="BN727" s="180"/>
      <c r="BO727" s="180"/>
      <c r="BP727" s="180"/>
      <c r="BQ727" s="180"/>
      <c r="BR727" s="180"/>
      <c r="BS727" s="180"/>
      <c r="BT727" s="180"/>
      <c r="BU727" s="180"/>
      <c r="BV727" s="180"/>
      <c r="BW727" s="180"/>
      <c r="BX727" s="180"/>
      <c r="BY727" s="180"/>
      <c r="BZ727" s="180"/>
      <c r="CA727" s="180"/>
    </row>
    <row r="728" ht="15.75" customHeight="1" spans="1:79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  <c r="R728" s="180"/>
      <c r="S728" s="180"/>
      <c r="T728" s="180"/>
      <c r="U728" s="180"/>
      <c r="V728" s="180"/>
      <c r="W728" s="180"/>
      <c r="X728" s="180"/>
      <c r="Y728" s="180"/>
      <c r="Z728" s="180"/>
      <c r="AA728" s="180"/>
      <c r="AB728" s="180"/>
      <c r="AC728" s="180"/>
      <c r="AD728" s="180"/>
      <c r="AE728" s="180"/>
      <c r="AF728" s="180"/>
      <c r="AG728" s="180"/>
      <c r="AH728" s="180"/>
      <c r="AI728" s="180"/>
      <c r="AJ728" s="180"/>
      <c r="AK728" s="180"/>
      <c r="AL728" s="180"/>
      <c r="AM728" s="180"/>
      <c r="AN728" s="180"/>
      <c r="AO728" s="180"/>
      <c r="AP728" s="180"/>
      <c r="AQ728" s="180"/>
      <c r="AR728" s="180"/>
      <c r="AS728" s="180"/>
      <c r="AT728" s="180"/>
      <c r="AU728" s="180"/>
      <c r="AV728" s="180"/>
      <c r="AW728" s="180"/>
      <c r="AX728" s="180"/>
      <c r="AY728" s="180"/>
      <c r="AZ728" s="180"/>
      <c r="BA728" s="180"/>
      <c r="BB728" s="180"/>
      <c r="BC728" s="180"/>
      <c r="BD728" s="180"/>
      <c r="BE728" s="180"/>
      <c r="BF728" s="180"/>
      <c r="BG728" s="180"/>
      <c r="BH728" s="180"/>
      <c r="BI728" s="180"/>
      <c r="BJ728" s="180"/>
      <c r="BK728" s="180"/>
      <c r="BL728" s="180"/>
      <c r="BM728" s="180"/>
      <c r="BN728" s="180"/>
      <c r="BO728" s="180"/>
      <c r="BP728" s="180"/>
      <c r="BQ728" s="180"/>
      <c r="BR728" s="180"/>
      <c r="BS728" s="180"/>
      <c r="BT728" s="180"/>
      <c r="BU728" s="180"/>
      <c r="BV728" s="180"/>
      <c r="BW728" s="180"/>
      <c r="BX728" s="180"/>
      <c r="BY728" s="180"/>
      <c r="BZ728" s="180"/>
      <c r="CA728" s="180"/>
    </row>
    <row r="729" ht="15.75" customHeight="1" spans="1:79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  <c r="R729" s="180"/>
      <c r="S729" s="180"/>
      <c r="T729" s="180"/>
      <c r="U729" s="180"/>
      <c r="V729" s="180"/>
      <c r="W729" s="180"/>
      <c r="X729" s="180"/>
      <c r="Y729" s="180"/>
      <c r="Z729" s="180"/>
      <c r="AA729" s="180"/>
      <c r="AB729" s="180"/>
      <c r="AC729" s="180"/>
      <c r="AD729" s="180"/>
      <c r="AE729" s="180"/>
      <c r="AF729" s="180"/>
      <c r="AG729" s="180"/>
      <c r="AH729" s="180"/>
      <c r="AI729" s="180"/>
      <c r="AJ729" s="180"/>
      <c r="AK729" s="180"/>
      <c r="AL729" s="180"/>
      <c r="AM729" s="180"/>
      <c r="AN729" s="180"/>
      <c r="AO729" s="180"/>
      <c r="AP729" s="180"/>
      <c r="AQ729" s="180"/>
      <c r="AR729" s="180"/>
      <c r="AS729" s="180"/>
      <c r="AT729" s="180"/>
      <c r="AU729" s="180"/>
      <c r="AV729" s="180"/>
      <c r="AW729" s="180"/>
      <c r="AX729" s="180"/>
      <c r="AY729" s="180"/>
      <c r="AZ729" s="180"/>
      <c r="BA729" s="180"/>
      <c r="BB729" s="180"/>
      <c r="BC729" s="180"/>
      <c r="BD729" s="180"/>
      <c r="BE729" s="180"/>
      <c r="BF729" s="180"/>
      <c r="BG729" s="180"/>
      <c r="BH729" s="180"/>
      <c r="BI729" s="180"/>
      <c r="BJ729" s="180"/>
      <c r="BK729" s="180"/>
      <c r="BL729" s="180"/>
      <c r="BM729" s="180"/>
      <c r="BN729" s="180"/>
      <c r="BO729" s="180"/>
      <c r="BP729" s="180"/>
      <c r="BQ729" s="180"/>
      <c r="BR729" s="180"/>
      <c r="BS729" s="180"/>
      <c r="BT729" s="180"/>
      <c r="BU729" s="180"/>
      <c r="BV729" s="180"/>
      <c r="BW729" s="180"/>
      <c r="BX729" s="180"/>
      <c r="BY729" s="180"/>
      <c r="BZ729" s="180"/>
      <c r="CA729" s="180"/>
    </row>
    <row r="730" ht="15.75" customHeight="1" spans="1:79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  <c r="R730" s="180"/>
      <c r="S730" s="180"/>
      <c r="T730" s="180"/>
      <c r="U730" s="180"/>
      <c r="V730" s="180"/>
      <c r="W730" s="180"/>
      <c r="X730" s="180"/>
      <c r="Y730" s="180"/>
      <c r="Z730" s="180"/>
      <c r="AA730" s="180"/>
      <c r="AB730" s="180"/>
      <c r="AC730" s="180"/>
      <c r="AD730" s="180"/>
      <c r="AE730" s="180"/>
      <c r="AF730" s="180"/>
      <c r="AG730" s="180"/>
      <c r="AH730" s="180"/>
      <c r="AI730" s="180"/>
      <c r="AJ730" s="180"/>
      <c r="AK730" s="180"/>
      <c r="AL730" s="180"/>
      <c r="AM730" s="180"/>
      <c r="AN730" s="180"/>
      <c r="AO730" s="180"/>
      <c r="AP730" s="180"/>
      <c r="AQ730" s="180"/>
      <c r="AR730" s="180"/>
      <c r="AS730" s="180"/>
      <c r="AT730" s="180"/>
      <c r="AU730" s="180"/>
      <c r="AV730" s="180"/>
      <c r="AW730" s="180"/>
      <c r="AX730" s="180"/>
      <c r="AY730" s="180"/>
      <c r="AZ730" s="180"/>
      <c r="BA730" s="180"/>
      <c r="BB730" s="180"/>
      <c r="BC730" s="180"/>
      <c r="BD730" s="180"/>
      <c r="BE730" s="180"/>
      <c r="BF730" s="180"/>
      <c r="BG730" s="180"/>
      <c r="BH730" s="180"/>
      <c r="BI730" s="180"/>
      <c r="BJ730" s="180"/>
      <c r="BK730" s="180"/>
      <c r="BL730" s="180"/>
      <c r="BM730" s="180"/>
      <c r="BN730" s="180"/>
      <c r="BO730" s="180"/>
      <c r="BP730" s="180"/>
      <c r="BQ730" s="180"/>
      <c r="BR730" s="180"/>
      <c r="BS730" s="180"/>
      <c r="BT730" s="180"/>
      <c r="BU730" s="180"/>
      <c r="BV730" s="180"/>
      <c r="BW730" s="180"/>
      <c r="BX730" s="180"/>
      <c r="BY730" s="180"/>
      <c r="BZ730" s="180"/>
      <c r="CA730" s="180"/>
    </row>
    <row r="731" ht="15.75" customHeight="1" spans="1:79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  <c r="R731" s="180"/>
      <c r="S731" s="180"/>
      <c r="T731" s="180"/>
      <c r="U731" s="180"/>
      <c r="V731" s="180"/>
      <c r="W731" s="180"/>
      <c r="X731" s="180"/>
      <c r="Y731" s="180"/>
      <c r="Z731" s="180"/>
      <c r="AA731" s="180"/>
      <c r="AB731" s="180"/>
      <c r="AC731" s="180"/>
      <c r="AD731" s="180"/>
      <c r="AE731" s="180"/>
      <c r="AF731" s="180"/>
      <c r="AG731" s="180"/>
      <c r="AH731" s="180"/>
      <c r="AI731" s="180"/>
      <c r="AJ731" s="180"/>
      <c r="AK731" s="180"/>
      <c r="AL731" s="180"/>
      <c r="AM731" s="180"/>
      <c r="AN731" s="180"/>
      <c r="AO731" s="180"/>
      <c r="AP731" s="180"/>
      <c r="AQ731" s="180"/>
      <c r="AR731" s="180"/>
      <c r="AS731" s="180"/>
      <c r="AT731" s="180"/>
      <c r="AU731" s="180"/>
      <c r="AV731" s="180"/>
      <c r="AW731" s="180"/>
      <c r="AX731" s="180"/>
      <c r="AY731" s="180"/>
      <c r="AZ731" s="180"/>
      <c r="BA731" s="180"/>
      <c r="BB731" s="180"/>
      <c r="BC731" s="180"/>
      <c r="BD731" s="180"/>
      <c r="BE731" s="180"/>
      <c r="BF731" s="180"/>
      <c r="BG731" s="180"/>
      <c r="BH731" s="180"/>
      <c r="BI731" s="180"/>
      <c r="BJ731" s="180"/>
      <c r="BK731" s="180"/>
      <c r="BL731" s="180"/>
      <c r="BM731" s="180"/>
      <c r="BN731" s="180"/>
      <c r="BO731" s="180"/>
      <c r="BP731" s="180"/>
      <c r="BQ731" s="180"/>
      <c r="BR731" s="180"/>
      <c r="BS731" s="180"/>
      <c r="BT731" s="180"/>
      <c r="BU731" s="180"/>
      <c r="BV731" s="180"/>
      <c r="BW731" s="180"/>
      <c r="BX731" s="180"/>
      <c r="BY731" s="180"/>
      <c r="BZ731" s="180"/>
      <c r="CA731" s="180"/>
    </row>
    <row r="732" ht="15.75" customHeight="1" spans="1:79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  <c r="R732" s="180"/>
      <c r="S732" s="180"/>
      <c r="T732" s="180"/>
      <c r="U732" s="180"/>
      <c r="V732" s="180"/>
      <c r="W732" s="180"/>
      <c r="X732" s="180"/>
      <c r="Y732" s="180"/>
      <c r="Z732" s="180"/>
      <c r="AA732" s="180"/>
      <c r="AB732" s="180"/>
      <c r="AC732" s="180"/>
      <c r="AD732" s="180"/>
      <c r="AE732" s="180"/>
      <c r="AF732" s="180"/>
      <c r="AG732" s="180"/>
      <c r="AH732" s="180"/>
      <c r="AI732" s="180"/>
      <c r="AJ732" s="180"/>
      <c r="AK732" s="180"/>
      <c r="AL732" s="180"/>
      <c r="AM732" s="180"/>
      <c r="AN732" s="180"/>
      <c r="AO732" s="180"/>
      <c r="AP732" s="180"/>
      <c r="AQ732" s="180"/>
      <c r="AR732" s="180"/>
      <c r="AS732" s="180"/>
      <c r="AT732" s="180"/>
      <c r="AU732" s="180"/>
      <c r="AV732" s="180"/>
      <c r="AW732" s="180"/>
      <c r="AX732" s="180"/>
      <c r="AY732" s="180"/>
      <c r="AZ732" s="180"/>
      <c r="BA732" s="180"/>
      <c r="BB732" s="180"/>
      <c r="BC732" s="180"/>
      <c r="BD732" s="180"/>
      <c r="BE732" s="180"/>
      <c r="BF732" s="180"/>
      <c r="BG732" s="180"/>
      <c r="BH732" s="180"/>
      <c r="BI732" s="180"/>
      <c r="BJ732" s="180"/>
      <c r="BK732" s="180"/>
      <c r="BL732" s="180"/>
      <c r="BM732" s="180"/>
      <c r="BN732" s="180"/>
      <c r="BO732" s="180"/>
      <c r="BP732" s="180"/>
      <c r="BQ732" s="180"/>
      <c r="BR732" s="180"/>
      <c r="BS732" s="180"/>
      <c r="BT732" s="180"/>
      <c r="BU732" s="180"/>
      <c r="BV732" s="180"/>
      <c r="BW732" s="180"/>
      <c r="BX732" s="180"/>
      <c r="BY732" s="180"/>
      <c r="BZ732" s="180"/>
      <c r="CA732" s="180"/>
    </row>
    <row r="733" ht="15.75" customHeight="1" spans="1:79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  <c r="R733" s="180"/>
      <c r="S733" s="180"/>
      <c r="T733" s="180"/>
      <c r="U733" s="180"/>
      <c r="V733" s="180"/>
      <c r="W733" s="180"/>
      <c r="X733" s="180"/>
      <c r="Y733" s="180"/>
      <c r="Z733" s="180"/>
      <c r="AA733" s="180"/>
      <c r="AB733" s="180"/>
      <c r="AC733" s="180"/>
      <c r="AD733" s="180"/>
      <c r="AE733" s="180"/>
      <c r="AF733" s="180"/>
      <c r="AG733" s="180"/>
      <c r="AH733" s="180"/>
      <c r="AI733" s="180"/>
      <c r="AJ733" s="180"/>
      <c r="AK733" s="180"/>
      <c r="AL733" s="180"/>
      <c r="AM733" s="180"/>
      <c r="AN733" s="180"/>
      <c r="AO733" s="180"/>
      <c r="AP733" s="180"/>
      <c r="AQ733" s="180"/>
      <c r="AR733" s="180"/>
      <c r="AS733" s="180"/>
      <c r="AT733" s="180"/>
      <c r="AU733" s="180"/>
      <c r="AV733" s="180"/>
      <c r="AW733" s="180"/>
      <c r="AX733" s="180"/>
      <c r="AY733" s="180"/>
      <c r="AZ733" s="180"/>
      <c r="BA733" s="180"/>
      <c r="BB733" s="180"/>
      <c r="BC733" s="180"/>
      <c r="BD733" s="180"/>
      <c r="BE733" s="180"/>
      <c r="BF733" s="180"/>
      <c r="BG733" s="180"/>
      <c r="BH733" s="180"/>
      <c r="BI733" s="180"/>
      <c r="BJ733" s="180"/>
      <c r="BK733" s="180"/>
      <c r="BL733" s="180"/>
      <c r="BM733" s="180"/>
      <c r="BN733" s="180"/>
      <c r="BO733" s="180"/>
      <c r="BP733" s="180"/>
      <c r="BQ733" s="180"/>
      <c r="BR733" s="180"/>
      <c r="BS733" s="180"/>
      <c r="BT733" s="180"/>
      <c r="BU733" s="180"/>
      <c r="BV733" s="180"/>
      <c r="BW733" s="180"/>
      <c r="BX733" s="180"/>
      <c r="BY733" s="180"/>
      <c r="BZ733" s="180"/>
      <c r="CA733" s="180"/>
    </row>
    <row r="734" ht="15.75" customHeight="1" spans="1:79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  <c r="R734" s="180"/>
      <c r="S734" s="180"/>
      <c r="T734" s="180"/>
      <c r="U734" s="180"/>
      <c r="V734" s="180"/>
      <c r="W734" s="180"/>
      <c r="X734" s="180"/>
      <c r="Y734" s="180"/>
      <c r="Z734" s="180"/>
      <c r="AA734" s="180"/>
      <c r="AB734" s="180"/>
      <c r="AC734" s="180"/>
      <c r="AD734" s="180"/>
      <c r="AE734" s="180"/>
      <c r="AF734" s="180"/>
      <c r="AG734" s="180"/>
      <c r="AH734" s="180"/>
      <c r="AI734" s="180"/>
      <c r="AJ734" s="180"/>
      <c r="AK734" s="180"/>
      <c r="AL734" s="180"/>
      <c r="AM734" s="180"/>
      <c r="AN734" s="180"/>
      <c r="AO734" s="180"/>
      <c r="AP734" s="180"/>
      <c r="AQ734" s="180"/>
      <c r="AR734" s="180"/>
      <c r="AS734" s="180"/>
      <c r="AT734" s="180"/>
      <c r="AU734" s="180"/>
      <c r="AV734" s="180"/>
      <c r="AW734" s="180"/>
      <c r="AX734" s="180"/>
      <c r="AY734" s="180"/>
      <c r="AZ734" s="180"/>
      <c r="BA734" s="180"/>
      <c r="BB734" s="180"/>
      <c r="BC734" s="180"/>
      <c r="BD734" s="180"/>
      <c r="BE734" s="180"/>
      <c r="BF734" s="180"/>
      <c r="BG734" s="180"/>
      <c r="BH734" s="180"/>
      <c r="BI734" s="180"/>
      <c r="BJ734" s="180"/>
      <c r="BK734" s="180"/>
      <c r="BL734" s="180"/>
      <c r="BM734" s="180"/>
      <c r="BN734" s="180"/>
      <c r="BO734" s="180"/>
      <c r="BP734" s="180"/>
      <c r="BQ734" s="180"/>
      <c r="BR734" s="180"/>
      <c r="BS734" s="180"/>
      <c r="BT734" s="180"/>
      <c r="BU734" s="180"/>
      <c r="BV734" s="180"/>
      <c r="BW734" s="180"/>
      <c r="BX734" s="180"/>
      <c r="BY734" s="180"/>
      <c r="BZ734" s="180"/>
      <c r="CA734" s="180"/>
    </row>
    <row r="735" ht="15.75" customHeight="1" spans="1:79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  <c r="R735" s="180"/>
      <c r="S735" s="180"/>
      <c r="T735" s="180"/>
      <c r="U735" s="180"/>
      <c r="V735" s="180"/>
      <c r="W735" s="180"/>
      <c r="X735" s="180"/>
      <c r="Y735" s="180"/>
      <c r="Z735" s="180"/>
      <c r="AA735" s="180"/>
      <c r="AB735" s="180"/>
      <c r="AC735" s="180"/>
      <c r="AD735" s="180"/>
      <c r="AE735" s="180"/>
      <c r="AF735" s="180"/>
      <c r="AG735" s="180"/>
      <c r="AH735" s="180"/>
      <c r="AI735" s="180"/>
      <c r="AJ735" s="180"/>
      <c r="AK735" s="180"/>
      <c r="AL735" s="180"/>
      <c r="AM735" s="180"/>
      <c r="AN735" s="180"/>
      <c r="AO735" s="180"/>
      <c r="AP735" s="180"/>
      <c r="AQ735" s="180"/>
      <c r="AR735" s="180"/>
      <c r="AS735" s="180"/>
      <c r="AT735" s="180"/>
      <c r="AU735" s="180"/>
      <c r="AV735" s="180"/>
      <c r="AW735" s="180"/>
      <c r="AX735" s="180"/>
      <c r="AY735" s="180"/>
      <c r="AZ735" s="180"/>
      <c r="BA735" s="180"/>
      <c r="BB735" s="180"/>
      <c r="BC735" s="180"/>
      <c r="BD735" s="180"/>
      <c r="BE735" s="180"/>
      <c r="BF735" s="180"/>
      <c r="BG735" s="180"/>
      <c r="BH735" s="180"/>
      <c r="BI735" s="180"/>
      <c r="BJ735" s="180"/>
      <c r="BK735" s="180"/>
      <c r="BL735" s="180"/>
      <c r="BM735" s="180"/>
      <c r="BN735" s="180"/>
      <c r="BO735" s="180"/>
      <c r="BP735" s="180"/>
      <c r="BQ735" s="180"/>
      <c r="BR735" s="180"/>
      <c r="BS735" s="180"/>
      <c r="BT735" s="180"/>
      <c r="BU735" s="180"/>
      <c r="BV735" s="180"/>
      <c r="BW735" s="180"/>
      <c r="BX735" s="180"/>
      <c r="BY735" s="180"/>
      <c r="BZ735" s="180"/>
      <c r="CA735" s="180"/>
    </row>
    <row r="736" ht="15.75" customHeight="1" spans="1:79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  <c r="R736" s="180"/>
      <c r="S736" s="180"/>
      <c r="T736" s="180"/>
      <c r="U736" s="180"/>
      <c r="V736" s="180"/>
      <c r="W736" s="180"/>
      <c r="X736" s="180"/>
      <c r="Y736" s="180"/>
      <c r="Z736" s="180"/>
      <c r="AA736" s="180"/>
      <c r="AB736" s="180"/>
      <c r="AC736" s="180"/>
      <c r="AD736" s="180"/>
      <c r="AE736" s="180"/>
      <c r="AF736" s="180"/>
      <c r="AG736" s="180"/>
      <c r="AH736" s="180"/>
      <c r="AI736" s="180"/>
      <c r="AJ736" s="180"/>
      <c r="AK736" s="180"/>
      <c r="AL736" s="180"/>
      <c r="AM736" s="180"/>
      <c r="AN736" s="180"/>
      <c r="AO736" s="180"/>
      <c r="AP736" s="180"/>
      <c r="AQ736" s="180"/>
      <c r="AR736" s="180"/>
      <c r="AS736" s="180"/>
      <c r="AT736" s="180"/>
      <c r="AU736" s="180"/>
      <c r="AV736" s="180"/>
      <c r="AW736" s="180"/>
      <c r="AX736" s="180"/>
      <c r="AY736" s="180"/>
      <c r="AZ736" s="180"/>
      <c r="BA736" s="180"/>
      <c r="BB736" s="180"/>
      <c r="BC736" s="180"/>
      <c r="BD736" s="180"/>
      <c r="BE736" s="180"/>
      <c r="BF736" s="180"/>
      <c r="BG736" s="180"/>
      <c r="BH736" s="180"/>
      <c r="BI736" s="180"/>
      <c r="BJ736" s="180"/>
      <c r="BK736" s="180"/>
      <c r="BL736" s="180"/>
      <c r="BM736" s="180"/>
      <c r="BN736" s="180"/>
      <c r="BO736" s="180"/>
      <c r="BP736" s="180"/>
      <c r="BQ736" s="180"/>
      <c r="BR736" s="180"/>
      <c r="BS736" s="180"/>
      <c r="BT736" s="180"/>
      <c r="BU736" s="180"/>
      <c r="BV736" s="180"/>
      <c r="BW736" s="180"/>
      <c r="BX736" s="180"/>
      <c r="BY736" s="180"/>
      <c r="BZ736" s="180"/>
      <c r="CA736" s="180"/>
    </row>
    <row r="737" ht="15.75" customHeight="1" spans="1:79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  <c r="R737" s="180"/>
      <c r="S737" s="180"/>
      <c r="T737" s="180"/>
      <c r="U737" s="180"/>
      <c r="V737" s="180"/>
      <c r="W737" s="180"/>
      <c r="X737" s="180"/>
      <c r="Y737" s="180"/>
      <c r="Z737" s="180"/>
      <c r="AA737" s="180"/>
      <c r="AB737" s="180"/>
      <c r="AC737" s="180"/>
      <c r="AD737" s="180"/>
      <c r="AE737" s="180"/>
      <c r="AF737" s="180"/>
      <c r="AG737" s="180"/>
      <c r="AH737" s="180"/>
      <c r="AI737" s="180"/>
      <c r="AJ737" s="180"/>
      <c r="AK737" s="180"/>
      <c r="AL737" s="180"/>
      <c r="AM737" s="180"/>
      <c r="AN737" s="180"/>
      <c r="AO737" s="180"/>
      <c r="AP737" s="180"/>
      <c r="AQ737" s="180"/>
      <c r="AR737" s="180"/>
      <c r="AS737" s="180"/>
      <c r="AT737" s="180"/>
      <c r="AU737" s="180"/>
      <c r="AV737" s="180"/>
      <c r="AW737" s="180"/>
      <c r="AX737" s="180"/>
      <c r="AY737" s="180"/>
      <c r="AZ737" s="180"/>
      <c r="BA737" s="180"/>
      <c r="BB737" s="180"/>
      <c r="BC737" s="180"/>
      <c r="BD737" s="180"/>
      <c r="BE737" s="180"/>
      <c r="BF737" s="180"/>
      <c r="BG737" s="180"/>
      <c r="BH737" s="180"/>
      <c r="BI737" s="180"/>
      <c r="BJ737" s="180"/>
      <c r="BK737" s="180"/>
      <c r="BL737" s="180"/>
      <c r="BM737" s="180"/>
      <c r="BN737" s="180"/>
      <c r="BO737" s="180"/>
      <c r="BP737" s="180"/>
      <c r="BQ737" s="180"/>
      <c r="BR737" s="180"/>
      <c r="BS737" s="180"/>
      <c r="BT737" s="180"/>
      <c r="BU737" s="180"/>
      <c r="BV737" s="180"/>
      <c r="BW737" s="180"/>
      <c r="BX737" s="180"/>
      <c r="BY737" s="180"/>
      <c r="BZ737" s="180"/>
      <c r="CA737" s="180"/>
    </row>
    <row r="738" ht="15.75" customHeight="1" spans="1:79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  <c r="R738" s="180"/>
      <c r="S738" s="180"/>
      <c r="T738" s="180"/>
      <c r="U738" s="180"/>
      <c r="V738" s="180"/>
      <c r="W738" s="180"/>
      <c r="X738" s="180"/>
      <c r="Y738" s="180"/>
      <c r="Z738" s="180"/>
      <c r="AA738" s="180"/>
      <c r="AB738" s="180"/>
      <c r="AC738" s="180"/>
      <c r="AD738" s="180"/>
      <c r="AE738" s="180"/>
      <c r="AF738" s="180"/>
      <c r="AG738" s="180"/>
      <c r="AH738" s="180"/>
      <c r="AI738" s="180"/>
      <c r="AJ738" s="180"/>
      <c r="AK738" s="180"/>
      <c r="AL738" s="180"/>
      <c r="AM738" s="180"/>
      <c r="AN738" s="180"/>
      <c r="AO738" s="180"/>
      <c r="AP738" s="180"/>
      <c r="AQ738" s="180"/>
      <c r="AR738" s="180"/>
      <c r="AS738" s="180"/>
      <c r="AT738" s="180"/>
      <c r="AU738" s="180"/>
      <c r="AV738" s="180"/>
      <c r="AW738" s="180"/>
      <c r="AX738" s="180"/>
      <c r="AY738" s="180"/>
      <c r="AZ738" s="180"/>
      <c r="BA738" s="180"/>
      <c r="BB738" s="180"/>
      <c r="BC738" s="180"/>
      <c r="BD738" s="180"/>
      <c r="BE738" s="180"/>
      <c r="BF738" s="180"/>
      <c r="BG738" s="180"/>
      <c r="BH738" s="180"/>
      <c r="BI738" s="180"/>
      <c r="BJ738" s="180"/>
      <c r="BK738" s="180"/>
      <c r="BL738" s="180"/>
      <c r="BM738" s="180"/>
      <c r="BN738" s="180"/>
      <c r="BO738" s="180"/>
      <c r="BP738" s="180"/>
      <c r="BQ738" s="180"/>
      <c r="BR738" s="180"/>
      <c r="BS738" s="180"/>
      <c r="BT738" s="180"/>
      <c r="BU738" s="180"/>
      <c r="BV738" s="180"/>
      <c r="BW738" s="180"/>
      <c r="BX738" s="180"/>
      <c r="BY738" s="180"/>
      <c r="BZ738" s="180"/>
      <c r="CA738" s="180"/>
    </row>
    <row r="739" ht="15.75" customHeight="1" spans="1:79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  <c r="R739" s="180"/>
      <c r="S739" s="180"/>
      <c r="T739" s="180"/>
      <c r="U739" s="180"/>
      <c r="V739" s="180"/>
      <c r="W739" s="180"/>
      <c r="X739" s="180"/>
      <c r="Y739" s="180"/>
      <c r="Z739" s="180"/>
      <c r="AA739" s="180"/>
      <c r="AB739" s="180"/>
      <c r="AC739" s="180"/>
      <c r="AD739" s="180"/>
      <c r="AE739" s="180"/>
      <c r="AF739" s="180"/>
      <c r="AG739" s="180"/>
      <c r="AH739" s="180"/>
      <c r="AI739" s="180"/>
      <c r="AJ739" s="180"/>
      <c r="AK739" s="180"/>
      <c r="AL739" s="180"/>
      <c r="AM739" s="180"/>
      <c r="AN739" s="180"/>
      <c r="AO739" s="180"/>
      <c r="AP739" s="180"/>
      <c r="AQ739" s="180"/>
      <c r="AR739" s="180"/>
      <c r="AS739" s="180"/>
      <c r="AT739" s="180"/>
      <c r="AU739" s="180"/>
      <c r="AV739" s="180"/>
      <c r="AW739" s="180"/>
      <c r="AX739" s="180"/>
      <c r="AY739" s="180"/>
      <c r="AZ739" s="180"/>
      <c r="BA739" s="180"/>
      <c r="BB739" s="180"/>
      <c r="BC739" s="180"/>
      <c r="BD739" s="180"/>
      <c r="BE739" s="180"/>
      <c r="BF739" s="180"/>
      <c r="BG739" s="180"/>
      <c r="BH739" s="180"/>
      <c r="BI739" s="180"/>
      <c r="BJ739" s="180"/>
      <c r="BK739" s="180"/>
      <c r="BL739" s="180"/>
      <c r="BM739" s="180"/>
      <c r="BN739" s="180"/>
      <c r="BO739" s="180"/>
      <c r="BP739" s="180"/>
      <c r="BQ739" s="180"/>
      <c r="BR739" s="180"/>
      <c r="BS739" s="180"/>
      <c r="BT739" s="180"/>
      <c r="BU739" s="180"/>
      <c r="BV739" s="180"/>
      <c r="BW739" s="180"/>
      <c r="BX739" s="180"/>
      <c r="BY739" s="180"/>
      <c r="BZ739" s="180"/>
      <c r="CA739" s="180"/>
    </row>
    <row r="740" ht="15.75" customHeight="1" spans="1:79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  <c r="R740" s="180"/>
      <c r="S740" s="180"/>
      <c r="T740" s="180"/>
      <c r="U740" s="180"/>
      <c r="V740" s="180"/>
      <c r="W740" s="180"/>
      <c r="X740" s="180"/>
      <c r="Y740" s="180"/>
      <c r="Z740" s="180"/>
      <c r="AA740" s="180"/>
      <c r="AB740" s="180"/>
      <c r="AC740" s="180"/>
      <c r="AD740" s="180"/>
      <c r="AE740" s="180"/>
      <c r="AF740" s="180"/>
      <c r="AG740" s="180"/>
      <c r="AH740" s="180"/>
      <c r="AI740" s="180"/>
      <c r="AJ740" s="180"/>
      <c r="AK740" s="180"/>
      <c r="AL740" s="180"/>
      <c r="AM740" s="180"/>
      <c r="AN740" s="180"/>
      <c r="AO740" s="180"/>
      <c r="AP740" s="180"/>
      <c r="AQ740" s="180"/>
      <c r="AR740" s="180"/>
      <c r="AS740" s="180"/>
      <c r="AT740" s="180"/>
      <c r="AU740" s="180"/>
      <c r="AV740" s="180"/>
      <c r="AW740" s="180"/>
      <c r="AX740" s="180"/>
      <c r="AY740" s="180"/>
      <c r="AZ740" s="180"/>
      <c r="BA740" s="180"/>
      <c r="BB740" s="180"/>
      <c r="BC740" s="180"/>
      <c r="BD740" s="180"/>
      <c r="BE740" s="180"/>
      <c r="BF740" s="180"/>
      <c r="BG740" s="180"/>
      <c r="BH740" s="180"/>
      <c r="BI740" s="180"/>
      <c r="BJ740" s="180"/>
      <c r="BK740" s="180"/>
      <c r="BL740" s="180"/>
      <c r="BM740" s="180"/>
      <c r="BN740" s="180"/>
      <c r="BO740" s="180"/>
      <c r="BP740" s="180"/>
      <c r="BQ740" s="180"/>
      <c r="BR740" s="180"/>
      <c r="BS740" s="180"/>
      <c r="BT740" s="180"/>
      <c r="BU740" s="180"/>
      <c r="BV740" s="180"/>
      <c r="BW740" s="180"/>
      <c r="BX740" s="180"/>
      <c r="BY740" s="180"/>
      <c r="BZ740" s="180"/>
      <c r="CA740" s="180"/>
    </row>
    <row r="741" ht="15.75" customHeight="1" spans="1:79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  <c r="R741" s="180"/>
      <c r="S741" s="180"/>
      <c r="T741" s="180"/>
      <c r="U741" s="180"/>
      <c r="V741" s="180"/>
      <c r="W741" s="180"/>
      <c r="X741" s="180"/>
      <c r="Y741" s="180"/>
      <c r="Z741" s="180"/>
      <c r="AA741" s="180"/>
      <c r="AB741" s="180"/>
      <c r="AC741" s="180"/>
      <c r="AD741" s="180"/>
      <c r="AE741" s="180"/>
      <c r="AF741" s="180"/>
      <c r="AG741" s="180"/>
      <c r="AH741" s="180"/>
      <c r="AI741" s="180"/>
      <c r="AJ741" s="180"/>
      <c r="AK741" s="180"/>
      <c r="AL741" s="180"/>
      <c r="AM741" s="180"/>
      <c r="AN741" s="180"/>
      <c r="AO741" s="180"/>
      <c r="AP741" s="180"/>
      <c r="AQ741" s="180"/>
      <c r="AR741" s="180"/>
      <c r="AS741" s="180"/>
      <c r="AT741" s="180"/>
      <c r="AU741" s="180"/>
      <c r="AV741" s="180"/>
      <c r="AW741" s="180"/>
      <c r="AX741" s="180"/>
      <c r="AY741" s="180"/>
      <c r="AZ741" s="180"/>
      <c r="BA741" s="180"/>
      <c r="BB741" s="180"/>
      <c r="BC741" s="180"/>
      <c r="BD741" s="180"/>
      <c r="BE741" s="180"/>
      <c r="BF741" s="180"/>
      <c r="BG741" s="180"/>
      <c r="BH741" s="180"/>
      <c r="BI741" s="180"/>
      <c r="BJ741" s="180"/>
      <c r="BK741" s="180"/>
      <c r="BL741" s="180"/>
      <c r="BM741" s="180"/>
      <c r="BN741" s="180"/>
      <c r="BO741" s="180"/>
      <c r="BP741" s="180"/>
      <c r="BQ741" s="180"/>
      <c r="BR741" s="180"/>
      <c r="BS741" s="180"/>
      <c r="BT741" s="180"/>
      <c r="BU741" s="180"/>
      <c r="BV741" s="180"/>
      <c r="BW741" s="180"/>
      <c r="BX741" s="180"/>
      <c r="BY741" s="180"/>
      <c r="BZ741" s="180"/>
      <c r="CA741" s="180"/>
    </row>
    <row r="742" ht="15.75" customHeight="1" spans="1:79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  <c r="R742" s="180"/>
      <c r="S742" s="180"/>
      <c r="T742" s="180"/>
      <c r="U742" s="180"/>
      <c r="V742" s="180"/>
      <c r="W742" s="180"/>
      <c r="X742" s="180"/>
      <c r="Y742" s="180"/>
      <c r="Z742" s="180"/>
      <c r="AA742" s="180"/>
      <c r="AB742" s="180"/>
      <c r="AC742" s="180"/>
      <c r="AD742" s="180"/>
      <c r="AE742" s="180"/>
      <c r="AF742" s="180"/>
      <c r="AG742" s="180"/>
      <c r="AH742" s="180"/>
      <c r="AI742" s="180"/>
      <c r="AJ742" s="180"/>
      <c r="AK742" s="180"/>
      <c r="AL742" s="180"/>
      <c r="AM742" s="180"/>
      <c r="AN742" s="180"/>
      <c r="AO742" s="180"/>
      <c r="AP742" s="180"/>
      <c r="AQ742" s="180"/>
      <c r="AR742" s="180"/>
      <c r="AS742" s="180"/>
      <c r="AT742" s="180"/>
      <c r="AU742" s="180"/>
      <c r="AV742" s="180"/>
      <c r="AW742" s="180"/>
      <c r="AX742" s="180"/>
      <c r="AY742" s="180"/>
      <c r="AZ742" s="180"/>
      <c r="BA742" s="180"/>
      <c r="BB742" s="180"/>
      <c r="BC742" s="180"/>
      <c r="BD742" s="180"/>
      <c r="BE742" s="180"/>
      <c r="BF742" s="180"/>
      <c r="BG742" s="180"/>
      <c r="BH742" s="180"/>
      <c r="BI742" s="180"/>
      <c r="BJ742" s="180"/>
      <c r="BK742" s="180"/>
      <c r="BL742" s="180"/>
      <c r="BM742" s="180"/>
      <c r="BN742" s="180"/>
      <c r="BO742" s="180"/>
      <c r="BP742" s="180"/>
      <c r="BQ742" s="180"/>
      <c r="BR742" s="180"/>
      <c r="BS742" s="180"/>
      <c r="BT742" s="180"/>
      <c r="BU742" s="180"/>
      <c r="BV742" s="180"/>
      <c r="BW742" s="180"/>
      <c r="BX742" s="180"/>
      <c r="BY742" s="180"/>
      <c r="BZ742" s="180"/>
      <c r="CA742" s="180"/>
    </row>
    <row r="743" ht="15.75" customHeight="1" spans="1:79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  <c r="R743" s="180"/>
      <c r="S743" s="180"/>
      <c r="T743" s="180"/>
      <c r="U743" s="180"/>
      <c r="V743" s="180"/>
      <c r="W743" s="180"/>
      <c r="X743" s="180"/>
      <c r="Y743" s="180"/>
      <c r="Z743" s="180"/>
      <c r="AA743" s="180"/>
      <c r="AB743" s="180"/>
      <c r="AC743" s="180"/>
      <c r="AD743" s="180"/>
      <c r="AE743" s="180"/>
      <c r="AF743" s="180"/>
      <c r="AG743" s="180"/>
      <c r="AH743" s="180"/>
      <c r="AI743" s="180"/>
      <c r="AJ743" s="180"/>
      <c r="AK743" s="180"/>
      <c r="AL743" s="180"/>
      <c r="AM743" s="180"/>
      <c r="AN743" s="180"/>
      <c r="AO743" s="180"/>
      <c r="AP743" s="180"/>
      <c r="AQ743" s="180"/>
      <c r="AR743" s="180"/>
      <c r="AS743" s="180"/>
      <c r="AT743" s="180"/>
      <c r="AU743" s="180"/>
      <c r="AV743" s="180"/>
      <c r="AW743" s="180"/>
      <c r="AX743" s="180"/>
      <c r="AY743" s="180"/>
      <c r="AZ743" s="180"/>
      <c r="BA743" s="180"/>
      <c r="BB743" s="180"/>
      <c r="BC743" s="180"/>
      <c r="BD743" s="180"/>
      <c r="BE743" s="180"/>
      <c r="BF743" s="180"/>
      <c r="BG743" s="180"/>
      <c r="BH743" s="180"/>
      <c r="BI743" s="180"/>
      <c r="BJ743" s="180"/>
      <c r="BK743" s="180"/>
      <c r="BL743" s="180"/>
      <c r="BM743" s="180"/>
      <c r="BN743" s="180"/>
      <c r="BO743" s="180"/>
      <c r="BP743" s="180"/>
      <c r="BQ743" s="180"/>
      <c r="BR743" s="180"/>
      <c r="BS743" s="180"/>
      <c r="BT743" s="180"/>
      <c r="BU743" s="180"/>
      <c r="BV743" s="180"/>
      <c r="BW743" s="180"/>
      <c r="BX743" s="180"/>
      <c r="BY743" s="180"/>
      <c r="BZ743" s="180"/>
      <c r="CA743" s="180"/>
    </row>
    <row r="744" ht="15.75" customHeight="1" spans="1:79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  <c r="R744" s="180"/>
      <c r="S744" s="180"/>
      <c r="T744" s="180"/>
      <c r="U744" s="180"/>
      <c r="V744" s="180"/>
      <c r="W744" s="180"/>
      <c r="X744" s="180"/>
      <c r="Y744" s="180"/>
      <c r="Z744" s="180"/>
      <c r="AA744" s="180"/>
      <c r="AB744" s="180"/>
      <c r="AC744" s="180"/>
      <c r="AD744" s="180"/>
      <c r="AE744" s="180"/>
      <c r="AF744" s="180"/>
      <c r="AG744" s="180"/>
      <c r="AH744" s="180"/>
      <c r="AI744" s="180"/>
      <c r="AJ744" s="180"/>
      <c r="AK744" s="180"/>
      <c r="AL744" s="180"/>
      <c r="AM744" s="180"/>
      <c r="AN744" s="180"/>
      <c r="AO744" s="180"/>
      <c r="AP744" s="180"/>
      <c r="AQ744" s="180"/>
      <c r="AR744" s="180"/>
      <c r="AS744" s="180"/>
      <c r="AT744" s="180"/>
      <c r="AU744" s="180"/>
      <c r="AV744" s="180"/>
      <c r="AW744" s="180"/>
      <c r="AX744" s="180"/>
      <c r="AY744" s="180"/>
      <c r="AZ744" s="180"/>
      <c r="BA744" s="180"/>
      <c r="BB744" s="180"/>
      <c r="BC744" s="180"/>
      <c r="BD744" s="180"/>
      <c r="BE744" s="180"/>
      <c r="BF744" s="180"/>
      <c r="BG744" s="180"/>
      <c r="BH744" s="180"/>
      <c r="BI744" s="180"/>
      <c r="BJ744" s="180"/>
      <c r="BK744" s="180"/>
      <c r="BL744" s="180"/>
      <c r="BM744" s="180"/>
      <c r="BN744" s="180"/>
      <c r="BO744" s="180"/>
      <c r="BP744" s="180"/>
      <c r="BQ744" s="180"/>
      <c r="BR744" s="180"/>
      <c r="BS744" s="180"/>
      <c r="BT744" s="180"/>
      <c r="BU744" s="180"/>
      <c r="BV744" s="180"/>
      <c r="BW744" s="180"/>
      <c r="BX744" s="180"/>
      <c r="BY744" s="180"/>
      <c r="BZ744" s="180"/>
      <c r="CA744" s="180"/>
    </row>
    <row r="745" ht="15.75" customHeight="1" spans="1:79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  <c r="R745" s="180"/>
      <c r="S745" s="180"/>
      <c r="T745" s="180"/>
      <c r="U745" s="180"/>
      <c r="V745" s="180"/>
      <c r="W745" s="180"/>
      <c r="X745" s="180"/>
      <c r="Y745" s="180"/>
      <c r="Z745" s="180"/>
      <c r="AA745" s="180"/>
      <c r="AB745" s="180"/>
      <c r="AC745" s="180"/>
      <c r="AD745" s="180"/>
      <c r="AE745" s="180"/>
      <c r="AF745" s="180"/>
      <c r="AG745" s="180"/>
      <c r="AH745" s="180"/>
      <c r="AI745" s="180"/>
      <c r="AJ745" s="180"/>
      <c r="AK745" s="180"/>
      <c r="AL745" s="180"/>
      <c r="AM745" s="180"/>
      <c r="AN745" s="180"/>
      <c r="AO745" s="180"/>
      <c r="AP745" s="180"/>
      <c r="AQ745" s="180"/>
      <c r="AR745" s="180"/>
      <c r="AS745" s="180"/>
      <c r="AT745" s="180"/>
      <c r="AU745" s="180"/>
      <c r="AV745" s="180"/>
      <c r="AW745" s="180"/>
      <c r="AX745" s="180"/>
      <c r="AY745" s="180"/>
      <c r="AZ745" s="180"/>
      <c r="BA745" s="180"/>
      <c r="BB745" s="180"/>
      <c r="BC745" s="180"/>
      <c r="BD745" s="180"/>
      <c r="BE745" s="180"/>
      <c r="BF745" s="180"/>
      <c r="BG745" s="180"/>
      <c r="BH745" s="180"/>
      <c r="BI745" s="180"/>
      <c r="BJ745" s="180"/>
      <c r="BK745" s="180"/>
      <c r="BL745" s="180"/>
      <c r="BM745" s="180"/>
      <c r="BN745" s="180"/>
      <c r="BO745" s="180"/>
      <c r="BP745" s="180"/>
      <c r="BQ745" s="180"/>
      <c r="BR745" s="180"/>
      <c r="BS745" s="180"/>
      <c r="BT745" s="180"/>
      <c r="BU745" s="180"/>
      <c r="BV745" s="180"/>
      <c r="BW745" s="180"/>
      <c r="BX745" s="180"/>
      <c r="BY745" s="180"/>
      <c r="BZ745" s="180"/>
      <c r="CA745" s="180"/>
    </row>
    <row r="746" ht="15.75" customHeight="1" spans="1:79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  <c r="R746" s="180"/>
      <c r="S746" s="180"/>
      <c r="T746" s="180"/>
      <c r="U746" s="180"/>
      <c r="V746" s="180"/>
      <c r="W746" s="180"/>
      <c r="X746" s="180"/>
      <c r="Y746" s="180"/>
      <c r="Z746" s="180"/>
      <c r="AA746" s="180"/>
      <c r="AB746" s="180"/>
      <c r="AC746" s="180"/>
      <c r="AD746" s="180"/>
      <c r="AE746" s="180"/>
      <c r="AF746" s="180"/>
      <c r="AG746" s="180"/>
      <c r="AH746" s="180"/>
      <c r="AI746" s="180"/>
      <c r="AJ746" s="180"/>
      <c r="AK746" s="180"/>
      <c r="AL746" s="180"/>
      <c r="AM746" s="180"/>
      <c r="AN746" s="180"/>
      <c r="AO746" s="180"/>
      <c r="AP746" s="180"/>
      <c r="AQ746" s="180"/>
      <c r="AR746" s="180"/>
      <c r="AS746" s="180"/>
      <c r="AT746" s="180"/>
      <c r="AU746" s="180"/>
      <c r="AV746" s="180"/>
      <c r="AW746" s="180"/>
      <c r="AX746" s="180"/>
      <c r="AY746" s="180"/>
      <c r="AZ746" s="180"/>
      <c r="BA746" s="180"/>
      <c r="BB746" s="180"/>
      <c r="BC746" s="180"/>
      <c r="BD746" s="180"/>
      <c r="BE746" s="180"/>
      <c r="BF746" s="180"/>
      <c r="BG746" s="180"/>
      <c r="BH746" s="180"/>
      <c r="BI746" s="180"/>
      <c r="BJ746" s="180"/>
      <c r="BK746" s="180"/>
      <c r="BL746" s="180"/>
      <c r="BM746" s="180"/>
      <c r="BN746" s="180"/>
      <c r="BO746" s="180"/>
      <c r="BP746" s="180"/>
      <c r="BQ746" s="180"/>
      <c r="BR746" s="180"/>
      <c r="BS746" s="180"/>
      <c r="BT746" s="180"/>
      <c r="BU746" s="180"/>
      <c r="BV746" s="180"/>
      <c r="BW746" s="180"/>
      <c r="BX746" s="180"/>
      <c r="BY746" s="180"/>
      <c r="BZ746" s="180"/>
      <c r="CA746" s="180"/>
    </row>
    <row r="747" ht="15.75" customHeight="1" spans="1:79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  <c r="R747" s="180"/>
      <c r="S747" s="180"/>
      <c r="T747" s="180"/>
      <c r="U747" s="180"/>
      <c r="V747" s="180"/>
      <c r="W747" s="180"/>
      <c r="X747" s="180"/>
      <c r="Y747" s="180"/>
      <c r="Z747" s="180"/>
      <c r="AA747" s="180"/>
      <c r="AB747" s="180"/>
      <c r="AC747" s="180"/>
      <c r="AD747" s="180"/>
      <c r="AE747" s="180"/>
      <c r="AF747" s="180"/>
      <c r="AG747" s="180"/>
      <c r="AH747" s="180"/>
      <c r="AI747" s="180"/>
      <c r="AJ747" s="180"/>
      <c r="AK747" s="180"/>
      <c r="AL747" s="180"/>
      <c r="AM747" s="180"/>
      <c r="AN747" s="180"/>
      <c r="AO747" s="180"/>
      <c r="AP747" s="180"/>
      <c r="AQ747" s="180"/>
      <c r="AR747" s="180"/>
      <c r="AS747" s="180"/>
      <c r="AT747" s="180"/>
      <c r="AU747" s="180"/>
      <c r="AV747" s="180"/>
      <c r="AW747" s="180"/>
      <c r="AX747" s="180"/>
      <c r="AY747" s="180"/>
      <c r="AZ747" s="180"/>
      <c r="BA747" s="180"/>
      <c r="BB747" s="180"/>
      <c r="BC747" s="180"/>
      <c r="BD747" s="180"/>
      <c r="BE747" s="180"/>
      <c r="BF747" s="180"/>
      <c r="BG747" s="180"/>
      <c r="BH747" s="180"/>
      <c r="BI747" s="180"/>
      <c r="BJ747" s="180"/>
      <c r="BK747" s="180"/>
      <c r="BL747" s="180"/>
      <c r="BM747" s="180"/>
      <c r="BN747" s="180"/>
      <c r="BO747" s="180"/>
      <c r="BP747" s="180"/>
      <c r="BQ747" s="180"/>
      <c r="BR747" s="180"/>
      <c r="BS747" s="180"/>
      <c r="BT747" s="180"/>
      <c r="BU747" s="180"/>
      <c r="BV747" s="180"/>
      <c r="BW747" s="180"/>
      <c r="BX747" s="180"/>
      <c r="BY747" s="180"/>
      <c r="BZ747" s="180"/>
      <c r="CA747" s="180"/>
    </row>
    <row r="748" ht="15.75" customHeight="1" spans="1:79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  <c r="R748" s="180"/>
      <c r="S748" s="180"/>
      <c r="T748" s="180"/>
      <c r="U748" s="180"/>
      <c r="V748" s="180"/>
      <c r="W748" s="180"/>
      <c r="X748" s="180"/>
      <c r="Y748" s="180"/>
      <c r="Z748" s="180"/>
      <c r="AA748" s="180"/>
      <c r="AB748" s="180"/>
      <c r="AC748" s="180"/>
      <c r="AD748" s="180"/>
      <c r="AE748" s="180"/>
      <c r="AF748" s="180"/>
      <c r="AG748" s="180"/>
      <c r="AH748" s="180"/>
      <c r="AI748" s="180"/>
      <c r="AJ748" s="180"/>
      <c r="AK748" s="180"/>
      <c r="AL748" s="180"/>
      <c r="AM748" s="180"/>
      <c r="AN748" s="180"/>
      <c r="AO748" s="180"/>
      <c r="AP748" s="180"/>
      <c r="AQ748" s="180"/>
      <c r="AR748" s="180"/>
      <c r="AS748" s="180"/>
      <c r="AT748" s="180"/>
      <c r="AU748" s="180"/>
      <c r="AV748" s="180"/>
      <c r="AW748" s="180"/>
      <c r="AX748" s="180"/>
      <c r="AY748" s="180"/>
      <c r="AZ748" s="180"/>
      <c r="BA748" s="180"/>
      <c r="BB748" s="180"/>
      <c r="BC748" s="180"/>
      <c r="BD748" s="180"/>
      <c r="BE748" s="180"/>
      <c r="BF748" s="180"/>
      <c r="BG748" s="180"/>
      <c r="BH748" s="180"/>
      <c r="BI748" s="180"/>
      <c r="BJ748" s="180"/>
      <c r="BK748" s="180"/>
      <c r="BL748" s="180"/>
      <c r="BM748" s="180"/>
      <c r="BN748" s="180"/>
      <c r="BO748" s="180"/>
      <c r="BP748" s="180"/>
      <c r="BQ748" s="180"/>
      <c r="BR748" s="180"/>
      <c r="BS748" s="180"/>
      <c r="BT748" s="180"/>
      <c r="BU748" s="180"/>
      <c r="BV748" s="180"/>
      <c r="BW748" s="180"/>
      <c r="BX748" s="180"/>
      <c r="BY748" s="180"/>
      <c r="BZ748" s="180"/>
      <c r="CA748" s="180"/>
    </row>
    <row r="749" ht="15.75" customHeight="1" spans="1:79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  <c r="U749" s="180"/>
      <c r="V749" s="180"/>
      <c r="W749" s="180"/>
      <c r="X749" s="180"/>
      <c r="Y749" s="180"/>
      <c r="Z749" s="180"/>
      <c r="AA749" s="180"/>
      <c r="AB749" s="180"/>
      <c r="AC749" s="180"/>
      <c r="AD749" s="180"/>
      <c r="AE749" s="180"/>
      <c r="AF749" s="180"/>
      <c r="AG749" s="180"/>
      <c r="AH749" s="180"/>
      <c r="AI749" s="180"/>
      <c r="AJ749" s="180"/>
      <c r="AK749" s="180"/>
      <c r="AL749" s="180"/>
      <c r="AM749" s="180"/>
      <c r="AN749" s="180"/>
      <c r="AO749" s="180"/>
      <c r="AP749" s="180"/>
      <c r="AQ749" s="180"/>
      <c r="AR749" s="180"/>
      <c r="AS749" s="180"/>
      <c r="AT749" s="180"/>
      <c r="AU749" s="180"/>
      <c r="AV749" s="180"/>
      <c r="AW749" s="180"/>
      <c r="AX749" s="180"/>
      <c r="AY749" s="180"/>
      <c r="AZ749" s="180"/>
      <c r="BA749" s="180"/>
      <c r="BB749" s="180"/>
      <c r="BC749" s="180"/>
      <c r="BD749" s="180"/>
      <c r="BE749" s="180"/>
      <c r="BF749" s="180"/>
      <c r="BG749" s="180"/>
      <c r="BH749" s="180"/>
      <c r="BI749" s="180"/>
      <c r="BJ749" s="180"/>
      <c r="BK749" s="180"/>
      <c r="BL749" s="180"/>
      <c r="BM749" s="180"/>
      <c r="BN749" s="180"/>
      <c r="BO749" s="180"/>
      <c r="BP749" s="180"/>
      <c r="BQ749" s="180"/>
      <c r="BR749" s="180"/>
      <c r="BS749" s="180"/>
      <c r="BT749" s="180"/>
      <c r="BU749" s="180"/>
      <c r="BV749" s="180"/>
      <c r="BW749" s="180"/>
      <c r="BX749" s="180"/>
      <c r="BY749" s="180"/>
      <c r="BZ749" s="180"/>
      <c r="CA749" s="180"/>
    </row>
    <row r="750" ht="15.75" customHeight="1" spans="1:79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  <c r="R750" s="180"/>
      <c r="S750" s="180"/>
      <c r="T750" s="180"/>
      <c r="U750" s="180"/>
      <c r="V750" s="180"/>
      <c r="W750" s="180"/>
      <c r="X750" s="180"/>
      <c r="Y750" s="180"/>
      <c r="Z750" s="180"/>
      <c r="AA750" s="180"/>
      <c r="AB750" s="180"/>
      <c r="AC750" s="180"/>
      <c r="AD750" s="180"/>
      <c r="AE750" s="180"/>
      <c r="AF750" s="180"/>
      <c r="AG750" s="180"/>
      <c r="AH750" s="180"/>
      <c r="AI750" s="180"/>
      <c r="AJ750" s="180"/>
      <c r="AK750" s="180"/>
      <c r="AL750" s="180"/>
      <c r="AM750" s="180"/>
      <c r="AN750" s="180"/>
      <c r="AO750" s="180"/>
      <c r="AP750" s="180"/>
      <c r="AQ750" s="180"/>
      <c r="AR750" s="180"/>
      <c r="AS750" s="180"/>
      <c r="AT750" s="180"/>
      <c r="AU750" s="180"/>
      <c r="AV750" s="180"/>
      <c r="AW750" s="180"/>
      <c r="AX750" s="180"/>
      <c r="AY750" s="180"/>
      <c r="AZ750" s="180"/>
      <c r="BA750" s="180"/>
      <c r="BB750" s="180"/>
      <c r="BC750" s="180"/>
      <c r="BD750" s="180"/>
      <c r="BE750" s="180"/>
      <c r="BF750" s="180"/>
      <c r="BG750" s="180"/>
      <c r="BH750" s="180"/>
      <c r="BI750" s="180"/>
      <c r="BJ750" s="180"/>
      <c r="BK750" s="180"/>
      <c r="BL750" s="180"/>
      <c r="BM750" s="180"/>
      <c r="BN750" s="180"/>
      <c r="BO750" s="180"/>
      <c r="BP750" s="180"/>
      <c r="BQ750" s="180"/>
      <c r="BR750" s="180"/>
      <c r="BS750" s="180"/>
      <c r="BT750" s="180"/>
      <c r="BU750" s="180"/>
      <c r="BV750" s="180"/>
      <c r="BW750" s="180"/>
      <c r="BX750" s="180"/>
      <c r="BY750" s="180"/>
      <c r="BZ750" s="180"/>
      <c r="CA750" s="180"/>
    </row>
    <row r="751" ht="15.75" customHeight="1" spans="1:79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  <c r="R751" s="180"/>
      <c r="S751" s="180"/>
      <c r="T751" s="180"/>
      <c r="U751" s="180"/>
      <c r="V751" s="180"/>
      <c r="W751" s="180"/>
      <c r="X751" s="180"/>
      <c r="Y751" s="180"/>
      <c r="Z751" s="180"/>
      <c r="AA751" s="180"/>
      <c r="AB751" s="180"/>
      <c r="AC751" s="180"/>
      <c r="AD751" s="180"/>
      <c r="AE751" s="180"/>
      <c r="AF751" s="180"/>
      <c r="AG751" s="180"/>
      <c r="AH751" s="180"/>
      <c r="AI751" s="180"/>
      <c r="AJ751" s="180"/>
      <c r="AK751" s="180"/>
      <c r="AL751" s="180"/>
      <c r="AM751" s="180"/>
      <c r="AN751" s="180"/>
      <c r="AO751" s="180"/>
      <c r="AP751" s="180"/>
      <c r="AQ751" s="180"/>
      <c r="AR751" s="180"/>
      <c r="AS751" s="180"/>
      <c r="AT751" s="180"/>
      <c r="AU751" s="180"/>
      <c r="AV751" s="180"/>
      <c r="AW751" s="180"/>
      <c r="AX751" s="180"/>
      <c r="AY751" s="180"/>
      <c r="AZ751" s="180"/>
      <c r="BA751" s="180"/>
      <c r="BB751" s="180"/>
      <c r="BC751" s="180"/>
      <c r="BD751" s="180"/>
      <c r="BE751" s="180"/>
      <c r="BF751" s="180"/>
      <c r="BG751" s="180"/>
      <c r="BH751" s="180"/>
      <c r="BI751" s="180"/>
      <c r="BJ751" s="180"/>
      <c r="BK751" s="180"/>
      <c r="BL751" s="180"/>
      <c r="BM751" s="180"/>
      <c r="BN751" s="180"/>
      <c r="BO751" s="180"/>
      <c r="BP751" s="180"/>
      <c r="BQ751" s="180"/>
      <c r="BR751" s="180"/>
      <c r="BS751" s="180"/>
      <c r="BT751" s="180"/>
      <c r="BU751" s="180"/>
      <c r="BV751" s="180"/>
      <c r="BW751" s="180"/>
      <c r="BX751" s="180"/>
      <c r="BY751" s="180"/>
      <c r="BZ751" s="180"/>
      <c r="CA751" s="180"/>
    </row>
    <row r="752" ht="15.75" customHeight="1" spans="1:79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  <c r="R752" s="180"/>
      <c r="S752" s="180"/>
      <c r="T752" s="180"/>
      <c r="U752" s="180"/>
      <c r="V752" s="180"/>
      <c r="W752" s="180"/>
      <c r="X752" s="180"/>
      <c r="Y752" s="180"/>
      <c r="Z752" s="180"/>
      <c r="AA752" s="180"/>
      <c r="AB752" s="180"/>
      <c r="AC752" s="180"/>
      <c r="AD752" s="180"/>
      <c r="AE752" s="180"/>
      <c r="AF752" s="180"/>
      <c r="AG752" s="180"/>
      <c r="AH752" s="180"/>
      <c r="AI752" s="180"/>
      <c r="AJ752" s="180"/>
      <c r="AK752" s="180"/>
      <c r="AL752" s="180"/>
      <c r="AM752" s="180"/>
      <c r="AN752" s="180"/>
      <c r="AO752" s="180"/>
      <c r="AP752" s="180"/>
      <c r="AQ752" s="180"/>
      <c r="AR752" s="180"/>
      <c r="AS752" s="180"/>
      <c r="AT752" s="180"/>
      <c r="AU752" s="180"/>
      <c r="AV752" s="180"/>
      <c r="AW752" s="180"/>
      <c r="AX752" s="180"/>
      <c r="AY752" s="180"/>
      <c r="AZ752" s="180"/>
      <c r="BA752" s="180"/>
      <c r="BB752" s="180"/>
      <c r="BC752" s="180"/>
      <c r="BD752" s="180"/>
      <c r="BE752" s="180"/>
      <c r="BF752" s="180"/>
      <c r="BG752" s="180"/>
      <c r="BH752" s="180"/>
      <c r="BI752" s="180"/>
      <c r="BJ752" s="180"/>
      <c r="BK752" s="180"/>
      <c r="BL752" s="180"/>
      <c r="BM752" s="180"/>
      <c r="BN752" s="180"/>
      <c r="BO752" s="180"/>
      <c r="BP752" s="180"/>
      <c r="BQ752" s="180"/>
      <c r="BR752" s="180"/>
      <c r="BS752" s="180"/>
      <c r="BT752" s="180"/>
      <c r="BU752" s="180"/>
      <c r="BV752" s="180"/>
      <c r="BW752" s="180"/>
      <c r="BX752" s="180"/>
      <c r="BY752" s="180"/>
      <c r="BZ752" s="180"/>
      <c r="CA752" s="180"/>
    </row>
    <row r="753" ht="15.75" customHeight="1" spans="1:79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  <c r="R753" s="180"/>
      <c r="S753" s="180"/>
      <c r="T753" s="180"/>
      <c r="U753" s="180"/>
      <c r="V753" s="180"/>
      <c r="W753" s="180"/>
      <c r="X753" s="180"/>
      <c r="Y753" s="180"/>
      <c r="Z753" s="180"/>
      <c r="AA753" s="180"/>
      <c r="AB753" s="180"/>
      <c r="AC753" s="180"/>
      <c r="AD753" s="180"/>
      <c r="AE753" s="180"/>
      <c r="AF753" s="180"/>
      <c r="AG753" s="180"/>
      <c r="AH753" s="180"/>
      <c r="AI753" s="180"/>
      <c r="AJ753" s="180"/>
      <c r="AK753" s="180"/>
      <c r="AL753" s="180"/>
      <c r="AM753" s="180"/>
      <c r="AN753" s="180"/>
      <c r="AO753" s="180"/>
      <c r="AP753" s="180"/>
      <c r="AQ753" s="180"/>
      <c r="AR753" s="180"/>
      <c r="AS753" s="180"/>
      <c r="AT753" s="180"/>
      <c r="AU753" s="180"/>
      <c r="AV753" s="180"/>
      <c r="AW753" s="180"/>
      <c r="AX753" s="180"/>
      <c r="AY753" s="180"/>
      <c r="AZ753" s="180"/>
      <c r="BA753" s="180"/>
      <c r="BB753" s="180"/>
      <c r="BC753" s="180"/>
      <c r="BD753" s="180"/>
      <c r="BE753" s="180"/>
      <c r="BF753" s="180"/>
      <c r="BG753" s="180"/>
      <c r="BH753" s="180"/>
      <c r="BI753" s="180"/>
      <c r="BJ753" s="180"/>
      <c r="BK753" s="180"/>
      <c r="BL753" s="180"/>
      <c r="BM753" s="180"/>
      <c r="BN753" s="180"/>
      <c r="BO753" s="180"/>
      <c r="BP753" s="180"/>
      <c r="BQ753" s="180"/>
      <c r="BR753" s="180"/>
      <c r="BS753" s="180"/>
      <c r="BT753" s="180"/>
      <c r="BU753" s="180"/>
      <c r="BV753" s="180"/>
      <c r="BW753" s="180"/>
      <c r="BX753" s="180"/>
      <c r="BY753" s="180"/>
      <c r="BZ753" s="180"/>
      <c r="CA753" s="180"/>
    </row>
    <row r="754" ht="15.75" customHeight="1" spans="1:79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  <c r="R754" s="180"/>
      <c r="S754" s="180"/>
      <c r="T754" s="180"/>
      <c r="U754" s="180"/>
      <c r="V754" s="180"/>
      <c r="W754" s="180"/>
      <c r="X754" s="180"/>
      <c r="Y754" s="180"/>
      <c r="Z754" s="180"/>
      <c r="AA754" s="180"/>
      <c r="AB754" s="180"/>
      <c r="AC754" s="180"/>
      <c r="AD754" s="180"/>
      <c r="AE754" s="180"/>
      <c r="AF754" s="180"/>
      <c r="AG754" s="180"/>
      <c r="AH754" s="180"/>
      <c r="AI754" s="180"/>
      <c r="AJ754" s="180"/>
      <c r="AK754" s="180"/>
      <c r="AL754" s="180"/>
      <c r="AM754" s="180"/>
      <c r="AN754" s="180"/>
      <c r="AO754" s="180"/>
      <c r="AP754" s="180"/>
      <c r="AQ754" s="180"/>
      <c r="AR754" s="180"/>
      <c r="AS754" s="180"/>
      <c r="AT754" s="180"/>
      <c r="AU754" s="180"/>
      <c r="AV754" s="180"/>
      <c r="AW754" s="180"/>
      <c r="AX754" s="180"/>
      <c r="AY754" s="180"/>
      <c r="AZ754" s="180"/>
      <c r="BA754" s="180"/>
      <c r="BB754" s="180"/>
      <c r="BC754" s="180"/>
      <c r="BD754" s="180"/>
      <c r="BE754" s="180"/>
      <c r="BF754" s="180"/>
      <c r="BG754" s="180"/>
      <c r="BH754" s="180"/>
      <c r="BI754" s="180"/>
      <c r="BJ754" s="180"/>
      <c r="BK754" s="180"/>
      <c r="BL754" s="180"/>
      <c r="BM754" s="180"/>
      <c r="BN754" s="180"/>
      <c r="BO754" s="180"/>
      <c r="BP754" s="180"/>
      <c r="BQ754" s="180"/>
      <c r="BR754" s="180"/>
      <c r="BS754" s="180"/>
      <c r="BT754" s="180"/>
      <c r="BU754" s="180"/>
      <c r="BV754" s="180"/>
      <c r="BW754" s="180"/>
      <c r="BX754" s="180"/>
      <c r="BY754" s="180"/>
      <c r="BZ754" s="180"/>
      <c r="CA754" s="180"/>
    </row>
    <row r="755" ht="15.75" customHeight="1" spans="1:79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  <c r="AA755" s="180"/>
      <c r="AB755" s="180"/>
      <c r="AC755" s="180"/>
      <c r="AD755" s="180"/>
      <c r="AE755" s="180"/>
      <c r="AF755" s="180"/>
      <c r="AG755" s="180"/>
      <c r="AH755" s="180"/>
      <c r="AI755" s="180"/>
      <c r="AJ755" s="180"/>
      <c r="AK755" s="180"/>
      <c r="AL755" s="180"/>
      <c r="AM755" s="180"/>
      <c r="AN755" s="180"/>
      <c r="AO755" s="180"/>
      <c r="AP755" s="180"/>
      <c r="AQ755" s="180"/>
      <c r="AR755" s="180"/>
      <c r="AS755" s="180"/>
      <c r="AT755" s="180"/>
      <c r="AU755" s="180"/>
      <c r="AV755" s="180"/>
      <c r="AW755" s="180"/>
      <c r="AX755" s="180"/>
      <c r="AY755" s="180"/>
      <c r="AZ755" s="180"/>
      <c r="BA755" s="180"/>
      <c r="BB755" s="180"/>
      <c r="BC755" s="180"/>
      <c r="BD755" s="180"/>
      <c r="BE755" s="180"/>
      <c r="BF755" s="180"/>
      <c r="BG755" s="180"/>
      <c r="BH755" s="180"/>
      <c r="BI755" s="180"/>
      <c r="BJ755" s="180"/>
      <c r="BK755" s="180"/>
      <c r="BL755" s="180"/>
      <c r="BM755" s="180"/>
      <c r="BN755" s="180"/>
      <c r="BO755" s="180"/>
      <c r="BP755" s="180"/>
      <c r="BQ755" s="180"/>
      <c r="BR755" s="180"/>
      <c r="BS755" s="180"/>
      <c r="BT755" s="180"/>
      <c r="BU755" s="180"/>
      <c r="BV755" s="180"/>
      <c r="BW755" s="180"/>
      <c r="BX755" s="180"/>
      <c r="BY755" s="180"/>
      <c r="BZ755" s="180"/>
      <c r="CA755" s="180"/>
    </row>
    <row r="756" ht="15.75" customHeight="1" spans="1:79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  <c r="R756" s="180"/>
      <c r="S756" s="180"/>
      <c r="T756" s="180"/>
      <c r="U756" s="180"/>
      <c r="V756" s="180"/>
      <c r="W756" s="180"/>
      <c r="X756" s="180"/>
      <c r="Y756" s="180"/>
      <c r="Z756" s="180"/>
      <c r="AA756" s="180"/>
      <c r="AB756" s="180"/>
      <c r="AC756" s="180"/>
      <c r="AD756" s="180"/>
      <c r="AE756" s="180"/>
      <c r="AF756" s="180"/>
      <c r="AG756" s="180"/>
      <c r="AH756" s="180"/>
      <c r="AI756" s="180"/>
      <c r="AJ756" s="180"/>
      <c r="AK756" s="180"/>
      <c r="AL756" s="180"/>
      <c r="AM756" s="180"/>
      <c r="AN756" s="180"/>
      <c r="AO756" s="180"/>
      <c r="AP756" s="180"/>
      <c r="AQ756" s="180"/>
      <c r="AR756" s="180"/>
      <c r="AS756" s="180"/>
      <c r="AT756" s="180"/>
      <c r="AU756" s="180"/>
      <c r="AV756" s="180"/>
      <c r="AW756" s="180"/>
      <c r="AX756" s="180"/>
      <c r="AY756" s="180"/>
      <c r="AZ756" s="180"/>
      <c r="BA756" s="180"/>
      <c r="BB756" s="180"/>
      <c r="BC756" s="180"/>
      <c r="BD756" s="180"/>
      <c r="BE756" s="180"/>
      <c r="BF756" s="180"/>
      <c r="BG756" s="180"/>
      <c r="BH756" s="180"/>
      <c r="BI756" s="180"/>
      <c r="BJ756" s="180"/>
      <c r="BK756" s="180"/>
      <c r="BL756" s="180"/>
      <c r="BM756" s="180"/>
      <c r="BN756" s="180"/>
      <c r="BO756" s="180"/>
      <c r="BP756" s="180"/>
      <c r="BQ756" s="180"/>
      <c r="BR756" s="180"/>
      <c r="BS756" s="180"/>
      <c r="BT756" s="180"/>
      <c r="BU756" s="180"/>
      <c r="BV756" s="180"/>
      <c r="BW756" s="180"/>
      <c r="BX756" s="180"/>
      <c r="BY756" s="180"/>
      <c r="BZ756" s="180"/>
      <c r="CA756" s="180"/>
    </row>
    <row r="757" ht="15.75" customHeight="1" spans="1:79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  <c r="R757" s="180"/>
      <c r="S757" s="180"/>
      <c r="T757" s="180"/>
      <c r="U757" s="180"/>
      <c r="V757" s="180"/>
      <c r="W757" s="180"/>
      <c r="X757" s="180"/>
      <c r="Y757" s="180"/>
      <c r="Z757" s="180"/>
      <c r="AA757" s="180"/>
      <c r="AB757" s="180"/>
      <c r="AC757" s="180"/>
      <c r="AD757" s="180"/>
      <c r="AE757" s="180"/>
      <c r="AF757" s="180"/>
      <c r="AG757" s="180"/>
      <c r="AH757" s="180"/>
      <c r="AI757" s="180"/>
      <c r="AJ757" s="180"/>
      <c r="AK757" s="180"/>
      <c r="AL757" s="180"/>
      <c r="AM757" s="180"/>
      <c r="AN757" s="180"/>
      <c r="AO757" s="180"/>
      <c r="AP757" s="180"/>
      <c r="AQ757" s="180"/>
      <c r="AR757" s="180"/>
      <c r="AS757" s="180"/>
      <c r="AT757" s="180"/>
      <c r="AU757" s="180"/>
      <c r="AV757" s="180"/>
      <c r="AW757" s="180"/>
      <c r="AX757" s="180"/>
      <c r="AY757" s="180"/>
      <c r="AZ757" s="180"/>
      <c r="BA757" s="180"/>
      <c r="BB757" s="180"/>
      <c r="BC757" s="180"/>
      <c r="BD757" s="180"/>
      <c r="BE757" s="180"/>
      <c r="BF757" s="180"/>
      <c r="BG757" s="180"/>
      <c r="BH757" s="180"/>
      <c r="BI757" s="180"/>
      <c r="BJ757" s="180"/>
      <c r="BK757" s="180"/>
      <c r="BL757" s="180"/>
      <c r="BM757" s="180"/>
      <c r="BN757" s="180"/>
      <c r="BO757" s="180"/>
      <c r="BP757" s="180"/>
      <c r="BQ757" s="180"/>
      <c r="BR757" s="180"/>
      <c r="BS757" s="180"/>
      <c r="BT757" s="180"/>
      <c r="BU757" s="180"/>
      <c r="BV757" s="180"/>
      <c r="BW757" s="180"/>
      <c r="BX757" s="180"/>
      <c r="BY757" s="180"/>
      <c r="BZ757" s="180"/>
      <c r="CA757" s="180"/>
    </row>
    <row r="758" ht="15.75" customHeight="1" spans="1:79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  <c r="V758" s="180"/>
      <c r="W758" s="180"/>
      <c r="X758" s="180"/>
      <c r="Y758" s="180"/>
      <c r="Z758" s="180"/>
      <c r="AA758" s="180"/>
      <c r="AB758" s="180"/>
      <c r="AC758" s="180"/>
      <c r="AD758" s="180"/>
      <c r="AE758" s="180"/>
      <c r="AF758" s="180"/>
      <c r="AG758" s="180"/>
      <c r="AH758" s="180"/>
      <c r="AI758" s="180"/>
      <c r="AJ758" s="180"/>
      <c r="AK758" s="180"/>
      <c r="AL758" s="180"/>
      <c r="AM758" s="180"/>
      <c r="AN758" s="180"/>
      <c r="AO758" s="180"/>
      <c r="AP758" s="180"/>
      <c r="AQ758" s="180"/>
      <c r="AR758" s="180"/>
      <c r="AS758" s="180"/>
      <c r="AT758" s="180"/>
      <c r="AU758" s="180"/>
      <c r="AV758" s="180"/>
      <c r="AW758" s="180"/>
      <c r="AX758" s="180"/>
      <c r="AY758" s="180"/>
      <c r="AZ758" s="180"/>
      <c r="BA758" s="180"/>
      <c r="BB758" s="180"/>
      <c r="BC758" s="180"/>
      <c r="BD758" s="180"/>
      <c r="BE758" s="180"/>
      <c r="BF758" s="180"/>
      <c r="BG758" s="180"/>
      <c r="BH758" s="180"/>
      <c r="BI758" s="180"/>
      <c r="BJ758" s="180"/>
      <c r="BK758" s="180"/>
      <c r="BL758" s="180"/>
      <c r="BM758" s="180"/>
      <c r="BN758" s="180"/>
      <c r="BO758" s="180"/>
      <c r="BP758" s="180"/>
      <c r="BQ758" s="180"/>
      <c r="BR758" s="180"/>
      <c r="BS758" s="180"/>
      <c r="BT758" s="180"/>
      <c r="BU758" s="180"/>
      <c r="BV758" s="180"/>
      <c r="BW758" s="180"/>
      <c r="BX758" s="180"/>
      <c r="BY758" s="180"/>
      <c r="BZ758" s="180"/>
      <c r="CA758" s="180"/>
    </row>
    <row r="759" ht="15.75" customHeight="1" spans="1:79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  <c r="R759" s="180"/>
      <c r="S759" s="180"/>
      <c r="T759" s="180"/>
      <c r="U759" s="180"/>
      <c r="V759" s="180"/>
      <c r="W759" s="180"/>
      <c r="X759" s="180"/>
      <c r="Y759" s="180"/>
      <c r="Z759" s="180"/>
      <c r="AA759" s="180"/>
      <c r="AB759" s="180"/>
      <c r="AC759" s="180"/>
      <c r="AD759" s="180"/>
      <c r="AE759" s="180"/>
      <c r="AF759" s="180"/>
      <c r="AG759" s="180"/>
      <c r="AH759" s="180"/>
      <c r="AI759" s="180"/>
      <c r="AJ759" s="180"/>
      <c r="AK759" s="180"/>
      <c r="AL759" s="180"/>
      <c r="AM759" s="180"/>
      <c r="AN759" s="180"/>
      <c r="AO759" s="180"/>
      <c r="AP759" s="180"/>
      <c r="AQ759" s="180"/>
      <c r="AR759" s="180"/>
      <c r="AS759" s="180"/>
      <c r="AT759" s="180"/>
      <c r="AU759" s="180"/>
      <c r="AV759" s="180"/>
      <c r="AW759" s="180"/>
      <c r="AX759" s="180"/>
      <c r="AY759" s="180"/>
      <c r="AZ759" s="180"/>
      <c r="BA759" s="180"/>
      <c r="BB759" s="180"/>
      <c r="BC759" s="180"/>
      <c r="BD759" s="180"/>
      <c r="BE759" s="180"/>
      <c r="BF759" s="180"/>
      <c r="BG759" s="180"/>
      <c r="BH759" s="180"/>
      <c r="BI759" s="180"/>
      <c r="BJ759" s="180"/>
      <c r="BK759" s="180"/>
      <c r="BL759" s="180"/>
      <c r="BM759" s="180"/>
      <c r="BN759" s="180"/>
      <c r="BO759" s="180"/>
      <c r="BP759" s="180"/>
      <c r="BQ759" s="180"/>
      <c r="BR759" s="180"/>
      <c r="BS759" s="180"/>
      <c r="BT759" s="180"/>
      <c r="BU759" s="180"/>
      <c r="BV759" s="180"/>
      <c r="BW759" s="180"/>
      <c r="BX759" s="180"/>
      <c r="BY759" s="180"/>
      <c r="BZ759" s="180"/>
      <c r="CA759" s="180"/>
    </row>
    <row r="760" ht="15.75" customHeight="1" spans="1:79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  <c r="R760" s="180"/>
      <c r="S760" s="180"/>
      <c r="T760" s="180"/>
      <c r="U760" s="180"/>
      <c r="V760" s="180"/>
      <c r="W760" s="180"/>
      <c r="X760" s="180"/>
      <c r="Y760" s="180"/>
      <c r="Z760" s="180"/>
      <c r="AA760" s="180"/>
      <c r="AB760" s="180"/>
      <c r="AC760" s="180"/>
      <c r="AD760" s="180"/>
      <c r="AE760" s="180"/>
      <c r="AF760" s="180"/>
      <c r="AG760" s="180"/>
      <c r="AH760" s="180"/>
      <c r="AI760" s="180"/>
      <c r="AJ760" s="180"/>
      <c r="AK760" s="180"/>
      <c r="AL760" s="180"/>
      <c r="AM760" s="180"/>
      <c r="AN760" s="180"/>
      <c r="AO760" s="180"/>
      <c r="AP760" s="180"/>
      <c r="AQ760" s="180"/>
      <c r="AR760" s="180"/>
      <c r="AS760" s="180"/>
      <c r="AT760" s="180"/>
      <c r="AU760" s="180"/>
      <c r="AV760" s="180"/>
      <c r="AW760" s="180"/>
      <c r="AX760" s="180"/>
      <c r="AY760" s="180"/>
      <c r="AZ760" s="180"/>
      <c r="BA760" s="180"/>
      <c r="BB760" s="180"/>
      <c r="BC760" s="180"/>
      <c r="BD760" s="180"/>
      <c r="BE760" s="180"/>
      <c r="BF760" s="180"/>
      <c r="BG760" s="180"/>
      <c r="BH760" s="180"/>
      <c r="BI760" s="180"/>
      <c r="BJ760" s="180"/>
      <c r="BK760" s="180"/>
      <c r="BL760" s="180"/>
      <c r="BM760" s="180"/>
      <c r="BN760" s="180"/>
      <c r="BO760" s="180"/>
      <c r="BP760" s="180"/>
      <c r="BQ760" s="180"/>
      <c r="BR760" s="180"/>
      <c r="BS760" s="180"/>
      <c r="BT760" s="180"/>
      <c r="BU760" s="180"/>
      <c r="BV760" s="180"/>
      <c r="BW760" s="180"/>
      <c r="BX760" s="180"/>
      <c r="BY760" s="180"/>
      <c r="BZ760" s="180"/>
      <c r="CA760" s="180"/>
    </row>
    <row r="761" ht="15.75" customHeight="1" spans="1:79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  <c r="R761" s="180"/>
      <c r="S761" s="180"/>
      <c r="T761" s="180"/>
      <c r="U761" s="180"/>
      <c r="V761" s="180"/>
      <c r="W761" s="180"/>
      <c r="X761" s="180"/>
      <c r="Y761" s="180"/>
      <c r="Z761" s="180"/>
      <c r="AA761" s="180"/>
      <c r="AB761" s="180"/>
      <c r="AC761" s="180"/>
      <c r="AD761" s="180"/>
      <c r="AE761" s="180"/>
      <c r="AF761" s="180"/>
      <c r="AG761" s="180"/>
      <c r="AH761" s="180"/>
      <c r="AI761" s="180"/>
      <c r="AJ761" s="180"/>
      <c r="AK761" s="180"/>
      <c r="AL761" s="180"/>
      <c r="AM761" s="180"/>
      <c r="AN761" s="180"/>
      <c r="AO761" s="180"/>
      <c r="AP761" s="180"/>
      <c r="AQ761" s="180"/>
      <c r="AR761" s="180"/>
      <c r="AS761" s="180"/>
      <c r="AT761" s="180"/>
      <c r="AU761" s="180"/>
      <c r="AV761" s="180"/>
      <c r="AW761" s="180"/>
      <c r="AX761" s="180"/>
      <c r="AY761" s="180"/>
      <c r="AZ761" s="180"/>
      <c r="BA761" s="180"/>
      <c r="BB761" s="180"/>
      <c r="BC761" s="180"/>
      <c r="BD761" s="180"/>
      <c r="BE761" s="180"/>
      <c r="BF761" s="180"/>
      <c r="BG761" s="180"/>
      <c r="BH761" s="180"/>
      <c r="BI761" s="180"/>
      <c r="BJ761" s="180"/>
      <c r="BK761" s="180"/>
      <c r="BL761" s="180"/>
      <c r="BM761" s="180"/>
      <c r="BN761" s="180"/>
      <c r="BO761" s="180"/>
      <c r="BP761" s="180"/>
      <c r="BQ761" s="180"/>
      <c r="BR761" s="180"/>
      <c r="BS761" s="180"/>
      <c r="BT761" s="180"/>
      <c r="BU761" s="180"/>
      <c r="BV761" s="180"/>
      <c r="BW761" s="180"/>
      <c r="BX761" s="180"/>
      <c r="BY761" s="180"/>
      <c r="BZ761" s="180"/>
      <c r="CA761" s="180"/>
    </row>
    <row r="762" ht="15.75" customHeight="1" spans="1:79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  <c r="R762" s="180"/>
      <c r="S762" s="180"/>
      <c r="T762" s="180"/>
      <c r="U762" s="180"/>
      <c r="V762" s="180"/>
      <c r="W762" s="180"/>
      <c r="X762" s="180"/>
      <c r="Y762" s="180"/>
      <c r="Z762" s="180"/>
      <c r="AA762" s="180"/>
      <c r="AB762" s="180"/>
      <c r="AC762" s="180"/>
      <c r="AD762" s="180"/>
      <c r="AE762" s="180"/>
      <c r="AF762" s="180"/>
      <c r="AG762" s="180"/>
      <c r="AH762" s="180"/>
      <c r="AI762" s="180"/>
      <c r="AJ762" s="180"/>
      <c r="AK762" s="180"/>
      <c r="AL762" s="180"/>
      <c r="AM762" s="180"/>
      <c r="AN762" s="180"/>
      <c r="AO762" s="180"/>
      <c r="AP762" s="180"/>
      <c r="AQ762" s="180"/>
      <c r="AR762" s="180"/>
      <c r="AS762" s="180"/>
      <c r="AT762" s="180"/>
      <c r="AU762" s="180"/>
      <c r="AV762" s="180"/>
      <c r="AW762" s="180"/>
      <c r="AX762" s="180"/>
      <c r="AY762" s="180"/>
      <c r="AZ762" s="180"/>
      <c r="BA762" s="180"/>
      <c r="BB762" s="180"/>
      <c r="BC762" s="180"/>
      <c r="BD762" s="180"/>
      <c r="BE762" s="180"/>
      <c r="BF762" s="180"/>
      <c r="BG762" s="180"/>
      <c r="BH762" s="180"/>
      <c r="BI762" s="180"/>
      <c r="BJ762" s="180"/>
      <c r="BK762" s="180"/>
      <c r="BL762" s="180"/>
      <c r="BM762" s="180"/>
      <c r="BN762" s="180"/>
      <c r="BO762" s="180"/>
      <c r="BP762" s="180"/>
      <c r="BQ762" s="180"/>
      <c r="BR762" s="180"/>
      <c r="BS762" s="180"/>
      <c r="BT762" s="180"/>
      <c r="BU762" s="180"/>
      <c r="BV762" s="180"/>
      <c r="BW762" s="180"/>
      <c r="BX762" s="180"/>
      <c r="BY762" s="180"/>
      <c r="BZ762" s="180"/>
      <c r="CA762" s="180"/>
    </row>
    <row r="763" ht="15.75" customHeight="1" spans="1:79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  <c r="R763" s="180"/>
      <c r="S763" s="180"/>
      <c r="T763" s="180"/>
      <c r="U763" s="180"/>
      <c r="V763" s="180"/>
      <c r="W763" s="180"/>
      <c r="X763" s="180"/>
      <c r="Y763" s="180"/>
      <c r="Z763" s="180"/>
      <c r="AA763" s="180"/>
      <c r="AB763" s="180"/>
      <c r="AC763" s="180"/>
      <c r="AD763" s="180"/>
      <c r="AE763" s="180"/>
      <c r="AF763" s="180"/>
      <c r="AG763" s="180"/>
      <c r="AH763" s="180"/>
      <c r="AI763" s="180"/>
      <c r="AJ763" s="180"/>
      <c r="AK763" s="180"/>
      <c r="AL763" s="180"/>
      <c r="AM763" s="180"/>
      <c r="AN763" s="180"/>
      <c r="AO763" s="180"/>
      <c r="AP763" s="180"/>
      <c r="AQ763" s="180"/>
      <c r="AR763" s="180"/>
      <c r="AS763" s="180"/>
      <c r="AT763" s="180"/>
      <c r="AU763" s="180"/>
      <c r="AV763" s="180"/>
      <c r="AW763" s="180"/>
      <c r="AX763" s="180"/>
      <c r="AY763" s="180"/>
      <c r="AZ763" s="180"/>
      <c r="BA763" s="180"/>
      <c r="BB763" s="180"/>
      <c r="BC763" s="180"/>
      <c r="BD763" s="180"/>
      <c r="BE763" s="180"/>
      <c r="BF763" s="180"/>
      <c r="BG763" s="180"/>
      <c r="BH763" s="180"/>
      <c r="BI763" s="180"/>
      <c r="BJ763" s="180"/>
      <c r="BK763" s="180"/>
      <c r="BL763" s="180"/>
      <c r="BM763" s="180"/>
      <c r="BN763" s="180"/>
      <c r="BO763" s="180"/>
      <c r="BP763" s="180"/>
      <c r="BQ763" s="180"/>
      <c r="BR763" s="180"/>
      <c r="BS763" s="180"/>
      <c r="BT763" s="180"/>
      <c r="BU763" s="180"/>
      <c r="BV763" s="180"/>
      <c r="BW763" s="180"/>
      <c r="BX763" s="180"/>
      <c r="BY763" s="180"/>
      <c r="BZ763" s="180"/>
      <c r="CA763" s="180"/>
    </row>
    <row r="764" ht="15.75" customHeight="1" spans="1:79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  <c r="R764" s="180"/>
      <c r="S764" s="180"/>
      <c r="T764" s="180"/>
      <c r="U764" s="180"/>
      <c r="V764" s="180"/>
      <c r="W764" s="180"/>
      <c r="X764" s="180"/>
      <c r="Y764" s="180"/>
      <c r="Z764" s="180"/>
      <c r="AA764" s="180"/>
      <c r="AB764" s="180"/>
      <c r="AC764" s="180"/>
      <c r="AD764" s="180"/>
      <c r="AE764" s="180"/>
      <c r="AF764" s="180"/>
      <c r="AG764" s="180"/>
      <c r="AH764" s="180"/>
      <c r="AI764" s="180"/>
      <c r="AJ764" s="180"/>
      <c r="AK764" s="180"/>
      <c r="AL764" s="180"/>
      <c r="AM764" s="180"/>
      <c r="AN764" s="180"/>
      <c r="AO764" s="180"/>
      <c r="AP764" s="180"/>
      <c r="AQ764" s="180"/>
      <c r="AR764" s="180"/>
      <c r="AS764" s="180"/>
      <c r="AT764" s="180"/>
      <c r="AU764" s="180"/>
      <c r="AV764" s="180"/>
      <c r="AW764" s="180"/>
      <c r="AX764" s="180"/>
      <c r="AY764" s="180"/>
      <c r="AZ764" s="180"/>
      <c r="BA764" s="180"/>
      <c r="BB764" s="180"/>
      <c r="BC764" s="180"/>
      <c r="BD764" s="180"/>
      <c r="BE764" s="180"/>
      <c r="BF764" s="180"/>
      <c r="BG764" s="180"/>
      <c r="BH764" s="180"/>
      <c r="BI764" s="180"/>
      <c r="BJ764" s="180"/>
      <c r="BK764" s="180"/>
      <c r="BL764" s="180"/>
      <c r="BM764" s="180"/>
      <c r="BN764" s="180"/>
      <c r="BO764" s="180"/>
      <c r="BP764" s="180"/>
      <c r="BQ764" s="180"/>
      <c r="BR764" s="180"/>
      <c r="BS764" s="180"/>
      <c r="BT764" s="180"/>
      <c r="BU764" s="180"/>
      <c r="BV764" s="180"/>
      <c r="BW764" s="180"/>
      <c r="BX764" s="180"/>
      <c r="BY764" s="180"/>
      <c r="BZ764" s="180"/>
      <c r="CA764" s="180"/>
    </row>
    <row r="765" ht="15.75" customHeight="1" spans="1:79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  <c r="R765" s="180"/>
      <c r="S765" s="180"/>
      <c r="T765" s="180"/>
      <c r="U765" s="180"/>
      <c r="V765" s="180"/>
      <c r="W765" s="180"/>
      <c r="X765" s="180"/>
      <c r="Y765" s="180"/>
      <c r="Z765" s="180"/>
      <c r="AA765" s="180"/>
      <c r="AB765" s="180"/>
      <c r="AC765" s="180"/>
      <c r="AD765" s="180"/>
      <c r="AE765" s="180"/>
      <c r="AF765" s="180"/>
      <c r="AG765" s="180"/>
      <c r="AH765" s="180"/>
      <c r="AI765" s="180"/>
      <c r="AJ765" s="180"/>
      <c r="AK765" s="180"/>
      <c r="AL765" s="180"/>
      <c r="AM765" s="180"/>
      <c r="AN765" s="180"/>
      <c r="AO765" s="180"/>
      <c r="AP765" s="180"/>
      <c r="AQ765" s="180"/>
      <c r="AR765" s="180"/>
      <c r="AS765" s="180"/>
      <c r="AT765" s="180"/>
      <c r="AU765" s="180"/>
      <c r="AV765" s="180"/>
      <c r="AW765" s="180"/>
      <c r="AX765" s="180"/>
      <c r="AY765" s="180"/>
      <c r="AZ765" s="180"/>
      <c r="BA765" s="180"/>
      <c r="BB765" s="180"/>
      <c r="BC765" s="180"/>
      <c r="BD765" s="180"/>
      <c r="BE765" s="180"/>
      <c r="BF765" s="180"/>
      <c r="BG765" s="180"/>
      <c r="BH765" s="180"/>
      <c r="BI765" s="180"/>
      <c r="BJ765" s="180"/>
      <c r="BK765" s="180"/>
      <c r="BL765" s="180"/>
      <c r="BM765" s="180"/>
      <c r="BN765" s="180"/>
      <c r="BO765" s="180"/>
      <c r="BP765" s="180"/>
      <c r="BQ765" s="180"/>
      <c r="BR765" s="180"/>
      <c r="BS765" s="180"/>
      <c r="BT765" s="180"/>
      <c r="BU765" s="180"/>
      <c r="BV765" s="180"/>
      <c r="BW765" s="180"/>
      <c r="BX765" s="180"/>
      <c r="BY765" s="180"/>
      <c r="BZ765" s="180"/>
      <c r="CA765" s="180"/>
    </row>
    <row r="766" ht="15.75" customHeight="1" spans="1:79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  <c r="R766" s="180"/>
      <c r="S766" s="180"/>
      <c r="T766" s="180"/>
      <c r="U766" s="180"/>
      <c r="V766" s="180"/>
      <c r="W766" s="180"/>
      <c r="X766" s="180"/>
      <c r="Y766" s="180"/>
      <c r="Z766" s="180"/>
      <c r="AA766" s="180"/>
      <c r="AB766" s="180"/>
      <c r="AC766" s="180"/>
      <c r="AD766" s="180"/>
      <c r="AE766" s="180"/>
      <c r="AF766" s="180"/>
      <c r="AG766" s="180"/>
      <c r="AH766" s="180"/>
      <c r="AI766" s="180"/>
      <c r="AJ766" s="180"/>
      <c r="AK766" s="180"/>
      <c r="AL766" s="180"/>
      <c r="AM766" s="180"/>
      <c r="AN766" s="180"/>
      <c r="AO766" s="180"/>
      <c r="AP766" s="180"/>
      <c r="AQ766" s="180"/>
      <c r="AR766" s="180"/>
      <c r="AS766" s="180"/>
      <c r="AT766" s="180"/>
      <c r="AU766" s="180"/>
      <c r="AV766" s="180"/>
      <c r="AW766" s="180"/>
      <c r="AX766" s="180"/>
      <c r="AY766" s="180"/>
      <c r="AZ766" s="180"/>
      <c r="BA766" s="180"/>
      <c r="BB766" s="180"/>
      <c r="BC766" s="180"/>
      <c r="BD766" s="180"/>
      <c r="BE766" s="180"/>
      <c r="BF766" s="180"/>
      <c r="BG766" s="180"/>
      <c r="BH766" s="180"/>
      <c r="BI766" s="180"/>
      <c r="BJ766" s="180"/>
      <c r="BK766" s="180"/>
      <c r="BL766" s="180"/>
      <c r="BM766" s="180"/>
      <c r="BN766" s="180"/>
      <c r="BO766" s="180"/>
      <c r="BP766" s="180"/>
      <c r="BQ766" s="180"/>
      <c r="BR766" s="180"/>
      <c r="BS766" s="180"/>
      <c r="BT766" s="180"/>
      <c r="BU766" s="180"/>
      <c r="BV766" s="180"/>
      <c r="BW766" s="180"/>
      <c r="BX766" s="180"/>
      <c r="BY766" s="180"/>
      <c r="BZ766" s="180"/>
      <c r="CA766" s="180"/>
    </row>
    <row r="767" ht="15.75" customHeight="1" spans="1:79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  <c r="R767" s="180"/>
      <c r="S767" s="180"/>
      <c r="T767" s="180"/>
      <c r="U767" s="180"/>
      <c r="V767" s="180"/>
      <c r="W767" s="180"/>
      <c r="X767" s="180"/>
      <c r="Y767" s="180"/>
      <c r="Z767" s="180"/>
      <c r="AA767" s="180"/>
      <c r="AB767" s="180"/>
      <c r="AC767" s="180"/>
      <c r="AD767" s="180"/>
      <c r="AE767" s="180"/>
      <c r="AF767" s="180"/>
      <c r="AG767" s="180"/>
      <c r="AH767" s="180"/>
      <c r="AI767" s="180"/>
      <c r="AJ767" s="180"/>
      <c r="AK767" s="180"/>
      <c r="AL767" s="180"/>
      <c r="AM767" s="180"/>
      <c r="AN767" s="180"/>
      <c r="AO767" s="180"/>
      <c r="AP767" s="180"/>
      <c r="AQ767" s="180"/>
      <c r="AR767" s="180"/>
      <c r="AS767" s="180"/>
      <c r="AT767" s="180"/>
      <c r="AU767" s="180"/>
      <c r="AV767" s="180"/>
      <c r="AW767" s="180"/>
      <c r="AX767" s="180"/>
      <c r="AY767" s="180"/>
      <c r="AZ767" s="180"/>
      <c r="BA767" s="180"/>
      <c r="BB767" s="180"/>
      <c r="BC767" s="180"/>
      <c r="BD767" s="180"/>
      <c r="BE767" s="180"/>
      <c r="BF767" s="180"/>
      <c r="BG767" s="180"/>
      <c r="BH767" s="180"/>
      <c r="BI767" s="180"/>
      <c r="BJ767" s="180"/>
      <c r="BK767" s="180"/>
      <c r="BL767" s="180"/>
      <c r="BM767" s="180"/>
      <c r="BN767" s="180"/>
      <c r="BO767" s="180"/>
      <c r="BP767" s="180"/>
      <c r="BQ767" s="180"/>
      <c r="BR767" s="180"/>
      <c r="BS767" s="180"/>
      <c r="BT767" s="180"/>
      <c r="BU767" s="180"/>
      <c r="BV767" s="180"/>
      <c r="BW767" s="180"/>
      <c r="BX767" s="180"/>
      <c r="BY767" s="180"/>
      <c r="BZ767" s="180"/>
      <c r="CA767" s="180"/>
    </row>
    <row r="768" ht="15.75" customHeight="1" spans="1:79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  <c r="R768" s="180"/>
      <c r="S768" s="180"/>
      <c r="T768" s="180"/>
      <c r="U768" s="180"/>
      <c r="V768" s="180"/>
      <c r="W768" s="180"/>
      <c r="X768" s="180"/>
      <c r="Y768" s="180"/>
      <c r="Z768" s="180"/>
      <c r="AA768" s="180"/>
      <c r="AB768" s="180"/>
      <c r="AC768" s="180"/>
      <c r="AD768" s="180"/>
      <c r="AE768" s="180"/>
      <c r="AF768" s="180"/>
      <c r="AG768" s="180"/>
      <c r="AH768" s="180"/>
      <c r="AI768" s="180"/>
      <c r="AJ768" s="180"/>
      <c r="AK768" s="180"/>
      <c r="AL768" s="180"/>
      <c r="AM768" s="180"/>
      <c r="AN768" s="180"/>
      <c r="AO768" s="180"/>
      <c r="AP768" s="180"/>
      <c r="AQ768" s="180"/>
      <c r="AR768" s="180"/>
      <c r="AS768" s="180"/>
      <c r="AT768" s="180"/>
      <c r="AU768" s="180"/>
      <c r="AV768" s="180"/>
      <c r="AW768" s="180"/>
      <c r="AX768" s="180"/>
      <c r="AY768" s="180"/>
      <c r="AZ768" s="180"/>
      <c r="BA768" s="180"/>
      <c r="BB768" s="180"/>
      <c r="BC768" s="180"/>
      <c r="BD768" s="180"/>
      <c r="BE768" s="180"/>
      <c r="BF768" s="180"/>
      <c r="BG768" s="180"/>
      <c r="BH768" s="180"/>
      <c r="BI768" s="180"/>
      <c r="BJ768" s="180"/>
      <c r="BK768" s="180"/>
      <c r="BL768" s="180"/>
      <c r="BM768" s="180"/>
      <c r="BN768" s="180"/>
      <c r="BO768" s="180"/>
      <c r="BP768" s="180"/>
      <c r="BQ768" s="180"/>
      <c r="BR768" s="180"/>
      <c r="BS768" s="180"/>
      <c r="BT768" s="180"/>
      <c r="BU768" s="180"/>
      <c r="BV768" s="180"/>
      <c r="BW768" s="180"/>
      <c r="BX768" s="180"/>
      <c r="BY768" s="180"/>
      <c r="BZ768" s="180"/>
      <c r="CA768" s="180"/>
    </row>
    <row r="769" ht="15.75" customHeight="1" spans="1:79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  <c r="R769" s="180"/>
      <c r="S769" s="180"/>
      <c r="T769" s="180"/>
      <c r="U769" s="180"/>
      <c r="V769" s="180"/>
      <c r="W769" s="180"/>
      <c r="X769" s="180"/>
      <c r="Y769" s="180"/>
      <c r="Z769" s="180"/>
      <c r="AA769" s="180"/>
      <c r="AB769" s="180"/>
      <c r="AC769" s="180"/>
      <c r="AD769" s="180"/>
      <c r="AE769" s="180"/>
      <c r="AF769" s="180"/>
      <c r="AG769" s="180"/>
      <c r="AH769" s="180"/>
      <c r="AI769" s="180"/>
      <c r="AJ769" s="180"/>
      <c r="AK769" s="180"/>
      <c r="AL769" s="180"/>
      <c r="AM769" s="180"/>
      <c r="AN769" s="180"/>
      <c r="AO769" s="180"/>
      <c r="AP769" s="180"/>
      <c r="AQ769" s="180"/>
      <c r="AR769" s="180"/>
      <c r="AS769" s="180"/>
      <c r="AT769" s="180"/>
      <c r="AU769" s="180"/>
      <c r="AV769" s="180"/>
      <c r="AW769" s="180"/>
      <c r="AX769" s="180"/>
      <c r="AY769" s="180"/>
      <c r="AZ769" s="180"/>
      <c r="BA769" s="180"/>
      <c r="BB769" s="180"/>
      <c r="BC769" s="180"/>
      <c r="BD769" s="180"/>
      <c r="BE769" s="180"/>
      <c r="BF769" s="180"/>
      <c r="BG769" s="180"/>
      <c r="BH769" s="180"/>
      <c r="BI769" s="180"/>
      <c r="BJ769" s="180"/>
      <c r="BK769" s="180"/>
      <c r="BL769" s="180"/>
      <c r="BM769" s="180"/>
      <c r="BN769" s="180"/>
      <c r="BO769" s="180"/>
      <c r="BP769" s="180"/>
      <c r="BQ769" s="180"/>
      <c r="BR769" s="180"/>
      <c r="BS769" s="180"/>
      <c r="BT769" s="180"/>
      <c r="BU769" s="180"/>
      <c r="BV769" s="180"/>
      <c r="BW769" s="180"/>
      <c r="BX769" s="180"/>
      <c r="BY769" s="180"/>
      <c r="BZ769" s="180"/>
      <c r="CA769" s="180"/>
    </row>
    <row r="770" ht="15.75" customHeight="1" spans="1:79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  <c r="R770" s="180"/>
      <c r="S770" s="180"/>
      <c r="T770" s="180"/>
      <c r="U770" s="180"/>
      <c r="V770" s="180"/>
      <c r="W770" s="180"/>
      <c r="X770" s="180"/>
      <c r="Y770" s="180"/>
      <c r="Z770" s="180"/>
      <c r="AA770" s="180"/>
      <c r="AB770" s="180"/>
      <c r="AC770" s="180"/>
      <c r="AD770" s="180"/>
      <c r="AE770" s="180"/>
      <c r="AF770" s="180"/>
      <c r="AG770" s="180"/>
      <c r="AH770" s="180"/>
      <c r="AI770" s="180"/>
      <c r="AJ770" s="180"/>
      <c r="AK770" s="180"/>
      <c r="AL770" s="180"/>
      <c r="AM770" s="180"/>
      <c r="AN770" s="180"/>
      <c r="AO770" s="180"/>
      <c r="AP770" s="180"/>
      <c r="AQ770" s="180"/>
      <c r="AR770" s="180"/>
      <c r="AS770" s="180"/>
      <c r="AT770" s="180"/>
      <c r="AU770" s="180"/>
      <c r="AV770" s="180"/>
      <c r="AW770" s="180"/>
      <c r="AX770" s="180"/>
      <c r="AY770" s="180"/>
      <c r="AZ770" s="180"/>
      <c r="BA770" s="180"/>
      <c r="BB770" s="180"/>
      <c r="BC770" s="180"/>
      <c r="BD770" s="180"/>
      <c r="BE770" s="180"/>
      <c r="BF770" s="180"/>
      <c r="BG770" s="180"/>
      <c r="BH770" s="180"/>
      <c r="BI770" s="180"/>
      <c r="BJ770" s="180"/>
      <c r="BK770" s="180"/>
      <c r="BL770" s="180"/>
      <c r="BM770" s="180"/>
      <c r="BN770" s="180"/>
      <c r="BO770" s="180"/>
      <c r="BP770" s="180"/>
      <c r="BQ770" s="180"/>
      <c r="BR770" s="180"/>
      <c r="BS770" s="180"/>
      <c r="BT770" s="180"/>
      <c r="BU770" s="180"/>
      <c r="BV770" s="180"/>
      <c r="BW770" s="180"/>
      <c r="BX770" s="180"/>
      <c r="BY770" s="180"/>
      <c r="BZ770" s="180"/>
      <c r="CA770" s="180"/>
    </row>
    <row r="771" ht="15.75" customHeight="1" spans="1:79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  <c r="R771" s="180"/>
      <c r="S771" s="180"/>
      <c r="T771" s="180"/>
      <c r="U771" s="180"/>
      <c r="V771" s="180"/>
      <c r="W771" s="180"/>
      <c r="X771" s="180"/>
      <c r="Y771" s="180"/>
      <c r="Z771" s="180"/>
      <c r="AA771" s="180"/>
      <c r="AB771" s="180"/>
      <c r="AC771" s="180"/>
      <c r="AD771" s="180"/>
      <c r="AE771" s="180"/>
      <c r="AF771" s="180"/>
      <c r="AG771" s="180"/>
      <c r="AH771" s="180"/>
      <c r="AI771" s="180"/>
      <c r="AJ771" s="180"/>
      <c r="AK771" s="180"/>
      <c r="AL771" s="180"/>
      <c r="AM771" s="180"/>
      <c r="AN771" s="180"/>
      <c r="AO771" s="180"/>
      <c r="AP771" s="180"/>
      <c r="AQ771" s="180"/>
      <c r="AR771" s="180"/>
      <c r="AS771" s="180"/>
      <c r="AT771" s="180"/>
      <c r="AU771" s="180"/>
      <c r="AV771" s="180"/>
      <c r="AW771" s="180"/>
      <c r="AX771" s="180"/>
      <c r="AY771" s="180"/>
      <c r="AZ771" s="180"/>
      <c r="BA771" s="180"/>
      <c r="BB771" s="180"/>
      <c r="BC771" s="180"/>
      <c r="BD771" s="180"/>
      <c r="BE771" s="180"/>
      <c r="BF771" s="180"/>
      <c r="BG771" s="180"/>
      <c r="BH771" s="180"/>
      <c r="BI771" s="180"/>
      <c r="BJ771" s="180"/>
      <c r="BK771" s="180"/>
      <c r="BL771" s="180"/>
      <c r="BM771" s="180"/>
      <c r="BN771" s="180"/>
      <c r="BO771" s="180"/>
      <c r="BP771" s="180"/>
      <c r="BQ771" s="180"/>
      <c r="BR771" s="180"/>
      <c r="BS771" s="180"/>
      <c r="BT771" s="180"/>
      <c r="BU771" s="180"/>
      <c r="BV771" s="180"/>
      <c r="BW771" s="180"/>
      <c r="BX771" s="180"/>
      <c r="BY771" s="180"/>
      <c r="BZ771" s="180"/>
      <c r="CA771" s="180"/>
    </row>
    <row r="772" ht="15.75" customHeight="1" spans="1:79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  <c r="R772" s="180"/>
      <c r="S772" s="180"/>
      <c r="T772" s="180"/>
      <c r="U772" s="180"/>
      <c r="V772" s="180"/>
      <c r="W772" s="180"/>
      <c r="X772" s="180"/>
      <c r="Y772" s="180"/>
      <c r="Z772" s="180"/>
      <c r="AA772" s="180"/>
      <c r="AB772" s="180"/>
      <c r="AC772" s="180"/>
      <c r="AD772" s="180"/>
      <c r="AE772" s="180"/>
      <c r="AF772" s="180"/>
      <c r="AG772" s="180"/>
      <c r="AH772" s="180"/>
      <c r="AI772" s="180"/>
      <c r="AJ772" s="180"/>
      <c r="AK772" s="180"/>
      <c r="AL772" s="180"/>
      <c r="AM772" s="180"/>
      <c r="AN772" s="180"/>
      <c r="AO772" s="180"/>
      <c r="AP772" s="180"/>
      <c r="AQ772" s="180"/>
      <c r="AR772" s="180"/>
      <c r="AS772" s="180"/>
      <c r="AT772" s="180"/>
      <c r="AU772" s="180"/>
      <c r="AV772" s="180"/>
      <c r="AW772" s="180"/>
      <c r="AX772" s="180"/>
      <c r="AY772" s="180"/>
      <c r="AZ772" s="180"/>
      <c r="BA772" s="180"/>
      <c r="BB772" s="180"/>
      <c r="BC772" s="180"/>
      <c r="BD772" s="180"/>
      <c r="BE772" s="180"/>
      <c r="BF772" s="180"/>
      <c r="BG772" s="180"/>
      <c r="BH772" s="180"/>
      <c r="BI772" s="180"/>
      <c r="BJ772" s="180"/>
      <c r="BK772" s="180"/>
      <c r="BL772" s="180"/>
      <c r="BM772" s="180"/>
      <c r="BN772" s="180"/>
      <c r="BO772" s="180"/>
      <c r="BP772" s="180"/>
      <c r="BQ772" s="180"/>
      <c r="BR772" s="180"/>
      <c r="BS772" s="180"/>
      <c r="BT772" s="180"/>
      <c r="BU772" s="180"/>
      <c r="BV772" s="180"/>
      <c r="BW772" s="180"/>
      <c r="BX772" s="180"/>
      <c r="BY772" s="180"/>
      <c r="BZ772" s="180"/>
      <c r="CA772" s="180"/>
    </row>
    <row r="773" ht="15.75" customHeight="1" spans="1:79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  <c r="R773" s="180"/>
      <c r="S773" s="180"/>
      <c r="T773" s="180"/>
      <c r="U773" s="180"/>
      <c r="V773" s="180"/>
      <c r="W773" s="180"/>
      <c r="X773" s="180"/>
      <c r="Y773" s="180"/>
      <c r="Z773" s="180"/>
      <c r="AA773" s="180"/>
      <c r="AB773" s="180"/>
      <c r="AC773" s="180"/>
      <c r="AD773" s="180"/>
      <c r="AE773" s="180"/>
      <c r="AF773" s="180"/>
      <c r="AG773" s="180"/>
      <c r="AH773" s="180"/>
      <c r="AI773" s="180"/>
      <c r="AJ773" s="180"/>
      <c r="AK773" s="180"/>
      <c r="AL773" s="180"/>
      <c r="AM773" s="180"/>
      <c r="AN773" s="180"/>
      <c r="AO773" s="180"/>
      <c r="AP773" s="180"/>
      <c r="AQ773" s="180"/>
      <c r="AR773" s="180"/>
      <c r="AS773" s="180"/>
      <c r="AT773" s="180"/>
      <c r="AU773" s="180"/>
      <c r="AV773" s="180"/>
      <c r="AW773" s="180"/>
      <c r="AX773" s="180"/>
      <c r="AY773" s="180"/>
      <c r="AZ773" s="180"/>
      <c r="BA773" s="180"/>
      <c r="BB773" s="180"/>
      <c r="BC773" s="180"/>
      <c r="BD773" s="180"/>
      <c r="BE773" s="180"/>
      <c r="BF773" s="180"/>
      <c r="BG773" s="180"/>
      <c r="BH773" s="180"/>
      <c r="BI773" s="180"/>
      <c r="BJ773" s="180"/>
      <c r="BK773" s="180"/>
      <c r="BL773" s="180"/>
      <c r="BM773" s="180"/>
      <c r="BN773" s="180"/>
      <c r="BO773" s="180"/>
      <c r="BP773" s="180"/>
      <c r="BQ773" s="180"/>
      <c r="BR773" s="180"/>
      <c r="BS773" s="180"/>
      <c r="BT773" s="180"/>
      <c r="BU773" s="180"/>
      <c r="BV773" s="180"/>
      <c r="BW773" s="180"/>
      <c r="BX773" s="180"/>
      <c r="BY773" s="180"/>
      <c r="BZ773" s="180"/>
      <c r="CA773" s="180"/>
    </row>
    <row r="774" ht="15.75" customHeight="1" spans="1:79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  <c r="R774" s="180"/>
      <c r="S774" s="180"/>
      <c r="T774" s="180"/>
      <c r="U774" s="180"/>
      <c r="V774" s="180"/>
      <c r="W774" s="180"/>
      <c r="X774" s="180"/>
      <c r="Y774" s="180"/>
      <c r="Z774" s="180"/>
      <c r="AA774" s="180"/>
      <c r="AB774" s="180"/>
      <c r="AC774" s="180"/>
      <c r="AD774" s="180"/>
      <c r="AE774" s="180"/>
      <c r="AF774" s="180"/>
      <c r="AG774" s="180"/>
      <c r="AH774" s="180"/>
      <c r="AI774" s="180"/>
      <c r="AJ774" s="180"/>
      <c r="AK774" s="180"/>
      <c r="AL774" s="180"/>
      <c r="AM774" s="180"/>
      <c r="AN774" s="180"/>
      <c r="AO774" s="180"/>
      <c r="AP774" s="180"/>
      <c r="AQ774" s="180"/>
      <c r="AR774" s="180"/>
      <c r="AS774" s="180"/>
      <c r="AT774" s="180"/>
      <c r="AU774" s="180"/>
      <c r="AV774" s="180"/>
      <c r="AW774" s="180"/>
      <c r="AX774" s="180"/>
      <c r="AY774" s="180"/>
      <c r="AZ774" s="180"/>
      <c r="BA774" s="180"/>
      <c r="BB774" s="180"/>
      <c r="BC774" s="180"/>
      <c r="BD774" s="180"/>
      <c r="BE774" s="180"/>
      <c r="BF774" s="180"/>
      <c r="BG774" s="180"/>
      <c r="BH774" s="180"/>
      <c r="BI774" s="180"/>
      <c r="BJ774" s="180"/>
      <c r="BK774" s="180"/>
      <c r="BL774" s="180"/>
      <c r="BM774" s="180"/>
      <c r="BN774" s="180"/>
      <c r="BO774" s="180"/>
      <c r="BP774" s="180"/>
      <c r="BQ774" s="180"/>
      <c r="BR774" s="180"/>
      <c r="BS774" s="180"/>
      <c r="BT774" s="180"/>
      <c r="BU774" s="180"/>
      <c r="BV774" s="180"/>
      <c r="BW774" s="180"/>
      <c r="BX774" s="180"/>
      <c r="BY774" s="180"/>
      <c r="BZ774" s="180"/>
      <c r="CA774" s="180"/>
    </row>
    <row r="775" ht="15.75" customHeight="1" spans="1:79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  <c r="R775" s="180"/>
      <c r="S775" s="180"/>
      <c r="T775" s="180"/>
      <c r="U775" s="180"/>
      <c r="V775" s="180"/>
      <c r="W775" s="180"/>
      <c r="X775" s="180"/>
      <c r="Y775" s="180"/>
      <c r="Z775" s="180"/>
      <c r="AA775" s="180"/>
      <c r="AB775" s="180"/>
      <c r="AC775" s="180"/>
      <c r="AD775" s="180"/>
      <c r="AE775" s="180"/>
      <c r="AF775" s="180"/>
      <c r="AG775" s="180"/>
      <c r="AH775" s="180"/>
      <c r="AI775" s="180"/>
      <c r="AJ775" s="180"/>
      <c r="AK775" s="180"/>
      <c r="AL775" s="180"/>
      <c r="AM775" s="180"/>
      <c r="AN775" s="180"/>
      <c r="AO775" s="180"/>
      <c r="AP775" s="180"/>
      <c r="AQ775" s="180"/>
      <c r="AR775" s="180"/>
      <c r="AS775" s="180"/>
      <c r="AT775" s="180"/>
      <c r="AU775" s="180"/>
      <c r="AV775" s="180"/>
      <c r="AW775" s="180"/>
      <c r="AX775" s="180"/>
      <c r="AY775" s="180"/>
      <c r="AZ775" s="180"/>
      <c r="BA775" s="180"/>
      <c r="BB775" s="180"/>
      <c r="BC775" s="180"/>
      <c r="BD775" s="180"/>
      <c r="BE775" s="180"/>
      <c r="BF775" s="180"/>
      <c r="BG775" s="180"/>
      <c r="BH775" s="180"/>
      <c r="BI775" s="180"/>
      <c r="BJ775" s="180"/>
      <c r="BK775" s="180"/>
      <c r="BL775" s="180"/>
      <c r="BM775" s="180"/>
      <c r="BN775" s="180"/>
      <c r="BO775" s="180"/>
      <c r="BP775" s="180"/>
      <c r="BQ775" s="180"/>
      <c r="BR775" s="180"/>
      <c r="BS775" s="180"/>
      <c r="BT775" s="180"/>
      <c r="BU775" s="180"/>
      <c r="BV775" s="180"/>
      <c r="BW775" s="180"/>
      <c r="BX775" s="180"/>
      <c r="BY775" s="180"/>
      <c r="BZ775" s="180"/>
      <c r="CA775" s="180"/>
    </row>
    <row r="776" ht="15.75" customHeight="1" spans="1:79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  <c r="R776" s="180"/>
      <c r="S776" s="180"/>
      <c r="T776" s="180"/>
      <c r="U776" s="180"/>
      <c r="V776" s="180"/>
      <c r="W776" s="180"/>
      <c r="X776" s="180"/>
      <c r="Y776" s="180"/>
      <c r="Z776" s="180"/>
      <c r="AA776" s="180"/>
      <c r="AB776" s="180"/>
      <c r="AC776" s="180"/>
      <c r="AD776" s="180"/>
      <c r="AE776" s="180"/>
      <c r="AF776" s="180"/>
      <c r="AG776" s="180"/>
      <c r="AH776" s="180"/>
      <c r="AI776" s="180"/>
      <c r="AJ776" s="180"/>
      <c r="AK776" s="180"/>
      <c r="AL776" s="180"/>
      <c r="AM776" s="180"/>
      <c r="AN776" s="180"/>
      <c r="AO776" s="180"/>
      <c r="AP776" s="180"/>
      <c r="AQ776" s="180"/>
      <c r="AR776" s="180"/>
      <c r="AS776" s="180"/>
      <c r="AT776" s="180"/>
      <c r="AU776" s="180"/>
      <c r="AV776" s="180"/>
      <c r="AW776" s="180"/>
      <c r="AX776" s="180"/>
      <c r="AY776" s="180"/>
      <c r="AZ776" s="180"/>
      <c r="BA776" s="180"/>
      <c r="BB776" s="180"/>
      <c r="BC776" s="180"/>
      <c r="BD776" s="180"/>
      <c r="BE776" s="180"/>
      <c r="BF776" s="180"/>
      <c r="BG776" s="180"/>
      <c r="BH776" s="180"/>
      <c r="BI776" s="180"/>
      <c r="BJ776" s="180"/>
      <c r="BK776" s="180"/>
      <c r="BL776" s="180"/>
      <c r="BM776" s="180"/>
      <c r="BN776" s="180"/>
      <c r="BO776" s="180"/>
      <c r="BP776" s="180"/>
      <c r="BQ776" s="180"/>
      <c r="BR776" s="180"/>
      <c r="BS776" s="180"/>
      <c r="BT776" s="180"/>
      <c r="BU776" s="180"/>
      <c r="BV776" s="180"/>
      <c r="BW776" s="180"/>
      <c r="BX776" s="180"/>
      <c r="BY776" s="180"/>
      <c r="BZ776" s="180"/>
      <c r="CA776" s="180"/>
    </row>
    <row r="777" ht="15.75" customHeight="1" spans="1:79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  <c r="R777" s="180"/>
      <c r="S777" s="180"/>
      <c r="T777" s="180"/>
      <c r="U777" s="180"/>
      <c r="V777" s="180"/>
      <c r="W777" s="180"/>
      <c r="X777" s="180"/>
      <c r="Y777" s="180"/>
      <c r="Z777" s="180"/>
      <c r="AA777" s="180"/>
      <c r="AB777" s="180"/>
      <c r="AC777" s="180"/>
      <c r="AD777" s="180"/>
      <c r="AE777" s="180"/>
      <c r="AF777" s="180"/>
      <c r="AG777" s="180"/>
      <c r="AH777" s="180"/>
      <c r="AI777" s="180"/>
      <c r="AJ777" s="180"/>
      <c r="AK777" s="180"/>
      <c r="AL777" s="180"/>
      <c r="AM777" s="180"/>
      <c r="AN777" s="180"/>
      <c r="AO777" s="180"/>
      <c r="AP777" s="180"/>
      <c r="AQ777" s="180"/>
      <c r="AR777" s="180"/>
      <c r="AS777" s="180"/>
      <c r="AT777" s="180"/>
      <c r="AU777" s="180"/>
      <c r="AV777" s="180"/>
      <c r="AW777" s="180"/>
      <c r="AX777" s="180"/>
      <c r="AY777" s="180"/>
      <c r="AZ777" s="180"/>
      <c r="BA777" s="180"/>
      <c r="BB777" s="180"/>
      <c r="BC777" s="180"/>
      <c r="BD777" s="180"/>
      <c r="BE777" s="180"/>
      <c r="BF777" s="180"/>
      <c r="BG777" s="180"/>
      <c r="BH777" s="180"/>
      <c r="BI777" s="180"/>
      <c r="BJ777" s="180"/>
      <c r="BK777" s="180"/>
      <c r="BL777" s="180"/>
      <c r="BM777" s="180"/>
      <c r="BN777" s="180"/>
      <c r="BO777" s="180"/>
      <c r="BP777" s="180"/>
      <c r="BQ777" s="180"/>
      <c r="BR777" s="180"/>
      <c r="BS777" s="180"/>
      <c r="BT777" s="180"/>
      <c r="BU777" s="180"/>
      <c r="BV777" s="180"/>
      <c r="BW777" s="180"/>
      <c r="BX777" s="180"/>
      <c r="BY777" s="180"/>
      <c r="BZ777" s="180"/>
      <c r="CA777" s="180"/>
    </row>
    <row r="778" ht="15.75" customHeight="1" spans="1:79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  <c r="R778" s="180"/>
      <c r="S778" s="180"/>
      <c r="T778" s="180"/>
      <c r="U778" s="180"/>
      <c r="V778" s="180"/>
      <c r="W778" s="180"/>
      <c r="X778" s="180"/>
      <c r="Y778" s="180"/>
      <c r="Z778" s="180"/>
      <c r="AA778" s="180"/>
      <c r="AB778" s="180"/>
      <c r="AC778" s="180"/>
      <c r="AD778" s="180"/>
      <c r="AE778" s="180"/>
      <c r="AF778" s="180"/>
      <c r="AG778" s="180"/>
      <c r="AH778" s="180"/>
      <c r="AI778" s="180"/>
      <c r="AJ778" s="180"/>
      <c r="AK778" s="180"/>
      <c r="AL778" s="180"/>
      <c r="AM778" s="180"/>
      <c r="AN778" s="180"/>
      <c r="AO778" s="180"/>
      <c r="AP778" s="180"/>
      <c r="AQ778" s="180"/>
      <c r="AR778" s="180"/>
      <c r="AS778" s="180"/>
      <c r="AT778" s="180"/>
      <c r="AU778" s="180"/>
      <c r="AV778" s="180"/>
      <c r="AW778" s="180"/>
      <c r="AX778" s="180"/>
      <c r="AY778" s="180"/>
      <c r="AZ778" s="180"/>
      <c r="BA778" s="180"/>
      <c r="BB778" s="180"/>
      <c r="BC778" s="180"/>
      <c r="BD778" s="180"/>
      <c r="BE778" s="180"/>
      <c r="BF778" s="180"/>
      <c r="BG778" s="180"/>
      <c r="BH778" s="180"/>
      <c r="BI778" s="180"/>
      <c r="BJ778" s="180"/>
      <c r="BK778" s="180"/>
      <c r="BL778" s="180"/>
      <c r="BM778" s="180"/>
      <c r="BN778" s="180"/>
      <c r="BO778" s="180"/>
      <c r="BP778" s="180"/>
      <c r="BQ778" s="180"/>
      <c r="BR778" s="180"/>
      <c r="BS778" s="180"/>
      <c r="BT778" s="180"/>
      <c r="BU778" s="180"/>
      <c r="BV778" s="180"/>
      <c r="BW778" s="180"/>
      <c r="BX778" s="180"/>
      <c r="BY778" s="180"/>
      <c r="BZ778" s="180"/>
      <c r="CA778" s="180"/>
    </row>
    <row r="779" ht="15.75" customHeight="1" spans="1:79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  <c r="R779" s="180"/>
      <c r="S779" s="180"/>
      <c r="T779" s="180"/>
      <c r="U779" s="180"/>
      <c r="V779" s="180"/>
      <c r="W779" s="180"/>
      <c r="X779" s="180"/>
      <c r="Y779" s="180"/>
      <c r="Z779" s="180"/>
      <c r="AA779" s="180"/>
      <c r="AB779" s="180"/>
      <c r="AC779" s="180"/>
      <c r="AD779" s="180"/>
      <c r="AE779" s="180"/>
      <c r="AF779" s="180"/>
      <c r="AG779" s="180"/>
      <c r="AH779" s="180"/>
      <c r="AI779" s="180"/>
      <c r="AJ779" s="180"/>
      <c r="AK779" s="180"/>
      <c r="AL779" s="180"/>
      <c r="AM779" s="180"/>
      <c r="AN779" s="180"/>
      <c r="AO779" s="180"/>
      <c r="AP779" s="180"/>
      <c r="AQ779" s="180"/>
      <c r="AR779" s="180"/>
      <c r="AS779" s="180"/>
      <c r="AT779" s="180"/>
      <c r="AU779" s="180"/>
      <c r="AV779" s="180"/>
      <c r="AW779" s="180"/>
      <c r="AX779" s="180"/>
      <c r="AY779" s="180"/>
      <c r="AZ779" s="180"/>
      <c r="BA779" s="180"/>
      <c r="BB779" s="180"/>
      <c r="BC779" s="180"/>
      <c r="BD779" s="180"/>
      <c r="BE779" s="180"/>
      <c r="BF779" s="180"/>
      <c r="BG779" s="180"/>
      <c r="BH779" s="180"/>
      <c r="BI779" s="180"/>
      <c r="BJ779" s="180"/>
      <c r="BK779" s="180"/>
      <c r="BL779" s="180"/>
      <c r="BM779" s="180"/>
      <c r="BN779" s="180"/>
      <c r="BO779" s="180"/>
      <c r="BP779" s="180"/>
      <c r="BQ779" s="180"/>
      <c r="BR779" s="180"/>
      <c r="BS779" s="180"/>
      <c r="BT779" s="180"/>
      <c r="BU779" s="180"/>
      <c r="BV779" s="180"/>
      <c r="BW779" s="180"/>
      <c r="BX779" s="180"/>
      <c r="BY779" s="180"/>
      <c r="BZ779" s="180"/>
      <c r="CA779" s="180"/>
    </row>
    <row r="780" ht="15.75" customHeight="1" spans="1:79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  <c r="R780" s="180"/>
      <c r="S780" s="180"/>
      <c r="T780" s="180"/>
      <c r="U780" s="180"/>
      <c r="V780" s="180"/>
      <c r="W780" s="180"/>
      <c r="X780" s="180"/>
      <c r="Y780" s="180"/>
      <c r="Z780" s="180"/>
      <c r="AA780" s="180"/>
      <c r="AB780" s="180"/>
      <c r="AC780" s="180"/>
      <c r="AD780" s="180"/>
      <c r="AE780" s="180"/>
      <c r="AF780" s="180"/>
      <c r="AG780" s="180"/>
      <c r="AH780" s="180"/>
      <c r="AI780" s="180"/>
      <c r="AJ780" s="180"/>
      <c r="AK780" s="180"/>
      <c r="AL780" s="180"/>
      <c r="AM780" s="180"/>
      <c r="AN780" s="180"/>
      <c r="AO780" s="180"/>
      <c r="AP780" s="180"/>
      <c r="AQ780" s="180"/>
      <c r="AR780" s="180"/>
      <c r="AS780" s="180"/>
      <c r="AT780" s="180"/>
      <c r="AU780" s="180"/>
      <c r="AV780" s="180"/>
      <c r="AW780" s="180"/>
      <c r="AX780" s="180"/>
      <c r="AY780" s="180"/>
      <c r="AZ780" s="180"/>
      <c r="BA780" s="180"/>
      <c r="BB780" s="180"/>
      <c r="BC780" s="180"/>
      <c r="BD780" s="180"/>
      <c r="BE780" s="180"/>
      <c r="BF780" s="180"/>
      <c r="BG780" s="180"/>
      <c r="BH780" s="180"/>
      <c r="BI780" s="180"/>
      <c r="BJ780" s="180"/>
      <c r="BK780" s="180"/>
      <c r="BL780" s="180"/>
      <c r="BM780" s="180"/>
      <c r="BN780" s="180"/>
      <c r="BO780" s="180"/>
      <c r="BP780" s="180"/>
      <c r="BQ780" s="180"/>
      <c r="BR780" s="180"/>
      <c r="BS780" s="180"/>
      <c r="BT780" s="180"/>
      <c r="BU780" s="180"/>
      <c r="BV780" s="180"/>
      <c r="BW780" s="180"/>
      <c r="BX780" s="180"/>
      <c r="BY780" s="180"/>
      <c r="BZ780" s="180"/>
      <c r="CA780" s="180"/>
    </row>
    <row r="781" ht="15.75" customHeight="1" spans="1:79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  <c r="R781" s="180"/>
      <c r="S781" s="180"/>
      <c r="T781" s="180"/>
      <c r="U781" s="180"/>
      <c r="V781" s="180"/>
      <c r="W781" s="180"/>
      <c r="X781" s="180"/>
      <c r="Y781" s="180"/>
      <c r="Z781" s="180"/>
      <c r="AA781" s="180"/>
      <c r="AB781" s="180"/>
      <c r="AC781" s="180"/>
      <c r="AD781" s="180"/>
      <c r="AE781" s="180"/>
      <c r="AF781" s="180"/>
      <c r="AG781" s="180"/>
      <c r="AH781" s="180"/>
      <c r="AI781" s="180"/>
      <c r="AJ781" s="180"/>
      <c r="AK781" s="180"/>
      <c r="AL781" s="180"/>
      <c r="AM781" s="180"/>
      <c r="AN781" s="180"/>
      <c r="AO781" s="180"/>
      <c r="AP781" s="180"/>
      <c r="AQ781" s="180"/>
      <c r="AR781" s="180"/>
      <c r="AS781" s="180"/>
      <c r="AT781" s="180"/>
      <c r="AU781" s="180"/>
      <c r="AV781" s="180"/>
      <c r="AW781" s="180"/>
      <c r="AX781" s="180"/>
      <c r="AY781" s="180"/>
      <c r="AZ781" s="180"/>
      <c r="BA781" s="180"/>
      <c r="BB781" s="180"/>
      <c r="BC781" s="180"/>
      <c r="BD781" s="180"/>
      <c r="BE781" s="180"/>
      <c r="BF781" s="180"/>
      <c r="BG781" s="180"/>
      <c r="BH781" s="180"/>
      <c r="BI781" s="180"/>
      <c r="BJ781" s="180"/>
      <c r="BK781" s="180"/>
      <c r="BL781" s="180"/>
      <c r="BM781" s="180"/>
      <c r="BN781" s="180"/>
      <c r="BO781" s="180"/>
      <c r="BP781" s="180"/>
      <c r="BQ781" s="180"/>
      <c r="BR781" s="180"/>
      <c r="BS781" s="180"/>
      <c r="BT781" s="180"/>
      <c r="BU781" s="180"/>
      <c r="BV781" s="180"/>
      <c r="BW781" s="180"/>
      <c r="BX781" s="180"/>
      <c r="BY781" s="180"/>
      <c r="BZ781" s="180"/>
      <c r="CA781" s="180"/>
    </row>
    <row r="782" ht="15.75" customHeight="1" spans="1:79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  <c r="R782" s="180"/>
      <c r="S782" s="180"/>
      <c r="T782" s="180"/>
      <c r="U782" s="180"/>
      <c r="V782" s="180"/>
      <c r="W782" s="180"/>
      <c r="X782" s="180"/>
      <c r="Y782" s="180"/>
      <c r="Z782" s="180"/>
      <c r="AA782" s="180"/>
      <c r="AB782" s="180"/>
      <c r="AC782" s="180"/>
      <c r="AD782" s="180"/>
      <c r="AE782" s="180"/>
      <c r="AF782" s="180"/>
      <c r="AG782" s="180"/>
      <c r="AH782" s="180"/>
      <c r="AI782" s="180"/>
      <c r="AJ782" s="180"/>
      <c r="AK782" s="180"/>
      <c r="AL782" s="180"/>
      <c r="AM782" s="180"/>
      <c r="AN782" s="180"/>
      <c r="AO782" s="180"/>
      <c r="AP782" s="180"/>
      <c r="AQ782" s="180"/>
      <c r="AR782" s="180"/>
      <c r="AS782" s="180"/>
      <c r="AT782" s="180"/>
      <c r="AU782" s="180"/>
      <c r="AV782" s="180"/>
      <c r="AW782" s="180"/>
      <c r="AX782" s="180"/>
      <c r="AY782" s="180"/>
      <c r="AZ782" s="180"/>
      <c r="BA782" s="180"/>
      <c r="BB782" s="180"/>
      <c r="BC782" s="180"/>
      <c r="BD782" s="180"/>
      <c r="BE782" s="180"/>
      <c r="BF782" s="180"/>
      <c r="BG782" s="180"/>
      <c r="BH782" s="180"/>
      <c r="BI782" s="180"/>
      <c r="BJ782" s="180"/>
      <c r="BK782" s="180"/>
      <c r="BL782" s="180"/>
      <c r="BM782" s="180"/>
      <c r="BN782" s="180"/>
      <c r="BO782" s="180"/>
      <c r="BP782" s="180"/>
      <c r="BQ782" s="180"/>
      <c r="BR782" s="180"/>
      <c r="BS782" s="180"/>
      <c r="BT782" s="180"/>
      <c r="BU782" s="180"/>
      <c r="BV782" s="180"/>
      <c r="BW782" s="180"/>
      <c r="BX782" s="180"/>
      <c r="BY782" s="180"/>
      <c r="BZ782" s="180"/>
      <c r="CA782" s="180"/>
    </row>
    <row r="783" ht="15.75" customHeight="1" spans="1:79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  <c r="R783" s="180"/>
      <c r="S783" s="180"/>
      <c r="T783" s="180"/>
      <c r="U783" s="180"/>
      <c r="V783" s="180"/>
      <c r="W783" s="180"/>
      <c r="X783" s="180"/>
      <c r="Y783" s="180"/>
      <c r="Z783" s="180"/>
      <c r="AA783" s="180"/>
      <c r="AB783" s="180"/>
      <c r="AC783" s="180"/>
      <c r="AD783" s="180"/>
      <c r="AE783" s="180"/>
      <c r="AF783" s="180"/>
      <c r="AG783" s="180"/>
      <c r="AH783" s="180"/>
      <c r="AI783" s="180"/>
      <c r="AJ783" s="180"/>
      <c r="AK783" s="180"/>
      <c r="AL783" s="180"/>
      <c r="AM783" s="180"/>
      <c r="AN783" s="180"/>
      <c r="AO783" s="180"/>
      <c r="AP783" s="180"/>
      <c r="AQ783" s="180"/>
      <c r="AR783" s="180"/>
      <c r="AS783" s="180"/>
      <c r="AT783" s="180"/>
      <c r="AU783" s="180"/>
      <c r="AV783" s="180"/>
      <c r="AW783" s="180"/>
      <c r="AX783" s="180"/>
      <c r="AY783" s="180"/>
      <c r="AZ783" s="180"/>
      <c r="BA783" s="180"/>
      <c r="BB783" s="180"/>
      <c r="BC783" s="180"/>
      <c r="BD783" s="180"/>
      <c r="BE783" s="180"/>
      <c r="BF783" s="180"/>
      <c r="BG783" s="180"/>
      <c r="BH783" s="180"/>
      <c r="BI783" s="180"/>
      <c r="BJ783" s="180"/>
      <c r="BK783" s="180"/>
      <c r="BL783" s="180"/>
      <c r="BM783" s="180"/>
      <c r="BN783" s="180"/>
      <c r="BO783" s="180"/>
      <c r="BP783" s="180"/>
      <c r="BQ783" s="180"/>
      <c r="BR783" s="180"/>
      <c r="BS783" s="180"/>
      <c r="BT783" s="180"/>
      <c r="BU783" s="180"/>
      <c r="BV783" s="180"/>
      <c r="BW783" s="180"/>
      <c r="BX783" s="180"/>
      <c r="BY783" s="180"/>
      <c r="BZ783" s="180"/>
      <c r="CA783" s="180"/>
    </row>
    <row r="784" ht="15.75" customHeight="1" spans="1:79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  <c r="R784" s="180"/>
      <c r="S784" s="180"/>
      <c r="T784" s="180"/>
      <c r="U784" s="180"/>
      <c r="V784" s="180"/>
      <c r="W784" s="180"/>
      <c r="X784" s="180"/>
      <c r="Y784" s="180"/>
      <c r="Z784" s="180"/>
      <c r="AA784" s="180"/>
      <c r="AB784" s="180"/>
      <c r="AC784" s="180"/>
      <c r="AD784" s="180"/>
      <c r="AE784" s="180"/>
      <c r="AF784" s="180"/>
      <c r="AG784" s="180"/>
      <c r="AH784" s="180"/>
      <c r="AI784" s="180"/>
      <c r="AJ784" s="180"/>
      <c r="AK784" s="180"/>
      <c r="AL784" s="180"/>
      <c r="AM784" s="180"/>
      <c r="AN784" s="180"/>
      <c r="AO784" s="180"/>
      <c r="AP784" s="180"/>
      <c r="AQ784" s="180"/>
      <c r="AR784" s="180"/>
      <c r="AS784" s="180"/>
      <c r="AT784" s="180"/>
      <c r="AU784" s="180"/>
      <c r="AV784" s="180"/>
      <c r="AW784" s="180"/>
      <c r="AX784" s="180"/>
      <c r="AY784" s="180"/>
      <c r="AZ784" s="180"/>
      <c r="BA784" s="180"/>
      <c r="BB784" s="180"/>
      <c r="BC784" s="180"/>
      <c r="BD784" s="180"/>
      <c r="BE784" s="180"/>
      <c r="BF784" s="180"/>
      <c r="BG784" s="180"/>
      <c r="BH784" s="180"/>
      <c r="BI784" s="180"/>
      <c r="BJ784" s="180"/>
      <c r="BK784" s="180"/>
      <c r="BL784" s="180"/>
      <c r="BM784" s="180"/>
      <c r="BN784" s="180"/>
      <c r="BO784" s="180"/>
      <c r="BP784" s="180"/>
      <c r="BQ784" s="180"/>
      <c r="BR784" s="180"/>
      <c r="BS784" s="180"/>
      <c r="BT784" s="180"/>
      <c r="BU784" s="180"/>
      <c r="BV784" s="180"/>
      <c r="BW784" s="180"/>
      <c r="BX784" s="180"/>
      <c r="BY784" s="180"/>
      <c r="BZ784" s="180"/>
      <c r="CA784" s="180"/>
    </row>
    <row r="785" ht="15.75" customHeight="1" spans="1:79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  <c r="R785" s="180"/>
      <c r="S785" s="180"/>
      <c r="T785" s="180"/>
      <c r="U785" s="180"/>
      <c r="V785" s="180"/>
      <c r="W785" s="180"/>
      <c r="X785" s="180"/>
      <c r="Y785" s="180"/>
      <c r="Z785" s="180"/>
      <c r="AA785" s="180"/>
      <c r="AB785" s="180"/>
      <c r="AC785" s="180"/>
      <c r="AD785" s="180"/>
      <c r="AE785" s="180"/>
      <c r="AF785" s="180"/>
      <c r="AG785" s="180"/>
      <c r="AH785" s="180"/>
      <c r="AI785" s="180"/>
      <c r="AJ785" s="180"/>
      <c r="AK785" s="180"/>
      <c r="AL785" s="180"/>
      <c r="AM785" s="180"/>
      <c r="AN785" s="180"/>
      <c r="AO785" s="180"/>
      <c r="AP785" s="180"/>
      <c r="AQ785" s="180"/>
      <c r="AR785" s="180"/>
      <c r="AS785" s="180"/>
      <c r="AT785" s="180"/>
      <c r="AU785" s="180"/>
      <c r="AV785" s="180"/>
      <c r="AW785" s="180"/>
      <c r="AX785" s="180"/>
      <c r="AY785" s="180"/>
      <c r="AZ785" s="180"/>
      <c r="BA785" s="180"/>
      <c r="BB785" s="180"/>
      <c r="BC785" s="180"/>
      <c r="BD785" s="180"/>
      <c r="BE785" s="180"/>
      <c r="BF785" s="180"/>
      <c r="BG785" s="180"/>
      <c r="BH785" s="180"/>
      <c r="BI785" s="180"/>
      <c r="BJ785" s="180"/>
      <c r="BK785" s="180"/>
      <c r="BL785" s="180"/>
      <c r="BM785" s="180"/>
      <c r="BN785" s="180"/>
      <c r="BO785" s="180"/>
      <c r="BP785" s="180"/>
      <c r="BQ785" s="180"/>
      <c r="BR785" s="180"/>
      <c r="BS785" s="180"/>
      <c r="BT785" s="180"/>
      <c r="BU785" s="180"/>
      <c r="BV785" s="180"/>
      <c r="BW785" s="180"/>
      <c r="BX785" s="180"/>
      <c r="BY785" s="180"/>
      <c r="BZ785" s="180"/>
      <c r="CA785" s="180"/>
    </row>
    <row r="786" ht="15.75" customHeight="1" spans="1:79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  <c r="R786" s="180"/>
      <c r="S786" s="180"/>
      <c r="T786" s="180"/>
      <c r="U786" s="180"/>
      <c r="V786" s="180"/>
      <c r="W786" s="180"/>
      <c r="X786" s="180"/>
      <c r="Y786" s="180"/>
      <c r="Z786" s="180"/>
      <c r="AA786" s="180"/>
      <c r="AB786" s="180"/>
      <c r="AC786" s="180"/>
      <c r="AD786" s="180"/>
      <c r="AE786" s="180"/>
      <c r="AF786" s="180"/>
      <c r="AG786" s="180"/>
      <c r="AH786" s="180"/>
      <c r="AI786" s="180"/>
      <c r="AJ786" s="180"/>
      <c r="AK786" s="180"/>
      <c r="AL786" s="180"/>
      <c r="AM786" s="180"/>
      <c r="AN786" s="180"/>
      <c r="AO786" s="180"/>
      <c r="AP786" s="180"/>
      <c r="AQ786" s="180"/>
      <c r="AR786" s="180"/>
      <c r="AS786" s="180"/>
      <c r="AT786" s="180"/>
      <c r="AU786" s="180"/>
      <c r="AV786" s="180"/>
      <c r="AW786" s="180"/>
      <c r="AX786" s="180"/>
      <c r="AY786" s="180"/>
      <c r="AZ786" s="180"/>
      <c r="BA786" s="180"/>
      <c r="BB786" s="180"/>
      <c r="BC786" s="180"/>
      <c r="BD786" s="180"/>
      <c r="BE786" s="180"/>
      <c r="BF786" s="180"/>
      <c r="BG786" s="180"/>
      <c r="BH786" s="180"/>
      <c r="BI786" s="180"/>
      <c r="BJ786" s="180"/>
      <c r="BK786" s="180"/>
      <c r="BL786" s="180"/>
      <c r="BM786" s="180"/>
      <c r="BN786" s="180"/>
      <c r="BO786" s="180"/>
      <c r="BP786" s="180"/>
      <c r="BQ786" s="180"/>
      <c r="BR786" s="180"/>
      <c r="BS786" s="180"/>
      <c r="BT786" s="180"/>
      <c r="BU786" s="180"/>
      <c r="BV786" s="180"/>
      <c r="BW786" s="180"/>
      <c r="BX786" s="180"/>
      <c r="BY786" s="180"/>
      <c r="BZ786" s="180"/>
      <c r="CA786" s="180"/>
    </row>
    <row r="787" ht="15.75" customHeight="1" spans="1:79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  <c r="R787" s="180"/>
      <c r="S787" s="180"/>
      <c r="T787" s="180"/>
      <c r="U787" s="180"/>
      <c r="V787" s="180"/>
      <c r="W787" s="180"/>
      <c r="X787" s="180"/>
      <c r="Y787" s="180"/>
      <c r="Z787" s="180"/>
      <c r="AA787" s="180"/>
      <c r="AB787" s="180"/>
      <c r="AC787" s="180"/>
      <c r="AD787" s="180"/>
      <c r="AE787" s="180"/>
      <c r="AF787" s="180"/>
      <c r="AG787" s="180"/>
      <c r="AH787" s="180"/>
      <c r="AI787" s="180"/>
      <c r="AJ787" s="180"/>
      <c r="AK787" s="180"/>
      <c r="AL787" s="180"/>
      <c r="AM787" s="180"/>
      <c r="AN787" s="180"/>
      <c r="AO787" s="180"/>
      <c r="AP787" s="180"/>
      <c r="AQ787" s="180"/>
      <c r="AR787" s="180"/>
      <c r="AS787" s="180"/>
      <c r="AT787" s="180"/>
      <c r="AU787" s="180"/>
      <c r="AV787" s="180"/>
      <c r="AW787" s="180"/>
      <c r="AX787" s="180"/>
      <c r="AY787" s="180"/>
      <c r="AZ787" s="180"/>
      <c r="BA787" s="180"/>
      <c r="BB787" s="180"/>
      <c r="BC787" s="180"/>
      <c r="BD787" s="180"/>
      <c r="BE787" s="180"/>
      <c r="BF787" s="180"/>
      <c r="BG787" s="180"/>
      <c r="BH787" s="180"/>
      <c r="BI787" s="180"/>
      <c r="BJ787" s="180"/>
      <c r="BK787" s="180"/>
      <c r="BL787" s="180"/>
      <c r="BM787" s="180"/>
      <c r="BN787" s="180"/>
      <c r="BO787" s="180"/>
      <c r="BP787" s="180"/>
      <c r="BQ787" s="180"/>
      <c r="BR787" s="180"/>
      <c r="BS787" s="180"/>
      <c r="BT787" s="180"/>
      <c r="BU787" s="180"/>
      <c r="BV787" s="180"/>
      <c r="BW787" s="180"/>
      <c r="BX787" s="180"/>
      <c r="BY787" s="180"/>
      <c r="BZ787" s="180"/>
      <c r="CA787" s="180"/>
    </row>
    <row r="788" ht="15.75" customHeight="1" spans="1:79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  <c r="R788" s="180"/>
      <c r="S788" s="180"/>
      <c r="T788" s="180"/>
      <c r="U788" s="180"/>
      <c r="V788" s="180"/>
      <c r="W788" s="180"/>
      <c r="X788" s="180"/>
      <c r="Y788" s="180"/>
      <c r="Z788" s="180"/>
      <c r="AA788" s="180"/>
      <c r="AB788" s="180"/>
      <c r="AC788" s="180"/>
      <c r="AD788" s="180"/>
      <c r="AE788" s="180"/>
      <c r="AF788" s="180"/>
      <c r="AG788" s="180"/>
      <c r="AH788" s="180"/>
      <c r="AI788" s="180"/>
      <c r="AJ788" s="180"/>
      <c r="AK788" s="180"/>
      <c r="AL788" s="180"/>
      <c r="AM788" s="180"/>
      <c r="AN788" s="180"/>
      <c r="AO788" s="180"/>
      <c r="AP788" s="180"/>
      <c r="AQ788" s="180"/>
      <c r="AR788" s="180"/>
      <c r="AS788" s="180"/>
      <c r="AT788" s="180"/>
      <c r="AU788" s="180"/>
      <c r="AV788" s="180"/>
      <c r="AW788" s="180"/>
      <c r="AX788" s="180"/>
      <c r="AY788" s="180"/>
      <c r="AZ788" s="180"/>
      <c r="BA788" s="180"/>
      <c r="BB788" s="180"/>
      <c r="BC788" s="180"/>
      <c r="BD788" s="180"/>
      <c r="BE788" s="180"/>
      <c r="BF788" s="180"/>
      <c r="BG788" s="180"/>
      <c r="BH788" s="180"/>
      <c r="BI788" s="180"/>
      <c r="BJ788" s="180"/>
      <c r="BK788" s="180"/>
      <c r="BL788" s="180"/>
      <c r="BM788" s="180"/>
      <c r="BN788" s="180"/>
      <c r="BO788" s="180"/>
      <c r="BP788" s="180"/>
      <c r="BQ788" s="180"/>
      <c r="BR788" s="180"/>
      <c r="BS788" s="180"/>
      <c r="BT788" s="180"/>
      <c r="BU788" s="180"/>
      <c r="BV788" s="180"/>
      <c r="BW788" s="180"/>
      <c r="BX788" s="180"/>
      <c r="BY788" s="180"/>
      <c r="BZ788" s="180"/>
      <c r="CA788" s="180"/>
    </row>
    <row r="789" ht="15.75" customHeight="1" spans="1:79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  <c r="R789" s="180"/>
      <c r="S789" s="180"/>
      <c r="T789" s="180"/>
      <c r="U789" s="180"/>
      <c r="V789" s="180"/>
      <c r="W789" s="180"/>
      <c r="X789" s="180"/>
      <c r="Y789" s="180"/>
      <c r="Z789" s="180"/>
      <c r="AA789" s="180"/>
      <c r="AB789" s="180"/>
      <c r="AC789" s="180"/>
      <c r="AD789" s="180"/>
      <c r="AE789" s="180"/>
      <c r="AF789" s="180"/>
      <c r="AG789" s="180"/>
      <c r="AH789" s="180"/>
      <c r="AI789" s="180"/>
      <c r="AJ789" s="180"/>
      <c r="AK789" s="180"/>
      <c r="AL789" s="180"/>
      <c r="AM789" s="180"/>
      <c r="AN789" s="180"/>
      <c r="AO789" s="180"/>
      <c r="AP789" s="180"/>
      <c r="AQ789" s="180"/>
      <c r="AR789" s="180"/>
      <c r="AS789" s="180"/>
      <c r="AT789" s="180"/>
      <c r="AU789" s="180"/>
      <c r="AV789" s="180"/>
      <c r="AW789" s="180"/>
      <c r="AX789" s="180"/>
      <c r="AY789" s="180"/>
      <c r="AZ789" s="180"/>
      <c r="BA789" s="180"/>
      <c r="BB789" s="180"/>
      <c r="BC789" s="180"/>
      <c r="BD789" s="180"/>
      <c r="BE789" s="180"/>
      <c r="BF789" s="180"/>
      <c r="BG789" s="180"/>
      <c r="BH789" s="180"/>
      <c r="BI789" s="180"/>
      <c r="BJ789" s="180"/>
      <c r="BK789" s="180"/>
      <c r="BL789" s="180"/>
      <c r="BM789" s="180"/>
      <c r="BN789" s="180"/>
      <c r="BO789" s="180"/>
      <c r="BP789" s="180"/>
      <c r="BQ789" s="180"/>
      <c r="BR789" s="180"/>
      <c r="BS789" s="180"/>
      <c r="BT789" s="180"/>
      <c r="BU789" s="180"/>
      <c r="BV789" s="180"/>
      <c r="BW789" s="180"/>
      <c r="BX789" s="180"/>
      <c r="BY789" s="180"/>
      <c r="BZ789" s="180"/>
      <c r="CA789" s="180"/>
    </row>
    <row r="790" ht="15.75" customHeight="1" spans="1:79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  <c r="R790" s="180"/>
      <c r="S790" s="180"/>
      <c r="T790" s="180"/>
      <c r="U790" s="180"/>
      <c r="V790" s="180"/>
      <c r="W790" s="180"/>
      <c r="X790" s="180"/>
      <c r="Y790" s="180"/>
      <c r="Z790" s="180"/>
      <c r="AA790" s="180"/>
      <c r="AB790" s="180"/>
      <c r="AC790" s="180"/>
      <c r="AD790" s="180"/>
      <c r="AE790" s="180"/>
      <c r="AF790" s="180"/>
      <c r="AG790" s="180"/>
      <c r="AH790" s="180"/>
      <c r="AI790" s="180"/>
      <c r="AJ790" s="180"/>
      <c r="AK790" s="180"/>
      <c r="AL790" s="180"/>
      <c r="AM790" s="180"/>
      <c r="AN790" s="180"/>
      <c r="AO790" s="180"/>
      <c r="AP790" s="180"/>
      <c r="AQ790" s="180"/>
      <c r="AR790" s="180"/>
      <c r="AS790" s="180"/>
      <c r="AT790" s="180"/>
      <c r="AU790" s="180"/>
      <c r="AV790" s="180"/>
      <c r="AW790" s="180"/>
      <c r="AX790" s="180"/>
      <c r="AY790" s="180"/>
      <c r="AZ790" s="180"/>
      <c r="BA790" s="180"/>
      <c r="BB790" s="180"/>
      <c r="BC790" s="180"/>
      <c r="BD790" s="180"/>
      <c r="BE790" s="180"/>
      <c r="BF790" s="180"/>
      <c r="BG790" s="180"/>
      <c r="BH790" s="180"/>
      <c r="BI790" s="180"/>
      <c r="BJ790" s="180"/>
      <c r="BK790" s="180"/>
      <c r="BL790" s="180"/>
      <c r="BM790" s="180"/>
      <c r="BN790" s="180"/>
      <c r="BO790" s="180"/>
      <c r="BP790" s="180"/>
      <c r="BQ790" s="180"/>
      <c r="BR790" s="180"/>
      <c r="BS790" s="180"/>
      <c r="BT790" s="180"/>
      <c r="BU790" s="180"/>
      <c r="BV790" s="180"/>
      <c r="BW790" s="180"/>
      <c r="BX790" s="180"/>
      <c r="BY790" s="180"/>
      <c r="BZ790" s="180"/>
      <c r="CA790" s="180"/>
    </row>
    <row r="791" ht="15.75" customHeight="1" spans="1:79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  <c r="R791" s="180"/>
      <c r="S791" s="180"/>
      <c r="T791" s="180"/>
      <c r="U791" s="180"/>
      <c r="V791" s="180"/>
      <c r="W791" s="180"/>
      <c r="X791" s="180"/>
      <c r="Y791" s="180"/>
      <c r="Z791" s="180"/>
      <c r="AA791" s="180"/>
      <c r="AB791" s="180"/>
      <c r="AC791" s="180"/>
      <c r="AD791" s="180"/>
      <c r="AE791" s="180"/>
      <c r="AF791" s="180"/>
      <c r="AG791" s="180"/>
      <c r="AH791" s="180"/>
      <c r="AI791" s="180"/>
      <c r="AJ791" s="180"/>
      <c r="AK791" s="180"/>
      <c r="AL791" s="180"/>
      <c r="AM791" s="180"/>
      <c r="AN791" s="180"/>
      <c r="AO791" s="180"/>
      <c r="AP791" s="180"/>
      <c r="AQ791" s="180"/>
      <c r="AR791" s="180"/>
      <c r="AS791" s="180"/>
      <c r="AT791" s="180"/>
      <c r="AU791" s="180"/>
      <c r="AV791" s="180"/>
      <c r="AW791" s="180"/>
      <c r="AX791" s="180"/>
      <c r="AY791" s="180"/>
      <c r="AZ791" s="180"/>
      <c r="BA791" s="180"/>
      <c r="BB791" s="180"/>
      <c r="BC791" s="180"/>
      <c r="BD791" s="180"/>
      <c r="BE791" s="180"/>
      <c r="BF791" s="180"/>
      <c r="BG791" s="180"/>
      <c r="BH791" s="180"/>
      <c r="BI791" s="180"/>
      <c r="BJ791" s="180"/>
      <c r="BK791" s="180"/>
      <c r="BL791" s="180"/>
      <c r="BM791" s="180"/>
      <c r="BN791" s="180"/>
      <c r="BO791" s="180"/>
      <c r="BP791" s="180"/>
      <c r="BQ791" s="180"/>
      <c r="BR791" s="180"/>
      <c r="BS791" s="180"/>
      <c r="BT791" s="180"/>
      <c r="BU791" s="180"/>
      <c r="BV791" s="180"/>
      <c r="BW791" s="180"/>
      <c r="BX791" s="180"/>
      <c r="BY791" s="180"/>
      <c r="BZ791" s="180"/>
      <c r="CA791" s="180"/>
    </row>
    <row r="792" ht="15.75" customHeight="1" spans="1:79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  <c r="R792" s="180"/>
      <c r="S792" s="180"/>
      <c r="T792" s="180"/>
      <c r="U792" s="180"/>
      <c r="V792" s="180"/>
      <c r="W792" s="180"/>
      <c r="X792" s="180"/>
      <c r="Y792" s="180"/>
      <c r="Z792" s="180"/>
      <c r="AA792" s="180"/>
      <c r="AB792" s="180"/>
      <c r="AC792" s="180"/>
      <c r="AD792" s="180"/>
      <c r="AE792" s="180"/>
      <c r="AF792" s="180"/>
      <c r="AG792" s="180"/>
      <c r="AH792" s="180"/>
      <c r="AI792" s="180"/>
      <c r="AJ792" s="180"/>
      <c r="AK792" s="180"/>
      <c r="AL792" s="180"/>
      <c r="AM792" s="180"/>
      <c r="AN792" s="180"/>
      <c r="AO792" s="180"/>
      <c r="AP792" s="180"/>
      <c r="AQ792" s="180"/>
      <c r="AR792" s="180"/>
      <c r="AS792" s="180"/>
      <c r="AT792" s="180"/>
      <c r="AU792" s="180"/>
      <c r="AV792" s="180"/>
      <c r="AW792" s="180"/>
      <c r="AX792" s="180"/>
      <c r="AY792" s="180"/>
      <c r="AZ792" s="180"/>
      <c r="BA792" s="180"/>
      <c r="BB792" s="180"/>
      <c r="BC792" s="180"/>
      <c r="BD792" s="180"/>
      <c r="BE792" s="180"/>
      <c r="BF792" s="180"/>
      <c r="BG792" s="180"/>
      <c r="BH792" s="180"/>
      <c r="BI792" s="180"/>
      <c r="BJ792" s="180"/>
      <c r="BK792" s="180"/>
      <c r="BL792" s="180"/>
      <c r="BM792" s="180"/>
      <c r="BN792" s="180"/>
      <c r="BO792" s="180"/>
      <c r="BP792" s="180"/>
      <c r="BQ792" s="180"/>
      <c r="BR792" s="180"/>
      <c r="BS792" s="180"/>
      <c r="BT792" s="180"/>
      <c r="BU792" s="180"/>
      <c r="BV792" s="180"/>
      <c r="BW792" s="180"/>
      <c r="BX792" s="180"/>
      <c r="BY792" s="180"/>
      <c r="BZ792" s="180"/>
      <c r="CA792" s="180"/>
    </row>
    <row r="793" ht="15.75" customHeight="1" spans="1:79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  <c r="R793" s="180"/>
      <c r="S793" s="180"/>
      <c r="T793" s="180"/>
      <c r="U793" s="180"/>
      <c r="V793" s="180"/>
      <c r="W793" s="180"/>
      <c r="X793" s="180"/>
      <c r="Y793" s="180"/>
      <c r="Z793" s="180"/>
      <c r="AA793" s="180"/>
      <c r="AB793" s="180"/>
      <c r="AC793" s="180"/>
      <c r="AD793" s="180"/>
      <c r="AE793" s="180"/>
      <c r="AF793" s="180"/>
      <c r="AG793" s="180"/>
      <c r="AH793" s="180"/>
      <c r="AI793" s="180"/>
      <c r="AJ793" s="180"/>
      <c r="AK793" s="180"/>
      <c r="AL793" s="180"/>
      <c r="AM793" s="180"/>
      <c r="AN793" s="180"/>
      <c r="AO793" s="180"/>
      <c r="AP793" s="180"/>
      <c r="AQ793" s="180"/>
      <c r="AR793" s="180"/>
      <c r="AS793" s="180"/>
      <c r="AT793" s="180"/>
      <c r="AU793" s="180"/>
      <c r="AV793" s="180"/>
      <c r="AW793" s="180"/>
      <c r="AX793" s="180"/>
      <c r="AY793" s="180"/>
      <c r="AZ793" s="180"/>
      <c r="BA793" s="180"/>
      <c r="BB793" s="180"/>
      <c r="BC793" s="180"/>
      <c r="BD793" s="180"/>
      <c r="BE793" s="180"/>
      <c r="BF793" s="180"/>
      <c r="BG793" s="180"/>
      <c r="BH793" s="180"/>
      <c r="BI793" s="180"/>
      <c r="BJ793" s="180"/>
      <c r="BK793" s="180"/>
      <c r="BL793" s="180"/>
      <c r="BM793" s="180"/>
      <c r="BN793" s="180"/>
      <c r="BO793" s="180"/>
      <c r="BP793" s="180"/>
      <c r="BQ793" s="180"/>
      <c r="BR793" s="180"/>
      <c r="BS793" s="180"/>
      <c r="BT793" s="180"/>
      <c r="BU793" s="180"/>
      <c r="BV793" s="180"/>
      <c r="BW793" s="180"/>
      <c r="BX793" s="180"/>
      <c r="BY793" s="180"/>
      <c r="BZ793" s="180"/>
      <c r="CA793" s="180"/>
    </row>
    <row r="794" ht="15.75" customHeight="1" spans="1:79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  <c r="R794" s="180"/>
      <c r="S794" s="180"/>
      <c r="T794" s="180"/>
      <c r="U794" s="180"/>
      <c r="V794" s="180"/>
      <c r="W794" s="180"/>
      <c r="X794" s="180"/>
      <c r="Y794" s="180"/>
      <c r="Z794" s="180"/>
      <c r="AA794" s="180"/>
      <c r="AB794" s="180"/>
      <c r="AC794" s="180"/>
      <c r="AD794" s="180"/>
      <c r="AE794" s="180"/>
      <c r="AF794" s="180"/>
      <c r="AG794" s="180"/>
      <c r="AH794" s="180"/>
      <c r="AI794" s="180"/>
      <c r="AJ794" s="180"/>
      <c r="AK794" s="180"/>
      <c r="AL794" s="180"/>
      <c r="AM794" s="180"/>
      <c r="AN794" s="180"/>
      <c r="AO794" s="180"/>
      <c r="AP794" s="180"/>
      <c r="AQ794" s="180"/>
      <c r="AR794" s="180"/>
      <c r="AS794" s="180"/>
      <c r="AT794" s="180"/>
      <c r="AU794" s="180"/>
      <c r="AV794" s="180"/>
      <c r="AW794" s="180"/>
      <c r="AX794" s="180"/>
      <c r="AY794" s="180"/>
      <c r="AZ794" s="180"/>
      <c r="BA794" s="180"/>
      <c r="BB794" s="180"/>
      <c r="BC794" s="180"/>
      <c r="BD794" s="180"/>
      <c r="BE794" s="180"/>
      <c r="BF794" s="180"/>
      <c r="BG794" s="180"/>
      <c r="BH794" s="180"/>
      <c r="BI794" s="180"/>
      <c r="BJ794" s="180"/>
      <c r="BK794" s="180"/>
      <c r="BL794" s="180"/>
      <c r="BM794" s="180"/>
      <c r="BN794" s="180"/>
      <c r="BO794" s="180"/>
      <c r="BP794" s="180"/>
      <c r="BQ794" s="180"/>
      <c r="BR794" s="180"/>
      <c r="BS794" s="180"/>
      <c r="BT794" s="180"/>
      <c r="BU794" s="180"/>
      <c r="BV794" s="180"/>
      <c r="BW794" s="180"/>
      <c r="BX794" s="180"/>
      <c r="BY794" s="180"/>
      <c r="BZ794" s="180"/>
      <c r="CA794" s="180"/>
    </row>
    <row r="795" ht="15.75" customHeight="1" spans="1:79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  <c r="R795" s="180"/>
      <c r="S795" s="180"/>
      <c r="T795" s="180"/>
      <c r="U795" s="180"/>
      <c r="V795" s="180"/>
      <c r="W795" s="180"/>
      <c r="X795" s="180"/>
      <c r="Y795" s="180"/>
      <c r="Z795" s="180"/>
      <c r="AA795" s="180"/>
      <c r="AB795" s="180"/>
      <c r="AC795" s="180"/>
      <c r="AD795" s="180"/>
      <c r="AE795" s="180"/>
      <c r="AF795" s="180"/>
      <c r="AG795" s="180"/>
      <c r="AH795" s="180"/>
      <c r="AI795" s="180"/>
      <c r="AJ795" s="180"/>
      <c r="AK795" s="180"/>
      <c r="AL795" s="180"/>
      <c r="AM795" s="180"/>
      <c r="AN795" s="180"/>
      <c r="AO795" s="180"/>
      <c r="AP795" s="180"/>
      <c r="AQ795" s="180"/>
      <c r="AR795" s="180"/>
      <c r="AS795" s="180"/>
      <c r="AT795" s="180"/>
      <c r="AU795" s="180"/>
      <c r="AV795" s="180"/>
      <c r="AW795" s="180"/>
      <c r="AX795" s="180"/>
      <c r="AY795" s="180"/>
      <c r="AZ795" s="180"/>
      <c r="BA795" s="180"/>
      <c r="BB795" s="180"/>
      <c r="BC795" s="180"/>
      <c r="BD795" s="180"/>
      <c r="BE795" s="180"/>
      <c r="BF795" s="180"/>
      <c r="BG795" s="180"/>
      <c r="BH795" s="180"/>
      <c r="BI795" s="180"/>
      <c r="BJ795" s="180"/>
      <c r="BK795" s="180"/>
      <c r="BL795" s="180"/>
      <c r="BM795" s="180"/>
      <c r="BN795" s="180"/>
      <c r="BO795" s="180"/>
      <c r="BP795" s="180"/>
      <c r="BQ795" s="180"/>
      <c r="BR795" s="180"/>
      <c r="BS795" s="180"/>
      <c r="BT795" s="180"/>
      <c r="BU795" s="180"/>
      <c r="BV795" s="180"/>
      <c r="BW795" s="180"/>
      <c r="BX795" s="180"/>
      <c r="BY795" s="180"/>
      <c r="BZ795" s="180"/>
      <c r="CA795" s="180"/>
    </row>
    <row r="796" ht="15.75" customHeight="1" spans="1:79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  <c r="R796" s="180"/>
      <c r="S796" s="180"/>
      <c r="T796" s="180"/>
      <c r="U796" s="180"/>
      <c r="V796" s="180"/>
      <c r="W796" s="180"/>
      <c r="X796" s="180"/>
      <c r="Y796" s="180"/>
      <c r="Z796" s="180"/>
      <c r="AA796" s="180"/>
      <c r="AB796" s="180"/>
      <c r="AC796" s="180"/>
      <c r="AD796" s="180"/>
      <c r="AE796" s="180"/>
      <c r="AF796" s="180"/>
      <c r="AG796" s="180"/>
      <c r="AH796" s="180"/>
      <c r="AI796" s="180"/>
      <c r="AJ796" s="180"/>
      <c r="AK796" s="180"/>
      <c r="AL796" s="180"/>
      <c r="AM796" s="180"/>
      <c r="AN796" s="180"/>
      <c r="AO796" s="180"/>
      <c r="AP796" s="180"/>
      <c r="AQ796" s="180"/>
      <c r="AR796" s="180"/>
      <c r="AS796" s="180"/>
      <c r="AT796" s="180"/>
      <c r="AU796" s="180"/>
      <c r="AV796" s="180"/>
      <c r="AW796" s="180"/>
      <c r="AX796" s="180"/>
      <c r="AY796" s="180"/>
      <c r="AZ796" s="180"/>
      <c r="BA796" s="180"/>
      <c r="BB796" s="180"/>
      <c r="BC796" s="180"/>
      <c r="BD796" s="180"/>
      <c r="BE796" s="180"/>
      <c r="BF796" s="180"/>
      <c r="BG796" s="180"/>
      <c r="BH796" s="180"/>
      <c r="BI796" s="180"/>
      <c r="BJ796" s="180"/>
      <c r="BK796" s="180"/>
      <c r="BL796" s="180"/>
      <c r="BM796" s="180"/>
      <c r="BN796" s="180"/>
      <c r="BO796" s="180"/>
      <c r="BP796" s="180"/>
      <c r="BQ796" s="180"/>
      <c r="BR796" s="180"/>
      <c r="BS796" s="180"/>
      <c r="BT796" s="180"/>
      <c r="BU796" s="180"/>
      <c r="BV796" s="180"/>
      <c r="BW796" s="180"/>
      <c r="BX796" s="180"/>
      <c r="BY796" s="180"/>
      <c r="BZ796" s="180"/>
      <c r="CA796" s="180"/>
    </row>
    <row r="797" ht="15.75" customHeight="1" spans="1:79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  <c r="R797" s="180"/>
      <c r="S797" s="180"/>
      <c r="T797" s="180"/>
      <c r="U797" s="180"/>
      <c r="V797" s="180"/>
      <c r="W797" s="180"/>
      <c r="X797" s="180"/>
      <c r="Y797" s="180"/>
      <c r="Z797" s="180"/>
      <c r="AA797" s="180"/>
      <c r="AB797" s="180"/>
      <c r="AC797" s="180"/>
      <c r="AD797" s="180"/>
      <c r="AE797" s="180"/>
      <c r="AF797" s="180"/>
      <c r="AG797" s="180"/>
      <c r="AH797" s="180"/>
      <c r="AI797" s="180"/>
      <c r="AJ797" s="180"/>
      <c r="AK797" s="180"/>
      <c r="AL797" s="180"/>
      <c r="AM797" s="180"/>
      <c r="AN797" s="180"/>
      <c r="AO797" s="180"/>
      <c r="AP797" s="180"/>
      <c r="AQ797" s="180"/>
      <c r="AR797" s="180"/>
      <c r="AS797" s="180"/>
      <c r="AT797" s="180"/>
      <c r="AU797" s="180"/>
      <c r="AV797" s="180"/>
      <c r="AW797" s="180"/>
      <c r="AX797" s="180"/>
      <c r="AY797" s="180"/>
      <c r="AZ797" s="180"/>
      <c r="BA797" s="180"/>
      <c r="BB797" s="180"/>
      <c r="BC797" s="180"/>
      <c r="BD797" s="180"/>
      <c r="BE797" s="180"/>
      <c r="BF797" s="180"/>
      <c r="BG797" s="180"/>
      <c r="BH797" s="180"/>
      <c r="BI797" s="180"/>
      <c r="BJ797" s="180"/>
      <c r="BK797" s="180"/>
      <c r="BL797" s="180"/>
      <c r="BM797" s="180"/>
      <c r="BN797" s="180"/>
      <c r="BO797" s="180"/>
      <c r="BP797" s="180"/>
      <c r="BQ797" s="180"/>
      <c r="BR797" s="180"/>
      <c r="BS797" s="180"/>
      <c r="BT797" s="180"/>
      <c r="BU797" s="180"/>
      <c r="BV797" s="180"/>
      <c r="BW797" s="180"/>
      <c r="BX797" s="180"/>
      <c r="BY797" s="180"/>
      <c r="BZ797" s="180"/>
      <c r="CA797" s="180"/>
    </row>
    <row r="798" ht="15.75" customHeight="1" spans="1:79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  <c r="R798" s="180"/>
      <c r="S798" s="180"/>
      <c r="T798" s="180"/>
      <c r="U798" s="180"/>
      <c r="V798" s="180"/>
      <c r="W798" s="180"/>
      <c r="X798" s="180"/>
      <c r="Y798" s="180"/>
      <c r="Z798" s="180"/>
      <c r="AA798" s="180"/>
      <c r="AB798" s="180"/>
      <c r="AC798" s="180"/>
      <c r="AD798" s="180"/>
      <c r="AE798" s="180"/>
      <c r="AF798" s="180"/>
      <c r="AG798" s="180"/>
      <c r="AH798" s="180"/>
      <c r="AI798" s="180"/>
      <c r="AJ798" s="180"/>
      <c r="AK798" s="180"/>
      <c r="AL798" s="180"/>
      <c r="AM798" s="180"/>
      <c r="AN798" s="180"/>
      <c r="AO798" s="180"/>
      <c r="AP798" s="180"/>
      <c r="AQ798" s="180"/>
      <c r="AR798" s="180"/>
      <c r="AS798" s="180"/>
      <c r="AT798" s="180"/>
      <c r="AU798" s="180"/>
      <c r="AV798" s="180"/>
      <c r="AW798" s="180"/>
      <c r="AX798" s="180"/>
      <c r="AY798" s="180"/>
      <c r="AZ798" s="180"/>
      <c r="BA798" s="180"/>
      <c r="BB798" s="180"/>
      <c r="BC798" s="180"/>
      <c r="BD798" s="180"/>
      <c r="BE798" s="180"/>
      <c r="BF798" s="180"/>
      <c r="BG798" s="180"/>
      <c r="BH798" s="180"/>
      <c r="BI798" s="180"/>
      <c r="BJ798" s="180"/>
      <c r="BK798" s="180"/>
      <c r="BL798" s="180"/>
      <c r="BM798" s="180"/>
      <c r="BN798" s="180"/>
      <c r="BO798" s="180"/>
      <c r="BP798" s="180"/>
      <c r="BQ798" s="180"/>
      <c r="BR798" s="180"/>
      <c r="BS798" s="180"/>
      <c r="BT798" s="180"/>
      <c r="BU798" s="180"/>
      <c r="BV798" s="180"/>
      <c r="BW798" s="180"/>
      <c r="BX798" s="180"/>
      <c r="BY798" s="180"/>
      <c r="BZ798" s="180"/>
      <c r="CA798" s="180"/>
    </row>
    <row r="799" ht="15.75" customHeight="1" spans="1:79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  <c r="R799" s="180"/>
      <c r="S799" s="180"/>
      <c r="T799" s="180"/>
      <c r="U799" s="180"/>
      <c r="V799" s="180"/>
      <c r="W799" s="180"/>
      <c r="X799" s="180"/>
      <c r="Y799" s="180"/>
      <c r="Z799" s="180"/>
      <c r="AA799" s="180"/>
      <c r="AB799" s="180"/>
      <c r="AC799" s="180"/>
      <c r="AD799" s="180"/>
      <c r="AE799" s="180"/>
      <c r="AF799" s="180"/>
      <c r="AG799" s="180"/>
      <c r="AH799" s="180"/>
      <c r="AI799" s="180"/>
      <c r="AJ799" s="180"/>
      <c r="AK799" s="180"/>
      <c r="AL799" s="180"/>
      <c r="AM799" s="180"/>
      <c r="AN799" s="180"/>
      <c r="AO799" s="180"/>
      <c r="AP799" s="180"/>
      <c r="AQ799" s="180"/>
      <c r="AR799" s="180"/>
      <c r="AS799" s="180"/>
      <c r="AT799" s="180"/>
      <c r="AU799" s="180"/>
      <c r="AV799" s="180"/>
      <c r="AW799" s="180"/>
      <c r="AX799" s="180"/>
      <c r="AY799" s="180"/>
      <c r="AZ799" s="180"/>
      <c r="BA799" s="180"/>
      <c r="BB799" s="180"/>
      <c r="BC799" s="180"/>
      <c r="BD799" s="180"/>
      <c r="BE799" s="180"/>
      <c r="BF799" s="180"/>
      <c r="BG799" s="180"/>
      <c r="BH799" s="180"/>
      <c r="BI799" s="180"/>
      <c r="BJ799" s="180"/>
      <c r="BK799" s="180"/>
      <c r="BL799" s="180"/>
      <c r="BM799" s="180"/>
      <c r="BN799" s="180"/>
      <c r="BO799" s="180"/>
      <c r="BP799" s="180"/>
      <c r="BQ799" s="180"/>
      <c r="BR799" s="180"/>
      <c r="BS799" s="180"/>
      <c r="BT799" s="180"/>
      <c r="BU799" s="180"/>
      <c r="BV799" s="180"/>
      <c r="BW799" s="180"/>
      <c r="BX799" s="180"/>
      <c r="BY799" s="180"/>
      <c r="BZ799" s="180"/>
      <c r="CA799" s="180"/>
    </row>
    <row r="800" ht="15.75" customHeight="1" spans="1:79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  <c r="R800" s="180"/>
      <c r="S800" s="180"/>
      <c r="T800" s="180"/>
      <c r="U800" s="180"/>
      <c r="V800" s="180"/>
      <c r="W800" s="180"/>
      <c r="X800" s="180"/>
      <c r="Y800" s="180"/>
      <c r="Z800" s="180"/>
      <c r="AA800" s="180"/>
      <c r="AB800" s="180"/>
      <c r="AC800" s="180"/>
      <c r="AD800" s="180"/>
      <c r="AE800" s="180"/>
      <c r="AF800" s="180"/>
      <c r="AG800" s="180"/>
      <c r="AH800" s="180"/>
      <c r="AI800" s="180"/>
      <c r="AJ800" s="180"/>
      <c r="AK800" s="180"/>
      <c r="AL800" s="180"/>
      <c r="AM800" s="180"/>
      <c r="AN800" s="180"/>
      <c r="AO800" s="180"/>
      <c r="AP800" s="180"/>
      <c r="AQ800" s="180"/>
      <c r="AR800" s="180"/>
      <c r="AS800" s="180"/>
      <c r="AT800" s="180"/>
      <c r="AU800" s="180"/>
      <c r="AV800" s="180"/>
      <c r="AW800" s="180"/>
      <c r="AX800" s="180"/>
      <c r="AY800" s="180"/>
      <c r="AZ800" s="180"/>
      <c r="BA800" s="180"/>
      <c r="BB800" s="180"/>
      <c r="BC800" s="180"/>
      <c r="BD800" s="180"/>
      <c r="BE800" s="180"/>
      <c r="BF800" s="180"/>
      <c r="BG800" s="180"/>
      <c r="BH800" s="180"/>
      <c r="BI800" s="180"/>
      <c r="BJ800" s="180"/>
      <c r="BK800" s="180"/>
      <c r="BL800" s="180"/>
      <c r="BM800" s="180"/>
      <c r="BN800" s="180"/>
      <c r="BO800" s="180"/>
      <c r="BP800" s="180"/>
      <c r="BQ800" s="180"/>
      <c r="BR800" s="180"/>
      <c r="BS800" s="180"/>
      <c r="BT800" s="180"/>
      <c r="BU800" s="180"/>
      <c r="BV800" s="180"/>
      <c r="BW800" s="180"/>
      <c r="BX800" s="180"/>
      <c r="BY800" s="180"/>
      <c r="BZ800" s="180"/>
      <c r="CA800" s="180"/>
    </row>
    <row r="801" ht="15.75" customHeight="1" spans="1:79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  <c r="R801" s="180"/>
      <c r="S801" s="180"/>
      <c r="T801" s="180"/>
      <c r="U801" s="180"/>
      <c r="V801" s="180"/>
      <c r="W801" s="180"/>
      <c r="X801" s="180"/>
      <c r="Y801" s="180"/>
      <c r="Z801" s="180"/>
      <c r="AA801" s="180"/>
      <c r="AB801" s="180"/>
      <c r="AC801" s="180"/>
      <c r="AD801" s="180"/>
      <c r="AE801" s="180"/>
      <c r="AF801" s="180"/>
      <c r="AG801" s="180"/>
      <c r="AH801" s="180"/>
      <c r="AI801" s="180"/>
      <c r="AJ801" s="180"/>
      <c r="AK801" s="180"/>
      <c r="AL801" s="180"/>
      <c r="AM801" s="180"/>
      <c r="AN801" s="180"/>
      <c r="AO801" s="180"/>
      <c r="AP801" s="180"/>
      <c r="AQ801" s="180"/>
      <c r="AR801" s="180"/>
      <c r="AS801" s="180"/>
      <c r="AT801" s="180"/>
      <c r="AU801" s="180"/>
      <c r="AV801" s="180"/>
      <c r="AW801" s="180"/>
      <c r="AX801" s="180"/>
      <c r="AY801" s="180"/>
      <c r="AZ801" s="180"/>
      <c r="BA801" s="180"/>
      <c r="BB801" s="180"/>
      <c r="BC801" s="180"/>
      <c r="BD801" s="180"/>
      <c r="BE801" s="180"/>
      <c r="BF801" s="180"/>
      <c r="BG801" s="180"/>
      <c r="BH801" s="180"/>
      <c r="BI801" s="180"/>
      <c r="BJ801" s="180"/>
      <c r="BK801" s="180"/>
      <c r="BL801" s="180"/>
      <c r="BM801" s="180"/>
      <c r="BN801" s="180"/>
      <c r="BO801" s="180"/>
      <c r="BP801" s="180"/>
      <c r="BQ801" s="180"/>
      <c r="BR801" s="180"/>
      <c r="BS801" s="180"/>
      <c r="BT801" s="180"/>
      <c r="BU801" s="180"/>
      <c r="BV801" s="180"/>
      <c r="BW801" s="180"/>
      <c r="BX801" s="180"/>
      <c r="BY801" s="180"/>
      <c r="BZ801" s="180"/>
      <c r="CA801" s="180"/>
    </row>
    <row r="802" ht="15.75" customHeight="1" spans="1:79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  <c r="R802" s="180"/>
      <c r="S802" s="180"/>
      <c r="T802" s="180"/>
      <c r="U802" s="180"/>
      <c r="V802" s="180"/>
      <c r="W802" s="180"/>
      <c r="X802" s="180"/>
      <c r="Y802" s="180"/>
      <c r="Z802" s="180"/>
      <c r="AA802" s="180"/>
      <c r="AB802" s="180"/>
      <c r="AC802" s="180"/>
      <c r="AD802" s="180"/>
      <c r="AE802" s="180"/>
      <c r="AF802" s="180"/>
      <c r="AG802" s="180"/>
      <c r="AH802" s="180"/>
      <c r="AI802" s="180"/>
      <c r="AJ802" s="180"/>
      <c r="AK802" s="180"/>
      <c r="AL802" s="180"/>
      <c r="AM802" s="180"/>
      <c r="AN802" s="180"/>
      <c r="AO802" s="180"/>
      <c r="AP802" s="180"/>
      <c r="AQ802" s="180"/>
      <c r="AR802" s="180"/>
      <c r="AS802" s="180"/>
      <c r="AT802" s="180"/>
      <c r="AU802" s="180"/>
      <c r="AV802" s="180"/>
      <c r="AW802" s="180"/>
      <c r="AX802" s="180"/>
      <c r="AY802" s="180"/>
      <c r="AZ802" s="180"/>
      <c r="BA802" s="180"/>
      <c r="BB802" s="180"/>
      <c r="BC802" s="180"/>
      <c r="BD802" s="180"/>
      <c r="BE802" s="180"/>
      <c r="BF802" s="180"/>
      <c r="BG802" s="180"/>
      <c r="BH802" s="180"/>
      <c r="BI802" s="180"/>
      <c r="BJ802" s="180"/>
      <c r="BK802" s="180"/>
      <c r="BL802" s="180"/>
      <c r="BM802" s="180"/>
      <c r="BN802" s="180"/>
      <c r="BO802" s="180"/>
      <c r="BP802" s="180"/>
      <c r="BQ802" s="180"/>
      <c r="BR802" s="180"/>
      <c r="BS802" s="180"/>
      <c r="BT802" s="180"/>
      <c r="BU802" s="180"/>
      <c r="BV802" s="180"/>
      <c r="BW802" s="180"/>
      <c r="BX802" s="180"/>
      <c r="BY802" s="180"/>
      <c r="BZ802" s="180"/>
      <c r="CA802" s="180"/>
    </row>
    <row r="803" ht="15.75" customHeight="1" spans="1:79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  <c r="R803" s="180"/>
      <c r="S803" s="180"/>
      <c r="T803" s="180"/>
      <c r="U803" s="180"/>
      <c r="V803" s="180"/>
      <c r="W803" s="180"/>
      <c r="X803" s="180"/>
      <c r="Y803" s="180"/>
      <c r="Z803" s="180"/>
      <c r="AA803" s="180"/>
      <c r="AB803" s="180"/>
      <c r="AC803" s="180"/>
      <c r="AD803" s="180"/>
      <c r="AE803" s="180"/>
      <c r="AF803" s="180"/>
      <c r="AG803" s="180"/>
      <c r="AH803" s="180"/>
      <c r="AI803" s="180"/>
      <c r="AJ803" s="180"/>
      <c r="AK803" s="180"/>
      <c r="AL803" s="180"/>
      <c r="AM803" s="180"/>
      <c r="AN803" s="180"/>
      <c r="AO803" s="180"/>
      <c r="AP803" s="180"/>
      <c r="AQ803" s="180"/>
      <c r="AR803" s="180"/>
      <c r="AS803" s="180"/>
      <c r="AT803" s="180"/>
      <c r="AU803" s="180"/>
      <c r="AV803" s="180"/>
      <c r="AW803" s="180"/>
      <c r="AX803" s="180"/>
      <c r="AY803" s="180"/>
      <c r="AZ803" s="180"/>
      <c r="BA803" s="180"/>
      <c r="BB803" s="180"/>
      <c r="BC803" s="180"/>
      <c r="BD803" s="180"/>
      <c r="BE803" s="180"/>
      <c r="BF803" s="180"/>
      <c r="BG803" s="180"/>
      <c r="BH803" s="180"/>
      <c r="BI803" s="180"/>
      <c r="BJ803" s="180"/>
      <c r="BK803" s="180"/>
      <c r="BL803" s="180"/>
      <c r="BM803" s="180"/>
      <c r="BN803" s="180"/>
      <c r="BO803" s="180"/>
      <c r="BP803" s="180"/>
      <c r="BQ803" s="180"/>
      <c r="BR803" s="180"/>
      <c r="BS803" s="180"/>
      <c r="BT803" s="180"/>
      <c r="BU803" s="180"/>
      <c r="BV803" s="180"/>
      <c r="BW803" s="180"/>
      <c r="BX803" s="180"/>
      <c r="BY803" s="180"/>
      <c r="BZ803" s="180"/>
      <c r="CA803" s="180"/>
    </row>
    <row r="804" ht="15.75" customHeight="1" spans="1:79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  <c r="R804" s="180"/>
      <c r="S804" s="180"/>
      <c r="T804" s="180"/>
      <c r="U804" s="180"/>
      <c r="V804" s="180"/>
      <c r="W804" s="180"/>
      <c r="X804" s="180"/>
      <c r="Y804" s="180"/>
      <c r="Z804" s="180"/>
      <c r="AA804" s="180"/>
      <c r="AB804" s="180"/>
      <c r="AC804" s="180"/>
      <c r="AD804" s="180"/>
      <c r="AE804" s="180"/>
      <c r="AF804" s="180"/>
      <c r="AG804" s="180"/>
      <c r="AH804" s="180"/>
      <c r="AI804" s="180"/>
      <c r="AJ804" s="180"/>
      <c r="AK804" s="180"/>
      <c r="AL804" s="180"/>
      <c r="AM804" s="180"/>
      <c r="AN804" s="180"/>
      <c r="AO804" s="180"/>
      <c r="AP804" s="180"/>
      <c r="AQ804" s="180"/>
      <c r="AR804" s="180"/>
      <c r="AS804" s="180"/>
      <c r="AT804" s="180"/>
      <c r="AU804" s="180"/>
      <c r="AV804" s="180"/>
      <c r="AW804" s="180"/>
      <c r="AX804" s="180"/>
      <c r="AY804" s="180"/>
      <c r="AZ804" s="180"/>
      <c r="BA804" s="180"/>
      <c r="BB804" s="180"/>
      <c r="BC804" s="180"/>
      <c r="BD804" s="180"/>
      <c r="BE804" s="180"/>
      <c r="BF804" s="180"/>
      <c r="BG804" s="180"/>
      <c r="BH804" s="180"/>
      <c r="BI804" s="180"/>
      <c r="BJ804" s="180"/>
      <c r="BK804" s="180"/>
      <c r="BL804" s="180"/>
      <c r="BM804" s="180"/>
      <c r="BN804" s="180"/>
      <c r="BO804" s="180"/>
      <c r="BP804" s="180"/>
      <c r="BQ804" s="180"/>
      <c r="BR804" s="180"/>
      <c r="BS804" s="180"/>
      <c r="BT804" s="180"/>
      <c r="BU804" s="180"/>
      <c r="BV804" s="180"/>
      <c r="BW804" s="180"/>
      <c r="BX804" s="180"/>
      <c r="BY804" s="180"/>
      <c r="BZ804" s="180"/>
      <c r="CA804" s="180"/>
    </row>
    <row r="805" ht="15.75" customHeight="1" spans="1:79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  <c r="R805" s="180"/>
      <c r="S805" s="180"/>
      <c r="T805" s="180"/>
      <c r="U805" s="180"/>
      <c r="V805" s="180"/>
      <c r="W805" s="180"/>
      <c r="X805" s="180"/>
      <c r="Y805" s="180"/>
      <c r="Z805" s="180"/>
      <c r="AA805" s="180"/>
      <c r="AB805" s="180"/>
      <c r="AC805" s="180"/>
      <c r="AD805" s="180"/>
      <c r="AE805" s="180"/>
      <c r="AF805" s="180"/>
      <c r="AG805" s="180"/>
      <c r="AH805" s="180"/>
      <c r="AI805" s="180"/>
      <c r="AJ805" s="180"/>
      <c r="AK805" s="180"/>
      <c r="AL805" s="180"/>
      <c r="AM805" s="180"/>
      <c r="AN805" s="180"/>
      <c r="AO805" s="180"/>
      <c r="AP805" s="180"/>
      <c r="AQ805" s="180"/>
      <c r="AR805" s="180"/>
      <c r="AS805" s="180"/>
      <c r="AT805" s="180"/>
      <c r="AU805" s="180"/>
      <c r="AV805" s="180"/>
      <c r="AW805" s="180"/>
      <c r="AX805" s="180"/>
      <c r="AY805" s="180"/>
      <c r="AZ805" s="180"/>
      <c r="BA805" s="180"/>
      <c r="BB805" s="180"/>
      <c r="BC805" s="180"/>
      <c r="BD805" s="180"/>
      <c r="BE805" s="180"/>
      <c r="BF805" s="180"/>
      <c r="BG805" s="180"/>
      <c r="BH805" s="180"/>
      <c r="BI805" s="180"/>
      <c r="BJ805" s="180"/>
      <c r="BK805" s="180"/>
      <c r="BL805" s="180"/>
      <c r="BM805" s="180"/>
      <c r="BN805" s="180"/>
      <c r="BO805" s="180"/>
      <c r="BP805" s="180"/>
      <c r="BQ805" s="180"/>
      <c r="BR805" s="180"/>
      <c r="BS805" s="180"/>
      <c r="BT805" s="180"/>
      <c r="BU805" s="180"/>
      <c r="BV805" s="180"/>
      <c r="BW805" s="180"/>
      <c r="BX805" s="180"/>
      <c r="BY805" s="180"/>
      <c r="BZ805" s="180"/>
      <c r="CA805" s="180"/>
    </row>
    <row r="806" ht="15.75" customHeight="1" spans="1:79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  <c r="R806" s="180"/>
      <c r="S806" s="180"/>
      <c r="T806" s="180"/>
      <c r="U806" s="180"/>
      <c r="V806" s="180"/>
      <c r="W806" s="180"/>
      <c r="X806" s="180"/>
      <c r="Y806" s="180"/>
      <c r="Z806" s="180"/>
      <c r="AA806" s="180"/>
      <c r="AB806" s="180"/>
      <c r="AC806" s="180"/>
      <c r="AD806" s="180"/>
      <c r="AE806" s="180"/>
      <c r="AF806" s="180"/>
      <c r="AG806" s="180"/>
      <c r="AH806" s="180"/>
      <c r="AI806" s="180"/>
      <c r="AJ806" s="180"/>
      <c r="AK806" s="180"/>
      <c r="AL806" s="180"/>
      <c r="AM806" s="180"/>
      <c r="AN806" s="180"/>
      <c r="AO806" s="180"/>
      <c r="AP806" s="180"/>
      <c r="AQ806" s="180"/>
      <c r="AR806" s="180"/>
      <c r="AS806" s="180"/>
      <c r="AT806" s="180"/>
      <c r="AU806" s="180"/>
      <c r="AV806" s="180"/>
      <c r="AW806" s="180"/>
      <c r="AX806" s="180"/>
      <c r="AY806" s="180"/>
      <c r="AZ806" s="180"/>
      <c r="BA806" s="180"/>
      <c r="BB806" s="180"/>
      <c r="BC806" s="180"/>
      <c r="BD806" s="180"/>
      <c r="BE806" s="180"/>
      <c r="BF806" s="180"/>
      <c r="BG806" s="180"/>
      <c r="BH806" s="180"/>
      <c r="BI806" s="180"/>
      <c r="BJ806" s="180"/>
      <c r="BK806" s="180"/>
      <c r="BL806" s="180"/>
      <c r="BM806" s="180"/>
      <c r="BN806" s="180"/>
      <c r="BO806" s="180"/>
      <c r="BP806" s="180"/>
      <c r="BQ806" s="180"/>
      <c r="BR806" s="180"/>
      <c r="BS806" s="180"/>
      <c r="BT806" s="180"/>
      <c r="BU806" s="180"/>
      <c r="BV806" s="180"/>
      <c r="BW806" s="180"/>
      <c r="BX806" s="180"/>
      <c r="BY806" s="180"/>
      <c r="BZ806" s="180"/>
      <c r="CA806" s="180"/>
    </row>
    <row r="807" ht="15.75" customHeight="1" spans="1:79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80"/>
      <c r="S807" s="180"/>
      <c r="T807" s="180"/>
      <c r="U807" s="180"/>
      <c r="V807" s="180"/>
      <c r="W807" s="180"/>
      <c r="X807" s="180"/>
      <c r="Y807" s="180"/>
      <c r="Z807" s="180"/>
      <c r="AA807" s="180"/>
      <c r="AB807" s="180"/>
      <c r="AC807" s="180"/>
      <c r="AD807" s="180"/>
      <c r="AE807" s="180"/>
      <c r="AF807" s="180"/>
      <c r="AG807" s="180"/>
      <c r="AH807" s="180"/>
      <c r="AI807" s="180"/>
      <c r="AJ807" s="180"/>
      <c r="AK807" s="180"/>
      <c r="AL807" s="180"/>
      <c r="AM807" s="180"/>
      <c r="AN807" s="180"/>
      <c r="AO807" s="180"/>
      <c r="AP807" s="180"/>
      <c r="AQ807" s="180"/>
      <c r="AR807" s="180"/>
      <c r="AS807" s="180"/>
      <c r="AT807" s="180"/>
      <c r="AU807" s="180"/>
      <c r="AV807" s="180"/>
      <c r="AW807" s="180"/>
      <c r="AX807" s="180"/>
      <c r="AY807" s="180"/>
      <c r="AZ807" s="180"/>
      <c r="BA807" s="180"/>
      <c r="BB807" s="180"/>
      <c r="BC807" s="180"/>
      <c r="BD807" s="180"/>
      <c r="BE807" s="180"/>
      <c r="BF807" s="180"/>
      <c r="BG807" s="180"/>
      <c r="BH807" s="180"/>
      <c r="BI807" s="180"/>
      <c r="BJ807" s="180"/>
      <c r="BK807" s="180"/>
      <c r="BL807" s="180"/>
      <c r="BM807" s="180"/>
      <c r="BN807" s="180"/>
      <c r="BO807" s="180"/>
      <c r="BP807" s="180"/>
      <c r="BQ807" s="180"/>
      <c r="BR807" s="180"/>
      <c r="BS807" s="180"/>
      <c r="BT807" s="180"/>
      <c r="BU807" s="180"/>
      <c r="BV807" s="180"/>
      <c r="BW807" s="180"/>
      <c r="BX807" s="180"/>
      <c r="BY807" s="180"/>
      <c r="BZ807" s="180"/>
      <c r="CA807" s="180"/>
    </row>
    <row r="808" ht="15.75" customHeight="1" spans="1:79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  <c r="R808" s="180"/>
      <c r="S808" s="180"/>
      <c r="T808" s="180"/>
      <c r="U808" s="180"/>
      <c r="V808" s="180"/>
      <c r="W808" s="180"/>
      <c r="X808" s="180"/>
      <c r="Y808" s="180"/>
      <c r="Z808" s="180"/>
      <c r="AA808" s="180"/>
      <c r="AB808" s="180"/>
      <c r="AC808" s="180"/>
      <c r="AD808" s="180"/>
      <c r="AE808" s="180"/>
      <c r="AF808" s="180"/>
      <c r="AG808" s="180"/>
      <c r="AH808" s="180"/>
      <c r="AI808" s="180"/>
      <c r="AJ808" s="180"/>
      <c r="AK808" s="180"/>
      <c r="AL808" s="180"/>
      <c r="AM808" s="180"/>
      <c r="AN808" s="180"/>
      <c r="AO808" s="180"/>
      <c r="AP808" s="180"/>
      <c r="AQ808" s="180"/>
      <c r="AR808" s="180"/>
      <c r="AS808" s="180"/>
      <c r="AT808" s="180"/>
      <c r="AU808" s="180"/>
      <c r="AV808" s="180"/>
      <c r="AW808" s="180"/>
      <c r="AX808" s="180"/>
      <c r="AY808" s="180"/>
      <c r="AZ808" s="180"/>
      <c r="BA808" s="180"/>
      <c r="BB808" s="180"/>
      <c r="BC808" s="180"/>
      <c r="BD808" s="180"/>
      <c r="BE808" s="180"/>
      <c r="BF808" s="180"/>
      <c r="BG808" s="180"/>
      <c r="BH808" s="180"/>
      <c r="BI808" s="180"/>
      <c r="BJ808" s="180"/>
      <c r="BK808" s="180"/>
      <c r="BL808" s="180"/>
      <c r="BM808" s="180"/>
      <c r="BN808" s="180"/>
      <c r="BO808" s="180"/>
      <c r="BP808" s="180"/>
      <c r="BQ808" s="180"/>
      <c r="BR808" s="180"/>
      <c r="BS808" s="180"/>
      <c r="BT808" s="180"/>
      <c r="BU808" s="180"/>
      <c r="BV808" s="180"/>
      <c r="BW808" s="180"/>
      <c r="BX808" s="180"/>
      <c r="BY808" s="180"/>
      <c r="BZ808" s="180"/>
      <c r="CA808" s="180"/>
    </row>
    <row r="809" ht="15.75" customHeight="1" spans="1:79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  <c r="R809" s="180"/>
      <c r="S809" s="180"/>
      <c r="T809" s="180"/>
      <c r="U809" s="180"/>
      <c r="V809" s="180"/>
      <c r="W809" s="180"/>
      <c r="X809" s="180"/>
      <c r="Y809" s="180"/>
      <c r="Z809" s="180"/>
      <c r="AA809" s="180"/>
      <c r="AB809" s="180"/>
      <c r="AC809" s="180"/>
      <c r="AD809" s="180"/>
      <c r="AE809" s="180"/>
      <c r="AF809" s="180"/>
      <c r="AG809" s="180"/>
      <c r="AH809" s="180"/>
      <c r="AI809" s="180"/>
      <c r="AJ809" s="180"/>
      <c r="AK809" s="180"/>
      <c r="AL809" s="180"/>
      <c r="AM809" s="180"/>
      <c r="AN809" s="180"/>
      <c r="AO809" s="180"/>
      <c r="AP809" s="180"/>
      <c r="AQ809" s="180"/>
      <c r="AR809" s="180"/>
      <c r="AS809" s="180"/>
      <c r="AT809" s="180"/>
      <c r="AU809" s="180"/>
      <c r="AV809" s="180"/>
      <c r="AW809" s="180"/>
      <c r="AX809" s="180"/>
      <c r="AY809" s="180"/>
      <c r="AZ809" s="180"/>
      <c r="BA809" s="180"/>
      <c r="BB809" s="180"/>
      <c r="BC809" s="180"/>
      <c r="BD809" s="180"/>
      <c r="BE809" s="180"/>
      <c r="BF809" s="180"/>
      <c r="BG809" s="180"/>
      <c r="BH809" s="180"/>
      <c r="BI809" s="180"/>
      <c r="BJ809" s="180"/>
      <c r="BK809" s="180"/>
      <c r="BL809" s="180"/>
      <c r="BM809" s="180"/>
      <c r="BN809" s="180"/>
      <c r="BO809" s="180"/>
      <c r="BP809" s="180"/>
      <c r="BQ809" s="180"/>
      <c r="BR809" s="180"/>
      <c r="BS809" s="180"/>
      <c r="BT809" s="180"/>
      <c r="BU809" s="180"/>
      <c r="BV809" s="180"/>
      <c r="BW809" s="180"/>
      <c r="BX809" s="180"/>
      <c r="BY809" s="180"/>
      <c r="BZ809" s="180"/>
      <c r="CA809" s="180"/>
    </row>
    <row r="810" ht="15.75" customHeight="1" spans="1:79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  <c r="R810" s="180"/>
      <c r="S810" s="180"/>
      <c r="T810" s="180"/>
      <c r="U810" s="180"/>
      <c r="V810" s="180"/>
      <c r="W810" s="180"/>
      <c r="X810" s="180"/>
      <c r="Y810" s="180"/>
      <c r="Z810" s="180"/>
      <c r="AA810" s="180"/>
      <c r="AB810" s="180"/>
      <c r="AC810" s="180"/>
      <c r="AD810" s="180"/>
      <c r="AE810" s="180"/>
      <c r="AF810" s="180"/>
      <c r="AG810" s="180"/>
      <c r="AH810" s="180"/>
      <c r="AI810" s="180"/>
      <c r="AJ810" s="180"/>
      <c r="AK810" s="180"/>
      <c r="AL810" s="180"/>
      <c r="AM810" s="180"/>
      <c r="AN810" s="180"/>
      <c r="AO810" s="180"/>
      <c r="AP810" s="180"/>
      <c r="AQ810" s="180"/>
      <c r="AR810" s="180"/>
      <c r="AS810" s="180"/>
      <c r="AT810" s="180"/>
      <c r="AU810" s="180"/>
      <c r="AV810" s="180"/>
      <c r="AW810" s="180"/>
      <c r="AX810" s="180"/>
      <c r="AY810" s="180"/>
      <c r="AZ810" s="180"/>
      <c r="BA810" s="180"/>
      <c r="BB810" s="180"/>
      <c r="BC810" s="180"/>
      <c r="BD810" s="180"/>
      <c r="BE810" s="180"/>
      <c r="BF810" s="180"/>
      <c r="BG810" s="180"/>
      <c r="BH810" s="180"/>
      <c r="BI810" s="180"/>
      <c r="BJ810" s="180"/>
      <c r="BK810" s="180"/>
      <c r="BL810" s="180"/>
      <c r="BM810" s="180"/>
      <c r="BN810" s="180"/>
      <c r="BO810" s="180"/>
      <c r="BP810" s="180"/>
      <c r="BQ810" s="180"/>
      <c r="BR810" s="180"/>
      <c r="BS810" s="180"/>
      <c r="BT810" s="180"/>
      <c r="BU810" s="180"/>
      <c r="BV810" s="180"/>
      <c r="BW810" s="180"/>
      <c r="BX810" s="180"/>
      <c r="BY810" s="180"/>
      <c r="BZ810" s="180"/>
      <c r="CA810" s="180"/>
    </row>
    <row r="811" ht="15.75" customHeight="1" spans="1:79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  <c r="R811" s="180"/>
      <c r="S811" s="180"/>
      <c r="T811" s="180"/>
      <c r="U811" s="180"/>
      <c r="V811" s="180"/>
      <c r="W811" s="180"/>
      <c r="X811" s="180"/>
      <c r="Y811" s="180"/>
      <c r="Z811" s="180"/>
      <c r="AA811" s="180"/>
      <c r="AB811" s="180"/>
      <c r="AC811" s="180"/>
      <c r="AD811" s="180"/>
      <c r="AE811" s="180"/>
      <c r="AF811" s="180"/>
      <c r="AG811" s="180"/>
      <c r="AH811" s="180"/>
      <c r="AI811" s="180"/>
      <c r="AJ811" s="180"/>
      <c r="AK811" s="180"/>
      <c r="AL811" s="180"/>
      <c r="AM811" s="180"/>
      <c r="AN811" s="180"/>
      <c r="AO811" s="180"/>
      <c r="AP811" s="180"/>
      <c r="AQ811" s="180"/>
      <c r="AR811" s="180"/>
      <c r="AS811" s="180"/>
      <c r="AT811" s="180"/>
      <c r="AU811" s="180"/>
      <c r="AV811" s="180"/>
      <c r="AW811" s="180"/>
      <c r="AX811" s="180"/>
      <c r="AY811" s="180"/>
      <c r="AZ811" s="180"/>
      <c r="BA811" s="180"/>
      <c r="BB811" s="180"/>
      <c r="BC811" s="180"/>
      <c r="BD811" s="180"/>
      <c r="BE811" s="180"/>
      <c r="BF811" s="180"/>
      <c r="BG811" s="180"/>
      <c r="BH811" s="180"/>
      <c r="BI811" s="180"/>
      <c r="BJ811" s="180"/>
      <c r="BK811" s="180"/>
      <c r="BL811" s="180"/>
      <c r="BM811" s="180"/>
      <c r="BN811" s="180"/>
      <c r="BO811" s="180"/>
      <c r="BP811" s="180"/>
      <c r="BQ811" s="180"/>
      <c r="BR811" s="180"/>
      <c r="BS811" s="180"/>
      <c r="BT811" s="180"/>
      <c r="BU811" s="180"/>
      <c r="BV811" s="180"/>
      <c r="BW811" s="180"/>
      <c r="BX811" s="180"/>
      <c r="BY811" s="180"/>
      <c r="BZ811" s="180"/>
      <c r="CA811" s="180"/>
    </row>
    <row r="812" ht="15.75" customHeight="1" spans="1:79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  <c r="R812" s="180"/>
      <c r="S812" s="180"/>
      <c r="T812" s="180"/>
      <c r="U812" s="180"/>
      <c r="V812" s="180"/>
      <c r="W812" s="180"/>
      <c r="X812" s="180"/>
      <c r="Y812" s="180"/>
      <c r="Z812" s="180"/>
      <c r="AA812" s="180"/>
      <c r="AB812" s="180"/>
      <c r="AC812" s="180"/>
      <c r="AD812" s="180"/>
      <c r="AE812" s="180"/>
      <c r="AF812" s="180"/>
      <c r="AG812" s="180"/>
      <c r="AH812" s="180"/>
      <c r="AI812" s="180"/>
      <c r="AJ812" s="180"/>
      <c r="AK812" s="180"/>
      <c r="AL812" s="180"/>
      <c r="AM812" s="180"/>
      <c r="AN812" s="180"/>
      <c r="AO812" s="180"/>
      <c r="AP812" s="180"/>
      <c r="AQ812" s="180"/>
      <c r="AR812" s="180"/>
      <c r="AS812" s="180"/>
      <c r="AT812" s="180"/>
      <c r="AU812" s="180"/>
      <c r="AV812" s="180"/>
      <c r="AW812" s="180"/>
      <c r="AX812" s="180"/>
      <c r="AY812" s="180"/>
      <c r="AZ812" s="180"/>
      <c r="BA812" s="180"/>
      <c r="BB812" s="180"/>
      <c r="BC812" s="180"/>
      <c r="BD812" s="180"/>
      <c r="BE812" s="180"/>
      <c r="BF812" s="180"/>
      <c r="BG812" s="180"/>
      <c r="BH812" s="180"/>
      <c r="BI812" s="180"/>
      <c r="BJ812" s="180"/>
      <c r="BK812" s="180"/>
      <c r="BL812" s="180"/>
      <c r="BM812" s="180"/>
      <c r="BN812" s="180"/>
      <c r="BO812" s="180"/>
      <c r="BP812" s="180"/>
      <c r="BQ812" s="180"/>
      <c r="BR812" s="180"/>
      <c r="BS812" s="180"/>
      <c r="BT812" s="180"/>
      <c r="BU812" s="180"/>
      <c r="BV812" s="180"/>
      <c r="BW812" s="180"/>
      <c r="BX812" s="180"/>
      <c r="BY812" s="180"/>
      <c r="BZ812" s="180"/>
      <c r="CA812" s="180"/>
    </row>
    <row r="813" ht="15.75" customHeight="1" spans="1:79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  <c r="R813" s="180"/>
      <c r="S813" s="180"/>
      <c r="T813" s="180"/>
      <c r="U813" s="180"/>
      <c r="V813" s="180"/>
      <c r="W813" s="180"/>
      <c r="X813" s="180"/>
      <c r="Y813" s="180"/>
      <c r="Z813" s="180"/>
      <c r="AA813" s="180"/>
      <c r="AB813" s="180"/>
      <c r="AC813" s="180"/>
      <c r="AD813" s="180"/>
      <c r="AE813" s="180"/>
      <c r="AF813" s="180"/>
      <c r="AG813" s="180"/>
      <c r="AH813" s="180"/>
      <c r="AI813" s="180"/>
      <c r="AJ813" s="180"/>
      <c r="AK813" s="180"/>
      <c r="AL813" s="180"/>
      <c r="AM813" s="180"/>
      <c r="AN813" s="180"/>
      <c r="AO813" s="180"/>
      <c r="AP813" s="180"/>
      <c r="AQ813" s="180"/>
      <c r="AR813" s="180"/>
      <c r="AS813" s="180"/>
      <c r="AT813" s="180"/>
      <c r="AU813" s="180"/>
      <c r="AV813" s="180"/>
      <c r="AW813" s="180"/>
      <c r="AX813" s="180"/>
      <c r="AY813" s="180"/>
      <c r="AZ813" s="180"/>
      <c r="BA813" s="180"/>
      <c r="BB813" s="180"/>
      <c r="BC813" s="180"/>
      <c r="BD813" s="180"/>
      <c r="BE813" s="180"/>
      <c r="BF813" s="180"/>
      <c r="BG813" s="180"/>
      <c r="BH813" s="180"/>
      <c r="BI813" s="180"/>
      <c r="BJ813" s="180"/>
      <c r="BK813" s="180"/>
      <c r="BL813" s="180"/>
      <c r="BM813" s="180"/>
      <c r="BN813" s="180"/>
      <c r="BO813" s="180"/>
      <c r="BP813" s="180"/>
      <c r="BQ813" s="180"/>
      <c r="BR813" s="180"/>
      <c r="BS813" s="180"/>
      <c r="BT813" s="180"/>
      <c r="BU813" s="180"/>
      <c r="BV813" s="180"/>
      <c r="BW813" s="180"/>
      <c r="BX813" s="180"/>
      <c r="BY813" s="180"/>
      <c r="BZ813" s="180"/>
      <c r="CA813" s="180"/>
    </row>
    <row r="814" ht="15.75" customHeight="1" spans="1:79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  <c r="R814" s="180"/>
      <c r="S814" s="180"/>
      <c r="T814" s="180"/>
      <c r="U814" s="180"/>
      <c r="V814" s="180"/>
      <c r="W814" s="180"/>
      <c r="X814" s="180"/>
      <c r="Y814" s="180"/>
      <c r="Z814" s="180"/>
      <c r="AA814" s="180"/>
      <c r="AB814" s="180"/>
      <c r="AC814" s="180"/>
      <c r="AD814" s="180"/>
      <c r="AE814" s="180"/>
      <c r="AF814" s="180"/>
      <c r="AG814" s="180"/>
      <c r="AH814" s="180"/>
      <c r="AI814" s="180"/>
      <c r="AJ814" s="180"/>
      <c r="AK814" s="180"/>
      <c r="AL814" s="180"/>
      <c r="AM814" s="180"/>
      <c r="AN814" s="180"/>
      <c r="AO814" s="180"/>
      <c r="AP814" s="180"/>
      <c r="AQ814" s="180"/>
      <c r="AR814" s="180"/>
      <c r="AS814" s="180"/>
      <c r="AT814" s="180"/>
      <c r="AU814" s="180"/>
      <c r="AV814" s="180"/>
      <c r="AW814" s="180"/>
      <c r="AX814" s="180"/>
      <c r="AY814" s="180"/>
      <c r="AZ814" s="180"/>
      <c r="BA814" s="180"/>
      <c r="BB814" s="180"/>
      <c r="BC814" s="180"/>
      <c r="BD814" s="180"/>
      <c r="BE814" s="180"/>
      <c r="BF814" s="180"/>
      <c r="BG814" s="180"/>
      <c r="BH814" s="180"/>
      <c r="BI814" s="180"/>
      <c r="BJ814" s="180"/>
      <c r="BK814" s="180"/>
      <c r="BL814" s="180"/>
      <c r="BM814" s="180"/>
      <c r="BN814" s="180"/>
      <c r="BO814" s="180"/>
      <c r="BP814" s="180"/>
      <c r="BQ814" s="180"/>
      <c r="BR814" s="180"/>
      <c r="BS814" s="180"/>
      <c r="BT814" s="180"/>
      <c r="BU814" s="180"/>
      <c r="BV814" s="180"/>
      <c r="BW814" s="180"/>
      <c r="BX814" s="180"/>
      <c r="BY814" s="180"/>
      <c r="BZ814" s="180"/>
      <c r="CA814" s="180"/>
    </row>
    <row r="815" ht="15.75" customHeight="1" spans="1:79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  <c r="R815" s="180"/>
      <c r="S815" s="180"/>
      <c r="T815" s="180"/>
      <c r="U815" s="180"/>
      <c r="V815" s="180"/>
      <c r="W815" s="180"/>
      <c r="X815" s="180"/>
      <c r="Y815" s="180"/>
      <c r="Z815" s="180"/>
      <c r="AA815" s="180"/>
      <c r="AB815" s="180"/>
      <c r="AC815" s="180"/>
      <c r="AD815" s="180"/>
      <c r="AE815" s="180"/>
      <c r="AF815" s="180"/>
      <c r="AG815" s="180"/>
      <c r="AH815" s="180"/>
      <c r="AI815" s="180"/>
      <c r="AJ815" s="180"/>
      <c r="AK815" s="180"/>
      <c r="AL815" s="180"/>
      <c r="AM815" s="180"/>
      <c r="AN815" s="180"/>
      <c r="AO815" s="180"/>
      <c r="AP815" s="180"/>
      <c r="AQ815" s="180"/>
      <c r="AR815" s="180"/>
      <c r="AS815" s="180"/>
      <c r="AT815" s="180"/>
      <c r="AU815" s="180"/>
      <c r="AV815" s="180"/>
      <c r="AW815" s="180"/>
      <c r="AX815" s="180"/>
      <c r="AY815" s="180"/>
      <c r="AZ815" s="180"/>
      <c r="BA815" s="180"/>
      <c r="BB815" s="180"/>
      <c r="BC815" s="180"/>
      <c r="BD815" s="180"/>
      <c r="BE815" s="180"/>
      <c r="BF815" s="180"/>
      <c r="BG815" s="180"/>
      <c r="BH815" s="180"/>
      <c r="BI815" s="180"/>
      <c r="BJ815" s="180"/>
      <c r="BK815" s="180"/>
      <c r="BL815" s="180"/>
      <c r="BM815" s="180"/>
      <c r="BN815" s="180"/>
      <c r="BO815" s="180"/>
      <c r="BP815" s="180"/>
      <c r="BQ815" s="180"/>
      <c r="BR815" s="180"/>
      <c r="BS815" s="180"/>
      <c r="BT815" s="180"/>
      <c r="BU815" s="180"/>
      <c r="BV815" s="180"/>
      <c r="BW815" s="180"/>
      <c r="BX815" s="180"/>
      <c r="BY815" s="180"/>
      <c r="BZ815" s="180"/>
      <c r="CA815" s="180"/>
    </row>
    <row r="816" ht="15.75" customHeight="1" spans="1:79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  <c r="R816" s="180"/>
      <c r="S816" s="180"/>
      <c r="T816" s="180"/>
      <c r="U816" s="180"/>
      <c r="V816" s="180"/>
      <c r="W816" s="180"/>
      <c r="X816" s="180"/>
      <c r="Y816" s="180"/>
      <c r="Z816" s="180"/>
      <c r="AA816" s="180"/>
      <c r="AB816" s="180"/>
      <c r="AC816" s="180"/>
      <c r="AD816" s="180"/>
      <c r="AE816" s="180"/>
      <c r="AF816" s="180"/>
      <c r="AG816" s="180"/>
      <c r="AH816" s="180"/>
      <c r="AI816" s="180"/>
      <c r="AJ816" s="180"/>
      <c r="AK816" s="180"/>
      <c r="AL816" s="180"/>
      <c r="AM816" s="180"/>
      <c r="AN816" s="180"/>
      <c r="AO816" s="180"/>
      <c r="AP816" s="180"/>
      <c r="AQ816" s="180"/>
      <c r="AR816" s="180"/>
      <c r="AS816" s="180"/>
      <c r="AT816" s="180"/>
      <c r="AU816" s="180"/>
      <c r="AV816" s="180"/>
      <c r="AW816" s="180"/>
      <c r="AX816" s="180"/>
      <c r="AY816" s="180"/>
      <c r="AZ816" s="180"/>
      <c r="BA816" s="180"/>
      <c r="BB816" s="180"/>
      <c r="BC816" s="180"/>
      <c r="BD816" s="180"/>
      <c r="BE816" s="180"/>
      <c r="BF816" s="180"/>
      <c r="BG816" s="180"/>
      <c r="BH816" s="180"/>
      <c r="BI816" s="180"/>
      <c r="BJ816" s="180"/>
      <c r="BK816" s="180"/>
      <c r="BL816" s="180"/>
      <c r="BM816" s="180"/>
      <c r="BN816" s="180"/>
      <c r="BO816" s="180"/>
      <c r="BP816" s="180"/>
      <c r="BQ816" s="180"/>
      <c r="BR816" s="180"/>
      <c r="BS816" s="180"/>
      <c r="BT816" s="180"/>
      <c r="BU816" s="180"/>
      <c r="BV816" s="180"/>
      <c r="BW816" s="180"/>
      <c r="BX816" s="180"/>
      <c r="BY816" s="180"/>
      <c r="BZ816" s="180"/>
      <c r="CA816" s="180"/>
    </row>
    <row r="817" ht="15.75" customHeight="1" spans="1:79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  <c r="R817" s="180"/>
      <c r="S817" s="180"/>
      <c r="T817" s="180"/>
      <c r="U817" s="180"/>
      <c r="V817" s="180"/>
      <c r="W817" s="180"/>
      <c r="X817" s="180"/>
      <c r="Y817" s="180"/>
      <c r="Z817" s="180"/>
      <c r="AA817" s="180"/>
      <c r="AB817" s="180"/>
      <c r="AC817" s="180"/>
      <c r="AD817" s="180"/>
      <c r="AE817" s="180"/>
      <c r="AF817" s="180"/>
      <c r="AG817" s="180"/>
      <c r="AH817" s="180"/>
      <c r="AI817" s="180"/>
      <c r="AJ817" s="180"/>
      <c r="AK817" s="180"/>
      <c r="AL817" s="180"/>
      <c r="AM817" s="180"/>
      <c r="AN817" s="180"/>
      <c r="AO817" s="180"/>
      <c r="AP817" s="180"/>
      <c r="AQ817" s="180"/>
      <c r="AR817" s="180"/>
      <c r="AS817" s="180"/>
      <c r="AT817" s="180"/>
      <c r="AU817" s="180"/>
      <c r="AV817" s="180"/>
      <c r="AW817" s="180"/>
      <c r="AX817" s="180"/>
      <c r="AY817" s="180"/>
      <c r="AZ817" s="180"/>
      <c r="BA817" s="180"/>
      <c r="BB817" s="180"/>
      <c r="BC817" s="180"/>
      <c r="BD817" s="180"/>
      <c r="BE817" s="180"/>
      <c r="BF817" s="180"/>
      <c r="BG817" s="180"/>
      <c r="BH817" s="180"/>
      <c r="BI817" s="180"/>
      <c r="BJ817" s="180"/>
      <c r="BK817" s="180"/>
      <c r="BL817" s="180"/>
      <c r="BM817" s="180"/>
      <c r="BN817" s="180"/>
      <c r="BO817" s="180"/>
      <c r="BP817" s="180"/>
      <c r="BQ817" s="180"/>
      <c r="BR817" s="180"/>
      <c r="BS817" s="180"/>
      <c r="BT817" s="180"/>
      <c r="BU817" s="180"/>
      <c r="BV817" s="180"/>
      <c r="BW817" s="180"/>
      <c r="BX817" s="180"/>
      <c r="BY817" s="180"/>
      <c r="BZ817" s="180"/>
      <c r="CA817" s="180"/>
    </row>
    <row r="818" ht="15.75" customHeight="1" spans="1:79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  <c r="R818" s="180"/>
      <c r="S818" s="180"/>
      <c r="T818" s="180"/>
      <c r="U818" s="180"/>
      <c r="V818" s="180"/>
      <c r="W818" s="180"/>
      <c r="X818" s="180"/>
      <c r="Y818" s="180"/>
      <c r="Z818" s="180"/>
      <c r="AA818" s="180"/>
      <c r="AB818" s="180"/>
      <c r="AC818" s="180"/>
      <c r="AD818" s="180"/>
      <c r="AE818" s="180"/>
      <c r="AF818" s="180"/>
      <c r="AG818" s="180"/>
      <c r="AH818" s="180"/>
      <c r="AI818" s="180"/>
      <c r="AJ818" s="180"/>
      <c r="AK818" s="180"/>
      <c r="AL818" s="180"/>
      <c r="AM818" s="180"/>
      <c r="AN818" s="180"/>
      <c r="AO818" s="180"/>
      <c r="AP818" s="180"/>
      <c r="AQ818" s="180"/>
      <c r="AR818" s="180"/>
      <c r="AS818" s="180"/>
      <c r="AT818" s="180"/>
      <c r="AU818" s="180"/>
      <c r="AV818" s="180"/>
      <c r="AW818" s="180"/>
      <c r="AX818" s="180"/>
      <c r="AY818" s="180"/>
      <c r="AZ818" s="180"/>
      <c r="BA818" s="180"/>
      <c r="BB818" s="180"/>
      <c r="BC818" s="180"/>
      <c r="BD818" s="180"/>
      <c r="BE818" s="180"/>
      <c r="BF818" s="180"/>
      <c r="BG818" s="180"/>
      <c r="BH818" s="180"/>
      <c r="BI818" s="180"/>
      <c r="BJ818" s="180"/>
      <c r="BK818" s="180"/>
      <c r="BL818" s="180"/>
      <c r="BM818" s="180"/>
      <c r="BN818" s="180"/>
      <c r="BO818" s="180"/>
      <c r="BP818" s="180"/>
      <c r="BQ818" s="180"/>
      <c r="BR818" s="180"/>
      <c r="BS818" s="180"/>
      <c r="BT818" s="180"/>
      <c r="BU818" s="180"/>
      <c r="BV818" s="180"/>
      <c r="BW818" s="180"/>
      <c r="BX818" s="180"/>
      <c r="BY818" s="180"/>
      <c r="BZ818" s="180"/>
      <c r="CA818" s="180"/>
    </row>
    <row r="819" ht="15.75" customHeight="1" spans="1:79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  <c r="R819" s="180"/>
      <c r="S819" s="180"/>
      <c r="T819" s="180"/>
      <c r="U819" s="180"/>
      <c r="V819" s="180"/>
      <c r="W819" s="180"/>
      <c r="X819" s="180"/>
      <c r="Y819" s="180"/>
      <c r="Z819" s="180"/>
      <c r="AA819" s="180"/>
      <c r="AB819" s="180"/>
      <c r="AC819" s="180"/>
      <c r="AD819" s="180"/>
      <c r="AE819" s="180"/>
      <c r="AF819" s="180"/>
      <c r="AG819" s="180"/>
      <c r="AH819" s="180"/>
      <c r="AI819" s="180"/>
      <c r="AJ819" s="180"/>
      <c r="AK819" s="180"/>
      <c r="AL819" s="180"/>
      <c r="AM819" s="180"/>
      <c r="AN819" s="180"/>
      <c r="AO819" s="180"/>
      <c r="AP819" s="180"/>
      <c r="AQ819" s="180"/>
      <c r="AR819" s="180"/>
      <c r="AS819" s="180"/>
      <c r="AT819" s="180"/>
      <c r="AU819" s="180"/>
      <c r="AV819" s="180"/>
      <c r="AW819" s="180"/>
      <c r="AX819" s="180"/>
      <c r="AY819" s="180"/>
      <c r="AZ819" s="180"/>
      <c r="BA819" s="180"/>
      <c r="BB819" s="180"/>
      <c r="BC819" s="180"/>
      <c r="BD819" s="180"/>
      <c r="BE819" s="180"/>
      <c r="BF819" s="180"/>
      <c r="BG819" s="180"/>
      <c r="BH819" s="180"/>
      <c r="BI819" s="180"/>
      <c r="BJ819" s="180"/>
      <c r="BK819" s="180"/>
      <c r="BL819" s="180"/>
      <c r="BM819" s="180"/>
      <c r="BN819" s="180"/>
      <c r="BO819" s="180"/>
      <c r="BP819" s="180"/>
      <c r="BQ819" s="180"/>
      <c r="BR819" s="180"/>
      <c r="BS819" s="180"/>
      <c r="BT819" s="180"/>
      <c r="BU819" s="180"/>
      <c r="BV819" s="180"/>
      <c r="BW819" s="180"/>
      <c r="BX819" s="180"/>
      <c r="BY819" s="180"/>
      <c r="BZ819" s="180"/>
      <c r="CA819" s="180"/>
    </row>
    <row r="820" ht="15.75" customHeight="1" spans="1:79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  <c r="R820" s="180"/>
      <c r="S820" s="180"/>
      <c r="T820" s="180"/>
      <c r="U820" s="180"/>
      <c r="V820" s="180"/>
      <c r="W820" s="180"/>
      <c r="X820" s="180"/>
      <c r="Y820" s="180"/>
      <c r="Z820" s="180"/>
      <c r="AA820" s="180"/>
      <c r="AB820" s="180"/>
      <c r="AC820" s="180"/>
      <c r="AD820" s="180"/>
      <c r="AE820" s="180"/>
      <c r="AF820" s="180"/>
      <c r="AG820" s="180"/>
      <c r="AH820" s="180"/>
      <c r="AI820" s="180"/>
      <c r="AJ820" s="180"/>
      <c r="AK820" s="180"/>
      <c r="AL820" s="180"/>
      <c r="AM820" s="180"/>
      <c r="AN820" s="180"/>
      <c r="AO820" s="180"/>
      <c r="AP820" s="180"/>
      <c r="AQ820" s="180"/>
      <c r="AR820" s="180"/>
      <c r="AS820" s="180"/>
      <c r="AT820" s="180"/>
      <c r="AU820" s="180"/>
      <c r="AV820" s="180"/>
      <c r="AW820" s="180"/>
      <c r="AX820" s="180"/>
      <c r="AY820" s="180"/>
      <c r="AZ820" s="180"/>
      <c r="BA820" s="180"/>
      <c r="BB820" s="180"/>
      <c r="BC820" s="180"/>
      <c r="BD820" s="180"/>
      <c r="BE820" s="180"/>
      <c r="BF820" s="180"/>
      <c r="BG820" s="180"/>
      <c r="BH820" s="180"/>
      <c r="BI820" s="180"/>
      <c r="BJ820" s="180"/>
      <c r="BK820" s="180"/>
      <c r="BL820" s="180"/>
      <c r="BM820" s="180"/>
      <c r="BN820" s="180"/>
      <c r="BO820" s="180"/>
      <c r="BP820" s="180"/>
      <c r="BQ820" s="180"/>
      <c r="BR820" s="180"/>
      <c r="BS820" s="180"/>
      <c r="BT820" s="180"/>
      <c r="BU820" s="180"/>
      <c r="BV820" s="180"/>
      <c r="BW820" s="180"/>
      <c r="BX820" s="180"/>
      <c r="BY820" s="180"/>
      <c r="BZ820" s="180"/>
      <c r="CA820" s="180"/>
    </row>
    <row r="821" ht="15.75" customHeight="1" spans="1:79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  <c r="R821" s="180"/>
      <c r="S821" s="180"/>
      <c r="T821" s="180"/>
      <c r="U821" s="180"/>
      <c r="V821" s="180"/>
      <c r="W821" s="180"/>
      <c r="X821" s="180"/>
      <c r="Y821" s="180"/>
      <c r="Z821" s="180"/>
      <c r="AA821" s="180"/>
      <c r="AB821" s="180"/>
      <c r="AC821" s="180"/>
      <c r="AD821" s="180"/>
      <c r="AE821" s="180"/>
      <c r="AF821" s="180"/>
      <c r="AG821" s="180"/>
      <c r="AH821" s="180"/>
      <c r="AI821" s="180"/>
      <c r="AJ821" s="180"/>
      <c r="AK821" s="180"/>
      <c r="AL821" s="180"/>
      <c r="AM821" s="180"/>
      <c r="AN821" s="180"/>
      <c r="AO821" s="180"/>
      <c r="AP821" s="180"/>
      <c r="AQ821" s="180"/>
      <c r="AR821" s="180"/>
      <c r="AS821" s="180"/>
      <c r="AT821" s="180"/>
      <c r="AU821" s="180"/>
      <c r="AV821" s="180"/>
      <c r="AW821" s="180"/>
      <c r="AX821" s="180"/>
      <c r="AY821" s="180"/>
      <c r="AZ821" s="180"/>
      <c r="BA821" s="180"/>
      <c r="BB821" s="180"/>
      <c r="BC821" s="180"/>
      <c r="BD821" s="180"/>
      <c r="BE821" s="180"/>
      <c r="BF821" s="180"/>
      <c r="BG821" s="180"/>
      <c r="BH821" s="180"/>
      <c r="BI821" s="180"/>
      <c r="BJ821" s="180"/>
      <c r="BK821" s="180"/>
      <c r="BL821" s="180"/>
      <c r="BM821" s="180"/>
      <c r="BN821" s="180"/>
      <c r="BO821" s="180"/>
      <c r="BP821" s="180"/>
      <c r="BQ821" s="180"/>
      <c r="BR821" s="180"/>
      <c r="BS821" s="180"/>
      <c r="BT821" s="180"/>
      <c r="BU821" s="180"/>
      <c r="BV821" s="180"/>
      <c r="BW821" s="180"/>
      <c r="BX821" s="180"/>
      <c r="BY821" s="180"/>
      <c r="BZ821" s="180"/>
      <c r="CA821" s="180"/>
    </row>
    <row r="822" ht="15.75" customHeight="1" spans="1:79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  <c r="R822" s="180"/>
      <c r="S822" s="180"/>
      <c r="T822" s="180"/>
      <c r="U822" s="180"/>
      <c r="V822" s="180"/>
      <c r="W822" s="180"/>
      <c r="X822" s="180"/>
      <c r="Y822" s="180"/>
      <c r="Z822" s="180"/>
      <c r="AA822" s="180"/>
      <c r="AB822" s="180"/>
      <c r="AC822" s="180"/>
      <c r="AD822" s="180"/>
      <c r="AE822" s="180"/>
      <c r="AF822" s="180"/>
      <c r="AG822" s="180"/>
      <c r="AH822" s="180"/>
      <c r="AI822" s="180"/>
      <c r="AJ822" s="180"/>
      <c r="AK822" s="180"/>
      <c r="AL822" s="180"/>
      <c r="AM822" s="180"/>
      <c r="AN822" s="180"/>
      <c r="AO822" s="180"/>
      <c r="AP822" s="180"/>
      <c r="AQ822" s="180"/>
      <c r="AR822" s="180"/>
      <c r="AS822" s="180"/>
      <c r="AT822" s="180"/>
      <c r="AU822" s="180"/>
      <c r="AV822" s="180"/>
      <c r="AW822" s="180"/>
      <c r="AX822" s="180"/>
      <c r="AY822" s="180"/>
      <c r="AZ822" s="180"/>
      <c r="BA822" s="180"/>
      <c r="BB822" s="180"/>
      <c r="BC822" s="180"/>
      <c r="BD822" s="180"/>
      <c r="BE822" s="180"/>
      <c r="BF822" s="180"/>
      <c r="BG822" s="180"/>
      <c r="BH822" s="180"/>
      <c r="BI822" s="180"/>
      <c r="BJ822" s="180"/>
      <c r="BK822" s="180"/>
      <c r="BL822" s="180"/>
      <c r="BM822" s="180"/>
      <c r="BN822" s="180"/>
      <c r="BO822" s="180"/>
      <c r="BP822" s="180"/>
      <c r="BQ822" s="180"/>
      <c r="BR822" s="180"/>
      <c r="BS822" s="180"/>
      <c r="BT822" s="180"/>
      <c r="BU822" s="180"/>
      <c r="BV822" s="180"/>
      <c r="BW822" s="180"/>
      <c r="BX822" s="180"/>
      <c r="BY822" s="180"/>
      <c r="BZ822" s="180"/>
      <c r="CA822" s="180"/>
    </row>
    <row r="823" ht="15.75" customHeight="1" spans="1:79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  <c r="R823" s="180"/>
      <c r="S823" s="180"/>
      <c r="T823" s="180"/>
      <c r="U823" s="180"/>
      <c r="V823" s="180"/>
      <c r="W823" s="180"/>
      <c r="X823" s="180"/>
      <c r="Y823" s="180"/>
      <c r="Z823" s="180"/>
      <c r="AA823" s="180"/>
      <c r="AB823" s="180"/>
      <c r="AC823" s="180"/>
      <c r="AD823" s="180"/>
      <c r="AE823" s="180"/>
      <c r="AF823" s="180"/>
      <c r="AG823" s="180"/>
      <c r="AH823" s="180"/>
      <c r="AI823" s="180"/>
      <c r="AJ823" s="180"/>
      <c r="AK823" s="180"/>
      <c r="AL823" s="180"/>
      <c r="AM823" s="180"/>
      <c r="AN823" s="180"/>
      <c r="AO823" s="180"/>
      <c r="AP823" s="180"/>
      <c r="AQ823" s="180"/>
      <c r="AR823" s="180"/>
      <c r="AS823" s="180"/>
      <c r="AT823" s="180"/>
      <c r="AU823" s="180"/>
      <c r="AV823" s="180"/>
      <c r="AW823" s="180"/>
      <c r="AX823" s="180"/>
      <c r="AY823" s="180"/>
      <c r="AZ823" s="180"/>
      <c r="BA823" s="180"/>
      <c r="BB823" s="180"/>
      <c r="BC823" s="180"/>
      <c r="BD823" s="180"/>
      <c r="BE823" s="180"/>
      <c r="BF823" s="180"/>
      <c r="BG823" s="180"/>
      <c r="BH823" s="180"/>
      <c r="BI823" s="180"/>
      <c r="BJ823" s="180"/>
      <c r="BK823" s="180"/>
      <c r="BL823" s="180"/>
      <c r="BM823" s="180"/>
      <c r="BN823" s="180"/>
      <c r="BO823" s="180"/>
      <c r="BP823" s="180"/>
      <c r="BQ823" s="180"/>
      <c r="BR823" s="180"/>
      <c r="BS823" s="180"/>
      <c r="BT823" s="180"/>
      <c r="BU823" s="180"/>
      <c r="BV823" s="180"/>
      <c r="BW823" s="180"/>
      <c r="BX823" s="180"/>
      <c r="BY823" s="180"/>
      <c r="BZ823" s="180"/>
      <c r="CA823" s="180"/>
    </row>
    <row r="824" ht="15.75" customHeight="1" spans="1:79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  <c r="R824" s="180"/>
      <c r="S824" s="180"/>
      <c r="T824" s="180"/>
      <c r="U824" s="180"/>
      <c r="V824" s="180"/>
      <c r="W824" s="180"/>
      <c r="X824" s="180"/>
      <c r="Y824" s="180"/>
      <c r="Z824" s="180"/>
      <c r="AA824" s="180"/>
      <c r="AB824" s="180"/>
      <c r="AC824" s="180"/>
      <c r="AD824" s="180"/>
      <c r="AE824" s="180"/>
      <c r="AF824" s="180"/>
      <c r="AG824" s="180"/>
      <c r="AH824" s="180"/>
      <c r="AI824" s="180"/>
      <c r="AJ824" s="180"/>
      <c r="AK824" s="180"/>
      <c r="AL824" s="180"/>
      <c r="AM824" s="180"/>
      <c r="AN824" s="180"/>
      <c r="AO824" s="180"/>
      <c r="AP824" s="180"/>
      <c r="AQ824" s="180"/>
      <c r="AR824" s="180"/>
      <c r="AS824" s="180"/>
      <c r="AT824" s="180"/>
      <c r="AU824" s="180"/>
      <c r="AV824" s="180"/>
      <c r="AW824" s="180"/>
      <c r="AX824" s="180"/>
      <c r="AY824" s="180"/>
      <c r="AZ824" s="180"/>
      <c r="BA824" s="180"/>
      <c r="BB824" s="180"/>
      <c r="BC824" s="180"/>
      <c r="BD824" s="180"/>
      <c r="BE824" s="180"/>
      <c r="BF824" s="180"/>
      <c r="BG824" s="180"/>
      <c r="BH824" s="180"/>
      <c r="BI824" s="180"/>
      <c r="BJ824" s="180"/>
      <c r="BK824" s="180"/>
      <c r="BL824" s="180"/>
      <c r="BM824" s="180"/>
      <c r="BN824" s="180"/>
      <c r="BO824" s="180"/>
      <c r="BP824" s="180"/>
      <c r="BQ824" s="180"/>
      <c r="BR824" s="180"/>
      <c r="BS824" s="180"/>
      <c r="BT824" s="180"/>
      <c r="BU824" s="180"/>
      <c r="BV824" s="180"/>
      <c r="BW824" s="180"/>
      <c r="BX824" s="180"/>
      <c r="BY824" s="180"/>
      <c r="BZ824" s="180"/>
      <c r="CA824" s="180"/>
    </row>
    <row r="825" ht="15.75" customHeight="1" spans="1:79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  <c r="R825" s="180"/>
      <c r="S825" s="180"/>
      <c r="T825" s="180"/>
      <c r="U825" s="180"/>
      <c r="V825" s="180"/>
      <c r="W825" s="180"/>
      <c r="X825" s="180"/>
      <c r="Y825" s="180"/>
      <c r="Z825" s="180"/>
      <c r="AA825" s="180"/>
      <c r="AB825" s="180"/>
      <c r="AC825" s="180"/>
      <c r="AD825" s="180"/>
      <c r="AE825" s="180"/>
      <c r="AF825" s="180"/>
      <c r="AG825" s="180"/>
      <c r="AH825" s="180"/>
      <c r="AI825" s="180"/>
      <c r="AJ825" s="180"/>
      <c r="AK825" s="180"/>
      <c r="AL825" s="180"/>
      <c r="AM825" s="180"/>
      <c r="AN825" s="180"/>
      <c r="AO825" s="180"/>
      <c r="AP825" s="180"/>
      <c r="AQ825" s="180"/>
      <c r="AR825" s="180"/>
      <c r="AS825" s="180"/>
      <c r="AT825" s="180"/>
      <c r="AU825" s="180"/>
      <c r="AV825" s="180"/>
      <c r="AW825" s="180"/>
      <c r="AX825" s="180"/>
      <c r="AY825" s="180"/>
      <c r="AZ825" s="180"/>
      <c r="BA825" s="180"/>
      <c r="BB825" s="180"/>
      <c r="BC825" s="180"/>
      <c r="BD825" s="180"/>
      <c r="BE825" s="180"/>
      <c r="BF825" s="180"/>
      <c r="BG825" s="180"/>
      <c r="BH825" s="180"/>
      <c r="BI825" s="180"/>
      <c r="BJ825" s="180"/>
      <c r="BK825" s="180"/>
      <c r="BL825" s="180"/>
      <c r="BM825" s="180"/>
      <c r="BN825" s="180"/>
      <c r="BO825" s="180"/>
      <c r="BP825" s="180"/>
      <c r="BQ825" s="180"/>
      <c r="BR825" s="180"/>
      <c r="BS825" s="180"/>
      <c r="BT825" s="180"/>
      <c r="BU825" s="180"/>
      <c r="BV825" s="180"/>
      <c r="BW825" s="180"/>
      <c r="BX825" s="180"/>
      <c r="BY825" s="180"/>
      <c r="BZ825" s="180"/>
      <c r="CA825" s="180"/>
    </row>
    <row r="826" ht="15.75" customHeight="1" spans="1:79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  <c r="R826" s="180"/>
      <c r="S826" s="180"/>
      <c r="T826" s="180"/>
      <c r="U826" s="180"/>
      <c r="V826" s="180"/>
      <c r="W826" s="180"/>
      <c r="X826" s="180"/>
      <c r="Y826" s="180"/>
      <c r="Z826" s="180"/>
      <c r="AA826" s="180"/>
      <c r="AB826" s="180"/>
      <c r="AC826" s="180"/>
      <c r="AD826" s="180"/>
      <c r="AE826" s="180"/>
      <c r="AF826" s="180"/>
      <c r="AG826" s="180"/>
      <c r="AH826" s="180"/>
      <c r="AI826" s="180"/>
      <c r="AJ826" s="180"/>
      <c r="AK826" s="180"/>
      <c r="AL826" s="180"/>
      <c r="AM826" s="180"/>
      <c r="AN826" s="180"/>
      <c r="AO826" s="180"/>
      <c r="AP826" s="180"/>
      <c r="AQ826" s="180"/>
      <c r="AR826" s="180"/>
      <c r="AS826" s="180"/>
      <c r="AT826" s="180"/>
      <c r="AU826" s="180"/>
      <c r="AV826" s="180"/>
      <c r="AW826" s="180"/>
      <c r="AX826" s="180"/>
      <c r="AY826" s="180"/>
      <c r="AZ826" s="180"/>
      <c r="BA826" s="180"/>
      <c r="BB826" s="180"/>
      <c r="BC826" s="180"/>
      <c r="BD826" s="180"/>
      <c r="BE826" s="180"/>
      <c r="BF826" s="180"/>
      <c r="BG826" s="180"/>
      <c r="BH826" s="180"/>
      <c r="BI826" s="180"/>
      <c r="BJ826" s="180"/>
      <c r="BK826" s="180"/>
      <c r="BL826" s="180"/>
      <c r="BM826" s="180"/>
      <c r="BN826" s="180"/>
      <c r="BO826" s="180"/>
      <c r="BP826" s="180"/>
      <c r="BQ826" s="180"/>
      <c r="BR826" s="180"/>
      <c r="BS826" s="180"/>
      <c r="BT826" s="180"/>
      <c r="BU826" s="180"/>
      <c r="BV826" s="180"/>
      <c r="BW826" s="180"/>
      <c r="BX826" s="180"/>
      <c r="BY826" s="180"/>
      <c r="BZ826" s="180"/>
      <c r="CA826" s="180"/>
    </row>
    <row r="827" ht="15.75" customHeight="1" spans="1:79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  <c r="R827" s="180"/>
      <c r="S827" s="180"/>
      <c r="T827" s="180"/>
      <c r="U827" s="180"/>
      <c r="V827" s="180"/>
      <c r="W827" s="180"/>
      <c r="X827" s="180"/>
      <c r="Y827" s="180"/>
      <c r="Z827" s="180"/>
      <c r="AA827" s="180"/>
      <c r="AB827" s="180"/>
      <c r="AC827" s="180"/>
      <c r="AD827" s="180"/>
      <c r="AE827" s="180"/>
      <c r="AF827" s="180"/>
      <c r="AG827" s="180"/>
      <c r="AH827" s="180"/>
      <c r="AI827" s="180"/>
      <c r="AJ827" s="180"/>
      <c r="AK827" s="180"/>
      <c r="AL827" s="180"/>
      <c r="AM827" s="180"/>
      <c r="AN827" s="180"/>
      <c r="AO827" s="180"/>
      <c r="AP827" s="180"/>
      <c r="AQ827" s="180"/>
      <c r="AR827" s="180"/>
      <c r="AS827" s="180"/>
      <c r="AT827" s="180"/>
      <c r="AU827" s="180"/>
      <c r="AV827" s="180"/>
      <c r="AW827" s="180"/>
      <c r="AX827" s="180"/>
      <c r="AY827" s="180"/>
      <c r="AZ827" s="180"/>
      <c r="BA827" s="180"/>
      <c r="BB827" s="180"/>
      <c r="BC827" s="180"/>
      <c r="BD827" s="180"/>
      <c r="BE827" s="180"/>
      <c r="BF827" s="180"/>
      <c r="BG827" s="180"/>
      <c r="BH827" s="180"/>
      <c r="BI827" s="180"/>
      <c r="BJ827" s="180"/>
      <c r="BK827" s="180"/>
      <c r="BL827" s="180"/>
      <c r="BM827" s="180"/>
      <c r="BN827" s="180"/>
      <c r="BO827" s="180"/>
      <c r="BP827" s="180"/>
      <c r="BQ827" s="180"/>
      <c r="BR827" s="180"/>
      <c r="BS827" s="180"/>
      <c r="BT827" s="180"/>
      <c r="BU827" s="180"/>
      <c r="BV827" s="180"/>
      <c r="BW827" s="180"/>
      <c r="BX827" s="180"/>
      <c r="BY827" s="180"/>
      <c r="BZ827" s="180"/>
      <c r="CA827" s="180"/>
    </row>
    <row r="828" ht="15.75" customHeight="1" spans="1:79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  <c r="R828" s="180"/>
      <c r="S828" s="180"/>
      <c r="T828" s="180"/>
      <c r="U828" s="180"/>
      <c r="V828" s="180"/>
      <c r="W828" s="180"/>
      <c r="X828" s="180"/>
      <c r="Y828" s="180"/>
      <c r="Z828" s="180"/>
      <c r="AA828" s="180"/>
      <c r="AB828" s="180"/>
      <c r="AC828" s="180"/>
      <c r="AD828" s="180"/>
      <c r="AE828" s="180"/>
      <c r="AF828" s="180"/>
      <c r="AG828" s="180"/>
      <c r="AH828" s="180"/>
      <c r="AI828" s="180"/>
      <c r="AJ828" s="180"/>
      <c r="AK828" s="180"/>
      <c r="AL828" s="180"/>
      <c r="AM828" s="180"/>
      <c r="AN828" s="180"/>
      <c r="AO828" s="180"/>
      <c r="AP828" s="180"/>
      <c r="AQ828" s="180"/>
      <c r="AR828" s="180"/>
      <c r="AS828" s="180"/>
      <c r="AT828" s="180"/>
      <c r="AU828" s="180"/>
      <c r="AV828" s="180"/>
      <c r="AW828" s="180"/>
      <c r="AX828" s="180"/>
      <c r="AY828" s="180"/>
      <c r="AZ828" s="180"/>
      <c r="BA828" s="180"/>
      <c r="BB828" s="180"/>
      <c r="BC828" s="180"/>
      <c r="BD828" s="180"/>
      <c r="BE828" s="180"/>
      <c r="BF828" s="180"/>
      <c r="BG828" s="180"/>
      <c r="BH828" s="180"/>
      <c r="BI828" s="180"/>
      <c r="BJ828" s="180"/>
      <c r="BK828" s="180"/>
      <c r="BL828" s="180"/>
      <c r="BM828" s="180"/>
      <c r="BN828" s="180"/>
      <c r="BO828" s="180"/>
      <c r="BP828" s="180"/>
      <c r="BQ828" s="180"/>
      <c r="BR828" s="180"/>
      <c r="BS828" s="180"/>
      <c r="BT828" s="180"/>
      <c r="BU828" s="180"/>
      <c r="BV828" s="180"/>
      <c r="BW828" s="180"/>
      <c r="BX828" s="180"/>
      <c r="BY828" s="180"/>
      <c r="BZ828" s="180"/>
      <c r="CA828" s="180"/>
    </row>
    <row r="829" ht="15.75" customHeight="1" spans="1:79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180"/>
      <c r="T829" s="180"/>
      <c r="U829" s="180"/>
      <c r="V829" s="180"/>
      <c r="W829" s="180"/>
      <c r="X829" s="180"/>
      <c r="Y829" s="180"/>
      <c r="Z829" s="180"/>
      <c r="AA829" s="180"/>
      <c r="AB829" s="180"/>
      <c r="AC829" s="180"/>
      <c r="AD829" s="180"/>
      <c r="AE829" s="180"/>
      <c r="AF829" s="180"/>
      <c r="AG829" s="180"/>
      <c r="AH829" s="180"/>
      <c r="AI829" s="180"/>
      <c r="AJ829" s="180"/>
      <c r="AK829" s="180"/>
      <c r="AL829" s="180"/>
      <c r="AM829" s="180"/>
      <c r="AN829" s="180"/>
      <c r="AO829" s="180"/>
      <c r="AP829" s="180"/>
      <c r="AQ829" s="180"/>
      <c r="AR829" s="180"/>
      <c r="AS829" s="180"/>
      <c r="AT829" s="180"/>
      <c r="AU829" s="180"/>
      <c r="AV829" s="180"/>
      <c r="AW829" s="180"/>
      <c r="AX829" s="180"/>
      <c r="AY829" s="180"/>
      <c r="AZ829" s="180"/>
      <c r="BA829" s="180"/>
      <c r="BB829" s="180"/>
      <c r="BC829" s="180"/>
      <c r="BD829" s="180"/>
      <c r="BE829" s="180"/>
      <c r="BF829" s="180"/>
      <c r="BG829" s="180"/>
      <c r="BH829" s="180"/>
      <c r="BI829" s="180"/>
      <c r="BJ829" s="180"/>
      <c r="BK829" s="180"/>
      <c r="BL829" s="180"/>
      <c r="BM829" s="180"/>
      <c r="BN829" s="180"/>
      <c r="BO829" s="180"/>
      <c r="BP829" s="180"/>
      <c r="BQ829" s="180"/>
      <c r="BR829" s="180"/>
      <c r="BS829" s="180"/>
      <c r="BT829" s="180"/>
      <c r="BU829" s="180"/>
      <c r="BV829" s="180"/>
      <c r="BW829" s="180"/>
      <c r="BX829" s="180"/>
      <c r="BY829" s="180"/>
      <c r="BZ829" s="180"/>
      <c r="CA829" s="180"/>
    </row>
    <row r="830" ht="15.75" customHeight="1" spans="1:79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  <c r="R830" s="180"/>
      <c r="S830" s="180"/>
      <c r="T830" s="180"/>
      <c r="U830" s="180"/>
      <c r="V830" s="180"/>
      <c r="W830" s="180"/>
      <c r="X830" s="180"/>
      <c r="Y830" s="180"/>
      <c r="Z830" s="180"/>
      <c r="AA830" s="180"/>
      <c r="AB830" s="180"/>
      <c r="AC830" s="180"/>
      <c r="AD830" s="180"/>
      <c r="AE830" s="180"/>
      <c r="AF830" s="180"/>
      <c r="AG830" s="180"/>
      <c r="AH830" s="180"/>
      <c r="AI830" s="180"/>
      <c r="AJ830" s="180"/>
      <c r="AK830" s="180"/>
      <c r="AL830" s="180"/>
      <c r="AM830" s="180"/>
      <c r="AN830" s="180"/>
      <c r="AO830" s="180"/>
      <c r="AP830" s="180"/>
      <c r="AQ830" s="180"/>
      <c r="AR830" s="180"/>
      <c r="AS830" s="180"/>
      <c r="AT830" s="180"/>
      <c r="AU830" s="180"/>
      <c r="AV830" s="180"/>
      <c r="AW830" s="180"/>
      <c r="AX830" s="180"/>
      <c r="AY830" s="180"/>
      <c r="AZ830" s="180"/>
      <c r="BA830" s="180"/>
      <c r="BB830" s="180"/>
      <c r="BC830" s="180"/>
      <c r="BD830" s="180"/>
      <c r="BE830" s="180"/>
      <c r="BF830" s="180"/>
      <c r="BG830" s="180"/>
      <c r="BH830" s="180"/>
      <c r="BI830" s="180"/>
      <c r="BJ830" s="180"/>
      <c r="BK830" s="180"/>
      <c r="BL830" s="180"/>
      <c r="BM830" s="180"/>
      <c r="BN830" s="180"/>
      <c r="BO830" s="180"/>
      <c r="BP830" s="180"/>
      <c r="BQ830" s="180"/>
      <c r="BR830" s="180"/>
      <c r="BS830" s="180"/>
      <c r="BT830" s="180"/>
      <c r="BU830" s="180"/>
      <c r="BV830" s="180"/>
      <c r="BW830" s="180"/>
      <c r="BX830" s="180"/>
      <c r="BY830" s="180"/>
      <c r="BZ830" s="180"/>
      <c r="CA830" s="180"/>
    </row>
    <row r="831" ht="15.75" customHeight="1" spans="1:79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  <c r="R831" s="180"/>
      <c r="S831" s="180"/>
      <c r="T831" s="180"/>
      <c r="U831" s="180"/>
      <c r="V831" s="180"/>
      <c r="W831" s="180"/>
      <c r="X831" s="180"/>
      <c r="Y831" s="180"/>
      <c r="Z831" s="180"/>
      <c r="AA831" s="180"/>
      <c r="AB831" s="180"/>
      <c r="AC831" s="180"/>
      <c r="AD831" s="180"/>
      <c r="AE831" s="180"/>
      <c r="AF831" s="180"/>
      <c r="AG831" s="180"/>
      <c r="AH831" s="180"/>
      <c r="AI831" s="180"/>
      <c r="AJ831" s="180"/>
      <c r="AK831" s="180"/>
      <c r="AL831" s="180"/>
      <c r="AM831" s="180"/>
      <c r="AN831" s="180"/>
      <c r="AO831" s="180"/>
      <c r="AP831" s="180"/>
      <c r="AQ831" s="180"/>
      <c r="AR831" s="180"/>
      <c r="AS831" s="180"/>
      <c r="AT831" s="180"/>
      <c r="AU831" s="180"/>
      <c r="AV831" s="180"/>
      <c r="AW831" s="180"/>
      <c r="AX831" s="180"/>
      <c r="AY831" s="180"/>
      <c r="AZ831" s="180"/>
      <c r="BA831" s="180"/>
      <c r="BB831" s="180"/>
      <c r="BC831" s="180"/>
      <c r="BD831" s="180"/>
      <c r="BE831" s="180"/>
      <c r="BF831" s="180"/>
      <c r="BG831" s="180"/>
      <c r="BH831" s="180"/>
      <c r="BI831" s="180"/>
      <c r="BJ831" s="180"/>
      <c r="BK831" s="180"/>
      <c r="BL831" s="180"/>
      <c r="BM831" s="180"/>
      <c r="BN831" s="180"/>
      <c r="BO831" s="180"/>
      <c r="BP831" s="180"/>
      <c r="BQ831" s="180"/>
      <c r="BR831" s="180"/>
      <c r="BS831" s="180"/>
      <c r="BT831" s="180"/>
      <c r="BU831" s="180"/>
      <c r="BV831" s="180"/>
      <c r="BW831" s="180"/>
      <c r="BX831" s="180"/>
      <c r="BY831" s="180"/>
      <c r="BZ831" s="180"/>
      <c r="CA831" s="180"/>
    </row>
    <row r="832" ht="15.75" customHeight="1" spans="1:79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  <c r="R832" s="180"/>
      <c r="S832" s="180"/>
      <c r="T832" s="180"/>
      <c r="U832" s="180"/>
      <c r="V832" s="180"/>
      <c r="W832" s="180"/>
      <c r="X832" s="180"/>
      <c r="Y832" s="180"/>
      <c r="Z832" s="180"/>
      <c r="AA832" s="180"/>
      <c r="AB832" s="180"/>
      <c r="AC832" s="180"/>
      <c r="AD832" s="180"/>
      <c r="AE832" s="180"/>
      <c r="AF832" s="180"/>
      <c r="AG832" s="180"/>
      <c r="AH832" s="180"/>
      <c r="AI832" s="180"/>
      <c r="AJ832" s="180"/>
      <c r="AK832" s="180"/>
      <c r="AL832" s="180"/>
      <c r="AM832" s="180"/>
      <c r="AN832" s="180"/>
      <c r="AO832" s="180"/>
      <c r="AP832" s="180"/>
      <c r="AQ832" s="180"/>
      <c r="AR832" s="180"/>
      <c r="AS832" s="180"/>
      <c r="AT832" s="180"/>
      <c r="AU832" s="180"/>
      <c r="AV832" s="180"/>
      <c r="AW832" s="180"/>
      <c r="AX832" s="180"/>
      <c r="AY832" s="180"/>
      <c r="AZ832" s="180"/>
      <c r="BA832" s="180"/>
      <c r="BB832" s="180"/>
      <c r="BC832" s="180"/>
      <c r="BD832" s="180"/>
      <c r="BE832" s="180"/>
      <c r="BF832" s="180"/>
      <c r="BG832" s="180"/>
      <c r="BH832" s="180"/>
      <c r="BI832" s="180"/>
      <c r="BJ832" s="180"/>
      <c r="BK832" s="180"/>
      <c r="BL832" s="180"/>
      <c r="BM832" s="180"/>
      <c r="BN832" s="180"/>
      <c r="BO832" s="180"/>
      <c r="BP832" s="180"/>
      <c r="BQ832" s="180"/>
      <c r="BR832" s="180"/>
      <c r="BS832" s="180"/>
      <c r="BT832" s="180"/>
      <c r="BU832" s="180"/>
      <c r="BV832" s="180"/>
      <c r="BW832" s="180"/>
      <c r="BX832" s="180"/>
      <c r="BY832" s="180"/>
      <c r="BZ832" s="180"/>
      <c r="CA832" s="180"/>
    </row>
    <row r="833" ht="15.75" customHeight="1" spans="1:79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  <c r="R833" s="180"/>
      <c r="S833" s="180"/>
      <c r="T833" s="180"/>
      <c r="U833" s="180"/>
      <c r="V833" s="180"/>
      <c r="W833" s="180"/>
      <c r="X833" s="180"/>
      <c r="Y833" s="180"/>
      <c r="Z833" s="180"/>
      <c r="AA833" s="180"/>
      <c r="AB833" s="180"/>
      <c r="AC833" s="180"/>
      <c r="AD833" s="180"/>
      <c r="AE833" s="180"/>
      <c r="AF833" s="180"/>
      <c r="AG833" s="180"/>
      <c r="AH833" s="180"/>
      <c r="AI833" s="180"/>
      <c r="AJ833" s="180"/>
      <c r="AK833" s="180"/>
      <c r="AL833" s="180"/>
      <c r="AM833" s="180"/>
      <c r="AN833" s="180"/>
      <c r="AO833" s="180"/>
      <c r="AP833" s="180"/>
      <c r="AQ833" s="180"/>
      <c r="AR833" s="180"/>
      <c r="AS833" s="180"/>
      <c r="AT833" s="180"/>
      <c r="AU833" s="180"/>
      <c r="AV833" s="180"/>
      <c r="AW833" s="180"/>
      <c r="AX833" s="180"/>
      <c r="AY833" s="180"/>
      <c r="AZ833" s="180"/>
      <c r="BA833" s="180"/>
      <c r="BB833" s="180"/>
      <c r="BC833" s="180"/>
      <c r="BD833" s="180"/>
      <c r="BE833" s="180"/>
      <c r="BF833" s="180"/>
      <c r="BG833" s="180"/>
      <c r="BH833" s="180"/>
      <c r="BI833" s="180"/>
      <c r="BJ833" s="180"/>
      <c r="BK833" s="180"/>
      <c r="BL833" s="180"/>
      <c r="BM833" s="180"/>
      <c r="BN833" s="180"/>
      <c r="BO833" s="180"/>
      <c r="BP833" s="180"/>
      <c r="BQ833" s="180"/>
      <c r="BR833" s="180"/>
      <c r="BS833" s="180"/>
      <c r="BT833" s="180"/>
      <c r="BU833" s="180"/>
      <c r="BV833" s="180"/>
      <c r="BW833" s="180"/>
      <c r="BX833" s="180"/>
      <c r="BY833" s="180"/>
      <c r="BZ833" s="180"/>
      <c r="CA833" s="180"/>
    </row>
    <row r="834" ht="15.75" customHeight="1" spans="1:79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  <c r="R834" s="180"/>
      <c r="S834" s="180"/>
      <c r="T834" s="180"/>
      <c r="U834" s="180"/>
      <c r="V834" s="180"/>
      <c r="W834" s="180"/>
      <c r="X834" s="180"/>
      <c r="Y834" s="180"/>
      <c r="Z834" s="180"/>
      <c r="AA834" s="180"/>
      <c r="AB834" s="180"/>
      <c r="AC834" s="180"/>
      <c r="AD834" s="180"/>
      <c r="AE834" s="180"/>
      <c r="AF834" s="180"/>
      <c r="AG834" s="180"/>
      <c r="AH834" s="180"/>
      <c r="AI834" s="180"/>
      <c r="AJ834" s="180"/>
      <c r="AK834" s="180"/>
      <c r="AL834" s="180"/>
      <c r="AM834" s="180"/>
      <c r="AN834" s="180"/>
      <c r="AO834" s="180"/>
      <c r="AP834" s="180"/>
      <c r="AQ834" s="180"/>
      <c r="AR834" s="180"/>
      <c r="AS834" s="180"/>
      <c r="AT834" s="180"/>
      <c r="AU834" s="180"/>
      <c r="AV834" s="180"/>
      <c r="AW834" s="180"/>
      <c r="AX834" s="180"/>
      <c r="AY834" s="180"/>
      <c r="AZ834" s="180"/>
      <c r="BA834" s="180"/>
      <c r="BB834" s="180"/>
      <c r="BC834" s="180"/>
      <c r="BD834" s="180"/>
      <c r="BE834" s="180"/>
      <c r="BF834" s="180"/>
      <c r="BG834" s="180"/>
      <c r="BH834" s="180"/>
      <c r="BI834" s="180"/>
      <c r="BJ834" s="180"/>
      <c r="BK834" s="180"/>
      <c r="BL834" s="180"/>
      <c r="BM834" s="180"/>
      <c r="BN834" s="180"/>
      <c r="BO834" s="180"/>
      <c r="BP834" s="180"/>
      <c r="BQ834" s="180"/>
      <c r="BR834" s="180"/>
      <c r="BS834" s="180"/>
      <c r="BT834" s="180"/>
      <c r="BU834" s="180"/>
      <c r="BV834" s="180"/>
      <c r="BW834" s="180"/>
      <c r="BX834" s="180"/>
      <c r="BY834" s="180"/>
      <c r="BZ834" s="180"/>
      <c r="CA834" s="180"/>
    </row>
    <row r="835" ht="15.75" customHeight="1" spans="1:79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  <c r="R835" s="180"/>
      <c r="S835" s="180"/>
      <c r="T835" s="180"/>
      <c r="U835" s="180"/>
      <c r="V835" s="180"/>
      <c r="W835" s="180"/>
      <c r="X835" s="180"/>
      <c r="Y835" s="180"/>
      <c r="Z835" s="180"/>
      <c r="AA835" s="180"/>
      <c r="AB835" s="180"/>
      <c r="AC835" s="180"/>
      <c r="AD835" s="180"/>
      <c r="AE835" s="180"/>
      <c r="AF835" s="180"/>
      <c r="AG835" s="180"/>
      <c r="AH835" s="180"/>
      <c r="AI835" s="180"/>
      <c r="AJ835" s="180"/>
      <c r="AK835" s="180"/>
      <c r="AL835" s="180"/>
      <c r="AM835" s="180"/>
      <c r="AN835" s="180"/>
      <c r="AO835" s="180"/>
      <c r="AP835" s="180"/>
      <c r="AQ835" s="180"/>
      <c r="AR835" s="180"/>
      <c r="AS835" s="180"/>
      <c r="AT835" s="180"/>
      <c r="AU835" s="180"/>
      <c r="AV835" s="180"/>
      <c r="AW835" s="180"/>
      <c r="AX835" s="180"/>
      <c r="AY835" s="180"/>
      <c r="AZ835" s="180"/>
      <c r="BA835" s="180"/>
      <c r="BB835" s="180"/>
      <c r="BC835" s="180"/>
      <c r="BD835" s="180"/>
      <c r="BE835" s="180"/>
      <c r="BF835" s="180"/>
      <c r="BG835" s="180"/>
      <c r="BH835" s="180"/>
      <c r="BI835" s="180"/>
      <c r="BJ835" s="180"/>
      <c r="BK835" s="180"/>
      <c r="BL835" s="180"/>
      <c r="BM835" s="180"/>
      <c r="BN835" s="180"/>
      <c r="BO835" s="180"/>
      <c r="BP835" s="180"/>
      <c r="BQ835" s="180"/>
      <c r="BR835" s="180"/>
      <c r="BS835" s="180"/>
      <c r="BT835" s="180"/>
      <c r="BU835" s="180"/>
      <c r="BV835" s="180"/>
      <c r="BW835" s="180"/>
      <c r="BX835" s="180"/>
      <c r="BY835" s="180"/>
      <c r="BZ835" s="180"/>
      <c r="CA835" s="180"/>
    </row>
    <row r="836" ht="15.75" customHeight="1" spans="1:79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  <c r="R836" s="180"/>
      <c r="S836" s="180"/>
      <c r="T836" s="180"/>
      <c r="U836" s="180"/>
      <c r="V836" s="180"/>
      <c r="W836" s="180"/>
      <c r="X836" s="180"/>
      <c r="Y836" s="180"/>
      <c r="Z836" s="180"/>
      <c r="AA836" s="180"/>
      <c r="AB836" s="180"/>
      <c r="AC836" s="180"/>
      <c r="AD836" s="180"/>
      <c r="AE836" s="180"/>
      <c r="AF836" s="180"/>
      <c r="AG836" s="180"/>
      <c r="AH836" s="180"/>
      <c r="AI836" s="180"/>
      <c r="AJ836" s="180"/>
      <c r="AK836" s="180"/>
      <c r="AL836" s="180"/>
      <c r="AM836" s="180"/>
      <c r="AN836" s="180"/>
      <c r="AO836" s="180"/>
      <c r="AP836" s="180"/>
      <c r="AQ836" s="180"/>
      <c r="AR836" s="180"/>
      <c r="AS836" s="180"/>
      <c r="AT836" s="180"/>
      <c r="AU836" s="180"/>
      <c r="AV836" s="180"/>
      <c r="AW836" s="180"/>
      <c r="AX836" s="180"/>
      <c r="AY836" s="180"/>
      <c r="AZ836" s="180"/>
      <c r="BA836" s="180"/>
      <c r="BB836" s="180"/>
      <c r="BC836" s="180"/>
      <c r="BD836" s="180"/>
      <c r="BE836" s="180"/>
      <c r="BF836" s="180"/>
      <c r="BG836" s="180"/>
      <c r="BH836" s="180"/>
      <c r="BI836" s="180"/>
      <c r="BJ836" s="180"/>
      <c r="BK836" s="180"/>
      <c r="BL836" s="180"/>
      <c r="BM836" s="180"/>
      <c r="BN836" s="180"/>
      <c r="BO836" s="180"/>
      <c r="BP836" s="180"/>
      <c r="BQ836" s="180"/>
      <c r="BR836" s="180"/>
      <c r="BS836" s="180"/>
      <c r="BT836" s="180"/>
      <c r="BU836" s="180"/>
      <c r="BV836" s="180"/>
      <c r="BW836" s="180"/>
      <c r="BX836" s="180"/>
      <c r="BY836" s="180"/>
      <c r="BZ836" s="180"/>
      <c r="CA836" s="180"/>
    </row>
    <row r="837" ht="15.75" customHeight="1" spans="1:79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  <c r="R837" s="180"/>
      <c r="S837" s="180"/>
      <c r="T837" s="180"/>
      <c r="U837" s="180"/>
      <c r="V837" s="180"/>
      <c r="W837" s="180"/>
      <c r="X837" s="180"/>
      <c r="Y837" s="180"/>
      <c r="Z837" s="180"/>
      <c r="AA837" s="180"/>
      <c r="AB837" s="180"/>
      <c r="AC837" s="180"/>
      <c r="AD837" s="180"/>
      <c r="AE837" s="180"/>
      <c r="AF837" s="180"/>
      <c r="AG837" s="180"/>
      <c r="AH837" s="180"/>
      <c r="AI837" s="180"/>
      <c r="AJ837" s="180"/>
      <c r="AK837" s="180"/>
      <c r="AL837" s="180"/>
      <c r="AM837" s="180"/>
      <c r="AN837" s="180"/>
      <c r="AO837" s="180"/>
      <c r="AP837" s="180"/>
      <c r="AQ837" s="180"/>
      <c r="AR837" s="180"/>
      <c r="AS837" s="180"/>
      <c r="AT837" s="180"/>
      <c r="AU837" s="180"/>
      <c r="AV837" s="180"/>
      <c r="AW837" s="180"/>
      <c r="AX837" s="180"/>
      <c r="AY837" s="180"/>
      <c r="AZ837" s="180"/>
      <c r="BA837" s="180"/>
      <c r="BB837" s="180"/>
      <c r="BC837" s="180"/>
      <c r="BD837" s="180"/>
      <c r="BE837" s="180"/>
      <c r="BF837" s="180"/>
      <c r="BG837" s="180"/>
      <c r="BH837" s="180"/>
      <c r="BI837" s="180"/>
      <c r="BJ837" s="180"/>
      <c r="BK837" s="180"/>
      <c r="BL837" s="180"/>
      <c r="BM837" s="180"/>
      <c r="BN837" s="180"/>
      <c r="BO837" s="180"/>
      <c r="BP837" s="180"/>
      <c r="BQ837" s="180"/>
      <c r="BR837" s="180"/>
      <c r="BS837" s="180"/>
      <c r="BT837" s="180"/>
      <c r="BU837" s="180"/>
      <c r="BV837" s="180"/>
      <c r="BW837" s="180"/>
      <c r="BX837" s="180"/>
      <c r="BY837" s="180"/>
      <c r="BZ837" s="180"/>
      <c r="CA837" s="180"/>
    </row>
    <row r="838" ht="15.75" customHeight="1" spans="1:79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  <c r="R838" s="180"/>
      <c r="S838" s="180"/>
      <c r="T838" s="180"/>
      <c r="U838" s="180"/>
      <c r="V838" s="180"/>
      <c r="W838" s="180"/>
      <c r="X838" s="180"/>
      <c r="Y838" s="180"/>
      <c r="Z838" s="180"/>
      <c r="AA838" s="180"/>
      <c r="AB838" s="180"/>
      <c r="AC838" s="180"/>
      <c r="AD838" s="180"/>
      <c r="AE838" s="180"/>
      <c r="AF838" s="180"/>
      <c r="AG838" s="180"/>
      <c r="AH838" s="180"/>
      <c r="AI838" s="180"/>
      <c r="AJ838" s="180"/>
      <c r="AK838" s="180"/>
      <c r="AL838" s="180"/>
      <c r="AM838" s="180"/>
      <c r="AN838" s="180"/>
      <c r="AO838" s="180"/>
      <c r="AP838" s="180"/>
      <c r="AQ838" s="180"/>
      <c r="AR838" s="180"/>
      <c r="AS838" s="180"/>
      <c r="AT838" s="180"/>
      <c r="AU838" s="180"/>
      <c r="AV838" s="180"/>
      <c r="AW838" s="180"/>
      <c r="AX838" s="180"/>
      <c r="AY838" s="180"/>
      <c r="AZ838" s="180"/>
      <c r="BA838" s="180"/>
      <c r="BB838" s="180"/>
      <c r="BC838" s="180"/>
      <c r="BD838" s="180"/>
      <c r="BE838" s="180"/>
      <c r="BF838" s="180"/>
      <c r="BG838" s="180"/>
      <c r="BH838" s="180"/>
      <c r="BI838" s="180"/>
      <c r="BJ838" s="180"/>
      <c r="BK838" s="180"/>
      <c r="BL838" s="180"/>
      <c r="BM838" s="180"/>
      <c r="BN838" s="180"/>
      <c r="BO838" s="180"/>
      <c r="BP838" s="180"/>
      <c r="BQ838" s="180"/>
      <c r="BR838" s="180"/>
      <c r="BS838" s="180"/>
      <c r="BT838" s="180"/>
      <c r="BU838" s="180"/>
      <c r="BV838" s="180"/>
      <c r="BW838" s="180"/>
      <c r="BX838" s="180"/>
      <c r="BY838" s="180"/>
      <c r="BZ838" s="180"/>
      <c r="CA838" s="180"/>
    </row>
    <row r="839" ht="15.75" customHeight="1" spans="1:79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  <c r="R839" s="180"/>
      <c r="S839" s="180"/>
      <c r="T839" s="180"/>
      <c r="U839" s="180"/>
      <c r="V839" s="180"/>
      <c r="W839" s="180"/>
      <c r="X839" s="180"/>
      <c r="Y839" s="180"/>
      <c r="Z839" s="180"/>
      <c r="AA839" s="180"/>
      <c r="AB839" s="180"/>
      <c r="AC839" s="180"/>
      <c r="AD839" s="180"/>
      <c r="AE839" s="180"/>
      <c r="AF839" s="180"/>
      <c r="AG839" s="180"/>
      <c r="AH839" s="180"/>
      <c r="AI839" s="180"/>
      <c r="AJ839" s="180"/>
      <c r="AK839" s="180"/>
      <c r="AL839" s="180"/>
      <c r="AM839" s="180"/>
      <c r="AN839" s="180"/>
      <c r="AO839" s="180"/>
      <c r="AP839" s="180"/>
      <c r="AQ839" s="180"/>
      <c r="AR839" s="180"/>
      <c r="AS839" s="180"/>
      <c r="AT839" s="180"/>
      <c r="AU839" s="180"/>
      <c r="AV839" s="180"/>
      <c r="AW839" s="180"/>
      <c r="AX839" s="180"/>
      <c r="AY839" s="180"/>
      <c r="AZ839" s="180"/>
      <c r="BA839" s="180"/>
      <c r="BB839" s="180"/>
      <c r="BC839" s="180"/>
      <c r="BD839" s="180"/>
      <c r="BE839" s="180"/>
      <c r="BF839" s="180"/>
      <c r="BG839" s="180"/>
      <c r="BH839" s="180"/>
      <c r="BI839" s="180"/>
      <c r="BJ839" s="180"/>
      <c r="BK839" s="180"/>
      <c r="BL839" s="180"/>
      <c r="BM839" s="180"/>
      <c r="BN839" s="180"/>
      <c r="BO839" s="180"/>
      <c r="BP839" s="180"/>
      <c r="BQ839" s="180"/>
      <c r="BR839" s="180"/>
      <c r="BS839" s="180"/>
      <c r="BT839" s="180"/>
      <c r="BU839" s="180"/>
      <c r="BV839" s="180"/>
      <c r="BW839" s="180"/>
      <c r="BX839" s="180"/>
      <c r="BY839" s="180"/>
      <c r="BZ839" s="180"/>
      <c r="CA839" s="180"/>
    </row>
    <row r="840" ht="15.75" customHeight="1" spans="1:79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  <c r="R840" s="180"/>
      <c r="S840" s="180"/>
      <c r="T840" s="180"/>
      <c r="U840" s="180"/>
      <c r="V840" s="180"/>
      <c r="W840" s="180"/>
      <c r="X840" s="180"/>
      <c r="Y840" s="180"/>
      <c r="Z840" s="180"/>
      <c r="AA840" s="180"/>
      <c r="AB840" s="180"/>
      <c r="AC840" s="180"/>
      <c r="AD840" s="180"/>
      <c r="AE840" s="180"/>
      <c r="AF840" s="180"/>
      <c r="AG840" s="180"/>
      <c r="AH840" s="180"/>
      <c r="AI840" s="180"/>
      <c r="AJ840" s="180"/>
      <c r="AK840" s="180"/>
      <c r="AL840" s="180"/>
      <c r="AM840" s="180"/>
      <c r="AN840" s="180"/>
      <c r="AO840" s="180"/>
      <c r="AP840" s="180"/>
      <c r="AQ840" s="180"/>
      <c r="AR840" s="180"/>
      <c r="AS840" s="180"/>
      <c r="AT840" s="180"/>
      <c r="AU840" s="180"/>
      <c r="AV840" s="180"/>
      <c r="AW840" s="180"/>
      <c r="AX840" s="180"/>
      <c r="AY840" s="180"/>
      <c r="AZ840" s="180"/>
      <c r="BA840" s="180"/>
      <c r="BB840" s="180"/>
      <c r="BC840" s="180"/>
      <c r="BD840" s="180"/>
      <c r="BE840" s="180"/>
      <c r="BF840" s="180"/>
      <c r="BG840" s="180"/>
      <c r="BH840" s="180"/>
      <c r="BI840" s="180"/>
      <c r="BJ840" s="180"/>
      <c r="BK840" s="180"/>
      <c r="BL840" s="180"/>
      <c r="BM840" s="180"/>
      <c r="BN840" s="180"/>
      <c r="BO840" s="180"/>
      <c r="BP840" s="180"/>
      <c r="BQ840" s="180"/>
      <c r="BR840" s="180"/>
      <c r="BS840" s="180"/>
      <c r="BT840" s="180"/>
      <c r="BU840" s="180"/>
      <c r="BV840" s="180"/>
      <c r="BW840" s="180"/>
      <c r="BX840" s="180"/>
      <c r="BY840" s="180"/>
      <c r="BZ840" s="180"/>
      <c r="CA840" s="180"/>
    </row>
    <row r="841" ht="15.75" customHeight="1" spans="1:79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  <c r="R841" s="180"/>
      <c r="S841" s="180"/>
      <c r="T841" s="180"/>
      <c r="U841" s="180"/>
      <c r="V841" s="180"/>
      <c r="W841" s="180"/>
      <c r="X841" s="180"/>
      <c r="Y841" s="180"/>
      <c r="Z841" s="180"/>
      <c r="AA841" s="180"/>
      <c r="AB841" s="180"/>
      <c r="AC841" s="180"/>
      <c r="AD841" s="180"/>
      <c r="AE841" s="180"/>
      <c r="AF841" s="180"/>
      <c r="AG841" s="180"/>
      <c r="AH841" s="180"/>
      <c r="AI841" s="180"/>
      <c r="AJ841" s="180"/>
      <c r="AK841" s="180"/>
      <c r="AL841" s="180"/>
      <c r="AM841" s="180"/>
      <c r="AN841" s="180"/>
      <c r="AO841" s="180"/>
      <c r="AP841" s="180"/>
      <c r="AQ841" s="180"/>
      <c r="AR841" s="180"/>
      <c r="AS841" s="180"/>
      <c r="AT841" s="180"/>
      <c r="AU841" s="180"/>
      <c r="AV841" s="180"/>
      <c r="AW841" s="180"/>
      <c r="AX841" s="180"/>
      <c r="AY841" s="180"/>
      <c r="AZ841" s="180"/>
      <c r="BA841" s="180"/>
      <c r="BB841" s="180"/>
      <c r="BC841" s="180"/>
      <c r="BD841" s="180"/>
      <c r="BE841" s="180"/>
      <c r="BF841" s="180"/>
      <c r="BG841" s="180"/>
      <c r="BH841" s="180"/>
      <c r="BI841" s="180"/>
      <c r="BJ841" s="180"/>
      <c r="BK841" s="180"/>
      <c r="BL841" s="180"/>
      <c r="BM841" s="180"/>
      <c r="BN841" s="180"/>
      <c r="BO841" s="180"/>
      <c r="BP841" s="180"/>
      <c r="BQ841" s="180"/>
      <c r="BR841" s="180"/>
      <c r="BS841" s="180"/>
      <c r="BT841" s="180"/>
      <c r="BU841" s="180"/>
      <c r="BV841" s="180"/>
      <c r="BW841" s="180"/>
      <c r="BX841" s="180"/>
      <c r="BY841" s="180"/>
      <c r="BZ841" s="180"/>
      <c r="CA841" s="180"/>
    </row>
    <row r="842" ht="15.75" customHeight="1" spans="1:79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  <c r="R842" s="180"/>
      <c r="S842" s="180"/>
      <c r="T842" s="180"/>
      <c r="U842" s="180"/>
      <c r="V842" s="180"/>
      <c r="W842" s="180"/>
      <c r="X842" s="180"/>
      <c r="Y842" s="180"/>
      <c r="Z842" s="180"/>
      <c r="AA842" s="180"/>
      <c r="AB842" s="180"/>
      <c r="AC842" s="180"/>
      <c r="AD842" s="180"/>
      <c r="AE842" s="180"/>
      <c r="AF842" s="180"/>
      <c r="AG842" s="180"/>
      <c r="AH842" s="180"/>
      <c r="AI842" s="180"/>
      <c r="AJ842" s="180"/>
      <c r="AK842" s="180"/>
      <c r="AL842" s="180"/>
      <c r="AM842" s="180"/>
      <c r="AN842" s="180"/>
      <c r="AO842" s="180"/>
      <c r="AP842" s="180"/>
      <c r="AQ842" s="180"/>
      <c r="AR842" s="180"/>
      <c r="AS842" s="180"/>
      <c r="AT842" s="180"/>
      <c r="AU842" s="180"/>
      <c r="AV842" s="180"/>
      <c r="AW842" s="180"/>
      <c r="AX842" s="180"/>
      <c r="AY842" s="180"/>
      <c r="AZ842" s="180"/>
      <c r="BA842" s="180"/>
      <c r="BB842" s="180"/>
      <c r="BC842" s="180"/>
      <c r="BD842" s="180"/>
      <c r="BE842" s="180"/>
      <c r="BF842" s="180"/>
      <c r="BG842" s="180"/>
      <c r="BH842" s="180"/>
      <c r="BI842" s="180"/>
      <c r="BJ842" s="180"/>
      <c r="BK842" s="180"/>
      <c r="BL842" s="180"/>
      <c r="BM842" s="180"/>
      <c r="BN842" s="180"/>
      <c r="BO842" s="180"/>
      <c r="BP842" s="180"/>
      <c r="BQ842" s="180"/>
      <c r="BR842" s="180"/>
      <c r="BS842" s="180"/>
      <c r="BT842" s="180"/>
      <c r="BU842" s="180"/>
      <c r="BV842" s="180"/>
      <c r="BW842" s="180"/>
      <c r="BX842" s="180"/>
      <c r="BY842" s="180"/>
      <c r="BZ842" s="180"/>
      <c r="CA842" s="180"/>
    </row>
    <row r="843" ht="15.75" customHeight="1" spans="1:79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  <c r="R843" s="180"/>
      <c r="S843" s="180"/>
      <c r="T843" s="180"/>
      <c r="U843" s="180"/>
      <c r="V843" s="180"/>
      <c r="W843" s="180"/>
      <c r="X843" s="180"/>
      <c r="Y843" s="180"/>
      <c r="Z843" s="180"/>
      <c r="AA843" s="180"/>
      <c r="AB843" s="180"/>
      <c r="AC843" s="180"/>
      <c r="AD843" s="180"/>
      <c r="AE843" s="180"/>
      <c r="AF843" s="180"/>
      <c r="AG843" s="180"/>
      <c r="AH843" s="180"/>
      <c r="AI843" s="180"/>
      <c r="AJ843" s="180"/>
      <c r="AK843" s="180"/>
      <c r="AL843" s="180"/>
      <c r="AM843" s="180"/>
      <c r="AN843" s="180"/>
      <c r="AO843" s="180"/>
      <c r="AP843" s="180"/>
      <c r="AQ843" s="180"/>
      <c r="AR843" s="180"/>
      <c r="AS843" s="180"/>
      <c r="AT843" s="180"/>
      <c r="AU843" s="180"/>
      <c r="AV843" s="180"/>
      <c r="AW843" s="180"/>
      <c r="AX843" s="180"/>
      <c r="AY843" s="180"/>
      <c r="AZ843" s="180"/>
      <c r="BA843" s="180"/>
      <c r="BB843" s="180"/>
      <c r="BC843" s="180"/>
      <c r="BD843" s="180"/>
      <c r="BE843" s="180"/>
      <c r="BF843" s="180"/>
      <c r="BG843" s="180"/>
      <c r="BH843" s="180"/>
      <c r="BI843" s="180"/>
      <c r="BJ843" s="180"/>
      <c r="BK843" s="180"/>
      <c r="BL843" s="180"/>
      <c r="BM843" s="180"/>
      <c r="BN843" s="180"/>
      <c r="BO843" s="180"/>
      <c r="BP843" s="180"/>
      <c r="BQ843" s="180"/>
      <c r="BR843" s="180"/>
      <c r="BS843" s="180"/>
      <c r="BT843" s="180"/>
      <c r="BU843" s="180"/>
      <c r="BV843" s="180"/>
      <c r="BW843" s="180"/>
      <c r="BX843" s="180"/>
      <c r="BY843" s="180"/>
      <c r="BZ843" s="180"/>
      <c r="CA843" s="180"/>
    </row>
    <row r="844" ht="15.75" customHeight="1" spans="1:79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  <c r="R844" s="180"/>
      <c r="S844" s="180"/>
      <c r="T844" s="180"/>
      <c r="U844" s="180"/>
      <c r="V844" s="180"/>
      <c r="W844" s="180"/>
      <c r="X844" s="180"/>
      <c r="Y844" s="180"/>
      <c r="Z844" s="180"/>
      <c r="AA844" s="180"/>
      <c r="AB844" s="180"/>
      <c r="AC844" s="180"/>
      <c r="AD844" s="180"/>
      <c r="AE844" s="180"/>
      <c r="AF844" s="180"/>
      <c r="AG844" s="180"/>
      <c r="AH844" s="180"/>
      <c r="AI844" s="180"/>
      <c r="AJ844" s="180"/>
      <c r="AK844" s="180"/>
      <c r="AL844" s="180"/>
      <c r="AM844" s="180"/>
      <c r="AN844" s="180"/>
      <c r="AO844" s="180"/>
      <c r="AP844" s="180"/>
      <c r="AQ844" s="180"/>
      <c r="AR844" s="180"/>
      <c r="AS844" s="180"/>
      <c r="AT844" s="180"/>
      <c r="AU844" s="180"/>
      <c r="AV844" s="180"/>
      <c r="AW844" s="180"/>
      <c r="AX844" s="180"/>
      <c r="AY844" s="180"/>
      <c r="AZ844" s="180"/>
      <c r="BA844" s="180"/>
      <c r="BB844" s="180"/>
      <c r="BC844" s="180"/>
      <c r="BD844" s="180"/>
      <c r="BE844" s="180"/>
      <c r="BF844" s="180"/>
      <c r="BG844" s="180"/>
      <c r="BH844" s="180"/>
      <c r="BI844" s="180"/>
      <c r="BJ844" s="180"/>
      <c r="BK844" s="180"/>
      <c r="BL844" s="180"/>
      <c r="BM844" s="180"/>
      <c r="BN844" s="180"/>
      <c r="BO844" s="180"/>
      <c r="BP844" s="180"/>
      <c r="BQ844" s="180"/>
      <c r="BR844" s="180"/>
      <c r="BS844" s="180"/>
      <c r="BT844" s="180"/>
      <c r="BU844" s="180"/>
      <c r="BV844" s="180"/>
      <c r="BW844" s="180"/>
      <c r="BX844" s="180"/>
      <c r="BY844" s="180"/>
      <c r="BZ844" s="180"/>
      <c r="CA844" s="180"/>
    </row>
    <row r="845" ht="15.75" customHeight="1" spans="1:79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  <c r="R845" s="180"/>
      <c r="S845" s="180"/>
      <c r="T845" s="180"/>
      <c r="U845" s="180"/>
      <c r="V845" s="180"/>
      <c r="W845" s="180"/>
      <c r="X845" s="180"/>
      <c r="Y845" s="180"/>
      <c r="Z845" s="180"/>
      <c r="AA845" s="180"/>
      <c r="AB845" s="180"/>
      <c r="AC845" s="180"/>
      <c r="AD845" s="180"/>
      <c r="AE845" s="180"/>
      <c r="AF845" s="180"/>
      <c r="AG845" s="180"/>
      <c r="AH845" s="180"/>
      <c r="AI845" s="180"/>
      <c r="AJ845" s="180"/>
      <c r="AK845" s="180"/>
      <c r="AL845" s="180"/>
      <c r="AM845" s="180"/>
      <c r="AN845" s="180"/>
      <c r="AO845" s="180"/>
      <c r="AP845" s="180"/>
      <c r="AQ845" s="180"/>
      <c r="AR845" s="180"/>
      <c r="AS845" s="180"/>
      <c r="AT845" s="180"/>
      <c r="AU845" s="180"/>
      <c r="AV845" s="180"/>
      <c r="AW845" s="180"/>
      <c r="AX845" s="180"/>
      <c r="AY845" s="180"/>
      <c r="AZ845" s="180"/>
      <c r="BA845" s="180"/>
      <c r="BB845" s="180"/>
      <c r="BC845" s="180"/>
      <c r="BD845" s="180"/>
      <c r="BE845" s="180"/>
      <c r="BF845" s="180"/>
      <c r="BG845" s="180"/>
      <c r="BH845" s="180"/>
      <c r="BI845" s="180"/>
      <c r="BJ845" s="180"/>
      <c r="BK845" s="180"/>
      <c r="BL845" s="180"/>
      <c r="BM845" s="180"/>
      <c r="BN845" s="180"/>
      <c r="BO845" s="180"/>
      <c r="BP845" s="180"/>
      <c r="BQ845" s="180"/>
      <c r="BR845" s="180"/>
      <c r="BS845" s="180"/>
      <c r="BT845" s="180"/>
      <c r="BU845" s="180"/>
      <c r="BV845" s="180"/>
      <c r="BW845" s="180"/>
      <c r="BX845" s="180"/>
      <c r="BY845" s="180"/>
      <c r="BZ845" s="180"/>
      <c r="CA845" s="180"/>
    </row>
    <row r="846" ht="15.75" customHeight="1" spans="1:79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  <c r="R846" s="180"/>
      <c r="S846" s="180"/>
      <c r="T846" s="180"/>
      <c r="U846" s="180"/>
      <c r="V846" s="180"/>
      <c r="W846" s="180"/>
      <c r="X846" s="180"/>
      <c r="Y846" s="180"/>
      <c r="Z846" s="180"/>
      <c r="AA846" s="180"/>
      <c r="AB846" s="180"/>
      <c r="AC846" s="180"/>
      <c r="AD846" s="180"/>
      <c r="AE846" s="180"/>
      <c r="AF846" s="180"/>
      <c r="AG846" s="180"/>
      <c r="AH846" s="180"/>
      <c r="AI846" s="180"/>
      <c r="AJ846" s="180"/>
      <c r="AK846" s="180"/>
      <c r="AL846" s="180"/>
      <c r="AM846" s="180"/>
      <c r="AN846" s="180"/>
      <c r="AO846" s="180"/>
      <c r="AP846" s="180"/>
      <c r="AQ846" s="180"/>
      <c r="AR846" s="180"/>
      <c r="AS846" s="180"/>
      <c r="AT846" s="180"/>
      <c r="AU846" s="180"/>
      <c r="AV846" s="180"/>
      <c r="AW846" s="180"/>
      <c r="AX846" s="180"/>
      <c r="AY846" s="180"/>
      <c r="AZ846" s="180"/>
      <c r="BA846" s="180"/>
      <c r="BB846" s="180"/>
      <c r="BC846" s="180"/>
      <c r="BD846" s="180"/>
      <c r="BE846" s="180"/>
      <c r="BF846" s="180"/>
      <c r="BG846" s="180"/>
      <c r="BH846" s="180"/>
      <c r="BI846" s="180"/>
      <c r="BJ846" s="180"/>
      <c r="BK846" s="180"/>
      <c r="BL846" s="180"/>
      <c r="BM846" s="180"/>
      <c r="BN846" s="180"/>
      <c r="BO846" s="180"/>
      <c r="BP846" s="180"/>
      <c r="BQ846" s="180"/>
      <c r="BR846" s="180"/>
      <c r="BS846" s="180"/>
      <c r="BT846" s="180"/>
      <c r="BU846" s="180"/>
      <c r="BV846" s="180"/>
      <c r="BW846" s="180"/>
      <c r="BX846" s="180"/>
      <c r="BY846" s="180"/>
      <c r="BZ846" s="180"/>
      <c r="CA846" s="180"/>
    </row>
    <row r="847" ht="15.75" customHeight="1" spans="1:79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  <c r="R847" s="180"/>
      <c r="S847" s="180"/>
      <c r="T847" s="180"/>
      <c r="U847" s="180"/>
      <c r="V847" s="180"/>
      <c r="W847" s="180"/>
      <c r="X847" s="180"/>
      <c r="Y847" s="180"/>
      <c r="Z847" s="180"/>
      <c r="AA847" s="180"/>
      <c r="AB847" s="180"/>
      <c r="AC847" s="180"/>
      <c r="AD847" s="180"/>
      <c r="AE847" s="180"/>
      <c r="AF847" s="180"/>
      <c r="AG847" s="180"/>
      <c r="AH847" s="180"/>
      <c r="AI847" s="180"/>
      <c r="AJ847" s="180"/>
      <c r="AK847" s="180"/>
      <c r="AL847" s="180"/>
      <c r="AM847" s="180"/>
      <c r="AN847" s="180"/>
      <c r="AO847" s="180"/>
      <c r="AP847" s="180"/>
      <c r="AQ847" s="180"/>
      <c r="AR847" s="180"/>
      <c r="AS847" s="180"/>
      <c r="AT847" s="180"/>
      <c r="AU847" s="180"/>
      <c r="AV847" s="180"/>
      <c r="AW847" s="180"/>
      <c r="AX847" s="180"/>
      <c r="AY847" s="180"/>
      <c r="AZ847" s="180"/>
      <c r="BA847" s="180"/>
      <c r="BB847" s="180"/>
      <c r="BC847" s="180"/>
      <c r="BD847" s="180"/>
      <c r="BE847" s="180"/>
      <c r="BF847" s="180"/>
      <c r="BG847" s="180"/>
      <c r="BH847" s="180"/>
      <c r="BI847" s="180"/>
      <c r="BJ847" s="180"/>
      <c r="BK847" s="180"/>
      <c r="BL847" s="180"/>
      <c r="BM847" s="180"/>
      <c r="BN847" s="180"/>
      <c r="BO847" s="180"/>
      <c r="BP847" s="180"/>
      <c r="BQ847" s="180"/>
      <c r="BR847" s="180"/>
      <c r="BS847" s="180"/>
      <c r="BT847" s="180"/>
      <c r="BU847" s="180"/>
      <c r="BV847" s="180"/>
      <c r="BW847" s="180"/>
      <c r="BX847" s="180"/>
      <c r="BY847" s="180"/>
      <c r="BZ847" s="180"/>
      <c r="CA847" s="180"/>
    </row>
    <row r="848" ht="15.75" customHeight="1" spans="1:79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  <c r="R848" s="180"/>
      <c r="S848" s="180"/>
      <c r="T848" s="180"/>
      <c r="U848" s="180"/>
      <c r="V848" s="180"/>
      <c r="W848" s="180"/>
      <c r="X848" s="180"/>
      <c r="Y848" s="180"/>
      <c r="Z848" s="180"/>
      <c r="AA848" s="180"/>
      <c r="AB848" s="180"/>
      <c r="AC848" s="180"/>
      <c r="AD848" s="180"/>
      <c r="AE848" s="180"/>
      <c r="AF848" s="180"/>
      <c r="AG848" s="180"/>
      <c r="AH848" s="180"/>
      <c r="AI848" s="180"/>
      <c r="AJ848" s="180"/>
      <c r="AK848" s="180"/>
      <c r="AL848" s="180"/>
      <c r="AM848" s="180"/>
      <c r="AN848" s="180"/>
      <c r="AO848" s="180"/>
      <c r="AP848" s="180"/>
      <c r="AQ848" s="180"/>
      <c r="AR848" s="180"/>
      <c r="AS848" s="180"/>
      <c r="AT848" s="180"/>
      <c r="AU848" s="180"/>
      <c r="AV848" s="180"/>
      <c r="AW848" s="180"/>
      <c r="AX848" s="180"/>
      <c r="AY848" s="180"/>
      <c r="AZ848" s="180"/>
      <c r="BA848" s="180"/>
      <c r="BB848" s="180"/>
      <c r="BC848" s="180"/>
      <c r="BD848" s="180"/>
      <c r="BE848" s="180"/>
      <c r="BF848" s="180"/>
      <c r="BG848" s="180"/>
      <c r="BH848" s="180"/>
      <c r="BI848" s="180"/>
      <c r="BJ848" s="180"/>
      <c r="BK848" s="180"/>
      <c r="BL848" s="180"/>
      <c r="BM848" s="180"/>
      <c r="BN848" s="180"/>
      <c r="BO848" s="180"/>
      <c r="BP848" s="180"/>
      <c r="BQ848" s="180"/>
      <c r="BR848" s="180"/>
      <c r="BS848" s="180"/>
      <c r="BT848" s="180"/>
      <c r="BU848" s="180"/>
      <c r="BV848" s="180"/>
      <c r="BW848" s="180"/>
      <c r="BX848" s="180"/>
      <c r="BY848" s="180"/>
      <c r="BZ848" s="180"/>
      <c r="CA848" s="180"/>
    </row>
    <row r="849" ht="15.75" customHeight="1" spans="1:79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  <c r="R849" s="180"/>
      <c r="S849" s="180"/>
      <c r="T849" s="180"/>
      <c r="U849" s="180"/>
      <c r="V849" s="180"/>
      <c r="W849" s="180"/>
      <c r="X849" s="180"/>
      <c r="Y849" s="180"/>
      <c r="Z849" s="180"/>
      <c r="AA849" s="180"/>
      <c r="AB849" s="180"/>
      <c r="AC849" s="180"/>
      <c r="AD849" s="180"/>
      <c r="AE849" s="180"/>
      <c r="AF849" s="180"/>
      <c r="AG849" s="180"/>
      <c r="AH849" s="180"/>
      <c r="AI849" s="180"/>
      <c r="AJ849" s="180"/>
      <c r="AK849" s="180"/>
      <c r="AL849" s="180"/>
      <c r="AM849" s="180"/>
      <c r="AN849" s="180"/>
      <c r="AO849" s="180"/>
      <c r="AP849" s="180"/>
      <c r="AQ849" s="180"/>
      <c r="AR849" s="180"/>
      <c r="AS849" s="180"/>
      <c r="AT849" s="180"/>
      <c r="AU849" s="180"/>
      <c r="AV849" s="180"/>
      <c r="AW849" s="180"/>
      <c r="AX849" s="180"/>
      <c r="AY849" s="180"/>
      <c r="AZ849" s="180"/>
      <c r="BA849" s="180"/>
      <c r="BB849" s="180"/>
      <c r="BC849" s="180"/>
      <c r="BD849" s="180"/>
      <c r="BE849" s="180"/>
      <c r="BF849" s="180"/>
      <c r="BG849" s="180"/>
      <c r="BH849" s="180"/>
      <c r="BI849" s="180"/>
      <c r="BJ849" s="180"/>
      <c r="BK849" s="180"/>
      <c r="BL849" s="180"/>
      <c r="BM849" s="180"/>
      <c r="BN849" s="180"/>
      <c r="BO849" s="180"/>
      <c r="BP849" s="180"/>
      <c r="BQ849" s="180"/>
      <c r="BR849" s="180"/>
      <c r="BS849" s="180"/>
      <c r="BT849" s="180"/>
      <c r="BU849" s="180"/>
      <c r="BV849" s="180"/>
      <c r="BW849" s="180"/>
      <c r="BX849" s="180"/>
      <c r="BY849" s="180"/>
      <c r="BZ849" s="180"/>
      <c r="CA849" s="180"/>
    </row>
    <row r="850" ht="15.75" customHeight="1" spans="1:79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  <c r="R850" s="180"/>
      <c r="S850" s="180"/>
      <c r="T850" s="180"/>
      <c r="U850" s="180"/>
      <c r="V850" s="180"/>
      <c r="W850" s="180"/>
      <c r="X850" s="180"/>
      <c r="Y850" s="180"/>
      <c r="Z850" s="180"/>
      <c r="AA850" s="180"/>
      <c r="AB850" s="180"/>
      <c r="AC850" s="180"/>
      <c r="AD850" s="180"/>
      <c r="AE850" s="180"/>
      <c r="AF850" s="180"/>
      <c r="AG850" s="180"/>
      <c r="AH850" s="180"/>
      <c r="AI850" s="180"/>
      <c r="AJ850" s="180"/>
      <c r="AK850" s="180"/>
      <c r="AL850" s="180"/>
      <c r="AM850" s="180"/>
      <c r="AN850" s="180"/>
      <c r="AO850" s="180"/>
      <c r="AP850" s="180"/>
      <c r="AQ850" s="180"/>
      <c r="AR850" s="180"/>
      <c r="AS850" s="180"/>
      <c r="AT850" s="180"/>
      <c r="AU850" s="180"/>
      <c r="AV850" s="180"/>
      <c r="AW850" s="180"/>
      <c r="AX850" s="180"/>
      <c r="AY850" s="180"/>
      <c r="AZ850" s="180"/>
      <c r="BA850" s="180"/>
      <c r="BB850" s="180"/>
      <c r="BC850" s="180"/>
      <c r="BD850" s="180"/>
      <c r="BE850" s="180"/>
      <c r="BF850" s="180"/>
      <c r="BG850" s="180"/>
      <c r="BH850" s="180"/>
      <c r="BI850" s="180"/>
      <c r="BJ850" s="180"/>
      <c r="BK850" s="180"/>
      <c r="BL850" s="180"/>
      <c r="BM850" s="180"/>
      <c r="BN850" s="180"/>
      <c r="BO850" s="180"/>
      <c r="BP850" s="180"/>
      <c r="BQ850" s="180"/>
      <c r="BR850" s="180"/>
      <c r="BS850" s="180"/>
      <c r="BT850" s="180"/>
      <c r="BU850" s="180"/>
      <c r="BV850" s="180"/>
      <c r="BW850" s="180"/>
      <c r="BX850" s="180"/>
      <c r="BY850" s="180"/>
      <c r="BZ850" s="180"/>
      <c r="CA850" s="180"/>
    </row>
    <row r="851" ht="15.75" customHeight="1" spans="1:79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  <c r="R851" s="180"/>
      <c r="S851" s="180"/>
      <c r="T851" s="180"/>
      <c r="U851" s="180"/>
      <c r="V851" s="180"/>
      <c r="W851" s="180"/>
      <c r="X851" s="180"/>
      <c r="Y851" s="180"/>
      <c r="Z851" s="180"/>
      <c r="AA851" s="180"/>
      <c r="AB851" s="180"/>
      <c r="AC851" s="180"/>
      <c r="AD851" s="180"/>
      <c r="AE851" s="180"/>
      <c r="AF851" s="180"/>
      <c r="AG851" s="180"/>
      <c r="AH851" s="180"/>
      <c r="AI851" s="180"/>
      <c r="AJ851" s="180"/>
      <c r="AK851" s="180"/>
      <c r="AL851" s="180"/>
      <c r="AM851" s="180"/>
      <c r="AN851" s="180"/>
      <c r="AO851" s="180"/>
      <c r="AP851" s="180"/>
      <c r="AQ851" s="180"/>
      <c r="AR851" s="180"/>
      <c r="AS851" s="180"/>
      <c r="AT851" s="180"/>
      <c r="AU851" s="180"/>
      <c r="AV851" s="180"/>
      <c r="AW851" s="180"/>
      <c r="AX851" s="180"/>
      <c r="AY851" s="180"/>
      <c r="AZ851" s="180"/>
      <c r="BA851" s="180"/>
      <c r="BB851" s="180"/>
      <c r="BC851" s="180"/>
      <c r="BD851" s="180"/>
      <c r="BE851" s="180"/>
      <c r="BF851" s="180"/>
      <c r="BG851" s="180"/>
      <c r="BH851" s="180"/>
      <c r="BI851" s="180"/>
      <c r="BJ851" s="180"/>
      <c r="BK851" s="180"/>
      <c r="BL851" s="180"/>
      <c r="BM851" s="180"/>
      <c r="BN851" s="180"/>
      <c r="BO851" s="180"/>
      <c r="BP851" s="180"/>
      <c r="BQ851" s="180"/>
      <c r="BR851" s="180"/>
      <c r="BS851" s="180"/>
      <c r="BT851" s="180"/>
      <c r="BU851" s="180"/>
      <c r="BV851" s="180"/>
      <c r="BW851" s="180"/>
      <c r="BX851" s="180"/>
      <c r="BY851" s="180"/>
      <c r="BZ851" s="180"/>
      <c r="CA851" s="180"/>
    </row>
    <row r="852" ht="15.75" customHeight="1" spans="1:79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  <c r="R852" s="180"/>
      <c r="S852" s="180"/>
      <c r="T852" s="180"/>
      <c r="U852" s="180"/>
      <c r="V852" s="180"/>
      <c r="W852" s="180"/>
      <c r="X852" s="180"/>
      <c r="Y852" s="180"/>
      <c r="Z852" s="180"/>
      <c r="AA852" s="180"/>
      <c r="AB852" s="180"/>
      <c r="AC852" s="180"/>
      <c r="AD852" s="180"/>
      <c r="AE852" s="180"/>
      <c r="AF852" s="180"/>
      <c r="AG852" s="180"/>
      <c r="AH852" s="180"/>
      <c r="AI852" s="180"/>
      <c r="AJ852" s="180"/>
      <c r="AK852" s="180"/>
      <c r="AL852" s="180"/>
      <c r="AM852" s="180"/>
      <c r="AN852" s="180"/>
      <c r="AO852" s="180"/>
      <c r="AP852" s="180"/>
      <c r="AQ852" s="180"/>
      <c r="AR852" s="180"/>
      <c r="AS852" s="180"/>
      <c r="AT852" s="180"/>
      <c r="AU852" s="180"/>
      <c r="AV852" s="180"/>
      <c r="AW852" s="180"/>
      <c r="AX852" s="180"/>
      <c r="AY852" s="180"/>
      <c r="AZ852" s="180"/>
      <c r="BA852" s="180"/>
      <c r="BB852" s="180"/>
      <c r="BC852" s="180"/>
      <c r="BD852" s="180"/>
      <c r="BE852" s="180"/>
      <c r="BF852" s="180"/>
      <c r="BG852" s="180"/>
      <c r="BH852" s="180"/>
      <c r="BI852" s="180"/>
      <c r="BJ852" s="180"/>
      <c r="BK852" s="180"/>
      <c r="BL852" s="180"/>
      <c r="BM852" s="180"/>
      <c r="BN852" s="180"/>
      <c r="BO852" s="180"/>
      <c r="BP852" s="180"/>
      <c r="BQ852" s="180"/>
      <c r="BR852" s="180"/>
      <c r="BS852" s="180"/>
      <c r="BT852" s="180"/>
      <c r="BU852" s="180"/>
      <c r="BV852" s="180"/>
      <c r="BW852" s="180"/>
      <c r="BX852" s="180"/>
      <c r="BY852" s="180"/>
      <c r="BZ852" s="180"/>
      <c r="CA852" s="180"/>
    </row>
    <row r="853" ht="15.75" customHeight="1" spans="1:79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  <c r="R853" s="180"/>
      <c r="S853" s="180"/>
      <c r="T853" s="180"/>
      <c r="U853" s="180"/>
      <c r="V853" s="180"/>
      <c r="W853" s="180"/>
      <c r="X853" s="180"/>
      <c r="Y853" s="180"/>
      <c r="Z853" s="180"/>
      <c r="AA853" s="180"/>
      <c r="AB853" s="180"/>
      <c r="AC853" s="180"/>
      <c r="AD853" s="180"/>
      <c r="AE853" s="180"/>
      <c r="AF853" s="180"/>
      <c r="AG853" s="180"/>
      <c r="AH853" s="180"/>
      <c r="AI853" s="180"/>
      <c r="AJ853" s="180"/>
      <c r="AK853" s="180"/>
      <c r="AL853" s="180"/>
      <c r="AM853" s="180"/>
      <c r="AN853" s="180"/>
      <c r="AO853" s="180"/>
      <c r="AP853" s="180"/>
      <c r="AQ853" s="180"/>
      <c r="AR853" s="180"/>
      <c r="AS853" s="180"/>
      <c r="AT853" s="180"/>
      <c r="AU853" s="180"/>
      <c r="AV853" s="180"/>
      <c r="AW853" s="180"/>
      <c r="AX853" s="180"/>
      <c r="AY853" s="180"/>
      <c r="AZ853" s="180"/>
      <c r="BA853" s="180"/>
      <c r="BB853" s="180"/>
      <c r="BC853" s="180"/>
      <c r="BD853" s="180"/>
      <c r="BE853" s="180"/>
      <c r="BF853" s="180"/>
      <c r="BG853" s="180"/>
      <c r="BH853" s="180"/>
      <c r="BI853" s="180"/>
      <c r="BJ853" s="180"/>
      <c r="BK853" s="180"/>
      <c r="BL853" s="180"/>
      <c r="BM853" s="180"/>
      <c r="BN853" s="180"/>
      <c r="BO853" s="180"/>
      <c r="BP853" s="180"/>
      <c r="BQ853" s="180"/>
      <c r="BR853" s="180"/>
      <c r="BS853" s="180"/>
      <c r="BT853" s="180"/>
      <c r="BU853" s="180"/>
      <c r="BV853" s="180"/>
      <c r="BW853" s="180"/>
      <c r="BX853" s="180"/>
      <c r="BY853" s="180"/>
      <c r="BZ853" s="180"/>
      <c r="CA853" s="180"/>
    </row>
    <row r="854" ht="15.75" customHeight="1" spans="1:79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  <c r="R854" s="180"/>
      <c r="S854" s="180"/>
      <c r="T854" s="180"/>
      <c r="U854" s="180"/>
      <c r="V854" s="180"/>
      <c r="W854" s="180"/>
      <c r="X854" s="180"/>
      <c r="Y854" s="180"/>
      <c r="Z854" s="180"/>
      <c r="AA854" s="180"/>
      <c r="AB854" s="180"/>
      <c r="AC854" s="180"/>
      <c r="AD854" s="180"/>
      <c r="AE854" s="180"/>
      <c r="AF854" s="180"/>
      <c r="AG854" s="180"/>
      <c r="AH854" s="180"/>
      <c r="AI854" s="180"/>
      <c r="AJ854" s="180"/>
      <c r="AK854" s="180"/>
      <c r="AL854" s="180"/>
      <c r="AM854" s="180"/>
      <c r="AN854" s="180"/>
      <c r="AO854" s="180"/>
      <c r="AP854" s="180"/>
      <c r="AQ854" s="180"/>
      <c r="AR854" s="180"/>
      <c r="AS854" s="180"/>
      <c r="AT854" s="180"/>
      <c r="AU854" s="180"/>
      <c r="AV854" s="180"/>
      <c r="AW854" s="180"/>
      <c r="AX854" s="180"/>
      <c r="AY854" s="180"/>
      <c r="AZ854" s="180"/>
      <c r="BA854" s="180"/>
      <c r="BB854" s="180"/>
      <c r="BC854" s="180"/>
      <c r="BD854" s="180"/>
      <c r="BE854" s="180"/>
      <c r="BF854" s="180"/>
      <c r="BG854" s="180"/>
      <c r="BH854" s="180"/>
      <c r="BI854" s="180"/>
      <c r="BJ854" s="180"/>
      <c r="BK854" s="180"/>
      <c r="BL854" s="180"/>
      <c r="BM854" s="180"/>
      <c r="BN854" s="180"/>
      <c r="BO854" s="180"/>
      <c r="BP854" s="180"/>
      <c r="BQ854" s="180"/>
      <c r="BR854" s="180"/>
      <c r="BS854" s="180"/>
      <c r="BT854" s="180"/>
      <c r="BU854" s="180"/>
      <c r="BV854" s="180"/>
      <c r="BW854" s="180"/>
      <c r="BX854" s="180"/>
      <c r="BY854" s="180"/>
      <c r="BZ854" s="180"/>
      <c r="CA854" s="180"/>
    </row>
    <row r="855" ht="15.75" customHeight="1" spans="1:79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  <c r="R855" s="180"/>
      <c r="S855" s="180"/>
      <c r="T855" s="180"/>
      <c r="U855" s="180"/>
      <c r="V855" s="180"/>
      <c r="W855" s="180"/>
      <c r="X855" s="180"/>
      <c r="Y855" s="180"/>
      <c r="Z855" s="180"/>
      <c r="AA855" s="180"/>
      <c r="AB855" s="180"/>
      <c r="AC855" s="180"/>
      <c r="AD855" s="180"/>
      <c r="AE855" s="180"/>
      <c r="AF855" s="180"/>
      <c r="AG855" s="180"/>
      <c r="AH855" s="180"/>
      <c r="AI855" s="180"/>
      <c r="AJ855" s="180"/>
      <c r="AK855" s="180"/>
      <c r="AL855" s="180"/>
      <c r="AM855" s="180"/>
      <c r="AN855" s="180"/>
      <c r="AO855" s="180"/>
      <c r="AP855" s="180"/>
      <c r="AQ855" s="180"/>
      <c r="AR855" s="180"/>
      <c r="AS855" s="180"/>
      <c r="AT855" s="180"/>
      <c r="AU855" s="180"/>
      <c r="AV855" s="180"/>
      <c r="AW855" s="180"/>
      <c r="AX855" s="180"/>
      <c r="AY855" s="180"/>
      <c r="AZ855" s="180"/>
      <c r="BA855" s="180"/>
      <c r="BB855" s="180"/>
      <c r="BC855" s="180"/>
      <c r="BD855" s="180"/>
      <c r="BE855" s="180"/>
      <c r="BF855" s="180"/>
      <c r="BG855" s="180"/>
      <c r="BH855" s="180"/>
      <c r="BI855" s="180"/>
      <c r="BJ855" s="180"/>
      <c r="BK855" s="180"/>
      <c r="BL855" s="180"/>
      <c r="BM855" s="180"/>
      <c r="BN855" s="180"/>
      <c r="BO855" s="180"/>
      <c r="BP855" s="180"/>
      <c r="BQ855" s="180"/>
      <c r="BR855" s="180"/>
      <c r="BS855" s="180"/>
      <c r="BT855" s="180"/>
      <c r="BU855" s="180"/>
      <c r="BV855" s="180"/>
      <c r="BW855" s="180"/>
      <c r="BX855" s="180"/>
      <c r="BY855" s="180"/>
      <c r="BZ855" s="180"/>
      <c r="CA855" s="180"/>
    </row>
    <row r="856" ht="15.75" customHeight="1" spans="1:79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  <c r="R856" s="180"/>
      <c r="S856" s="180"/>
      <c r="T856" s="180"/>
      <c r="U856" s="180"/>
      <c r="V856" s="180"/>
      <c r="W856" s="180"/>
      <c r="X856" s="180"/>
      <c r="Y856" s="180"/>
      <c r="Z856" s="180"/>
      <c r="AA856" s="180"/>
      <c r="AB856" s="180"/>
      <c r="AC856" s="180"/>
      <c r="AD856" s="180"/>
      <c r="AE856" s="180"/>
      <c r="AF856" s="180"/>
      <c r="AG856" s="180"/>
      <c r="AH856" s="180"/>
      <c r="AI856" s="180"/>
      <c r="AJ856" s="180"/>
      <c r="AK856" s="180"/>
      <c r="AL856" s="180"/>
      <c r="AM856" s="180"/>
      <c r="AN856" s="180"/>
      <c r="AO856" s="180"/>
      <c r="AP856" s="180"/>
      <c r="AQ856" s="180"/>
      <c r="AR856" s="180"/>
      <c r="AS856" s="180"/>
      <c r="AT856" s="180"/>
      <c r="AU856" s="180"/>
      <c r="AV856" s="180"/>
      <c r="AW856" s="180"/>
      <c r="AX856" s="180"/>
      <c r="AY856" s="180"/>
      <c r="AZ856" s="180"/>
      <c r="BA856" s="180"/>
      <c r="BB856" s="180"/>
      <c r="BC856" s="180"/>
      <c r="BD856" s="180"/>
      <c r="BE856" s="180"/>
      <c r="BF856" s="180"/>
      <c r="BG856" s="180"/>
      <c r="BH856" s="180"/>
      <c r="BI856" s="180"/>
      <c r="BJ856" s="180"/>
      <c r="BK856" s="180"/>
      <c r="BL856" s="180"/>
      <c r="BM856" s="180"/>
      <c r="BN856" s="180"/>
      <c r="BO856" s="180"/>
      <c r="BP856" s="180"/>
      <c r="BQ856" s="180"/>
      <c r="BR856" s="180"/>
      <c r="BS856" s="180"/>
      <c r="BT856" s="180"/>
      <c r="BU856" s="180"/>
      <c r="BV856" s="180"/>
      <c r="BW856" s="180"/>
      <c r="BX856" s="180"/>
      <c r="BY856" s="180"/>
      <c r="BZ856" s="180"/>
      <c r="CA856" s="180"/>
    </row>
    <row r="857" ht="15.75" customHeight="1" spans="1:79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  <c r="R857" s="180"/>
      <c r="S857" s="180"/>
      <c r="T857" s="180"/>
      <c r="U857" s="180"/>
      <c r="V857" s="180"/>
      <c r="W857" s="180"/>
      <c r="X857" s="180"/>
      <c r="Y857" s="180"/>
      <c r="Z857" s="180"/>
      <c r="AA857" s="180"/>
      <c r="AB857" s="180"/>
      <c r="AC857" s="180"/>
      <c r="AD857" s="180"/>
      <c r="AE857" s="180"/>
      <c r="AF857" s="180"/>
      <c r="AG857" s="180"/>
      <c r="AH857" s="180"/>
      <c r="AI857" s="180"/>
      <c r="AJ857" s="180"/>
      <c r="AK857" s="180"/>
      <c r="AL857" s="180"/>
      <c r="AM857" s="180"/>
      <c r="AN857" s="180"/>
      <c r="AO857" s="180"/>
      <c r="AP857" s="180"/>
      <c r="AQ857" s="180"/>
      <c r="AR857" s="180"/>
      <c r="AS857" s="180"/>
      <c r="AT857" s="180"/>
      <c r="AU857" s="180"/>
      <c r="AV857" s="180"/>
      <c r="AW857" s="180"/>
      <c r="AX857" s="180"/>
      <c r="AY857" s="180"/>
      <c r="AZ857" s="180"/>
      <c r="BA857" s="180"/>
      <c r="BB857" s="180"/>
      <c r="BC857" s="180"/>
      <c r="BD857" s="180"/>
      <c r="BE857" s="180"/>
      <c r="BF857" s="180"/>
      <c r="BG857" s="180"/>
      <c r="BH857" s="180"/>
      <c r="BI857" s="180"/>
      <c r="BJ857" s="180"/>
      <c r="BK857" s="180"/>
      <c r="BL857" s="180"/>
      <c r="BM857" s="180"/>
      <c r="BN857" s="180"/>
      <c r="BO857" s="180"/>
      <c r="BP857" s="180"/>
      <c r="BQ857" s="180"/>
      <c r="BR857" s="180"/>
      <c r="BS857" s="180"/>
      <c r="BT857" s="180"/>
      <c r="BU857" s="180"/>
      <c r="BV857" s="180"/>
      <c r="BW857" s="180"/>
      <c r="BX857" s="180"/>
      <c r="BY857" s="180"/>
      <c r="BZ857" s="180"/>
      <c r="CA857" s="180"/>
    </row>
    <row r="858" ht="15.75" customHeight="1" spans="1:79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  <c r="R858" s="180"/>
      <c r="S858" s="180"/>
      <c r="T858" s="180"/>
      <c r="U858" s="180"/>
      <c r="V858" s="180"/>
      <c r="W858" s="180"/>
      <c r="X858" s="180"/>
      <c r="Y858" s="180"/>
      <c r="Z858" s="180"/>
      <c r="AA858" s="180"/>
      <c r="AB858" s="180"/>
      <c r="AC858" s="180"/>
      <c r="AD858" s="180"/>
      <c r="AE858" s="180"/>
      <c r="AF858" s="180"/>
      <c r="AG858" s="180"/>
      <c r="AH858" s="180"/>
      <c r="AI858" s="180"/>
      <c r="AJ858" s="180"/>
      <c r="AK858" s="180"/>
      <c r="AL858" s="180"/>
      <c r="AM858" s="180"/>
      <c r="AN858" s="180"/>
      <c r="AO858" s="180"/>
      <c r="AP858" s="180"/>
      <c r="AQ858" s="180"/>
      <c r="AR858" s="180"/>
      <c r="AS858" s="180"/>
      <c r="AT858" s="180"/>
      <c r="AU858" s="180"/>
      <c r="AV858" s="180"/>
      <c r="AW858" s="180"/>
      <c r="AX858" s="180"/>
      <c r="AY858" s="180"/>
      <c r="AZ858" s="180"/>
      <c r="BA858" s="180"/>
      <c r="BB858" s="180"/>
      <c r="BC858" s="180"/>
      <c r="BD858" s="180"/>
      <c r="BE858" s="180"/>
      <c r="BF858" s="180"/>
      <c r="BG858" s="180"/>
      <c r="BH858" s="180"/>
      <c r="BI858" s="180"/>
      <c r="BJ858" s="180"/>
      <c r="BK858" s="180"/>
      <c r="BL858" s="180"/>
      <c r="BM858" s="180"/>
      <c r="BN858" s="180"/>
      <c r="BO858" s="180"/>
      <c r="BP858" s="180"/>
      <c r="BQ858" s="180"/>
      <c r="BR858" s="180"/>
      <c r="BS858" s="180"/>
      <c r="BT858" s="180"/>
      <c r="BU858" s="180"/>
      <c r="BV858" s="180"/>
      <c r="BW858" s="180"/>
      <c r="BX858" s="180"/>
      <c r="BY858" s="180"/>
      <c r="BZ858" s="180"/>
      <c r="CA858" s="180"/>
    </row>
    <row r="859" ht="15.75" customHeight="1" spans="1:79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  <c r="R859" s="180"/>
      <c r="S859" s="180"/>
      <c r="T859" s="180"/>
      <c r="U859" s="180"/>
      <c r="V859" s="180"/>
      <c r="W859" s="180"/>
      <c r="X859" s="180"/>
      <c r="Y859" s="180"/>
      <c r="Z859" s="180"/>
      <c r="AA859" s="180"/>
      <c r="AB859" s="180"/>
      <c r="AC859" s="180"/>
      <c r="AD859" s="180"/>
      <c r="AE859" s="180"/>
      <c r="AF859" s="180"/>
      <c r="AG859" s="180"/>
      <c r="AH859" s="180"/>
      <c r="AI859" s="180"/>
      <c r="AJ859" s="180"/>
      <c r="AK859" s="180"/>
      <c r="AL859" s="180"/>
      <c r="AM859" s="180"/>
      <c r="AN859" s="180"/>
      <c r="AO859" s="180"/>
      <c r="AP859" s="180"/>
      <c r="AQ859" s="180"/>
      <c r="AR859" s="180"/>
      <c r="AS859" s="180"/>
      <c r="AT859" s="180"/>
      <c r="AU859" s="180"/>
      <c r="AV859" s="180"/>
      <c r="AW859" s="180"/>
      <c r="AX859" s="180"/>
      <c r="AY859" s="180"/>
      <c r="AZ859" s="180"/>
      <c r="BA859" s="180"/>
      <c r="BB859" s="180"/>
      <c r="BC859" s="180"/>
      <c r="BD859" s="180"/>
      <c r="BE859" s="180"/>
      <c r="BF859" s="180"/>
      <c r="BG859" s="180"/>
      <c r="BH859" s="180"/>
      <c r="BI859" s="180"/>
      <c r="BJ859" s="180"/>
      <c r="BK859" s="180"/>
      <c r="BL859" s="180"/>
      <c r="BM859" s="180"/>
      <c r="BN859" s="180"/>
      <c r="BO859" s="180"/>
      <c r="BP859" s="180"/>
      <c r="BQ859" s="180"/>
      <c r="BR859" s="180"/>
      <c r="BS859" s="180"/>
      <c r="BT859" s="180"/>
      <c r="BU859" s="180"/>
      <c r="BV859" s="180"/>
      <c r="BW859" s="180"/>
      <c r="BX859" s="180"/>
      <c r="BY859" s="180"/>
      <c r="BZ859" s="180"/>
      <c r="CA859" s="180"/>
    </row>
    <row r="860" ht="15.75" customHeight="1" spans="1:79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  <c r="R860" s="180"/>
      <c r="S860" s="180"/>
      <c r="T860" s="180"/>
      <c r="U860" s="180"/>
      <c r="V860" s="180"/>
      <c r="W860" s="180"/>
      <c r="X860" s="180"/>
      <c r="Y860" s="180"/>
      <c r="Z860" s="180"/>
      <c r="AA860" s="180"/>
      <c r="AB860" s="180"/>
      <c r="AC860" s="180"/>
      <c r="AD860" s="180"/>
      <c r="AE860" s="180"/>
      <c r="AF860" s="180"/>
      <c r="AG860" s="180"/>
      <c r="AH860" s="180"/>
      <c r="AI860" s="180"/>
      <c r="AJ860" s="180"/>
      <c r="AK860" s="180"/>
      <c r="AL860" s="180"/>
      <c r="AM860" s="180"/>
      <c r="AN860" s="180"/>
      <c r="AO860" s="180"/>
      <c r="AP860" s="180"/>
      <c r="AQ860" s="180"/>
      <c r="AR860" s="180"/>
      <c r="AS860" s="180"/>
      <c r="AT860" s="180"/>
      <c r="AU860" s="180"/>
      <c r="AV860" s="180"/>
      <c r="AW860" s="180"/>
      <c r="AX860" s="180"/>
      <c r="AY860" s="180"/>
      <c r="AZ860" s="180"/>
      <c r="BA860" s="180"/>
      <c r="BB860" s="180"/>
      <c r="BC860" s="180"/>
      <c r="BD860" s="180"/>
      <c r="BE860" s="180"/>
      <c r="BF860" s="180"/>
      <c r="BG860" s="180"/>
      <c r="BH860" s="180"/>
      <c r="BI860" s="180"/>
      <c r="BJ860" s="180"/>
      <c r="BK860" s="180"/>
      <c r="BL860" s="180"/>
      <c r="BM860" s="180"/>
      <c r="BN860" s="180"/>
      <c r="BO860" s="180"/>
      <c r="BP860" s="180"/>
      <c r="BQ860" s="180"/>
      <c r="BR860" s="180"/>
      <c r="BS860" s="180"/>
      <c r="BT860" s="180"/>
      <c r="BU860" s="180"/>
      <c r="BV860" s="180"/>
      <c r="BW860" s="180"/>
      <c r="BX860" s="180"/>
      <c r="BY860" s="180"/>
      <c r="BZ860" s="180"/>
      <c r="CA860" s="180"/>
    </row>
    <row r="861" ht="15.75" customHeight="1" spans="1:79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  <c r="R861" s="180"/>
      <c r="S861" s="180"/>
      <c r="T861" s="180"/>
      <c r="U861" s="180"/>
      <c r="V861" s="180"/>
      <c r="W861" s="180"/>
      <c r="X861" s="180"/>
      <c r="Y861" s="180"/>
      <c r="Z861" s="180"/>
      <c r="AA861" s="180"/>
      <c r="AB861" s="180"/>
      <c r="AC861" s="180"/>
      <c r="AD861" s="180"/>
      <c r="AE861" s="180"/>
      <c r="AF861" s="180"/>
      <c r="AG861" s="180"/>
      <c r="AH861" s="180"/>
      <c r="AI861" s="180"/>
      <c r="AJ861" s="180"/>
      <c r="AK861" s="180"/>
      <c r="AL861" s="180"/>
      <c r="AM861" s="180"/>
      <c r="AN861" s="180"/>
      <c r="AO861" s="180"/>
      <c r="AP861" s="180"/>
      <c r="AQ861" s="180"/>
      <c r="AR861" s="180"/>
      <c r="AS861" s="180"/>
      <c r="AT861" s="180"/>
      <c r="AU861" s="180"/>
      <c r="AV861" s="180"/>
      <c r="AW861" s="180"/>
      <c r="AX861" s="180"/>
      <c r="AY861" s="180"/>
      <c r="AZ861" s="180"/>
      <c r="BA861" s="180"/>
      <c r="BB861" s="180"/>
      <c r="BC861" s="180"/>
      <c r="BD861" s="180"/>
      <c r="BE861" s="180"/>
      <c r="BF861" s="180"/>
      <c r="BG861" s="180"/>
      <c r="BH861" s="180"/>
      <c r="BI861" s="180"/>
      <c r="BJ861" s="180"/>
      <c r="BK861" s="180"/>
      <c r="BL861" s="180"/>
      <c r="BM861" s="180"/>
      <c r="BN861" s="180"/>
      <c r="BO861" s="180"/>
      <c r="BP861" s="180"/>
      <c r="BQ861" s="180"/>
      <c r="BR861" s="180"/>
      <c r="BS861" s="180"/>
      <c r="BT861" s="180"/>
      <c r="BU861" s="180"/>
      <c r="BV861" s="180"/>
      <c r="BW861" s="180"/>
      <c r="BX861" s="180"/>
      <c r="BY861" s="180"/>
      <c r="BZ861" s="180"/>
      <c r="CA861" s="180"/>
    </row>
    <row r="862" ht="15.75" customHeight="1" spans="1:79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  <c r="R862" s="180"/>
      <c r="S862" s="180"/>
      <c r="T862" s="180"/>
      <c r="U862" s="180"/>
      <c r="V862" s="180"/>
      <c r="W862" s="180"/>
      <c r="X862" s="180"/>
      <c r="Y862" s="180"/>
      <c r="Z862" s="180"/>
      <c r="AA862" s="180"/>
      <c r="AB862" s="180"/>
      <c r="AC862" s="180"/>
      <c r="AD862" s="180"/>
      <c r="AE862" s="180"/>
      <c r="AF862" s="180"/>
      <c r="AG862" s="180"/>
      <c r="AH862" s="180"/>
      <c r="AI862" s="180"/>
      <c r="AJ862" s="180"/>
      <c r="AK862" s="180"/>
      <c r="AL862" s="180"/>
      <c r="AM862" s="180"/>
      <c r="AN862" s="180"/>
      <c r="AO862" s="180"/>
      <c r="AP862" s="180"/>
      <c r="AQ862" s="180"/>
      <c r="AR862" s="180"/>
      <c r="AS862" s="180"/>
      <c r="AT862" s="180"/>
      <c r="AU862" s="180"/>
      <c r="AV862" s="180"/>
      <c r="AW862" s="180"/>
      <c r="AX862" s="180"/>
      <c r="AY862" s="180"/>
      <c r="AZ862" s="180"/>
      <c r="BA862" s="180"/>
      <c r="BB862" s="180"/>
      <c r="BC862" s="180"/>
      <c r="BD862" s="180"/>
      <c r="BE862" s="180"/>
      <c r="BF862" s="180"/>
      <c r="BG862" s="180"/>
      <c r="BH862" s="180"/>
      <c r="BI862" s="180"/>
      <c r="BJ862" s="180"/>
      <c r="BK862" s="180"/>
      <c r="BL862" s="180"/>
      <c r="BM862" s="180"/>
      <c r="BN862" s="180"/>
      <c r="BO862" s="180"/>
      <c r="BP862" s="180"/>
      <c r="BQ862" s="180"/>
      <c r="BR862" s="180"/>
      <c r="BS862" s="180"/>
      <c r="BT862" s="180"/>
      <c r="BU862" s="180"/>
      <c r="BV862" s="180"/>
      <c r="BW862" s="180"/>
      <c r="BX862" s="180"/>
      <c r="BY862" s="180"/>
      <c r="BZ862" s="180"/>
      <c r="CA862" s="180"/>
    </row>
    <row r="863" ht="15.75" customHeight="1" spans="1:79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  <c r="R863" s="180"/>
      <c r="S863" s="180"/>
      <c r="T863" s="180"/>
      <c r="U863" s="180"/>
      <c r="V863" s="180"/>
      <c r="W863" s="180"/>
      <c r="X863" s="180"/>
      <c r="Y863" s="180"/>
      <c r="Z863" s="180"/>
      <c r="AA863" s="180"/>
      <c r="AB863" s="180"/>
      <c r="AC863" s="180"/>
      <c r="AD863" s="180"/>
      <c r="AE863" s="180"/>
      <c r="AF863" s="180"/>
      <c r="AG863" s="180"/>
      <c r="AH863" s="180"/>
      <c r="AI863" s="180"/>
      <c r="AJ863" s="180"/>
      <c r="AK863" s="180"/>
      <c r="AL863" s="180"/>
      <c r="AM863" s="180"/>
      <c r="AN863" s="180"/>
      <c r="AO863" s="180"/>
      <c r="AP863" s="180"/>
      <c r="AQ863" s="180"/>
      <c r="AR863" s="180"/>
      <c r="AS863" s="180"/>
      <c r="AT863" s="180"/>
      <c r="AU863" s="180"/>
      <c r="AV863" s="180"/>
      <c r="AW863" s="180"/>
      <c r="AX863" s="180"/>
      <c r="AY863" s="180"/>
      <c r="AZ863" s="180"/>
      <c r="BA863" s="180"/>
      <c r="BB863" s="180"/>
      <c r="BC863" s="180"/>
      <c r="BD863" s="180"/>
      <c r="BE863" s="180"/>
      <c r="BF863" s="180"/>
      <c r="BG863" s="180"/>
      <c r="BH863" s="180"/>
      <c r="BI863" s="180"/>
      <c r="BJ863" s="180"/>
      <c r="BK863" s="180"/>
      <c r="BL863" s="180"/>
      <c r="BM863" s="180"/>
      <c r="BN863" s="180"/>
      <c r="BO863" s="180"/>
      <c r="BP863" s="180"/>
      <c r="BQ863" s="180"/>
      <c r="BR863" s="180"/>
      <c r="BS863" s="180"/>
      <c r="BT863" s="180"/>
      <c r="BU863" s="180"/>
      <c r="BV863" s="180"/>
      <c r="BW863" s="180"/>
      <c r="BX863" s="180"/>
      <c r="BY863" s="180"/>
      <c r="BZ863" s="180"/>
      <c r="CA863" s="180"/>
    </row>
    <row r="864" ht="15.75" customHeight="1" spans="1:79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  <c r="R864" s="180"/>
      <c r="S864" s="180"/>
      <c r="T864" s="180"/>
      <c r="U864" s="180"/>
      <c r="V864" s="180"/>
      <c r="W864" s="180"/>
      <c r="X864" s="180"/>
      <c r="Y864" s="180"/>
      <c r="Z864" s="180"/>
      <c r="AA864" s="180"/>
      <c r="AB864" s="180"/>
      <c r="AC864" s="180"/>
      <c r="AD864" s="180"/>
      <c r="AE864" s="180"/>
      <c r="AF864" s="180"/>
      <c r="AG864" s="180"/>
      <c r="AH864" s="180"/>
      <c r="AI864" s="180"/>
      <c r="AJ864" s="180"/>
      <c r="AK864" s="180"/>
      <c r="AL864" s="180"/>
      <c r="AM864" s="180"/>
      <c r="AN864" s="180"/>
      <c r="AO864" s="180"/>
      <c r="AP864" s="180"/>
      <c r="AQ864" s="180"/>
      <c r="AR864" s="180"/>
      <c r="AS864" s="180"/>
      <c r="AT864" s="180"/>
      <c r="AU864" s="180"/>
      <c r="AV864" s="180"/>
      <c r="AW864" s="180"/>
      <c r="AX864" s="180"/>
      <c r="AY864" s="180"/>
      <c r="AZ864" s="180"/>
      <c r="BA864" s="180"/>
      <c r="BB864" s="180"/>
      <c r="BC864" s="180"/>
      <c r="BD864" s="180"/>
      <c r="BE864" s="180"/>
      <c r="BF864" s="180"/>
      <c r="BG864" s="180"/>
      <c r="BH864" s="180"/>
      <c r="BI864" s="180"/>
      <c r="BJ864" s="180"/>
      <c r="BK864" s="180"/>
      <c r="BL864" s="180"/>
      <c r="BM864" s="180"/>
      <c r="BN864" s="180"/>
      <c r="BO864" s="180"/>
      <c r="BP864" s="180"/>
      <c r="BQ864" s="180"/>
      <c r="BR864" s="180"/>
      <c r="BS864" s="180"/>
      <c r="BT864" s="180"/>
      <c r="BU864" s="180"/>
      <c r="BV864" s="180"/>
      <c r="BW864" s="180"/>
      <c r="BX864" s="180"/>
      <c r="BY864" s="180"/>
      <c r="BZ864" s="180"/>
      <c r="CA864" s="180"/>
    </row>
    <row r="865" ht="15.75" customHeight="1" spans="1:79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  <c r="R865" s="180"/>
      <c r="S865" s="180"/>
      <c r="T865" s="180"/>
      <c r="U865" s="180"/>
      <c r="V865" s="180"/>
      <c r="W865" s="180"/>
      <c r="X865" s="180"/>
      <c r="Y865" s="180"/>
      <c r="Z865" s="180"/>
      <c r="AA865" s="180"/>
      <c r="AB865" s="180"/>
      <c r="AC865" s="180"/>
      <c r="AD865" s="180"/>
      <c r="AE865" s="180"/>
      <c r="AF865" s="180"/>
      <c r="AG865" s="180"/>
      <c r="AH865" s="180"/>
      <c r="AI865" s="180"/>
      <c r="AJ865" s="180"/>
      <c r="AK865" s="180"/>
      <c r="AL865" s="180"/>
      <c r="AM865" s="180"/>
      <c r="AN865" s="180"/>
      <c r="AO865" s="180"/>
      <c r="AP865" s="180"/>
      <c r="AQ865" s="180"/>
      <c r="AR865" s="180"/>
      <c r="AS865" s="180"/>
      <c r="AT865" s="180"/>
      <c r="AU865" s="180"/>
      <c r="AV865" s="180"/>
      <c r="AW865" s="180"/>
      <c r="AX865" s="180"/>
      <c r="AY865" s="180"/>
      <c r="AZ865" s="180"/>
      <c r="BA865" s="180"/>
      <c r="BB865" s="180"/>
      <c r="BC865" s="180"/>
      <c r="BD865" s="180"/>
      <c r="BE865" s="180"/>
      <c r="BF865" s="180"/>
      <c r="BG865" s="180"/>
      <c r="BH865" s="180"/>
      <c r="BI865" s="180"/>
      <c r="BJ865" s="180"/>
      <c r="BK865" s="180"/>
      <c r="BL865" s="180"/>
      <c r="BM865" s="180"/>
      <c r="BN865" s="180"/>
      <c r="BO865" s="180"/>
      <c r="BP865" s="180"/>
      <c r="BQ865" s="180"/>
      <c r="BR865" s="180"/>
      <c r="BS865" s="180"/>
      <c r="BT865" s="180"/>
      <c r="BU865" s="180"/>
      <c r="BV865" s="180"/>
      <c r="BW865" s="180"/>
      <c r="BX865" s="180"/>
      <c r="BY865" s="180"/>
      <c r="BZ865" s="180"/>
      <c r="CA865" s="180"/>
    </row>
    <row r="866" ht="15.75" customHeight="1" spans="1:79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  <c r="R866" s="180"/>
      <c r="S866" s="180"/>
      <c r="T866" s="180"/>
      <c r="U866" s="180"/>
      <c r="V866" s="180"/>
      <c r="W866" s="180"/>
      <c r="X866" s="180"/>
      <c r="Y866" s="180"/>
      <c r="Z866" s="180"/>
      <c r="AA866" s="180"/>
      <c r="AB866" s="180"/>
      <c r="AC866" s="180"/>
      <c r="AD866" s="180"/>
      <c r="AE866" s="180"/>
      <c r="AF866" s="180"/>
      <c r="AG866" s="180"/>
      <c r="AH866" s="180"/>
      <c r="AI866" s="180"/>
      <c r="AJ866" s="180"/>
      <c r="AK866" s="180"/>
      <c r="AL866" s="180"/>
      <c r="AM866" s="180"/>
      <c r="AN866" s="180"/>
      <c r="AO866" s="180"/>
      <c r="AP866" s="180"/>
      <c r="AQ866" s="180"/>
      <c r="AR866" s="180"/>
      <c r="AS866" s="180"/>
      <c r="AT866" s="180"/>
      <c r="AU866" s="180"/>
      <c r="AV866" s="180"/>
      <c r="AW866" s="180"/>
      <c r="AX866" s="180"/>
      <c r="AY866" s="180"/>
      <c r="AZ866" s="180"/>
      <c r="BA866" s="180"/>
      <c r="BB866" s="180"/>
      <c r="BC866" s="180"/>
      <c r="BD866" s="180"/>
      <c r="BE866" s="180"/>
      <c r="BF866" s="180"/>
      <c r="BG866" s="180"/>
      <c r="BH866" s="180"/>
      <c r="BI866" s="180"/>
      <c r="BJ866" s="180"/>
      <c r="BK866" s="180"/>
      <c r="BL866" s="180"/>
      <c r="BM866" s="180"/>
      <c r="BN866" s="180"/>
      <c r="BO866" s="180"/>
      <c r="BP866" s="180"/>
      <c r="BQ866" s="180"/>
      <c r="BR866" s="180"/>
      <c r="BS866" s="180"/>
      <c r="BT866" s="180"/>
      <c r="BU866" s="180"/>
      <c r="BV866" s="180"/>
      <c r="BW866" s="180"/>
      <c r="BX866" s="180"/>
      <c r="BY866" s="180"/>
      <c r="BZ866" s="180"/>
      <c r="CA866" s="180"/>
    </row>
    <row r="867" ht="15.75" customHeight="1" spans="1:79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  <c r="R867" s="180"/>
      <c r="S867" s="180"/>
      <c r="T867" s="180"/>
      <c r="U867" s="180"/>
      <c r="V867" s="180"/>
      <c r="W867" s="180"/>
      <c r="X867" s="180"/>
      <c r="Y867" s="180"/>
      <c r="Z867" s="180"/>
      <c r="AA867" s="180"/>
      <c r="AB867" s="180"/>
      <c r="AC867" s="180"/>
      <c r="AD867" s="180"/>
      <c r="AE867" s="180"/>
      <c r="AF867" s="180"/>
      <c r="AG867" s="180"/>
      <c r="AH867" s="180"/>
      <c r="AI867" s="180"/>
      <c r="AJ867" s="180"/>
      <c r="AK867" s="180"/>
      <c r="AL867" s="180"/>
      <c r="AM867" s="180"/>
      <c r="AN867" s="180"/>
      <c r="AO867" s="180"/>
      <c r="AP867" s="180"/>
      <c r="AQ867" s="180"/>
      <c r="AR867" s="180"/>
      <c r="AS867" s="180"/>
      <c r="AT867" s="180"/>
      <c r="AU867" s="180"/>
      <c r="AV867" s="180"/>
      <c r="AW867" s="180"/>
      <c r="AX867" s="180"/>
      <c r="AY867" s="180"/>
      <c r="AZ867" s="180"/>
      <c r="BA867" s="180"/>
      <c r="BB867" s="180"/>
      <c r="BC867" s="180"/>
      <c r="BD867" s="180"/>
      <c r="BE867" s="180"/>
      <c r="BF867" s="180"/>
      <c r="BG867" s="180"/>
      <c r="BH867" s="180"/>
      <c r="BI867" s="180"/>
      <c r="BJ867" s="180"/>
      <c r="BK867" s="180"/>
      <c r="BL867" s="180"/>
      <c r="BM867" s="180"/>
      <c r="BN867" s="180"/>
      <c r="BO867" s="180"/>
      <c r="BP867" s="180"/>
      <c r="BQ867" s="180"/>
      <c r="BR867" s="180"/>
      <c r="BS867" s="180"/>
      <c r="BT867" s="180"/>
      <c r="BU867" s="180"/>
      <c r="BV867" s="180"/>
      <c r="BW867" s="180"/>
      <c r="BX867" s="180"/>
      <c r="BY867" s="180"/>
      <c r="BZ867" s="180"/>
      <c r="CA867" s="180"/>
    </row>
    <row r="868" ht="15.75" customHeight="1" spans="1:79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  <c r="R868" s="180"/>
      <c r="S868" s="180"/>
      <c r="T868" s="180"/>
      <c r="U868" s="180"/>
      <c r="V868" s="180"/>
      <c r="W868" s="180"/>
      <c r="X868" s="180"/>
      <c r="Y868" s="180"/>
      <c r="Z868" s="180"/>
      <c r="AA868" s="180"/>
      <c r="AB868" s="180"/>
      <c r="AC868" s="180"/>
      <c r="AD868" s="180"/>
      <c r="AE868" s="180"/>
      <c r="AF868" s="180"/>
      <c r="AG868" s="180"/>
      <c r="AH868" s="180"/>
      <c r="AI868" s="180"/>
      <c r="AJ868" s="180"/>
      <c r="AK868" s="180"/>
      <c r="AL868" s="180"/>
      <c r="AM868" s="180"/>
      <c r="AN868" s="180"/>
      <c r="AO868" s="180"/>
      <c r="AP868" s="180"/>
      <c r="AQ868" s="180"/>
      <c r="AR868" s="180"/>
      <c r="AS868" s="180"/>
      <c r="AT868" s="180"/>
      <c r="AU868" s="180"/>
      <c r="AV868" s="180"/>
      <c r="AW868" s="180"/>
      <c r="AX868" s="180"/>
      <c r="AY868" s="180"/>
      <c r="AZ868" s="180"/>
      <c r="BA868" s="180"/>
      <c r="BB868" s="180"/>
      <c r="BC868" s="180"/>
      <c r="BD868" s="180"/>
      <c r="BE868" s="180"/>
      <c r="BF868" s="180"/>
      <c r="BG868" s="180"/>
      <c r="BH868" s="180"/>
      <c r="BI868" s="180"/>
      <c r="BJ868" s="180"/>
      <c r="BK868" s="180"/>
      <c r="BL868" s="180"/>
      <c r="BM868" s="180"/>
      <c r="BN868" s="180"/>
      <c r="BO868" s="180"/>
      <c r="BP868" s="180"/>
      <c r="BQ868" s="180"/>
      <c r="BR868" s="180"/>
      <c r="BS868" s="180"/>
      <c r="BT868" s="180"/>
      <c r="BU868" s="180"/>
      <c r="BV868" s="180"/>
      <c r="BW868" s="180"/>
      <c r="BX868" s="180"/>
      <c r="BY868" s="180"/>
      <c r="BZ868" s="180"/>
      <c r="CA868" s="180"/>
    </row>
    <row r="869" ht="15.75" customHeight="1" spans="1:79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  <c r="R869" s="180"/>
      <c r="S869" s="180"/>
      <c r="T869" s="180"/>
      <c r="U869" s="180"/>
      <c r="V869" s="180"/>
      <c r="W869" s="180"/>
      <c r="X869" s="180"/>
      <c r="Y869" s="180"/>
      <c r="Z869" s="180"/>
      <c r="AA869" s="180"/>
      <c r="AB869" s="180"/>
      <c r="AC869" s="180"/>
      <c r="AD869" s="180"/>
      <c r="AE869" s="180"/>
      <c r="AF869" s="180"/>
      <c r="AG869" s="180"/>
      <c r="AH869" s="180"/>
      <c r="AI869" s="180"/>
      <c r="AJ869" s="180"/>
      <c r="AK869" s="180"/>
      <c r="AL869" s="180"/>
      <c r="AM869" s="180"/>
      <c r="AN869" s="180"/>
      <c r="AO869" s="180"/>
      <c r="AP869" s="180"/>
      <c r="AQ869" s="180"/>
      <c r="AR869" s="180"/>
      <c r="AS869" s="180"/>
      <c r="AT869" s="180"/>
      <c r="AU869" s="180"/>
      <c r="AV869" s="180"/>
      <c r="AW869" s="180"/>
      <c r="AX869" s="180"/>
      <c r="AY869" s="180"/>
      <c r="AZ869" s="180"/>
      <c r="BA869" s="180"/>
      <c r="BB869" s="180"/>
      <c r="BC869" s="180"/>
      <c r="BD869" s="180"/>
      <c r="BE869" s="180"/>
      <c r="BF869" s="180"/>
      <c r="BG869" s="180"/>
      <c r="BH869" s="180"/>
      <c r="BI869" s="180"/>
      <c r="BJ869" s="180"/>
      <c r="BK869" s="180"/>
      <c r="BL869" s="180"/>
      <c r="BM869" s="180"/>
      <c r="BN869" s="180"/>
      <c r="BO869" s="180"/>
      <c r="BP869" s="180"/>
      <c r="BQ869" s="180"/>
      <c r="BR869" s="180"/>
      <c r="BS869" s="180"/>
      <c r="BT869" s="180"/>
      <c r="BU869" s="180"/>
      <c r="BV869" s="180"/>
      <c r="BW869" s="180"/>
      <c r="BX869" s="180"/>
      <c r="BY869" s="180"/>
      <c r="BZ869" s="180"/>
      <c r="CA869" s="180"/>
    </row>
    <row r="870" ht="15.75" customHeight="1" spans="1:79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  <c r="R870" s="180"/>
      <c r="S870" s="180"/>
      <c r="T870" s="180"/>
      <c r="U870" s="180"/>
      <c r="V870" s="180"/>
      <c r="W870" s="180"/>
      <c r="X870" s="180"/>
      <c r="Y870" s="180"/>
      <c r="Z870" s="180"/>
      <c r="AA870" s="180"/>
      <c r="AB870" s="180"/>
      <c r="AC870" s="180"/>
      <c r="AD870" s="180"/>
      <c r="AE870" s="180"/>
      <c r="AF870" s="180"/>
      <c r="AG870" s="180"/>
      <c r="AH870" s="180"/>
      <c r="AI870" s="180"/>
      <c r="AJ870" s="180"/>
      <c r="AK870" s="180"/>
      <c r="AL870" s="180"/>
      <c r="AM870" s="180"/>
      <c r="AN870" s="180"/>
      <c r="AO870" s="180"/>
      <c r="AP870" s="180"/>
      <c r="AQ870" s="180"/>
      <c r="AR870" s="180"/>
      <c r="AS870" s="180"/>
      <c r="AT870" s="180"/>
      <c r="AU870" s="180"/>
      <c r="AV870" s="180"/>
      <c r="AW870" s="180"/>
      <c r="AX870" s="180"/>
      <c r="AY870" s="180"/>
      <c r="AZ870" s="180"/>
      <c r="BA870" s="180"/>
      <c r="BB870" s="180"/>
      <c r="BC870" s="180"/>
      <c r="BD870" s="180"/>
      <c r="BE870" s="180"/>
      <c r="BF870" s="180"/>
      <c r="BG870" s="180"/>
      <c r="BH870" s="180"/>
      <c r="BI870" s="180"/>
      <c r="BJ870" s="180"/>
      <c r="BK870" s="180"/>
      <c r="BL870" s="180"/>
      <c r="BM870" s="180"/>
      <c r="BN870" s="180"/>
      <c r="BO870" s="180"/>
      <c r="BP870" s="180"/>
      <c r="BQ870" s="180"/>
      <c r="BR870" s="180"/>
      <c r="BS870" s="180"/>
      <c r="BT870" s="180"/>
      <c r="BU870" s="180"/>
      <c r="BV870" s="180"/>
      <c r="BW870" s="180"/>
      <c r="BX870" s="180"/>
      <c r="BY870" s="180"/>
      <c r="BZ870" s="180"/>
      <c r="CA870" s="180"/>
    </row>
    <row r="871" ht="15.75" customHeight="1" spans="1:79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  <c r="R871" s="180"/>
      <c r="S871" s="180"/>
      <c r="T871" s="180"/>
      <c r="U871" s="180"/>
      <c r="V871" s="180"/>
      <c r="W871" s="180"/>
      <c r="X871" s="180"/>
      <c r="Y871" s="180"/>
      <c r="Z871" s="180"/>
      <c r="AA871" s="180"/>
      <c r="AB871" s="180"/>
      <c r="AC871" s="180"/>
      <c r="AD871" s="180"/>
      <c r="AE871" s="180"/>
      <c r="AF871" s="180"/>
      <c r="AG871" s="180"/>
      <c r="AH871" s="180"/>
      <c r="AI871" s="180"/>
      <c r="AJ871" s="180"/>
      <c r="AK871" s="180"/>
      <c r="AL871" s="180"/>
      <c r="AM871" s="180"/>
      <c r="AN871" s="180"/>
      <c r="AO871" s="180"/>
      <c r="AP871" s="180"/>
      <c r="AQ871" s="180"/>
      <c r="AR871" s="180"/>
      <c r="AS871" s="180"/>
      <c r="AT871" s="180"/>
      <c r="AU871" s="180"/>
      <c r="AV871" s="180"/>
      <c r="AW871" s="180"/>
      <c r="AX871" s="180"/>
      <c r="AY871" s="180"/>
      <c r="AZ871" s="180"/>
      <c r="BA871" s="180"/>
      <c r="BB871" s="180"/>
      <c r="BC871" s="180"/>
      <c r="BD871" s="180"/>
      <c r="BE871" s="180"/>
      <c r="BF871" s="180"/>
      <c r="BG871" s="180"/>
      <c r="BH871" s="180"/>
      <c r="BI871" s="180"/>
      <c r="BJ871" s="180"/>
      <c r="BK871" s="180"/>
      <c r="BL871" s="180"/>
      <c r="BM871" s="180"/>
      <c r="BN871" s="180"/>
      <c r="BO871" s="180"/>
      <c r="BP871" s="180"/>
      <c r="BQ871" s="180"/>
      <c r="BR871" s="180"/>
      <c r="BS871" s="180"/>
      <c r="BT871" s="180"/>
      <c r="BU871" s="180"/>
      <c r="BV871" s="180"/>
      <c r="BW871" s="180"/>
      <c r="BX871" s="180"/>
      <c r="BY871" s="180"/>
      <c r="BZ871" s="180"/>
      <c r="CA871" s="180"/>
    </row>
    <row r="872" ht="15.75" customHeight="1" spans="1:79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  <c r="R872" s="180"/>
      <c r="S872" s="180"/>
      <c r="T872" s="180"/>
      <c r="U872" s="180"/>
      <c r="V872" s="180"/>
      <c r="W872" s="180"/>
      <c r="X872" s="180"/>
      <c r="Y872" s="180"/>
      <c r="Z872" s="180"/>
      <c r="AA872" s="180"/>
      <c r="AB872" s="180"/>
      <c r="AC872" s="180"/>
      <c r="AD872" s="180"/>
      <c r="AE872" s="180"/>
      <c r="AF872" s="180"/>
      <c r="AG872" s="180"/>
      <c r="AH872" s="180"/>
      <c r="AI872" s="180"/>
      <c r="AJ872" s="180"/>
      <c r="AK872" s="180"/>
      <c r="AL872" s="180"/>
      <c r="AM872" s="180"/>
      <c r="AN872" s="180"/>
      <c r="AO872" s="180"/>
      <c r="AP872" s="180"/>
      <c r="AQ872" s="180"/>
      <c r="AR872" s="180"/>
      <c r="AS872" s="180"/>
      <c r="AT872" s="180"/>
      <c r="AU872" s="180"/>
      <c r="AV872" s="180"/>
      <c r="AW872" s="180"/>
      <c r="AX872" s="180"/>
      <c r="AY872" s="180"/>
      <c r="AZ872" s="180"/>
      <c r="BA872" s="180"/>
      <c r="BB872" s="180"/>
      <c r="BC872" s="180"/>
      <c r="BD872" s="180"/>
      <c r="BE872" s="180"/>
      <c r="BF872" s="180"/>
      <c r="BG872" s="180"/>
      <c r="BH872" s="180"/>
      <c r="BI872" s="180"/>
      <c r="BJ872" s="180"/>
      <c r="BK872" s="180"/>
      <c r="BL872" s="180"/>
      <c r="BM872" s="180"/>
      <c r="BN872" s="180"/>
      <c r="BO872" s="180"/>
      <c r="BP872" s="180"/>
      <c r="BQ872" s="180"/>
      <c r="BR872" s="180"/>
      <c r="BS872" s="180"/>
      <c r="BT872" s="180"/>
      <c r="BU872" s="180"/>
      <c r="BV872" s="180"/>
      <c r="BW872" s="180"/>
      <c r="BX872" s="180"/>
      <c r="BY872" s="180"/>
      <c r="BZ872" s="180"/>
      <c r="CA872" s="180"/>
    </row>
    <row r="873" ht="15.75" customHeight="1" spans="1:79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  <c r="R873" s="180"/>
      <c r="S873" s="180"/>
      <c r="T873" s="180"/>
      <c r="U873" s="180"/>
      <c r="V873" s="180"/>
      <c r="W873" s="180"/>
      <c r="X873" s="180"/>
      <c r="Y873" s="180"/>
      <c r="Z873" s="180"/>
      <c r="AA873" s="180"/>
      <c r="AB873" s="180"/>
      <c r="AC873" s="180"/>
      <c r="AD873" s="180"/>
      <c r="AE873" s="180"/>
      <c r="AF873" s="180"/>
      <c r="AG873" s="180"/>
      <c r="AH873" s="180"/>
      <c r="AI873" s="180"/>
      <c r="AJ873" s="180"/>
      <c r="AK873" s="180"/>
      <c r="AL873" s="180"/>
      <c r="AM873" s="180"/>
      <c r="AN873" s="180"/>
      <c r="AO873" s="180"/>
      <c r="AP873" s="180"/>
      <c r="AQ873" s="180"/>
      <c r="AR873" s="180"/>
      <c r="AS873" s="180"/>
      <c r="AT873" s="180"/>
      <c r="AU873" s="180"/>
      <c r="AV873" s="180"/>
      <c r="AW873" s="180"/>
      <c r="AX873" s="180"/>
      <c r="AY873" s="180"/>
      <c r="AZ873" s="180"/>
      <c r="BA873" s="180"/>
      <c r="BB873" s="180"/>
      <c r="BC873" s="180"/>
      <c r="BD873" s="180"/>
      <c r="BE873" s="180"/>
      <c r="BF873" s="180"/>
      <c r="BG873" s="180"/>
      <c r="BH873" s="180"/>
      <c r="BI873" s="180"/>
      <c r="BJ873" s="180"/>
      <c r="BK873" s="180"/>
      <c r="BL873" s="180"/>
      <c r="BM873" s="180"/>
      <c r="BN873" s="180"/>
      <c r="BO873" s="180"/>
      <c r="BP873" s="180"/>
      <c r="BQ873" s="180"/>
      <c r="BR873" s="180"/>
      <c r="BS873" s="180"/>
      <c r="BT873" s="180"/>
      <c r="BU873" s="180"/>
      <c r="BV873" s="180"/>
      <c r="BW873" s="180"/>
      <c r="BX873" s="180"/>
      <c r="BY873" s="180"/>
      <c r="BZ873" s="180"/>
      <c r="CA873" s="180"/>
    </row>
    <row r="874" ht="15.75" customHeight="1" spans="1:79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  <c r="R874" s="180"/>
      <c r="S874" s="180"/>
      <c r="T874" s="180"/>
      <c r="U874" s="180"/>
      <c r="V874" s="180"/>
      <c r="W874" s="180"/>
      <c r="X874" s="180"/>
      <c r="Y874" s="180"/>
      <c r="Z874" s="180"/>
      <c r="AA874" s="180"/>
      <c r="AB874" s="180"/>
      <c r="AC874" s="180"/>
      <c r="AD874" s="180"/>
      <c r="AE874" s="180"/>
      <c r="AF874" s="180"/>
      <c r="AG874" s="180"/>
      <c r="AH874" s="180"/>
      <c r="AI874" s="180"/>
      <c r="AJ874" s="180"/>
      <c r="AK874" s="180"/>
      <c r="AL874" s="180"/>
      <c r="AM874" s="180"/>
      <c r="AN874" s="180"/>
      <c r="AO874" s="180"/>
      <c r="AP874" s="180"/>
      <c r="AQ874" s="180"/>
      <c r="AR874" s="180"/>
      <c r="AS874" s="180"/>
      <c r="AT874" s="180"/>
      <c r="AU874" s="180"/>
      <c r="AV874" s="180"/>
      <c r="AW874" s="180"/>
      <c r="AX874" s="180"/>
      <c r="AY874" s="180"/>
      <c r="AZ874" s="180"/>
      <c r="BA874" s="180"/>
      <c r="BB874" s="180"/>
      <c r="BC874" s="180"/>
      <c r="BD874" s="180"/>
      <c r="BE874" s="180"/>
      <c r="BF874" s="180"/>
      <c r="BG874" s="180"/>
      <c r="BH874" s="180"/>
      <c r="BI874" s="180"/>
      <c r="BJ874" s="180"/>
      <c r="BK874" s="180"/>
      <c r="BL874" s="180"/>
      <c r="BM874" s="180"/>
      <c r="BN874" s="180"/>
      <c r="BO874" s="180"/>
      <c r="BP874" s="180"/>
      <c r="BQ874" s="180"/>
      <c r="BR874" s="180"/>
      <c r="BS874" s="180"/>
      <c r="BT874" s="180"/>
      <c r="BU874" s="180"/>
      <c r="BV874" s="180"/>
      <c r="BW874" s="180"/>
      <c r="BX874" s="180"/>
      <c r="BY874" s="180"/>
      <c r="BZ874" s="180"/>
      <c r="CA874" s="180"/>
    </row>
    <row r="875" ht="15.75" customHeight="1" spans="1:79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  <c r="R875" s="180"/>
      <c r="S875" s="180"/>
      <c r="T875" s="180"/>
      <c r="U875" s="180"/>
      <c r="V875" s="180"/>
      <c r="W875" s="180"/>
      <c r="X875" s="180"/>
      <c r="Y875" s="180"/>
      <c r="Z875" s="180"/>
      <c r="AA875" s="180"/>
      <c r="AB875" s="180"/>
      <c r="AC875" s="180"/>
      <c r="AD875" s="180"/>
      <c r="AE875" s="180"/>
      <c r="AF875" s="180"/>
      <c r="AG875" s="180"/>
      <c r="AH875" s="180"/>
      <c r="AI875" s="180"/>
      <c r="AJ875" s="180"/>
      <c r="AK875" s="180"/>
      <c r="AL875" s="180"/>
      <c r="AM875" s="180"/>
      <c r="AN875" s="180"/>
      <c r="AO875" s="180"/>
      <c r="AP875" s="180"/>
      <c r="AQ875" s="180"/>
      <c r="AR875" s="180"/>
      <c r="AS875" s="180"/>
      <c r="AT875" s="180"/>
      <c r="AU875" s="180"/>
      <c r="AV875" s="180"/>
      <c r="AW875" s="180"/>
      <c r="AX875" s="180"/>
      <c r="AY875" s="180"/>
      <c r="AZ875" s="180"/>
      <c r="BA875" s="180"/>
      <c r="BB875" s="180"/>
      <c r="BC875" s="180"/>
      <c r="BD875" s="180"/>
      <c r="BE875" s="180"/>
      <c r="BF875" s="180"/>
      <c r="BG875" s="180"/>
      <c r="BH875" s="180"/>
      <c r="BI875" s="180"/>
      <c r="BJ875" s="180"/>
      <c r="BK875" s="180"/>
      <c r="BL875" s="180"/>
      <c r="BM875" s="180"/>
      <c r="BN875" s="180"/>
      <c r="BO875" s="180"/>
      <c r="BP875" s="180"/>
      <c r="BQ875" s="180"/>
      <c r="BR875" s="180"/>
      <c r="BS875" s="180"/>
      <c r="BT875" s="180"/>
      <c r="BU875" s="180"/>
      <c r="BV875" s="180"/>
      <c r="BW875" s="180"/>
      <c r="BX875" s="180"/>
      <c r="BY875" s="180"/>
      <c r="BZ875" s="180"/>
      <c r="CA875" s="180"/>
    </row>
    <row r="876" ht="15.75" customHeight="1" spans="1:79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  <c r="R876" s="180"/>
      <c r="S876" s="180"/>
      <c r="T876" s="180"/>
      <c r="U876" s="180"/>
      <c r="V876" s="180"/>
      <c r="W876" s="180"/>
      <c r="X876" s="180"/>
      <c r="Y876" s="180"/>
      <c r="Z876" s="180"/>
      <c r="AA876" s="180"/>
      <c r="AB876" s="180"/>
      <c r="AC876" s="180"/>
      <c r="AD876" s="180"/>
      <c r="AE876" s="180"/>
      <c r="AF876" s="180"/>
      <c r="AG876" s="180"/>
      <c r="AH876" s="180"/>
      <c r="AI876" s="180"/>
      <c r="AJ876" s="180"/>
      <c r="AK876" s="180"/>
      <c r="AL876" s="180"/>
      <c r="AM876" s="180"/>
      <c r="AN876" s="180"/>
      <c r="AO876" s="180"/>
      <c r="AP876" s="180"/>
      <c r="AQ876" s="180"/>
      <c r="AR876" s="180"/>
      <c r="AS876" s="180"/>
      <c r="AT876" s="180"/>
      <c r="AU876" s="180"/>
      <c r="AV876" s="180"/>
      <c r="AW876" s="180"/>
      <c r="AX876" s="180"/>
      <c r="AY876" s="180"/>
      <c r="AZ876" s="180"/>
      <c r="BA876" s="180"/>
      <c r="BB876" s="180"/>
      <c r="BC876" s="180"/>
      <c r="BD876" s="180"/>
      <c r="BE876" s="180"/>
      <c r="BF876" s="180"/>
      <c r="BG876" s="180"/>
      <c r="BH876" s="180"/>
      <c r="BI876" s="180"/>
      <c r="BJ876" s="180"/>
      <c r="BK876" s="180"/>
      <c r="BL876" s="180"/>
      <c r="BM876" s="180"/>
      <c r="BN876" s="180"/>
      <c r="BO876" s="180"/>
      <c r="BP876" s="180"/>
      <c r="BQ876" s="180"/>
      <c r="BR876" s="180"/>
      <c r="BS876" s="180"/>
      <c r="BT876" s="180"/>
      <c r="BU876" s="180"/>
      <c r="BV876" s="180"/>
      <c r="BW876" s="180"/>
      <c r="BX876" s="180"/>
      <c r="BY876" s="180"/>
      <c r="BZ876" s="180"/>
      <c r="CA876" s="180"/>
    </row>
    <row r="877" ht="15.75" customHeight="1" spans="1:79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  <c r="R877" s="180"/>
      <c r="S877" s="180"/>
      <c r="T877" s="180"/>
      <c r="U877" s="180"/>
      <c r="V877" s="180"/>
      <c r="W877" s="180"/>
      <c r="X877" s="180"/>
      <c r="Y877" s="180"/>
      <c r="Z877" s="180"/>
      <c r="AA877" s="180"/>
      <c r="AB877" s="180"/>
      <c r="AC877" s="180"/>
      <c r="AD877" s="180"/>
      <c r="AE877" s="180"/>
      <c r="AF877" s="180"/>
      <c r="AG877" s="180"/>
      <c r="AH877" s="180"/>
      <c r="AI877" s="180"/>
      <c r="AJ877" s="180"/>
      <c r="AK877" s="180"/>
      <c r="AL877" s="180"/>
      <c r="AM877" s="180"/>
      <c r="AN877" s="180"/>
      <c r="AO877" s="180"/>
      <c r="AP877" s="180"/>
      <c r="AQ877" s="180"/>
      <c r="AR877" s="180"/>
      <c r="AS877" s="180"/>
      <c r="AT877" s="180"/>
      <c r="AU877" s="180"/>
      <c r="AV877" s="180"/>
      <c r="AW877" s="180"/>
      <c r="AX877" s="180"/>
      <c r="AY877" s="180"/>
      <c r="AZ877" s="180"/>
      <c r="BA877" s="180"/>
      <c r="BB877" s="180"/>
      <c r="BC877" s="180"/>
      <c r="BD877" s="180"/>
      <c r="BE877" s="180"/>
      <c r="BF877" s="180"/>
      <c r="BG877" s="180"/>
      <c r="BH877" s="180"/>
      <c r="BI877" s="180"/>
      <c r="BJ877" s="180"/>
      <c r="BK877" s="180"/>
      <c r="BL877" s="180"/>
      <c r="BM877" s="180"/>
      <c r="BN877" s="180"/>
      <c r="BO877" s="180"/>
      <c r="BP877" s="180"/>
      <c r="BQ877" s="180"/>
      <c r="BR877" s="180"/>
      <c r="BS877" s="180"/>
      <c r="BT877" s="180"/>
      <c r="BU877" s="180"/>
      <c r="BV877" s="180"/>
      <c r="BW877" s="180"/>
      <c r="BX877" s="180"/>
      <c r="BY877" s="180"/>
      <c r="BZ877" s="180"/>
      <c r="CA877" s="180"/>
    </row>
    <row r="878" ht="15.75" customHeight="1" spans="1:79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  <c r="R878" s="180"/>
      <c r="S878" s="180"/>
      <c r="T878" s="180"/>
      <c r="U878" s="180"/>
      <c r="V878" s="180"/>
      <c r="W878" s="180"/>
      <c r="X878" s="180"/>
      <c r="Y878" s="180"/>
      <c r="Z878" s="180"/>
      <c r="AA878" s="180"/>
      <c r="AB878" s="180"/>
      <c r="AC878" s="180"/>
      <c r="AD878" s="180"/>
      <c r="AE878" s="180"/>
      <c r="AF878" s="180"/>
      <c r="AG878" s="180"/>
      <c r="AH878" s="180"/>
      <c r="AI878" s="180"/>
      <c r="AJ878" s="180"/>
      <c r="AK878" s="180"/>
      <c r="AL878" s="180"/>
      <c r="AM878" s="180"/>
      <c r="AN878" s="180"/>
      <c r="AO878" s="180"/>
      <c r="AP878" s="180"/>
      <c r="AQ878" s="180"/>
      <c r="AR878" s="180"/>
      <c r="AS878" s="180"/>
      <c r="AT878" s="180"/>
      <c r="AU878" s="180"/>
      <c r="AV878" s="180"/>
      <c r="AW878" s="180"/>
      <c r="AX878" s="180"/>
      <c r="AY878" s="180"/>
      <c r="AZ878" s="180"/>
      <c r="BA878" s="180"/>
      <c r="BB878" s="180"/>
      <c r="BC878" s="180"/>
      <c r="BD878" s="180"/>
      <c r="BE878" s="180"/>
      <c r="BF878" s="180"/>
      <c r="BG878" s="180"/>
      <c r="BH878" s="180"/>
      <c r="BI878" s="180"/>
      <c r="BJ878" s="180"/>
      <c r="BK878" s="180"/>
      <c r="BL878" s="180"/>
      <c r="BM878" s="180"/>
      <c r="BN878" s="180"/>
      <c r="BO878" s="180"/>
      <c r="BP878" s="180"/>
      <c r="BQ878" s="180"/>
      <c r="BR878" s="180"/>
      <c r="BS878" s="180"/>
      <c r="BT878" s="180"/>
      <c r="BU878" s="180"/>
      <c r="BV878" s="180"/>
      <c r="BW878" s="180"/>
      <c r="BX878" s="180"/>
      <c r="BY878" s="180"/>
      <c r="BZ878" s="180"/>
      <c r="CA878" s="180"/>
    </row>
    <row r="879" ht="15.75" customHeight="1" spans="1:79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  <c r="R879" s="180"/>
      <c r="S879" s="180"/>
      <c r="T879" s="180"/>
      <c r="U879" s="180"/>
      <c r="V879" s="180"/>
      <c r="W879" s="180"/>
      <c r="X879" s="180"/>
      <c r="Y879" s="180"/>
      <c r="Z879" s="180"/>
      <c r="AA879" s="180"/>
      <c r="AB879" s="180"/>
      <c r="AC879" s="180"/>
      <c r="AD879" s="180"/>
      <c r="AE879" s="180"/>
      <c r="AF879" s="180"/>
      <c r="AG879" s="180"/>
      <c r="AH879" s="180"/>
      <c r="AI879" s="180"/>
      <c r="AJ879" s="180"/>
      <c r="AK879" s="180"/>
      <c r="AL879" s="180"/>
      <c r="AM879" s="180"/>
      <c r="AN879" s="180"/>
      <c r="AO879" s="180"/>
      <c r="AP879" s="180"/>
      <c r="AQ879" s="180"/>
      <c r="AR879" s="180"/>
      <c r="AS879" s="180"/>
      <c r="AT879" s="180"/>
      <c r="AU879" s="180"/>
      <c r="AV879" s="180"/>
      <c r="AW879" s="180"/>
      <c r="AX879" s="180"/>
      <c r="AY879" s="180"/>
      <c r="AZ879" s="180"/>
      <c r="BA879" s="180"/>
      <c r="BB879" s="180"/>
      <c r="BC879" s="180"/>
      <c r="BD879" s="180"/>
      <c r="BE879" s="180"/>
      <c r="BF879" s="180"/>
      <c r="BG879" s="180"/>
      <c r="BH879" s="180"/>
      <c r="BI879" s="180"/>
      <c r="BJ879" s="180"/>
      <c r="BK879" s="180"/>
      <c r="BL879" s="180"/>
      <c r="BM879" s="180"/>
      <c r="BN879" s="180"/>
      <c r="BO879" s="180"/>
      <c r="BP879" s="180"/>
      <c r="BQ879" s="180"/>
      <c r="BR879" s="180"/>
      <c r="BS879" s="180"/>
      <c r="BT879" s="180"/>
      <c r="BU879" s="180"/>
      <c r="BV879" s="180"/>
      <c r="BW879" s="180"/>
      <c r="BX879" s="180"/>
      <c r="BY879" s="180"/>
      <c r="BZ879" s="180"/>
      <c r="CA879" s="180"/>
    </row>
    <row r="880" ht="15.75" customHeight="1" spans="1:79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  <c r="R880" s="180"/>
      <c r="S880" s="180"/>
      <c r="T880" s="180"/>
      <c r="U880" s="180"/>
      <c r="V880" s="180"/>
      <c r="W880" s="180"/>
      <c r="X880" s="180"/>
      <c r="Y880" s="180"/>
      <c r="Z880" s="180"/>
      <c r="AA880" s="180"/>
      <c r="AB880" s="180"/>
      <c r="AC880" s="180"/>
      <c r="AD880" s="180"/>
      <c r="AE880" s="180"/>
      <c r="AF880" s="180"/>
      <c r="AG880" s="180"/>
      <c r="AH880" s="180"/>
      <c r="AI880" s="180"/>
      <c r="AJ880" s="180"/>
      <c r="AK880" s="180"/>
      <c r="AL880" s="180"/>
      <c r="AM880" s="180"/>
      <c r="AN880" s="180"/>
      <c r="AO880" s="180"/>
      <c r="AP880" s="180"/>
      <c r="AQ880" s="180"/>
      <c r="AR880" s="180"/>
      <c r="AS880" s="180"/>
      <c r="AT880" s="180"/>
      <c r="AU880" s="180"/>
      <c r="AV880" s="180"/>
      <c r="AW880" s="180"/>
      <c r="AX880" s="180"/>
      <c r="AY880" s="180"/>
      <c r="AZ880" s="180"/>
      <c r="BA880" s="180"/>
      <c r="BB880" s="180"/>
      <c r="BC880" s="180"/>
      <c r="BD880" s="180"/>
      <c r="BE880" s="180"/>
      <c r="BF880" s="180"/>
      <c r="BG880" s="180"/>
      <c r="BH880" s="180"/>
      <c r="BI880" s="180"/>
      <c r="BJ880" s="180"/>
      <c r="BK880" s="180"/>
      <c r="BL880" s="180"/>
      <c r="BM880" s="180"/>
      <c r="BN880" s="180"/>
      <c r="BO880" s="180"/>
      <c r="BP880" s="180"/>
      <c r="BQ880" s="180"/>
      <c r="BR880" s="180"/>
      <c r="BS880" s="180"/>
      <c r="BT880" s="180"/>
      <c r="BU880" s="180"/>
      <c r="BV880" s="180"/>
      <c r="BW880" s="180"/>
      <c r="BX880" s="180"/>
      <c r="BY880" s="180"/>
      <c r="BZ880" s="180"/>
      <c r="CA880" s="180"/>
    </row>
    <row r="881" ht="15.75" customHeight="1" spans="1:79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  <c r="R881" s="180"/>
      <c r="S881" s="180"/>
      <c r="T881" s="180"/>
      <c r="U881" s="180"/>
      <c r="V881" s="180"/>
      <c r="W881" s="180"/>
      <c r="X881" s="180"/>
      <c r="Y881" s="180"/>
      <c r="Z881" s="180"/>
      <c r="AA881" s="180"/>
      <c r="AB881" s="180"/>
      <c r="AC881" s="180"/>
      <c r="AD881" s="180"/>
      <c r="AE881" s="180"/>
      <c r="AF881" s="180"/>
      <c r="AG881" s="180"/>
      <c r="AH881" s="180"/>
      <c r="AI881" s="180"/>
      <c r="AJ881" s="180"/>
      <c r="AK881" s="180"/>
      <c r="AL881" s="180"/>
      <c r="AM881" s="180"/>
      <c r="AN881" s="180"/>
      <c r="AO881" s="180"/>
      <c r="AP881" s="180"/>
      <c r="AQ881" s="180"/>
      <c r="AR881" s="180"/>
      <c r="AS881" s="180"/>
      <c r="AT881" s="180"/>
      <c r="AU881" s="180"/>
      <c r="AV881" s="180"/>
      <c r="AW881" s="180"/>
      <c r="AX881" s="180"/>
      <c r="AY881" s="180"/>
      <c r="AZ881" s="180"/>
      <c r="BA881" s="180"/>
      <c r="BB881" s="180"/>
      <c r="BC881" s="180"/>
      <c r="BD881" s="180"/>
      <c r="BE881" s="180"/>
      <c r="BF881" s="180"/>
      <c r="BG881" s="180"/>
      <c r="BH881" s="180"/>
      <c r="BI881" s="180"/>
      <c r="BJ881" s="180"/>
      <c r="BK881" s="180"/>
      <c r="BL881" s="180"/>
      <c r="BM881" s="180"/>
      <c r="BN881" s="180"/>
      <c r="BO881" s="180"/>
      <c r="BP881" s="180"/>
      <c r="BQ881" s="180"/>
      <c r="BR881" s="180"/>
      <c r="BS881" s="180"/>
      <c r="BT881" s="180"/>
      <c r="BU881" s="180"/>
      <c r="BV881" s="180"/>
      <c r="BW881" s="180"/>
      <c r="BX881" s="180"/>
      <c r="BY881" s="180"/>
      <c r="BZ881" s="180"/>
      <c r="CA881" s="180"/>
    </row>
    <row r="882" ht="15.75" customHeight="1" spans="1:79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  <c r="R882" s="180"/>
      <c r="S882" s="180"/>
      <c r="T882" s="180"/>
      <c r="U882" s="180"/>
      <c r="V882" s="180"/>
      <c r="W882" s="180"/>
      <c r="X882" s="180"/>
      <c r="Y882" s="180"/>
      <c r="Z882" s="180"/>
      <c r="AA882" s="180"/>
      <c r="AB882" s="180"/>
      <c r="AC882" s="180"/>
      <c r="AD882" s="180"/>
      <c r="AE882" s="180"/>
      <c r="AF882" s="180"/>
      <c r="AG882" s="180"/>
      <c r="AH882" s="180"/>
      <c r="AI882" s="180"/>
      <c r="AJ882" s="180"/>
      <c r="AK882" s="180"/>
      <c r="AL882" s="180"/>
      <c r="AM882" s="180"/>
      <c r="AN882" s="180"/>
      <c r="AO882" s="180"/>
      <c r="AP882" s="180"/>
      <c r="AQ882" s="180"/>
      <c r="AR882" s="180"/>
      <c r="AS882" s="180"/>
      <c r="AT882" s="180"/>
      <c r="AU882" s="180"/>
      <c r="AV882" s="180"/>
      <c r="AW882" s="180"/>
      <c r="AX882" s="180"/>
      <c r="AY882" s="180"/>
      <c r="AZ882" s="180"/>
      <c r="BA882" s="180"/>
      <c r="BB882" s="180"/>
      <c r="BC882" s="180"/>
      <c r="BD882" s="180"/>
      <c r="BE882" s="180"/>
      <c r="BF882" s="180"/>
      <c r="BG882" s="180"/>
      <c r="BH882" s="180"/>
      <c r="BI882" s="180"/>
      <c r="BJ882" s="180"/>
      <c r="BK882" s="180"/>
      <c r="BL882" s="180"/>
      <c r="BM882" s="180"/>
      <c r="BN882" s="180"/>
      <c r="BO882" s="180"/>
      <c r="BP882" s="180"/>
      <c r="BQ882" s="180"/>
      <c r="BR882" s="180"/>
      <c r="BS882" s="180"/>
      <c r="BT882" s="180"/>
      <c r="BU882" s="180"/>
      <c r="BV882" s="180"/>
      <c r="BW882" s="180"/>
      <c r="BX882" s="180"/>
      <c r="BY882" s="180"/>
      <c r="BZ882" s="180"/>
      <c r="CA882" s="180"/>
    </row>
    <row r="883" ht="15.75" customHeight="1" spans="1:79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  <c r="R883" s="180"/>
      <c r="S883" s="180"/>
      <c r="T883" s="180"/>
      <c r="U883" s="180"/>
      <c r="V883" s="180"/>
      <c r="W883" s="180"/>
      <c r="X883" s="180"/>
      <c r="Y883" s="180"/>
      <c r="Z883" s="180"/>
      <c r="AA883" s="180"/>
      <c r="AB883" s="180"/>
      <c r="AC883" s="180"/>
      <c r="AD883" s="180"/>
      <c r="AE883" s="180"/>
      <c r="AF883" s="180"/>
      <c r="AG883" s="180"/>
      <c r="AH883" s="180"/>
      <c r="AI883" s="180"/>
      <c r="AJ883" s="180"/>
      <c r="AK883" s="180"/>
      <c r="AL883" s="180"/>
      <c r="AM883" s="180"/>
      <c r="AN883" s="180"/>
      <c r="AO883" s="180"/>
      <c r="AP883" s="180"/>
      <c r="AQ883" s="180"/>
      <c r="AR883" s="180"/>
      <c r="AS883" s="180"/>
      <c r="AT883" s="180"/>
      <c r="AU883" s="180"/>
      <c r="AV883" s="180"/>
      <c r="AW883" s="180"/>
      <c r="AX883" s="180"/>
      <c r="AY883" s="180"/>
      <c r="AZ883" s="180"/>
      <c r="BA883" s="180"/>
      <c r="BB883" s="180"/>
      <c r="BC883" s="180"/>
      <c r="BD883" s="180"/>
      <c r="BE883" s="180"/>
      <c r="BF883" s="180"/>
      <c r="BG883" s="180"/>
      <c r="BH883" s="180"/>
      <c r="BI883" s="180"/>
      <c r="BJ883" s="180"/>
      <c r="BK883" s="180"/>
      <c r="BL883" s="180"/>
      <c r="BM883" s="180"/>
      <c r="BN883" s="180"/>
      <c r="BO883" s="180"/>
      <c r="BP883" s="180"/>
      <c r="BQ883" s="180"/>
      <c r="BR883" s="180"/>
      <c r="BS883" s="180"/>
      <c r="BT883" s="180"/>
      <c r="BU883" s="180"/>
      <c r="BV883" s="180"/>
      <c r="BW883" s="180"/>
      <c r="BX883" s="180"/>
      <c r="BY883" s="180"/>
      <c r="BZ883" s="180"/>
      <c r="CA883" s="180"/>
    </row>
    <row r="884" ht="15.75" customHeight="1" spans="1:79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  <c r="R884" s="180"/>
      <c r="S884" s="180"/>
      <c r="T884" s="180"/>
      <c r="U884" s="180"/>
      <c r="V884" s="180"/>
      <c r="W884" s="180"/>
      <c r="X884" s="180"/>
      <c r="Y884" s="180"/>
      <c r="Z884" s="180"/>
      <c r="AA884" s="180"/>
      <c r="AB884" s="180"/>
      <c r="AC884" s="180"/>
      <c r="AD884" s="180"/>
      <c r="AE884" s="180"/>
      <c r="AF884" s="180"/>
      <c r="AG884" s="180"/>
      <c r="AH884" s="180"/>
      <c r="AI884" s="180"/>
      <c r="AJ884" s="180"/>
      <c r="AK884" s="180"/>
      <c r="AL884" s="180"/>
      <c r="AM884" s="180"/>
      <c r="AN884" s="180"/>
      <c r="AO884" s="180"/>
      <c r="AP884" s="180"/>
      <c r="AQ884" s="180"/>
      <c r="AR884" s="180"/>
      <c r="AS884" s="180"/>
      <c r="AT884" s="180"/>
      <c r="AU884" s="180"/>
      <c r="AV884" s="180"/>
      <c r="AW884" s="180"/>
      <c r="AX884" s="180"/>
      <c r="AY884" s="180"/>
      <c r="AZ884" s="180"/>
      <c r="BA884" s="180"/>
      <c r="BB884" s="180"/>
      <c r="BC884" s="180"/>
      <c r="BD884" s="180"/>
      <c r="BE884" s="180"/>
      <c r="BF884" s="180"/>
      <c r="BG884" s="180"/>
      <c r="BH884" s="180"/>
      <c r="BI884" s="180"/>
      <c r="BJ884" s="180"/>
      <c r="BK884" s="180"/>
      <c r="BL884" s="180"/>
      <c r="BM884" s="180"/>
      <c r="BN884" s="180"/>
      <c r="BO884" s="180"/>
      <c r="BP884" s="180"/>
      <c r="BQ884" s="180"/>
      <c r="BR884" s="180"/>
      <c r="BS884" s="180"/>
      <c r="BT884" s="180"/>
      <c r="BU884" s="180"/>
      <c r="BV884" s="180"/>
      <c r="BW884" s="180"/>
      <c r="BX884" s="180"/>
      <c r="BY884" s="180"/>
      <c r="BZ884" s="180"/>
      <c r="CA884" s="180"/>
    </row>
    <row r="885" ht="15.75" customHeight="1" spans="1:79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  <c r="R885" s="180"/>
      <c r="S885" s="180"/>
      <c r="T885" s="180"/>
      <c r="U885" s="180"/>
      <c r="V885" s="180"/>
      <c r="W885" s="180"/>
      <c r="X885" s="180"/>
      <c r="Y885" s="180"/>
      <c r="Z885" s="180"/>
      <c r="AA885" s="180"/>
      <c r="AB885" s="180"/>
      <c r="AC885" s="180"/>
      <c r="AD885" s="180"/>
      <c r="AE885" s="180"/>
      <c r="AF885" s="180"/>
      <c r="AG885" s="180"/>
      <c r="AH885" s="180"/>
      <c r="AI885" s="180"/>
      <c r="AJ885" s="180"/>
      <c r="AK885" s="180"/>
      <c r="AL885" s="180"/>
      <c r="AM885" s="180"/>
      <c r="AN885" s="180"/>
      <c r="AO885" s="180"/>
      <c r="AP885" s="180"/>
      <c r="AQ885" s="180"/>
      <c r="AR885" s="180"/>
      <c r="AS885" s="180"/>
      <c r="AT885" s="180"/>
      <c r="AU885" s="180"/>
      <c r="AV885" s="180"/>
      <c r="AW885" s="180"/>
      <c r="AX885" s="180"/>
      <c r="AY885" s="180"/>
      <c r="AZ885" s="180"/>
      <c r="BA885" s="180"/>
      <c r="BB885" s="180"/>
      <c r="BC885" s="180"/>
      <c r="BD885" s="180"/>
      <c r="BE885" s="180"/>
      <c r="BF885" s="180"/>
      <c r="BG885" s="180"/>
      <c r="BH885" s="180"/>
      <c r="BI885" s="180"/>
      <c r="BJ885" s="180"/>
      <c r="BK885" s="180"/>
      <c r="BL885" s="180"/>
      <c r="BM885" s="180"/>
      <c r="BN885" s="180"/>
      <c r="BO885" s="180"/>
      <c r="BP885" s="180"/>
      <c r="BQ885" s="180"/>
      <c r="BR885" s="180"/>
      <c r="BS885" s="180"/>
      <c r="BT885" s="180"/>
      <c r="BU885" s="180"/>
      <c r="BV885" s="180"/>
      <c r="BW885" s="180"/>
      <c r="BX885" s="180"/>
      <c r="BY885" s="180"/>
      <c r="BZ885" s="180"/>
      <c r="CA885" s="180"/>
    </row>
    <row r="886" ht="15.75" customHeight="1" spans="1:79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  <c r="R886" s="180"/>
      <c r="S886" s="180"/>
      <c r="T886" s="180"/>
      <c r="U886" s="180"/>
      <c r="V886" s="180"/>
      <c r="W886" s="180"/>
      <c r="X886" s="180"/>
      <c r="Y886" s="180"/>
      <c r="Z886" s="180"/>
      <c r="AA886" s="180"/>
      <c r="AB886" s="180"/>
      <c r="AC886" s="180"/>
      <c r="AD886" s="180"/>
      <c r="AE886" s="180"/>
      <c r="AF886" s="180"/>
      <c r="AG886" s="180"/>
      <c r="AH886" s="180"/>
      <c r="AI886" s="180"/>
      <c r="AJ886" s="180"/>
      <c r="AK886" s="180"/>
      <c r="AL886" s="180"/>
      <c r="AM886" s="180"/>
      <c r="AN886" s="180"/>
      <c r="AO886" s="180"/>
      <c r="AP886" s="180"/>
      <c r="AQ886" s="180"/>
      <c r="AR886" s="180"/>
      <c r="AS886" s="180"/>
      <c r="AT886" s="180"/>
      <c r="AU886" s="180"/>
      <c r="AV886" s="180"/>
      <c r="AW886" s="180"/>
      <c r="AX886" s="180"/>
      <c r="AY886" s="180"/>
      <c r="AZ886" s="180"/>
      <c r="BA886" s="180"/>
      <c r="BB886" s="180"/>
      <c r="BC886" s="180"/>
      <c r="BD886" s="180"/>
      <c r="BE886" s="180"/>
      <c r="BF886" s="180"/>
      <c r="BG886" s="180"/>
      <c r="BH886" s="180"/>
      <c r="BI886" s="180"/>
      <c r="BJ886" s="180"/>
      <c r="BK886" s="180"/>
      <c r="BL886" s="180"/>
      <c r="BM886" s="180"/>
      <c r="BN886" s="180"/>
      <c r="BO886" s="180"/>
      <c r="BP886" s="180"/>
      <c r="BQ886" s="180"/>
      <c r="BR886" s="180"/>
      <c r="BS886" s="180"/>
      <c r="BT886" s="180"/>
      <c r="BU886" s="180"/>
      <c r="BV886" s="180"/>
      <c r="BW886" s="180"/>
      <c r="BX886" s="180"/>
      <c r="BY886" s="180"/>
      <c r="BZ886" s="180"/>
      <c r="CA886" s="180"/>
    </row>
    <row r="887" ht="15.75" customHeight="1" spans="1:79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  <c r="R887" s="180"/>
      <c r="S887" s="180"/>
      <c r="T887" s="180"/>
      <c r="U887" s="180"/>
      <c r="V887" s="180"/>
      <c r="W887" s="180"/>
      <c r="X887" s="180"/>
      <c r="Y887" s="180"/>
      <c r="Z887" s="180"/>
      <c r="AA887" s="180"/>
      <c r="AB887" s="180"/>
      <c r="AC887" s="180"/>
      <c r="AD887" s="180"/>
      <c r="AE887" s="180"/>
      <c r="AF887" s="180"/>
      <c r="AG887" s="180"/>
      <c r="AH887" s="180"/>
      <c r="AI887" s="180"/>
      <c r="AJ887" s="180"/>
      <c r="AK887" s="180"/>
      <c r="AL887" s="180"/>
      <c r="AM887" s="180"/>
      <c r="AN887" s="180"/>
      <c r="AO887" s="180"/>
      <c r="AP887" s="180"/>
      <c r="AQ887" s="180"/>
      <c r="AR887" s="180"/>
      <c r="AS887" s="180"/>
      <c r="AT887" s="180"/>
      <c r="AU887" s="180"/>
      <c r="AV887" s="180"/>
      <c r="AW887" s="180"/>
      <c r="AX887" s="180"/>
      <c r="AY887" s="180"/>
      <c r="AZ887" s="180"/>
      <c r="BA887" s="180"/>
      <c r="BB887" s="180"/>
      <c r="BC887" s="180"/>
      <c r="BD887" s="180"/>
      <c r="BE887" s="180"/>
      <c r="BF887" s="180"/>
      <c r="BG887" s="180"/>
      <c r="BH887" s="180"/>
      <c r="BI887" s="180"/>
      <c r="BJ887" s="180"/>
      <c r="BK887" s="180"/>
      <c r="BL887" s="180"/>
      <c r="BM887" s="180"/>
      <c r="BN887" s="180"/>
      <c r="BO887" s="180"/>
      <c r="BP887" s="180"/>
      <c r="BQ887" s="180"/>
      <c r="BR887" s="180"/>
      <c r="BS887" s="180"/>
      <c r="BT887" s="180"/>
      <c r="BU887" s="180"/>
      <c r="BV887" s="180"/>
      <c r="BW887" s="180"/>
      <c r="BX887" s="180"/>
      <c r="BY887" s="180"/>
      <c r="BZ887" s="180"/>
      <c r="CA887" s="180"/>
    </row>
    <row r="888" ht="15.75" customHeight="1" spans="1:79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  <c r="R888" s="180"/>
      <c r="S888" s="180"/>
      <c r="T888" s="180"/>
      <c r="U888" s="180"/>
      <c r="V888" s="180"/>
      <c r="W888" s="180"/>
      <c r="X888" s="180"/>
      <c r="Y888" s="180"/>
      <c r="Z888" s="180"/>
      <c r="AA888" s="180"/>
      <c r="AB888" s="180"/>
      <c r="AC888" s="180"/>
      <c r="AD888" s="180"/>
      <c r="AE888" s="180"/>
      <c r="AF888" s="180"/>
      <c r="AG888" s="180"/>
      <c r="AH888" s="180"/>
      <c r="AI888" s="180"/>
      <c r="AJ888" s="180"/>
      <c r="AK888" s="180"/>
      <c r="AL888" s="180"/>
      <c r="AM888" s="180"/>
      <c r="AN888" s="180"/>
      <c r="AO888" s="180"/>
      <c r="AP888" s="180"/>
      <c r="AQ888" s="180"/>
      <c r="AR888" s="180"/>
      <c r="AS888" s="180"/>
      <c r="AT888" s="180"/>
      <c r="AU888" s="180"/>
      <c r="AV888" s="180"/>
      <c r="AW888" s="180"/>
      <c r="AX888" s="180"/>
      <c r="AY888" s="180"/>
      <c r="AZ888" s="180"/>
      <c r="BA888" s="180"/>
      <c r="BB888" s="180"/>
      <c r="BC888" s="180"/>
      <c r="BD888" s="180"/>
      <c r="BE888" s="180"/>
      <c r="BF888" s="180"/>
      <c r="BG888" s="180"/>
      <c r="BH888" s="180"/>
      <c r="BI888" s="180"/>
      <c r="BJ888" s="180"/>
      <c r="BK888" s="180"/>
      <c r="BL888" s="180"/>
      <c r="BM888" s="180"/>
      <c r="BN888" s="180"/>
      <c r="BO888" s="180"/>
      <c r="BP888" s="180"/>
      <c r="BQ888" s="180"/>
      <c r="BR888" s="180"/>
      <c r="BS888" s="180"/>
      <c r="BT888" s="180"/>
      <c r="BU888" s="180"/>
      <c r="BV888" s="180"/>
      <c r="BW888" s="180"/>
      <c r="BX888" s="180"/>
      <c r="BY888" s="180"/>
      <c r="BZ888" s="180"/>
      <c r="CA888" s="180"/>
    </row>
    <row r="889" ht="15.75" customHeight="1" spans="1:79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  <c r="R889" s="180"/>
      <c r="S889" s="180"/>
      <c r="T889" s="180"/>
      <c r="U889" s="180"/>
      <c r="V889" s="180"/>
      <c r="W889" s="180"/>
      <c r="X889" s="180"/>
      <c r="Y889" s="180"/>
      <c r="Z889" s="180"/>
      <c r="AA889" s="180"/>
      <c r="AB889" s="180"/>
      <c r="AC889" s="180"/>
      <c r="AD889" s="180"/>
      <c r="AE889" s="180"/>
      <c r="AF889" s="180"/>
      <c r="AG889" s="180"/>
      <c r="AH889" s="180"/>
      <c r="AI889" s="180"/>
      <c r="AJ889" s="180"/>
      <c r="AK889" s="180"/>
      <c r="AL889" s="180"/>
      <c r="AM889" s="180"/>
      <c r="AN889" s="180"/>
      <c r="AO889" s="180"/>
      <c r="AP889" s="180"/>
      <c r="AQ889" s="180"/>
      <c r="AR889" s="180"/>
      <c r="AS889" s="180"/>
      <c r="AT889" s="180"/>
      <c r="AU889" s="180"/>
      <c r="AV889" s="180"/>
      <c r="AW889" s="180"/>
      <c r="AX889" s="180"/>
      <c r="AY889" s="180"/>
      <c r="AZ889" s="180"/>
      <c r="BA889" s="180"/>
      <c r="BB889" s="180"/>
      <c r="BC889" s="180"/>
      <c r="BD889" s="180"/>
      <c r="BE889" s="180"/>
      <c r="BF889" s="180"/>
      <c r="BG889" s="180"/>
      <c r="BH889" s="180"/>
      <c r="BI889" s="180"/>
      <c r="BJ889" s="180"/>
      <c r="BK889" s="180"/>
      <c r="BL889" s="180"/>
      <c r="BM889" s="180"/>
      <c r="BN889" s="180"/>
      <c r="BO889" s="180"/>
      <c r="BP889" s="180"/>
      <c r="BQ889" s="180"/>
      <c r="BR889" s="180"/>
      <c r="BS889" s="180"/>
      <c r="BT889" s="180"/>
      <c r="BU889" s="180"/>
      <c r="BV889" s="180"/>
      <c r="BW889" s="180"/>
      <c r="BX889" s="180"/>
      <c r="BY889" s="180"/>
      <c r="BZ889" s="180"/>
      <c r="CA889" s="180"/>
    </row>
    <row r="890" ht="15.75" customHeight="1" spans="1:79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  <c r="R890" s="180"/>
      <c r="S890" s="180"/>
      <c r="T890" s="180"/>
      <c r="U890" s="180"/>
      <c r="V890" s="180"/>
      <c r="W890" s="180"/>
      <c r="X890" s="180"/>
      <c r="Y890" s="180"/>
      <c r="Z890" s="180"/>
      <c r="AA890" s="180"/>
      <c r="AB890" s="180"/>
      <c r="AC890" s="180"/>
      <c r="AD890" s="180"/>
      <c r="AE890" s="180"/>
      <c r="AF890" s="180"/>
      <c r="AG890" s="180"/>
      <c r="AH890" s="180"/>
      <c r="AI890" s="180"/>
      <c r="AJ890" s="180"/>
      <c r="AK890" s="180"/>
      <c r="AL890" s="180"/>
      <c r="AM890" s="180"/>
      <c r="AN890" s="180"/>
      <c r="AO890" s="180"/>
      <c r="AP890" s="180"/>
      <c r="AQ890" s="180"/>
      <c r="AR890" s="180"/>
      <c r="AS890" s="180"/>
      <c r="AT890" s="180"/>
      <c r="AU890" s="180"/>
      <c r="AV890" s="180"/>
      <c r="AW890" s="180"/>
      <c r="AX890" s="180"/>
      <c r="AY890" s="180"/>
      <c r="AZ890" s="180"/>
      <c r="BA890" s="180"/>
      <c r="BB890" s="180"/>
      <c r="BC890" s="180"/>
      <c r="BD890" s="180"/>
      <c r="BE890" s="180"/>
      <c r="BF890" s="180"/>
      <c r="BG890" s="180"/>
      <c r="BH890" s="180"/>
      <c r="BI890" s="180"/>
      <c r="BJ890" s="180"/>
      <c r="BK890" s="180"/>
      <c r="BL890" s="180"/>
      <c r="BM890" s="180"/>
      <c r="BN890" s="180"/>
      <c r="BO890" s="180"/>
      <c r="BP890" s="180"/>
      <c r="BQ890" s="180"/>
      <c r="BR890" s="180"/>
      <c r="BS890" s="180"/>
      <c r="BT890" s="180"/>
      <c r="BU890" s="180"/>
      <c r="BV890" s="180"/>
      <c r="BW890" s="180"/>
      <c r="BX890" s="180"/>
      <c r="BY890" s="180"/>
      <c r="BZ890" s="180"/>
      <c r="CA890" s="180"/>
    </row>
    <row r="891" ht="15.75" customHeight="1" spans="1:79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  <c r="R891" s="180"/>
      <c r="S891" s="180"/>
      <c r="T891" s="180"/>
      <c r="U891" s="180"/>
      <c r="V891" s="180"/>
      <c r="W891" s="180"/>
      <c r="X891" s="180"/>
      <c r="Y891" s="180"/>
      <c r="Z891" s="180"/>
      <c r="AA891" s="180"/>
      <c r="AB891" s="180"/>
      <c r="AC891" s="180"/>
      <c r="AD891" s="180"/>
      <c r="AE891" s="180"/>
      <c r="AF891" s="180"/>
      <c r="AG891" s="180"/>
      <c r="AH891" s="180"/>
      <c r="AI891" s="180"/>
      <c r="AJ891" s="180"/>
      <c r="AK891" s="180"/>
      <c r="AL891" s="180"/>
      <c r="AM891" s="180"/>
      <c r="AN891" s="180"/>
      <c r="AO891" s="180"/>
      <c r="AP891" s="180"/>
      <c r="AQ891" s="180"/>
      <c r="AR891" s="180"/>
      <c r="AS891" s="180"/>
      <c r="AT891" s="180"/>
      <c r="AU891" s="180"/>
      <c r="AV891" s="180"/>
      <c r="AW891" s="180"/>
      <c r="AX891" s="180"/>
      <c r="AY891" s="180"/>
      <c r="AZ891" s="180"/>
      <c r="BA891" s="180"/>
      <c r="BB891" s="180"/>
      <c r="BC891" s="180"/>
      <c r="BD891" s="180"/>
      <c r="BE891" s="180"/>
      <c r="BF891" s="180"/>
      <c r="BG891" s="180"/>
      <c r="BH891" s="180"/>
      <c r="BI891" s="180"/>
      <c r="BJ891" s="180"/>
      <c r="BK891" s="180"/>
      <c r="BL891" s="180"/>
      <c r="BM891" s="180"/>
      <c r="BN891" s="180"/>
      <c r="BO891" s="180"/>
      <c r="BP891" s="180"/>
      <c r="BQ891" s="180"/>
      <c r="BR891" s="180"/>
      <c r="BS891" s="180"/>
      <c r="BT891" s="180"/>
      <c r="BU891" s="180"/>
      <c r="BV891" s="180"/>
      <c r="BW891" s="180"/>
      <c r="BX891" s="180"/>
      <c r="BY891" s="180"/>
      <c r="BZ891" s="180"/>
      <c r="CA891" s="180"/>
    </row>
    <row r="892" ht="15.75" customHeight="1" spans="1:79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  <c r="R892" s="180"/>
      <c r="S892" s="180"/>
      <c r="T892" s="180"/>
      <c r="U892" s="180"/>
      <c r="V892" s="180"/>
      <c r="W892" s="180"/>
      <c r="X892" s="180"/>
      <c r="Y892" s="180"/>
      <c r="Z892" s="180"/>
      <c r="AA892" s="180"/>
      <c r="AB892" s="180"/>
      <c r="AC892" s="180"/>
      <c r="AD892" s="180"/>
      <c r="AE892" s="180"/>
      <c r="AF892" s="180"/>
      <c r="AG892" s="180"/>
      <c r="AH892" s="180"/>
      <c r="AI892" s="180"/>
      <c r="AJ892" s="180"/>
      <c r="AK892" s="180"/>
      <c r="AL892" s="180"/>
      <c r="AM892" s="180"/>
      <c r="AN892" s="180"/>
      <c r="AO892" s="180"/>
      <c r="AP892" s="180"/>
      <c r="AQ892" s="180"/>
      <c r="AR892" s="180"/>
      <c r="AS892" s="180"/>
      <c r="AT892" s="180"/>
      <c r="AU892" s="180"/>
      <c r="AV892" s="180"/>
      <c r="AW892" s="180"/>
      <c r="AX892" s="180"/>
      <c r="AY892" s="180"/>
      <c r="AZ892" s="180"/>
      <c r="BA892" s="180"/>
      <c r="BB892" s="180"/>
      <c r="BC892" s="180"/>
      <c r="BD892" s="180"/>
      <c r="BE892" s="180"/>
      <c r="BF892" s="180"/>
      <c r="BG892" s="180"/>
      <c r="BH892" s="180"/>
      <c r="BI892" s="180"/>
      <c r="BJ892" s="180"/>
      <c r="BK892" s="180"/>
      <c r="BL892" s="180"/>
      <c r="BM892" s="180"/>
      <c r="BN892" s="180"/>
      <c r="BO892" s="180"/>
      <c r="BP892" s="180"/>
      <c r="BQ892" s="180"/>
      <c r="BR892" s="180"/>
      <c r="BS892" s="180"/>
      <c r="BT892" s="180"/>
      <c r="BU892" s="180"/>
      <c r="BV892" s="180"/>
      <c r="BW892" s="180"/>
      <c r="BX892" s="180"/>
      <c r="BY892" s="180"/>
      <c r="BZ892" s="180"/>
      <c r="CA892" s="180"/>
    </row>
    <row r="893" ht="15.75" customHeight="1" spans="1:79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  <c r="R893" s="180"/>
      <c r="S893" s="180"/>
      <c r="T893" s="180"/>
      <c r="U893" s="180"/>
      <c r="V893" s="180"/>
      <c r="W893" s="180"/>
      <c r="X893" s="180"/>
      <c r="Y893" s="180"/>
      <c r="Z893" s="180"/>
      <c r="AA893" s="180"/>
      <c r="AB893" s="180"/>
      <c r="AC893" s="180"/>
      <c r="AD893" s="180"/>
      <c r="AE893" s="180"/>
      <c r="AF893" s="180"/>
      <c r="AG893" s="180"/>
      <c r="AH893" s="180"/>
      <c r="AI893" s="180"/>
      <c r="AJ893" s="180"/>
      <c r="AK893" s="180"/>
      <c r="AL893" s="180"/>
      <c r="AM893" s="180"/>
      <c r="AN893" s="180"/>
      <c r="AO893" s="180"/>
      <c r="AP893" s="180"/>
      <c r="AQ893" s="180"/>
      <c r="AR893" s="180"/>
      <c r="AS893" s="180"/>
      <c r="AT893" s="180"/>
      <c r="AU893" s="180"/>
      <c r="AV893" s="180"/>
      <c r="AW893" s="180"/>
      <c r="AX893" s="180"/>
      <c r="AY893" s="180"/>
      <c r="AZ893" s="180"/>
      <c r="BA893" s="180"/>
      <c r="BB893" s="180"/>
      <c r="BC893" s="180"/>
      <c r="BD893" s="180"/>
      <c r="BE893" s="180"/>
      <c r="BF893" s="180"/>
      <c r="BG893" s="180"/>
      <c r="BH893" s="180"/>
      <c r="BI893" s="180"/>
      <c r="BJ893" s="180"/>
      <c r="BK893" s="180"/>
      <c r="BL893" s="180"/>
      <c r="BM893" s="180"/>
      <c r="BN893" s="180"/>
      <c r="BO893" s="180"/>
      <c r="BP893" s="180"/>
      <c r="BQ893" s="180"/>
      <c r="BR893" s="180"/>
      <c r="BS893" s="180"/>
      <c r="BT893" s="180"/>
      <c r="BU893" s="180"/>
      <c r="BV893" s="180"/>
      <c r="BW893" s="180"/>
      <c r="BX893" s="180"/>
      <c r="BY893" s="180"/>
      <c r="BZ893" s="180"/>
      <c r="CA893" s="180"/>
    </row>
    <row r="894" ht="15.75" customHeight="1" spans="1:79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  <c r="R894" s="180"/>
      <c r="S894" s="180"/>
      <c r="T894" s="180"/>
      <c r="U894" s="180"/>
      <c r="V894" s="180"/>
      <c r="W894" s="180"/>
      <c r="X894" s="180"/>
      <c r="Y894" s="180"/>
      <c r="Z894" s="180"/>
      <c r="AA894" s="180"/>
      <c r="AB894" s="180"/>
      <c r="AC894" s="180"/>
      <c r="AD894" s="180"/>
      <c r="AE894" s="180"/>
      <c r="AF894" s="180"/>
      <c r="AG894" s="180"/>
      <c r="AH894" s="180"/>
      <c r="AI894" s="180"/>
      <c r="AJ894" s="180"/>
      <c r="AK894" s="180"/>
      <c r="AL894" s="180"/>
      <c r="AM894" s="180"/>
      <c r="AN894" s="180"/>
      <c r="AO894" s="180"/>
      <c r="AP894" s="180"/>
      <c r="AQ894" s="180"/>
      <c r="AR894" s="180"/>
      <c r="AS894" s="180"/>
      <c r="AT894" s="180"/>
      <c r="AU894" s="180"/>
      <c r="AV894" s="180"/>
      <c r="AW894" s="180"/>
      <c r="AX894" s="180"/>
      <c r="AY894" s="180"/>
      <c r="AZ894" s="180"/>
      <c r="BA894" s="180"/>
      <c r="BB894" s="180"/>
      <c r="BC894" s="180"/>
      <c r="BD894" s="180"/>
      <c r="BE894" s="180"/>
      <c r="BF894" s="180"/>
      <c r="BG894" s="180"/>
      <c r="BH894" s="180"/>
      <c r="BI894" s="180"/>
      <c r="BJ894" s="180"/>
      <c r="BK894" s="180"/>
      <c r="BL894" s="180"/>
      <c r="BM894" s="180"/>
      <c r="BN894" s="180"/>
      <c r="BO894" s="180"/>
      <c r="BP894" s="180"/>
      <c r="BQ894" s="180"/>
      <c r="BR894" s="180"/>
      <c r="BS894" s="180"/>
      <c r="BT894" s="180"/>
      <c r="BU894" s="180"/>
      <c r="BV894" s="180"/>
      <c r="BW894" s="180"/>
      <c r="BX894" s="180"/>
      <c r="BY894" s="180"/>
      <c r="BZ894" s="180"/>
      <c r="CA894" s="180"/>
    </row>
    <row r="895" ht="15.75" customHeight="1" spans="1:79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  <c r="R895" s="180"/>
      <c r="S895" s="180"/>
      <c r="T895" s="180"/>
      <c r="U895" s="180"/>
      <c r="V895" s="180"/>
      <c r="W895" s="180"/>
      <c r="X895" s="180"/>
      <c r="Y895" s="180"/>
      <c r="Z895" s="180"/>
      <c r="AA895" s="180"/>
      <c r="AB895" s="180"/>
      <c r="AC895" s="180"/>
      <c r="AD895" s="180"/>
      <c r="AE895" s="180"/>
      <c r="AF895" s="180"/>
      <c r="AG895" s="180"/>
      <c r="AH895" s="180"/>
      <c r="AI895" s="180"/>
      <c r="AJ895" s="180"/>
      <c r="AK895" s="180"/>
      <c r="AL895" s="180"/>
      <c r="AM895" s="180"/>
      <c r="AN895" s="180"/>
      <c r="AO895" s="180"/>
      <c r="AP895" s="180"/>
      <c r="AQ895" s="180"/>
      <c r="AR895" s="180"/>
      <c r="AS895" s="180"/>
      <c r="AT895" s="180"/>
      <c r="AU895" s="180"/>
      <c r="AV895" s="180"/>
      <c r="AW895" s="180"/>
      <c r="AX895" s="180"/>
      <c r="AY895" s="180"/>
      <c r="AZ895" s="180"/>
      <c r="BA895" s="180"/>
      <c r="BB895" s="180"/>
      <c r="BC895" s="180"/>
      <c r="BD895" s="180"/>
      <c r="BE895" s="180"/>
      <c r="BF895" s="180"/>
      <c r="BG895" s="180"/>
      <c r="BH895" s="180"/>
      <c r="BI895" s="180"/>
      <c r="BJ895" s="180"/>
      <c r="BK895" s="180"/>
      <c r="BL895" s="180"/>
      <c r="BM895" s="180"/>
      <c r="BN895" s="180"/>
      <c r="BO895" s="180"/>
      <c r="BP895" s="180"/>
      <c r="BQ895" s="180"/>
      <c r="BR895" s="180"/>
      <c r="BS895" s="180"/>
      <c r="BT895" s="180"/>
      <c r="BU895" s="180"/>
      <c r="BV895" s="180"/>
      <c r="BW895" s="180"/>
      <c r="BX895" s="180"/>
      <c r="BY895" s="180"/>
      <c r="BZ895" s="180"/>
      <c r="CA895" s="180"/>
    </row>
    <row r="896" ht="15.75" customHeight="1" spans="1:79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  <c r="R896" s="180"/>
      <c r="S896" s="180"/>
      <c r="T896" s="180"/>
      <c r="U896" s="180"/>
      <c r="V896" s="180"/>
      <c r="W896" s="180"/>
      <c r="X896" s="180"/>
      <c r="Y896" s="180"/>
      <c r="Z896" s="180"/>
      <c r="AA896" s="180"/>
      <c r="AB896" s="180"/>
      <c r="AC896" s="180"/>
      <c r="AD896" s="180"/>
      <c r="AE896" s="180"/>
      <c r="AF896" s="180"/>
      <c r="AG896" s="180"/>
      <c r="AH896" s="180"/>
      <c r="AI896" s="180"/>
      <c r="AJ896" s="180"/>
      <c r="AK896" s="180"/>
      <c r="AL896" s="180"/>
      <c r="AM896" s="180"/>
      <c r="AN896" s="180"/>
      <c r="AO896" s="180"/>
      <c r="AP896" s="180"/>
      <c r="AQ896" s="180"/>
      <c r="AR896" s="180"/>
      <c r="AS896" s="180"/>
      <c r="AT896" s="180"/>
      <c r="AU896" s="180"/>
      <c r="AV896" s="180"/>
      <c r="AW896" s="180"/>
      <c r="AX896" s="180"/>
      <c r="AY896" s="180"/>
      <c r="AZ896" s="180"/>
      <c r="BA896" s="180"/>
      <c r="BB896" s="180"/>
      <c r="BC896" s="180"/>
      <c r="BD896" s="180"/>
      <c r="BE896" s="180"/>
      <c r="BF896" s="180"/>
      <c r="BG896" s="180"/>
      <c r="BH896" s="180"/>
      <c r="BI896" s="180"/>
      <c r="BJ896" s="180"/>
      <c r="BK896" s="180"/>
      <c r="BL896" s="180"/>
      <c r="BM896" s="180"/>
      <c r="BN896" s="180"/>
      <c r="BO896" s="180"/>
      <c r="BP896" s="180"/>
      <c r="BQ896" s="180"/>
      <c r="BR896" s="180"/>
      <c r="BS896" s="180"/>
      <c r="BT896" s="180"/>
      <c r="BU896" s="180"/>
      <c r="BV896" s="180"/>
      <c r="BW896" s="180"/>
      <c r="BX896" s="180"/>
      <c r="BY896" s="180"/>
      <c r="BZ896" s="180"/>
      <c r="CA896" s="180"/>
    </row>
    <row r="897" ht="15.75" customHeight="1" spans="1:79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  <c r="R897" s="180"/>
      <c r="S897" s="180"/>
      <c r="T897" s="180"/>
      <c r="U897" s="180"/>
      <c r="V897" s="180"/>
      <c r="W897" s="180"/>
      <c r="X897" s="180"/>
      <c r="Y897" s="180"/>
      <c r="Z897" s="180"/>
      <c r="AA897" s="180"/>
      <c r="AB897" s="180"/>
      <c r="AC897" s="180"/>
      <c r="AD897" s="180"/>
      <c r="AE897" s="180"/>
      <c r="AF897" s="180"/>
      <c r="AG897" s="180"/>
      <c r="AH897" s="180"/>
      <c r="AI897" s="180"/>
      <c r="AJ897" s="180"/>
      <c r="AK897" s="180"/>
      <c r="AL897" s="180"/>
      <c r="AM897" s="180"/>
      <c r="AN897" s="180"/>
      <c r="AO897" s="180"/>
      <c r="AP897" s="180"/>
      <c r="AQ897" s="180"/>
      <c r="AR897" s="180"/>
      <c r="AS897" s="180"/>
      <c r="AT897" s="180"/>
      <c r="AU897" s="180"/>
      <c r="AV897" s="180"/>
      <c r="AW897" s="180"/>
      <c r="AX897" s="180"/>
      <c r="AY897" s="180"/>
      <c r="AZ897" s="180"/>
      <c r="BA897" s="180"/>
      <c r="BB897" s="180"/>
      <c r="BC897" s="180"/>
      <c r="BD897" s="180"/>
      <c r="BE897" s="180"/>
      <c r="BF897" s="180"/>
      <c r="BG897" s="180"/>
      <c r="BH897" s="180"/>
      <c r="BI897" s="180"/>
      <c r="BJ897" s="180"/>
      <c r="BK897" s="180"/>
      <c r="BL897" s="180"/>
      <c r="BM897" s="180"/>
      <c r="BN897" s="180"/>
      <c r="BO897" s="180"/>
      <c r="BP897" s="180"/>
      <c r="BQ897" s="180"/>
      <c r="BR897" s="180"/>
      <c r="BS897" s="180"/>
      <c r="BT897" s="180"/>
      <c r="BU897" s="180"/>
      <c r="BV897" s="180"/>
      <c r="BW897" s="180"/>
      <c r="BX897" s="180"/>
      <c r="BY897" s="180"/>
      <c r="BZ897" s="180"/>
      <c r="CA897" s="180"/>
    </row>
    <row r="898" ht="15.75" customHeight="1" spans="1:79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  <c r="R898" s="180"/>
      <c r="S898" s="180"/>
      <c r="T898" s="180"/>
      <c r="U898" s="180"/>
      <c r="V898" s="180"/>
      <c r="W898" s="180"/>
      <c r="X898" s="180"/>
      <c r="Y898" s="180"/>
      <c r="Z898" s="180"/>
      <c r="AA898" s="180"/>
      <c r="AB898" s="180"/>
      <c r="AC898" s="180"/>
      <c r="AD898" s="180"/>
      <c r="AE898" s="180"/>
      <c r="AF898" s="180"/>
      <c r="AG898" s="180"/>
      <c r="AH898" s="180"/>
      <c r="AI898" s="180"/>
      <c r="AJ898" s="180"/>
      <c r="AK898" s="180"/>
      <c r="AL898" s="180"/>
      <c r="AM898" s="180"/>
      <c r="AN898" s="180"/>
      <c r="AO898" s="180"/>
      <c r="AP898" s="180"/>
      <c r="AQ898" s="180"/>
      <c r="AR898" s="180"/>
      <c r="AS898" s="180"/>
      <c r="AT898" s="180"/>
      <c r="AU898" s="180"/>
      <c r="AV898" s="180"/>
      <c r="AW898" s="180"/>
      <c r="AX898" s="180"/>
      <c r="AY898" s="180"/>
      <c r="AZ898" s="180"/>
      <c r="BA898" s="180"/>
      <c r="BB898" s="180"/>
      <c r="BC898" s="180"/>
      <c r="BD898" s="180"/>
      <c r="BE898" s="180"/>
      <c r="BF898" s="180"/>
      <c r="BG898" s="180"/>
      <c r="BH898" s="180"/>
      <c r="BI898" s="180"/>
      <c r="BJ898" s="180"/>
      <c r="BK898" s="180"/>
      <c r="BL898" s="180"/>
      <c r="BM898" s="180"/>
      <c r="BN898" s="180"/>
      <c r="BO898" s="180"/>
      <c r="BP898" s="180"/>
      <c r="BQ898" s="180"/>
      <c r="BR898" s="180"/>
      <c r="BS898" s="180"/>
      <c r="BT898" s="180"/>
      <c r="BU898" s="180"/>
      <c r="BV898" s="180"/>
      <c r="BW898" s="180"/>
      <c r="BX898" s="180"/>
      <c r="BY898" s="180"/>
      <c r="BZ898" s="180"/>
      <c r="CA898" s="180"/>
    </row>
    <row r="899" ht="15.75" customHeight="1" spans="1:79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  <c r="R899" s="180"/>
      <c r="S899" s="180"/>
      <c r="T899" s="180"/>
      <c r="U899" s="180"/>
      <c r="V899" s="180"/>
      <c r="W899" s="180"/>
      <c r="X899" s="180"/>
      <c r="Y899" s="180"/>
      <c r="Z899" s="180"/>
      <c r="AA899" s="180"/>
      <c r="AB899" s="180"/>
      <c r="AC899" s="180"/>
      <c r="AD899" s="180"/>
      <c r="AE899" s="180"/>
      <c r="AF899" s="180"/>
      <c r="AG899" s="180"/>
      <c r="AH899" s="180"/>
      <c r="AI899" s="180"/>
      <c r="AJ899" s="180"/>
      <c r="AK899" s="180"/>
      <c r="AL899" s="180"/>
      <c r="AM899" s="180"/>
      <c r="AN899" s="180"/>
      <c r="AO899" s="180"/>
      <c r="AP899" s="180"/>
      <c r="AQ899" s="180"/>
      <c r="AR899" s="180"/>
      <c r="AS899" s="180"/>
      <c r="AT899" s="180"/>
      <c r="AU899" s="180"/>
      <c r="AV899" s="180"/>
      <c r="AW899" s="180"/>
      <c r="AX899" s="180"/>
      <c r="AY899" s="180"/>
      <c r="AZ899" s="180"/>
      <c r="BA899" s="180"/>
      <c r="BB899" s="180"/>
      <c r="BC899" s="180"/>
      <c r="BD899" s="180"/>
      <c r="BE899" s="180"/>
      <c r="BF899" s="180"/>
      <c r="BG899" s="180"/>
      <c r="BH899" s="180"/>
      <c r="BI899" s="180"/>
      <c r="BJ899" s="180"/>
      <c r="BK899" s="180"/>
      <c r="BL899" s="180"/>
      <c r="BM899" s="180"/>
      <c r="BN899" s="180"/>
      <c r="BO899" s="180"/>
      <c r="BP899" s="180"/>
      <c r="BQ899" s="180"/>
      <c r="BR899" s="180"/>
      <c r="BS899" s="180"/>
      <c r="BT899" s="180"/>
      <c r="BU899" s="180"/>
      <c r="BV899" s="180"/>
      <c r="BW899" s="180"/>
      <c r="BX899" s="180"/>
      <c r="BY899" s="180"/>
      <c r="BZ899" s="180"/>
      <c r="CA899" s="180"/>
    </row>
    <row r="900" ht="15.75" customHeight="1" spans="1:79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  <c r="R900" s="180"/>
      <c r="S900" s="180"/>
      <c r="T900" s="180"/>
      <c r="U900" s="180"/>
      <c r="V900" s="180"/>
      <c r="W900" s="180"/>
      <c r="X900" s="180"/>
      <c r="Y900" s="180"/>
      <c r="Z900" s="180"/>
      <c r="AA900" s="180"/>
      <c r="AB900" s="180"/>
      <c r="AC900" s="180"/>
      <c r="AD900" s="180"/>
      <c r="AE900" s="180"/>
      <c r="AF900" s="180"/>
      <c r="AG900" s="180"/>
      <c r="AH900" s="180"/>
      <c r="AI900" s="180"/>
      <c r="AJ900" s="180"/>
      <c r="AK900" s="180"/>
      <c r="AL900" s="180"/>
      <c r="AM900" s="180"/>
      <c r="AN900" s="180"/>
      <c r="AO900" s="180"/>
      <c r="AP900" s="180"/>
      <c r="AQ900" s="180"/>
      <c r="AR900" s="180"/>
      <c r="AS900" s="180"/>
      <c r="AT900" s="180"/>
      <c r="AU900" s="180"/>
      <c r="AV900" s="180"/>
      <c r="AW900" s="180"/>
      <c r="AX900" s="180"/>
      <c r="AY900" s="180"/>
      <c r="AZ900" s="180"/>
      <c r="BA900" s="180"/>
      <c r="BB900" s="180"/>
      <c r="BC900" s="180"/>
      <c r="BD900" s="180"/>
      <c r="BE900" s="180"/>
      <c r="BF900" s="180"/>
      <c r="BG900" s="180"/>
      <c r="BH900" s="180"/>
      <c r="BI900" s="180"/>
      <c r="BJ900" s="180"/>
      <c r="BK900" s="180"/>
      <c r="BL900" s="180"/>
      <c r="BM900" s="180"/>
      <c r="BN900" s="180"/>
      <c r="BO900" s="180"/>
      <c r="BP900" s="180"/>
      <c r="BQ900" s="180"/>
      <c r="BR900" s="180"/>
      <c r="BS900" s="180"/>
      <c r="BT900" s="180"/>
      <c r="BU900" s="180"/>
      <c r="BV900" s="180"/>
      <c r="BW900" s="180"/>
      <c r="BX900" s="180"/>
      <c r="BY900" s="180"/>
      <c r="BZ900" s="180"/>
      <c r="CA900" s="180"/>
    </row>
    <row r="901" ht="15.75" customHeight="1" spans="1:79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  <c r="R901" s="180"/>
      <c r="S901" s="180"/>
      <c r="T901" s="180"/>
      <c r="U901" s="180"/>
      <c r="V901" s="180"/>
      <c r="W901" s="180"/>
      <c r="X901" s="180"/>
      <c r="Y901" s="180"/>
      <c r="Z901" s="180"/>
      <c r="AA901" s="180"/>
      <c r="AB901" s="180"/>
      <c r="AC901" s="180"/>
      <c r="AD901" s="180"/>
      <c r="AE901" s="180"/>
      <c r="AF901" s="180"/>
      <c r="AG901" s="180"/>
      <c r="AH901" s="180"/>
      <c r="AI901" s="180"/>
      <c r="AJ901" s="180"/>
      <c r="AK901" s="180"/>
      <c r="AL901" s="180"/>
      <c r="AM901" s="180"/>
      <c r="AN901" s="180"/>
      <c r="AO901" s="180"/>
      <c r="AP901" s="180"/>
      <c r="AQ901" s="180"/>
      <c r="AR901" s="180"/>
      <c r="AS901" s="180"/>
      <c r="AT901" s="180"/>
      <c r="AU901" s="180"/>
      <c r="AV901" s="180"/>
      <c r="AW901" s="180"/>
      <c r="AX901" s="180"/>
      <c r="AY901" s="180"/>
      <c r="AZ901" s="180"/>
      <c r="BA901" s="180"/>
      <c r="BB901" s="180"/>
      <c r="BC901" s="180"/>
      <c r="BD901" s="180"/>
      <c r="BE901" s="180"/>
      <c r="BF901" s="180"/>
      <c r="BG901" s="180"/>
      <c r="BH901" s="180"/>
      <c r="BI901" s="180"/>
      <c r="BJ901" s="180"/>
      <c r="BK901" s="180"/>
      <c r="BL901" s="180"/>
      <c r="BM901" s="180"/>
      <c r="BN901" s="180"/>
      <c r="BO901" s="180"/>
      <c r="BP901" s="180"/>
      <c r="BQ901" s="180"/>
      <c r="BR901" s="180"/>
      <c r="BS901" s="180"/>
      <c r="BT901" s="180"/>
      <c r="BU901" s="180"/>
      <c r="BV901" s="180"/>
      <c r="BW901" s="180"/>
      <c r="BX901" s="180"/>
      <c r="BY901" s="180"/>
      <c r="BZ901" s="180"/>
      <c r="CA901" s="180"/>
    </row>
    <row r="902" ht="15.75" customHeight="1" spans="1:79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  <c r="R902" s="180"/>
      <c r="S902" s="180"/>
      <c r="T902" s="180"/>
      <c r="U902" s="180"/>
      <c r="V902" s="180"/>
      <c r="W902" s="180"/>
      <c r="X902" s="180"/>
      <c r="Y902" s="180"/>
      <c r="Z902" s="180"/>
      <c r="AA902" s="180"/>
      <c r="AB902" s="180"/>
      <c r="AC902" s="180"/>
      <c r="AD902" s="180"/>
      <c r="AE902" s="180"/>
      <c r="AF902" s="180"/>
      <c r="AG902" s="180"/>
      <c r="AH902" s="180"/>
      <c r="AI902" s="180"/>
      <c r="AJ902" s="180"/>
      <c r="AK902" s="180"/>
      <c r="AL902" s="180"/>
      <c r="AM902" s="180"/>
      <c r="AN902" s="180"/>
      <c r="AO902" s="180"/>
      <c r="AP902" s="180"/>
      <c r="AQ902" s="180"/>
      <c r="AR902" s="180"/>
      <c r="AS902" s="180"/>
      <c r="AT902" s="180"/>
      <c r="AU902" s="180"/>
      <c r="AV902" s="180"/>
      <c r="AW902" s="180"/>
      <c r="AX902" s="180"/>
      <c r="AY902" s="180"/>
      <c r="AZ902" s="180"/>
      <c r="BA902" s="180"/>
      <c r="BB902" s="180"/>
      <c r="BC902" s="180"/>
      <c r="BD902" s="180"/>
      <c r="BE902" s="180"/>
      <c r="BF902" s="180"/>
      <c r="BG902" s="180"/>
      <c r="BH902" s="180"/>
      <c r="BI902" s="180"/>
      <c r="BJ902" s="180"/>
      <c r="BK902" s="180"/>
      <c r="BL902" s="180"/>
      <c r="BM902" s="180"/>
      <c r="BN902" s="180"/>
      <c r="BO902" s="180"/>
      <c r="BP902" s="180"/>
      <c r="BQ902" s="180"/>
      <c r="BR902" s="180"/>
      <c r="BS902" s="180"/>
      <c r="BT902" s="180"/>
      <c r="BU902" s="180"/>
      <c r="BV902" s="180"/>
      <c r="BW902" s="180"/>
      <c r="BX902" s="180"/>
      <c r="BY902" s="180"/>
      <c r="BZ902" s="180"/>
      <c r="CA902" s="180"/>
    </row>
    <row r="903" ht="15.75" customHeight="1" spans="1:79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  <c r="R903" s="180"/>
      <c r="S903" s="180"/>
      <c r="T903" s="180"/>
      <c r="U903" s="180"/>
      <c r="V903" s="180"/>
      <c r="W903" s="180"/>
      <c r="X903" s="180"/>
      <c r="Y903" s="180"/>
      <c r="Z903" s="180"/>
      <c r="AA903" s="180"/>
      <c r="AB903" s="180"/>
      <c r="AC903" s="180"/>
      <c r="AD903" s="180"/>
      <c r="AE903" s="180"/>
      <c r="AF903" s="180"/>
      <c r="AG903" s="180"/>
      <c r="AH903" s="180"/>
      <c r="AI903" s="180"/>
      <c r="AJ903" s="180"/>
      <c r="AK903" s="180"/>
      <c r="AL903" s="180"/>
      <c r="AM903" s="180"/>
      <c r="AN903" s="180"/>
      <c r="AO903" s="180"/>
      <c r="AP903" s="180"/>
      <c r="AQ903" s="180"/>
      <c r="AR903" s="180"/>
      <c r="AS903" s="180"/>
      <c r="AT903" s="180"/>
      <c r="AU903" s="180"/>
      <c r="AV903" s="180"/>
      <c r="AW903" s="180"/>
      <c r="AX903" s="180"/>
      <c r="AY903" s="180"/>
      <c r="AZ903" s="180"/>
      <c r="BA903" s="180"/>
      <c r="BB903" s="180"/>
      <c r="BC903" s="180"/>
      <c r="BD903" s="180"/>
      <c r="BE903" s="180"/>
      <c r="BF903" s="180"/>
      <c r="BG903" s="180"/>
      <c r="BH903" s="180"/>
      <c r="BI903" s="180"/>
      <c r="BJ903" s="180"/>
      <c r="BK903" s="180"/>
      <c r="BL903" s="180"/>
      <c r="BM903" s="180"/>
      <c r="BN903" s="180"/>
      <c r="BO903" s="180"/>
      <c r="BP903" s="180"/>
      <c r="BQ903" s="180"/>
      <c r="BR903" s="180"/>
      <c r="BS903" s="180"/>
      <c r="BT903" s="180"/>
      <c r="BU903" s="180"/>
      <c r="BV903" s="180"/>
      <c r="BW903" s="180"/>
      <c r="BX903" s="180"/>
      <c r="BY903" s="180"/>
      <c r="BZ903" s="180"/>
      <c r="CA903" s="180"/>
    </row>
    <row r="904" ht="15.75" customHeight="1" spans="1:79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  <c r="R904" s="180"/>
      <c r="S904" s="180"/>
      <c r="T904" s="180"/>
      <c r="U904" s="180"/>
      <c r="V904" s="180"/>
      <c r="W904" s="180"/>
      <c r="X904" s="180"/>
      <c r="Y904" s="180"/>
      <c r="Z904" s="180"/>
      <c r="AA904" s="180"/>
      <c r="AB904" s="180"/>
      <c r="AC904" s="180"/>
      <c r="AD904" s="180"/>
      <c r="AE904" s="180"/>
      <c r="AF904" s="180"/>
      <c r="AG904" s="180"/>
      <c r="AH904" s="180"/>
      <c r="AI904" s="180"/>
      <c r="AJ904" s="180"/>
      <c r="AK904" s="180"/>
      <c r="AL904" s="180"/>
      <c r="AM904" s="180"/>
      <c r="AN904" s="180"/>
      <c r="AO904" s="180"/>
      <c r="AP904" s="180"/>
      <c r="AQ904" s="180"/>
      <c r="AR904" s="180"/>
      <c r="AS904" s="180"/>
      <c r="AT904" s="180"/>
      <c r="AU904" s="180"/>
      <c r="AV904" s="180"/>
      <c r="AW904" s="180"/>
      <c r="AX904" s="180"/>
      <c r="AY904" s="180"/>
      <c r="AZ904" s="180"/>
      <c r="BA904" s="180"/>
      <c r="BB904" s="180"/>
      <c r="BC904" s="180"/>
      <c r="BD904" s="180"/>
      <c r="BE904" s="180"/>
      <c r="BF904" s="180"/>
      <c r="BG904" s="180"/>
      <c r="BH904" s="180"/>
      <c r="BI904" s="180"/>
      <c r="BJ904" s="180"/>
      <c r="BK904" s="180"/>
      <c r="BL904" s="180"/>
      <c r="BM904" s="180"/>
      <c r="BN904" s="180"/>
      <c r="BO904" s="180"/>
      <c r="BP904" s="180"/>
      <c r="BQ904" s="180"/>
      <c r="BR904" s="180"/>
      <c r="BS904" s="180"/>
      <c r="BT904" s="180"/>
      <c r="BU904" s="180"/>
      <c r="BV904" s="180"/>
      <c r="BW904" s="180"/>
      <c r="BX904" s="180"/>
      <c r="BY904" s="180"/>
      <c r="BZ904" s="180"/>
      <c r="CA904" s="180"/>
    </row>
    <row r="905" ht="15.75" customHeight="1" spans="1:79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  <c r="R905" s="180"/>
      <c r="S905" s="180"/>
      <c r="T905" s="180"/>
      <c r="U905" s="180"/>
      <c r="V905" s="180"/>
      <c r="W905" s="180"/>
      <c r="X905" s="180"/>
      <c r="Y905" s="180"/>
      <c r="Z905" s="180"/>
      <c r="AA905" s="180"/>
      <c r="AB905" s="180"/>
      <c r="AC905" s="180"/>
      <c r="AD905" s="180"/>
      <c r="AE905" s="180"/>
      <c r="AF905" s="180"/>
      <c r="AG905" s="180"/>
      <c r="AH905" s="180"/>
      <c r="AI905" s="180"/>
      <c r="AJ905" s="180"/>
      <c r="AK905" s="180"/>
      <c r="AL905" s="180"/>
      <c r="AM905" s="180"/>
      <c r="AN905" s="180"/>
      <c r="AO905" s="180"/>
      <c r="AP905" s="180"/>
      <c r="AQ905" s="180"/>
      <c r="AR905" s="180"/>
      <c r="AS905" s="180"/>
      <c r="AT905" s="180"/>
      <c r="AU905" s="180"/>
      <c r="AV905" s="180"/>
      <c r="AW905" s="180"/>
      <c r="AX905" s="180"/>
      <c r="AY905" s="180"/>
      <c r="AZ905" s="180"/>
      <c r="BA905" s="180"/>
      <c r="BB905" s="180"/>
      <c r="BC905" s="180"/>
      <c r="BD905" s="180"/>
      <c r="BE905" s="180"/>
      <c r="BF905" s="180"/>
      <c r="BG905" s="180"/>
      <c r="BH905" s="180"/>
      <c r="BI905" s="180"/>
      <c r="BJ905" s="180"/>
      <c r="BK905" s="180"/>
      <c r="BL905" s="180"/>
      <c r="BM905" s="180"/>
      <c r="BN905" s="180"/>
      <c r="BO905" s="180"/>
      <c r="BP905" s="180"/>
      <c r="BQ905" s="180"/>
      <c r="BR905" s="180"/>
      <c r="BS905" s="180"/>
      <c r="BT905" s="180"/>
      <c r="BU905" s="180"/>
      <c r="BV905" s="180"/>
      <c r="BW905" s="180"/>
      <c r="BX905" s="180"/>
      <c r="BY905" s="180"/>
      <c r="BZ905" s="180"/>
      <c r="CA905" s="180"/>
    </row>
    <row r="906" ht="15.75" customHeight="1" spans="1:79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  <c r="R906" s="180"/>
      <c r="S906" s="180"/>
      <c r="T906" s="180"/>
      <c r="U906" s="180"/>
      <c r="V906" s="180"/>
      <c r="W906" s="180"/>
      <c r="X906" s="180"/>
      <c r="Y906" s="180"/>
      <c r="Z906" s="180"/>
      <c r="AA906" s="180"/>
      <c r="AB906" s="180"/>
      <c r="AC906" s="180"/>
      <c r="AD906" s="180"/>
      <c r="AE906" s="180"/>
      <c r="AF906" s="180"/>
      <c r="AG906" s="180"/>
      <c r="AH906" s="180"/>
      <c r="AI906" s="180"/>
      <c r="AJ906" s="180"/>
      <c r="AK906" s="180"/>
      <c r="AL906" s="180"/>
      <c r="AM906" s="180"/>
      <c r="AN906" s="180"/>
      <c r="AO906" s="180"/>
      <c r="AP906" s="180"/>
      <c r="AQ906" s="180"/>
      <c r="AR906" s="180"/>
      <c r="AS906" s="180"/>
      <c r="AT906" s="180"/>
      <c r="AU906" s="180"/>
      <c r="AV906" s="180"/>
      <c r="AW906" s="180"/>
      <c r="AX906" s="180"/>
      <c r="AY906" s="180"/>
      <c r="AZ906" s="180"/>
      <c r="BA906" s="180"/>
      <c r="BB906" s="180"/>
      <c r="BC906" s="180"/>
      <c r="BD906" s="180"/>
      <c r="BE906" s="180"/>
      <c r="BF906" s="180"/>
      <c r="BG906" s="180"/>
      <c r="BH906" s="180"/>
      <c r="BI906" s="180"/>
      <c r="BJ906" s="180"/>
      <c r="BK906" s="180"/>
      <c r="BL906" s="180"/>
      <c r="BM906" s="180"/>
      <c r="BN906" s="180"/>
      <c r="BO906" s="180"/>
      <c r="BP906" s="180"/>
      <c r="BQ906" s="180"/>
      <c r="BR906" s="180"/>
      <c r="BS906" s="180"/>
      <c r="BT906" s="180"/>
      <c r="BU906" s="180"/>
      <c r="BV906" s="180"/>
      <c r="BW906" s="180"/>
      <c r="BX906" s="180"/>
      <c r="BY906" s="180"/>
      <c r="BZ906" s="180"/>
      <c r="CA906" s="180"/>
    </row>
    <row r="907" ht="15.75" customHeight="1" spans="1:79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  <c r="R907" s="180"/>
      <c r="S907" s="180"/>
      <c r="T907" s="180"/>
      <c r="U907" s="180"/>
      <c r="V907" s="180"/>
      <c r="W907" s="180"/>
      <c r="X907" s="180"/>
      <c r="Y907" s="180"/>
      <c r="Z907" s="180"/>
      <c r="AA907" s="180"/>
      <c r="AB907" s="180"/>
      <c r="AC907" s="180"/>
      <c r="AD907" s="180"/>
      <c r="AE907" s="180"/>
      <c r="AF907" s="180"/>
      <c r="AG907" s="180"/>
      <c r="AH907" s="180"/>
      <c r="AI907" s="180"/>
      <c r="AJ907" s="180"/>
      <c r="AK907" s="180"/>
      <c r="AL907" s="180"/>
      <c r="AM907" s="180"/>
      <c r="AN907" s="180"/>
      <c r="AO907" s="180"/>
      <c r="AP907" s="180"/>
      <c r="AQ907" s="180"/>
      <c r="AR907" s="180"/>
      <c r="AS907" s="180"/>
      <c r="AT907" s="180"/>
      <c r="AU907" s="180"/>
      <c r="AV907" s="180"/>
      <c r="AW907" s="180"/>
      <c r="AX907" s="180"/>
      <c r="AY907" s="180"/>
      <c r="AZ907" s="180"/>
      <c r="BA907" s="180"/>
      <c r="BB907" s="180"/>
      <c r="BC907" s="180"/>
      <c r="BD907" s="180"/>
      <c r="BE907" s="180"/>
      <c r="BF907" s="180"/>
      <c r="BG907" s="180"/>
      <c r="BH907" s="180"/>
      <c r="BI907" s="180"/>
      <c r="BJ907" s="180"/>
      <c r="BK907" s="180"/>
      <c r="BL907" s="180"/>
      <c r="BM907" s="180"/>
      <c r="BN907" s="180"/>
      <c r="BO907" s="180"/>
      <c r="BP907" s="180"/>
      <c r="BQ907" s="180"/>
      <c r="BR907" s="180"/>
      <c r="BS907" s="180"/>
      <c r="BT907" s="180"/>
      <c r="BU907" s="180"/>
      <c r="BV907" s="180"/>
      <c r="BW907" s="180"/>
      <c r="BX907" s="180"/>
      <c r="BY907" s="180"/>
      <c r="BZ907" s="180"/>
      <c r="CA907" s="180"/>
    </row>
    <row r="908" ht="15.75" customHeight="1" spans="1:79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  <c r="R908" s="180"/>
      <c r="S908" s="180"/>
      <c r="T908" s="180"/>
      <c r="U908" s="180"/>
      <c r="V908" s="180"/>
      <c r="W908" s="180"/>
      <c r="X908" s="180"/>
      <c r="Y908" s="180"/>
      <c r="Z908" s="180"/>
      <c r="AA908" s="180"/>
      <c r="AB908" s="180"/>
      <c r="AC908" s="180"/>
      <c r="AD908" s="180"/>
      <c r="AE908" s="180"/>
      <c r="AF908" s="180"/>
      <c r="AG908" s="180"/>
      <c r="AH908" s="180"/>
      <c r="AI908" s="180"/>
      <c r="AJ908" s="180"/>
      <c r="AK908" s="180"/>
      <c r="AL908" s="180"/>
      <c r="AM908" s="180"/>
      <c r="AN908" s="180"/>
      <c r="AO908" s="180"/>
      <c r="AP908" s="180"/>
      <c r="AQ908" s="180"/>
      <c r="AR908" s="180"/>
      <c r="AS908" s="180"/>
      <c r="AT908" s="180"/>
      <c r="AU908" s="180"/>
      <c r="AV908" s="180"/>
      <c r="AW908" s="180"/>
      <c r="AX908" s="180"/>
      <c r="AY908" s="180"/>
      <c r="AZ908" s="180"/>
      <c r="BA908" s="180"/>
      <c r="BB908" s="180"/>
      <c r="BC908" s="180"/>
      <c r="BD908" s="180"/>
      <c r="BE908" s="180"/>
      <c r="BF908" s="180"/>
      <c r="BG908" s="180"/>
      <c r="BH908" s="180"/>
      <c r="BI908" s="180"/>
      <c r="BJ908" s="180"/>
      <c r="BK908" s="180"/>
      <c r="BL908" s="180"/>
      <c r="BM908" s="180"/>
      <c r="BN908" s="180"/>
      <c r="BO908" s="180"/>
      <c r="BP908" s="180"/>
      <c r="BQ908" s="180"/>
      <c r="BR908" s="180"/>
      <c r="BS908" s="180"/>
      <c r="BT908" s="180"/>
      <c r="BU908" s="180"/>
      <c r="BV908" s="180"/>
      <c r="BW908" s="180"/>
      <c r="BX908" s="180"/>
      <c r="BY908" s="180"/>
      <c r="BZ908" s="180"/>
      <c r="CA908" s="180"/>
    </row>
    <row r="909" ht="15.75" customHeight="1" spans="1:79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  <c r="R909" s="180"/>
      <c r="S909" s="180"/>
      <c r="T909" s="180"/>
      <c r="U909" s="180"/>
      <c r="V909" s="180"/>
      <c r="W909" s="180"/>
      <c r="X909" s="180"/>
      <c r="Y909" s="180"/>
      <c r="Z909" s="180"/>
      <c r="AA909" s="180"/>
      <c r="AB909" s="180"/>
      <c r="AC909" s="180"/>
      <c r="AD909" s="180"/>
      <c r="AE909" s="180"/>
      <c r="AF909" s="180"/>
      <c r="AG909" s="180"/>
      <c r="AH909" s="180"/>
      <c r="AI909" s="180"/>
      <c r="AJ909" s="180"/>
      <c r="AK909" s="180"/>
      <c r="AL909" s="180"/>
      <c r="AM909" s="180"/>
      <c r="AN909" s="180"/>
      <c r="AO909" s="180"/>
      <c r="AP909" s="180"/>
      <c r="AQ909" s="180"/>
      <c r="AR909" s="180"/>
      <c r="AS909" s="180"/>
      <c r="AT909" s="180"/>
      <c r="AU909" s="180"/>
      <c r="AV909" s="180"/>
      <c r="AW909" s="180"/>
      <c r="AX909" s="180"/>
      <c r="AY909" s="180"/>
      <c r="AZ909" s="180"/>
      <c r="BA909" s="180"/>
      <c r="BB909" s="180"/>
      <c r="BC909" s="180"/>
      <c r="BD909" s="180"/>
      <c r="BE909" s="180"/>
      <c r="BF909" s="180"/>
      <c r="BG909" s="180"/>
      <c r="BH909" s="180"/>
      <c r="BI909" s="180"/>
      <c r="BJ909" s="180"/>
      <c r="BK909" s="180"/>
      <c r="BL909" s="180"/>
      <c r="BM909" s="180"/>
      <c r="BN909" s="180"/>
      <c r="BO909" s="180"/>
      <c r="BP909" s="180"/>
      <c r="BQ909" s="180"/>
      <c r="BR909" s="180"/>
      <c r="BS909" s="180"/>
      <c r="BT909" s="180"/>
      <c r="BU909" s="180"/>
      <c r="BV909" s="180"/>
      <c r="BW909" s="180"/>
      <c r="BX909" s="180"/>
      <c r="BY909" s="180"/>
      <c r="BZ909" s="180"/>
      <c r="CA909" s="180"/>
    </row>
    <row r="910" ht="15.75" customHeight="1" spans="1:79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  <c r="R910" s="180"/>
      <c r="S910" s="180"/>
      <c r="T910" s="180"/>
      <c r="U910" s="180"/>
      <c r="V910" s="180"/>
      <c r="W910" s="180"/>
      <c r="X910" s="180"/>
      <c r="Y910" s="180"/>
      <c r="Z910" s="180"/>
      <c r="AA910" s="180"/>
      <c r="AB910" s="180"/>
      <c r="AC910" s="180"/>
      <c r="AD910" s="180"/>
      <c r="AE910" s="180"/>
      <c r="AF910" s="180"/>
      <c r="AG910" s="180"/>
      <c r="AH910" s="180"/>
      <c r="AI910" s="180"/>
      <c r="AJ910" s="180"/>
      <c r="AK910" s="180"/>
      <c r="AL910" s="180"/>
      <c r="AM910" s="180"/>
      <c r="AN910" s="180"/>
      <c r="AO910" s="180"/>
      <c r="AP910" s="180"/>
      <c r="AQ910" s="180"/>
      <c r="AR910" s="180"/>
      <c r="AS910" s="180"/>
      <c r="AT910" s="180"/>
      <c r="AU910" s="180"/>
      <c r="AV910" s="180"/>
      <c r="AW910" s="180"/>
      <c r="AX910" s="180"/>
      <c r="AY910" s="180"/>
      <c r="AZ910" s="180"/>
      <c r="BA910" s="180"/>
      <c r="BB910" s="180"/>
      <c r="BC910" s="180"/>
      <c r="BD910" s="180"/>
      <c r="BE910" s="180"/>
      <c r="BF910" s="180"/>
      <c r="BG910" s="180"/>
      <c r="BH910" s="180"/>
      <c r="BI910" s="180"/>
      <c r="BJ910" s="180"/>
      <c r="BK910" s="180"/>
      <c r="BL910" s="180"/>
      <c r="BM910" s="180"/>
      <c r="BN910" s="180"/>
      <c r="BO910" s="180"/>
      <c r="BP910" s="180"/>
      <c r="BQ910" s="180"/>
      <c r="BR910" s="180"/>
      <c r="BS910" s="180"/>
      <c r="BT910" s="180"/>
      <c r="BU910" s="180"/>
      <c r="BV910" s="180"/>
      <c r="BW910" s="180"/>
      <c r="BX910" s="180"/>
      <c r="BY910" s="180"/>
      <c r="BZ910" s="180"/>
      <c r="CA910" s="180"/>
    </row>
    <row r="911" ht="15.75" customHeight="1" spans="1:79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  <c r="R911" s="180"/>
      <c r="S911" s="180"/>
      <c r="T911" s="180"/>
      <c r="U911" s="180"/>
      <c r="V911" s="180"/>
      <c r="W911" s="180"/>
      <c r="X911" s="180"/>
      <c r="Y911" s="180"/>
      <c r="Z911" s="180"/>
      <c r="AA911" s="180"/>
      <c r="AB911" s="180"/>
      <c r="AC911" s="180"/>
      <c r="AD911" s="180"/>
      <c r="AE911" s="180"/>
      <c r="AF911" s="180"/>
      <c r="AG911" s="180"/>
      <c r="AH911" s="180"/>
      <c r="AI911" s="180"/>
      <c r="AJ911" s="180"/>
      <c r="AK911" s="180"/>
      <c r="AL911" s="180"/>
      <c r="AM911" s="180"/>
      <c r="AN911" s="180"/>
      <c r="AO911" s="180"/>
      <c r="AP911" s="180"/>
      <c r="AQ911" s="180"/>
      <c r="AR911" s="180"/>
      <c r="AS911" s="180"/>
      <c r="AT911" s="180"/>
      <c r="AU911" s="180"/>
      <c r="AV911" s="180"/>
      <c r="AW911" s="180"/>
      <c r="AX911" s="180"/>
      <c r="AY911" s="180"/>
      <c r="AZ911" s="180"/>
      <c r="BA911" s="180"/>
      <c r="BB911" s="180"/>
      <c r="BC911" s="180"/>
      <c r="BD911" s="180"/>
      <c r="BE911" s="180"/>
      <c r="BF911" s="180"/>
      <c r="BG911" s="180"/>
      <c r="BH911" s="180"/>
      <c r="BI911" s="180"/>
      <c r="BJ911" s="180"/>
      <c r="BK911" s="180"/>
      <c r="BL911" s="180"/>
      <c r="BM911" s="180"/>
      <c r="BN911" s="180"/>
      <c r="BO911" s="180"/>
      <c r="BP911" s="180"/>
      <c r="BQ911" s="180"/>
      <c r="BR911" s="180"/>
      <c r="BS911" s="180"/>
      <c r="BT911" s="180"/>
      <c r="BU911" s="180"/>
      <c r="BV911" s="180"/>
      <c r="BW911" s="180"/>
      <c r="BX911" s="180"/>
      <c r="BY911" s="180"/>
      <c r="BZ911" s="180"/>
      <c r="CA911" s="180"/>
    </row>
    <row r="912" ht="15.75" customHeight="1" spans="1:79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  <c r="R912" s="180"/>
      <c r="S912" s="180"/>
      <c r="T912" s="180"/>
      <c r="U912" s="180"/>
      <c r="V912" s="180"/>
      <c r="W912" s="180"/>
      <c r="X912" s="180"/>
      <c r="Y912" s="180"/>
      <c r="Z912" s="180"/>
      <c r="AA912" s="180"/>
      <c r="AB912" s="180"/>
      <c r="AC912" s="180"/>
      <c r="AD912" s="180"/>
      <c r="AE912" s="180"/>
      <c r="AF912" s="180"/>
      <c r="AG912" s="180"/>
      <c r="AH912" s="180"/>
      <c r="AI912" s="180"/>
      <c r="AJ912" s="180"/>
      <c r="AK912" s="180"/>
      <c r="AL912" s="180"/>
      <c r="AM912" s="180"/>
      <c r="AN912" s="180"/>
      <c r="AO912" s="180"/>
      <c r="AP912" s="180"/>
      <c r="AQ912" s="180"/>
      <c r="AR912" s="180"/>
      <c r="AS912" s="180"/>
      <c r="AT912" s="180"/>
      <c r="AU912" s="180"/>
      <c r="AV912" s="180"/>
      <c r="AW912" s="180"/>
      <c r="AX912" s="180"/>
      <c r="AY912" s="180"/>
      <c r="AZ912" s="180"/>
      <c r="BA912" s="180"/>
      <c r="BB912" s="180"/>
      <c r="BC912" s="180"/>
      <c r="BD912" s="180"/>
      <c r="BE912" s="180"/>
      <c r="BF912" s="180"/>
      <c r="BG912" s="180"/>
      <c r="BH912" s="180"/>
      <c r="BI912" s="180"/>
      <c r="BJ912" s="180"/>
      <c r="BK912" s="180"/>
      <c r="BL912" s="180"/>
      <c r="BM912" s="180"/>
      <c r="BN912" s="180"/>
      <c r="BO912" s="180"/>
      <c r="BP912" s="180"/>
      <c r="BQ912" s="180"/>
      <c r="BR912" s="180"/>
      <c r="BS912" s="180"/>
      <c r="BT912" s="180"/>
      <c r="BU912" s="180"/>
      <c r="BV912" s="180"/>
      <c r="BW912" s="180"/>
      <c r="BX912" s="180"/>
      <c r="BY912" s="180"/>
      <c r="BZ912" s="180"/>
      <c r="CA912" s="180"/>
    </row>
    <row r="913" ht="15.75" customHeight="1" spans="1:79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  <c r="R913" s="180"/>
      <c r="S913" s="180"/>
      <c r="T913" s="180"/>
      <c r="U913" s="180"/>
      <c r="V913" s="180"/>
      <c r="W913" s="180"/>
      <c r="X913" s="180"/>
      <c r="Y913" s="180"/>
      <c r="Z913" s="180"/>
      <c r="AA913" s="180"/>
      <c r="AB913" s="180"/>
      <c r="AC913" s="180"/>
      <c r="AD913" s="180"/>
      <c r="AE913" s="180"/>
      <c r="AF913" s="180"/>
      <c r="AG913" s="180"/>
      <c r="AH913" s="180"/>
      <c r="AI913" s="180"/>
      <c r="AJ913" s="180"/>
      <c r="AK913" s="180"/>
      <c r="AL913" s="180"/>
      <c r="AM913" s="180"/>
      <c r="AN913" s="180"/>
      <c r="AO913" s="180"/>
      <c r="AP913" s="180"/>
      <c r="AQ913" s="180"/>
      <c r="AR913" s="180"/>
      <c r="AS913" s="180"/>
      <c r="AT913" s="180"/>
      <c r="AU913" s="180"/>
      <c r="AV913" s="180"/>
      <c r="AW913" s="180"/>
      <c r="AX913" s="180"/>
      <c r="AY913" s="180"/>
      <c r="AZ913" s="180"/>
      <c r="BA913" s="180"/>
      <c r="BB913" s="180"/>
      <c r="BC913" s="180"/>
      <c r="BD913" s="180"/>
      <c r="BE913" s="180"/>
      <c r="BF913" s="180"/>
      <c r="BG913" s="180"/>
      <c r="BH913" s="180"/>
      <c r="BI913" s="180"/>
      <c r="BJ913" s="180"/>
      <c r="BK913" s="180"/>
      <c r="BL913" s="180"/>
      <c r="BM913" s="180"/>
      <c r="BN913" s="180"/>
      <c r="BO913" s="180"/>
      <c r="BP913" s="180"/>
      <c r="BQ913" s="180"/>
      <c r="BR913" s="180"/>
      <c r="BS913" s="180"/>
      <c r="BT913" s="180"/>
      <c r="BU913" s="180"/>
      <c r="BV913" s="180"/>
      <c r="BW913" s="180"/>
      <c r="BX913" s="180"/>
      <c r="BY913" s="180"/>
      <c r="BZ913" s="180"/>
      <c r="CA913" s="180"/>
    </row>
    <row r="914" ht="15.75" customHeight="1" spans="1:79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  <c r="R914" s="180"/>
      <c r="S914" s="180"/>
      <c r="T914" s="180"/>
      <c r="U914" s="180"/>
      <c r="V914" s="180"/>
      <c r="W914" s="180"/>
      <c r="X914" s="180"/>
      <c r="Y914" s="180"/>
      <c r="Z914" s="180"/>
      <c r="AA914" s="180"/>
      <c r="AB914" s="180"/>
      <c r="AC914" s="180"/>
      <c r="AD914" s="180"/>
      <c r="AE914" s="180"/>
      <c r="AF914" s="180"/>
      <c r="AG914" s="180"/>
      <c r="AH914" s="180"/>
      <c r="AI914" s="180"/>
      <c r="AJ914" s="180"/>
      <c r="AK914" s="180"/>
      <c r="AL914" s="180"/>
      <c r="AM914" s="180"/>
      <c r="AN914" s="180"/>
      <c r="AO914" s="180"/>
      <c r="AP914" s="180"/>
      <c r="AQ914" s="180"/>
      <c r="AR914" s="180"/>
      <c r="AS914" s="180"/>
      <c r="AT914" s="180"/>
      <c r="AU914" s="180"/>
      <c r="AV914" s="180"/>
      <c r="AW914" s="180"/>
      <c r="AX914" s="180"/>
      <c r="AY914" s="180"/>
      <c r="AZ914" s="180"/>
      <c r="BA914" s="180"/>
      <c r="BB914" s="180"/>
      <c r="BC914" s="180"/>
      <c r="BD914" s="180"/>
      <c r="BE914" s="180"/>
      <c r="BF914" s="180"/>
      <c r="BG914" s="180"/>
      <c r="BH914" s="180"/>
      <c r="BI914" s="180"/>
      <c r="BJ914" s="180"/>
      <c r="BK914" s="180"/>
      <c r="BL914" s="180"/>
      <c r="BM914" s="180"/>
      <c r="BN914" s="180"/>
      <c r="BO914" s="180"/>
      <c r="BP914" s="180"/>
      <c r="BQ914" s="180"/>
      <c r="BR914" s="180"/>
      <c r="BS914" s="180"/>
      <c r="BT914" s="180"/>
      <c r="BU914" s="180"/>
      <c r="BV914" s="180"/>
      <c r="BW914" s="180"/>
      <c r="BX914" s="180"/>
      <c r="BY914" s="180"/>
      <c r="BZ914" s="180"/>
      <c r="CA914" s="180"/>
    </row>
    <row r="915" ht="15.75" customHeight="1" spans="1:79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  <c r="R915" s="180"/>
      <c r="S915" s="180"/>
      <c r="T915" s="180"/>
      <c r="U915" s="180"/>
      <c r="V915" s="180"/>
      <c r="W915" s="180"/>
      <c r="X915" s="180"/>
      <c r="Y915" s="180"/>
      <c r="Z915" s="180"/>
      <c r="AA915" s="180"/>
      <c r="AB915" s="180"/>
      <c r="AC915" s="180"/>
      <c r="AD915" s="180"/>
      <c r="AE915" s="180"/>
      <c r="AF915" s="180"/>
      <c r="AG915" s="180"/>
      <c r="AH915" s="180"/>
      <c r="AI915" s="180"/>
      <c r="AJ915" s="180"/>
      <c r="AK915" s="180"/>
      <c r="AL915" s="180"/>
      <c r="AM915" s="180"/>
      <c r="AN915" s="180"/>
      <c r="AO915" s="180"/>
      <c r="AP915" s="180"/>
      <c r="AQ915" s="180"/>
      <c r="AR915" s="180"/>
      <c r="AS915" s="180"/>
      <c r="AT915" s="180"/>
      <c r="AU915" s="180"/>
      <c r="AV915" s="180"/>
      <c r="AW915" s="180"/>
      <c r="AX915" s="180"/>
      <c r="AY915" s="180"/>
      <c r="AZ915" s="180"/>
      <c r="BA915" s="180"/>
      <c r="BB915" s="180"/>
      <c r="BC915" s="180"/>
      <c r="BD915" s="180"/>
      <c r="BE915" s="180"/>
      <c r="BF915" s="180"/>
      <c r="BG915" s="180"/>
      <c r="BH915" s="180"/>
      <c r="BI915" s="180"/>
      <c r="BJ915" s="180"/>
      <c r="BK915" s="180"/>
      <c r="BL915" s="180"/>
      <c r="BM915" s="180"/>
      <c r="BN915" s="180"/>
      <c r="BO915" s="180"/>
      <c r="BP915" s="180"/>
      <c r="BQ915" s="180"/>
      <c r="BR915" s="180"/>
      <c r="BS915" s="180"/>
      <c r="BT915" s="180"/>
      <c r="BU915" s="180"/>
      <c r="BV915" s="180"/>
      <c r="BW915" s="180"/>
      <c r="BX915" s="180"/>
      <c r="BY915" s="180"/>
      <c r="BZ915" s="180"/>
      <c r="CA915" s="180"/>
    </row>
    <row r="916" ht="15.75" customHeight="1" spans="1:79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  <c r="R916" s="180"/>
      <c r="S916" s="180"/>
      <c r="T916" s="180"/>
      <c r="U916" s="180"/>
      <c r="V916" s="180"/>
      <c r="W916" s="180"/>
      <c r="X916" s="180"/>
      <c r="Y916" s="180"/>
      <c r="Z916" s="180"/>
      <c r="AA916" s="180"/>
      <c r="AB916" s="180"/>
      <c r="AC916" s="180"/>
      <c r="AD916" s="180"/>
      <c r="AE916" s="180"/>
      <c r="AF916" s="180"/>
      <c r="AG916" s="180"/>
      <c r="AH916" s="180"/>
      <c r="AI916" s="180"/>
      <c r="AJ916" s="180"/>
      <c r="AK916" s="180"/>
      <c r="AL916" s="180"/>
      <c r="AM916" s="180"/>
      <c r="AN916" s="180"/>
      <c r="AO916" s="180"/>
      <c r="AP916" s="180"/>
      <c r="AQ916" s="180"/>
      <c r="AR916" s="180"/>
      <c r="AS916" s="180"/>
      <c r="AT916" s="180"/>
      <c r="AU916" s="180"/>
      <c r="AV916" s="180"/>
      <c r="AW916" s="180"/>
      <c r="AX916" s="180"/>
      <c r="AY916" s="180"/>
      <c r="AZ916" s="180"/>
      <c r="BA916" s="180"/>
      <c r="BB916" s="180"/>
      <c r="BC916" s="180"/>
      <c r="BD916" s="180"/>
      <c r="BE916" s="180"/>
      <c r="BF916" s="180"/>
      <c r="BG916" s="180"/>
      <c r="BH916" s="180"/>
      <c r="BI916" s="180"/>
      <c r="BJ916" s="180"/>
      <c r="BK916" s="180"/>
      <c r="BL916" s="180"/>
      <c r="BM916" s="180"/>
      <c r="BN916" s="180"/>
      <c r="BO916" s="180"/>
      <c r="BP916" s="180"/>
      <c r="BQ916" s="180"/>
      <c r="BR916" s="180"/>
      <c r="BS916" s="180"/>
      <c r="BT916" s="180"/>
      <c r="BU916" s="180"/>
      <c r="BV916" s="180"/>
      <c r="BW916" s="180"/>
      <c r="BX916" s="180"/>
      <c r="BY916" s="180"/>
      <c r="BZ916" s="180"/>
      <c r="CA916" s="180"/>
    </row>
    <row r="917" ht="15.75" customHeight="1" spans="1:79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  <c r="R917" s="180"/>
      <c r="S917" s="180"/>
      <c r="T917" s="180"/>
      <c r="U917" s="180"/>
      <c r="V917" s="180"/>
      <c r="W917" s="180"/>
      <c r="X917" s="180"/>
      <c r="Y917" s="180"/>
      <c r="Z917" s="180"/>
      <c r="AA917" s="180"/>
      <c r="AB917" s="180"/>
      <c r="AC917" s="180"/>
      <c r="AD917" s="180"/>
      <c r="AE917" s="180"/>
      <c r="AF917" s="180"/>
      <c r="AG917" s="180"/>
      <c r="AH917" s="180"/>
      <c r="AI917" s="180"/>
      <c r="AJ917" s="180"/>
      <c r="AK917" s="180"/>
      <c r="AL917" s="180"/>
      <c r="AM917" s="180"/>
      <c r="AN917" s="180"/>
      <c r="AO917" s="180"/>
      <c r="AP917" s="180"/>
      <c r="AQ917" s="180"/>
      <c r="AR917" s="180"/>
      <c r="AS917" s="180"/>
      <c r="AT917" s="180"/>
      <c r="AU917" s="180"/>
      <c r="AV917" s="180"/>
      <c r="AW917" s="180"/>
      <c r="AX917" s="180"/>
      <c r="AY917" s="180"/>
      <c r="AZ917" s="180"/>
      <c r="BA917" s="180"/>
      <c r="BB917" s="180"/>
      <c r="BC917" s="180"/>
      <c r="BD917" s="180"/>
      <c r="BE917" s="180"/>
      <c r="BF917" s="180"/>
      <c r="BG917" s="180"/>
      <c r="BH917" s="180"/>
      <c r="BI917" s="180"/>
      <c r="BJ917" s="180"/>
      <c r="BK917" s="180"/>
      <c r="BL917" s="180"/>
      <c r="BM917" s="180"/>
      <c r="BN917" s="180"/>
      <c r="BO917" s="180"/>
      <c r="BP917" s="180"/>
      <c r="BQ917" s="180"/>
      <c r="BR917" s="180"/>
      <c r="BS917" s="180"/>
      <c r="BT917" s="180"/>
      <c r="BU917" s="180"/>
      <c r="BV917" s="180"/>
      <c r="BW917" s="180"/>
      <c r="BX917" s="180"/>
      <c r="BY917" s="180"/>
      <c r="BZ917" s="180"/>
      <c r="CA917" s="180"/>
    </row>
    <row r="918" ht="15.75" customHeight="1" spans="1:79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  <c r="R918" s="180"/>
      <c r="S918" s="180"/>
      <c r="T918" s="180"/>
      <c r="U918" s="180"/>
      <c r="V918" s="180"/>
      <c r="W918" s="180"/>
      <c r="X918" s="180"/>
      <c r="Y918" s="180"/>
      <c r="Z918" s="180"/>
      <c r="AA918" s="180"/>
      <c r="AB918" s="180"/>
      <c r="AC918" s="180"/>
      <c r="AD918" s="180"/>
      <c r="AE918" s="180"/>
      <c r="AF918" s="180"/>
      <c r="AG918" s="180"/>
      <c r="AH918" s="180"/>
      <c r="AI918" s="180"/>
      <c r="AJ918" s="180"/>
      <c r="AK918" s="180"/>
      <c r="AL918" s="180"/>
      <c r="AM918" s="180"/>
      <c r="AN918" s="180"/>
      <c r="AO918" s="180"/>
      <c r="AP918" s="180"/>
      <c r="AQ918" s="180"/>
      <c r="AR918" s="180"/>
      <c r="AS918" s="180"/>
      <c r="AT918" s="180"/>
      <c r="AU918" s="180"/>
      <c r="AV918" s="180"/>
      <c r="AW918" s="180"/>
      <c r="AX918" s="180"/>
      <c r="AY918" s="180"/>
      <c r="AZ918" s="180"/>
      <c r="BA918" s="180"/>
      <c r="BB918" s="180"/>
      <c r="BC918" s="180"/>
      <c r="BD918" s="180"/>
      <c r="BE918" s="180"/>
      <c r="BF918" s="180"/>
      <c r="BG918" s="180"/>
      <c r="BH918" s="180"/>
      <c r="BI918" s="180"/>
      <c r="BJ918" s="180"/>
      <c r="BK918" s="180"/>
      <c r="BL918" s="180"/>
      <c r="BM918" s="180"/>
      <c r="BN918" s="180"/>
      <c r="BO918" s="180"/>
      <c r="BP918" s="180"/>
      <c r="BQ918" s="180"/>
      <c r="BR918" s="180"/>
      <c r="BS918" s="180"/>
      <c r="BT918" s="180"/>
      <c r="BU918" s="180"/>
      <c r="BV918" s="180"/>
      <c r="BW918" s="180"/>
      <c r="BX918" s="180"/>
      <c r="BY918" s="180"/>
      <c r="BZ918" s="180"/>
      <c r="CA918" s="180"/>
    </row>
    <row r="919" ht="15.75" customHeight="1" spans="1:79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  <c r="R919" s="180"/>
      <c r="S919" s="180"/>
      <c r="T919" s="180"/>
      <c r="U919" s="180"/>
      <c r="V919" s="180"/>
      <c r="W919" s="180"/>
      <c r="X919" s="180"/>
      <c r="Y919" s="180"/>
      <c r="Z919" s="180"/>
      <c r="AA919" s="180"/>
      <c r="AB919" s="180"/>
      <c r="AC919" s="180"/>
      <c r="AD919" s="180"/>
      <c r="AE919" s="180"/>
      <c r="AF919" s="180"/>
      <c r="AG919" s="180"/>
      <c r="AH919" s="180"/>
      <c r="AI919" s="180"/>
      <c r="AJ919" s="180"/>
      <c r="AK919" s="180"/>
      <c r="AL919" s="180"/>
      <c r="AM919" s="180"/>
      <c r="AN919" s="180"/>
      <c r="AO919" s="180"/>
      <c r="AP919" s="180"/>
      <c r="AQ919" s="180"/>
      <c r="AR919" s="180"/>
      <c r="AS919" s="180"/>
      <c r="AT919" s="180"/>
      <c r="AU919" s="180"/>
      <c r="AV919" s="180"/>
      <c r="AW919" s="180"/>
      <c r="AX919" s="180"/>
      <c r="AY919" s="180"/>
      <c r="AZ919" s="180"/>
      <c r="BA919" s="180"/>
      <c r="BB919" s="180"/>
      <c r="BC919" s="180"/>
      <c r="BD919" s="180"/>
      <c r="BE919" s="180"/>
      <c r="BF919" s="180"/>
      <c r="BG919" s="180"/>
      <c r="BH919" s="180"/>
      <c r="BI919" s="180"/>
      <c r="BJ919" s="180"/>
      <c r="BK919" s="180"/>
      <c r="BL919" s="180"/>
      <c r="BM919" s="180"/>
      <c r="BN919" s="180"/>
      <c r="BO919" s="180"/>
      <c r="BP919" s="180"/>
      <c r="BQ919" s="180"/>
      <c r="BR919" s="180"/>
      <c r="BS919" s="180"/>
      <c r="BT919" s="180"/>
      <c r="BU919" s="180"/>
      <c r="BV919" s="180"/>
      <c r="BW919" s="180"/>
      <c r="BX919" s="180"/>
      <c r="BY919" s="180"/>
      <c r="BZ919" s="180"/>
      <c r="CA919" s="180"/>
    </row>
    <row r="920" ht="15.75" customHeight="1" spans="1:79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  <c r="R920" s="180"/>
      <c r="S920" s="180"/>
      <c r="T920" s="180"/>
      <c r="U920" s="180"/>
      <c r="V920" s="180"/>
      <c r="W920" s="180"/>
      <c r="X920" s="180"/>
      <c r="Y920" s="180"/>
      <c r="Z920" s="180"/>
      <c r="AA920" s="180"/>
      <c r="AB920" s="180"/>
      <c r="AC920" s="180"/>
      <c r="AD920" s="180"/>
      <c r="AE920" s="180"/>
      <c r="AF920" s="180"/>
      <c r="AG920" s="180"/>
      <c r="AH920" s="180"/>
      <c r="AI920" s="180"/>
      <c r="AJ920" s="180"/>
      <c r="AK920" s="180"/>
      <c r="AL920" s="180"/>
      <c r="AM920" s="180"/>
      <c r="AN920" s="180"/>
      <c r="AO920" s="180"/>
      <c r="AP920" s="180"/>
      <c r="AQ920" s="180"/>
      <c r="AR920" s="180"/>
      <c r="AS920" s="180"/>
      <c r="AT920" s="180"/>
      <c r="AU920" s="180"/>
      <c r="AV920" s="180"/>
      <c r="AW920" s="180"/>
      <c r="AX920" s="180"/>
      <c r="AY920" s="180"/>
      <c r="AZ920" s="180"/>
      <c r="BA920" s="180"/>
      <c r="BB920" s="180"/>
      <c r="BC920" s="180"/>
      <c r="BD920" s="180"/>
      <c r="BE920" s="180"/>
      <c r="BF920" s="180"/>
      <c r="BG920" s="180"/>
      <c r="BH920" s="180"/>
      <c r="BI920" s="180"/>
      <c r="BJ920" s="180"/>
      <c r="BK920" s="180"/>
      <c r="BL920" s="180"/>
      <c r="BM920" s="180"/>
      <c r="BN920" s="180"/>
      <c r="BO920" s="180"/>
      <c r="BP920" s="180"/>
      <c r="BQ920" s="180"/>
      <c r="BR920" s="180"/>
      <c r="BS920" s="180"/>
      <c r="BT920" s="180"/>
      <c r="BU920" s="180"/>
      <c r="BV920" s="180"/>
      <c r="BW920" s="180"/>
      <c r="BX920" s="180"/>
      <c r="BY920" s="180"/>
      <c r="BZ920" s="180"/>
      <c r="CA920" s="180"/>
    </row>
    <row r="921" ht="15.75" customHeight="1" spans="1:79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  <c r="R921" s="180"/>
      <c r="S921" s="180"/>
      <c r="T921" s="180"/>
      <c r="U921" s="180"/>
      <c r="V921" s="180"/>
      <c r="W921" s="180"/>
      <c r="X921" s="180"/>
      <c r="Y921" s="180"/>
      <c r="Z921" s="180"/>
      <c r="AA921" s="180"/>
      <c r="AB921" s="180"/>
      <c r="AC921" s="180"/>
      <c r="AD921" s="180"/>
      <c r="AE921" s="180"/>
      <c r="AF921" s="180"/>
      <c r="AG921" s="180"/>
      <c r="AH921" s="180"/>
      <c r="AI921" s="180"/>
      <c r="AJ921" s="180"/>
      <c r="AK921" s="180"/>
      <c r="AL921" s="180"/>
      <c r="AM921" s="180"/>
      <c r="AN921" s="180"/>
      <c r="AO921" s="180"/>
      <c r="AP921" s="180"/>
      <c r="AQ921" s="180"/>
      <c r="AR921" s="180"/>
      <c r="AS921" s="180"/>
      <c r="AT921" s="180"/>
      <c r="AU921" s="180"/>
      <c r="AV921" s="180"/>
      <c r="AW921" s="180"/>
      <c r="AX921" s="180"/>
      <c r="AY921" s="180"/>
      <c r="AZ921" s="180"/>
      <c r="BA921" s="180"/>
      <c r="BB921" s="180"/>
      <c r="BC921" s="180"/>
      <c r="BD921" s="180"/>
      <c r="BE921" s="180"/>
      <c r="BF921" s="180"/>
      <c r="BG921" s="180"/>
      <c r="BH921" s="180"/>
      <c r="BI921" s="180"/>
      <c r="BJ921" s="180"/>
      <c r="BK921" s="180"/>
      <c r="BL921" s="180"/>
      <c r="BM921" s="180"/>
      <c r="BN921" s="180"/>
      <c r="BO921" s="180"/>
      <c r="BP921" s="180"/>
      <c r="BQ921" s="180"/>
      <c r="BR921" s="180"/>
      <c r="BS921" s="180"/>
      <c r="BT921" s="180"/>
      <c r="BU921" s="180"/>
      <c r="BV921" s="180"/>
      <c r="BW921" s="180"/>
      <c r="BX921" s="180"/>
      <c r="BY921" s="180"/>
      <c r="BZ921" s="180"/>
      <c r="CA921" s="180"/>
    </row>
    <row r="922" ht="15.75" customHeight="1" spans="1:79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  <c r="R922" s="180"/>
      <c r="S922" s="180"/>
      <c r="T922" s="180"/>
      <c r="U922" s="180"/>
      <c r="V922" s="180"/>
      <c r="W922" s="180"/>
      <c r="X922" s="180"/>
      <c r="Y922" s="180"/>
      <c r="Z922" s="180"/>
      <c r="AA922" s="180"/>
      <c r="AB922" s="180"/>
      <c r="AC922" s="180"/>
      <c r="AD922" s="180"/>
      <c r="AE922" s="180"/>
      <c r="AF922" s="180"/>
      <c r="AG922" s="180"/>
      <c r="AH922" s="180"/>
      <c r="AI922" s="180"/>
      <c r="AJ922" s="180"/>
      <c r="AK922" s="180"/>
      <c r="AL922" s="180"/>
      <c r="AM922" s="180"/>
      <c r="AN922" s="180"/>
      <c r="AO922" s="180"/>
      <c r="AP922" s="180"/>
      <c r="AQ922" s="180"/>
      <c r="AR922" s="180"/>
      <c r="AS922" s="180"/>
      <c r="AT922" s="180"/>
      <c r="AU922" s="180"/>
      <c r="AV922" s="180"/>
      <c r="AW922" s="180"/>
      <c r="AX922" s="180"/>
      <c r="AY922" s="180"/>
      <c r="AZ922" s="180"/>
      <c r="BA922" s="180"/>
      <c r="BB922" s="180"/>
      <c r="BC922" s="180"/>
      <c r="BD922" s="180"/>
      <c r="BE922" s="180"/>
      <c r="BF922" s="180"/>
      <c r="BG922" s="180"/>
      <c r="BH922" s="180"/>
      <c r="BI922" s="180"/>
      <c r="BJ922" s="180"/>
      <c r="BK922" s="180"/>
      <c r="BL922" s="180"/>
      <c r="BM922" s="180"/>
      <c r="BN922" s="180"/>
      <c r="BO922" s="180"/>
      <c r="BP922" s="180"/>
      <c r="BQ922" s="180"/>
      <c r="BR922" s="180"/>
      <c r="BS922" s="180"/>
      <c r="BT922" s="180"/>
      <c r="BU922" s="180"/>
      <c r="BV922" s="180"/>
      <c r="BW922" s="180"/>
      <c r="BX922" s="180"/>
      <c r="BY922" s="180"/>
      <c r="BZ922" s="180"/>
      <c r="CA922" s="180"/>
    </row>
    <row r="923" ht="15.75" customHeight="1" spans="1:79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  <c r="R923" s="180"/>
      <c r="S923" s="180"/>
      <c r="T923" s="180"/>
      <c r="U923" s="180"/>
      <c r="V923" s="180"/>
      <c r="W923" s="180"/>
      <c r="X923" s="180"/>
      <c r="Y923" s="180"/>
      <c r="Z923" s="180"/>
      <c r="AA923" s="180"/>
      <c r="AB923" s="180"/>
      <c r="AC923" s="180"/>
      <c r="AD923" s="180"/>
      <c r="AE923" s="180"/>
      <c r="AF923" s="180"/>
      <c r="AG923" s="180"/>
      <c r="AH923" s="180"/>
      <c r="AI923" s="180"/>
      <c r="AJ923" s="180"/>
      <c r="AK923" s="180"/>
      <c r="AL923" s="180"/>
      <c r="AM923" s="180"/>
      <c r="AN923" s="180"/>
      <c r="AO923" s="180"/>
      <c r="AP923" s="180"/>
      <c r="AQ923" s="180"/>
      <c r="AR923" s="180"/>
      <c r="AS923" s="180"/>
      <c r="AT923" s="180"/>
      <c r="AU923" s="180"/>
      <c r="AV923" s="180"/>
      <c r="AW923" s="180"/>
      <c r="AX923" s="180"/>
      <c r="AY923" s="180"/>
      <c r="AZ923" s="180"/>
      <c r="BA923" s="180"/>
      <c r="BB923" s="180"/>
      <c r="BC923" s="180"/>
      <c r="BD923" s="180"/>
      <c r="BE923" s="180"/>
      <c r="BF923" s="180"/>
      <c r="BG923" s="180"/>
      <c r="BH923" s="180"/>
      <c r="BI923" s="180"/>
      <c r="BJ923" s="180"/>
      <c r="BK923" s="180"/>
      <c r="BL923" s="180"/>
      <c r="BM923" s="180"/>
      <c r="BN923" s="180"/>
      <c r="BO923" s="180"/>
      <c r="BP923" s="180"/>
      <c r="BQ923" s="180"/>
      <c r="BR923" s="180"/>
      <c r="BS923" s="180"/>
      <c r="BT923" s="180"/>
      <c r="BU923" s="180"/>
      <c r="BV923" s="180"/>
      <c r="BW923" s="180"/>
      <c r="BX923" s="180"/>
      <c r="BY923" s="180"/>
      <c r="BZ923" s="180"/>
      <c r="CA923" s="180"/>
    </row>
    <row r="924" ht="15.75" customHeight="1" spans="1:79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  <c r="R924" s="180"/>
      <c r="S924" s="180"/>
      <c r="T924" s="180"/>
      <c r="U924" s="180"/>
      <c r="V924" s="180"/>
      <c r="W924" s="180"/>
      <c r="X924" s="180"/>
      <c r="Y924" s="180"/>
      <c r="Z924" s="180"/>
      <c r="AA924" s="180"/>
      <c r="AB924" s="180"/>
      <c r="AC924" s="180"/>
      <c r="AD924" s="180"/>
      <c r="AE924" s="180"/>
      <c r="AF924" s="180"/>
      <c r="AG924" s="180"/>
      <c r="AH924" s="180"/>
      <c r="AI924" s="180"/>
      <c r="AJ924" s="180"/>
      <c r="AK924" s="180"/>
      <c r="AL924" s="180"/>
      <c r="AM924" s="180"/>
      <c r="AN924" s="180"/>
      <c r="AO924" s="180"/>
      <c r="AP924" s="180"/>
      <c r="AQ924" s="180"/>
      <c r="AR924" s="180"/>
      <c r="AS924" s="180"/>
      <c r="AT924" s="180"/>
      <c r="AU924" s="180"/>
      <c r="AV924" s="180"/>
      <c r="AW924" s="180"/>
      <c r="AX924" s="180"/>
      <c r="AY924" s="180"/>
      <c r="AZ924" s="180"/>
      <c r="BA924" s="180"/>
      <c r="BB924" s="180"/>
      <c r="BC924" s="180"/>
      <c r="BD924" s="180"/>
      <c r="BE924" s="180"/>
      <c r="BF924" s="180"/>
      <c r="BG924" s="180"/>
      <c r="BH924" s="180"/>
      <c r="BI924" s="180"/>
      <c r="BJ924" s="180"/>
      <c r="BK924" s="180"/>
      <c r="BL924" s="180"/>
      <c r="BM924" s="180"/>
      <c r="BN924" s="180"/>
      <c r="BO924" s="180"/>
      <c r="BP924" s="180"/>
      <c r="BQ924" s="180"/>
      <c r="BR924" s="180"/>
      <c r="BS924" s="180"/>
      <c r="BT924" s="180"/>
      <c r="BU924" s="180"/>
      <c r="BV924" s="180"/>
      <c r="BW924" s="180"/>
      <c r="BX924" s="180"/>
      <c r="BY924" s="180"/>
      <c r="BZ924" s="180"/>
      <c r="CA924" s="180"/>
    </row>
    <row r="925" ht="15.75" customHeight="1" spans="1:79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  <c r="R925" s="180"/>
      <c r="S925" s="180"/>
      <c r="T925" s="180"/>
      <c r="U925" s="180"/>
      <c r="V925" s="180"/>
      <c r="W925" s="180"/>
      <c r="X925" s="180"/>
      <c r="Y925" s="180"/>
      <c r="Z925" s="180"/>
      <c r="AA925" s="180"/>
      <c r="AB925" s="180"/>
      <c r="AC925" s="180"/>
      <c r="AD925" s="180"/>
      <c r="AE925" s="180"/>
      <c r="AF925" s="180"/>
      <c r="AG925" s="180"/>
      <c r="AH925" s="180"/>
      <c r="AI925" s="180"/>
      <c r="AJ925" s="180"/>
      <c r="AK925" s="180"/>
      <c r="AL925" s="180"/>
      <c r="AM925" s="180"/>
      <c r="AN925" s="180"/>
      <c r="AO925" s="180"/>
      <c r="AP925" s="180"/>
      <c r="AQ925" s="180"/>
      <c r="AR925" s="180"/>
      <c r="AS925" s="180"/>
      <c r="AT925" s="180"/>
      <c r="AU925" s="180"/>
      <c r="AV925" s="180"/>
      <c r="AW925" s="180"/>
      <c r="AX925" s="180"/>
      <c r="AY925" s="180"/>
      <c r="AZ925" s="180"/>
      <c r="BA925" s="180"/>
      <c r="BB925" s="180"/>
      <c r="BC925" s="180"/>
      <c r="BD925" s="180"/>
      <c r="BE925" s="180"/>
      <c r="BF925" s="180"/>
      <c r="BG925" s="180"/>
      <c r="BH925" s="180"/>
      <c r="BI925" s="180"/>
      <c r="BJ925" s="180"/>
      <c r="BK925" s="180"/>
      <c r="BL925" s="180"/>
      <c r="BM925" s="180"/>
      <c r="BN925" s="180"/>
      <c r="BO925" s="180"/>
      <c r="BP925" s="180"/>
      <c r="BQ925" s="180"/>
      <c r="BR925" s="180"/>
      <c r="BS925" s="180"/>
      <c r="BT925" s="180"/>
      <c r="BU925" s="180"/>
      <c r="BV925" s="180"/>
      <c r="BW925" s="180"/>
      <c r="BX925" s="180"/>
      <c r="BY925" s="180"/>
      <c r="BZ925" s="180"/>
      <c r="CA925" s="180"/>
    </row>
    <row r="926" ht="15.75" customHeight="1" spans="1:79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  <c r="R926" s="180"/>
      <c r="S926" s="180"/>
      <c r="T926" s="180"/>
      <c r="U926" s="180"/>
      <c r="V926" s="180"/>
      <c r="W926" s="180"/>
      <c r="X926" s="180"/>
      <c r="Y926" s="180"/>
      <c r="Z926" s="180"/>
      <c r="AA926" s="180"/>
      <c r="AB926" s="180"/>
      <c r="AC926" s="180"/>
      <c r="AD926" s="180"/>
      <c r="AE926" s="180"/>
      <c r="AF926" s="180"/>
      <c r="AG926" s="180"/>
      <c r="AH926" s="180"/>
      <c r="AI926" s="180"/>
      <c r="AJ926" s="180"/>
      <c r="AK926" s="180"/>
      <c r="AL926" s="180"/>
      <c r="AM926" s="180"/>
      <c r="AN926" s="180"/>
      <c r="AO926" s="180"/>
      <c r="AP926" s="180"/>
      <c r="AQ926" s="180"/>
      <c r="AR926" s="180"/>
      <c r="AS926" s="180"/>
      <c r="AT926" s="180"/>
      <c r="AU926" s="180"/>
      <c r="AV926" s="180"/>
      <c r="AW926" s="180"/>
      <c r="AX926" s="180"/>
      <c r="AY926" s="180"/>
      <c r="AZ926" s="180"/>
      <c r="BA926" s="180"/>
      <c r="BB926" s="180"/>
      <c r="BC926" s="180"/>
      <c r="BD926" s="180"/>
      <c r="BE926" s="180"/>
      <c r="BF926" s="180"/>
      <c r="BG926" s="180"/>
      <c r="BH926" s="180"/>
      <c r="BI926" s="180"/>
      <c r="BJ926" s="180"/>
      <c r="BK926" s="180"/>
      <c r="BL926" s="180"/>
      <c r="BM926" s="180"/>
      <c r="BN926" s="180"/>
      <c r="BO926" s="180"/>
      <c r="BP926" s="180"/>
      <c r="BQ926" s="180"/>
      <c r="BR926" s="180"/>
      <c r="BS926" s="180"/>
      <c r="BT926" s="180"/>
      <c r="BU926" s="180"/>
      <c r="BV926" s="180"/>
      <c r="BW926" s="180"/>
      <c r="BX926" s="180"/>
      <c r="BY926" s="180"/>
      <c r="BZ926" s="180"/>
      <c r="CA926" s="180"/>
    </row>
    <row r="927" ht="15.75" customHeight="1" spans="1:79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  <c r="R927" s="180"/>
      <c r="S927" s="180"/>
      <c r="T927" s="180"/>
      <c r="U927" s="180"/>
      <c r="V927" s="180"/>
      <c r="W927" s="180"/>
      <c r="X927" s="180"/>
      <c r="Y927" s="180"/>
      <c r="Z927" s="180"/>
      <c r="AA927" s="180"/>
      <c r="AB927" s="180"/>
      <c r="AC927" s="180"/>
      <c r="AD927" s="180"/>
      <c r="AE927" s="180"/>
      <c r="AF927" s="180"/>
      <c r="AG927" s="180"/>
      <c r="AH927" s="180"/>
      <c r="AI927" s="180"/>
      <c r="AJ927" s="180"/>
      <c r="AK927" s="180"/>
      <c r="AL927" s="180"/>
      <c r="AM927" s="180"/>
      <c r="AN927" s="180"/>
      <c r="AO927" s="180"/>
      <c r="AP927" s="180"/>
      <c r="AQ927" s="180"/>
      <c r="AR927" s="180"/>
      <c r="AS927" s="180"/>
      <c r="AT927" s="180"/>
      <c r="AU927" s="180"/>
      <c r="AV927" s="180"/>
      <c r="AW927" s="180"/>
      <c r="AX927" s="180"/>
      <c r="AY927" s="180"/>
      <c r="AZ927" s="180"/>
      <c r="BA927" s="180"/>
      <c r="BB927" s="180"/>
      <c r="BC927" s="180"/>
      <c r="BD927" s="180"/>
      <c r="BE927" s="180"/>
      <c r="BF927" s="180"/>
      <c r="BG927" s="180"/>
      <c r="BH927" s="180"/>
      <c r="BI927" s="180"/>
      <c r="BJ927" s="180"/>
      <c r="BK927" s="180"/>
      <c r="BL927" s="180"/>
      <c r="BM927" s="180"/>
      <c r="BN927" s="180"/>
      <c r="BO927" s="180"/>
      <c r="BP927" s="180"/>
      <c r="BQ927" s="180"/>
      <c r="BR927" s="180"/>
      <c r="BS927" s="180"/>
      <c r="BT927" s="180"/>
      <c r="BU927" s="180"/>
      <c r="BV927" s="180"/>
      <c r="BW927" s="180"/>
      <c r="BX927" s="180"/>
      <c r="BY927" s="180"/>
      <c r="BZ927" s="180"/>
      <c r="CA927" s="180"/>
    </row>
    <row r="928" ht="15.75" customHeight="1" spans="1:79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  <c r="R928" s="180"/>
      <c r="S928" s="180"/>
      <c r="T928" s="180"/>
      <c r="U928" s="180"/>
      <c r="V928" s="180"/>
      <c r="W928" s="180"/>
      <c r="X928" s="180"/>
      <c r="Y928" s="180"/>
      <c r="Z928" s="180"/>
      <c r="AA928" s="180"/>
      <c r="AB928" s="180"/>
      <c r="AC928" s="180"/>
      <c r="AD928" s="180"/>
      <c r="AE928" s="180"/>
      <c r="AF928" s="180"/>
      <c r="AG928" s="180"/>
      <c r="AH928" s="180"/>
      <c r="AI928" s="180"/>
      <c r="AJ928" s="180"/>
      <c r="AK928" s="180"/>
      <c r="AL928" s="180"/>
      <c r="AM928" s="180"/>
      <c r="AN928" s="180"/>
      <c r="AO928" s="180"/>
      <c r="AP928" s="180"/>
      <c r="AQ928" s="180"/>
      <c r="AR928" s="180"/>
      <c r="AS928" s="180"/>
      <c r="AT928" s="180"/>
      <c r="AU928" s="180"/>
      <c r="AV928" s="180"/>
      <c r="AW928" s="180"/>
      <c r="AX928" s="180"/>
      <c r="AY928" s="180"/>
      <c r="AZ928" s="180"/>
      <c r="BA928" s="180"/>
      <c r="BB928" s="180"/>
      <c r="BC928" s="180"/>
      <c r="BD928" s="180"/>
      <c r="BE928" s="180"/>
      <c r="BF928" s="180"/>
      <c r="BG928" s="180"/>
      <c r="BH928" s="180"/>
      <c r="BI928" s="180"/>
      <c r="BJ928" s="180"/>
      <c r="BK928" s="180"/>
      <c r="BL928" s="180"/>
      <c r="BM928" s="180"/>
      <c r="BN928" s="180"/>
      <c r="BO928" s="180"/>
      <c r="BP928" s="180"/>
      <c r="BQ928" s="180"/>
      <c r="BR928" s="180"/>
      <c r="BS928" s="180"/>
      <c r="BT928" s="180"/>
      <c r="BU928" s="180"/>
      <c r="BV928" s="180"/>
      <c r="BW928" s="180"/>
      <c r="BX928" s="180"/>
      <c r="BY928" s="180"/>
      <c r="BZ928" s="180"/>
      <c r="CA928" s="180"/>
    </row>
    <row r="929" ht="15.75" customHeight="1" spans="1:79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  <c r="R929" s="180"/>
      <c r="S929" s="180"/>
      <c r="T929" s="180"/>
      <c r="U929" s="180"/>
      <c r="V929" s="180"/>
      <c r="W929" s="180"/>
      <c r="X929" s="180"/>
      <c r="Y929" s="180"/>
      <c r="Z929" s="180"/>
      <c r="AA929" s="180"/>
      <c r="AB929" s="180"/>
      <c r="AC929" s="180"/>
      <c r="AD929" s="180"/>
      <c r="AE929" s="180"/>
      <c r="AF929" s="180"/>
      <c r="AG929" s="180"/>
      <c r="AH929" s="180"/>
      <c r="AI929" s="180"/>
      <c r="AJ929" s="180"/>
      <c r="AK929" s="180"/>
      <c r="AL929" s="180"/>
      <c r="AM929" s="180"/>
      <c r="AN929" s="180"/>
      <c r="AO929" s="180"/>
      <c r="AP929" s="180"/>
      <c r="AQ929" s="180"/>
      <c r="AR929" s="180"/>
      <c r="AS929" s="180"/>
      <c r="AT929" s="180"/>
      <c r="AU929" s="180"/>
      <c r="AV929" s="180"/>
      <c r="AW929" s="180"/>
      <c r="AX929" s="180"/>
      <c r="AY929" s="180"/>
      <c r="AZ929" s="180"/>
      <c r="BA929" s="180"/>
      <c r="BB929" s="180"/>
      <c r="BC929" s="180"/>
      <c r="BD929" s="180"/>
      <c r="BE929" s="180"/>
      <c r="BF929" s="180"/>
      <c r="BG929" s="180"/>
      <c r="BH929" s="180"/>
      <c r="BI929" s="180"/>
      <c r="BJ929" s="180"/>
      <c r="BK929" s="180"/>
      <c r="BL929" s="180"/>
      <c r="BM929" s="180"/>
      <c r="BN929" s="180"/>
      <c r="BO929" s="180"/>
      <c r="BP929" s="180"/>
      <c r="BQ929" s="180"/>
      <c r="BR929" s="180"/>
      <c r="BS929" s="180"/>
      <c r="BT929" s="180"/>
      <c r="BU929" s="180"/>
      <c r="BV929" s="180"/>
      <c r="BW929" s="180"/>
      <c r="BX929" s="180"/>
      <c r="BY929" s="180"/>
      <c r="BZ929" s="180"/>
      <c r="CA929" s="180"/>
    </row>
    <row r="930" ht="15.75" customHeight="1" spans="1:79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  <c r="R930" s="180"/>
      <c r="S930" s="180"/>
      <c r="T930" s="180"/>
      <c r="U930" s="180"/>
      <c r="V930" s="180"/>
      <c r="W930" s="180"/>
      <c r="X930" s="180"/>
      <c r="Y930" s="180"/>
      <c r="Z930" s="180"/>
      <c r="AA930" s="180"/>
      <c r="AB930" s="180"/>
      <c r="AC930" s="180"/>
      <c r="AD930" s="180"/>
      <c r="AE930" s="180"/>
      <c r="AF930" s="180"/>
      <c r="AG930" s="180"/>
      <c r="AH930" s="180"/>
      <c r="AI930" s="180"/>
      <c r="AJ930" s="180"/>
      <c r="AK930" s="180"/>
      <c r="AL930" s="180"/>
      <c r="AM930" s="180"/>
      <c r="AN930" s="180"/>
      <c r="AO930" s="180"/>
      <c r="AP930" s="180"/>
      <c r="AQ930" s="180"/>
      <c r="AR930" s="180"/>
      <c r="AS930" s="180"/>
      <c r="AT930" s="180"/>
      <c r="AU930" s="180"/>
      <c r="AV930" s="180"/>
      <c r="AW930" s="180"/>
      <c r="AX930" s="180"/>
      <c r="AY930" s="180"/>
      <c r="AZ930" s="180"/>
      <c r="BA930" s="180"/>
      <c r="BB930" s="180"/>
      <c r="BC930" s="180"/>
      <c r="BD930" s="180"/>
      <c r="BE930" s="180"/>
      <c r="BF930" s="180"/>
      <c r="BG930" s="180"/>
      <c r="BH930" s="180"/>
      <c r="BI930" s="180"/>
      <c r="BJ930" s="180"/>
      <c r="BK930" s="180"/>
      <c r="BL930" s="180"/>
      <c r="BM930" s="180"/>
      <c r="BN930" s="180"/>
      <c r="BO930" s="180"/>
      <c r="BP930" s="180"/>
      <c r="BQ930" s="180"/>
      <c r="BR930" s="180"/>
      <c r="BS930" s="180"/>
      <c r="BT930" s="180"/>
      <c r="BU930" s="180"/>
      <c r="BV930" s="180"/>
      <c r="BW930" s="180"/>
      <c r="BX930" s="180"/>
      <c r="BY930" s="180"/>
      <c r="BZ930" s="180"/>
      <c r="CA930" s="180"/>
    </row>
    <row r="931" ht="15.75" customHeight="1" spans="1:79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  <c r="R931" s="180"/>
      <c r="S931" s="180"/>
      <c r="T931" s="180"/>
      <c r="U931" s="180"/>
      <c r="V931" s="180"/>
      <c r="W931" s="180"/>
      <c r="X931" s="180"/>
      <c r="Y931" s="180"/>
      <c r="Z931" s="180"/>
      <c r="AA931" s="180"/>
      <c r="AB931" s="180"/>
      <c r="AC931" s="180"/>
      <c r="AD931" s="180"/>
      <c r="AE931" s="180"/>
      <c r="AF931" s="180"/>
      <c r="AG931" s="180"/>
      <c r="AH931" s="180"/>
      <c r="AI931" s="180"/>
      <c r="AJ931" s="180"/>
      <c r="AK931" s="180"/>
      <c r="AL931" s="180"/>
      <c r="AM931" s="180"/>
      <c r="AN931" s="180"/>
      <c r="AO931" s="180"/>
      <c r="AP931" s="180"/>
      <c r="AQ931" s="180"/>
      <c r="AR931" s="180"/>
      <c r="AS931" s="180"/>
      <c r="AT931" s="180"/>
      <c r="AU931" s="180"/>
      <c r="AV931" s="180"/>
      <c r="AW931" s="180"/>
      <c r="AX931" s="180"/>
      <c r="AY931" s="180"/>
      <c r="AZ931" s="180"/>
      <c r="BA931" s="180"/>
      <c r="BB931" s="180"/>
      <c r="BC931" s="180"/>
      <c r="BD931" s="180"/>
      <c r="BE931" s="180"/>
      <c r="BF931" s="180"/>
      <c r="BG931" s="180"/>
      <c r="BH931" s="180"/>
      <c r="BI931" s="180"/>
      <c r="BJ931" s="180"/>
      <c r="BK931" s="180"/>
      <c r="BL931" s="180"/>
      <c r="BM931" s="180"/>
      <c r="BN931" s="180"/>
      <c r="BO931" s="180"/>
      <c r="BP931" s="180"/>
      <c r="BQ931" s="180"/>
      <c r="BR931" s="180"/>
      <c r="BS931" s="180"/>
      <c r="BT931" s="180"/>
      <c r="BU931" s="180"/>
      <c r="BV931" s="180"/>
      <c r="BW931" s="180"/>
      <c r="BX931" s="180"/>
      <c r="BY931" s="180"/>
      <c r="BZ931" s="180"/>
      <c r="CA931" s="180"/>
    </row>
    <row r="932" ht="15.75" customHeight="1" spans="1:79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  <c r="R932" s="180"/>
      <c r="S932" s="180"/>
      <c r="T932" s="180"/>
      <c r="U932" s="180"/>
      <c r="V932" s="180"/>
      <c r="W932" s="180"/>
      <c r="X932" s="180"/>
      <c r="Y932" s="180"/>
      <c r="Z932" s="180"/>
      <c r="AA932" s="180"/>
      <c r="AB932" s="180"/>
      <c r="AC932" s="180"/>
      <c r="AD932" s="180"/>
      <c r="AE932" s="180"/>
      <c r="AF932" s="180"/>
      <c r="AG932" s="180"/>
      <c r="AH932" s="180"/>
      <c r="AI932" s="180"/>
      <c r="AJ932" s="180"/>
      <c r="AK932" s="180"/>
      <c r="AL932" s="180"/>
      <c r="AM932" s="180"/>
      <c r="AN932" s="180"/>
      <c r="AO932" s="180"/>
      <c r="AP932" s="180"/>
      <c r="AQ932" s="180"/>
      <c r="AR932" s="180"/>
      <c r="AS932" s="180"/>
      <c r="AT932" s="180"/>
      <c r="AU932" s="180"/>
      <c r="AV932" s="180"/>
      <c r="AW932" s="180"/>
      <c r="AX932" s="180"/>
      <c r="AY932" s="180"/>
      <c r="AZ932" s="180"/>
      <c r="BA932" s="180"/>
      <c r="BB932" s="180"/>
      <c r="BC932" s="180"/>
      <c r="BD932" s="180"/>
      <c r="BE932" s="180"/>
      <c r="BF932" s="180"/>
      <c r="BG932" s="180"/>
      <c r="BH932" s="180"/>
      <c r="BI932" s="180"/>
      <c r="BJ932" s="180"/>
      <c r="BK932" s="180"/>
      <c r="BL932" s="180"/>
      <c r="BM932" s="180"/>
      <c r="BN932" s="180"/>
      <c r="BO932" s="180"/>
      <c r="BP932" s="180"/>
      <c r="BQ932" s="180"/>
      <c r="BR932" s="180"/>
      <c r="BS932" s="180"/>
      <c r="BT932" s="180"/>
      <c r="BU932" s="180"/>
      <c r="BV932" s="180"/>
      <c r="BW932" s="180"/>
      <c r="BX932" s="180"/>
      <c r="BY932" s="180"/>
      <c r="BZ932" s="180"/>
      <c r="CA932" s="180"/>
    </row>
    <row r="933" ht="15.75" customHeight="1" spans="1:79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  <c r="R933" s="180"/>
      <c r="S933" s="180"/>
      <c r="T933" s="180"/>
      <c r="U933" s="180"/>
      <c r="V933" s="180"/>
      <c r="W933" s="180"/>
      <c r="X933" s="180"/>
      <c r="Y933" s="180"/>
      <c r="Z933" s="180"/>
      <c r="AA933" s="180"/>
      <c r="AB933" s="180"/>
      <c r="AC933" s="180"/>
      <c r="AD933" s="180"/>
      <c r="AE933" s="180"/>
      <c r="AF933" s="180"/>
      <c r="AG933" s="180"/>
      <c r="AH933" s="180"/>
      <c r="AI933" s="180"/>
      <c r="AJ933" s="180"/>
      <c r="AK933" s="180"/>
      <c r="AL933" s="180"/>
      <c r="AM933" s="180"/>
      <c r="AN933" s="180"/>
      <c r="AO933" s="180"/>
      <c r="AP933" s="180"/>
      <c r="AQ933" s="180"/>
      <c r="AR933" s="180"/>
      <c r="AS933" s="180"/>
      <c r="AT933" s="180"/>
      <c r="AU933" s="180"/>
      <c r="AV933" s="180"/>
      <c r="AW933" s="180"/>
      <c r="AX933" s="180"/>
      <c r="AY933" s="180"/>
      <c r="AZ933" s="180"/>
      <c r="BA933" s="180"/>
      <c r="BB933" s="180"/>
      <c r="BC933" s="180"/>
      <c r="BD933" s="180"/>
      <c r="BE933" s="180"/>
      <c r="BF933" s="180"/>
      <c r="BG933" s="180"/>
      <c r="BH933" s="180"/>
      <c r="BI933" s="180"/>
      <c r="BJ933" s="180"/>
      <c r="BK933" s="180"/>
      <c r="BL933" s="180"/>
      <c r="BM933" s="180"/>
      <c r="BN933" s="180"/>
      <c r="BO933" s="180"/>
      <c r="BP933" s="180"/>
      <c r="BQ933" s="180"/>
      <c r="BR933" s="180"/>
      <c r="BS933" s="180"/>
      <c r="BT933" s="180"/>
      <c r="BU933" s="180"/>
      <c r="BV933" s="180"/>
      <c r="BW933" s="180"/>
      <c r="BX933" s="180"/>
      <c r="BY933" s="180"/>
      <c r="BZ933" s="180"/>
      <c r="CA933" s="180"/>
    </row>
    <row r="934" ht="15.75" customHeight="1" spans="1:79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  <c r="R934" s="180"/>
      <c r="S934" s="180"/>
      <c r="T934" s="180"/>
      <c r="U934" s="180"/>
      <c r="V934" s="180"/>
      <c r="W934" s="180"/>
      <c r="X934" s="180"/>
      <c r="Y934" s="180"/>
      <c r="Z934" s="180"/>
      <c r="AA934" s="180"/>
      <c r="AB934" s="180"/>
      <c r="AC934" s="180"/>
      <c r="AD934" s="180"/>
      <c r="AE934" s="180"/>
      <c r="AF934" s="180"/>
      <c r="AG934" s="180"/>
      <c r="AH934" s="180"/>
      <c r="AI934" s="180"/>
      <c r="AJ934" s="180"/>
      <c r="AK934" s="180"/>
      <c r="AL934" s="180"/>
      <c r="AM934" s="180"/>
      <c r="AN934" s="180"/>
      <c r="AO934" s="180"/>
      <c r="AP934" s="180"/>
      <c r="AQ934" s="180"/>
      <c r="AR934" s="180"/>
      <c r="AS934" s="180"/>
      <c r="AT934" s="180"/>
      <c r="AU934" s="180"/>
      <c r="AV934" s="180"/>
      <c r="AW934" s="180"/>
      <c r="AX934" s="180"/>
      <c r="AY934" s="180"/>
      <c r="AZ934" s="180"/>
      <c r="BA934" s="180"/>
      <c r="BB934" s="180"/>
      <c r="BC934" s="180"/>
      <c r="BD934" s="180"/>
      <c r="BE934" s="180"/>
      <c r="BF934" s="180"/>
      <c r="BG934" s="180"/>
      <c r="BH934" s="180"/>
      <c r="BI934" s="180"/>
      <c r="BJ934" s="180"/>
      <c r="BK934" s="180"/>
      <c r="BL934" s="180"/>
      <c r="BM934" s="180"/>
      <c r="BN934" s="180"/>
      <c r="BO934" s="180"/>
      <c r="BP934" s="180"/>
      <c r="BQ934" s="180"/>
      <c r="BR934" s="180"/>
      <c r="BS934" s="180"/>
      <c r="BT934" s="180"/>
      <c r="BU934" s="180"/>
      <c r="BV934" s="180"/>
      <c r="BW934" s="180"/>
      <c r="BX934" s="180"/>
      <c r="BY934" s="180"/>
      <c r="BZ934" s="180"/>
      <c r="CA934" s="180"/>
    </row>
    <row r="935" ht="15.75" customHeight="1" spans="1:79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  <c r="R935" s="180"/>
      <c r="S935" s="180"/>
      <c r="T935" s="180"/>
      <c r="U935" s="180"/>
      <c r="V935" s="180"/>
      <c r="W935" s="180"/>
      <c r="X935" s="180"/>
      <c r="Y935" s="180"/>
      <c r="Z935" s="180"/>
      <c r="AA935" s="180"/>
      <c r="AB935" s="180"/>
      <c r="AC935" s="180"/>
      <c r="AD935" s="180"/>
      <c r="AE935" s="180"/>
      <c r="AF935" s="180"/>
      <c r="AG935" s="180"/>
      <c r="AH935" s="180"/>
      <c r="AI935" s="180"/>
      <c r="AJ935" s="180"/>
      <c r="AK935" s="180"/>
      <c r="AL935" s="180"/>
      <c r="AM935" s="180"/>
      <c r="AN935" s="180"/>
      <c r="AO935" s="180"/>
      <c r="AP935" s="180"/>
      <c r="AQ935" s="180"/>
      <c r="AR935" s="180"/>
      <c r="AS935" s="180"/>
      <c r="AT935" s="180"/>
      <c r="AU935" s="180"/>
      <c r="AV935" s="180"/>
      <c r="AW935" s="180"/>
      <c r="AX935" s="180"/>
      <c r="AY935" s="180"/>
      <c r="AZ935" s="180"/>
      <c r="BA935" s="180"/>
      <c r="BB935" s="180"/>
      <c r="BC935" s="180"/>
      <c r="BD935" s="180"/>
      <c r="BE935" s="180"/>
      <c r="BF935" s="180"/>
      <c r="BG935" s="180"/>
      <c r="BH935" s="180"/>
      <c r="BI935" s="180"/>
      <c r="BJ935" s="180"/>
      <c r="BK935" s="180"/>
      <c r="BL935" s="180"/>
      <c r="BM935" s="180"/>
      <c r="BN935" s="180"/>
      <c r="BO935" s="180"/>
      <c r="BP935" s="180"/>
      <c r="BQ935" s="180"/>
      <c r="BR935" s="180"/>
      <c r="BS935" s="180"/>
      <c r="BT935" s="180"/>
      <c r="BU935" s="180"/>
      <c r="BV935" s="180"/>
      <c r="BW935" s="180"/>
      <c r="BX935" s="180"/>
      <c r="BY935" s="180"/>
      <c r="BZ935" s="180"/>
      <c r="CA935" s="180"/>
    </row>
    <row r="936" ht="15.75" customHeight="1" spans="1:79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  <c r="R936" s="180"/>
      <c r="S936" s="180"/>
      <c r="T936" s="180"/>
      <c r="U936" s="180"/>
      <c r="V936" s="180"/>
      <c r="W936" s="180"/>
      <c r="X936" s="180"/>
      <c r="Y936" s="180"/>
      <c r="Z936" s="180"/>
      <c r="AA936" s="180"/>
      <c r="AB936" s="180"/>
      <c r="AC936" s="180"/>
      <c r="AD936" s="180"/>
      <c r="AE936" s="180"/>
      <c r="AF936" s="180"/>
      <c r="AG936" s="180"/>
      <c r="AH936" s="180"/>
      <c r="AI936" s="180"/>
      <c r="AJ936" s="180"/>
      <c r="AK936" s="180"/>
      <c r="AL936" s="180"/>
      <c r="AM936" s="180"/>
      <c r="AN936" s="180"/>
      <c r="AO936" s="180"/>
      <c r="AP936" s="180"/>
      <c r="AQ936" s="180"/>
      <c r="AR936" s="180"/>
      <c r="AS936" s="180"/>
      <c r="AT936" s="180"/>
      <c r="AU936" s="180"/>
      <c r="AV936" s="180"/>
      <c r="AW936" s="180"/>
      <c r="AX936" s="180"/>
      <c r="AY936" s="180"/>
      <c r="AZ936" s="180"/>
      <c r="BA936" s="180"/>
      <c r="BB936" s="180"/>
      <c r="BC936" s="180"/>
      <c r="BD936" s="180"/>
      <c r="BE936" s="180"/>
      <c r="BF936" s="180"/>
      <c r="BG936" s="180"/>
      <c r="BH936" s="180"/>
      <c r="BI936" s="180"/>
      <c r="BJ936" s="180"/>
      <c r="BK936" s="180"/>
      <c r="BL936" s="180"/>
      <c r="BM936" s="180"/>
      <c r="BN936" s="180"/>
      <c r="BO936" s="180"/>
      <c r="BP936" s="180"/>
      <c r="BQ936" s="180"/>
      <c r="BR936" s="180"/>
      <c r="BS936" s="180"/>
      <c r="BT936" s="180"/>
      <c r="BU936" s="180"/>
      <c r="BV936" s="180"/>
      <c r="BW936" s="180"/>
      <c r="BX936" s="180"/>
      <c r="BY936" s="180"/>
      <c r="BZ936" s="180"/>
      <c r="CA936" s="180"/>
    </row>
    <row r="937" ht="15.75" customHeight="1" spans="1:79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  <c r="R937" s="180"/>
      <c r="S937" s="180"/>
      <c r="T937" s="180"/>
      <c r="U937" s="180"/>
      <c r="V937" s="180"/>
      <c r="W937" s="180"/>
      <c r="X937" s="180"/>
      <c r="Y937" s="180"/>
      <c r="Z937" s="180"/>
      <c r="AA937" s="180"/>
      <c r="AB937" s="180"/>
      <c r="AC937" s="180"/>
      <c r="AD937" s="180"/>
      <c r="AE937" s="180"/>
      <c r="AF937" s="180"/>
      <c r="AG937" s="180"/>
      <c r="AH937" s="180"/>
      <c r="AI937" s="180"/>
      <c r="AJ937" s="180"/>
      <c r="AK937" s="180"/>
      <c r="AL937" s="180"/>
      <c r="AM937" s="180"/>
      <c r="AN937" s="180"/>
      <c r="AO937" s="180"/>
      <c r="AP937" s="180"/>
      <c r="AQ937" s="180"/>
      <c r="AR937" s="180"/>
      <c r="AS937" s="180"/>
      <c r="AT937" s="180"/>
      <c r="AU937" s="180"/>
      <c r="AV937" s="180"/>
      <c r="AW937" s="180"/>
      <c r="AX937" s="180"/>
      <c r="AY937" s="180"/>
      <c r="AZ937" s="180"/>
      <c r="BA937" s="180"/>
      <c r="BB937" s="180"/>
      <c r="BC937" s="180"/>
      <c r="BD937" s="180"/>
      <c r="BE937" s="180"/>
      <c r="BF937" s="180"/>
      <c r="BG937" s="180"/>
      <c r="BH937" s="180"/>
      <c r="BI937" s="180"/>
      <c r="BJ937" s="180"/>
      <c r="BK937" s="180"/>
      <c r="BL937" s="180"/>
      <c r="BM937" s="180"/>
      <c r="BN937" s="180"/>
      <c r="BO937" s="180"/>
      <c r="BP937" s="180"/>
      <c r="BQ937" s="180"/>
      <c r="BR937" s="180"/>
      <c r="BS937" s="180"/>
      <c r="BT937" s="180"/>
      <c r="BU937" s="180"/>
      <c r="BV937" s="180"/>
      <c r="BW937" s="180"/>
      <c r="BX937" s="180"/>
      <c r="BY937" s="180"/>
      <c r="BZ937" s="180"/>
      <c r="CA937" s="180"/>
    </row>
    <row r="938" ht="15.75" customHeight="1" spans="1:79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  <c r="R938" s="180"/>
      <c r="S938" s="180"/>
      <c r="T938" s="180"/>
      <c r="U938" s="180"/>
      <c r="V938" s="180"/>
      <c r="W938" s="180"/>
      <c r="X938" s="180"/>
      <c r="Y938" s="180"/>
      <c r="Z938" s="180"/>
      <c r="AA938" s="180"/>
      <c r="AB938" s="180"/>
      <c r="AC938" s="180"/>
      <c r="AD938" s="180"/>
      <c r="AE938" s="180"/>
      <c r="AF938" s="180"/>
      <c r="AG938" s="180"/>
      <c r="AH938" s="180"/>
      <c r="AI938" s="180"/>
      <c r="AJ938" s="180"/>
      <c r="AK938" s="180"/>
      <c r="AL938" s="180"/>
      <c r="AM938" s="180"/>
      <c r="AN938" s="180"/>
      <c r="AO938" s="180"/>
      <c r="AP938" s="180"/>
      <c r="AQ938" s="180"/>
      <c r="AR938" s="180"/>
      <c r="AS938" s="180"/>
      <c r="AT938" s="180"/>
      <c r="AU938" s="180"/>
      <c r="AV938" s="180"/>
      <c r="AW938" s="180"/>
      <c r="AX938" s="180"/>
      <c r="AY938" s="180"/>
      <c r="AZ938" s="180"/>
      <c r="BA938" s="180"/>
      <c r="BB938" s="180"/>
      <c r="BC938" s="180"/>
      <c r="BD938" s="180"/>
      <c r="BE938" s="180"/>
      <c r="BF938" s="180"/>
      <c r="BG938" s="180"/>
      <c r="BH938" s="180"/>
      <c r="BI938" s="180"/>
      <c r="BJ938" s="180"/>
      <c r="BK938" s="180"/>
      <c r="BL938" s="180"/>
      <c r="BM938" s="180"/>
      <c r="BN938" s="180"/>
      <c r="BO938" s="180"/>
      <c r="BP938" s="180"/>
      <c r="BQ938" s="180"/>
      <c r="BR938" s="180"/>
      <c r="BS938" s="180"/>
      <c r="BT938" s="180"/>
      <c r="BU938" s="180"/>
      <c r="BV938" s="180"/>
      <c r="BW938" s="180"/>
      <c r="BX938" s="180"/>
      <c r="BY938" s="180"/>
      <c r="BZ938" s="180"/>
      <c r="CA938" s="180"/>
    </row>
    <row r="939" ht="15.75" customHeight="1" spans="1:79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  <c r="R939" s="180"/>
      <c r="S939" s="180"/>
      <c r="T939" s="180"/>
      <c r="U939" s="180"/>
      <c r="V939" s="180"/>
      <c r="W939" s="180"/>
      <c r="X939" s="180"/>
      <c r="Y939" s="180"/>
      <c r="Z939" s="180"/>
      <c r="AA939" s="180"/>
      <c r="AB939" s="180"/>
      <c r="AC939" s="180"/>
      <c r="AD939" s="180"/>
      <c r="AE939" s="180"/>
      <c r="AF939" s="180"/>
      <c r="AG939" s="180"/>
      <c r="AH939" s="180"/>
      <c r="AI939" s="180"/>
      <c r="AJ939" s="180"/>
      <c r="AK939" s="180"/>
      <c r="AL939" s="180"/>
      <c r="AM939" s="180"/>
      <c r="AN939" s="180"/>
      <c r="AO939" s="180"/>
      <c r="AP939" s="180"/>
      <c r="AQ939" s="180"/>
      <c r="AR939" s="180"/>
      <c r="AS939" s="180"/>
      <c r="AT939" s="180"/>
      <c r="AU939" s="180"/>
      <c r="AV939" s="180"/>
      <c r="AW939" s="180"/>
      <c r="AX939" s="180"/>
      <c r="AY939" s="180"/>
      <c r="AZ939" s="180"/>
      <c r="BA939" s="180"/>
      <c r="BB939" s="180"/>
      <c r="BC939" s="180"/>
      <c r="BD939" s="180"/>
      <c r="BE939" s="180"/>
      <c r="BF939" s="180"/>
      <c r="BG939" s="180"/>
      <c r="BH939" s="180"/>
      <c r="BI939" s="180"/>
      <c r="BJ939" s="180"/>
      <c r="BK939" s="180"/>
      <c r="BL939" s="180"/>
      <c r="BM939" s="180"/>
      <c r="BN939" s="180"/>
      <c r="BO939" s="180"/>
      <c r="BP939" s="180"/>
      <c r="BQ939" s="180"/>
      <c r="BR939" s="180"/>
      <c r="BS939" s="180"/>
      <c r="BT939" s="180"/>
      <c r="BU939" s="180"/>
      <c r="BV939" s="180"/>
      <c r="BW939" s="180"/>
      <c r="BX939" s="180"/>
      <c r="BY939" s="180"/>
      <c r="BZ939" s="180"/>
      <c r="CA939" s="180"/>
    </row>
    <row r="940" ht="15.75" customHeight="1" spans="1:79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  <c r="R940" s="180"/>
      <c r="S940" s="180"/>
      <c r="T940" s="180"/>
      <c r="U940" s="180"/>
      <c r="V940" s="180"/>
      <c r="W940" s="180"/>
      <c r="X940" s="180"/>
      <c r="Y940" s="180"/>
      <c r="Z940" s="180"/>
      <c r="AA940" s="180"/>
      <c r="AB940" s="180"/>
      <c r="AC940" s="180"/>
      <c r="AD940" s="180"/>
      <c r="AE940" s="180"/>
      <c r="AF940" s="180"/>
      <c r="AG940" s="180"/>
      <c r="AH940" s="180"/>
      <c r="AI940" s="180"/>
      <c r="AJ940" s="180"/>
      <c r="AK940" s="180"/>
      <c r="AL940" s="180"/>
      <c r="AM940" s="180"/>
      <c r="AN940" s="180"/>
      <c r="AO940" s="180"/>
      <c r="AP940" s="180"/>
      <c r="AQ940" s="180"/>
      <c r="AR940" s="180"/>
      <c r="AS940" s="180"/>
      <c r="AT940" s="180"/>
      <c r="AU940" s="180"/>
      <c r="AV940" s="180"/>
      <c r="AW940" s="180"/>
      <c r="AX940" s="180"/>
      <c r="AY940" s="180"/>
      <c r="AZ940" s="180"/>
      <c r="BA940" s="180"/>
      <c r="BB940" s="180"/>
      <c r="BC940" s="180"/>
      <c r="BD940" s="180"/>
      <c r="BE940" s="180"/>
      <c r="BF940" s="180"/>
      <c r="BG940" s="180"/>
      <c r="BH940" s="180"/>
      <c r="BI940" s="180"/>
      <c r="BJ940" s="180"/>
      <c r="BK940" s="180"/>
      <c r="BL940" s="180"/>
      <c r="BM940" s="180"/>
      <c r="BN940" s="180"/>
      <c r="BO940" s="180"/>
      <c r="BP940" s="180"/>
      <c r="BQ940" s="180"/>
      <c r="BR940" s="180"/>
      <c r="BS940" s="180"/>
      <c r="BT940" s="180"/>
      <c r="BU940" s="180"/>
      <c r="BV940" s="180"/>
      <c r="BW940" s="180"/>
      <c r="BX940" s="180"/>
      <c r="BY940" s="180"/>
      <c r="BZ940" s="180"/>
      <c r="CA940" s="180"/>
    </row>
    <row r="941" ht="15.75" customHeight="1" spans="1:79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  <c r="R941" s="180"/>
      <c r="S941" s="180"/>
      <c r="T941" s="180"/>
      <c r="U941" s="180"/>
      <c r="V941" s="180"/>
      <c r="W941" s="180"/>
      <c r="X941" s="180"/>
      <c r="Y941" s="180"/>
      <c r="Z941" s="180"/>
      <c r="AA941" s="180"/>
      <c r="AB941" s="180"/>
      <c r="AC941" s="180"/>
      <c r="AD941" s="180"/>
      <c r="AE941" s="180"/>
      <c r="AF941" s="180"/>
      <c r="AG941" s="180"/>
      <c r="AH941" s="180"/>
      <c r="AI941" s="180"/>
      <c r="AJ941" s="180"/>
      <c r="AK941" s="180"/>
      <c r="AL941" s="180"/>
      <c r="AM941" s="180"/>
      <c r="AN941" s="180"/>
      <c r="AO941" s="180"/>
      <c r="AP941" s="180"/>
      <c r="AQ941" s="180"/>
      <c r="AR941" s="180"/>
      <c r="AS941" s="180"/>
      <c r="AT941" s="180"/>
      <c r="AU941" s="180"/>
      <c r="AV941" s="180"/>
      <c r="AW941" s="180"/>
      <c r="AX941" s="180"/>
      <c r="AY941" s="180"/>
      <c r="AZ941" s="180"/>
      <c r="BA941" s="180"/>
      <c r="BB941" s="180"/>
      <c r="BC941" s="180"/>
      <c r="BD941" s="180"/>
      <c r="BE941" s="180"/>
      <c r="BF941" s="180"/>
      <c r="BG941" s="180"/>
      <c r="BH941" s="180"/>
      <c r="BI941" s="180"/>
      <c r="BJ941" s="180"/>
      <c r="BK941" s="180"/>
      <c r="BL941" s="180"/>
      <c r="BM941" s="180"/>
      <c r="BN941" s="180"/>
      <c r="BO941" s="180"/>
      <c r="BP941" s="180"/>
      <c r="BQ941" s="180"/>
      <c r="BR941" s="180"/>
      <c r="BS941" s="180"/>
      <c r="BT941" s="180"/>
      <c r="BU941" s="180"/>
      <c r="BV941" s="180"/>
      <c r="BW941" s="180"/>
      <c r="BX941" s="180"/>
      <c r="BY941" s="180"/>
      <c r="BZ941" s="180"/>
      <c r="CA941" s="180"/>
    </row>
    <row r="942" ht="15.75" customHeight="1" spans="1:79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  <c r="R942" s="180"/>
      <c r="S942" s="180"/>
      <c r="T942" s="180"/>
      <c r="U942" s="180"/>
      <c r="V942" s="180"/>
      <c r="W942" s="180"/>
      <c r="X942" s="180"/>
      <c r="Y942" s="180"/>
      <c r="Z942" s="180"/>
      <c r="AA942" s="180"/>
      <c r="AB942" s="180"/>
      <c r="AC942" s="180"/>
      <c r="AD942" s="180"/>
      <c r="AE942" s="180"/>
      <c r="AF942" s="180"/>
      <c r="AG942" s="180"/>
      <c r="AH942" s="180"/>
      <c r="AI942" s="180"/>
      <c r="AJ942" s="180"/>
      <c r="AK942" s="180"/>
      <c r="AL942" s="180"/>
      <c r="AM942" s="180"/>
      <c r="AN942" s="180"/>
      <c r="AO942" s="180"/>
      <c r="AP942" s="180"/>
      <c r="AQ942" s="180"/>
      <c r="AR942" s="180"/>
      <c r="AS942" s="180"/>
      <c r="AT942" s="180"/>
      <c r="AU942" s="180"/>
      <c r="AV942" s="180"/>
      <c r="AW942" s="180"/>
      <c r="AX942" s="180"/>
      <c r="AY942" s="180"/>
      <c r="AZ942" s="180"/>
      <c r="BA942" s="180"/>
      <c r="BB942" s="180"/>
      <c r="BC942" s="180"/>
      <c r="BD942" s="180"/>
      <c r="BE942" s="180"/>
      <c r="BF942" s="180"/>
      <c r="BG942" s="180"/>
      <c r="BH942" s="180"/>
      <c r="BI942" s="180"/>
      <c r="BJ942" s="180"/>
      <c r="BK942" s="180"/>
      <c r="BL942" s="180"/>
      <c r="BM942" s="180"/>
      <c r="BN942" s="180"/>
      <c r="BO942" s="180"/>
      <c r="BP942" s="180"/>
      <c r="BQ942" s="180"/>
      <c r="BR942" s="180"/>
      <c r="BS942" s="180"/>
      <c r="BT942" s="180"/>
      <c r="BU942" s="180"/>
      <c r="BV942" s="180"/>
      <c r="BW942" s="180"/>
      <c r="BX942" s="180"/>
      <c r="BY942" s="180"/>
      <c r="BZ942" s="180"/>
      <c r="CA942" s="180"/>
    </row>
    <row r="943" ht="15.75" customHeight="1" spans="1:79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  <c r="R943" s="180"/>
      <c r="S943" s="180"/>
      <c r="T943" s="180"/>
      <c r="U943" s="180"/>
      <c r="V943" s="180"/>
      <c r="W943" s="180"/>
      <c r="X943" s="180"/>
      <c r="Y943" s="180"/>
      <c r="Z943" s="180"/>
      <c r="AA943" s="180"/>
      <c r="AB943" s="180"/>
      <c r="AC943" s="180"/>
      <c r="AD943" s="180"/>
      <c r="AE943" s="180"/>
      <c r="AF943" s="180"/>
      <c r="AG943" s="180"/>
      <c r="AH943" s="180"/>
      <c r="AI943" s="180"/>
      <c r="AJ943" s="180"/>
      <c r="AK943" s="180"/>
      <c r="AL943" s="180"/>
      <c r="AM943" s="180"/>
      <c r="AN943" s="180"/>
      <c r="AO943" s="180"/>
      <c r="AP943" s="180"/>
      <c r="AQ943" s="180"/>
      <c r="AR943" s="180"/>
      <c r="AS943" s="180"/>
      <c r="AT943" s="180"/>
      <c r="AU943" s="180"/>
      <c r="AV943" s="180"/>
      <c r="AW943" s="180"/>
      <c r="AX943" s="180"/>
      <c r="AY943" s="180"/>
      <c r="AZ943" s="180"/>
      <c r="BA943" s="180"/>
      <c r="BB943" s="180"/>
      <c r="BC943" s="180"/>
      <c r="BD943" s="180"/>
      <c r="BE943" s="180"/>
      <c r="BF943" s="180"/>
      <c r="BG943" s="180"/>
      <c r="BH943" s="180"/>
      <c r="BI943" s="180"/>
      <c r="BJ943" s="180"/>
      <c r="BK943" s="180"/>
      <c r="BL943" s="180"/>
      <c r="BM943" s="180"/>
      <c r="BN943" s="180"/>
      <c r="BO943" s="180"/>
      <c r="BP943" s="180"/>
      <c r="BQ943" s="180"/>
      <c r="BR943" s="180"/>
      <c r="BS943" s="180"/>
      <c r="BT943" s="180"/>
      <c r="BU943" s="180"/>
      <c r="BV943" s="180"/>
      <c r="BW943" s="180"/>
      <c r="BX943" s="180"/>
      <c r="BY943" s="180"/>
      <c r="BZ943" s="180"/>
      <c r="CA943" s="180"/>
    </row>
    <row r="944" ht="15.75" customHeight="1" spans="1:79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  <c r="R944" s="180"/>
      <c r="S944" s="180"/>
      <c r="T944" s="180"/>
      <c r="U944" s="180"/>
      <c r="V944" s="180"/>
      <c r="W944" s="180"/>
      <c r="X944" s="180"/>
      <c r="Y944" s="180"/>
      <c r="Z944" s="180"/>
      <c r="AA944" s="180"/>
      <c r="AB944" s="180"/>
      <c r="AC944" s="180"/>
      <c r="AD944" s="180"/>
      <c r="AE944" s="180"/>
      <c r="AF944" s="180"/>
      <c r="AG944" s="180"/>
      <c r="AH944" s="180"/>
      <c r="AI944" s="180"/>
      <c r="AJ944" s="180"/>
      <c r="AK944" s="180"/>
      <c r="AL944" s="180"/>
      <c r="AM944" s="180"/>
      <c r="AN944" s="180"/>
      <c r="AO944" s="180"/>
      <c r="AP944" s="180"/>
      <c r="AQ944" s="180"/>
      <c r="AR944" s="180"/>
      <c r="AS944" s="180"/>
      <c r="AT944" s="180"/>
      <c r="AU944" s="180"/>
      <c r="AV944" s="180"/>
      <c r="AW944" s="180"/>
      <c r="AX944" s="180"/>
      <c r="AY944" s="180"/>
      <c r="AZ944" s="180"/>
      <c r="BA944" s="180"/>
      <c r="BB944" s="180"/>
      <c r="BC944" s="180"/>
      <c r="BD944" s="180"/>
      <c r="BE944" s="180"/>
      <c r="BF944" s="180"/>
      <c r="BG944" s="180"/>
      <c r="BH944" s="180"/>
      <c r="BI944" s="180"/>
      <c r="BJ944" s="180"/>
      <c r="BK944" s="180"/>
      <c r="BL944" s="180"/>
      <c r="BM944" s="180"/>
      <c r="BN944" s="180"/>
      <c r="BO944" s="180"/>
      <c r="BP944" s="180"/>
      <c r="BQ944" s="180"/>
      <c r="BR944" s="180"/>
      <c r="BS944" s="180"/>
      <c r="BT944" s="180"/>
      <c r="BU944" s="180"/>
      <c r="BV944" s="180"/>
      <c r="BW944" s="180"/>
      <c r="BX944" s="180"/>
      <c r="BY944" s="180"/>
      <c r="BZ944" s="180"/>
      <c r="CA944" s="180"/>
    </row>
    <row r="945" ht="15.75" customHeight="1" spans="1:79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  <c r="R945" s="180"/>
      <c r="S945" s="180"/>
      <c r="T945" s="180"/>
      <c r="U945" s="180"/>
      <c r="V945" s="180"/>
      <c r="W945" s="180"/>
      <c r="X945" s="180"/>
      <c r="Y945" s="180"/>
      <c r="Z945" s="180"/>
      <c r="AA945" s="180"/>
      <c r="AB945" s="180"/>
      <c r="AC945" s="180"/>
      <c r="AD945" s="180"/>
      <c r="AE945" s="180"/>
      <c r="AF945" s="180"/>
      <c r="AG945" s="180"/>
      <c r="AH945" s="180"/>
      <c r="AI945" s="180"/>
      <c r="AJ945" s="180"/>
      <c r="AK945" s="180"/>
      <c r="AL945" s="180"/>
      <c r="AM945" s="180"/>
      <c r="AN945" s="180"/>
      <c r="AO945" s="180"/>
      <c r="AP945" s="180"/>
      <c r="AQ945" s="180"/>
      <c r="AR945" s="180"/>
      <c r="AS945" s="180"/>
      <c r="AT945" s="180"/>
      <c r="AU945" s="180"/>
      <c r="AV945" s="180"/>
      <c r="AW945" s="180"/>
      <c r="AX945" s="180"/>
      <c r="AY945" s="180"/>
      <c r="AZ945" s="180"/>
      <c r="BA945" s="180"/>
      <c r="BB945" s="180"/>
      <c r="BC945" s="180"/>
      <c r="BD945" s="180"/>
      <c r="BE945" s="180"/>
      <c r="BF945" s="180"/>
      <c r="BG945" s="180"/>
      <c r="BH945" s="180"/>
      <c r="BI945" s="180"/>
      <c r="BJ945" s="180"/>
      <c r="BK945" s="180"/>
      <c r="BL945" s="180"/>
      <c r="BM945" s="180"/>
      <c r="BN945" s="180"/>
      <c r="BO945" s="180"/>
      <c r="BP945" s="180"/>
      <c r="BQ945" s="180"/>
      <c r="BR945" s="180"/>
      <c r="BS945" s="180"/>
      <c r="BT945" s="180"/>
      <c r="BU945" s="180"/>
      <c r="BV945" s="180"/>
      <c r="BW945" s="180"/>
      <c r="BX945" s="180"/>
      <c r="BY945" s="180"/>
      <c r="BZ945" s="180"/>
      <c r="CA945" s="180"/>
    </row>
    <row r="946" ht="15.75" customHeight="1" spans="1:79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  <c r="R946" s="180"/>
      <c r="S946" s="180"/>
      <c r="T946" s="180"/>
      <c r="U946" s="180"/>
      <c r="V946" s="180"/>
      <c r="W946" s="180"/>
      <c r="X946" s="180"/>
      <c r="Y946" s="180"/>
      <c r="Z946" s="180"/>
      <c r="AA946" s="180"/>
      <c r="AB946" s="180"/>
      <c r="AC946" s="180"/>
      <c r="AD946" s="180"/>
      <c r="AE946" s="180"/>
      <c r="AF946" s="180"/>
      <c r="AG946" s="180"/>
      <c r="AH946" s="180"/>
      <c r="AI946" s="180"/>
      <c r="AJ946" s="180"/>
      <c r="AK946" s="180"/>
      <c r="AL946" s="180"/>
      <c r="AM946" s="180"/>
      <c r="AN946" s="180"/>
      <c r="AO946" s="180"/>
      <c r="AP946" s="180"/>
      <c r="AQ946" s="180"/>
      <c r="AR946" s="180"/>
      <c r="AS946" s="180"/>
      <c r="AT946" s="180"/>
      <c r="AU946" s="180"/>
      <c r="AV946" s="180"/>
      <c r="AW946" s="180"/>
      <c r="AX946" s="180"/>
      <c r="AY946" s="180"/>
      <c r="AZ946" s="180"/>
      <c r="BA946" s="180"/>
      <c r="BB946" s="180"/>
      <c r="BC946" s="180"/>
      <c r="BD946" s="180"/>
      <c r="BE946" s="180"/>
      <c r="BF946" s="180"/>
      <c r="BG946" s="180"/>
      <c r="BH946" s="180"/>
      <c r="BI946" s="180"/>
      <c r="BJ946" s="180"/>
      <c r="BK946" s="180"/>
      <c r="BL946" s="180"/>
      <c r="BM946" s="180"/>
      <c r="BN946" s="180"/>
      <c r="BO946" s="180"/>
      <c r="BP946" s="180"/>
      <c r="BQ946" s="180"/>
      <c r="BR946" s="180"/>
      <c r="BS946" s="180"/>
      <c r="BT946" s="180"/>
      <c r="BU946" s="180"/>
      <c r="BV946" s="180"/>
      <c r="BW946" s="180"/>
      <c r="BX946" s="180"/>
      <c r="BY946" s="180"/>
      <c r="BZ946" s="180"/>
      <c r="CA946" s="180"/>
    </row>
    <row r="947" ht="15.75" customHeight="1" spans="1:79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  <c r="R947" s="180"/>
      <c r="S947" s="180"/>
      <c r="T947" s="180"/>
      <c r="U947" s="180"/>
      <c r="V947" s="180"/>
      <c r="W947" s="180"/>
      <c r="X947" s="180"/>
      <c r="Y947" s="180"/>
      <c r="Z947" s="180"/>
      <c r="AA947" s="180"/>
      <c r="AB947" s="180"/>
      <c r="AC947" s="180"/>
      <c r="AD947" s="180"/>
      <c r="AE947" s="180"/>
      <c r="AF947" s="180"/>
      <c r="AG947" s="180"/>
      <c r="AH947" s="180"/>
      <c r="AI947" s="180"/>
      <c r="AJ947" s="180"/>
      <c r="AK947" s="180"/>
      <c r="AL947" s="180"/>
      <c r="AM947" s="180"/>
      <c r="AN947" s="180"/>
      <c r="AO947" s="180"/>
      <c r="AP947" s="180"/>
      <c r="AQ947" s="180"/>
      <c r="AR947" s="180"/>
      <c r="AS947" s="180"/>
      <c r="AT947" s="180"/>
      <c r="AU947" s="180"/>
      <c r="AV947" s="180"/>
      <c r="AW947" s="180"/>
      <c r="AX947" s="180"/>
      <c r="AY947" s="180"/>
      <c r="AZ947" s="180"/>
      <c r="BA947" s="180"/>
      <c r="BB947" s="180"/>
      <c r="BC947" s="180"/>
      <c r="BD947" s="180"/>
      <c r="BE947" s="180"/>
      <c r="BF947" s="180"/>
      <c r="BG947" s="180"/>
      <c r="BH947" s="180"/>
      <c r="BI947" s="180"/>
      <c r="BJ947" s="180"/>
      <c r="BK947" s="180"/>
      <c r="BL947" s="180"/>
      <c r="BM947" s="180"/>
      <c r="BN947" s="180"/>
      <c r="BO947" s="180"/>
      <c r="BP947" s="180"/>
      <c r="BQ947" s="180"/>
      <c r="BR947" s="180"/>
      <c r="BS947" s="180"/>
      <c r="BT947" s="180"/>
      <c r="BU947" s="180"/>
      <c r="BV947" s="180"/>
      <c r="BW947" s="180"/>
      <c r="BX947" s="180"/>
      <c r="BY947" s="180"/>
      <c r="BZ947" s="180"/>
      <c r="CA947" s="180"/>
    </row>
    <row r="948" ht="15.75" customHeight="1" spans="1:79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  <c r="R948" s="180"/>
      <c r="S948" s="180"/>
      <c r="T948" s="180"/>
      <c r="U948" s="180"/>
      <c r="V948" s="180"/>
      <c r="W948" s="180"/>
      <c r="X948" s="180"/>
      <c r="Y948" s="180"/>
      <c r="Z948" s="180"/>
      <c r="AA948" s="180"/>
      <c r="AB948" s="180"/>
      <c r="AC948" s="180"/>
      <c r="AD948" s="180"/>
      <c r="AE948" s="180"/>
      <c r="AF948" s="180"/>
      <c r="AG948" s="180"/>
      <c r="AH948" s="180"/>
      <c r="AI948" s="180"/>
      <c r="AJ948" s="180"/>
      <c r="AK948" s="180"/>
      <c r="AL948" s="180"/>
      <c r="AM948" s="180"/>
      <c r="AN948" s="180"/>
      <c r="AO948" s="180"/>
      <c r="AP948" s="180"/>
      <c r="AQ948" s="180"/>
      <c r="AR948" s="180"/>
      <c r="AS948" s="180"/>
      <c r="AT948" s="180"/>
      <c r="AU948" s="180"/>
      <c r="AV948" s="180"/>
      <c r="AW948" s="180"/>
      <c r="AX948" s="180"/>
      <c r="AY948" s="180"/>
      <c r="AZ948" s="180"/>
      <c r="BA948" s="180"/>
      <c r="BB948" s="180"/>
      <c r="BC948" s="180"/>
      <c r="BD948" s="180"/>
      <c r="BE948" s="180"/>
      <c r="BF948" s="180"/>
      <c r="BG948" s="180"/>
      <c r="BH948" s="180"/>
      <c r="BI948" s="180"/>
      <c r="BJ948" s="180"/>
      <c r="BK948" s="180"/>
      <c r="BL948" s="180"/>
      <c r="BM948" s="180"/>
      <c r="BN948" s="180"/>
      <c r="BO948" s="180"/>
      <c r="BP948" s="180"/>
      <c r="BQ948" s="180"/>
      <c r="BR948" s="180"/>
      <c r="BS948" s="180"/>
      <c r="BT948" s="180"/>
      <c r="BU948" s="180"/>
      <c r="BV948" s="180"/>
      <c r="BW948" s="180"/>
      <c r="BX948" s="180"/>
      <c r="BY948" s="180"/>
      <c r="BZ948" s="180"/>
      <c r="CA948" s="180"/>
    </row>
    <row r="949" ht="15.75" customHeight="1" spans="1:79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  <c r="R949" s="180"/>
      <c r="S949" s="180"/>
      <c r="T949" s="180"/>
      <c r="U949" s="180"/>
      <c r="V949" s="180"/>
      <c r="W949" s="180"/>
      <c r="X949" s="180"/>
      <c r="Y949" s="180"/>
      <c r="Z949" s="180"/>
      <c r="AA949" s="180"/>
      <c r="AB949" s="180"/>
      <c r="AC949" s="180"/>
      <c r="AD949" s="180"/>
      <c r="AE949" s="180"/>
      <c r="AF949" s="180"/>
      <c r="AG949" s="180"/>
      <c r="AH949" s="180"/>
      <c r="AI949" s="180"/>
      <c r="AJ949" s="180"/>
      <c r="AK949" s="180"/>
      <c r="AL949" s="180"/>
      <c r="AM949" s="180"/>
      <c r="AN949" s="180"/>
      <c r="AO949" s="180"/>
      <c r="AP949" s="180"/>
      <c r="AQ949" s="180"/>
      <c r="AR949" s="180"/>
      <c r="AS949" s="180"/>
      <c r="AT949" s="180"/>
      <c r="AU949" s="180"/>
      <c r="AV949" s="180"/>
      <c r="AW949" s="180"/>
      <c r="AX949" s="180"/>
      <c r="AY949" s="180"/>
      <c r="AZ949" s="180"/>
      <c r="BA949" s="180"/>
      <c r="BB949" s="180"/>
      <c r="BC949" s="180"/>
      <c r="BD949" s="180"/>
      <c r="BE949" s="180"/>
      <c r="BF949" s="180"/>
      <c r="BG949" s="180"/>
      <c r="BH949" s="180"/>
      <c r="BI949" s="180"/>
      <c r="BJ949" s="180"/>
      <c r="BK949" s="180"/>
      <c r="BL949" s="180"/>
      <c r="BM949" s="180"/>
      <c r="BN949" s="180"/>
      <c r="BO949" s="180"/>
      <c r="BP949" s="180"/>
      <c r="BQ949" s="180"/>
      <c r="BR949" s="180"/>
      <c r="BS949" s="180"/>
      <c r="BT949" s="180"/>
      <c r="BU949" s="180"/>
      <c r="BV949" s="180"/>
      <c r="BW949" s="180"/>
      <c r="BX949" s="180"/>
      <c r="BY949" s="180"/>
      <c r="BZ949" s="180"/>
      <c r="CA949" s="180"/>
    </row>
    <row r="950" ht="15.75" customHeight="1" spans="1:79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  <c r="R950" s="180"/>
      <c r="S950" s="180"/>
      <c r="T950" s="180"/>
      <c r="U950" s="180"/>
      <c r="V950" s="180"/>
      <c r="W950" s="180"/>
      <c r="X950" s="180"/>
      <c r="Y950" s="180"/>
      <c r="Z950" s="180"/>
      <c r="AA950" s="180"/>
      <c r="AB950" s="180"/>
      <c r="AC950" s="180"/>
      <c r="AD950" s="180"/>
      <c r="AE950" s="180"/>
      <c r="AF950" s="180"/>
      <c r="AG950" s="180"/>
      <c r="AH950" s="180"/>
      <c r="AI950" s="180"/>
      <c r="AJ950" s="180"/>
      <c r="AK950" s="180"/>
      <c r="AL950" s="180"/>
      <c r="AM950" s="180"/>
      <c r="AN950" s="180"/>
      <c r="AO950" s="180"/>
      <c r="AP950" s="180"/>
      <c r="AQ950" s="180"/>
      <c r="AR950" s="180"/>
      <c r="AS950" s="180"/>
      <c r="AT950" s="180"/>
      <c r="AU950" s="180"/>
      <c r="AV950" s="180"/>
      <c r="AW950" s="180"/>
      <c r="AX950" s="180"/>
      <c r="AY950" s="180"/>
      <c r="AZ950" s="180"/>
      <c r="BA950" s="180"/>
      <c r="BB950" s="180"/>
      <c r="BC950" s="180"/>
      <c r="BD950" s="180"/>
      <c r="BE950" s="180"/>
      <c r="BF950" s="180"/>
      <c r="BG950" s="180"/>
      <c r="BH950" s="180"/>
      <c r="BI950" s="180"/>
      <c r="BJ950" s="180"/>
      <c r="BK950" s="180"/>
      <c r="BL950" s="180"/>
      <c r="BM950" s="180"/>
      <c r="BN950" s="180"/>
      <c r="BO950" s="180"/>
      <c r="BP950" s="180"/>
      <c r="BQ950" s="180"/>
      <c r="BR950" s="180"/>
      <c r="BS950" s="180"/>
      <c r="BT950" s="180"/>
      <c r="BU950" s="180"/>
      <c r="BV950" s="180"/>
      <c r="BW950" s="180"/>
      <c r="BX950" s="180"/>
      <c r="BY950" s="180"/>
      <c r="BZ950" s="180"/>
      <c r="CA950" s="180"/>
    </row>
    <row r="951" ht="15.75" customHeight="1" spans="1:79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  <c r="R951" s="180"/>
      <c r="S951" s="180"/>
      <c r="T951" s="180"/>
      <c r="U951" s="180"/>
      <c r="V951" s="180"/>
      <c r="W951" s="180"/>
      <c r="X951" s="180"/>
      <c r="Y951" s="180"/>
      <c r="Z951" s="180"/>
      <c r="AA951" s="180"/>
      <c r="AB951" s="180"/>
      <c r="AC951" s="180"/>
      <c r="AD951" s="180"/>
      <c r="AE951" s="180"/>
      <c r="AF951" s="180"/>
      <c r="AG951" s="180"/>
      <c r="AH951" s="180"/>
      <c r="AI951" s="180"/>
      <c r="AJ951" s="180"/>
      <c r="AK951" s="180"/>
      <c r="AL951" s="180"/>
      <c r="AM951" s="180"/>
      <c r="AN951" s="180"/>
      <c r="AO951" s="180"/>
      <c r="AP951" s="180"/>
      <c r="AQ951" s="180"/>
      <c r="AR951" s="180"/>
      <c r="AS951" s="180"/>
      <c r="AT951" s="180"/>
      <c r="AU951" s="180"/>
      <c r="AV951" s="180"/>
      <c r="AW951" s="180"/>
      <c r="AX951" s="180"/>
      <c r="AY951" s="180"/>
      <c r="AZ951" s="180"/>
      <c r="BA951" s="180"/>
      <c r="BB951" s="180"/>
      <c r="BC951" s="180"/>
      <c r="BD951" s="180"/>
      <c r="BE951" s="180"/>
      <c r="BF951" s="180"/>
      <c r="BG951" s="180"/>
      <c r="BH951" s="180"/>
      <c r="BI951" s="180"/>
      <c r="BJ951" s="180"/>
      <c r="BK951" s="180"/>
      <c r="BL951" s="180"/>
      <c r="BM951" s="180"/>
      <c r="BN951" s="180"/>
      <c r="BO951" s="180"/>
      <c r="BP951" s="180"/>
      <c r="BQ951" s="180"/>
      <c r="BR951" s="180"/>
      <c r="BS951" s="180"/>
      <c r="BT951" s="180"/>
      <c r="BU951" s="180"/>
      <c r="BV951" s="180"/>
      <c r="BW951" s="180"/>
      <c r="BX951" s="180"/>
      <c r="BY951" s="180"/>
      <c r="BZ951" s="180"/>
      <c r="CA951" s="180"/>
    </row>
    <row r="952" ht="15.75" customHeight="1" spans="1:79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  <c r="R952" s="180"/>
      <c r="S952" s="180"/>
      <c r="T952" s="180"/>
      <c r="U952" s="180"/>
      <c r="V952" s="180"/>
      <c r="W952" s="180"/>
      <c r="X952" s="180"/>
      <c r="Y952" s="180"/>
      <c r="Z952" s="180"/>
      <c r="AA952" s="180"/>
      <c r="AB952" s="180"/>
      <c r="AC952" s="180"/>
      <c r="AD952" s="180"/>
      <c r="AE952" s="180"/>
      <c r="AF952" s="180"/>
      <c r="AG952" s="180"/>
      <c r="AH952" s="180"/>
      <c r="AI952" s="180"/>
      <c r="AJ952" s="180"/>
      <c r="AK952" s="180"/>
      <c r="AL952" s="180"/>
      <c r="AM952" s="180"/>
      <c r="AN952" s="180"/>
      <c r="AO952" s="180"/>
      <c r="AP952" s="180"/>
      <c r="AQ952" s="180"/>
      <c r="AR952" s="180"/>
      <c r="AS952" s="180"/>
      <c r="AT952" s="180"/>
      <c r="AU952" s="180"/>
      <c r="AV952" s="180"/>
      <c r="AW952" s="180"/>
      <c r="AX952" s="180"/>
      <c r="AY952" s="180"/>
      <c r="AZ952" s="180"/>
      <c r="BA952" s="180"/>
      <c r="BB952" s="180"/>
      <c r="BC952" s="180"/>
      <c r="BD952" s="180"/>
      <c r="BE952" s="180"/>
      <c r="BF952" s="180"/>
      <c r="BG952" s="180"/>
      <c r="BH952" s="180"/>
      <c r="BI952" s="180"/>
      <c r="BJ952" s="180"/>
      <c r="BK952" s="180"/>
      <c r="BL952" s="180"/>
      <c r="BM952" s="180"/>
      <c r="BN952" s="180"/>
      <c r="BO952" s="180"/>
      <c r="BP952" s="180"/>
      <c r="BQ952" s="180"/>
      <c r="BR952" s="180"/>
      <c r="BS952" s="180"/>
      <c r="BT952" s="180"/>
      <c r="BU952" s="180"/>
      <c r="BV952" s="180"/>
      <c r="BW952" s="180"/>
      <c r="BX952" s="180"/>
      <c r="BY952" s="180"/>
      <c r="BZ952" s="180"/>
      <c r="CA952" s="180"/>
    </row>
    <row r="953" ht="15.75" customHeight="1" spans="1:79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  <c r="R953" s="180"/>
      <c r="S953" s="180"/>
      <c r="T953" s="180"/>
      <c r="U953" s="180"/>
      <c r="V953" s="180"/>
      <c r="W953" s="180"/>
      <c r="X953" s="180"/>
      <c r="Y953" s="180"/>
      <c r="Z953" s="180"/>
      <c r="AA953" s="180"/>
      <c r="AB953" s="180"/>
      <c r="AC953" s="180"/>
      <c r="AD953" s="180"/>
      <c r="AE953" s="180"/>
      <c r="AF953" s="180"/>
      <c r="AG953" s="180"/>
      <c r="AH953" s="180"/>
      <c r="AI953" s="180"/>
      <c r="AJ953" s="180"/>
      <c r="AK953" s="180"/>
      <c r="AL953" s="180"/>
      <c r="AM953" s="180"/>
      <c r="AN953" s="180"/>
      <c r="AO953" s="180"/>
      <c r="AP953" s="180"/>
      <c r="AQ953" s="180"/>
      <c r="AR953" s="180"/>
      <c r="AS953" s="180"/>
      <c r="AT953" s="180"/>
      <c r="AU953" s="180"/>
      <c r="AV953" s="180"/>
      <c r="AW953" s="180"/>
      <c r="AX953" s="180"/>
      <c r="AY953" s="180"/>
      <c r="AZ953" s="180"/>
      <c r="BA953" s="180"/>
      <c r="BB953" s="180"/>
      <c r="BC953" s="180"/>
      <c r="BD953" s="180"/>
      <c r="BE953" s="180"/>
      <c r="BF953" s="180"/>
      <c r="BG953" s="180"/>
      <c r="BH953" s="180"/>
      <c r="BI953" s="180"/>
      <c r="BJ953" s="180"/>
      <c r="BK953" s="180"/>
      <c r="BL953" s="180"/>
      <c r="BM953" s="180"/>
      <c r="BN953" s="180"/>
      <c r="BO953" s="180"/>
      <c r="BP953" s="180"/>
      <c r="BQ953" s="180"/>
      <c r="BR953" s="180"/>
      <c r="BS953" s="180"/>
      <c r="BT953" s="180"/>
      <c r="BU953" s="180"/>
      <c r="BV953" s="180"/>
      <c r="BW953" s="180"/>
      <c r="BX953" s="180"/>
      <c r="BY953" s="180"/>
      <c r="BZ953" s="180"/>
      <c r="CA953" s="180"/>
    </row>
    <row r="954" ht="15.75" customHeight="1" spans="1:79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  <c r="R954" s="180"/>
      <c r="S954" s="180"/>
      <c r="T954" s="180"/>
      <c r="U954" s="180"/>
      <c r="V954" s="180"/>
      <c r="W954" s="180"/>
      <c r="X954" s="180"/>
      <c r="Y954" s="180"/>
      <c r="Z954" s="180"/>
      <c r="AA954" s="180"/>
      <c r="AB954" s="180"/>
      <c r="AC954" s="180"/>
      <c r="AD954" s="180"/>
      <c r="AE954" s="180"/>
      <c r="AF954" s="180"/>
      <c r="AG954" s="180"/>
      <c r="AH954" s="180"/>
      <c r="AI954" s="180"/>
      <c r="AJ954" s="180"/>
      <c r="AK954" s="180"/>
      <c r="AL954" s="180"/>
      <c r="AM954" s="180"/>
      <c r="AN954" s="180"/>
      <c r="AO954" s="180"/>
      <c r="AP954" s="180"/>
      <c r="AQ954" s="180"/>
      <c r="AR954" s="180"/>
      <c r="AS954" s="180"/>
      <c r="AT954" s="180"/>
      <c r="AU954" s="180"/>
      <c r="AV954" s="180"/>
      <c r="AW954" s="180"/>
      <c r="AX954" s="180"/>
      <c r="AY954" s="180"/>
      <c r="AZ954" s="180"/>
      <c r="BA954" s="180"/>
      <c r="BB954" s="180"/>
      <c r="BC954" s="180"/>
      <c r="BD954" s="180"/>
      <c r="BE954" s="180"/>
      <c r="BF954" s="180"/>
      <c r="BG954" s="180"/>
      <c r="BH954" s="180"/>
      <c r="BI954" s="180"/>
      <c r="BJ954" s="180"/>
      <c r="BK954" s="180"/>
      <c r="BL954" s="180"/>
      <c r="BM954" s="180"/>
      <c r="BN954" s="180"/>
      <c r="BO954" s="180"/>
      <c r="BP954" s="180"/>
      <c r="BQ954" s="180"/>
      <c r="BR954" s="180"/>
      <c r="BS954" s="180"/>
      <c r="BT954" s="180"/>
      <c r="BU954" s="180"/>
      <c r="BV954" s="180"/>
      <c r="BW954" s="180"/>
      <c r="BX954" s="180"/>
      <c r="BY954" s="180"/>
      <c r="BZ954" s="180"/>
      <c r="CA954" s="180"/>
    </row>
    <row r="955" ht="15.75" customHeight="1" spans="1:79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  <c r="R955" s="180"/>
      <c r="S955" s="180"/>
      <c r="T955" s="180"/>
      <c r="U955" s="180"/>
      <c r="V955" s="180"/>
      <c r="W955" s="180"/>
      <c r="X955" s="180"/>
      <c r="Y955" s="180"/>
      <c r="Z955" s="180"/>
      <c r="AA955" s="180"/>
      <c r="AB955" s="180"/>
      <c r="AC955" s="180"/>
      <c r="AD955" s="180"/>
      <c r="AE955" s="180"/>
      <c r="AF955" s="180"/>
      <c r="AG955" s="180"/>
      <c r="AH955" s="180"/>
      <c r="AI955" s="180"/>
      <c r="AJ955" s="180"/>
      <c r="AK955" s="180"/>
      <c r="AL955" s="180"/>
      <c r="AM955" s="180"/>
      <c r="AN955" s="180"/>
      <c r="AO955" s="180"/>
      <c r="AP955" s="180"/>
      <c r="AQ955" s="180"/>
      <c r="AR955" s="180"/>
      <c r="AS955" s="180"/>
      <c r="AT955" s="180"/>
      <c r="AU955" s="180"/>
      <c r="AV955" s="180"/>
      <c r="AW955" s="180"/>
      <c r="AX955" s="180"/>
      <c r="AY955" s="180"/>
      <c r="AZ955" s="180"/>
      <c r="BA955" s="180"/>
      <c r="BB955" s="180"/>
      <c r="BC955" s="180"/>
      <c r="BD955" s="180"/>
      <c r="BE955" s="180"/>
      <c r="BF955" s="180"/>
      <c r="BG955" s="180"/>
      <c r="BH955" s="180"/>
      <c r="BI955" s="180"/>
      <c r="BJ955" s="180"/>
      <c r="BK955" s="180"/>
      <c r="BL955" s="180"/>
      <c r="BM955" s="180"/>
      <c r="BN955" s="180"/>
      <c r="BO955" s="180"/>
      <c r="BP955" s="180"/>
      <c r="BQ955" s="180"/>
      <c r="BR955" s="180"/>
      <c r="BS955" s="180"/>
      <c r="BT955" s="180"/>
      <c r="BU955" s="180"/>
      <c r="BV955" s="180"/>
      <c r="BW955" s="180"/>
      <c r="BX955" s="180"/>
      <c r="BY955" s="180"/>
      <c r="BZ955" s="180"/>
      <c r="CA955" s="180"/>
    </row>
    <row r="956" ht="15.75" customHeight="1" spans="1:79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  <c r="R956" s="180"/>
      <c r="S956" s="180"/>
      <c r="T956" s="180"/>
      <c r="U956" s="180"/>
      <c r="V956" s="180"/>
      <c r="W956" s="180"/>
      <c r="X956" s="180"/>
      <c r="Y956" s="180"/>
      <c r="Z956" s="180"/>
      <c r="AA956" s="180"/>
      <c r="AB956" s="180"/>
      <c r="AC956" s="180"/>
      <c r="AD956" s="180"/>
      <c r="AE956" s="180"/>
      <c r="AF956" s="180"/>
      <c r="AG956" s="180"/>
      <c r="AH956" s="180"/>
      <c r="AI956" s="180"/>
      <c r="AJ956" s="180"/>
      <c r="AK956" s="180"/>
      <c r="AL956" s="180"/>
      <c r="AM956" s="180"/>
      <c r="AN956" s="180"/>
      <c r="AO956" s="180"/>
      <c r="AP956" s="180"/>
      <c r="AQ956" s="180"/>
      <c r="AR956" s="180"/>
      <c r="AS956" s="180"/>
      <c r="AT956" s="180"/>
      <c r="AU956" s="180"/>
      <c r="AV956" s="180"/>
      <c r="AW956" s="180"/>
      <c r="AX956" s="180"/>
      <c r="AY956" s="180"/>
      <c r="AZ956" s="180"/>
      <c r="BA956" s="180"/>
      <c r="BB956" s="180"/>
      <c r="BC956" s="180"/>
      <c r="BD956" s="180"/>
      <c r="BE956" s="180"/>
      <c r="BF956" s="180"/>
      <c r="BG956" s="180"/>
      <c r="BH956" s="180"/>
      <c r="BI956" s="180"/>
      <c r="BJ956" s="180"/>
      <c r="BK956" s="180"/>
      <c r="BL956" s="180"/>
      <c r="BM956" s="180"/>
      <c r="BN956" s="180"/>
      <c r="BO956" s="180"/>
      <c r="BP956" s="180"/>
      <c r="BQ956" s="180"/>
      <c r="BR956" s="180"/>
      <c r="BS956" s="180"/>
      <c r="BT956" s="180"/>
      <c r="BU956" s="180"/>
      <c r="BV956" s="180"/>
      <c r="BW956" s="180"/>
      <c r="BX956" s="180"/>
      <c r="BY956" s="180"/>
      <c r="BZ956" s="180"/>
      <c r="CA956" s="180"/>
    </row>
    <row r="957" ht="15.75" customHeight="1" spans="1:79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  <c r="R957" s="180"/>
      <c r="S957" s="180"/>
      <c r="T957" s="180"/>
      <c r="U957" s="180"/>
      <c r="V957" s="180"/>
      <c r="W957" s="180"/>
      <c r="X957" s="180"/>
      <c r="Y957" s="180"/>
      <c r="Z957" s="180"/>
      <c r="AA957" s="180"/>
      <c r="AB957" s="180"/>
      <c r="AC957" s="180"/>
      <c r="AD957" s="180"/>
      <c r="AE957" s="180"/>
      <c r="AF957" s="180"/>
      <c r="AG957" s="180"/>
      <c r="AH957" s="180"/>
      <c r="AI957" s="180"/>
      <c r="AJ957" s="180"/>
      <c r="AK957" s="180"/>
      <c r="AL957" s="180"/>
      <c r="AM957" s="180"/>
      <c r="AN957" s="180"/>
      <c r="AO957" s="180"/>
      <c r="AP957" s="180"/>
      <c r="AQ957" s="180"/>
      <c r="AR957" s="180"/>
      <c r="AS957" s="180"/>
      <c r="AT957" s="180"/>
      <c r="AU957" s="180"/>
      <c r="AV957" s="180"/>
      <c r="AW957" s="180"/>
      <c r="AX957" s="180"/>
      <c r="AY957" s="180"/>
      <c r="AZ957" s="180"/>
      <c r="BA957" s="180"/>
      <c r="BB957" s="180"/>
      <c r="BC957" s="180"/>
      <c r="BD957" s="180"/>
      <c r="BE957" s="180"/>
      <c r="BF957" s="180"/>
      <c r="BG957" s="180"/>
      <c r="BH957" s="180"/>
      <c r="BI957" s="180"/>
      <c r="BJ957" s="180"/>
      <c r="BK957" s="180"/>
      <c r="BL957" s="180"/>
      <c r="BM957" s="180"/>
      <c r="BN957" s="180"/>
      <c r="BO957" s="180"/>
      <c r="BP957" s="180"/>
      <c r="BQ957" s="180"/>
      <c r="BR957" s="180"/>
      <c r="BS957" s="180"/>
      <c r="BT957" s="180"/>
      <c r="BU957" s="180"/>
      <c r="BV957" s="180"/>
      <c r="BW957" s="180"/>
      <c r="BX957" s="180"/>
      <c r="BY957" s="180"/>
      <c r="BZ957" s="180"/>
      <c r="CA957" s="180"/>
    </row>
    <row r="958" ht="15.75" customHeight="1" spans="1:79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  <c r="R958" s="180"/>
      <c r="S958" s="180"/>
      <c r="T958" s="180"/>
      <c r="U958" s="180"/>
      <c r="V958" s="180"/>
      <c r="W958" s="180"/>
      <c r="X958" s="180"/>
      <c r="Y958" s="180"/>
      <c r="Z958" s="180"/>
      <c r="AA958" s="180"/>
      <c r="AB958" s="180"/>
      <c r="AC958" s="180"/>
      <c r="AD958" s="180"/>
      <c r="AE958" s="180"/>
      <c r="AF958" s="180"/>
      <c r="AG958" s="180"/>
      <c r="AH958" s="180"/>
      <c r="AI958" s="180"/>
      <c r="AJ958" s="180"/>
      <c r="AK958" s="180"/>
      <c r="AL958" s="180"/>
      <c r="AM958" s="180"/>
      <c r="AN958" s="180"/>
      <c r="AO958" s="180"/>
      <c r="AP958" s="180"/>
      <c r="AQ958" s="180"/>
      <c r="AR958" s="180"/>
      <c r="AS958" s="180"/>
      <c r="AT958" s="180"/>
      <c r="AU958" s="180"/>
      <c r="AV958" s="180"/>
      <c r="AW958" s="180"/>
      <c r="AX958" s="180"/>
      <c r="AY958" s="180"/>
      <c r="AZ958" s="180"/>
      <c r="BA958" s="180"/>
      <c r="BB958" s="180"/>
      <c r="BC958" s="180"/>
      <c r="BD958" s="180"/>
      <c r="BE958" s="180"/>
      <c r="BF958" s="180"/>
      <c r="BG958" s="180"/>
      <c r="BH958" s="180"/>
      <c r="BI958" s="180"/>
      <c r="BJ958" s="180"/>
      <c r="BK958" s="180"/>
      <c r="BL958" s="180"/>
      <c r="BM958" s="180"/>
      <c r="BN958" s="180"/>
      <c r="BO958" s="180"/>
      <c r="BP958" s="180"/>
      <c r="BQ958" s="180"/>
      <c r="BR958" s="180"/>
      <c r="BS958" s="180"/>
      <c r="BT958" s="180"/>
      <c r="BU958" s="180"/>
      <c r="BV958" s="180"/>
      <c r="BW958" s="180"/>
      <c r="BX958" s="180"/>
      <c r="BY958" s="180"/>
      <c r="BZ958" s="180"/>
      <c r="CA958" s="180"/>
    </row>
    <row r="959" ht="15.75" customHeight="1" spans="1:79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  <c r="R959" s="180"/>
      <c r="S959" s="180"/>
      <c r="T959" s="180"/>
      <c r="U959" s="180"/>
      <c r="V959" s="180"/>
      <c r="W959" s="180"/>
      <c r="X959" s="180"/>
      <c r="Y959" s="180"/>
      <c r="Z959" s="180"/>
      <c r="AA959" s="180"/>
      <c r="AB959" s="180"/>
      <c r="AC959" s="180"/>
      <c r="AD959" s="180"/>
      <c r="AE959" s="180"/>
      <c r="AF959" s="180"/>
      <c r="AG959" s="180"/>
      <c r="AH959" s="180"/>
      <c r="AI959" s="180"/>
      <c r="AJ959" s="180"/>
      <c r="AK959" s="180"/>
      <c r="AL959" s="180"/>
      <c r="AM959" s="180"/>
      <c r="AN959" s="180"/>
      <c r="AO959" s="180"/>
      <c r="AP959" s="180"/>
      <c r="AQ959" s="180"/>
      <c r="AR959" s="180"/>
      <c r="AS959" s="180"/>
      <c r="AT959" s="180"/>
      <c r="AU959" s="180"/>
      <c r="AV959" s="180"/>
      <c r="AW959" s="180"/>
      <c r="AX959" s="180"/>
      <c r="AY959" s="180"/>
      <c r="AZ959" s="180"/>
      <c r="BA959" s="180"/>
      <c r="BB959" s="180"/>
      <c r="BC959" s="180"/>
      <c r="BD959" s="180"/>
      <c r="BE959" s="180"/>
      <c r="BF959" s="180"/>
      <c r="BG959" s="180"/>
      <c r="BH959" s="180"/>
      <c r="BI959" s="180"/>
      <c r="BJ959" s="180"/>
      <c r="BK959" s="180"/>
      <c r="BL959" s="180"/>
      <c r="BM959" s="180"/>
      <c r="BN959" s="180"/>
      <c r="BO959" s="180"/>
      <c r="BP959" s="180"/>
      <c r="BQ959" s="180"/>
      <c r="BR959" s="180"/>
      <c r="BS959" s="180"/>
      <c r="BT959" s="180"/>
      <c r="BU959" s="180"/>
      <c r="BV959" s="180"/>
      <c r="BW959" s="180"/>
      <c r="BX959" s="180"/>
      <c r="BY959" s="180"/>
      <c r="BZ959" s="180"/>
      <c r="CA959" s="180"/>
    </row>
    <row r="960" ht="15.75" customHeight="1" spans="1:79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  <c r="R960" s="180"/>
      <c r="S960" s="180"/>
      <c r="T960" s="180"/>
      <c r="U960" s="180"/>
      <c r="V960" s="180"/>
      <c r="W960" s="180"/>
      <c r="X960" s="180"/>
      <c r="Y960" s="180"/>
      <c r="Z960" s="180"/>
      <c r="AA960" s="180"/>
      <c r="AB960" s="180"/>
      <c r="AC960" s="180"/>
      <c r="AD960" s="180"/>
      <c r="AE960" s="180"/>
      <c r="AF960" s="180"/>
      <c r="AG960" s="180"/>
      <c r="AH960" s="180"/>
      <c r="AI960" s="180"/>
      <c r="AJ960" s="180"/>
      <c r="AK960" s="180"/>
      <c r="AL960" s="180"/>
      <c r="AM960" s="180"/>
      <c r="AN960" s="180"/>
      <c r="AO960" s="180"/>
      <c r="AP960" s="180"/>
      <c r="AQ960" s="180"/>
      <c r="AR960" s="180"/>
      <c r="AS960" s="180"/>
      <c r="AT960" s="180"/>
      <c r="AU960" s="180"/>
      <c r="AV960" s="180"/>
      <c r="AW960" s="180"/>
      <c r="AX960" s="180"/>
      <c r="AY960" s="180"/>
      <c r="AZ960" s="180"/>
      <c r="BA960" s="180"/>
      <c r="BB960" s="180"/>
      <c r="BC960" s="180"/>
      <c r="BD960" s="180"/>
      <c r="BE960" s="180"/>
      <c r="BF960" s="180"/>
      <c r="BG960" s="180"/>
      <c r="BH960" s="180"/>
      <c r="BI960" s="180"/>
      <c r="BJ960" s="180"/>
      <c r="BK960" s="180"/>
      <c r="BL960" s="180"/>
      <c r="BM960" s="180"/>
      <c r="BN960" s="180"/>
      <c r="BO960" s="180"/>
      <c r="BP960" s="180"/>
      <c r="BQ960" s="180"/>
      <c r="BR960" s="180"/>
      <c r="BS960" s="180"/>
      <c r="BT960" s="180"/>
      <c r="BU960" s="180"/>
      <c r="BV960" s="180"/>
      <c r="BW960" s="180"/>
      <c r="BX960" s="180"/>
      <c r="BY960" s="180"/>
      <c r="BZ960" s="180"/>
      <c r="CA960" s="180"/>
    </row>
    <row r="961" ht="15.75" customHeight="1" spans="1:79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  <c r="R961" s="180"/>
      <c r="S961" s="180"/>
      <c r="T961" s="180"/>
      <c r="U961" s="180"/>
      <c r="V961" s="180"/>
      <c r="W961" s="180"/>
      <c r="X961" s="180"/>
      <c r="Y961" s="180"/>
      <c r="Z961" s="180"/>
      <c r="AA961" s="180"/>
      <c r="AB961" s="180"/>
      <c r="AC961" s="180"/>
      <c r="AD961" s="180"/>
      <c r="AE961" s="180"/>
      <c r="AF961" s="180"/>
      <c r="AG961" s="180"/>
      <c r="AH961" s="180"/>
      <c r="AI961" s="180"/>
      <c r="AJ961" s="180"/>
      <c r="AK961" s="180"/>
      <c r="AL961" s="180"/>
      <c r="AM961" s="180"/>
      <c r="AN961" s="180"/>
      <c r="AO961" s="180"/>
      <c r="AP961" s="180"/>
      <c r="AQ961" s="180"/>
      <c r="AR961" s="180"/>
      <c r="AS961" s="180"/>
      <c r="AT961" s="180"/>
      <c r="AU961" s="180"/>
      <c r="AV961" s="180"/>
      <c r="AW961" s="180"/>
      <c r="AX961" s="180"/>
      <c r="AY961" s="180"/>
      <c r="AZ961" s="180"/>
      <c r="BA961" s="180"/>
      <c r="BB961" s="180"/>
      <c r="BC961" s="180"/>
      <c r="BD961" s="180"/>
      <c r="BE961" s="180"/>
      <c r="BF961" s="180"/>
      <c r="BG961" s="180"/>
      <c r="BH961" s="180"/>
      <c r="BI961" s="180"/>
      <c r="BJ961" s="180"/>
      <c r="BK961" s="180"/>
      <c r="BL961" s="180"/>
      <c r="BM961" s="180"/>
      <c r="BN961" s="180"/>
      <c r="BO961" s="180"/>
      <c r="BP961" s="180"/>
      <c r="BQ961" s="180"/>
      <c r="BR961" s="180"/>
      <c r="BS961" s="180"/>
      <c r="BT961" s="180"/>
      <c r="BU961" s="180"/>
      <c r="BV961" s="180"/>
      <c r="BW961" s="180"/>
      <c r="BX961" s="180"/>
      <c r="BY961" s="180"/>
      <c r="BZ961" s="180"/>
      <c r="CA961" s="180"/>
    </row>
    <row r="962" ht="15.75" customHeight="1" spans="1:79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  <c r="R962" s="180"/>
      <c r="S962" s="180"/>
      <c r="T962" s="180"/>
      <c r="U962" s="180"/>
      <c r="V962" s="180"/>
      <c r="W962" s="180"/>
      <c r="X962" s="180"/>
      <c r="Y962" s="180"/>
      <c r="Z962" s="180"/>
      <c r="AA962" s="180"/>
      <c r="AB962" s="180"/>
      <c r="AC962" s="180"/>
      <c r="AD962" s="180"/>
      <c r="AE962" s="180"/>
      <c r="AF962" s="180"/>
      <c r="AG962" s="180"/>
      <c r="AH962" s="180"/>
      <c r="AI962" s="180"/>
      <c r="AJ962" s="180"/>
      <c r="AK962" s="180"/>
      <c r="AL962" s="180"/>
      <c r="AM962" s="180"/>
      <c r="AN962" s="180"/>
      <c r="AO962" s="180"/>
      <c r="AP962" s="180"/>
      <c r="AQ962" s="180"/>
      <c r="AR962" s="180"/>
      <c r="AS962" s="180"/>
      <c r="AT962" s="180"/>
      <c r="AU962" s="180"/>
      <c r="AV962" s="180"/>
      <c r="AW962" s="180"/>
      <c r="AX962" s="180"/>
      <c r="AY962" s="180"/>
      <c r="AZ962" s="180"/>
      <c r="BA962" s="180"/>
      <c r="BB962" s="180"/>
      <c r="BC962" s="180"/>
      <c r="BD962" s="180"/>
      <c r="BE962" s="180"/>
      <c r="BF962" s="180"/>
      <c r="BG962" s="180"/>
      <c r="BH962" s="180"/>
      <c r="BI962" s="180"/>
      <c r="BJ962" s="180"/>
      <c r="BK962" s="180"/>
      <c r="BL962" s="180"/>
      <c r="BM962" s="180"/>
      <c r="BN962" s="180"/>
      <c r="BO962" s="180"/>
      <c r="BP962" s="180"/>
      <c r="BQ962" s="180"/>
      <c r="BR962" s="180"/>
      <c r="BS962" s="180"/>
      <c r="BT962" s="180"/>
      <c r="BU962" s="180"/>
      <c r="BV962" s="180"/>
      <c r="BW962" s="180"/>
      <c r="BX962" s="180"/>
      <c r="BY962" s="180"/>
      <c r="BZ962" s="180"/>
      <c r="CA962" s="180"/>
    </row>
    <row r="963" ht="15.75" customHeight="1" spans="1:79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  <c r="R963" s="180"/>
      <c r="S963" s="180"/>
      <c r="T963" s="180"/>
      <c r="U963" s="180"/>
      <c r="V963" s="180"/>
      <c r="W963" s="180"/>
      <c r="X963" s="180"/>
      <c r="Y963" s="180"/>
      <c r="Z963" s="180"/>
      <c r="AA963" s="180"/>
      <c r="AB963" s="180"/>
      <c r="AC963" s="180"/>
      <c r="AD963" s="180"/>
      <c r="AE963" s="180"/>
      <c r="AF963" s="180"/>
      <c r="AG963" s="180"/>
      <c r="AH963" s="180"/>
      <c r="AI963" s="180"/>
      <c r="AJ963" s="180"/>
      <c r="AK963" s="180"/>
      <c r="AL963" s="180"/>
      <c r="AM963" s="180"/>
      <c r="AN963" s="180"/>
      <c r="AO963" s="180"/>
      <c r="AP963" s="180"/>
      <c r="AQ963" s="180"/>
      <c r="AR963" s="180"/>
      <c r="AS963" s="180"/>
      <c r="AT963" s="180"/>
      <c r="AU963" s="180"/>
      <c r="AV963" s="180"/>
      <c r="AW963" s="180"/>
      <c r="AX963" s="180"/>
      <c r="AY963" s="180"/>
      <c r="AZ963" s="180"/>
      <c r="BA963" s="180"/>
      <c r="BB963" s="180"/>
      <c r="BC963" s="180"/>
      <c r="BD963" s="180"/>
      <c r="BE963" s="180"/>
      <c r="BF963" s="180"/>
      <c r="BG963" s="180"/>
      <c r="BH963" s="180"/>
      <c r="BI963" s="180"/>
      <c r="BJ963" s="180"/>
      <c r="BK963" s="180"/>
      <c r="BL963" s="180"/>
      <c r="BM963" s="180"/>
      <c r="BN963" s="180"/>
      <c r="BO963" s="180"/>
      <c r="BP963" s="180"/>
      <c r="BQ963" s="180"/>
      <c r="BR963" s="180"/>
      <c r="BS963" s="180"/>
      <c r="BT963" s="180"/>
      <c r="BU963" s="180"/>
      <c r="BV963" s="180"/>
      <c r="BW963" s="180"/>
      <c r="BX963" s="180"/>
      <c r="BY963" s="180"/>
      <c r="BZ963" s="180"/>
      <c r="CA963" s="180"/>
    </row>
    <row r="964" ht="15.75" customHeight="1" spans="1:79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  <c r="R964" s="180"/>
      <c r="S964" s="180"/>
      <c r="T964" s="180"/>
      <c r="U964" s="180"/>
      <c r="V964" s="180"/>
      <c r="W964" s="180"/>
      <c r="X964" s="180"/>
      <c r="Y964" s="180"/>
      <c r="Z964" s="180"/>
      <c r="AA964" s="180"/>
      <c r="AB964" s="180"/>
      <c r="AC964" s="180"/>
      <c r="AD964" s="180"/>
      <c r="AE964" s="180"/>
      <c r="AF964" s="180"/>
      <c r="AG964" s="180"/>
      <c r="AH964" s="180"/>
      <c r="AI964" s="180"/>
      <c r="AJ964" s="180"/>
      <c r="AK964" s="180"/>
      <c r="AL964" s="180"/>
      <c r="AM964" s="180"/>
      <c r="AN964" s="180"/>
      <c r="AO964" s="180"/>
      <c r="AP964" s="180"/>
      <c r="AQ964" s="180"/>
      <c r="AR964" s="180"/>
      <c r="AS964" s="180"/>
      <c r="AT964" s="180"/>
      <c r="AU964" s="180"/>
      <c r="AV964" s="180"/>
      <c r="AW964" s="180"/>
      <c r="AX964" s="180"/>
      <c r="AY964" s="180"/>
      <c r="AZ964" s="180"/>
      <c r="BA964" s="180"/>
      <c r="BB964" s="180"/>
      <c r="BC964" s="180"/>
      <c r="BD964" s="180"/>
      <c r="BE964" s="180"/>
      <c r="BF964" s="180"/>
      <c r="BG964" s="180"/>
      <c r="BH964" s="180"/>
      <c r="BI964" s="180"/>
      <c r="BJ964" s="180"/>
      <c r="BK964" s="180"/>
      <c r="BL964" s="180"/>
      <c r="BM964" s="180"/>
      <c r="BN964" s="180"/>
      <c r="BO964" s="180"/>
      <c r="BP964" s="180"/>
      <c r="BQ964" s="180"/>
      <c r="BR964" s="180"/>
      <c r="BS964" s="180"/>
      <c r="BT964" s="180"/>
      <c r="BU964" s="180"/>
      <c r="BV964" s="180"/>
      <c r="BW964" s="180"/>
      <c r="BX964" s="180"/>
      <c r="BY964" s="180"/>
      <c r="BZ964" s="180"/>
      <c r="CA964" s="180"/>
    </row>
    <row r="965" ht="15.75" customHeight="1" spans="1:79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  <c r="R965" s="180"/>
      <c r="S965" s="180"/>
      <c r="T965" s="180"/>
      <c r="U965" s="180"/>
      <c r="V965" s="180"/>
      <c r="W965" s="180"/>
      <c r="X965" s="180"/>
      <c r="Y965" s="180"/>
      <c r="Z965" s="180"/>
      <c r="AA965" s="180"/>
      <c r="AB965" s="180"/>
      <c r="AC965" s="180"/>
      <c r="AD965" s="180"/>
      <c r="AE965" s="180"/>
      <c r="AF965" s="180"/>
      <c r="AG965" s="180"/>
      <c r="AH965" s="180"/>
      <c r="AI965" s="180"/>
      <c r="AJ965" s="180"/>
      <c r="AK965" s="180"/>
      <c r="AL965" s="180"/>
      <c r="AM965" s="180"/>
      <c r="AN965" s="180"/>
      <c r="AO965" s="180"/>
      <c r="AP965" s="180"/>
      <c r="AQ965" s="180"/>
      <c r="AR965" s="180"/>
      <c r="AS965" s="180"/>
      <c r="AT965" s="180"/>
      <c r="AU965" s="180"/>
      <c r="AV965" s="180"/>
      <c r="AW965" s="180"/>
      <c r="AX965" s="180"/>
      <c r="AY965" s="180"/>
      <c r="AZ965" s="180"/>
      <c r="BA965" s="180"/>
      <c r="BB965" s="180"/>
      <c r="BC965" s="180"/>
      <c r="BD965" s="180"/>
      <c r="BE965" s="180"/>
      <c r="BF965" s="180"/>
      <c r="BG965" s="180"/>
      <c r="BH965" s="180"/>
      <c r="BI965" s="180"/>
      <c r="BJ965" s="180"/>
      <c r="BK965" s="180"/>
      <c r="BL965" s="180"/>
      <c r="BM965" s="180"/>
      <c r="BN965" s="180"/>
      <c r="BO965" s="180"/>
      <c r="BP965" s="180"/>
      <c r="BQ965" s="180"/>
      <c r="BR965" s="180"/>
      <c r="BS965" s="180"/>
      <c r="BT965" s="180"/>
      <c r="BU965" s="180"/>
      <c r="BV965" s="180"/>
      <c r="BW965" s="180"/>
      <c r="BX965" s="180"/>
      <c r="BY965" s="180"/>
      <c r="BZ965" s="180"/>
      <c r="CA965" s="180"/>
    </row>
    <row r="966" ht="15.75" customHeight="1" spans="1:79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  <c r="R966" s="180"/>
      <c r="S966" s="180"/>
      <c r="T966" s="180"/>
      <c r="U966" s="180"/>
      <c r="V966" s="180"/>
      <c r="W966" s="180"/>
      <c r="X966" s="180"/>
      <c r="Y966" s="180"/>
      <c r="Z966" s="180"/>
      <c r="AA966" s="180"/>
      <c r="AB966" s="180"/>
      <c r="AC966" s="180"/>
      <c r="AD966" s="180"/>
      <c r="AE966" s="180"/>
      <c r="AF966" s="180"/>
      <c r="AG966" s="180"/>
      <c r="AH966" s="180"/>
      <c r="AI966" s="180"/>
      <c r="AJ966" s="180"/>
      <c r="AK966" s="180"/>
      <c r="AL966" s="180"/>
      <c r="AM966" s="180"/>
      <c r="AN966" s="180"/>
      <c r="AO966" s="180"/>
      <c r="AP966" s="180"/>
      <c r="AQ966" s="180"/>
      <c r="AR966" s="180"/>
      <c r="AS966" s="180"/>
      <c r="AT966" s="180"/>
      <c r="AU966" s="180"/>
      <c r="AV966" s="180"/>
      <c r="AW966" s="180"/>
      <c r="AX966" s="180"/>
      <c r="AY966" s="180"/>
      <c r="AZ966" s="180"/>
      <c r="BA966" s="180"/>
      <c r="BB966" s="180"/>
      <c r="BC966" s="180"/>
      <c r="BD966" s="180"/>
      <c r="BE966" s="180"/>
      <c r="BF966" s="180"/>
      <c r="BG966" s="180"/>
      <c r="BH966" s="180"/>
      <c r="BI966" s="180"/>
      <c r="BJ966" s="180"/>
      <c r="BK966" s="180"/>
      <c r="BL966" s="180"/>
      <c r="BM966" s="180"/>
      <c r="BN966" s="180"/>
      <c r="BO966" s="180"/>
      <c r="BP966" s="180"/>
      <c r="BQ966" s="180"/>
      <c r="BR966" s="180"/>
      <c r="BS966" s="180"/>
      <c r="BT966" s="180"/>
      <c r="BU966" s="180"/>
      <c r="BV966" s="180"/>
      <c r="BW966" s="180"/>
      <c r="BX966" s="180"/>
      <c r="BY966" s="180"/>
      <c r="BZ966" s="180"/>
      <c r="CA966" s="180"/>
    </row>
    <row r="967" ht="15.75" customHeight="1" spans="1:79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  <c r="R967" s="180"/>
      <c r="S967" s="180"/>
      <c r="T967" s="180"/>
      <c r="U967" s="180"/>
      <c r="V967" s="180"/>
      <c r="W967" s="180"/>
      <c r="X967" s="180"/>
      <c r="Y967" s="180"/>
      <c r="Z967" s="180"/>
      <c r="AA967" s="180"/>
      <c r="AB967" s="180"/>
      <c r="AC967" s="180"/>
      <c r="AD967" s="180"/>
      <c r="AE967" s="180"/>
      <c r="AF967" s="180"/>
      <c r="AG967" s="180"/>
      <c r="AH967" s="180"/>
      <c r="AI967" s="180"/>
      <c r="AJ967" s="180"/>
      <c r="AK967" s="180"/>
      <c r="AL967" s="180"/>
      <c r="AM967" s="180"/>
      <c r="AN967" s="180"/>
      <c r="AO967" s="180"/>
      <c r="AP967" s="180"/>
      <c r="AQ967" s="180"/>
      <c r="AR967" s="180"/>
      <c r="AS967" s="180"/>
      <c r="AT967" s="180"/>
      <c r="AU967" s="180"/>
      <c r="AV967" s="180"/>
      <c r="AW967" s="180"/>
      <c r="AX967" s="180"/>
      <c r="AY967" s="180"/>
      <c r="AZ967" s="180"/>
      <c r="BA967" s="180"/>
      <c r="BB967" s="180"/>
      <c r="BC967" s="180"/>
      <c r="BD967" s="180"/>
      <c r="BE967" s="180"/>
      <c r="BF967" s="180"/>
      <c r="BG967" s="180"/>
      <c r="BH967" s="180"/>
      <c r="BI967" s="180"/>
      <c r="BJ967" s="180"/>
      <c r="BK967" s="180"/>
      <c r="BL967" s="180"/>
      <c r="BM967" s="180"/>
      <c r="BN967" s="180"/>
      <c r="BO967" s="180"/>
      <c r="BP967" s="180"/>
      <c r="BQ967" s="180"/>
      <c r="BR967" s="180"/>
      <c r="BS967" s="180"/>
      <c r="BT967" s="180"/>
      <c r="BU967" s="180"/>
      <c r="BV967" s="180"/>
      <c r="BW967" s="180"/>
      <c r="BX967" s="180"/>
      <c r="BY967" s="180"/>
      <c r="BZ967" s="180"/>
      <c r="CA967" s="180"/>
    </row>
    <row r="968" ht="15.75" customHeight="1" spans="1:79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  <c r="R968" s="180"/>
      <c r="S968" s="180"/>
      <c r="T968" s="180"/>
      <c r="U968" s="180"/>
      <c r="V968" s="180"/>
      <c r="W968" s="180"/>
      <c r="X968" s="180"/>
      <c r="Y968" s="180"/>
      <c r="Z968" s="180"/>
      <c r="AA968" s="180"/>
      <c r="AB968" s="180"/>
      <c r="AC968" s="180"/>
      <c r="AD968" s="180"/>
      <c r="AE968" s="180"/>
      <c r="AF968" s="180"/>
      <c r="AG968" s="180"/>
      <c r="AH968" s="180"/>
      <c r="AI968" s="180"/>
      <c r="AJ968" s="180"/>
      <c r="AK968" s="180"/>
      <c r="AL968" s="180"/>
      <c r="AM968" s="180"/>
      <c r="AN968" s="180"/>
      <c r="AO968" s="180"/>
      <c r="AP968" s="180"/>
      <c r="AQ968" s="180"/>
      <c r="AR968" s="180"/>
      <c r="AS968" s="180"/>
      <c r="AT968" s="180"/>
      <c r="AU968" s="180"/>
      <c r="AV968" s="180"/>
      <c r="AW968" s="180"/>
      <c r="AX968" s="180"/>
      <c r="AY968" s="180"/>
      <c r="AZ968" s="180"/>
      <c r="BA968" s="180"/>
      <c r="BB968" s="180"/>
      <c r="BC968" s="180"/>
      <c r="BD968" s="180"/>
      <c r="BE968" s="180"/>
      <c r="BF968" s="180"/>
      <c r="BG968" s="180"/>
      <c r="BH968" s="180"/>
      <c r="BI968" s="180"/>
      <c r="BJ968" s="180"/>
      <c r="BK968" s="180"/>
      <c r="BL968" s="180"/>
      <c r="BM968" s="180"/>
      <c r="BN968" s="180"/>
      <c r="BO968" s="180"/>
      <c r="BP968" s="180"/>
      <c r="BQ968" s="180"/>
      <c r="BR968" s="180"/>
      <c r="BS968" s="180"/>
      <c r="BT968" s="180"/>
      <c r="BU968" s="180"/>
      <c r="BV968" s="180"/>
      <c r="BW968" s="180"/>
      <c r="BX968" s="180"/>
      <c r="BY968" s="180"/>
      <c r="BZ968" s="180"/>
      <c r="CA968" s="180"/>
    </row>
    <row r="969" ht="15.75" customHeight="1" spans="1:79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  <c r="R969" s="180"/>
      <c r="S969" s="180"/>
      <c r="T969" s="180"/>
      <c r="U969" s="180"/>
      <c r="V969" s="180"/>
      <c r="W969" s="180"/>
      <c r="X969" s="180"/>
      <c r="Y969" s="180"/>
      <c r="Z969" s="180"/>
      <c r="AA969" s="180"/>
      <c r="AB969" s="180"/>
      <c r="AC969" s="180"/>
      <c r="AD969" s="180"/>
      <c r="AE969" s="180"/>
      <c r="AF969" s="180"/>
      <c r="AG969" s="180"/>
      <c r="AH969" s="180"/>
      <c r="AI969" s="180"/>
      <c r="AJ969" s="180"/>
      <c r="AK969" s="180"/>
      <c r="AL969" s="180"/>
      <c r="AM969" s="180"/>
      <c r="AN969" s="180"/>
      <c r="AO969" s="180"/>
      <c r="AP969" s="180"/>
      <c r="AQ969" s="180"/>
      <c r="AR969" s="180"/>
      <c r="AS969" s="180"/>
      <c r="AT969" s="180"/>
      <c r="AU969" s="180"/>
      <c r="AV969" s="180"/>
      <c r="AW969" s="180"/>
      <c r="AX969" s="180"/>
      <c r="AY969" s="180"/>
      <c r="AZ969" s="180"/>
      <c r="BA969" s="180"/>
      <c r="BB969" s="180"/>
      <c r="BC969" s="180"/>
      <c r="BD969" s="180"/>
      <c r="BE969" s="180"/>
      <c r="BF969" s="180"/>
      <c r="BG969" s="180"/>
      <c r="BH969" s="180"/>
      <c r="BI969" s="180"/>
      <c r="BJ969" s="180"/>
      <c r="BK969" s="180"/>
      <c r="BL969" s="180"/>
      <c r="BM969" s="180"/>
      <c r="BN969" s="180"/>
      <c r="BO969" s="180"/>
      <c r="BP969" s="180"/>
      <c r="BQ969" s="180"/>
      <c r="BR969" s="180"/>
      <c r="BS969" s="180"/>
      <c r="BT969" s="180"/>
      <c r="BU969" s="180"/>
      <c r="BV969" s="180"/>
      <c r="BW969" s="180"/>
      <c r="BX969" s="180"/>
      <c r="BY969" s="180"/>
      <c r="BZ969" s="180"/>
      <c r="CA969" s="180"/>
    </row>
    <row r="970" ht="15.75" customHeight="1" spans="1:79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  <c r="R970" s="180"/>
      <c r="S970" s="180"/>
      <c r="T970" s="180"/>
      <c r="U970" s="180"/>
      <c r="V970" s="180"/>
      <c r="W970" s="180"/>
      <c r="X970" s="180"/>
      <c r="Y970" s="180"/>
      <c r="Z970" s="180"/>
      <c r="AA970" s="180"/>
      <c r="AB970" s="180"/>
      <c r="AC970" s="180"/>
      <c r="AD970" s="180"/>
      <c r="AE970" s="180"/>
      <c r="AF970" s="180"/>
      <c r="AG970" s="180"/>
      <c r="AH970" s="180"/>
      <c r="AI970" s="180"/>
      <c r="AJ970" s="180"/>
      <c r="AK970" s="180"/>
      <c r="AL970" s="180"/>
      <c r="AM970" s="180"/>
      <c r="AN970" s="180"/>
      <c r="AO970" s="180"/>
      <c r="AP970" s="180"/>
      <c r="AQ970" s="180"/>
      <c r="AR970" s="180"/>
      <c r="AS970" s="180"/>
      <c r="AT970" s="180"/>
      <c r="AU970" s="180"/>
      <c r="AV970" s="180"/>
      <c r="AW970" s="180"/>
      <c r="AX970" s="180"/>
      <c r="AY970" s="180"/>
      <c r="AZ970" s="180"/>
      <c r="BA970" s="180"/>
      <c r="BB970" s="180"/>
      <c r="BC970" s="180"/>
      <c r="BD970" s="180"/>
      <c r="BE970" s="180"/>
      <c r="BF970" s="180"/>
      <c r="BG970" s="180"/>
      <c r="BH970" s="180"/>
      <c r="BI970" s="180"/>
      <c r="BJ970" s="180"/>
      <c r="BK970" s="180"/>
      <c r="BL970" s="180"/>
      <c r="BM970" s="180"/>
      <c r="BN970" s="180"/>
      <c r="BO970" s="180"/>
      <c r="BP970" s="180"/>
      <c r="BQ970" s="180"/>
      <c r="BR970" s="180"/>
      <c r="BS970" s="180"/>
      <c r="BT970" s="180"/>
      <c r="BU970" s="180"/>
      <c r="BV970" s="180"/>
      <c r="BW970" s="180"/>
      <c r="BX970" s="180"/>
      <c r="BY970" s="180"/>
      <c r="BZ970" s="180"/>
      <c r="CA970" s="180"/>
    </row>
    <row r="971" ht="15.75" customHeight="1" spans="1:79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  <c r="R971" s="180"/>
      <c r="S971" s="180"/>
      <c r="T971" s="180"/>
      <c r="U971" s="180"/>
      <c r="V971" s="180"/>
      <c r="W971" s="180"/>
      <c r="X971" s="180"/>
      <c r="Y971" s="180"/>
      <c r="Z971" s="180"/>
      <c r="AA971" s="180"/>
      <c r="AB971" s="180"/>
      <c r="AC971" s="180"/>
      <c r="AD971" s="180"/>
      <c r="AE971" s="180"/>
      <c r="AF971" s="180"/>
      <c r="AG971" s="180"/>
      <c r="AH971" s="180"/>
      <c r="AI971" s="180"/>
      <c r="AJ971" s="180"/>
      <c r="AK971" s="180"/>
      <c r="AL971" s="180"/>
      <c r="AM971" s="180"/>
      <c r="AN971" s="180"/>
      <c r="AO971" s="180"/>
      <c r="AP971" s="180"/>
      <c r="AQ971" s="180"/>
      <c r="AR971" s="180"/>
      <c r="AS971" s="180"/>
      <c r="AT971" s="180"/>
      <c r="AU971" s="180"/>
      <c r="AV971" s="180"/>
      <c r="AW971" s="180"/>
      <c r="AX971" s="180"/>
      <c r="AY971" s="180"/>
      <c r="AZ971" s="180"/>
      <c r="BA971" s="180"/>
      <c r="BB971" s="180"/>
      <c r="BC971" s="180"/>
      <c r="BD971" s="180"/>
      <c r="BE971" s="180"/>
      <c r="BF971" s="180"/>
      <c r="BG971" s="180"/>
      <c r="BH971" s="180"/>
      <c r="BI971" s="180"/>
      <c r="BJ971" s="180"/>
      <c r="BK971" s="180"/>
      <c r="BL971" s="180"/>
      <c r="BM971" s="180"/>
      <c r="BN971" s="180"/>
      <c r="BO971" s="180"/>
      <c r="BP971" s="180"/>
      <c r="BQ971" s="180"/>
      <c r="BR971" s="180"/>
      <c r="BS971" s="180"/>
      <c r="BT971" s="180"/>
      <c r="BU971" s="180"/>
      <c r="BV971" s="180"/>
      <c r="BW971" s="180"/>
      <c r="BX971" s="180"/>
      <c r="BY971" s="180"/>
      <c r="BZ971" s="180"/>
      <c r="CA971" s="180"/>
    </row>
    <row r="972" ht="15.75" customHeight="1" spans="1:79">
      <c r="A972" s="180"/>
      <c r="B972" s="180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  <c r="R972" s="180"/>
      <c r="S972" s="180"/>
      <c r="T972" s="180"/>
      <c r="U972" s="180"/>
      <c r="V972" s="180"/>
      <c r="W972" s="180"/>
      <c r="X972" s="180"/>
      <c r="Y972" s="180"/>
      <c r="Z972" s="180"/>
      <c r="AA972" s="180"/>
      <c r="AB972" s="180"/>
      <c r="AC972" s="180"/>
      <c r="AD972" s="180"/>
      <c r="AE972" s="180"/>
      <c r="AF972" s="180"/>
      <c r="AG972" s="180"/>
      <c r="AH972" s="180"/>
      <c r="AI972" s="180"/>
      <c r="AJ972" s="180"/>
      <c r="AK972" s="180"/>
      <c r="AL972" s="180"/>
      <c r="AM972" s="180"/>
      <c r="AN972" s="180"/>
      <c r="AO972" s="180"/>
      <c r="AP972" s="180"/>
      <c r="AQ972" s="180"/>
      <c r="AR972" s="180"/>
      <c r="AS972" s="180"/>
      <c r="AT972" s="180"/>
      <c r="AU972" s="180"/>
      <c r="AV972" s="180"/>
      <c r="AW972" s="180"/>
      <c r="AX972" s="180"/>
      <c r="AY972" s="180"/>
      <c r="AZ972" s="180"/>
      <c r="BA972" s="180"/>
      <c r="BB972" s="180"/>
      <c r="BC972" s="180"/>
      <c r="BD972" s="180"/>
      <c r="BE972" s="180"/>
      <c r="BF972" s="180"/>
      <c r="BG972" s="180"/>
      <c r="BH972" s="180"/>
      <c r="BI972" s="180"/>
      <c r="BJ972" s="180"/>
      <c r="BK972" s="180"/>
      <c r="BL972" s="180"/>
      <c r="BM972" s="180"/>
      <c r="BN972" s="180"/>
      <c r="BO972" s="180"/>
      <c r="BP972" s="180"/>
      <c r="BQ972" s="180"/>
      <c r="BR972" s="180"/>
      <c r="BS972" s="180"/>
      <c r="BT972" s="180"/>
      <c r="BU972" s="180"/>
      <c r="BV972" s="180"/>
      <c r="BW972" s="180"/>
      <c r="BX972" s="180"/>
      <c r="BY972" s="180"/>
      <c r="BZ972" s="180"/>
      <c r="CA972" s="180"/>
    </row>
    <row r="973" ht="15.75" customHeight="1" spans="1:79">
      <c r="A973" s="180"/>
      <c r="B973" s="180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  <c r="R973" s="180"/>
      <c r="S973" s="180"/>
      <c r="T973" s="180"/>
      <c r="U973" s="180"/>
      <c r="V973" s="180"/>
      <c r="W973" s="180"/>
      <c r="X973" s="180"/>
      <c r="Y973" s="180"/>
      <c r="Z973" s="180"/>
      <c r="AA973" s="180"/>
      <c r="AB973" s="180"/>
      <c r="AC973" s="180"/>
      <c r="AD973" s="180"/>
      <c r="AE973" s="180"/>
      <c r="AF973" s="180"/>
      <c r="AG973" s="180"/>
      <c r="AH973" s="180"/>
      <c r="AI973" s="180"/>
      <c r="AJ973" s="180"/>
      <c r="AK973" s="180"/>
      <c r="AL973" s="180"/>
      <c r="AM973" s="180"/>
      <c r="AN973" s="180"/>
      <c r="AO973" s="180"/>
      <c r="AP973" s="180"/>
      <c r="AQ973" s="180"/>
      <c r="AR973" s="180"/>
      <c r="AS973" s="180"/>
      <c r="AT973" s="180"/>
      <c r="AU973" s="180"/>
      <c r="AV973" s="180"/>
      <c r="AW973" s="180"/>
      <c r="AX973" s="180"/>
      <c r="AY973" s="180"/>
      <c r="AZ973" s="180"/>
      <c r="BA973" s="180"/>
      <c r="BB973" s="180"/>
      <c r="BC973" s="180"/>
      <c r="BD973" s="180"/>
      <c r="BE973" s="180"/>
      <c r="BF973" s="180"/>
      <c r="BG973" s="180"/>
      <c r="BH973" s="180"/>
      <c r="BI973" s="180"/>
      <c r="BJ973" s="180"/>
      <c r="BK973" s="180"/>
      <c r="BL973" s="180"/>
      <c r="BM973" s="180"/>
      <c r="BN973" s="180"/>
      <c r="BO973" s="180"/>
      <c r="BP973" s="180"/>
      <c r="BQ973" s="180"/>
      <c r="BR973" s="180"/>
      <c r="BS973" s="180"/>
      <c r="BT973" s="180"/>
      <c r="BU973" s="180"/>
      <c r="BV973" s="180"/>
      <c r="BW973" s="180"/>
      <c r="BX973" s="180"/>
      <c r="BY973" s="180"/>
      <c r="BZ973" s="180"/>
      <c r="CA973" s="180"/>
    </row>
    <row r="974" ht="15.75" customHeight="1" spans="1:79">
      <c r="A974" s="180"/>
      <c r="B974" s="180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  <c r="R974" s="180"/>
      <c r="S974" s="180"/>
      <c r="T974" s="180"/>
      <c r="U974" s="180"/>
      <c r="V974" s="180"/>
      <c r="W974" s="180"/>
      <c r="X974" s="180"/>
      <c r="Y974" s="180"/>
      <c r="Z974" s="180"/>
      <c r="AA974" s="180"/>
      <c r="AB974" s="180"/>
      <c r="AC974" s="180"/>
      <c r="AD974" s="180"/>
      <c r="AE974" s="180"/>
      <c r="AF974" s="180"/>
      <c r="AG974" s="180"/>
      <c r="AH974" s="180"/>
      <c r="AI974" s="180"/>
      <c r="AJ974" s="180"/>
      <c r="AK974" s="180"/>
      <c r="AL974" s="180"/>
      <c r="AM974" s="180"/>
      <c r="AN974" s="180"/>
      <c r="AO974" s="180"/>
      <c r="AP974" s="180"/>
      <c r="AQ974" s="180"/>
      <c r="AR974" s="180"/>
      <c r="AS974" s="180"/>
      <c r="AT974" s="180"/>
      <c r="AU974" s="180"/>
      <c r="AV974" s="180"/>
      <c r="AW974" s="180"/>
      <c r="AX974" s="180"/>
      <c r="AY974" s="180"/>
      <c r="AZ974" s="180"/>
      <c r="BA974" s="180"/>
      <c r="BB974" s="180"/>
      <c r="BC974" s="180"/>
      <c r="BD974" s="180"/>
      <c r="BE974" s="180"/>
      <c r="BF974" s="180"/>
      <c r="BG974" s="180"/>
      <c r="BH974" s="180"/>
      <c r="BI974" s="180"/>
      <c r="BJ974" s="180"/>
      <c r="BK974" s="180"/>
      <c r="BL974" s="180"/>
      <c r="BM974" s="180"/>
      <c r="BN974" s="180"/>
      <c r="BO974" s="180"/>
      <c r="BP974" s="180"/>
      <c r="BQ974" s="180"/>
      <c r="BR974" s="180"/>
      <c r="BS974" s="180"/>
      <c r="BT974" s="180"/>
      <c r="BU974" s="180"/>
      <c r="BV974" s="180"/>
      <c r="BW974" s="180"/>
      <c r="BX974" s="180"/>
      <c r="BY974" s="180"/>
      <c r="BZ974" s="180"/>
      <c r="CA974" s="180"/>
    </row>
    <row r="975" ht="15.75" customHeight="1" spans="1:79">
      <c r="A975" s="180"/>
      <c r="B975" s="180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  <c r="R975" s="180"/>
      <c r="S975" s="180"/>
      <c r="T975" s="180"/>
      <c r="U975" s="180"/>
      <c r="V975" s="180"/>
      <c r="W975" s="180"/>
      <c r="X975" s="180"/>
      <c r="Y975" s="180"/>
      <c r="Z975" s="180"/>
      <c r="AA975" s="180"/>
      <c r="AB975" s="180"/>
      <c r="AC975" s="180"/>
      <c r="AD975" s="180"/>
      <c r="AE975" s="180"/>
      <c r="AF975" s="180"/>
      <c r="AG975" s="180"/>
      <c r="AH975" s="180"/>
      <c r="AI975" s="180"/>
      <c r="AJ975" s="180"/>
      <c r="AK975" s="180"/>
      <c r="AL975" s="180"/>
      <c r="AM975" s="180"/>
      <c r="AN975" s="180"/>
      <c r="AO975" s="180"/>
      <c r="AP975" s="180"/>
      <c r="AQ975" s="180"/>
      <c r="AR975" s="180"/>
      <c r="AS975" s="180"/>
      <c r="AT975" s="180"/>
      <c r="AU975" s="180"/>
      <c r="AV975" s="180"/>
      <c r="AW975" s="180"/>
      <c r="AX975" s="180"/>
      <c r="AY975" s="180"/>
      <c r="AZ975" s="180"/>
      <c r="BA975" s="180"/>
      <c r="BB975" s="180"/>
      <c r="BC975" s="180"/>
      <c r="BD975" s="180"/>
      <c r="BE975" s="180"/>
      <c r="BF975" s="180"/>
      <c r="BG975" s="180"/>
      <c r="BH975" s="180"/>
      <c r="BI975" s="180"/>
      <c r="BJ975" s="180"/>
      <c r="BK975" s="180"/>
      <c r="BL975" s="180"/>
      <c r="BM975" s="180"/>
      <c r="BN975" s="180"/>
      <c r="BO975" s="180"/>
      <c r="BP975" s="180"/>
      <c r="BQ975" s="180"/>
      <c r="BR975" s="180"/>
      <c r="BS975" s="180"/>
      <c r="BT975" s="180"/>
      <c r="BU975" s="180"/>
      <c r="BV975" s="180"/>
      <c r="BW975" s="180"/>
      <c r="BX975" s="180"/>
      <c r="BY975" s="180"/>
      <c r="BZ975" s="180"/>
      <c r="CA975" s="180"/>
    </row>
    <row r="976" ht="15.75" customHeight="1" spans="1:79">
      <c r="A976" s="180"/>
      <c r="B976" s="180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  <c r="R976" s="180"/>
      <c r="S976" s="180"/>
      <c r="T976" s="180"/>
      <c r="U976" s="180"/>
      <c r="V976" s="180"/>
      <c r="W976" s="180"/>
      <c r="X976" s="180"/>
      <c r="Y976" s="180"/>
      <c r="Z976" s="180"/>
      <c r="AA976" s="180"/>
      <c r="AB976" s="180"/>
      <c r="AC976" s="180"/>
      <c r="AD976" s="180"/>
      <c r="AE976" s="180"/>
      <c r="AF976" s="180"/>
      <c r="AG976" s="180"/>
      <c r="AH976" s="180"/>
      <c r="AI976" s="180"/>
      <c r="AJ976" s="180"/>
      <c r="AK976" s="180"/>
      <c r="AL976" s="180"/>
      <c r="AM976" s="180"/>
      <c r="AN976" s="180"/>
      <c r="AO976" s="180"/>
      <c r="AP976" s="180"/>
      <c r="AQ976" s="180"/>
      <c r="AR976" s="180"/>
      <c r="AS976" s="180"/>
      <c r="AT976" s="180"/>
      <c r="AU976" s="180"/>
      <c r="AV976" s="180"/>
      <c r="AW976" s="180"/>
      <c r="AX976" s="180"/>
      <c r="AY976" s="180"/>
      <c r="AZ976" s="180"/>
      <c r="BA976" s="180"/>
      <c r="BB976" s="180"/>
      <c r="BC976" s="180"/>
      <c r="BD976" s="180"/>
      <c r="BE976" s="180"/>
      <c r="BF976" s="180"/>
      <c r="BG976" s="180"/>
      <c r="BH976" s="180"/>
      <c r="BI976" s="180"/>
      <c r="BJ976" s="180"/>
      <c r="BK976" s="180"/>
      <c r="BL976" s="180"/>
      <c r="BM976" s="180"/>
      <c r="BN976" s="180"/>
      <c r="BO976" s="180"/>
      <c r="BP976" s="180"/>
      <c r="BQ976" s="180"/>
      <c r="BR976" s="180"/>
      <c r="BS976" s="180"/>
      <c r="BT976" s="180"/>
      <c r="BU976" s="180"/>
      <c r="BV976" s="180"/>
      <c r="BW976" s="180"/>
      <c r="BX976" s="180"/>
      <c r="BY976" s="180"/>
      <c r="BZ976" s="180"/>
      <c r="CA976" s="180"/>
    </row>
    <row r="977" ht="15.75" customHeight="1" spans="1:79">
      <c r="A977" s="180"/>
      <c r="B977" s="180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  <c r="R977" s="180"/>
      <c r="S977" s="180"/>
      <c r="T977" s="180"/>
      <c r="U977" s="180"/>
      <c r="V977" s="180"/>
      <c r="W977" s="180"/>
      <c r="X977" s="180"/>
      <c r="Y977" s="180"/>
      <c r="Z977" s="180"/>
      <c r="AA977" s="180"/>
      <c r="AB977" s="180"/>
      <c r="AC977" s="180"/>
      <c r="AD977" s="180"/>
      <c r="AE977" s="180"/>
      <c r="AF977" s="180"/>
      <c r="AG977" s="180"/>
      <c r="AH977" s="180"/>
      <c r="AI977" s="180"/>
      <c r="AJ977" s="180"/>
      <c r="AK977" s="180"/>
      <c r="AL977" s="180"/>
      <c r="AM977" s="180"/>
      <c r="AN977" s="180"/>
      <c r="AO977" s="180"/>
      <c r="AP977" s="180"/>
      <c r="AQ977" s="180"/>
      <c r="AR977" s="180"/>
      <c r="AS977" s="180"/>
      <c r="AT977" s="180"/>
      <c r="AU977" s="180"/>
      <c r="AV977" s="180"/>
      <c r="AW977" s="180"/>
      <c r="AX977" s="180"/>
      <c r="AY977" s="180"/>
      <c r="AZ977" s="180"/>
      <c r="BA977" s="180"/>
      <c r="BB977" s="180"/>
      <c r="BC977" s="180"/>
      <c r="BD977" s="180"/>
      <c r="BE977" s="180"/>
      <c r="BF977" s="180"/>
      <c r="BG977" s="180"/>
      <c r="BH977" s="180"/>
      <c r="BI977" s="180"/>
      <c r="BJ977" s="180"/>
      <c r="BK977" s="180"/>
      <c r="BL977" s="180"/>
      <c r="BM977" s="180"/>
      <c r="BN977" s="180"/>
      <c r="BO977" s="180"/>
      <c r="BP977" s="180"/>
      <c r="BQ977" s="180"/>
      <c r="BR977" s="180"/>
      <c r="BS977" s="180"/>
      <c r="BT977" s="180"/>
      <c r="BU977" s="180"/>
      <c r="BV977" s="180"/>
      <c r="BW977" s="180"/>
      <c r="BX977" s="180"/>
      <c r="BY977" s="180"/>
      <c r="BZ977" s="180"/>
      <c r="CA977" s="180"/>
    </row>
    <row r="978" ht="15.75" customHeight="1" spans="1:79">
      <c r="A978" s="180"/>
      <c r="B978" s="180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  <c r="R978" s="180"/>
      <c r="S978" s="180"/>
      <c r="T978" s="180"/>
      <c r="U978" s="180"/>
      <c r="V978" s="180"/>
      <c r="W978" s="180"/>
      <c r="X978" s="180"/>
      <c r="Y978" s="180"/>
      <c r="Z978" s="180"/>
      <c r="AA978" s="180"/>
      <c r="AB978" s="180"/>
      <c r="AC978" s="180"/>
      <c r="AD978" s="180"/>
      <c r="AE978" s="180"/>
      <c r="AF978" s="180"/>
      <c r="AG978" s="180"/>
      <c r="AH978" s="180"/>
      <c r="AI978" s="180"/>
      <c r="AJ978" s="180"/>
      <c r="AK978" s="180"/>
      <c r="AL978" s="180"/>
      <c r="AM978" s="180"/>
      <c r="AN978" s="180"/>
      <c r="AO978" s="180"/>
      <c r="AP978" s="180"/>
      <c r="AQ978" s="180"/>
      <c r="AR978" s="180"/>
      <c r="AS978" s="180"/>
      <c r="AT978" s="180"/>
      <c r="AU978" s="180"/>
      <c r="AV978" s="180"/>
      <c r="AW978" s="180"/>
      <c r="AX978" s="180"/>
      <c r="AY978" s="180"/>
      <c r="AZ978" s="180"/>
      <c r="BA978" s="180"/>
      <c r="BB978" s="180"/>
      <c r="BC978" s="180"/>
      <c r="BD978" s="180"/>
      <c r="BE978" s="180"/>
      <c r="BF978" s="180"/>
      <c r="BG978" s="180"/>
      <c r="BH978" s="180"/>
      <c r="BI978" s="180"/>
      <c r="BJ978" s="180"/>
      <c r="BK978" s="180"/>
      <c r="BL978" s="180"/>
      <c r="BM978" s="180"/>
      <c r="BN978" s="180"/>
      <c r="BO978" s="180"/>
      <c r="BP978" s="180"/>
      <c r="BQ978" s="180"/>
      <c r="BR978" s="180"/>
      <c r="BS978" s="180"/>
      <c r="BT978" s="180"/>
      <c r="BU978" s="180"/>
      <c r="BV978" s="180"/>
      <c r="BW978" s="180"/>
      <c r="BX978" s="180"/>
      <c r="BY978" s="180"/>
      <c r="BZ978" s="180"/>
      <c r="CA978" s="180"/>
    </row>
    <row r="979" ht="15.75" customHeight="1" spans="1:79">
      <c r="A979" s="180"/>
      <c r="B979" s="180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  <c r="R979" s="180"/>
      <c r="S979" s="180"/>
      <c r="T979" s="180"/>
      <c r="U979" s="180"/>
      <c r="V979" s="180"/>
      <c r="W979" s="180"/>
      <c r="X979" s="180"/>
      <c r="Y979" s="180"/>
      <c r="Z979" s="180"/>
      <c r="AA979" s="180"/>
      <c r="AB979" s="180"/>
      <c r="AC979" s="180"/>
      <c r="AD979" s="180"/>
      <c r="AE979" s="180"/>
      <c r="AF979" s="180"/>
      <c r="AG979" s="180"/>
      <c r="AH979" s="180"/>
      <c r="AI979" s="180"/>
      <c r="AJ979" s="180"/>
      <c r="AK979" s="180"/>
      <c r="AL979" s="180"/>
      <c r="AM979" s="180"/>
      <c r="AN979" s="180"/>
      <c r="AO979" s="180"/>
      <c r="AP979" s="180"/>
      <c r="AQ979" s="180"/>
      <c r="AR979" s="180"/>
      <c r="AS979" s="180"/>
      <c r="AT979" s="180"/>
      <c r="AU979" s="180"/>
      <c r="AV979" s="180"/>
      <c r="AW979" s="180"/>
      <c r="AX979" s="180"/>
      <c r="AY979" s="180"/>
      <c r="AZ979" s="180"/>
      <c r="BA979" s="180"/>
      <c r="BB979" s="180"/>
      <c r="BC979" s="180"/>
      <c r="BD979" s="180"/>
      <c r="BE979" s="180"/>
      <c r="BF979" s="180"/>
      <c r="BG979" s="180"/>
      <c r="BH979" s="180"/>
      <c r="BI979" s="180"/>
      <c r="BJ979" s="180"/>
      <c r="BK979" s="180"/>
      <c r="BL979" s="180"/>
      <c r="BM979" s="180"/>
      <c r="BN979" s="180"/>
      <c r="BO979" s="180"/>
      <c r="BP979" s="180"/>
      <c r="BQ979" s="180"/>
      <c r="BR979" s="180"/>
      <c r="BS979" s="180"/>
      <c r="BT979" s="180"/>
      <c r="BU979" s="180"/>
      <c r="BV979" s="180"/>
      <c r="BW979" s="180"/>
      <c r="BX979" s="180"/>
      <c r="BY979" s="180"/>
      <c r="BZ979" s="180"/>
      <c r="CA979" s="180"/>
    </row>
    <row r="980" ht="15.75" customHeight="1" spans="1:79">
      <c r="A980" s="180"/>
      <c r="B980" s="180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  <c r="R980" s="180"/>
      <c r="S980" s="180"/>
      <c r="T980" s="180"/>
      <c r="U980" s="180"/>
      <c r="V980" s="180"/>
      <c r="W980" s="180"/>
      <c r="X980" s="180"/>
      <c r="Y980" s="180"/>
      <c r="Z980" s="180"/>
      <c r="AA980" s="180"/>
      <c r="AB980" s="180"/>
      <c r="AC980" s="180"/>
      <c r="AD980" s="180"/>
      <c r="AE980" s="180"/>
      <c r="AF980" s="180"/>
      <c r="AG980" s="180"/>
      <c r="AH980" s="180"/>
      <c r="AI980" s="180"/>
      <c r="AJ980" s="180"/>
      <c r="AK980" s="180"/>
      <c r="AL980" s="180"/>
      <c r="AM980" s="180"/>
      <c r="AN980" s="180"/>
      <c r="AO980" s="180"/>
      <c r="AP980" s="180"/>
      <c r="AQ980" s="180"/>
      <c r="AR980" s="180"/>
      <c r="AS980" s="180"/>
      <c r="AT980" s="180"/>
      <c r="AU980" s="180"/>
      <c r="AV980" s="180"/>
      <c r="AW980" s="180"/>
      <c r="AX980" s="180"/>
      <c r="AY980" s="180"/>
      <c r="AZ980" s="180"/>
      <c r="BA980" s="180"/>
      <c r="BB980" s="180"/>
      <c r="BC980" s="180"/>
      <c r="BD980" s="180"/>
      <c r="BE980" s="180"/>
      <c r="BF980" s="180"/>
      <c r="BG980" s="180"/>
      <c r="BH980" s="180"/>
      <c r="BI980" s="180"/>
      <c r="BJ980" s="180"/>
      <c r="BK980" s="180"/>
      <c r="BL980" s="180"/>
      <c r="BM980" s="180"/>
      <c r="BN980" s="180"/>
      <c r="BO980" s="180"/>
      <c r="BP980" s="180"/>
      <c r="BQ980" s="180"/>
      <c r="BR980" s="180"/>
      <c r="BS980" s="180"/>
      <c r="BT980" s="180"/>
      <c r="BU980" s="180"/>
      <c r="BV980" s="180"/>
      <c r="BW980" s="180"/>
      <c r="BX980" s="180"/>
      <c r="BY980" s="180"/>
      <c r="BZ980" s="180"/>
      <c r="CA980" s="180"/>
    </row>
    <row r="981" ht="15.75" customHeight="1" spans="1:79">
      <c r="A981" s="180"/>
      <c r="B981" s="180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  <c r="R981" s="180"/>
      <c r="S981" s="180"/>
      <c r="T981" s="180"/>
      <c r="U981" s="180"/>
      <c r="V981" s="180"/>
      <c r="W981" s="180"/>
      <c r="X981" s="180"/>
      <c r="Y981" s="180"/>
      <c r="Z981" s="180"/>
      <c r="AA981" s="180"/>
      <c r="AB981" s="180"/>
      <c r="AC981" s="180"/>
      <c r="AD981" s="180"/>
      <c r="AE981" s="180"/>
      <c r="AF981" s="180"/>
      <c r="AG981" s="180"/>
      <c r="AH981" s="180"/>
      <c r="AI981" s="180"/>
      <c r="AJ981" s="180"/>
      <c r="AK981" s="180"/>
      <c r="AL981" s="180"/>
      <c r="AM981" s="180"/>
      <c r="AN981" s="180"/>
      <c r="AO981" s="180"/>
      <c r="AP981" s="180"/>
      <c r="AQ981" s="180"/>
      <c r="AR981" s="180"/>
      <c r="AS981" s="180"/>
      <c r="AT981" s="180"/>
      <c r="AU981" s="180"/>
      <c r="AV981" s="180"/>
      <c r="AW981" s="180"/>
      <c r="AX981" s="180"/>
      <c r="AY981" s="180"/>
      <c r="AZ981" s="180"/>
      <c r="BA981" s="180"/>
      <c r="BB981" s="180"/>
      <c r="BC981" s="180"/>
      <c r="BD981" s="180"/>
      <c r="BE981" s="180"/>
      <c r="BF981" s="180"/>
      <c r="BG981" s="180"/>
      <c r="BH981" s="180"/>
      <c r="BI981" s="180"/>
      <c r="BJ981" s="180"/>
      <c r="BK981" s="180"/>
      <c r="BL981" s="180"/>
      <c r="BM981" s="180"/>
      <c r="BN981" s="180"/>
      <c r="BO981" s="180"/>
      <c r="BP981" s="180"/>
      <c r="BQ981" s="180"/>
      <c r="BR981" s="180"/>
      <c r="BS981" s="180"/>
      <c r="BT981" s="180"/>
      <c r="BU981" s="180"/>
      <c r="BV981" s="180"/>
      <c r="BW981" s="180"/>
      <c r="BX981" s="180"/>
      <c r="BY981" s="180"/>
      <c r="BZ981" s="180"/>
      <c r="CA981" s="180"/>
    </row>
    <row r="982" ht="15.75" customHeight="1" spans="1:79">
      <c r="A982" s="180"/>
      <c r="B982" s="180"/>
      <c r="C982" s="180"/>
      <c r="D982" s="180"/>
      <c r="E982" s="180"/>
      <c r="F982" s="180"/>
      <c r="G982" s="180"/>
      <c r="H982" s="180"/>
      <c r="I982" s="180"/>
      <c r="J982" s="180"/>
      <c r="K982" s="180"/>
      <c r="L982" s="180"/>
      <c r="M982" s="180"/>
      <c r="N982" s="180"/>
      <c r="O982" s="180"/>
      <c r="P982" s="180"/>
      <c r="Q982" s="180"/>
      <c r="R982" s="180"/>
      <c r="S982" s="180"/>
      <c r="T982" s="180"/>
      <c r="U982" s="180"/>
      <c r="V982" s="180"/>
      <c r="W982" s="180"/>
      <c r="X982" s="180"/>
      <c r="Y982" s="180"/>
      <c r="Z982" s="180"/>
      <c r="AA982" s="180"/>
      <c r="AB982" s="180"/>
      <c r="AC982" s="180"/>
      <c r="AD982" s="180"/>
      <c r="AE982" s="180"/>
      <c r="AF982" s="180"/>
      <c r="AG982" s="180"/>
      <c r="AH982" s="180"/>
      <c r="AI982" s="180"/>
      <c r="AJ982" s="180"/>
      <c r="AK982" s="180"/>
      <c r="AL982" s="180"/>
      <c r="AM982" s="180"/>
      <c r="AN982" s="180"/>
      <c r="AO982" s="180"/>
      <c r="AP982" s="180"/>
      <c r="AQ982" s="180"/>
      <c r="AR982" s="180"/>
      <c r="AS982" s="180"/>
      <c r="AT982" s="180"/>
      <c r="AU982" s="180"/>
      <c r="AV982" s="180"/>
      <c r="AW982" s="180"/>
      <c r="AX982" s="180"/>
      <c r="AY982" s="180"/>
      <c r="AZ982" s="180"/>
      <c r="BA982" s="180"/>
      <c r="BB982" s="180"/>
      <c r="BC982" s="180"/>
      <c r="BD982" s="180"/>
      <c r="BE982" s="180"/>
      <c r="BF982" s="180"/>
      <c r="BG982" s="180"/>
      <c r="BH982" s="180"/>
      <c r="BI982" s="180"/>
      <c r="BJ982" s="180"/>
      <c r="BK982" s="180"/>
      <c r="BL982" s="180"/>
      <c r="BM982" s="180"/>
      <c r="BN982" s="180"/>
      <c r="BO982" s="180"/>
      <c r="BP982" s="180"/>
      <c r="BQ982" s="180"/>
      <c r="BR982" s="180"/>
      <c r="BS982" s="180"/>
      <c r="BT982" s="180"/>
      <c r="BU982" s="180"/>
      <c r="BV982" s="180"/>
      <c r="BW982" s="180"/>
      <c r="BX982" s="180"/>
      <c r="BY982" s="180"/>
      <c r="BZ982" s="180"/>
      <c r="CA982" s="180"/>
    </row>
    <row r="983" ht="15.75" customHeight="1" spans="1:79">
      <c r="A983" s="180"/>
      <c r="B983" s="180"/>
      <c r="C983" s="180"/>
      <c r="D983" s="180"/>
      <c r="E983" s="180"/>
      <c r="F983" s="180"/>
      <c r="G983" s="180"/>
      <c r="H983" s="180"/>
      <c r="I983" s="180"/>
      <c r="J983" s="180"/>
      <c r="K983" s="180"/>
      <c r="L983" s="180"/>
      <c r="M983" s="180"/>
      <c r="N983" s="180"/>
      <c r="O983" s="180"/>
      <c r="P983" s="180"/>
      <c r="Q983" s="180"/>
      <c r="R983" s="180"/>
      <c r="S983" s="180"/>
      <c r="T983" s="180"/>
      <c r="U983" s="180"/>
      <c r="V983" s="180"/>
      <c r="W983" s="180"/>
      <c r="X983" s="180"/>
      <c r="Y983" s="180"/>
      <c r="Z983" s="180"/>
      <c r="AA983" s="180"/>
      <c r="AB983" s="180"/>
      <c r="AC983" s="180"/>
      <c r="AD983" s="180"/>
      <c r="AE983" s="180"/>
      <c r="AF983" s="180"/>
      <c r="AG983" s="180"/>
      <c r="AH983" s="180"/>
      <c r="AI983" s="180"/>
      <c r="AJ983" s="180"/>
      <c r="AK983" s="180"/>
      <c r="AL983" s="180"/>
      <c r="AM983" s="180"/>
      <c r="AN983" s="180"/>
      <c r="AO983" s="180"/>
      <c r="AP983" s="180"/>
      <c r="AQ983" s="180"/>
      <c r="AR983" s="180"/>
      <c r="AS983" s="180"/>
      <c r="AT983" s="180"/>
      <c r="AU983" s="180"/>
      <c r="AV983" s="180"/>
      <c r="AW983" s="180"/>
      <c r="AX983" s="180"/>
      <c r="AY983" s="180"/>
      <c r="AZ983" s="180"/>
      <c r="BA983" s="180"/>
      <c r="BB983" s="180"/>
      <c r="BC983" s="180"/>
      <c r="BD983" s="180"/>
      <c r="BE983" s="180"/>
      <c r="BF983" s="180"/>
      <c r="BG983" s="180"/>
      <c r="BH983" s="180"/>
      <c r="BI983" s="180"/>
      <c r="BJ983" s="180"/>
      <c r="BK983" s="180"/>
      <c r="BL983" s="180"/>
      <c r="BM983" s="180"/>
      <c r="BN983" s="180"/>
      <c r="BO983" s="180"/>
      <c r="BP983" s="180"/>
      <c r="BQ983" s="180"/>
      <c r="BR983" s="180"/>
      <c r="BS983" s="180"/>
      <c r="BT983" s="180"/>
      <c r="BU983" s="180"/>
      <c r="BV983" s="180"/>
      <c r="BW983" s="180"/>
      <c r="BX983" s="180"/>
      <c r="BY983" s="180"/>
      <c r="BZ983" s="180"/>
      <c r="CA983" s="180"/>
    </row>
    <row r="984" ht="15.75" customHeight="1" spans="1:79">
      <c r="A984" s="180"/>
      <c r="B984" s="180"/>
      <c r="C984" s="180"/>
      <c r="D984" s="180"/>
      <c r="E984" s="180"/>
      <c r="F984" s="180"/>
      <c r="G984" s="180"/>
      <c r="H984" s="180"/>
      <c r="I984" s="180"/>
      <c r="J984" s="180"/>
      <c r="K984" s="180"/>
      <c r="L984" s="180"/>
      <c r="M984" s="180"/>
      <c r="N984" s="180"/>
      <c r="O984" s="180"/>
      <c r="P984" s="180"/>
      <c r="Q984" s="180"/>
      <c r="R984" s="180"/>
      <c r="S984" s="180"/>
      <c r="T984" s="180"/>
      <c r="U984" s="180"/>
      <c r="V984" s="180"/>
      <c r="W984" s="180"/>
      <c r="X984" s="180"/>
      <c r="Y984" s="180"/>
      <c r="Z984" s="180"/>
      <c r="AA984" s="180"/>
      <c r="AB984" s="180"/>
      <c r="AC984" s="180"/>
      <c r="AD984" s="180"/>
      <c r="AE984" s="180"/>
      <c r="AF984" s="180"/>
      <c r="AG984" s="180"/>
      <c r="AH984" s="180"/>
      <c r="AI984" s="180"/>
      <c r="AJ984" s="180"/>
      <c r="AK984" s="180"/>
      <c r="AL984" s="180"/>
      <c r="AM984" s="180"/>
      <c r="AN984" s="180"/>
      <c r="AO984" s="180"/>
      <c r="AP984" s="180"/>
      <c r="AQ984" s="180"/>
      <c r="AR984" s="180"/>
      <c r="AS984" s="180"/>
      <c r="AT984" s="180"/>
      <c r="AU984" s="180"/>
      <c r="AV984" s="180"/>
      <c r="AW984" s="180"/>
      <c r="AX984" s="180"/>
      <c r="AY984" s="180"/>
      <c r="AZ984" s="180"/>
      <c r="BA984" s="180"/>
      <c r="BB984" s="180"/>
      <c r="BC984" s="180"/>
      <c r="BD984" s="180"/>
      <c r="BE984" s="180"/>
      <c r="BF984" s="180"/>
      <c r="BG984" s="180"/>
      <c r="BH984" s="180"/>
      <c r="BI984" s="180"/>
      <c r="BJ984" s="180"/>
      <c r="BK984" s="180"/>
      <c r="BL984" s="180"/>
      <c r="BM984" s="180"/>
      <c r="BN984" s="180"/>
      <c r="BO984" s="180"/>
      <c r="BP984" s="180"/>
      <c r="BQ984" s="180"/>
      <c r="BR984" s="180"/>
      <c r="BS984" s="180"/>
      <c r="BT984" s="180"/>
      <c r="BU984" s="180"/>
      <c r="BV984" s="180"/>
      <c r="BW984" s="180"/>
      <c r="BX984" s="180"/>
      <c r="BY984" s="180"/>
      <c r="BZ984" s="180"/>
      <c r="CA984" s="180"/>
    </row>
    <row r="985" ht="15.75" customHeight="1" spans="1:79">
      <c r="A985" s="180"/>
      <c r="B985" s="180"/>
      <c r="C985" s="180"/>
      <c r="D985" s="180"/>
      <c r="E985" s="180"/>
      <c r="F985" s="180"/>
      <c r="G985" s="180"/>
      <c r="H985" s="180"/>
      <c r="I985" s="180"/>
      <c r="J985" s="180"/>
      <c r="K985" s="180"/>
      <c r="L985" s="180"/>
      <c r="M985" s="180"/>
      <c r="N985" s="180"/>
      <c r="O985" s="180"/>
      <c r="P985" s="180"/>
      <c r="Q985" s="180"/>
      <c r="R985" s="180"/>
      <c r="S985" s="180"/>
      <c r="T985" s="180"/>
      <c r="U985" s="180"/>
      <c r="V985" s="180"/>
      <c r="W985" s="180"/>
      <c r="X985" s="180"/>
      <c r="Y985" s="180"/>
      <c r="Z985" s="180"/>
      <c r="AA985" s="180"/>
      <c r="AB985" s="180"/>
      <c r="AC985" s="180"/>
      <c r="AD985" s="180"/>
      <c r="AE985" s="180"/>
      <c r="AF985" s="180"/>
      <c r="AG985" s="180"/>
      <c r="AH985" s="180"/>
      <c r="AI985" s="180"/>
      <c r="AJ985" s="180"/>
      <c r="AK985" s="180"/>
      <c r="AL985" s="180"/>
      <c r="AM985" s="180"/>
      <c r="AN985" s="180"/>
      <c r="AO985" s="180"/>
      <c r="AP985" s="180"/>
      <c r="AQ985" s="180"/>
      <c r="AR985" s="180"/>
      <c r="AS985" s="180"/>
      <c r="AT985" s="180"/>
      <c r="AU985" s="180"/>
      <c r="AV985" s="180"/>
      <c r="AW985" s="180"/>
      <c r="AX985" s="180"/>
      <c r="AY985" s="180"/>
      <c r="AZ985" s="180"/>
      <c r="BA985" s="180"/>
      <c r="BB985" s="180"/>
      <c r="BC985" s="180"/>
      <c r="BD985" s="180"/>
      <c r="BE985" s="180"/>
      <c r="BF985" s="180"/>
      <c r="BG985" s="180"/>
      <c r="BH985" s="180"/>
      <c r="BI985" s="180"/>
      <c r="BJ985" s="180"/>
      <c r="BK985" s="180"/>
      <c r="BL985" s="180"/>
      <c r="BM985" s="180"/>
      <c r="BN985" s="180"/>
      <c r="BO985" s="180"/>
      <c r="BP985" s="180"/>
      <c r="BQ985" s="180"/>
      <c r="BR985" s="180"/>
      <c r="BS985" s="180"/>
      <c r="BT985" s="180"/>
      <c r="BU985" s="180"/>
      <c r="BV985" s="180"/>
      <c r="BW985" s="180"/>
      <c r="BX985" s="180"/>
      <c r="BY985" s="180"/>
      <c r="BZ985" s="180"/>
      <c r="CA985" s="180"/>
    </row>
    <row r="986" ht="15.75" customHeight="1" spans="1:79">
      <c r="A986" s="180"/>
      <c r="B986" s="180"/>
      <c r="C986" s="180"/>
      <c r="D986" s="180"/>
      <c r="E986" s="180"/>
      <c r="F986" s="180"/>
      <c r="G986" s="180"/>
      <c r="H986" s="180"/>
      <c r="I986" s="180"/>
      <c r="J986" s="180"/>
      <c r="K986" s="180"/>
      <c r="L986" s="180"/>
      <c r="M986" s="180"/>
      <c r="N986" s="180"/>
      <c r="O986" s="180"/>
      <c r="P986" s="180"/>
      <c r="Q986" s="180"/>
      <c r="R986" s="180"/>
      <c r="S986" s="180"/>
      <c r="T986" s="180"/>
      <c r="U986" s="180"/>
      <c r="V986" s="180"/>
      <c r="W986" s="180"/>
      <c r="X986" s="180"/>
      <c r="Y986" s="180"/>
      <c r="Z986" s="180"/>
      <c r="AA986" s="180"/>
      <c r="AB986" s="180"/>
      <c r="AC986" s="180"/>
      <c r="AD986" s="180"/>
      <c r="AE986" s="180"/>
      <c r="AF986" s="180"/>
      <c r="AG986" s="180"/>
      <c r="AH986" s="180"/>
      <c r="AI986" s="180"/>
      <c r="AJ986" s="180"/>
      <c r="AK986" s="180"/>
      <c r="AL986" s="180"/>
      <c r="AM986" s="180"/>
      <c r="AN986" s="180"/>
      <c r="AO986" s="180"/>
      <c r="AP986" s="180"/>
      <c r="AQ986" s="180"/>
      <c r="AR986" s="180"/>
      <c r="AS986" s="180"/>
      <c r="AT986" s="180"/>
      <c r="AU986" s="180"/>
      <c r="AV986" s="180"/>
      <c r="AW986" s="180"/>
      <c r="AX986" s="180"/>
      <c r="AY986" s="180"/>
      <c r="AZ986" s="180"/>
      <c r="BA986" s="180"/>
      <c r="BB986" s="180"/>
      <c r="BC986" s="180"/>
      <c r="BD986" s="180"/>
      <c r="BE986" s="180"/>
      <c r="BF986" s="180"/>
      <c r="BG986" s="180"/>
      <c r="BH986" s="180"/>
      <c r="BI986" s="180"/>
      <c r="BJ986" s="180"/>
      <c r="BK986" s="180"/>
      <c r="BL986" s="180"/>
      <c r="BM986" s="180"/>
      <c r="BN986" s="180"/>
      <c r="BO986" s="180"/>
      <c r="BP986" s="180"/>
      <c r="BQ986" s="180"/>
      <c r="BR986" s="180"/>
      <c r="BS986" s="180"/>
      <c r="BT986" s="180"/>
      <c r="BU986" s="180"/>
      <c r="BV986" s="180"/>
      <c r="BW986" s="180"/>
      <c r="BX986" s="180"/>
      <c r="BY986" s="180"/>
      <c r="BZ986" s="180"/>
      <c r="CA986" s="180"/>
    </row>
    <row r="987" ht="15.75" customHeight="1" spans="1:79">
      <c r="A987" s="180"/>
      <c r="B987" s="180"/>
      <c r="C987" s="180"/>
      <c r="D987" s="180"/>
      <c r="E987" s="180"/>
      <c r="F987" s="180"/>
      <c r="G987" s="180"/>
      <c r="H987" s="180"/>
      <c r="I987" s="180"/>
      <c r="J987" s="180"/>
      <c r="K987" s="180"/>
      <c r="L987" s="180"/>
      <c r="M987" s="180"/>
      <c r="N987" s="180"/>
      <c r="O987" s="180"/>
      <c r="P987" s="180"/>
      <c r="Q987" s="180"/>
      <c r="R987" s="180"/>
      <c r="S987" s="180"/>
      <c r="T987" s="180"/>
      <c r="U987" s="180"/>
      <c r="V987" s="180"/>
      <c r="W987" s="180"/>
      <c r="X987" s="180"/>
      <c r="Y987" s="180"/>
      <c r="Z987" s="180"/>
      <c r="AA987" s="180"/>
      <c r="AB987" s="180"/>
      <c r="AC987" s="180"/>
      <c r="AD987" s="180"/>
      <c r="AE987" s="180"/>
      <c r="AF987" s="180"/>
      <c r="AG987" s="180"/>
      <c r="AH987" s="180"/>
      <c r="AI987" s="180"/>
      <c r="AJ987" s="180"/>
      <c r="AK987" s="180"/>
      <c r="AL987" s="180"/>
      <c r="AM987" s="180"/>
      <c r="AN987" s="180"/>
      <c r="AO987" s="180"/>
      <c r="AP987" s="180"/>
      <c r="AQ987" s="180"/>
      <c r="AR987" s="180"/>
      <c r="AS987" s="180"/>
      <c r="AT987" s="180"/>
      <c r="AU987" s="180"/>
      <c r="AV987" s="180"/>
      <c r="AW987" s="180"/>
      <c r="AX987" s="180"/>
      <c r="AY987" s="180"/>
      <c r="AZ987" s="180"/>
      <c r="BA987" s="180"/>
      <c r="BB987" s="180"/>
      <c r="BC987" s="180"/>
      <c r="BD987" s="180"/>
      <c r="BE987" s="180"/>
      <c r="BF987" s="180"/>
      <c r="BG987" s="180"/>
      <c r="BH987" s="180"/>
      <c r="BI987" s="180"/>
      <c r="BJ987" s="180"/>
      <c r="BK987" s="180"/>
      <c r="BL987" s="180"/>
      <c r="BM987" s="180"/>
      <c r="BN987" s="180"/>
      <c r="BO987" s="180"/>
      <c r="BP987" s="180"/>
      <c r="BQ987" s="180"/>
      <c r="BR987" s="180"/>
      <c r="BS987" s="180"/>
      <c r="BT987" s="180"/>
      <c r="BU987" s="180"/>
      <c r="BV987" s="180"/>
      <c r="BW987" s="180"/>
      <c r="BX987" s="180"/>
      <c r="BY987" s="180"/>
      <c r="BZ987" s="180"/>
      <c r="CA987" s="180"/>
    </row>
    <row r="988" ht="15.75" customHeight="1" spans="1:79">
      <c r="A988" s="180"/>
      <c r="B988" s="180"/>
      <c r="C988" s="180"/>
      <c r="D988" s="180"/>
      <c r="E988" s="180"/>
      <c r="F988" s="180"/>
      <c r="G988" s="180"/>
      <c r="H988" s="180"/>
      <c r="I988" s="180"/>
      <c r="J988" s="180"/>
      <c r="K988" s="180"/>
      <c r="L988" s="180"/>
      <c r="M988" s="180"/>
      <c r="N988" s="180"/>
      <c r="O988" s="180"/>
      <c r="P988" s="180"/>
      <c r="Q988" s="180"/>
      <c r="R988" s="180"/>
      <c r="S988" s="180"/>
      <c r="T988" s="180"/>
      <c r="U988" s="180"/>
      <c r="V988" s="180"/>
      <c r="W988" s="180"/>
      <c r="X988" s="180"/>
      <c r="Y988" s="180"/>
      <c r="Z988" s="180"/>
      <c r="AA988" s="180"/>
      <c r="AB988" s="180"/>
      <c r="AC988" s="180"/>
      <c r="AD988" s="180"/>
      <c r="AE988" s="180"/>
      <c r="AF988" s="180"/>
      <c r="AG988" s="180"/>
      <c r="AH988" s="180"/>
      <c r="AI988" s="180"/>
      <c r="AJ988" s="180"/>
      <c r="AK988" s="180"/>
      <c r="AL988" s="180"/>
      <c r="AM988" s="180"/>
      <c r="AN988" s="180"/>
      <c r="AO988" s="180"/>
      <c r="AP988" s="180"/>
      <c r="AQ988" s="180"/>
      <c r="AR988" s="180"/>
      <c r="AS988" s="180"/>
      <c r="AT988" s="180"/>
      <c r="AU988" s="180"/>
      <c r="AV988" s="180"/>
      <c r="AW988" s="180"/>
      <c r="AX988" s="180"/>
      <c r="AY988" s="180"/>
      <c r="AZ988" s="180"/>
      <c r="BA988" s="180"/>
      <c r="BB988" s="180"/>
      <c r="BC988" s="180"/>
      <c r="BD988" s="180"/>
      <c r="BE988" s="180"/>
      <c r="BF988" s="180"/>
      <c r="BG988" s="180"/>
      <c r="BH988" s="180"/>
      <c r="BI988" s="180"/>
      <c r="BJ988" s="180"/>
      <c r="BK988" s="180"/>
      <c r="BL988" s="180"/>
      <c r="BM988" s="180"/>
      <c r="BN988" s="180"/>
      <c r="BO988" s="180"/>
      <c r="BP988" s="180"/>
      <c r="BQ988" s="180"/>
      <c r="BR988" s="180"/>
      <c r="BS988" s="180"/>
      <c r="BT988" s="180"/>
      <c r="BU988" s="180"/>
      <c r="BV988" s="180"/>
      <c r="BW988" s="180"/>
      <c r="BX988" s="180"/>
      <c r="BY988" s="180"/>
      <c r="BZ988" s="180"/>
      <c r="CA988" s="180"/>
    </row>
    <row r="989" ht="15.75" customHeight="1" spans="1:79">
      <c r="A989" s="180"/>
      <c r="B989" s="180"/>
      <c r="C989" s="180"/>
      <c r="D989" s="180"/>
      <c r="E989" s="180"/>
      <c r="F989" s="180"/>
      <c r="G989" s="180"/>
      <c r="H989" s="180"/>
      <c r="I989" s="180"/>
      <c r="J989" s="180"/>
      <c r="K989" s="180"/>
      <c r="L989" s="180"/>
      <c r="M989" s="180"/>
      <c r="N989" s="180"/>
      <c r="O989" s="180"/>
      <c r="P989" s="180"/>
      <c r="Q989" s="180"/>
      <c r="R989" s="180"/>
      <c r="S989" s="180"/>
      <c r="T989" s="180"/>
      <c r="U989" s="180"/>
      <c r="V989" s="180"/>
      <c r="W989" s="180"/>
      <c r="X989" s="180"/>
      <c r="Y989" s="180"/>
      <c r="Z989" s="180"/>
      <c r="AA989" s="180"/>
      <c r="AB989" s="180"/>
      <c r="AC989" s="180"/>
      <c r="AD989" s="180"/>
      <c r="AE989" s="180"/>
      <c r="AF989" s="180"/>
      <c r="AG989" s="180"/>
      <c r="AH989" s="180"/>
      <c r="AI989" s="180"/>
      <c r="AJ989" s="180"/>
      <c r="AK989" s="180"/>
      <c r="AL989" s="180"/>
      <c r="AM989" s="180"/>
      <c r="AN989" s="180"/>
      <c r="AO989" s="180"/>
      <c r="AP989" s="180"/>
      <c r="AQ989" s="180"/>
      <c r="AR989" s="180"/>
      <c r="AS989" s="180"/>
      <c r="AT989" s="180"/>
      <c r="AU989" s="180"/>
      <c r="AV989" s="180"/>
      <c r="AW989" s="180"/>
      <c r="AX989" s="180"/>
      <c r="AY989" s="180"/>
      <c r="AZ989" s="180"/>
      <c r="BA989" s="180"/>
      <c r="BB989" s="180"/>
      <c r="BC989" s="180"/>
      <c r="BD989" s="180"/>
      <c r="BE989" s="180"/>
      <c r="BF989" s="180"/>
      <c r="BG989" s="180"/>
      <c r="BH989" s="180"/>
      <c r="BI989" s="180"/>
      <c r="BJ989" s="180"/>
      <c r="BK989" s="180"/>
      <c r="BL989" s="180"/>
      <c r="BM989" s="180"/>
      <c r="BN989" s="180"/>
      <c r="BO989" s="180"/>
      <c r="BP989" s="180"/>
      <c r="BQ989" s="180"/>
      <c r="BR989" s="180"/>
      <c r="BS989" s="180"/>
      <c r="BT989" s="180"/>
      <c r="BU989" s="180"/>
      <c r="BV989" s="180"/>
      <c r="BW989" s="180"/>
      <c r="BX989" s="180"/>
      <c r="BY989" s="180"/>
      <c r="BZ989" s="180"/>
      <c r="CA989" s="180"/>
    </row>
    <row r="990" ht="15.75" customHeight="1" spans="1:79">
      <c r="A990" s="180"/>
      <c r="B990" s="180"/>
      <c r="C990" s="180"/>
      <c r="D990" s="180"/>
      <c r="E990" s="180"/>
      <c r="F990" s="180"/>
      <c r="G990" s="180"/>
      <c r="H990" s="180"/>
      <c r="I990" s="180"/>
      <c r="J990" s="180"/>
      <c r="K990" s="180"/>
      <c r="L990" s="180"/>
      <c r="M990" s="180"/>
      <c r="N990" s="180"/>
      <c r="O990" s="180"/>
      <c r="P990" s="180"/>
      <c r="Q990" s="180"/>
      <c r="R990" s="180"/>
      <c r="S990" s="180"/>
      <c r="T990" s="180"/>
      <c r="U990" s="180"/>
      <c r="V990" s="180"/>
      <c r="W990" s="180"/>
      <c r="X990" s="180"/>
      <c r="Y990" s="180"/>
      <c r="Z990" s="180"/>
      <c r="AA990" s="180"/>
      <c r="AB990" s="180"/>
      <c r="AC990" s="180"/>
      <c r="AD990" s="180"/>
      <c r="AE990" s="180"/>
      <c r="AF990" s="180"/>
      <c r="AG990" s="180"/>
      <c r="AH990" s="180"/>
      <c r="AI990" s="180"/>
      <c r="AJ990" s="180"/>
      <c r="AK990" s="180"/>
      <c r="AL990" s="180"/>
      <c r="AM990" s="180"/>
      <c r="AN990" s="180"/>
      <c r="AO990" s="180"/>
      <c r="AP990" s="180"/>
      <c r="AQ990" s="180"/>
      <c r="AR990" s="180"/>
      <c r="AS990" s="180"/>
      <c r="AT990" s="180"/>
      <c r="AU990" s="180"/>
      <c r="AV990" s="180"/>
      <c r="AW990" s="180"/>
      <c r="AX990" s="180"/>
      <c r="AY990" s="180"/>
      <c r="AZ990" s="180"/>
      <c r="BA990" s="180"/>
      <c r="BB990" s="180"/>
      <c r="BC990" s="180"/>
      <c r="BD990" s="180"/>
      <c r="BE990" s="180"/>
      <c r="BF990" s="180"/>
      <c r="BG990" s="180"/>
      <c r="BH990" s="180"/>
      <c r="BI990" s="180"/>
      <c r="BJ990" s="180"/>
      <c r="BK990" s="180"/>
      <c r="BL990" s="180"/>
      <c r="BM990" s="180"/>
      <c r="BN990" s="180"/>
      <c r="BO990" s="180"/>
      <c r="BP990" s="180"/>
      <c r="BQ990" s="180"/>
      <c r="BR990" s="180"/>
      <c r="BS990" s="180"/>
      <c r="BT990" s="180"/>
      <c r="BU990" s="180"/>
      <c r="BV990" s="180"/>
      <c r="BW990" s="180"/>
      <c r="BX990" s="180"/>
      <c r="BY990" s="180"/>
      <c r="BZ990" s="180"/>
      <c r="CA990" s="180"/>
    </row>
    <row r="991" ht="15.75" customHeight="1" spans="1:79">
      <c r="A991" s="180"/>
      <c r="B991" s="180"/>
      <c r="C991" s="180"/>
      <c r="D991" s="180"/>
      <c r="E991" s="180"/>
      <c r="F991" s="180"/>
      <c r="G991" s="180"/>
      <c r="H991" s="180"/>
      <c r="I991" s="180"/>
      <c r="J991" s="180"/>
      <c r="K991" s="180"/>
      <c r="L991" s="180"/>
      <c r="M991" s="180"/>
      <c r="N991" s="180"/>
      <c r="O991" s="180"/>
      <c r="P991" s="180"/>
      <c r="Q991" s="180"/>
      <c r="R991" s="180"/>
      <c r="S991" s="180"/>
      <c r="T991" s="180"/>
      <c r="U991" s="180"/>
      <c r="V991" s="180"/>
      <c r="W991" s="180"/>
      <c r="X991" s="180"/>
      <c r="Y991" s="180"/>
      <c r="Z991" s="180"/>
      <c r="AA991" s="180"/>
      <c r="AB991" s="180"/>
      <c r="AC991" s="180"/>
      <c r="AD991" s="180"/>
      <c r="AE991" s="180"/>
      <c r="AF991" s="180"/>
      <c r="AG991" s="180"/>
      <c r="AH991" s="180"/>
      <c r="AI991" s="180"/>
      <c r="AJ991" s="180"/>
      <c r="AK991" s="180"/>
      <c r="AL991" s="180"/>
      <c r="AM991" s="180"/>
      <c r="AN991" s="180"/>
      <c r="AO991" s="180"/>
      <c r="AP991" s="180"/>
      <c r="AQ991" s="180"/>
      <c r="AR991" s="180"/>
      <c r="AS991" s="180"/>
      <c r="AT991" s="180"/>
      <c r="AU991" s="180"/>
      <c r="AV991" s="180"/>
      <c r="AW991" s="180"/>
      <c r="AX991" s="180"/>
      <c r="AY991" s="180"/>
      <c r="AZ991" s="180"/>
      <c r="BA991" s="180"/>
      <c r="BB991" s="180"/>
      <c r="BC991" s="180"/>
      <c r="BD991" s="180"/>
      <c r="BE991" s="180"/>
      <c r="BF991" s="180"/>
      <c r="BG991" s="180"/>
      <c r="BH991" s="180"/>
      <c r="BI991" s="180"/>
      <c r="BJ991" s="180"/>
      <c r="BK991" s="180"/>
      <c r="BL991" s="180"/>
      <c r="BM991" s="180"/>
      <c r="BN991" s="180"/>
      <c r="BO991" s="180"/>
      <c r="BP991" s="180"/>
      <c r="BQ991" s="180"/>
      <c r="BR991" s="180"/>
      <c r="BS991" s="180"/>
      <c r="BT991" s="180"/>
      <c r="BU991" s="180"/>
      <c r="BV991" s="180"/>
      <c r="BW991" s="180"/>
      <c r="BX991" s="180"/>
      <c r="BY991" s="180"/>
      <c r="BZ991" s="180"/>
      <c r="CA991" s="180"/>
    </row>
    <row r="992" ht="15.75" customHeight="1" spans="1:79">
      <c r="A992" s="180"/>
      <c r="B992" s="180"/>
      <c r="C992" s="180"/>
      <c r="D992" s="180"/>
      <c r="E992" s="180"/>
      <c r="F992" s="180"/>
      <c r="G992" s="180"/>
      <c r="H992" s="180"/>
      <c r="I992" s="180"/>
      <c r="J992" s="180"/>
      <c r="K992" s="180"/>
      <c r="L992" s="180"/>
      <c r="M992" s="180"/>
      <c r="N992" s="180"/>
      <c r="O992" s="180"/>
      <c r="P992" s="180"/>
      <c r="Q992" s="180"/>
      <c r="R992" s="180"/>
      <c r="S992" s="180"/>
      <c r="T992" s="180"/>
      <c r="U992" s="180"/>
      <c r="V992" s="180"/>
      <c r="W992" s="180"/>
      <c r="X992" s="180"/>
      <c r="Y992" s="180"/>
      <c r="Z992" s="180"/>
      <c r="AA992" s="180"/>
      <c r="AB992" s="180"/>
      <c r="AC992" s="180"/>
      <c r="AD992" s="180"/>
      <c r="AE992" s="180"/>
      <c r="AF992" s="180"/>
      <c r="AG992" s="180"/>
      <c r="AH992" s="180"/>
      <c r="AI992" s="180"/>
      <c r="AJ992" s="180"/>
      <c r="AK992" s="180"/>
      <c r="AL992" s="180"/>
      <c r="AM992" s="180"/>
      <c r="AN992" s="180"/>
      <c r="AO992" s="180"/>
      <c r="AP992" s="180"/>
      <c r="AQ992" s="180"/>
      <c r="AR992" s="180"/>
      <c r="AS992" s="180"/>
      <c r="AT992" s="180"/>
      <c r="AU992" s="180"/>
      <c r="AV992" s="180"/>
      <c r="AW992" s="180"/>
      <c r="AX992" s="180"/>
      <c r="AY992" s="180"/>
      <c r="AZ992" s="180"/>
      <c r="BA992" s="180"/>
      <c r="BB992" s="180"/>
      <c r="BC992" s="180"/>
      <c r="BD992" s="180"/>
      <c r="BE992" s="180"/>
      <c r="BF992" s="180"/>
      <c r="BG992" s="180"/>
      <c r="BH992" s="180"/>
      <c r="BI992" s="180"/>
      <c r="BJ992" s="180"/>
      <c r="BK992" s="180"/>
      <c r="BL992" s="180"/>
      <c r="BM992" s="180"/>
      <c r="BN992" s="180"/>
      <c r="BO992" s="180"/>
      <c r="BP992" s="180"/>
      <c r="BQ992" s="180"/>
      <c r="BR992" s="180"/>
      <c r="BS992" s="180"/>
      <c r="BT992" s="180"/>
      <c r="BU992" s="180"/>
      <c r="BV992" s="180"/>
      <c r="BW992" s="180"/>
      <c r="BX992" s="180"/>
      <c r="BY992" s="180"/>
      <c r="BZ992" s="180"/>
      <c r="CA992" s="180"/>
    </row>
    <row r="993" ht="15.75" customHeight="1" spans="1:79">
      <c r="A993" s="180"/>
      <c r="B993" s="180"/>
      <c r="C993" s="180"/>
      <c r="D993" s="180"/>
      <c r="E993" s="180"/>
      <c r="F993" s="180"/>
      <c r="G993" s="180"/>
      <c r="H993" s="180"/>
      <c r="I993" s="180"/>
      <c r="J993" s="180"/>
      <c r="K993" s="180"/>
      <c r="L993" s="180"/>
      <c r="M993" s="180"/>
      <c r="N993" s="180"/>
      <c r="O993" s="180"/>
      <c r="P993" s="180"/>
      <c r="Q993" s="180"/>
      <c r="R993" s="180"/>
      <c r="S993" s="180"/>
      <c r="T993" s="180"/>
      <c r="U993" s="180"/>
      <c r="V993" s="180"/>
      <c r="W993" s="180"/>
      <c r="X993" s="180"/>
      <c r="Y993" s="180"/>
      <c r="Z993" s="180"/>
      <c r="AA993" s="180"/>
      <c r="AB993" s="180"/>
      <c r="AC993" s="180"/>
      <c r="AD993" s="180"/>
      <c r="AE993" s="180"/>
      <c r="AF993" s="180"/>
      <c r="AG993" s="180"/>
      <c r="AH993" s="180"/>
      <c r="AI993" s="180"/>
      <c r="AJ993" s="180"/>
      <c r="AK993" s="180"/>
      <c r="AL993" s="180"/>
      <c r="AM993" s="180"/>
      <c r="AN993" s="180"/>
      <c r="AO993" s="180"/>
      <c r="AP993" s="180"/>
      <c r="AQ993" s="180"/>
      <c r="AR993" s="180"/>
      <c r="AS993" s="180"/>
      <c r="AT993" s="180"/>
      <c r="AU993" s="180"/>
      <c r="AV993" s="180"/>
      <c r="AW993" s="180"/>
      <c r="AX993" s="180"/>
      <c r="AY993" s="180"/>
      <c r="AZ993" s="180"/>
      <c r="BA993" s="180"/>
      <c r="BB993" s="180"/>
      <c r="BC993" s="180"/>
      <c r="BD993" s="180"/>
      <c r="BE993" s="180"/>
      <c r="BF993" s="180"/>
      <c r="BG993" s="180"/>
      <c r="BH993" s="180"/>
      <c r="BI993" s="180"/>
      <c r="BJ993" s="180"/>
      <c r="BK993" s="180"/>
      <c r="BL993" s="180"/>
      <c r="BM993" s="180"/>
      <c r="BN993" s="180"/>
      <c r="BO993" s="180"/>
      <c r="BP993" s="180"/>
      <c r="BQ993" s="180"/>
      <c r="BR993" s="180"/>
      <c r="BS993" s="180"/>
      <c r="BT993" s="180"/>
      <c r="BU993" s="180"/>
      <c r="BV993" s="180"/>
      <c r="BW993" s="180"/>
      <c r="BX993" s="180"/>
      <c r="BY993" s="180"/>
      <c r="BZ993" s="180"/>
      <c r="CA993" s="180"/>
    </row>
    <row r="994" ht="15.75" customHeight="1" spans="1:79">
      <c r="A994" s="180"/>
      <c r="B994" s="180"/>
      <c r="C994" s="180"/>
      <c r="D994" s="180"/>
      <c r="E994" s="180"/>
      <c r="F994" s="180"/>
      <c r="G994" s="180"/>
      <c r="H994" s="180"/>
      <c r="I994" s="180"/>
      <c r="J994" s="180"/>
      <c r="K994" s="180"/>
      <c r="L994" s="180"/>
      <c r="M994" s="180"/>
      <c r="N994" s="180"/>
      <c r="O994" s="180"/>
      <c r="P994" s="180"/>
      <c r="Q994" s="180"/>
      <c r="R994" s="180"/>
      <c r="S994" s="180"/>
      <c r="T994" s="180"/>
      <c r="U994" s="180"/>
      <c r="V994" s="180"/>
      <c r="W994" s="180"/>
      <c r="X994" s="180"/>
      <c r="Y994" s="180"/>
      <c r="Z994" s="180"/>
      <c r="AA994" s="180"/>
      <c r="AB994" s="180"/>
      <c r="AC994" s="180"/>
      <c r="AD994" s="180"/>
      <c r="AE994" s="180"/>
      <c r="AF994" s="180"/>
      <c r="AG994" s="180"/>
      <c r="AH994" s="180"/>
      <c r="AI994" s="180"/>
      <c r="AJ994" s="180"/>
      <c r="AK994" s="180"/>
      <c r="AL994" s="180"/>
      <c r="AM994" s="180"/>
      <c r="AN994" s="180"/>
      <c r="AO994" s="180"/>
      <c r="AP994" s="180"/>
      <c r="AQ994" s="180"/>
      <c r="AR994" s="180"/>
      <c r="AS994" s="180"/>
      <c r="AT994" s="180"/>
      <c r="AU994" s="180"/>
      <c r="AV994" s="180"/>
      <c r="AW994" s="180"/>
      <c r="AX994" s="180"/>
      <c r="AY994" s="180"/>
      <c r="AZ994" s="180"/>
      <c r="BA994" s="180"/>
      <c r="BB994" s="180"/>
      <c r="BC994" s="180"/>
      <c r="BD994" s="180"/>
      <c r="BE994" s="180"/>
      <c r="BF994" s="180"/>
      <c r="BG994" s="180"/>
      <c r="BH994" s="180"/>
      <c r="BI994" s="180"/>
      <c r="BJ994" s="180"/>
      <c r="BK994" s="180"/>
      <c r="BL994" s="180"/>
      <c r="BM994" s="180"/>
      <c r="BN994" s="180"/>
      <c r="BO994" s="180"/>
      <c r="BP994" s="180"/>
      <c r="BQ994" s="180"/>
      <c r="BR994" s="180"/>
      <c r="BS994" s="180"/>
      <c r="BT994" s="180"/>
      <c r="BU994" s="180"/>
      <c r="BV994" s="180"/>
      <c r="BW994" s="180"/>
      <c r="BX994" s="180"/>
      <c r="BY994" s="180"/>
      <c r="BZ994" s="180"/>
      <c r="CA994" s="180"/>
    </row>
    <row r="995" ht="15.75" customHeight="1" spans="1:79">
      <c r="A995" s="180"/>
      <c r="B995" s="180"/>
      <c r="C995" s="180"/>
      <c r="D995" s="180"/>
      <c r="E995" s="180"/>
      <c r="F995" s="180"/>
      <c r="G995" s="180"/>
      <c r="H995" s="180"/>
      <c r="I995" s="180"/>
      <c r="J995" s="180"/>
      <c r="K995" s="180"/>
      <c r="L995" s="180"/>
      <c r="M995" s="180"/>
      <c r="N995" s="180"/>
      <c r="O995" s="180"/>
      <c r="P995" s="180"/>
      <c r="Q995" s="180"/>
      <c r="R995" s="180"/>
      <c r="S995" s="180"/>
      <c r="T995" s="180"/>
      <c r="U995" s="180"/>
      <c r="V995" s="180"/>
      <c r="W995" s="180"/>
      <c r="X995" s="180"/>
      <c r="Y995" s="180"/>
      <c r="Z995" s="180"/>
      <c r="AA995" s="180"/>
      <c r="AB995" s="180"/>
      <c r="AC995" s="180"/>
      <c r="AD995" s="180"/>
      <c r="AE995" s="180"/>
      <c r="AF995" s="180"/>
      <c r="AG995" s="180"/>
      <c r="AH995" s="180"/>
      <c r="AI995" s="180"/>
      <c r="AJ995" s="180"/>
      <c r="AK995" s="180"/>
      <c r="AL995" s="180"/>
      <c r="AM995" s="180"/>
      <c r="AN995" s="180"/>
      <c r="AO995" s="180"/>
      <c r="AP995" s="180"/>
      <c r="AQ995" s="180"/>
      <c r="AR995" s="180"/>
      <c r="AS995" s="180"/>
      <c r="AT995" s="180"/>
      <c r="AU995" s="180"/>
      <c r="AV995" s="180"/>
      <c r="AW995" s="180"/>
      <c r="AX995" s="180"/>
      <c r="AY995" s="180"/>
      <c r="AZ995" s="180"/>
      <c r="BA995" s="180"/>
      <c r="BB995" s="180"/>
      <c r="BC995" s="180"/>
      <c r="BD995" s="180"/>
      <c r="BE995" s="180"/>
      <c r="BF995" s="180"/>
      <c r="BG995" s="180"/>
      <c r="BH995" s="180"/>
      <c r="BI995" s="180"/>
      <c r="BJ995" s="180"/>
      <c r="BK995" s="180"/>
      <c r="BL995" s="180"/>
      <c r="BM995" s="180"/>
      <c r="BN995" s="180"/>
      <c r="BO995" s="180"/>
      <c r="BP995" s="180"/>
      <c r="BQ995" s="180"/>
      <c r="BR995" s="180"/>
      <c r="BS995" s="180"/>
      <c r="BT995" s="180"/>
      <c r="BU995" s="180"/>
      <c r="BV995" s="180"/>
      <c r="BW995" s="180"/>
      <c r="BX995" s="180"/>
      <c r="BY995" s="180"/>
      <c r="BZ995" s="180"/>
      <c r="CA995" s="180"/>
    </row>
    <row r="996" ht="15.75" customHeight="1" spans="1:79">
      <c r="A996" s="180"/>
      <c r="B996" s="180"/>
      <c r="C996" s="180"/>
      <c r="D996" s="180"/>
      <c r="E996" s="180"/>
      <c r="F996" s="180"/>
      <c r="G996" s="180"/>
      <c r="H996" s="180"/>
      <c r="I996" s="180"/>
      <c r="J996" s="180"/>
      <c r="K996" s="180"/>
      <c r="L996" s="180"/>
      <c r="M996" s="180"/>
      <c r="N996" s="180"/>
      <c r="O996" s="180"/>
      <c r="P996" s="180"/>
      <c r="Q996" s="180"/>
      <c r="R996" s="180"/>
      <c r="S996" s="180"/>
      <c r="T996" s="180"/>
      <c r="U996" s="180"/>
      <c r="V996" s="180"/>
      <c r="W996" s="180"/>
      <c r="X996" s="180"/>
      <c r="Y996" s="180"/>
      <c r="Z996" s="180"/>
      <c r="AA996" s="180"/>
      <c r="AB996" s="180"/>
      <c r="AC996" s="180"/>
      <c r="AD996" s="180"/>
      <c r="AE996" s="180"/>
      <c r="AF996" s="180"/>
      <c r="AG996" s="180"/>
      <c r="AH996" s="180"/>
      <c r="AI996" s="180"/>
      <c r="AJ996" s="180"/>
      <c r="AK996" s="180"/>
      <c r="AL996" s="180"/>
      <c r="AM996" s="180"/>
      <c r="AN996" s="180"/>
      <c r="AO996" s="180"/>
      <c r="AP996" s="180"/>
      <c r="AQ996" s="180"/>
      <c r="AR996" s="180"/>
      <c r="AS996" s="180"/>
      <c r="AT996" s="180"/>
      <c r="AU996" s="180"/>
      <c r="AV996" s="180"/>
      <c r="AW996" s="180"/>
      <c r="AX996" s="180"/>
      <c r="AY996" s="180"/>
      <c r="AZ996" s="180"/>
      <c r="BA996" s="180"/>
      <c r="BB996" s="180"/>
      <c r="BC996" s="180"/>
      <c r="BD996" s="180"/>
      <c r="BE996" s="180"/>
      <c r="BF996" s="180"/>
      <c r="BG996" s="180"/>
      <c r="BH996" s="180"/>
      <c r="BI996" s="180"/>
      <c r="BJ996" s="180"/>
      <c r="BK996" s="180"/>
      <c r="BL996" s="180"/>
      <c r="BM996" s="180"/>
      <c r="BN996" s="180"/>
      <c r="BO996" s="180"/>
      <c r="BP996" s="180"/>
      <c r="BQ996" s="180"/>
      <c r="BR996" s="180"/>
      <c r="BS996" s="180"/>
      <c r="BT996" s="180"/>
      <c r="BU996" s="180"/>
      <c r="BV996" s="180"/>
      <c r="BW996" s="180"/>
      <c r="BX996" s="180"/>
      <c r="BY996" s="180"/>
      <c r="BZ996" s="180"/>
      <c r="CA996" s="180"/>
    </row>
    <row r="997" ht="15.75" customHeight="1" spans="1:79">
      <c r="A997" s="180"/>
      <c r="B997" s="180"/>
      <c r="C997" s="180"/>
      <c r="D997" s="180"/>
      <c r="E997" s="180"/>
      <c r="F997" s="180"/>
      <c r="G997" s="180"/>
      <c r="H997" s="180"/>
      <c r="I997" s="180"/>
      <c r="J997" s="180"/>
      <c r="K997" s="180"/>
      <c r="L997" s="180"/>
      <c r="M997" s="180"/>
      <c r="N997" s="180"/>
      <c r="O997" s="180"/>
      <c r="P997" s="180"/>
      <c r="Q997" s="180"/>
      <c r="R997" s="180"/>
      <c r="S997" s="180"/>
      <c r="T997" s="180"/>
      <c r="U997" s="180"/>
      <c r="V997" s="180"/>
      <c r="W997" s="180"/>
      <c r="X997" s="180"/>
      <c r="Y997" s="180"/>
      <c r="Z997" s="180"/>
      <c r="AA997" s="180"/>
      <c r="AB997" s="180"/>
      <c r="AC997" s="180"/>
      <c r="AD997" s="180"/>
      <c r="AE997" s="180"/>
      <c r="AF997" s="180"/>
      <c r="AG997" s="180"/>
      <c r="AH997" s="180"/>
      <c r="AI997" s="180"/>
      <c r="AJ997" s="180"/>
      <c r="AK997" s="180"/>
      <c r="AL997" s="180"/>
      <c r="AM997" s="180"/>
      <c r="AN997" s="180"/>
      <c r="AO997" s="180"/>
      <c r="AP997" s="180"/>
      <c r="AQ997" s="180"/>
      <c r="AR997" s="180"/>
      <c r="AS997" s="180"/>
      <c r="AT997" s="180"/>
      <c r="AU997" s="180"/>
      <c r="AV997" s="180"/>
      <c r="AW997" s="180"/>
      <c r="AX997" s="180"/>
      <c r="AY997" s="180"/>
      <c r="AZ997" s="180"/>
      <c r="BA997" s="180"/>
      <c r="BB997" s="180"/>
      <c r="BC997" s="180"/>
      <c r="BD997" s="180"/>
      <c r="BE997" s="180"/>
      <c r="BF997" s="180"/>
      <c r="BG997" s="180"/>
      <c r="BH997" s="180"/>
      <c r="BI997" s="180"/>
      <c r="BJ997" s="180"/>
      <c r="BK997" s="180"/>
      <c r="BL997" s="180"/>
      <c r="BM997" s="180"/>
      <c r="BN997" s="180"/>
      <c r="BO997" s="180"/>
      <c r="BP997" s="180"/>
      <c r="BQ997" s="180"/>
      <c r="BR997" s="180"/>
      <c r="BS997" s="180"/>
      <c r="BT997" s="180"/>
      <c r="BU997" s="180"/>
      <c r="BV997" s="180"/>
      <c r="BW997" s="180"/>
      <c r="BX997" s="180"/>
      <c r="BY997" s="180"/>
      <c r="BZ997" s="180"/>
      <c r="CA997" s="180"/>
    </row>
    <row r="998" ht="15.75" customHeight="1" spans="1:79">
      <c r="A998" s="180"/>
      <c r="B998" s="180"/>
      <c r="C998" s="180"/>
      <c r="D998" s="180"/>
      <c r="E998" s="180"/>
      <c r="F998" s="180"/>
      <c r="G998" s="180"/>
      <c r="H998" s="180"/>
      <c r="I998" s="180"/>
      <c r="J998" s="180"/>
      <c r="K998" s="180"/>
      <c r="L998" s="180"/>
      <c r="M998" s="180"/>
      <c r="N998" s="180"/>
      <c r="O998" s="180"/>
      <c r="P998" s="180"/>
      <c r="Q998" s="180"/>
      <c r="R998" s="180"/>
      <c r="S998" s="180"/>
      <c r="T998" s="180"/>
      <c r="U998" s="180"/>
      <c r="V998" s="180"/>
      <c r="W998" s="180"/>
      <c r="X998" s="180"/>
      <c r="Y998" s="180"/>
      <c r="Z998" s="180"/>
      <c r="AA998" s="180"/>
      <c r="AB998" s="180"/>
      <c r="AC998" s="180"/>
      <c r="AD998" s="180"/>
      <c r="AE998" s="180"/>
      <c r="AF998" s="180"/>
      <c r="AG998" s="180"/>
      <c r="AH998" s="180"/>
      <c r="AI998" s="180"/>
      <c r="AJ998" s="180"/>
      <c r="AK998" s="180"/>
      <c r="AL998" s="180"/>
      <c r="AM998" s="180"/>
      <c r="AN998" s="180"/>
      <c r="AO998" s="180"/>
      <c r="AP998" s="180"/>
      <c r="AQ998" s="180"/>
      <c r="AR998" s="180"/>
      <c r="AS998" s="180"/>
      <c r="AT998" s="180"/>
      <c r="AU998" s="180"/>
      <c r="AV998" s="180"/>
      <c r="AW998" s="180"/>
      <c r="AX998" s="180"/>
      <c r="AY998" s="180"/>
      <c r="AZ998" s="180"/>
      <c r="BA998" s="180"/>
      <c r="BB998" s="180"/>
      <c r="BC998" s="180"/>
      <c r="BD998" s="180"/>
      <c r="BE998" s="180"/>
      <c r="BF998" s="180"/>
      <c r="BG998" s="180"/>
      <c r="BH998" s="180"/>
      <c r="BI998" s="180"/>
      <c r="BJ998" s="180"/>
      <c r="BK998" s="180"/>
      <c r="BL998" s="180"/>
      <c r="BM998" s="180"/>
      <c r="BN998" s="180"/>
      <c r="BO998" s="180"/>
      <c r="BP998" s="180"/>
      <c r="BQ998" s="180"/>
      <c r="BR998" s="180"/>
      <c r="BS998" s="180"/>
      <c r="BT998" s="180"/>
      <c r="BU998" s="180"/>
      <c r="BV998" s="180"/>
      <c r="BW998" s="180"/>
      <c r="BX998" s="180"/>
      <c r="BY998" s="180"/>
      <c r="BZ998" s="180"/>
      <c r="CA998" s="180"/>
    </row>
    <row r="999" ht="15.75" customHeight="1" spans="1:79">
      <c r="A999" s="180"/>
      <c r="B999" s="180"/>
      <c r="C999" s="180"/>
      <c r="D999" s="180"/>
      <c r="E999" s="180"/>
      <c r="F999" s="180"/>
      <c r="G999" s="180"/>
      <c r="H999" s="180"/>
      <c r="I999" s="180"/>
      <c r="J999" s="180"/>
      <c r="K999" s="180"/>
      <c r="L999" s="180"/>
      <c r="M999" s="180"/>
      <c r="N999" s="180"/>
      <c r="O999" s="180"/>
      <c r="P999" s="180"/>
      <c r="Q999" s="180"/>
      <c r="R999" s="180"/>
      <c r="S999" s="180"/>
      <c r="T999" s="180"/>
      <c r="U999" s="180"/>
      <c r="V999" s="180"/>
      <c r="W999" s="180"/>
      <c r="X999" s="180"/>
      <c r="Y999" s="180"/>
      <c r="Z999" s="180"/>
      <c r="AA999" s="180"/>
      <c r="AB999" s="180"/>
      <c r="AC999" s="180"/>
      <c r="AD999" s="180"/>
      <c r="AE999" s="180"/>
      <c r="AF999" s="180"/>
      <c r="AG999" s="180"/>
      <c r="AH999" s="180"/>
      <c r="AI999" s="180"/>
      <c r="AJ999" s="180"/>
      <c r="AK999" s="180"/>
      <c r="AL999" s="180"/>
      <c r="AM999" s="180"/>
      <c r="AN999" s="180"/>
      <c r="AO999" s="180"/>
      <c r="AP999" s="180"/>
      <c r="AQ999" s="180"/>
      <c r="AR999" s="180"/>
      <c r="AS999" s="180"/>
      <c r="AT999" s="180"/>
      <c r="AU999" s="180"/>
      <c r="AV999" s="180"/>
      <c r="AW999" s="180"/>
      <c r="AX999" s="180"/>
      <c r="AY999" s="180"/>
      <c r="AZ999" s="180"/>
      <c r="BA999" s="180"/>
      <c r="BB999" s="180"/>
      <c r="BC999" s="180"/>
      <c r="BD999" s="180"/>
      <c r="BE999" s="180"/>
      <c r="BF999" s="180"/>
      <c r="BG999" s="180"/>
      <c r="BH999" s="180"/>
      <c r="BI999" s="180"/>
      <c r="BJ999" s="180"/>
      <c r="BK999" s="180"/>
      <c r="BL999" s="180"/>
      <c r="BM999" s="180"/>
      <c r="BN999" s="180"/>
      <c r="BO999" s="180"/>
      <c r="BP999" s="180"/>
      <c r="BQ999" s="180"/>
      <c r="BR999" s="180"/>
      <c r="BS999" s="180"/>
      <c r="BT999" s="180"/>
      <c r="BU999" s="180"/>
      <c r="BV999" s="180"/>
      <c r="BW999" s="180"/>
      <c r="BX999" s="180"/>
      <c r="BY999" s="180"/>
      <c r="BZ999" s="180"/>
      <c r="CA999" s="180"/>
    </row>
    <row r="1000" ht="15.75" customHeight="1" spans="1:79">
      <c r="A1000" s="180"/>
      <c r="B1000" s="180"/>
      <c r="C1000" s="180"/>
      <c r="D1000" s="180"/>
      <c r="E1000" s="180"/>
      <c r="F1000" s="180"/>
      <c r="G1000" s="180"/>
      <c r="H1000" s="180"/>
      <c r="I1000" s="180"/>
      <c r="J1000" s="180"/>
      <c r="K1000" s="180"/>
      <c r="L1000" s="180"/>
      <c r="M1000" s="180"/>
      <c r="N1000" s="180"/>
      <c r="O1000" s="180"/>
      <c r="P1000" s="180"/>
      <c r="Q1000" s="180"/>
      <c r="R1000" s="180"/>
      <c r="S1000" s="180"/>
      <c r="T1000" s="180"/>
      <c r="U1000" s="180"/>
      <c r="V1000" s="180"/>
      <c r="W1000" s="180"/>
      <c r="X1000" s="180"/>
      <c r="Y1000" s="180"/>
      <c r="Z1000" s="180"/>
      <c r="AA1000" s="180"/>
      <c r="AB1000" s="180"/>
      <c r="AC1000" s="180"/>
      <c r="AD1000" s="180"/>
      <c r="AE1000" s="180"/>
      <c r="AF1000" s="180"/>
      <c r="AG1000" s="180"/>
      <c r="AH1000" s="180"/>
      <c r="AI1000" s="180"/>
      <c r="AJ1000" s="180"/>
      <c r="AK1000" s="180"/>
      <c r="AL1000" s="180"/>
      <c r="AM1000" s="180"/>
      <c r="AN1000" s="180"/>
      <c r="AO1000" s="180"/>
      <c r="AP1000" s="180"/>
      <c r="AQ1000" s="180"/>
      <c r="AR1000" s="180"/>
      <c r="AS1000" s="180"/>
      <c r="AT1000" s="180"/>
      <c r="AU1000" s="180"/>
      <c r="AV1000" s="180"/>
      <c r="AW1000" s="180"/>
      <c r="AX1000" s="180"/>
      <c r="AY1000" s="180"/>
      <c r="AZ1000" s="180"/>
      <c r="BA1000" s="180"/>
      <c r="BB1000" s="180"/>
      <c r="BC1000" s="180"/>
      <c r="BD1000" s="180"/>
      <c r="BE1000" s="180"/>
      <c r="BF1000" s="180"/>
      <c r="BG1000" s="180"/>
      <c r="BH1000" s="180"/>
      <c r="BI1000" s="180"/>
      <c r="BJ1000" s="180"/>
      <c r="BK1000" s="180"/>
      <c r="BL1000" s="180"/>
      <c r="BM1000" s="180"/>
      <c r="BN1000" s="180"/>
      <c r="BO1000" s="180"/>
      <c r="BP1000" s="180"/>
      <c r="BQ1000" s="180"/>
      <c r="BR1000" s="180"/>
      <c r="BS1000" s="180"/>
      <c r="BT1000" s="180"/>
      <c r="BU1000" s="180"/>
      <c r="BV1000" s="180"/>
      <c r="BW1000" s="180"/>
      <c r="BX1000" s="180"/>
      <c r="BY1000" s="180"/>
      <c r="BZ1000" s="180"/>
      <c r="CA1000" s="180"/>
    </row>
    <row r="1001" customHeight="1" spans="1:79">
      <c r="A1001" s="180"/>
      <c r="B1001" s="180"/>
      <c r="C1001" s="180"/>
      <c r="D1001" s="180"/>
      <c r="E1001" s="180"/>
      <c r="F1001" s="180"/>
      <c r="G1001" s="180"/>
      <c r="H1001" s="180"/>
      <c r="I1001" s="180"/>
      <c r="J1001" s="180"/>
      <c r="K1001" s="180"/>
      <c r="L1001" s="180"/>
      <c r="M1001" s="180"/>
      <c r="N1001" s="180"/>
      <c r="O1001" s="180"/>
      <c r="P1001" s="180"/>
      <c r="Q1001" s="180"/>
      <c r="R1001" s="180"/>
      <c r="S1001" s="180"/>
      <c r="T1001" s="180"/>
      <c r="U1001" s="180"/>
      <c r="V1001" s="180"/>
      <c r="W1001" s="180"/>
      <c r="X1001" s="180"/>
      <c r="Y1001" s="180"/>
      <c r="Z1001" s="180"/>
      <c r="AA1001" s="180"/>
      <c r="AB1001" s="180"/>
      <c r="AC1001" s="180"/>
      <c r="AD1001" s="180"/>
      <c r="AE1001" s="180"/>
      <c r="AF1001" s="180"/>
      <c r="AG1001" s="180"/>
      <c r="AH1001" s="180"/>
      <c r="AI1001" s="180"/>
      <c r="AJ1001" s="180"/>
      <c r="AK1001" s="180"/>
      <c r="AL1001" s="180"/>
      <c r="AM1001" s="180"/>
      <c r="AN1001" s="180"/>
      <c r="AO1001" s="180"/>
      <c r="AP1001" s="180"/>
      <c r="AQ1001" s="180"/>
      <c r="AR1001" s="180"/>
      <c r="AS1001" s="180"/>
      <c r="AT1001" s="180"/>
      <c r="AU1001" s="180"/>
      <c r="AV1001" s="180"/>
      <c r="AW1001" s="180"/>
      <c r="AX1001" s="180"/>
      <c r="AY1001" s="180"/>
      <c r="AZ1001" s="180"/>
      <c r="BA1001" s="180"/>
      <c r="BB1001" s="180"/>
      <c r="BC1001" s="180"/>
      <c r="BD1001" s="180"/>
      <c r="BE1001" s="180"/>
      <c r="BF1001" s="180"/>
      <c r="BG1001" s="180"/>
      <c r="BH1001" s="180"/>
      <c r="BI1001" s="180"/>
      <c r="BJ1001" s="180"/>
      <c r="BK1001" s="180"/>
      <c r="BL1001" s="180"/>
      <c r="BM1001" s="180"/>
      <c r="BN1001" s="180"/>
      <c r="BO1001" s="180"/>
      <c r="BP1001" s="180"/>
      <c r="BQ1001" s="180"/>
      <c r="BR1001" s="180"/>
      <c r="BS1001" s="180"/>
      <c r="BT1001" s="180"/>
      <c r="BU1001" s="180"/>
      <c r="BV1001" s="180"/>
      <c r="BW1001" s="180"/>
      <c r="BX1001" s="180"/>
      <c r="BY1001" s="180"/>
      <c r="BZ1001" s="180"/>
      <c r="CA1001" s="180"/>
    </row>
    <row r="1002" ht="14" spans="1:79">
      <c r="A1002" s="180"/>
      <c r="B1002" s="180"/>
      <c r="C1002" s="180"/>
      <c r="D1002" s="180"/>
      <c r="E1002" s="180"/>
      <c r="F1002" s="180"/>
      <c r="G1002" s="180"/>
      <c r="H1002" s="180"/>
      <c r="I1002" s="180"/>
      <c r="J1002" s="180"/>
      <c r="K1002" s="180"/>
      <c r="L1002" s="180"/>
      <c r="M1002" s="180"/>
      <c r="N1002" s="180"/>
      <c r="O1002" s="180"/>
      <c r="P1002" s="180"/>
      <c r="Q1002" s="180"/>
      <c r="R1002" s="180"/>
      <c r="S1002" s="180"/>
      <c r="T1002" s="180"/>
      <c r="U1002" s="180"/>
      <c r="V1002" s="180"/>
      <c r="W1002" s="180"/>
      <c r="X1002" s="180"/>
      <c r="Y1002" s="180"/>
      <c r="Z1002" s="180"/>
      <c r="AA1002" s="180"/>
      <c r="AB1002" s="180"/>
      <c r="AC1002" s="180"/>
      <c r="AD1002" s="180"/>
      <c r="AE1002" s="180"/>
      <c r="AF1002" s="180"/>
      <c r="AG1002" s="180"/>
      <c r="AH1002" s="180"/>
      <c r="AI1002" s="180"/>
      <c r="AJ1002" s="180"/>
      <c r="AK1002" s="180"/>
      <c r="AL1002" s="180"/>
      <c r="AM1002" s="180"/>
      <c r="AN1002" s="180"/>
      <c r="AO1002" s="180"/>
      <c r="AP1002" s="180"/>
      <c r="AQ1002" s="180"/>
      <c r="AR1002" s="180"/>
      <c r="AS1002" s="180"/>
      <c r="AT1002" s="180"/>
      <c r="AU1002" s="180"/>
      <c r="AV1002" s="180"/>
      <c r="AW1002" s="180"/>
      <c r="AX1002" s="180"/>
      <c r="AY1002" s="180"/>
      <c r="AZ1002" s="180"/>
      <c r="BA1002" s="180"/>
      <c r="BB1002" s="180"/>
      <c r="BC1002" s="180"/>
      <c r="BD1002" s="180"/>
      <c r="BE1002" s="180"/>
      <c r="BF1002" s="180"/>
      <c r="BG1002" s="180"/>
      <c r="BH1002" s="180"/>
      <c r="BI1002" s="180"/>
      <c r="BJ1002" s="180"/>
      <c r="BK1002" s="180"/>
      <c r="BL1002" s="180"/>
      <c r="BM1002" s="180"/>
      <c r="BN1002" s="180"/>
      <c r="BO1002" s="180"/>
      <c r="BP1002" s="180"/>
      <c r="BQ1002" s="180"/>
      <c r="BR1002" s="180"/>
      <c r="BS1002" s="180"/>
      <c r="BT1002" s="180"/>
      <c r="BU1002" s="180"/>
      <c r="BV1002" s="180"/>
      <c r="BW1002" s="180"/>
      <c r="BX1002" s="180"/>
      <c r="BY1002" s="180"/>
      <c r="BZ1002" s="180"/>
      <c r="CA1002" s="180"/>
    </row>
    <row r="1003" ht="14" spans="1:79">
      <c r="A1003" s="180"/>
      <c r="B1003" s="180"/>
      <c r="C1003" s="180"/>
      <c r="D1003" s="180"/>
      <c r="E1003" s="180"/>
      <c r="F1003" s="180"/>
      <c r="G1003" s="180"/>
      <c r="H1003" s="180"/>
      <c r="I1003" s="180"/>
      <c r="J1003" s="180"/>
      <c r="K1003" s="180"/>
      <c r="L1003" s="180"/>
      <c r="M1003" s="180"/>
      <c r="N1003" s="180"/>
      <c r="O1003" s="180"/>
      <c r="P1003" s="180"/>
      <c r="Q1003" s="180"/>
      <c r="R1003" s="180"/>
      <c r="S1003" s="180"/>
      <c r="T1003" s="180"/>
      <c r="U1003" s="180"/>
      <c r="V1003" s="180"/>
      <c r="W1003" s="180"/>
      <c r="X1003" s="180"/>
      <c r="Y1003" s="180"/>
      <c r="Z1003" s="180"/>
      <c r="AA1003" s="180"/>
      <c r="AB1003" s="180"/>
      <c r="AC1003" s="180"/>
      <c r="AD1003" s="180"/>
      <c r="AE1003" s="180"/>
      <c r="AF1003" s="180"/>
      <c r="AG1003" s="180"/>
      <c r="AH1003" s="180"/>
      <c r="AI1003" s="180"/>
      <c r="AJ1003" s="180"/>
      <c r="AK1003" s="180"/>
      <c r="AL1003" s="180"/>
      <c r="AM1003" s="180"/>
      <c r="AN1003" s="180"/>
      <c r="AO1003" s="180"/>
      <c r="AP1003" s="180"/>
      <c r="AQ1003" s="180"/>
      <c r="AR1003" s="180"/>
      <c r="AS1003" s="180"/>
      <c r="AT1003" s="180"/>
      <c r="AU1003" s="180"/>
      <c r="AV1003" s="180"/>
      <c r="AW1003" s="180"/>
      <c r="AX1003" s="180"/>
      <c r="AY1003" s="180"/>
      <c r="AZ1003" s="180"/>
      <c r="BA1003" s="180"/>
      <c r="BB1003" s="180"/>
      <c r="BC1003" s="180"/>
      <c r="BD1003" s="180"/>
      <c r="BE1003" s="180"/>
      <c r="BF1003" s="180"/>
      <c r="BG1003" s="180"/>
      <c r="BH1003" s="180"/>
      <c r="BI1003" s="180"/>
      <c r="BJ1003" s="180"/>
      <c r="BK1003" s="180"/>
      <c r="BL1003" s="180"/>
      <c r="BM1003" s="180"/>
      <c r="BN1003" s="180"/>
      <c r="BO1003" s="180"/>
      <c r="BP1003" s="180"/>
      <c r="BQ1003" s="180"/>
      <c r="BR1003" s="180"/>
      <c r="BS1003" s="180"/>
      <c r="BT1003" s="180"/>
      <c r="BU1003" s="180"/>
      <c r="BV1003" s="180"/>
      <c r="BW1003" s="180"/>
      <c r="BX1003" s="180"/>
      <c r="BY1003" s="180"/>
      <c r="BZ1003" s="180"/>
      <c r="CA1003" s="180"/>
    </row>
    <row r="1004" ht="14" spans="1:79">
      <c r="A1004" s="180"/>
      <c r="B1004" s="180"/>
      <c r="C1004" s="180"/>
      <c r="D1004" s="180"/>
      <c r="E1004" s="180"/>
      <c r="F1004" s="180"/>
      <c r="G1004" s="180"/>
      <c r="H1004" s="180"/>
      <c r="I1004" s="180"/>
      <c r="J1004" s="180"/>
      <c r="K1004" s="180"/>
      <c r="L1004" s="180"/>
      <c r="M1004" s="180"/>
      <c r="N1004" s="180"/>
      <c r="O1004" s="180"/>
      <c r="P1004" s="180"/>
      <c r="Q1004" s="180"/>
      <c r="R1004" s="180"/>
      <c r="S1004" s="180"/>
      <c r="T1004" s="180"/>
      <c r="U1004" s="180"/>
      <c r="V1004" s="180"/>
      <c r="W1004" s="180"/>
      <c r="X1004" s="180"/>
      <c r="Y1004" s="180"/>
      <c r="Z1004" s="180"/>
      <c r="AA1004" s="180"/>
      <c r="AB1004" s="180"/>
      <c r="AC1004" s="180"/>
      <c r="AD1004" s="180"/>
      <c r="AE1004" s="180"/>
      <c r="AF1004" s="180"/>
      <c r="AG1004" s="180"/>
      <c r="AH1004" s="180"/>
      <c r="AI1004" s="180"/>
      <c r="AJ1004" s="180"/>
      <c r="AK1004" s="180"/>
      <c r="AL1004" s="180"/>
      <c r="AM1004" s="180"/>
      <c r="AN1004" s="180"/>
      <c r="AO1004" s="180"/>
      <c r="AP1004" s="180"/>
      <c r="AQ1004" s="180"/>
      <c r="AR1004" s="180"/>
      <c r="AS1004" s="180"/>
      <c r="AT1004" s="180"/>
      <c r="AU1004" s="180"/>
      <c r="AV1004" s="180"/>
      <c r="AW1004" s="180"/>
      <c r="AX1004" s="180"/>
      <c r="AY1004" s="180"/>
      <c r="AZ1004" s="180"/>
      <c r="BA1004" s="180"/>
      <c r="BB1004" s="180"/>
      <c r="BC1004" s="180"/>
      <c r="BD1004" s="180"/>
      <c r="BE1004" s="180"/>
      <c r="BF1004" s="180"/>
      <c r="BG1004" s="180"/>
      <c r="BH1004" s="180"/>
      <c r="BI1004" s="180"/>
      <c r="BJ1004" s="180"/>
      <c r="BK1004" s="180"/>
      <c r="BL1004" s="180"/>
      <c r="BM1004" s="180"/>
      <c r="BN1004" s="180"/>
      <c r="BO1004" s="180"/>
      <c r="BP1004" s="180"/>
      <c r="BQ1004" s="180"/>
      <c r="BR1004" s="180"/>
      <c r="BS1004" s="180"/>
      <c r="BT1004" s="180"/>
      <c r="BU1004" s="180"/>
      <c r="BV1004" s="180"/>
      <c r="BW1004" s="180"/>
      <c r="BX1004" s="180"/>
      <c r="BY1004" s="180"/>
      <c r="BZ1004" s="180"/>
      <c r="CA1004" s="180"/>
    </row>
    <row r="1005" ht="14" spans="1:79">
      <c r="A1005" s="180"/>
      <c r="B1005" s="180"/>
      <c r="C1005" s="180"/>
      <c r="D1005" s="180"/>
      <c r="E1005" s="180"/>
      <c r="F1005" s="180"/>
      <c r="G1005" s="180"/>
      <c r="H1005" s="180"/>
      <c r="I1005" s="180"/>
      <c r="J1005" s="180"/>
      <c r="K1005" s="180"/>
      <c r="L1005" s="180"/>
      <c r="M1005" s="180"/>
      <c r="N1005" s="180"/>
      <c r="O1005" s="180"/>
      <c r="P1005" s="180"/>
      <c r="Q1005" s="180"/>
      <c r="R1005" s="180"/>
      <c r="S1005" s="180"/>
      <c r="T1005" s="180"/>
      <c r="U1005" s="180"/>
      <c r="V1005" s="180"/>
      <c r="W1005" s="180"/>
      <c r="X1005" s="180"/>
      <c r="Y1005" s="180"/>
      <c r="Z1005" s="180"/>
      <c r="AA1005" s="180"/>
      <c r="AB1005" s="180"/>
      <c r="AC1005" s="180"/>
      <c r="AD1005" s="180"/>
      <c r="AE1005" s="180"/>
      <c r="AF1005" s="180"/>
      <c r="AG1005" s="180"/>
      <c r="AH1005" s="180"/>
      <c r="AI1005" s="180"/>
      <c r="AJ1005" s="180"/>
      <c r="AK1005" s="180"/>
      <c r="AL1005" s="180"/>
      <c r="AM1005" s="180"/>
      <c r="AN1005" s="180"/>
      <c r="AO1005" s="180"/>
      <c r="AP1005" s="180"/>
      <c r="AQ1005" s="180"/>
      <c r="AR1005" s="180"/>
      <c r="AS1005" s="180"/>
      <c r="AT1005" s="180"/>
      <c r="AU1005" s="180"/>
      <c r="AV1005" s="180"/>
      <c r="AW1005" s="180"/>
      <c r="AX1005" s="180"/>
      <c r="AY1005" s="180"/>
      <c r="AZ1005" s="180"/>
      <c r="BA1005" s="180"/>
      <c r="BB1005" s="180"/>
      <c r="BC1005" s="180"/>
      <c r="BD1005" s="180"/>
      <c r="BE1005" s="180"/>
      <c r="BF1005" s="180"/>
      <c r="BG1005" s="180"/>
      <c r="BH1005" s="180"/>
      <c r="BI1005" s="180"/>
      <c r="BJ1005" s="180"/>
      <c r="BK1005" s="180"/>
      <c r="BL1005" s="180"/>
      <c r="BM1005" s="180"/>
      <c r="BN1005" s="180"/>
      <c r="BO1005" s="180"/>
      <c r="BP1005" s="180"/>
      <c r="BQ1005" s="180"/>
      <c r="BR1005" s="180"/>
      <c r="BS1005" s="180"/>
      <c r="BT1005" s="180"/>
      <c r="BU1005" s="180"/>
      <c r="BV1005" s="180"/>
      <c r="BW1005" s="180"/>
      <c r="BX1005" s="180"/>
      <c r="BY1005" s="180"/>
      <c r="BZ1005" s="180"/>
      <c r="CA1005" s="180"/>
    </row>
    <row r="1006" ht="14" spans="1:79">
      <c r="A1006" s="180"/>
      <c r="B1006" s="180"/>
      <c r="C1006" s="180"/>
      <c r="D1006" s="180"/>
      <c r="E1006" s="180"/>
      <c r="F1006" s="180"/>
      <c r="G1006" s="180"/>
      <c r="H1006" s="180"/>
      <c r="I1006" s="180"/>
      <c r="J1006" s="180"/>
      <c r="K1006" s="180"/>
      <c r="L1006" s="180"/>
      <c r="M1006" s="180"/>
      <c r="N1006" s="180"/>
      <c r="O1006" s="180"/>
      <c r="P1006" s="180"/>
      <c r="Q1006" s="180"/>
      <c r="R1006" s="180"/>
      <c r="S1006" s="180"/>
      <c r="T1006" s="180"/>
      <c r="U1006" s="180"/>
      <c r="V1006" s="180"/>
      <c r="W1006" s="180"/>
      <c r="X1006" s="180"/>
      <c r="Y1006" s="180"/>
      <c r="Z1006" s="180"/>
      <c r="AA1006" s="180"/>
      <c r="AB1006" s="180"/>
      <c r="AC1006" s="180"/>
      <c r="AD1006" s="180"/>
      <c r="AE1006" s="180"/>
      <c r="AF1006" s="180"/>
      <c r="AG1006" s="180"/>
      <c r="AH1006" s="180"/>
      <c r="AI1006" s="180"/>
      <c r="AJ1006" s="180"/>
      <c r="AK1006" s="180"/>
      <c r="AL1006" s="180"/>
      <c r="AM1006" s="180"/>
      <c r="AN1006" s="180"/>
      <c r="AO1006" s="180"/>
      <c r="AP1006" s="180"/>
      <c r="AQ1006" s="180"/>
      <c r="AR1006" s="180"/>
      <c r="AS1006" s="180"/>
      <c r="AT1006" s="180"/>
      <c r="AU1006" s="180"/>
      <c r="AV1006" s="180"/>
      <c r="AW1006" s="180"/>
      <c r="AX1006" s="180"/>
      <c r="AY1006" s="180"/>
      <c r="AZ1006" s="180"/>
      <c r="BA1006" s="180"/>
      <c r="BB1006" s="180"/>
      <c r="BC1006" s="180"/>
      <c r="BD1006" s="180"/>
      <c r="BE1006" s="180"/>
      <c r="BF1006" s="180"/>
      <c r="BG1006" s="180"/>
      <c r="BH1006" s="180"/>
      <c r="BI1006" s="180"/>
      <c r="BJ1006" s="180"/>
      <c r="BK1006" s="180"/>
      <c r="BL1006" s="180"/>
      <c r="BM1006" s="180"/>
      <c r="BN1006" s="180"/>
      <c r="BO1006" s="180"/>
      <c r="BP1006" s="180"/>
      <c r="BQ1006" s="180"/>
      <c r="BR1006" s="180"/>
      <c r="BS1006" s="180"/>
      <c r="BT1006" s="180"/>
      <c r="BU1006" s="180"/>
      <c r="BV1006" s="180"/>
      <c r="BW1006" s="180"/>
      <c r="BX1006" s="180"/>
      <c r="BY1006" s="180"/>
      <c r="BZ1006" s="180"/>
      <c r="CA1006" s="180"/>
    </row>
    <row r="1007" ht="14" spans="1:79">
      <c r="A1007" s="180"/>
      <c r="B1007" s="180"/>
      <c r="C1007" s="180"/>
      <c r="D1007" s="180"/>
      <c r="E1007" s="180"/>
      <c r="F1007" s="180"/>
      <c r="G1007" s="180"/>
      <c r="H1007" s="180"/>
      <c r="I1007" s="180"/>
      <c r="J1007" s="180"/>
      <c r="K1007" s="180"/>
      <c r="L1007" s="180"/>
      <c r="M1007" s="180"/>
      <c r="N1007" s="180"/>
      <c r="O1007" s="180"/>
      <c r="P1007" s="180"/>
      <c r="Q1007" s="180"/>
      <c r="R1007" s="180"/>
      <c r="S1007" s="180"/>
      <c r="T1007" s="180"/>
      <c r="U1007" s="180"/>
      <c r="V1007" s="180"/>
      <c r="W1007" s="180"/>
      <c r="X1007" s="180"/>
      <c r="Y1007" s="180"/>
      <c r="Z1007" s="180"/>
      <c r="AA1007" s="180"/>
      <c r="AB1007" s="180"/>
      <c r="AC1007" s="180"/>
      <c r="AD1007" s="180"/>
      <c r="AE1007" s="180"/>
      <c r="AF1007" s="180"/>
      <c r="AG1007" s="180"/>
      <c r="AH1007" s="180"/>
      <c r="AI1007" s="180"/>
      <c r="AJ1007" s="180"/>
      <c r="AK1007" s="180"/>
      <c r="AL1007" s="180"/>
      <c r="AM1007" s="180"/>
      <c r="AN1007" s="180"/>
      <c r="AO1007" s="180"/>
      <c r="AP1007" s="180"/>
      <c r="AQ1007" s="180"/>
      <c r="AR1007" s="180"/>
      <c r="AS1007" s="180"/>
      <c r="AT1007" s="180"/>
      <c r="AU1007" s="180"/>
      <c r="AV1007" s="180"/>
      <c r="AW1007" s="180"/>
      <c r="AX1007" s="180"/>
      <c r="AY1007" s="180"/>
      <c r="AZ1007" s="180"/>
      <c r="BA1007" s="180"/>
      <c r="BB1007" s="180"/>
      <c r="BC1007" s="180"/>
      <c r="BD1007" s="180"/>
      <c r="BE1007" s="180"/>
      <c r="BF1007" s="180"/>
      <c r="BG1007" s="180"/>
      <c r="BH1007" s="180"/>
      <c r="BI1007" s="180"/>
      <c r="BJ1007" s="180"/>
      <c r="BK1007" s="180"/>
      <c r="BL1007" s="180"/>
      <c r="BM1007" s="180"/>
      <c r="BN1007" s="180"/>
      <c r="BO1007" s="180"/>
      <c r="BP1007" s="180"/>
      <c r="BQ1007" s="180"/>
      <c r="BR1007" s="180"/>
      <c r="BS1007" s="180"/>
      <c r="BT1007" s="180"/>
      <c r="BU1007" s="180"/>
      <c r="BV1007" s="180"/>
      <c r="BW1007" s="180"/>
      <c r="BX1007" s="180"/>
      <c r="BY1007" s="180"/>
      <c r="BZ1007" s="180"/>
      <c r="CA1007" s="180"/>
    </row>
  </sheetData>
  <mergeCells count="53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76" orientation="landscape"/>
  <headerFooter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8">
    <pageSetUpPr fitToPage="1"/>
  </sheetPr>
  <dimension ref="A1:CB1000"/>
  <sheetViews>
    <sheetView zoomScale="80" zoomScaleNormal="80" workbookViewId="0">
      <selection activeCell="AN22" sqref="AN22"/>
    </sheetView>
  </sheetViews>
  <sheetFormatPr defaultColWidth="9" defaultRowHeight="15" customHeight="1"/>
  <cols>
    <col min="1" max="1" width="13.6" customWidth="1"/>
    <col min="2" max="2" width="19.6" customWidth="1"/>
    <col min="3" max="3" width="9.6" customWidth="1"/>
    <col min="4" max="4" width="9.2" hidden="1" customWidth="1"/>
    <col min="5" max="6" width="8.4" hidden="1" customWidth="1"/>
    <col min="7" max="7" width="7.4" hidden="1" customWidth="1"/>
    <col min="8" max="11" width="8.4" hidden="1" customWidth="1"/>
    <col min="12" max="12" width="9.2" customWidth="1"/>
    <col min="13" max="13" width="7.4" hidden="1" customWidth="1"/>
    <col min="14" max="14" width="8.1" customWidth="1"/>
    <col min="15" max="15" width="8.4" hidden="1" customWidth="1"/>
    <col min="16" max="16" width="9.1" hidden="1" customWidth="1"/>
    <col min="17" max="17" width="9.6" customWidth="1"/>
    <col min="18" max="18" width="9.2" hidden="1" customWidth="1"/>
    <col min="19" max="19" width="9.5" hidden="1" customWidth="1"/>
    <col min="20" max="21" width="9.1" hidden="1" customWidth="1"/>
    <col min="22" max="22" width="9.2" customWidth="1"/>
    <col min="23" max="23" width="9.2" hidden="1" customWidth="1"/>
    <col min="24" max="24" width="8.4" hidden="1" customWidth="1"/>
    <col min="25" max="25" width="7.4" hidden="1" customWidth="1"/>
    <col min="26" max="26" width="8.4" hidden="1" customWidth="1"/>
    <col min="27" max="27" width="9.6" customWidth="1"/>
    <col min="28" max="30" width="8.4" hidden="1" customWidth="1"/>
    <col min="31" max="39" width="7.4" hidden="1" customWidth="1"/>
    <col min="40" max="40" width="9.2" customWidth="1"/>
    <col min="41" max="41" width="7.4" hidden="1" customWidth="1"/>
    <col min="42" max="44" width="8.4" hidden="1" customWidth="1"/>
    <col min="45" max="45" width="7.4" hidden="1" customWidth="1"/>
    <col min="46" max="46" width="8.4" hidden="1" customWidth="1"/>
    <col min="47" max="48" width="7.4" hidden="1" customWidth="1"/>
    <col min="49" max="49" width="8.4" hidden="1" customWidth="1"/>
    <col min="50" max="50" width="9.2" customWidth="1"/>
    <col min="51" max="51" width="8.4" hidden="1" customWidth="1"/>
    <col min="52" max="52" width="7.4" hidden="1" customWidth="1"/>
    <col min="53" max="53" width="8.4" hidden="1" customWidth="1"/>
    <col min="54" max="54" width="9.6" customWidth="1"/>
    <col min="55" max="59" width="8.4" hidden="1" customWidth="1"/>
    <col min="60" max="60" width="7.4" hidden="1" customWidth="1"/>
    <col min="61" max="61" width="8.5" customWidth="1"/>
    <col min="62" max="62" width="8.2" customWidth="1"/>
    <col min="63" max="63" width="8.1" customWidth="1"/>
    <col min="64" max="64" width="8.5" customWidth="1"/>
    <col min="65" max="66" width="8.4" hidden="1" customWidth="1"/>
    <col min="67" max="67" width="7.4" hidden="1" customWidth="1"/>
    <col min="68" max="68" width="9.5" customWidth="1"/>
    <col min="69" max="69" width="9.6" hidden="1" customWidth="1"/>
    <col min="70" max="72" width="8.4" hidden="1" customWidth="1"/>
    <col min="73" max="73" width="9.1" hidden="1" customWidth="1"/>
    <col min="74" max="74" width="9.5" customWidth="1"/>
    <col min="75" max="75" width="7.4" hidden="1" customWidth="1"/>
    <col min="76" max="76" width="8.5" customWidth="1"/>
    <col min="77" max="77" width="8.4" hidden="1" customWidth="1"/>
    <col min="78" max="78" width="9.5" hidden="1" customWidth="1"/>
    <col min="79" max="79" width="7.6" hidden="1" customWidth="1"/>
  </cols>
  <sheetData>
    <row r="1" ht="18.5" spans="1:1">
      <c r="A1" s="108" t="str">
        <f>'Автомат. ввод'!N10</f>
        <v>МКОУ " Некрасовская СОШ"</v>
      </c>
    </row>
    <row r="2" ht="15.5" spans="1:75">
      <c r="A2" s="109" t="s">
        <v>191</v>
      </c>
      <c r="BQ2" s="112"/>
      <c r="BR2" s="112"/>
      <c r="BS2" s="112"/>
      <c r="BT2" s="112"/>
      <c r="BU2" s="112"/>
      <c r="BV2" s="112"/>
      <c r="BW2" s="112"/>
    </row>
    <row r="3" ht="15.5" spans="2:75">
      <c r="B3" s="109" t="s">
        <v>192</v>
      </c>
      <c r="BQ3" s="112"/>
      <c r="BR3" s="112"/>
      <c r="BS3" s="112"/>
      <c r="BT3" s="112"/>
      <c r="BU3" s="112"/>
      <c r="BV3" s="112"/>
      <c r="BW3" s="112"/>
    </row>
    <row r="4" ht="15.5" spans="2:3">
      <c r="B4" s="110">
        <v>25</v>
      </c>
      <c r="C4" s="111" t="str">
        <f>ССЫЛКИ!A5</f>
        <v>Февраль 2025 г.</v>
      </c>
    </row>
    <row r="5" ht="23.5" spans="2:79">
      <c r="B5" s="86" t="s">
        <v>1</v>
      </c>
      <c r="C5" s="112"/>
      <c r="D5" s="112"/>
      <c r="E5" s="112"/>
      <c r="F5" s="112"/>
      <c r="G5" s="112"/>
      <c r="H5" s="112"/>
      <c r="I5" s="112"/>
      <c r="J5" s="112"/>
      <c r="K5" s="204"/>
      <c r="L5" s="273" t="str">
        <f>VLOOKUP(B4,Общее_количество_учащихся,2,FALSE)</f>
        <v>Вторник</v>
      </c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customHeight="1" spans="1:76">
      <c r="A6" s="114" t="s">
        <v>3</v>
      </c>
      <c r="B6" s="262"/>
      <c r="C6" s="116"/>
      <c r="D6" s="117" t="s">
        <v>193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212.25" customHeight="1" spans="1:79">
      <c r="A7" s="263"/>
      <c r="B7" s="7"/>
      <c r="C7" s="116"/>
      <c r="D7" s="121" t="str">
        <f>ССЫЛКИ!B2</f>
        <v>Вермишель</v>
      </c>
      <c r="E7" s="121" t="str">
        <f>ССЫЛКИ!C2</f>
        <v>Люля полуфаб-т (кг)</v>
      </c>
      <c r="F7" s="121" t="str">
        <f>ССЫЛКИ!D2</f>
        <v>Котлета говяжья полуф-т (кг)</v>
      </c>
      <c r="G7" s="121" t="str">
        <f>ССЫЛКИ!E2</f>
        <v>Какао (Фунтик) (шт)</v>
      </c>
      <c r="H7" s="121" t="str">
        <f>ССЫЛКИ!F2</f>
        <v>Какао порошок</v>
      </c>
      <c r="I7" s="121" t="str">
        <f>ССЫЛКИ!G2</f>
        <v>Кисель фруктовый</v>
      </c>
      <c r="J7" s="121" t="str">
        <f>ССЫЛКИ!H2</f>
        <v>Макароны</v>
      </c>
      <c r="K7" s="121" t="str">
        <f>ССЫЛКИ!I2</f>
        <v>Тефтели говяжьи (кг)</v>
      </c>
      <c r="L7" s="121" t="str">
        <f>ССЫЛКИ!J2</f>
        <v>Масло растительное</v>
      </c>
      <c r="M7" s="121" t="str">
        <f>ССЫЛКИ!K2</f>
        <v>Сахар</v>
      </c>
      <c r="N7" s="121" t="str">
        <f>ССЫЛКИ!L2</f>
        <v>Соль иодир.</v>
      </c>
      <c r="O7" s="121" t="str">
        <f>ССЫЛКИ!M2</f>
        <v>Сухофрукты</v>
      </c>
      <c r="P7" s="121" t="str">
        <f>ССЫЛКИ!N2</f>
        <v>Чай</v>
      </c>
      <c r="Q7" s="121" t="str">
        <f>ССЫЛКИ!O2</f>
        <v>Яйцо куриное (штук)</v>
      </c>
      <c r="R7" s="121" t="str">
        <f>ССЫЛКИ!P2</f>
        <v>Вафли</v>
      </c>
      <c r="S7" s="121" t="str">
        <f>ССЫЛКИ!Q2</f>
        <v>Кексы бездрожжевые (кг.)</v>
      </c>
      <c r="T7" s="121" t="str">
        <f>ССЫЛКИ!R2</f>
        <v>Печенье</v>
      </c>
      <c r="U7" s="121" t="str">
        <f>ССЫЛКИ!S2</f>
        <v>Пряники</v>
      </c>
      <c r="V7" s="121" t="str">
        <f>ССЫЛКИ!T2</f>
        <v>Горошек зеленый конс.</v>
      </c>
      <c r="W7" s="121" t="str">
        <f>ССЫЛКИ!U2</f>
        <v>Кукуруза консервы</v>
      </c>
      <c r="X7" s="121" t="str">
        <f>ССЫЛКИ!V2</f>
        <v>Огурцы маринованые</v>
      </c>
      <c r="Y7" s="121" t="str">
        <f>ССЫЛКИ!W2</f>
        <v>Мука высшего сорт</v>
      </c>
      <c r="Z7" s="121" t="str">
        <f>ССЫЛКИ!X2</f>
        <v>Повидло</v>
      </c>
      <c r="AA7" s="121" t="str">
        <f>ССЫЛКИ!Y2</f>
        <v>Сок фруктовый светлый</v>
      </c>
      <c r="AB7" s="121" t="str">
        <f>ССЫЛКИ!Z2</f>
        <v>Сок фруктовый с мякотью</v>
      </c>
      <c r="AC7" s="121" t="str">
        <f>ССЫЛКИ!AA2</f>
        <v>Томатная паста</v>
      </c>
      <c r="AD7" s="121" t="str">
        <f>ССЫЛКИ!AB2</f>
        <v>Котлета рыбная полуф-т (кг)</v>
      </c>
      <c r="AE7" s="121" t="str">
        <f>ССЫЛКИ!AC2</f>
        <v>Фрикадельки рыбные  полуф-т (кг)</v>
      </c>
      <c r="AF7" s="121" t="str">
        <f>ССЫЛКИ!AD2</f>
        <v>Крупа гороховая</v>
      </c>
      <c r="AG7" s="121" t="str">
        <f>ССЫЛКИ!AE2</f>
        <v>Крупа гречневая</v>
      </c>
      <c r="AH7" s="121" t="str">
        <f>ССЫЛКИ!AF2</f>
        <v>Крупа кукурузная</v>
      </c>
      <c r="AI7" s="121" t="str">
        <f>ССЫЛКИ!AG2</f>
        <v>Крупа манная</v>
      </c>
      <c r="AJ7" s="121" t="str">
        <f>ССЫЛКИ!AH2</f>
        <v>Крупа овсяная</v>
      </c>
      <c r="AK7" s="121" t="str">
        <f>ССЫЛКИ!AI2</f>
        <v>Крупа перловая</v>
      </c>
      <c r="AL7" s="121" t="str">
        <f>ССЫЛКИ!AJ2</f>
        <v>Крупа пшеничная</v>
      </c>
      <c r="AM7" s="121" t="str">
        <f>ССЫЛКИ!AK2</f>
        <v>Крупа пшено шлифованное</v>
      </c>
      <c r="AN7" s="121" t="str">
        <f>ССЫЛКИ!AL2</f>
        <v>Крупа рисовая</v>
      </c>
      <c r="AO7" s="121" t="str">
        <f>ССЫЛКИ!AM2</f>
        <v>Крупа ячневая</v>
      </c>
      <c r="AP7" s="121" t="str">
        <f>ССЫЛКИ!AN2</f>
        <v>Фасоль</v>
      </c>
      <c r="AQ7" s="121" t="str">
        <f>ССЫЛКИ!AO2</f>
        <v>Курага сушеная</v>
      </c>
      <c r="AR7" s="121" t="str">
        <f>ССЫЛКИ!AP2</f>
        <v>БИО йогурт 2.5</v>
      </c>
      <c r="AS7" s="121" t="str">
        <f>ССЫЛКИ!AQ2</f>
        <v>Кефир</v>
      </c>
      <c r="AT7" s="121" t="str">
        <f>ССЫЛКИ!AR2</f>
        <v>Масло сливочное</v>
      </c>
      <c r="AU7" s="121" t="str">
        <f>ССЫЛКИ!AS2</f>
        <v>Молоко разливное</v>
      </c>
      <c r="AV7" s="121" t="str">
        <f>ССЫЛКИ!AT2</f>
        <v>Молоко пастеризованное  2,5</v>
      </c>
      <c r="AW7" s="121" t="str">
        <f>ССЫЛКИ!AU2</f>
        <v>Сгущенное молоко</v>
      </c>
      <c r="AX7" s="121" t="str">
        <f>ССЫЛКИ!AV2</f>
        <v>Сметана</v>
      </c>
      <c r="AY7" s="121" t="str">
        <f>ССЫЛКИ!AW2</f>
        <v>Сыр Российский</v>
      </c>
      <c r="AZ7" s="121" t="str">
        <f>ССЫЛКИ!AX2</f>
        <v>Биточки куриные (кг)</v>
      </c>
      <c r="BA7" s="121" t="str">
        <f>ССЫЛКИ!AY2</f>
        <v>Тушка куринная</v>
      </c>
      <c r="BB7" s="121" t="str">
        <f>ССЫЛКИ!AZ2</f>
        <v>Бедро куриное</v>
      </c>
      <c r="BC7" s="121" t="str">
        <f>ССЫЛКИ!BA2</f>
        <v>Фарш говяжий</v>
      </c>
      <c r="BD7" s="121" t="str">
        <f>ССЫЛКИ!BB2</f>
        <v>Баклажаны свежие</v>
      </c>
      <c r="BE7" s="121" t="str">
        <f>ССЫЛКИ!BC2</f>
        <v>Грудка куриная</v>
      </c>
      <c r="BF7" s="121" t="str">
        <f>ССЫЛКИ!BD2</f>
        <v>Перец болгарский </v>
      </c>
      <c r="BG7" s="121" t="str">
        <f>ССЫЛКИ!BE2</f>
        <v>Зелень разная </v>
      </c>
      <c r="BH7" s="121" t="str">
        <f>ССЫЛКИ!BF2</f>
        <v>Котлета куриная полуфаб-т (кг)</v>
      </c>
      <c r="BI7" s="121" t="str">
        <f>ССЫЛКИ!BG2</f>
        <v>Капуста</v>
      </c>
      <c r="BJ7" s="121" t="str">
        <f>ССЫЛКИ!BH2</f>
        <v>Картофель</v>
      </c>
      <c r="BK7" s="121" t="str">
        <f>ССЫЛКИ!BI2</f>
        <v>Лук репчатый</v>
      </c>
      <c r="BL7" s="121" t="str">
        <f>ССЫЛКИ!BJ2</f>
        <v>Морковь</v>
      </c>
      <c r="BM7" s="121" t="str">
        <f>ССЫЛКИ!BK2</f>
        <v>Огурцы свежие</v>
      </c>
      <c r="BN7" s="121" t="str">
        <f>ССЫЛКИ!BL2</f>
        <v>Помидоры свежие </v>
      </c>
      <c r="BO7" s="121" t="str">
        <f>ССЫЛКИ!BM2</f>
        <v>Свекла столовая</v>
      </c>
      <c r="BP7" s="121" t="str">
        <f>ССЫЛКИ!BN2</f>
        <v>Вареники полуфаб-т (кг)</v>
      </c>
      <c r="BQ7" s="121" t="str">
        <f>ССЫЛКИ!BO2</f>
        <v>Мандарины</v>
      </c>
      <c r="BR7" s="121" t="str">
        <f>ССЫЛКИ!BP2</f>
        <v>Бананы</v>
      </c>
      <c r="BS7" s="121" t="str">
        <f>ССЫЛКИ!BQ2</f>
        <v>Груши</v>
      </c>
      <c r="BT7" s="121" t="str">
        <f>ССЫЛКИ!BR2</f>
        <v>Лимонная кислота</v>
      </c>
      <c r="BU7" s="121" t="str">
        <f>ССЫЛКИ!BS2</f>
        <v>Апельсины</v>
      </c>
      <c r="BV7" s="121" t="str">
        <f>ССЫЛКИ!BT2</f>
        <v>Яблоки</v>
      </c>
      <c r="BW7" s="121" t="str">
        <f>ССЫЛКИ!BU2</f>
        <v>Тефтели куриные</v>
      </c>
      <c r="BX7" s="121" t="str">
        <f>ССЫЛКИ!BV2</f>
        <v>Хлеб пшеничный</v>
      </c>
      <c r="BY7" s="121" t="str">
        <f>ССЫЛКИ!BW2</f>
        <v>Мини рулеты (бисквитные)</v>
      </c>
      <c r="BZ7" s="121" t="str">
        <f>ССЫЛКИ!BX2</f>
        <v>Зефир в шоколаде (кг)</v>
      </c>
      <c r="CA7" s="215"/>
    </row>
    <row r="8" ht="14.5" spans="1:79">
      <c r="A8" s="122" t="s">
        <v>33</v>
      </c>
      <c r="B8" s="96"/>
      <c r="C8" s="264"/>
      <c r="D8" s="8"/>
      <c r="E8" s="8"/>
      <c r="F8" s="8"/>
      <c r="G8" s="8"/>
      <c r="H8" s="8"/>
      <c r="I8" s="8"/>
      <c r="J8" s="192"/>
      <c r="K8" s="8"/>
      <c r="L8" s="192">
        <v>3.5</v>
      </c>
      <c r="M8" s="192"/>
      <c r="N8" s="192">
        <v>0.9</v>
      </c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>
        <v>60</v>
      </c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>
        <v>56</v>
      </c>
      <c r="BC8" s="192"/>
      <c r="BD8" s="192"/>
      <c r="BE8" s="192"/>
      <c r="BF8" s="192"/>
      <c r="BG8" s="192"/>
      <c r="BH8" s="192"/>
      <c r="BI8" s="192"/>
      <c r="BJ8" s="192"/>
      <c r="BK8" s="192">
        <v>14</v>
      </c>
      <c r="BL8" s="192">
        <v>19</v>
      </c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275"/>
      <c r="BY8" s="8"/>
      <c r="BZ8" s="8"/>
      <c r="CA8" s="220">
        <f t="shared" ref="CA8:CA14" si="0">SUMPRODUCT($E8:$BZ8,$E$51:$BZ$51)/1000</f>
        <v>23.897</v>
      </c>
    </row>
    <row r="9" ht="14.5" spans="1:80">
      <c r="A9" s="122" t="s">
        <v>43</v>
      </c>
      <c r="B9" s="96"/>
      <c r="C9" s="8"/>
      <c r="D9" s="8"/>
      <c r="E9" s="8"/>
      <c r="F9" s="8"/>
      <c r="G9" s="8"/>
      <c r="H9" s="8"/>
      <c r="I9" s="8"/>
      <c r="J9" s="8"/>
      <c r="K9" s="8"/>
      <c r="L9" s="192">
        <v>3.4</v>
      </c>
      <c r="M9" s="192"/>
      <c r="N9" s="192">
        <v>1</v>
      </c>
      <c r="O9" s="192"/>
      <c r="P9" s="192"/>
      <c r="Q9" s="192"/>
      <c r="R9" s="192"/>
      <c r="S9" s="192"/>
      <c r="T9" s="192"/>
      <c r="U9" s="192"/>
      <c r="V9" s="192">
        <v>21</v>
      </c>
      <c r="W9" s="192"/>
      <c r="X9" s="192"/>
      <c r="Y9" s="192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>
        <v>30</v>
      </c>
      <c r="BJ9" s="192"/>
      <c r="BK9" s="192"/>
      <c r="BL9" s="192">
        <v>7</v>
      </c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276"/>
      <c r="BX9" s="240"/>
      <c r="BY9" s="222"/>
      <c r="BZ9" s="8"/>
      <c r="CA9" s="220">
        <f t="shared" si="0"/>
        <v>8.603</v>
      </c>
      <c r="CB9" s="220"/>
    </row>
    <row r="10" ht="14.5" spans="1:80">
      <c r="A10" s="122" t="s">
        <v>10</v>
      </c>
      <c r="B10" s="96"/>
      <c r="C10" s="8"/>
      <c r="D10" s="8"/>
      <c r="E10" s="8"/>
      <c r="F10" s="8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>
        <v>200</v>
      </c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277"/>
      <c r="BY10" s="8"/>
      <c r="BZ10" s="8"/>
      <c r="CA10" s="220">
        <f t="shared" si="0"/>
        <v>18</v>
      </c>
      <c r="CB10" s="278"/>
    </row>
    <row r="11" ht="14.5" spans="1:80">
      <c r="A11" s="265" t="s">
        <v>11</v>
      </c>
      <c r="B11" s="266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2"/>
      <c r="BS11" s="162"/>
      <c r="BT11" s="162"/>
      <c r="BU11" s="162"/>
      <c r="BV11" s="162">
        <v>100</v>
      </c>
      <c r="BW11" s="162"/>
      <c r="BX11" s="162"/>
      <c r="BY11" s="8"/>
      <c r="BZ11" s="8"/>
      <c r="CA11" s="220">
        <f t="shared" si="0"/>
        <v>10.5</v>
      </c>
      <c r="CB11" s="220"/>
    </row>
    <row r="12" ht="14.5" spans="1:80">
      <c r="A12" s="122" t="s">
        <v>16</v>
      </c>
      <c r="B12" s="96"/>
      <c r="C12" s="8"/>
      <c r="D12" s="8"/>
      <c r="E12" s="8"/>
      <c r="F12" s="8"/>
      <c r="G12" s="8"/>
      <c r="H12" s="8"/>
      <c r="I12" s="8"/>
      <c r="J12" s="8"/>
      <c r="K12" s="8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>
        <v>40</v>
      </c>
      <c r="BY12" s="8"/>
      <c r="BZ12" s="8"/>
      <c r="CA12" s="220">
        <f t="shared" si="0"/>
        <v>2.64</v>
      </c>
      <c r="CB12" s="220"/>
    </row>
    <row r="13" customHeight="1" spans="1:80">
      <c r="A13" s="122" t="s">
        <v>21</v>
      </c>
      <c r="B13" s="96"/>
      <c r="C13" s="8"/>
      <c r="D13" s="8"/>
      <c r="E13" s="8"/>
      <c r="F13" s="8"/>
      <c r="G13" s="8"/>
      <c r="H13" s="8"/>
      <c r="I13" s="8"/>
      <c r="J13" s="8"/>
      <c r="K13" s="8"/>
      <c r="L13" s="192"/>
      <c r="M13" s="192"/>
      <c r="N13" s="192"/>
      <c r="O13" s="192"/>
      <c r="P13" s="192"/>
      <c r="Q13" s="192">
        <v>1</v>
      </c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  <c r="BD13" s="192"/>
      <c r="BE13" s="192"/>
      <c r="BF13" s="192"/>
      <c r="BG13" s="192"/>
      <c r="BH13" s="192"/>
      <c r="BI13" s="192"/>
      <c r="BJ13" s="192"/>
      <c r="BK13" s="192"/>
      <c r="BL13" s="192"/>
      <c r="BM13" s="192"/>
      <c r="BN13" s="192"/>
      <c r="BO13" s="192"/>
      <c r="BP13" s="192"/>
      <c r="BQ13" s="192"/>
      <c r="BR13" s="192"/>
      <c r="BS13" s="192"/>
      <c r="BT13" s="192"/>
      <c r="BU13" s="192"/>
      <c r="BV13" s="192"/>
      <c r="BW13" s="192"/>
      <c r="BX13" s="192"/>
      <c r="BY13" s="8"/>
      <c r="BZ13" s="8"/>
      <c r="CA13" s="279">
        <f>SUMPRODUCT(K13:BZ13,K20:BZ20)/1000-SUMPRODUCT(Q13,Q20)/1000+Q20*Q13</f>
        <v>12</v>
      </c>
      <c r="CB13" s="220"/>
    </row>
    <row r="14" ht="14.5" spans="1:80">
      <c r="A14" s="122"/>
      <c r="B14" s="96"/>
      <c r="C14" s="8"/>
      <c r="D14" s="8"/>
      <c r="E14" s="8"/>
      <c r="F14" s="8"/>
      <c r="G14" s="8"/>
      <c r="H14" s="8"/>
      <c r="I14" s="8"/>
      <c r="J14" s="8"/>
      <c r="K14" s="8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8"/>
      <c r="BZ14" s="8"/>
      <c r="CA14" s="220">
        <f t="shared" si="0"/>
        <v>0</v>
      </c>
      <c r="CB14" s="220"/>
    </row>
    <row r="15" ht="14.5" spans="1:78">
      <c r="A15" s="267"/>
      <c r="B15" s="96"/>
      <c r="C15" s="8"/>
      <c r="D15" s="8"/>
      <c r="E15" s="8"/>
      <c r="F15" s="8"/>
      <c r="G15" s="8"/>
      <c r="H15" s="8"/>
      <c r="I15" s="8"/>
      <c r="J15" s="8"/>
      <c r="K15" s="8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8"/>
      <c r="BZ15" s="8"/>
    </row>
    <row r="16" ht="14.5" hidden="1" spans="1:78">
      <c r="A16" s="122"/>
      <c r="B16" s="96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192">
        <f t="shared" si="1"/>
        <v>6.9</v>
      </c>
      <c r="M16" s="192">
        <f t="shared" si="1"/>
        <v>0</v>
      </c>
      <c r="N16" s="192">
        <f t="shared" si="1"/>
        <v>1.9</v>
      </c>
      <c r="O16" s="192">
        <f t="shared" si="1"/>
        <v>0</v>
      </c>
      <c r="P16" s="192">
        <f t="shared" si="1"/>
        <v>0</v>
      </c>
      <c r="Q16" s="192">
        <f t="shared" si="1"/>
        <v>1</v>
      </c>
      <c r="R16" s="192">
        <f t="shared" si="1"/>
        <v>0</v>
      </c>
      <c r="S16" s="192">
        <f t="shared" si="1"/>
        <v>0</v>
      </c>
      <c r="T16" s="192">
        <f t="shared" si="1"/>
        <v>0</v>
      </c>
      <c r="U16" s="192">
        <f t="shared" si="1"/>
        <v>0</v>
      </c>
      <c r="V16" s="192">
        <f t="shared" si="1"/>
        <v>21</v>
      </c>
      <c r="W16" s="192">
        <f t="shared" si="1"/>
        <v>0</v>
      </c>
      <c r="X16" s="192">
        <f t="shared" si="1"/>
        <v>0</v>
      </c>
      <c r="Y16" s="192">
        <f t="shared" si="1"/>
        <v>0</v>
      </c>
      <c r="Z16" s="192">
        <f t="shared" si="1"/>
        <v>0</v>
      </c>
      <c r="AA16" s="192">
        <f t="shared" si="1"/>
        <v>200</v>
      </c>
      <c r="AB16" s="192">
        <f t="shared" si="1"/>
        <v>0</v>
      </c>
      <c r="AC16" s="192">
        <f t="shared" si="1"/>
        <v>0</v>
      </c>
      <c r="AD16" s="192">
        <f t="shared" si="1"/>
        <v>0</v>
      </c>
      <c r="AE16" s="192">
        <f t="shared" si="1"/>
        <v>0</v>
      </c>
      <c r="AF16" s="192">
        <f t="shared" si="1"/>
        <v>0</v>
      </c>
      <c r="AG16" s="192">
        <f t="shared" si="1"/>
        <v>0</v>
      </c>
      <c r="AH16" s="192">
        <f t="shared" si="1"/>
        <v>0</v>
      </c>
      <c r="AI16" s="192">
        <f t="shared" si="1"/>
        <v>0</v>
      </c>
      <c r="AJ16" s="192">
        <f t="shared" si="1"/>
        <v>0</v>
      </c>
      <c r="AK16" s="192">
        <f t="shared" si="1"/>
        <v>0</v>
      </c>
      <c r="AL16" s="192">
        <f t="shared" si="1"/>
        <v>0</v>
      </c>
      <c r="AM16" s="192">
        <f t="shared" si="1"/>
        <v>0</v>
      </c>
      <c r="AN16" s="192">
        <f t="shared" si="1"/>
        <v>60</v>
      </c>
      <c r="AO16" s="192">
        <f t="shared" si="1"/>
        <v>0</v>
      </c>
      <c r="AP16" s="192">
        <f t="shared" si="1"/>
        <v>0</v>
      </c>
      <c r="AQ16" s="192">
        <f t="shared" si="1"/>
        <v>0</v>
      </c>
      <c r="AR16" s="192">
        <f t="shared" si="1"/>
        <v>0</v>
      </c>
      <c r="AS16" s="192">
        <f t="shared" si="1"/>
        <v>0</v>
      </c>
      <c r="AT16" s="192">
        <f t="shared" si="1"/>
        <v>0</v>
      </c>
      <c r="AU16" s="192">
        <f t="shared" si="1"/>
        <v>0</v>
      </c>
      <c r="AV16" s="192">
        <f t="shared" si="1"/>
        <v>0</v>
      </c>
      <c r="AW16" s="192">
        <f t="shared" si="1"/>
        <v>0</v>
      </c>
      <c r="AX16" s="192">
        <f t="shared" si="1"/>
        <v>0</v>
      </c>
      <c r="AY16" s="192">
        <f t="shared" si="1"/>
        <v>0</v>
      </c>
      <c r="AZ16" s="192">
        <f t="shared" si="1"/>
        <v>0</v>
      </c>
      <c r="BA16" s="192">
        <f t="shared" si="1"/>
        <v>0</v>
      </c>
      <c r="BB16" s="192">
        <f t="shared" si="1"/>
        <v>56</v>
      </c>
      <c r="BC16" s="192">
        <f t="shared" si="1"/>
        <v>0</v>
      </c>
      <c r="BD16" s="192">
        <f t="shared" si="1"/>
        <v>0</v>
      </c>
      <c r="BE16" s="192">
        <f t="shared" si="1"/>
        <v>0</v>
      </c>
      <c r="BF16" s="192">
        <f t="shared" si="1"/>
        <v>0</v>
      </c>
      <c r="BG16" s="192">
        <f t="shared" si="1"/>
        <v>0</v>
      </c>
      <c r="BH16" s="192">
        <f t="shared" si="1"/>
        <v>0</v>
      </c>
      <c r="BI16" s="192">
        <f t="shared" si="1"/>
        <v>30</v>
      </c>
      <c r="BJ16" s="192">
        <f t="shared" si="1"/>
        <v>0</v>
      </c>
      <c r="BK16" s="192">
        <f t="shared" si="1"/>
        <v>14</v>
      </c>
      <c r="BL16" s="192">
        <f t="shared" si="1"/>
        <v>26</v>
      </c>
      <c r="BM16" s="192">
        <f t="shared" si="1"/>
        <v>0</v>
      </c>
      <c r="BN16" s="192">
        <f t="shared" si="1"/>
        <v>0</v>
      </c>
      <c r="BO16" s="192">
        <f t="shared" si="1"/>
        <v>0</v>
      </c>
      <c r="BP16" s="192">
        <f t="shared" si="1"/>
        <v>0</v>
      </c>
      <c r="BQ16" s="192">
        <f t="shared" si="1"/>
        <v>0</v>
      </c>
      <c r="BR16" s="192">
        <f t="shared" si="1"/>
        <v>0</v>
      </c>
      <c r="BS16" s="192">
        <f t="shared" si="1"/>
        <v>0</v>
      </c>
      <c r="BT16" s="192">
        <f t="shared" si="1"/>
        <v>0</v>
      </c>
      <c r="BU16" s="192">
        <f t="shared" si="1"/>
        <v>0</v>
      </c>
      <c r="BV16" s="192">
        <f t="shared" si="1"/>
        <v>100</v>
      </c>
      <c r="BW16" s="192">
        <f t="shared" si="1"/>
        <v>0</v>
      </c>
      <c r="BX16" s="192">
        <f t="shared" si="1"/>
        <v>40</v>
      </c>
      <c r="BY16" s="8">
        <f t="shared" si="1"/>
        <v>0</v>
      </c>
      <c r="BZ16" s="8">
        <f t="shared" si="1"/>
        <v>0</v>
      </c>
    </row>
    <row r="17" hidden="1" customHeight="1" spans="1:78">
      <c r="A17" s="140" t="s">
        <v>194</v>
      </c>
      <c r="B17" s="96"/>
      <c r="C17" s="142">
        <f>C18</f>
        <v>94</v>
      </c>
      <c r="D17" s="142">
        <f t="shared" ref="D17:BO17" si="2">C17</f>
        <v>94</v>
      </c>
      <c r="E17" s="142">
        <f t="shared" si="2"/>
        <v>94</v>
      </c>
      <c r="F17" s="142">
        <f t="shared" si="2"/>
        <v>94</v>
      </c>
      <c r="G17" s="142">
        <f t="shared" si="2"/>
        <v>94</v>
      </c>
      <c r="H17" s="142">
        <f t="shared" si="2"/>
        <v>94</v>
      </c>
      <c r="I17" s="142">
        <f t="shared" si="2"/>
        <v>94</v>
      </c>
      <c r="J17" s="142">
        <f t="shared" si="2"/>
        <v>94</v>
      </c>
      <c r="K17" s="142">
        <f t="shared" si="2"/>
        <v>94</v>
      </c>
      <c r="L17" s="192">
        <f t="shared" si="2"/>
        <v>94</v>
      </c>
      <c r="M17" s="192">
        <f t="shared" si="2"/>
        <v>94</v>
      </c>
      <c r="N17" s="192">
        <f t="shared" si="2"/>
        <v>94</v>
      </c>
      <c r="O17" s="192">
        <f t="shared" si="2"/>
        <v>94</v>
      </c>
      <c r="P17" s="192">
        <f t="shared" si="2"/>
        <v>94</v>
      </c>
      <c r="Q17" s="192">
        <f t="shared" si="2"/>
        <v>94</v>
      </c>
      <c r="R17" s="192">
        <f t="shared" si="2"/>
        <v>94</v>
      </c>
      <c r="S17" s="192">
        <f t="shared" si="2"/>
        <v>94</v>
      </c>
      <c r="T17" s="192">
        <f t="shared" si="2"/>
        <v>94</v>
      </c>
      <c r="U17" s="192">
        <f t="shared" si="2"/>
        <v>94</v>
      </c>
      <c r="V17" s="192">
        <f t="shared" si="2"/>
        <v>94</v>
      </c>
      <c r="W17" s="192">
        <f t="shared" si="2"/>
        <v>94</v>
      </c>
      <c r="X17" s="192">
        <f t="shared" si="2"/>
        <v>94</v>
      </c>
      <c r="Y17" s="192">
        <f t="shared" si="2"/>
        <v>94</v>
      </c>
      <c r="Z17" s="192">
        <f t="shared" si="2"/>
        <v>94</v>
      </c>
      <c r="AA17" s="192">
        <f t="shared" si="2"/>
        <v>94</v>
      </c>
      <c r="AB17" s="192">
        <f t="shared" si="2"/>
        <v>94</v>
      </c>
      <c r="AC17" s="192">
        <f t="shared" si="2"/>
        <v>94</v>
      </c>
      <c r="AD17" s="192">
        <f t="shared" si="2"/>
        <v>94</v>
      </c>
      <c r="AE17" s="192">
        <f t="shared" si="2"/>
        <v>94</v>
      </c>
      <c r="AF17" s="192">
        <f t="shared" si="2"/>
        <v>94</v>
      </c>
      <c r="AG17" s="192">
        <f t="shared" si="2"/>
        <v>94</v>
      </c>
      <c r="AH17" s="192">
        <f t="shared" si="2"/>
        <v>94</v>
      </c>
      <c r="AI17" s="192">
        <f t="shared" si="2"/>
        <v>94</v>
      </c>
      <c r="AJ17" s="192">
        <f t="shared" si="2"/>
        <v>94</v>
      </c>
      <c r="AK17" s="192">
        <f t="shared" si="2"/>
        <v>94</v>
      </c>
      <c r="AL17" s="192">
        <f t="shared" si="2"/>
        <v>94</v>
      </c>
      <c r="AM17" s="192">
        <f t="shared" si="2"/>
        <v>94</v>
      </c>
      <c r="AN17" s="192">
        <f t="shared" si="2"/>
        <v>94</v>
      </c>
      <c r="AO17" s="192">
        <f t="shared" si="2"/>
        <v>94</v>
      </c>
      <c r="AP17" s="192">
        <f t="shared" si="2"/>
        <v>94</v>
      </c>
      <c r="AQ17" s="192">
        <f t="shared" si="2"/>
        <v>94</v>
      </c>
      <c r="AR17" s="192">
        <f t="shared" si="2"/>
        <v>94</v>
      </c>
      <c r="AS17" s="192">
        <f t="shared" si="2"/>
        <v>94</v>
      </c>
      <c r="AT17" s="192">
        <f t="shared" si="2"/>
        <v>94</v>
      </c>
      <c r="AU17" s="192">
        <f t="shared" si="2"/>
        <v>94</v>
      </c>
      <c r="AV17" s="192">
        <f t="shared" si="2"/>
        <v>94</v>
      </c>
      <c r="AW17" s="192">
        <f t="shared" si="2"/>
        <v>94</v>
      </c>
      <c r="AX17" s="192">
        <f t="shared" si="2"/>
        <v>94</v>
      </c>
      <c r="AY17" s="192">
        <f t="shared" si="2"/>
        <v>94</v>
      </c>
      <c r="AZ17" s="192">
        <f t="shared" si="2"/>
        <v>94</v>
      </c>
      <c r="BA17" s="192">
        <f t="shared" si="2"/>
        <v>94</v>
      </c>
      <c r="BB17" s="192">
        <f t="shared" si="2"/>
        <v>94</v>
      </c>
      <c r="BC17" s="192">
        <f t="shared" si="2"/>
        <v>94</v>
      </c>
      <c r="BD17" s="192">
        <f t="shared" si="2"/>
        <v>94</v>
      </c>
      <c r="BE17" s="192">
        <f t="shared" si="2"/>
        <v>94</v>
      </c>
      <c r="BF17" s="192">
        <f t="shared" si="2"/>
        <v>94</v>
      </c>
      <c r="BG17" s="192">
        <f t="shared" si="2"/>
        <v>94</v>
      </c>
      <c r="BH17" s="192">
        <f t="shared" si="2"/>
        <v>94</v>
      </c>
      <c r="BI17" s="192">
        <f t="shared" si="2"/>
        <v>94</v>
      </c>
      <c r="BJ17" s="192">
        <f t="shared" si="2"/>
        <v>94</v>
      </c>
      <c r="BK17" s="192">
        <f t="shared" si="2"/>
        <v>94</v>
      </c>
      <c r="BL17" s="192">
        <f t="shared" si="2"/>
        <v>94</v>
      </c>
      <c r="BM17" s="192">
        <f t="shared" si="2"/>
        <v>94</v>
      </c>
      <c r="BN17" s="192">
        <f t="shared" si="2"/>
        <v>94</v>
      </c>
      <c r="BO17" s="192">
        <f t="shared" si="2"/>
        <v>94</v>
      </c>
      <c r="BP17" s="192">
        <f t="shared" ref="BP17:BZ17" si="3">BO17</f>
        <v>94</v>
      </c>
      <c r="BQ17" s="192">
        <f t="shared" si="3"/>
        <v>94</v>
      </c>
      <c r="BR17" s="192">
        <f t="shared" si="3"/>
        <v>94</v>
      </c>
      <c r="BS17" s="192">
        <f t="shared" si="3"/>
        <v>94</v>
      </c>
      <c r="BT17" s="192">
        <f t="shared" si="3"/>
        <v>94</v>
      </c>
      <c r="BU17" s="192">
        <f t="shared" si="3"/>
        <v>94</v>
      </c>
      <c r="BV17" s="192">
        <f t="shared" si="3"/>
        <v>94</v>
      </c>
      <c r="BW17" s="192">
        <f t="shared" si="3"/>
        <v>94</v>
      </c>
      <c r="BX17" s="192">
        <f t="shared" si="3"/>
        <v>94</v>
      </c>
      <c r="BY17" s="142">
        <f t="shared" si="3"/>
        <v>94</v>
      </c>
      <c r="BZ17" s="142">
        <f t="shared" si="3"/>
        <v>94</v>
      </c>
    </row>
    <row r="18" ht="19.75" spans="1:78">
      <c r="A18" s="143" t="s">
        <v>194</v>
      </c>
      <c r="B18" s="96"/>
      <c r="C18" s="145">
        <f>VLOOKUP(B4,завтрак_факт,3,FALSE)</f>
        <v>94</v>
      </c>
      <c r="D18" s="8"/>
      <c r="E18" s="8"/>
      <c r="F18" s="8"/>
      <c r="G18" s="8"/>
      <c r="H18" s="8"/>
      <c r="I18" s="8"/>
      <c r="J18" s="8"/>
      <c r="K18" s="8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8"/>
      <c r="BZ18" s="8"/>
    </row>
    <row r="19" ht="16.25" spans="1:78">
      <c r="A19" s="146" t="s">
        <v>195</v>
      </c>
      <c r="B19" s="268"/>
      <c r="C19" s="148"/>
      <c r="D19" s="154">
        <f t="shared" ref="D19:P19" si="4">D16*D17/1000</f>
        <v>0</v>
      </c>
      <c r="E19" s="149">
        <f t="shared" si="4"/>
        <v>0</v>
      </c>
      <c r="F19" s="149">
        <f t="shared" si="4"/>
        <v>0</v>
      </c>
      <c r="G19" s="149">
        <f>G16*G17</f>
        <v>0</v>
      </c>
      <c r="H19" s="149">
        <f t="shared" si="4"/>
        <v>0</v>
      </c>
      <c r="I19" s="149">
        <f t="shared" si="4"/>
        <v>0</v>
      </c>
      <c r="J19" s="149">
        <f t="shared" si="4"/>
        <v>0</v>
      </c>
      <c r="K19" s="149">
        <f t="shared" si="4"/>
        <v>0</v>
      </c>
      <c r="L19" s="207">
        <f t="shared" si="4"/>
        <v>0.6486</v>
      </c>
      <c r="M19" s="207">
        <f t="shared" si="4"/>
        <v>0</v>
      </c>
      <c r="N19" s="207">
        <f t="shared" si="4"/>
        <v>0.1786</v>
      </c>
      <c r="O19" s="207">
        <f t="shared" si="4"/>
        <v>0</v>
      </c>
      <c r="P19" s="207">
        <f t="shared" si="4"/>
        <v>0</v>
      </c>
      <c r="Q19" s="207">
        <f>Q16*Q17</f>
        <v>94</v>
      </c>
      <c r="R19" s="207">
        <f t="shared" ref="R19:BZ19" si="5">R16*R17/1000</f>
        <v>0</v>
      </c>
      <c r="S19" s="207">
        <f t="shared" si="5"/>
        <v>0</v>
      </c>
      <c r="T19" s="207">
        <f t="shared" si="5"/>
        <v>0</v>
      </c>
      <c r="U19" s="207">
        <f t="shared" si="5"/>
        <v>0</v>
      </c>
      <c r="V19" s="207">
        <f t="shared" si="5"/>
        <v>1.974</v>
      </c>
      <c r="W19" s="207">
        <f t="shared" si="5"/>
        <v>0</v>
      </c>
      <c r="X19" s="207">
        <f t="shared" si="5"/>
        <v>0</v>
      </c>
      <c r="Y19" s="207">
        <f t="shared" si="5"/>
        <v>0</v>
      </c>
      <c r="Z19" s="207">
        <f t="shared" si="5"/>
        <v>0</v>
      </c>
      <c r="AA19" s="207">
        <f t="shared" si="5"/>
        <v>18.8</v>
      </c>
      <c r="AB19" s="207">
        <f t="shared" si="5"/>
        <v>0</v>
      </c>
      <c r="AC19" s="207">
        <f t="shared" si="5"/>
        <v>0</v>
      </c>
      <c r="AD19" s="207">
        <f t="shared" si="5"/>
        <v>0</v>
      </c>
      <c r="AE19" s="207">
        <f t="shared" si="5"/>
        <v>0</v>
      </c>
      <c r="AF19" s="207">
        <f t="shared" si="5"/>
        <v>0</v>
      </c>
      <c r="AG19" s="207">
        <f t="shared" si="5"/>
        <v>0</v>
      </c>
      <c r="AH19" s="207">
        <f t="shared" si="5"/>
        <v>0</v>
      </c>
      <c r="AI19" s="207">
        <f t="shared" si="5"/>
        <v>0</v>
      </c>
      <c r="AJ19" s="207">
        <f t="shared" si="5"/>
        <v>0</v>
      </c>
      <c r="AK19" s="207">
        <f t="shared" si="5"/>
        <v>0</v>
      </c>
      <c r="AL19" s="207">
        <f t="shared" si="5"/>
        <v>0</v>
      </c>
      <c r="AM19" s="207">
        <f t="shared" si="5"/>
        <v>0</v>
      </c>
      <c r="AN19" s="207">
        <f t="shared" si="5"/>
        <v>5.64</v>
      </c>
      <c r="AO19" s="207">
        <f t="shared" si="5"/>
        <v>0</v>
      </c>
      <c r="AP19" s="207">
        <f t="shared" si="5"/>
        <v>0</v>
      </c>
      <c r="AQ19" s="207">
        <f t="shared" si="5"/>
        <v>0</v>
      </c>
      <c r="AR19" s="207">
        <f t="shared" si="5"/>
        <v>0</v>
      </c>
      <c r="AS19" s="207">
        <f t="shared" si="5"/>
        <v>0</v>
      </c>
      <c r="AT19" s="207">
        <f t="shared" si="5"/>
        <v>0</v>
      </c>
      <c r="AU19" s="207">
        <f t="shared" si="5"/>
        <v>0</v>
      </c>
      <c r="AV19" s="207">
        <f t="shared" si="5"/>
        <v>0</v>
      </c>
      <c r="AW19" s="207">
        <f t="shared" si="5"/>
        <v>0</v>
      </c>
      <c r="AX19" s="207">
        <f t="shared" si="5"/>
        <v>0</v>
      </c>
      <c r="AY19" s="207">
        <f t="shared" si="5"/>
        <v>0</v>
      </c>
      <c r="AZ19" s="207">
        <f t="shared" si="5"/>
        <v>0</v>
      </c>
      <c r="BA19" s="207">
        <f t="shared" si="5"/>
        <v>0</v>
      </c>
      <c r="BB19" s="207">
        <f t="shared" si="5"/>
        <v>5.264</v>
      </c>
      <c r="BC19" s="207">
        <f t="shared" si="5"/>
        <v>0</v>
      </c>
      <c r="BD19" s="207">
        <f t="shared" si="5"/>
        <v>0</v>
      </c>
      <c r="BE19" s="207">
        <f t="shared" si="5"/>
        <v>0</v>
      </c>
      <c r="BF19" s="207">
        <f t="shared" si="5"/>
        <v>0</v>
      </c>
      <c r="BG19" s="207">
        <f t="shared" si="5"/>
        <v>0</v>
      </c>
      <c r="BH19" s="207">
        <f t="shared" si="5"/>
        <v>0</v>
      </c>
      <c r="BI19" s="207">
        <f t="shared" si="5"/>
        <v>2.82</v>
      </c>
      <c r="BJ19" s="207">
        <f t="shared" si="5"/>
        <v>0</v>
      </c>
      <c r="BK19" s="207">
        <f t="shared" si="5"/>
        <v>1.316</v>
      </c>
      <c r="BL19" s="207">
        <f t="shared" si="5"/>
        <v>2.444</v>
      </c>
      <c r="BM19" s="207">
        <f t="shared" si="5"/>
        <v>0</v>
      </c>
      <c r="BN19" s="207">
        <f t="shared" si="5"/>
        <v>0</v>
      </c>
      <c r="BO19" s="207">
        <f t="shared" si="5"/>
        <v>0</v>
      </c>
      <c r="BP19" s="207">
        <f t="shared" si="5"/>
        <v>0</v>
      </c>
      <c r="BQ19" s="207">
        <f t="shared" si="5"/>
        <v>0</v>
      </c>
      <c r="BR19" s="207">
        <f t="shared" si="5"/>
        <v>0</v>
      </c>
      <c r="BS19" s="207">
        <f t="shared" si="5"/>
        <v>0</v>
      </c>
      <c r="BT19" s="207">
        <f t="shared" si="5"/>
        <v>0</v>
      </c>
      <c r="BU19" s="207">
        <f t="shared" si="5"/>
        <v>0</v>
      </c>
      <c r="BV19" s="207">
        <f t="shared" si="5"/>
        <v>9.4</v>
      </c>
      <c r="BW19" s="207">
        <f t="shared" si="5"/>
        <v>0</v>
      </c>
      <c r="BX19" s="207">
        <f t="shared" si="5"/>
        <v>3.76</v>
      </c>
      <c r="BY19" s="224">
        <f t="shared" si="5"/>
        <v>0</v>
      </c>
      <c r="BZ19" s="224">
        <f t="shared" si="5"/>
        <v>0</v>
      </c>
    </row>
    <row r="20" ht="15.5" spans="1:78">
      <c r="A20" s="146" t="s">
        <v>170</v>
      </c>
      <c r="B20" s="268"/>
      <c r="C20" s="148"/>
      <c r="D20" s="151">
        <f>ССЫЛКИ!B3</f>
        <v>105</v>
      </c>
      <c r="E20" s="151">
        <f>ССЫЛКИ!C3</f>
        <v>590</v>
      </c>
      <c r="F20" s="151">
        <f>ССЫЛКИ!D3</f>
        <v>590</v>
      </c>
      <c r="G20" s="151">
        <f>ССЫЛКИ!E3</f>
        <v>11</v>
      </c>
      <c r="H20" s="151">
        <f>ССЫЛКИ!F3</f>
        <v>400</v>
      </c>
      <c r="I20" s="151">
        <f>ССЫЛКИ!G3</f>
        <v>200</v>
      </c>
      <c r="J20" s="151">
        <f>ССЫЛКИ!H3</f>
        <v>105</v>
      </c>
      <c r="K20" s="151">
        <f>ССЫЛКИ!I3</f>
        <v>590</v>
      </c>
      <c r="L20" s="208">
        <f>ССЫЛКИ!J3</f>
        <v>150</v>
      </c>
      <c r="M20" s="208">
        <f>ССЫЛКИ!K3</f>
        <v>78</v>
      </c>
      <c r="N20" s="208">
        <f>ССЫЛКИ!L3</f>
        <v>10</v>
      </c>
      <c r="O20" s="208">
        <f>ССЫЛКИ!M3</f>
        <v>300</v>
      </c>
      <c r="P20" s="208">
        <f>ССЫЛКИ!N3</f>
        <v>990</v>
      </c>
      <c r="Q20" s="208">
        <f>ССЫЛКИ!O3</f>
        <v>12</v>
      </c>
      <c r="R20" s="208">
        <f>ССЫЛКИ!P3</f>
        <v>330</v>
      </c>
      <c r="S20" s="208">
        <f>ССЫЛКИ!Q3</f>
        <v>420</v>
      </c>
      <c r="T20" s="208">
        <f>ССЫЛКИ!R3</f>
        <v>260</v>
      </c>
      <c r="U20" s="208">
        <f>ССЫЛКИ!S3</f>
        <v>165</v>
      </c>
      <c r="V20" s="208">
        <f>ССЫЛКИ!T3</f>
        <v>300</v>
      </c>
      <c r="W20" s="208">
        <f>ССЫЛКИ!U3</f>
        <v>300</v>
      </c>
      <c r="X20" s="208">
        <f>ССЫЛКИ!V3</f>
        <v>400</v>
      </c>
      <c r="Y20" s="208">
        <f>ССЫЛКИ!W3</f>
        <v>50</v>
      </c>
      <c r="Z20" s="208">
        <f>ССЫЛКИ!X3</f>
        <v>210</v>
      </c>
      <c r="AA20" s="208">
        <f>ССЫЛКИ!Y3</f>
        <v>90</v>
      </c>
      <c r="AB20" s="208">
        <f>ССЫЛКИ!Z3</f>
        <v>100</v>
      </c>
      <c r="AC20" s="208">
        <f>ССЫЛКИ!AA3</f>
        <v>190</v>
      </c>
      <c r="AD20" s="208">
        <f>ССЫЛКИ!AB3</f>
        <v>440</v>
      </c>
      <c r="AE20" s="208">
        <f>ССЫЛКИ!AC3</f>
        <v>12.5</v>
      </c>
      <c r="AF20" s="208">
        <f>ССЫЛКИ!AD3</f>
        <v>70</v>
      </c>
      <c r="AG20" s="208">
        <f>ССЫЛКИ!AE3</f>
        <v>92</v>
      </c>
      <c r="AH20" s="208">
        <f>ССЫЛКИ!AF3</f>
        <v>70</v>
      </c>
      <c r="AI20" s="208">
        <f>ССЫЛКИ!AG3</f>
        <v>62</v>
      </c>
      <c r="AJ20" s="208">
        <f>ССЫЛКИ!AH3</f>
        <v>65</v>
      </c>
      <c r="AK20" s="208">
        <f>ССЫЛКИ!AI3</f>
        <v>70</v>
      </c>
      <c r="AL20" s="208">
        <f>ССЫЛКИ!AJ3</f>
        <v>75</v>
      </c>
      <c r="AM20" s="208">
        <f>ССЫЛКИ!AK3</f>
        <v>68</v>
      </c>
      <c r="AN20" s="208">
        <f>ССЫЛКИ!AL3</f>
        <v>120</v>
      </c>
      <c r="AO20" s="208">
        <f>ССЫЛКИ!AM3</f>
        <v>70</v>
      </c>
      <c r="AP20" s="208">
        <f>ССЫЛКИ!AN3</f>
        <v>190</v>
      </c>
      <c r="AQ20" s="208">
        <f>ССЫЛКИ!AO3</f>
        <v>420</v>
      </c>
      <c r="AR20" s="208">
        <f>ССЫЛКИ!AP3</f>
        <v>195</v>
      </c>
      <c r="AS20" s="208">
        <f>ССЫЛКИ!AQ3</f>
        <v>95</v>
      </c>
      <c r="AT20" s="208">
        <f>ССЫЛКИ!AR3</f>
        <v>1100</v>
      </c>
      <c r="AU20" s="208">
        <f>ССЫЛКИ!AS3</f>
        <v>85</v>
      </c>
      <c r="AV20" s="208">
        <f>ССЫЛКИ!AT3</f>
        <v>100</v>
      </c>
      <c r="AW20" s="208">
        <f>ССЫЛКИ!AU3</f>
        <v>290</v>
      </c>
      <c r="AX20" s="208">
        <f>ССЫЛКИ!AV3</f>
        <v>370</v>
      </c>
      <c r="AY20" s="208">
        <f>ССЫЛКИ!AW3</f>
        <v>700</v>
      </c>
      <c r="AZ20" s="208">
        <f>ССЫЛКИ!AX3</f>
        <v>440</v>
      </c>
      <c r="BA20" s="208">
        <f>ССЫЛКИ!AY3</f>
        <v>240</v>
      </c>
      <c r="BB20" s="208">
        <f>ССЫЛКИ!AZ3</f>
        <v>260</v>
      </c>
      <c r="BC20" s="208">
        <f>ССЫЛКИ!BA3</f>
        <v>350</v>
      </c>
      <c r="BD20" s="208">
        <f>ССЫЛКИ!BB3</f>
        <v>50</v>
      </c>
      <c r="BE20" s="208">
        <f>ССЫЛКИ!BC3</f>
        <v>370</v>
      </c>
      <c r="BF20" s="208">
        <f>ССЫЛКИ!BD3</f>
        <v>55</v>
      </c>
      <c r="BG20" s="208">
        <f>ССЫЛКИ!BE3</f>
        <v>450</v>
      </c>
      <c r="BH20" s="208">
        <f>ССЫЛКИ!BF3</f>
        <v>440</v>
      </c>
      <c r="BI20" s="208">
        <f>ССЫЛКИ!BG3</f>
        <v>48</v>
      </c>
      <c r="BJ20" s="208">
        <f>ССЫЛКИ!BH3</f>
        <v>59</v>
      </c>
      <c r="BK20" s="208">
        <f>ССЫЛКИ!BI3</f>
        <v>48</v>
      </c>
      <c r="BL20" s="208">
        <f>ССЫЛКИ!BJ3</f>
        <v>49</v>
      </c>
      <c r="BM20" s="208">
        <f>ССЫЛКИ!BK3</f>
        <v>78</v>
      </c>
      <c r="BN20" s="208">
        <f>ССЫЛКИ!BL3</f>
        <v>110</v>
      </c>
      <c r="BO20" s="208">
        <f>ССЫЛКИ!BM3</f>
        <v>61</v>
      </c>
      <c r="BP20" s="208">
        <f>ССЫЛКИ!BN3</f>
        <v>220</v>
      </c>
      <c r="BQ20" s="208">
        <f>ССЫЛКИ!BO3</f>
        <v>200</v>
      </c>
      <c r="BR20" s="208">
        <f>ССЫЛКИ!BP3</f>
        <v>164</v>
      </c>
      <c r="BS20" s="208">
        <f>ССЫЛКИ!BQ3</f>
        <v>190</v>
      </c>
      <c r="BT20" s="208">
        <f>ССЫЛКИ!BR3</f>
        <v>300</v>
      </c>
      <c r="BU20" s="208">
        <f>ССЫЛКИ!BS3</f>
        <v>195</v>
      </c>
      <c r="BV20" s="208">
        <f>ССЫЛКИ!BT3</f>
        <v>105</v>
      </c>
      <c r="BW20" s="208">
        <f>ССЫЛКИ!BU3</f>
        <v>440</v>
      </c>
      <c r="BX20" s="208">
        <f>ССЫЛКИ!BV3</f>
        <v>66</v>
      </c>
      <c r="BY20" s="225">
        <f>ССЫЛКИ!BW3</f>
        <v>510</v>
      </c>
      <c r="BZ20" s="225">
        <f>ССЫЛКИ!BX3</f>
        <v>580</v>
      </c>
    </row>
    <row r="21" ht="15.75" customHeight="1" spans="1:78">
      <c r="A21" s="146" t="s">
        <v>196</v>
      </c>
      <c r="B21" s="268"/>
      <c r="C21" s="152">
        <f>SUM(D21:BZ21)</f>
        <v>7110.16</v>
      </c>
      <c r="D21" s="154">
        <f t="shared" ref="D21:BZ21" si="6">D19*D20</f>
        <v>0</v>
      </c>
      <c r="E21" s="155">
        <f t="shared" si="6"/>
        <v>0</v>
      </c>
      <c r="F21" s="155">
        <f t="shared" si="6"/>
        <v>0</v>
      </c>
      <c r="G21" s="149">
        <f t="shared" si="6"/>
        <v>0</v>
      </c>
      <c r="H21" s="149">
        <f t="shared" si="6"/>
        <v>0</v>
      </c>
      <c r="I21" s="149">
        <f t="shared" si="6"/>
        <v>0</v>
      </c>
      <c r="J21" s="149">
        <f t="shared" si="6"/>
        <v>0</v>
      </c>
      <c r="K21" s="149">
        <f t="shared" si="6"/>
        <v>0</v>
      </c>
      <c r="L21" s="207">
        <f t="shared" si="6"/>
        <v>97.29</v>
      </c>
      <c r="M21" s="207">
        <f t="shared" si="6"/>
        <v>0</v>
      </c>
      <c r="N21" s="207">
        <f t="shared" si="6"/>
        <v>1.786</v>
      </c>
      <c r="O21" s="207">
        <f t="shared" si="6"/>
        <v>0</v>
      </c>
      <c r="P21" s="207">
        <f t="shared" si="6"/>
        <v>0</v>
      </c>
      <c r="Q21" s="207">
        <f t="shared" si="6"/>
        <v>1128</v>
      </c>
      <c r="R21" s="207">
        <f t="shared" si="6"/>
        <v>0</v>
      </c>
      <c r="S21" s="207">
        <f t="shared" si="6"/>
        <v>0</v>
      </c>
      <c r="T21" s="207">
        <f t="shared" si="6"/>
        <v>0</v>
      </c>
      <c r="U21" s="207">
        <f t="shared" si="6"/>
        <v>0</v>
      </c>
      <c r="V21" s="207">
        <f t="shared" si="6"/>
        <v>592.2</v>
      </c>
      <c r="W21" s="207">
        <f t="shared" si="6"/>
        <v>0</v>
      </c>
      <c r="X21" s="207">
        <f t="shared" si="6"/>
        <v>0</v>
      </c>
      <c r="Y21" s="207">
        <f t="shared" si="6"/>
        <v>0</v>
      </c>
      <c r="Z21" s="207">
        <f t="shared" si="6"/>
        <v>0</v>
      </c>
      <c r="AA21" s="207">
        <f t="shared" si="6"/>
        <v>1692</v>
      </c>
      <c r="AB21" s="207">
        <f t="shared" si="6"/>
        <v>0</v>
      </c>
      <c r="AC21" s="207">
        <f t="shared" si="6"/>
        <v>0</v>
      </c>
      <c r="AD21" s="207">
        <f t="shared" si="6"/>
        <v>0</v>
      </c>
      <c r="AE21" s="207">
        <f t="shared" si="6"/>
        <v>0</v>
      </c>
      <c r="AF21" s="207">
        <f t="shared" si="6"/>
        <v>0</v>
      </c>
      <c r="AG21" s="207">
        <f t="shared" si="6"/>
        <v>0</v>
      </c>
      <c r="AH21" s="207">
        <f t="shared" si="6"/>
        <v>0</v>
      </c>
      <c r="AI21" s="207">
        <f t="shared" si="6"/>
        <v>0</v>
      </c>
      <c r="AJ21" s="207">
        <f t="shared" si="6"/>
        <v>0</v>
      </c>
      <c r="AK21" s="207">
        <f t="shared" si="6"/>
        <v>0</v>
      </c>
      <c r="AL21" s="207">
        <f t="shared" si="6"/>
        <v>0</v>
      </c>
      <c r="AM21" s="207">
        <f t="shared" si="6"/>
        <v>0</v>
      </c>
      <c r="AN21" s="207">
        <f t="shared" si="6"/>
        <v>676.8</v>
      </c>
      <c r="AO21" s="207">
        <f t="shared" si="6"/>
        <v>0</v>
      </c>
      <c r="AP21" s="207">
        <f t="shared" si="6"/>
        <v>0</v>
      </c>
      <c r="AQ21" s="207">
        <f t="shared" si="6"/>
        <v>0</v>
      </c>
      <c r="AR21" s="207">
        <f t="shared" si="6"/>
        <v>0</v>
      </c>
      <c r="AS21" s="207">
        <f t="shared" si="6"/>
        <v>0</v>
      </c>
      <c r="AT21" s="207">
        <f t="shared" si="6"/>
        <v>0</v>
      </c>
      <c r="AU21" s="207">
        <f t="shared" si="6"/>
        <v>0</v>
      </c>
      <c r="AV21" s="207">
        <f t="shared" si="6"/>
        <v>0</v>
      </c>
      <c r="AW21" s="207">
        <f t="shared" si="6"/>
        <v>0</v>
      </c>
      <c r="AX21" s="207">
        <f t="shared" si="6"/>
        <v>0</v>
      </c>
      <c r="AY21" s="207">
        <f t="shared" si="6"/>
        <v>0</v>
      </c>
      <c r="AZ21" s="207">
        <f t="shared" si="6"/>
        <v>0</v>
      </c>
      <c r="BA21" s="207">
        <f t="shared" si="6"/>
        <v>0</v>
      </c>
      <c r="BB21" s="207">
        <f t="shared" si="6"/>
        <v>1368.64</v>
      </c>
      <c r="BC21" s="207">
        <f t="shared" si="6"/>
        <v>0</v>
      </c>
      <c r="BD21" s="207">
        <f t="shared" si="6"/>
        <v>0</v>
      </c>
      <c r="BE21" s="207">
        <f t="shared" si="6"/>
        <v>0</v>
      </c>
      <c r="BF21" s="207">
        <f t="shared" si="6"/>
        <v>0</v>
      </c>
      <c r="BG21" s="207">
        <f t="shared" si="6"/>
        <v>0</v>
      </c>
      <c r="BH21" s="207">
        <f t="shared" si="6"/>
        <v>0</v>
      </c>
      <c r="BI21" s="207">
        <f t="shared" si="6"/>
        <v>135.36</v>
      </c>
      <c r="BJ21" s="207">
        <f t="shared" si="6"/>
        <v>0</v>
      </c>
      <c r="BK21" s="207">
        <f t="shared" si="6"/>
        <v>63.168</v>
      </c>
      <c r="BL21" s="207">
        <f t="shared" si="6"/>
        <v>119.756</v>
      </c>
      <c r="BM21" s="207">
        <f t="shared" si="6"/>
        <v>0</v>
      </c>
      <c r="BN21" s="207">
        <f t="shared" si="6"/>
        <v>0</v>
      </c>
      <c r="BO21" s="207">
        <f t="shared" si="6"/>
        <v>0</v>
      </c>
      <c r="BP21" s="207">
        <f t="shared" si="6"/>
        <v>0</v>
      </c>
      <c r="BQ21" s="207">
        <f t="shared" si="6"/>
        <v>0</v>
      </c>
      <c r="BR21" s="207">
        <f t="shared" si="6"/>
        <v>0</v>
      </c>
      <c r="BS21" s="207">
        <f t="shared" si="6"/>
        <v>0</v>
      </c>
      <c r="BT21" s="207">
        <f t="shared" si="6"/>
        <v>0</v>
      </c>
      <c r="BU21" s="207">
        <f t="shared" si="6"/>
        <v>0</v>
      </c>
      <c r="BV21" s="207">
        <f t="shared" si="6"/>
        <v>987</v>
      </c>
      <c r="BW21" s="207">
        <f t="shared" si="6"/>
        <v>0</v>
      </c>
      <c r="BX21" s="207">
        <f t="shared" si="6"/>
        <v>248.16</v>
      </c>
      <c r="BY21" s="224">
        <f t="shared" si="6"/>
        <v>0</v>
      </c>
      <c r="BZ21" s="224">
        <f t="shared" si="6"/>
        <v>0</v>
      </c>
    </row>
    <row r="22" ht="15.75" customHeight="1" spans="1:3">
      <c r="A22" s="146" t="s">
        <v>197</v>
      </c>
      <c r="B22" s="268"/>
      <c r="C22" s="233">
        <f>C21/C18</f>
        <v>75.64</v>
      </c>
    </row>
    <row r="23" ht="15.75" hidden="1" customHeight="1" spans="3:3">
      <c r="C23" t="e">
        <f>ROUND((((71.71-C53))*100+SUM(N39:N42)),4)</f>
        <v>#DIV/0!</v>
      </c>
    </row>
    <row r="24" ht="15.75" hidden="1" customHeight="1" spans="1:2">
      <c r="A24">
        <f ca="1">SUMPRODUCT(SIGN(CELL("width",OFFSET(D33,,N(INDEX(COLUMN(D33:BZ33)-COLUMN(D33),))))),D33:BZ33)</f>
        <v>7110.16</v>
      </c>
      <c r="B24">
        <f>ROUND((((75-C22))*100+SUM(N8)),4)</f>
        <v>-63.1</v>
      </c>
    </row>
    <row r="25" ht="15.75" hidden="1" customHeight="1"/>
    <row r="26" ht="15.75" hidden="1" customHeight="1" spans="2:40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</row>
    <row r="27" ht="14.25" hidden="1" customHeight="1"/>
    <row r="28" hidden="1" customHeight="1" spans="1:79">
      <c r="A28" s="160"/>
      <c r="B28" s="96"/>
      <c r="C28" s="162"/>
      <c r="D28" s="162">
        <f t="shared" ref="D28:BO28" si="7">SUM(D8:D15)</f>
        <v>0</v>
      </c>
      <c r="E28" s="162">
        <f t="shared" si="7"/>
        <v>0</v>
      </c>
      <c r="F28" s="162">
        <f t="shared" si="7"/>
        <v>0</v>
      </c>
      <c r="G28" s="162">
        <f t="shared" si="7"/>
        <v>0</v>
      </c>
      <c r="H28" s="162">
        <f t="shared" si="7"/>
        <v>0</v>
      </c>
      <c r="I28" s="162">
        <f t="shared" si="7"/>
        <v>0</v>
      </c>
      <c r="J28" s="162">
        <f t="shared" si="7"/>
        <v>0</v>
      </c>
      <c r="K28" s="162">
        <f t="shared" si="7"/>
        <v>0</v>
      </c>
      <c r="L28" s="162">
        <f t="shared" si="7"/>
        <v>6.9</v>
      </c>
      <c r="M28" s="162">
        <f t="shared" si="7"/>
        <v>0</v>
      </c>
      <c r="N28" s="162">
        <f t="shared" si="7"/>
        <v>1.9</v>
      </c>
      <c r="O28" s="162">
        <f t="shared" si="7"/>
        <v>0</v>
      </c>
      <c r="P28" s="162">
        <f t="shared" si="7"/>
        <v>0</v>
      </c>
      <c r="Q28" s="162">
        <f t="shared" si="7"/>
        <v>1</v>
      </c>
      <c r="R28" s="162">
        <f t="shared" si="7"/>
        <v>0</v>
      </c>
      <c r="S28" s="162">
        <f t="shared" si="7"/>
        <v>0</v>
      </c>
      <c r="T28" s="162">
        <f t="shared" si="7"/>
        <v>0</v>
      </c>
      <c r="U28" s="162">
        <f t="shared" si="7"/>
        <v>0</v>
      </c>
      <c r="V28" s="162">
        <f t="shared" si="7"/>
        <v>21</v>
      </c>
      <c r="W28" s="162">
        <f t="shared" si="7"/>
        <v>0</v>
      </c>
      <c r="X28" s="162">
        <f t="shared" si="7"/>
        <v>0</v>
      </c>
      <c r="Y28" s="162">
        <f t="shared" si="7"/>
        <v>0</v>
      </c>
      <c r="Z28" s="162">
        <f t="shared" si="7"/>
        <v>0</v>
      </c>
      <c r="AA28" s="162">
        <f t="shared" si="7"/>
        <v>200</v>
      </c>
      <c r="AB28" s="162">
        <f t="shared" si="7"/>
        <v>0</v>
      </c>
      <c r="AC28" s="162">
        <f t="shared" si="7"/>
        <v>0</v>
      </c>
      <c r="AD28" s="162">
        <f t="shared" si="7"/>
        <v>0</v>
      </c>
      <c r="AE28" s="162">
        <f t="shared" si="7"/>
        <v>0</v>
      </c>
      <c r="AF28" s="162">
        <f t="shared" si="7"/>
        <v>0</v>
      </c>
      <c r="AG28" s="162">
        <f t="shared" si="7"/>
        <v>0</v>
      </c>
      <c r="AH28" s="162">
        <f t="shared" si="7"/>
        <v>0</v>
      </c>
      <c r="AI28" s="162">
        <f t="shared" si="7"/>
        <v>0</v>
      </c>
      <c r="AJ28" s="162">
        <f t="shared" si="7"/>
        <v>0</v>
      </c>
      <c r="AK28" s="162">
        <f t="shared" si="7"/>
        <v>0</v>
      </c>
      <c r="AL28" s="162">
        <f t="shared" si="7"/>
        <v>0</v>
      </c>
      <c r="AM28" s="162">
        <f t="shared" si="7"/>
        <v>0</v>
      </c>
      <c r="AN28" s="162">
        <f t="shared" si="7"/>
        <v>60</v>
      </c>
      <c r="AO28" s="162">
        <f t="shared" si="7"/>
        <v>0</v>
      </c>
      <c r="AP28" s="162">
        <f t="shared" si="7"/>
        <v>0</v>
      </c>
      <c r="AQ28" s="162">
        <f t="shared" si="7"/>
        <v>0</v>
      </c>
      <c r="AR28" s="162">
        <f t="shared" si="7"/>
        <v>0</v>
      </c>
      <c r="AS28" s="162">
        <f t="shared" si="7"/>
        <v>0</v>
      </c>
      <c r="AT28" s="162">
        <f t="shared" si="7"/>
        <v>0</v>
      </c>
      <c r="AU28" s="162">
        <f t="shared" si="7"/>
        <v>0</v>
      </c>
      <c r="AV28" s="162">
        <f t="shared" si="7"/>
        <v>0</v>
      </c>
      <c r="AW28" s="162">
        <f t="shared" si="7"/>
        <v>0</v>
      </c>
      <c r="AX28" s="162">
        <f t="shared" si="7"/>
        <v>0</v>
      </c>
      <c r="AY28" s="162">
        <f t="shared" si="7"/>
        <v>0</v>
      </c>
      <c r="AZ28" s="162">
        <f t="shared" si="7"/>
        <v>0</v>
      </c>
      <c r="BA28" s="162">
        <f t="shared" si="7"/>
        <v>0</v>
      </c>
      <c r="BB28" s="162">
        <f t="shared" si="7"/>
        <v>56</v>
      </c>
      <c r="BC28" s="162">
        <f t="shared" si="7"/>
        <v>0</v>
      </c>
      <c r="BD28" s="162">
        <f t="shared" si="7"/>
        <v>0</v>
      </c>
      <c r="BE28" s="162">
        <f t="shared" si="7"/>
        <v>0</v>
      </c>
      <c r="BF28" s="162">
        <f t="shared" si="7"/>
        <v>0</v>
      </c>
      <c r="BG28" s="162">
        <f t="shared" si="7"/>
        <v>0</v>
      </c>
      <c r="BH28" s="162">
        <f t="shared" si="7"/>
        <v>0</v>
      </c>
      <c r="BI28" s="162">
        <f t="shared" si="7"/>
        <v>30</v>
      </c>
      <c r="BJ28" s="162">
        <f t="shared" si="7"/>
        <v>0</v>
      </c>
      <c r="BK28" s="162">
        <f t="shared" si="7"/>
        <v>14</v>
      </c>
      <c r="BL28" s="162">
        <f t="shared" si="7"/>
        <v>26</v>
      </c>
      <c r="BM28" s="162">
        <f t="shared" si="7"/>
        <v>0</v>
      </c>
      <c r="BN28" s="162">
        <f t="shared" si="7"/>
        <v>0</v>
      </c>
      <c r="BO28" s="162">
        <f t="shared" si="7"/>
        <v>0</v>
      </c>
      <c r="BP28" s="162">
        <f t="shared" ref="BP28:BZ28" si="8">SUM(BP8:BP15)</f>
        <v>0</v>
      </c>
      <c r="BQ28" s="162">
        <f t="shared" si="8"/>
        <v>0</v>
      </c>
      <c r="BR28" s="162">
        <f t="shared" si="8"/>
        <v>0</v>
      </c>
      <c r="BS28" s="162">
        <f t="shared" si="8"/>
        <v>0</v>
      </c>
      <c r="BT28" s="162">
        <f t="shared" si="8"/>
        <v>0</v>
      </c>
      <c r="BU28" s="162">
        <f t="shared" si="8"/>
        <v>0</v>
      </c>
      <c r="BV28" s="162">
        <f t="shared" si="8"/>
        <v>100</v>
      </c>
      <c r="BW28" s="162">
        <f t="shared" si="8"/>
        <v>0</v>
      </c>
      <c r="BX28" s="162">
        <f t="shared" si="8"/>
        <v>40</v>
      </c>
      <c r="BY28" s="226">
        <f t="shared" si="8"/>
        <v>0</v>
      </c>
      <c r="BZ28" s="226">
        <f t="shared" si="8"/>
        <v>0</v>
      </c>
      <c r="CA28" s="180"/>
    </row>
    <row r="29" hidden="1" customHeight="1" spans="1:79">
      <c r="A29" s="163" t="s">
        <v>194</v>
      </c>
      <c r="B29" s="96"/>
      <c r="C29" s="162">
        <f>C30</f>
        <v>94</v>
      </c>
      <c r="D29" s="165">
        <f>C29</f>
        <v>94</v>
      </c>
      <c r="E29" s="165">
        <f t="shared" ref="E29:BP29" si="9">D29</f>
        <v>94</v>
      </c>
      <c r="F29" s="165">
        <f t="shared" si="9"/>
        <v>94</v>
      </c>
      <c r="G29" s="165">
        <f t="shared" si="9"/>
        <v>94</v>
      </c>
      <c r="H29" s="165">
        <f t="shared" si="9"/>
        <v>94</v>
      </c>
      <c r="I29" s="165">
        <f t="shared" si="9"/>
        <v>94</v>
      </c>
      <c r="J29" s="165">
        <f t="shared" si="9"/>
        <v>94</v>
      </c>
      <c r="K29" s="165">
        <f t="shared" si="9"/>
        <v>94</v>
      </c>
      <c r="L29" s="165">
        <f t="shared" si="9"/>
        <v>94</v>
      </c>
      <c r="M29" s="165">
        <f t="shared" si="9"/>
        <v>94</v>
      </c>
      <c r="N29" s="165">
        <f t="shared" si="9"/>
        <v>94</v>
      </c>
      <c r="O29" s="165">
        <f t="shared" si="9"/>
        <v>94</v>
      </c>
      <c r="P29" s="165">
        <f t="shared" si="9"/>
        <v>94</v>
      </c>
      <c r="Q29" s="165">
        <f t="shared" si="9"/>
        <v>94</v>
      </c>
      <c r="R29" s="165">
        <f t="shared" si="9"/>
        <v>94</v>
      </c>
      <c r="S29" s="165">
        <f t="shared" si="9"/>
        <v>94</v>
      </c>
      <c r="T29" s="165">
        <f t="shared" si="9"/>
        <v>94</v>
      </c>
      <c r="U29" s="165">
        <f t="shared" si="9"/>
        <v>94</v>
      </c>
      <c r="V29" s="165">
        <f t="shared" si="9"/>
        <v>94</v>
      </c>
      <c r="W29" s="165">
        <f t="shared" si="9"/>
        <v>94</v>
      </c>
      <c r="X29" s="165">
        <f t="shared" si="9"/>
        <v>94</v>
      </c>
      <c r="Y29" s="165">
        <f t="shared" si="9"/>
        <v>94</v>
      </c>
      <c r="Z29" s="165">
        <f t="shared" si="9"/>
        <v>94</v>
      </c>
      <c r="AA29" s="165">
        <f t="shared" si="9"/>
        <v>94</v>
      </c>
      <c r="AB29" s="165">
        <f t="shared" si="9"/>
        <v>94</v>
      </c>
      <c r="AC29" s="165">
        <f t="shared" si="9"/>
        <v>94</v>
      </c>
      <c r="AD29" s="165">
        <f t="shared" si="9"/>
        <v>94</v>
      </c>
      <c r="AE29" s="165">
        <f t="shared" si="9"/>
        <v>94</v>
      </c>
      <c r="AF29" s="165">
        <f t="shared" si="9"/>
        <v>94</v>
      </c>
      <c r="AG29" s="165">
        <f t="shared" si="9"/>
        <v>94</v>
      </c>
      <c r="AH29" s="165">
        <f t="shared" si="9"/>
        <v>94</v>
      </c>
      <c r="AI29" s="165">
        <f t="shared" si="9"/>
        <v>94</v>
      </c>
      <c r="AJ29" s="165">
        <f t="shared" si="9"/>
        <v>94</v>
      </c>
      <c r="AK29" s="165">
        <f t="shared" si="9"/>
        <v>94</v>
      </c>
      <c r="AL29" s="165">
        <f t="shared" si="9"/>
        <v>94</v>
      </c>
      <c r="AM29" s="165">
        <f t="shared" si="9"/>
        <v>94</v>
      </c>
      <c r="AN29" s="165">
        <f t="shared" si="9"/>
        <v>94</v>
      </c>
      <c r="AO29" s="165">
        <f t="shared" si="9"/>
        <v>94</v>
      </c>
      <c r="AP29" s="165">
        <f t="shared" si="9"/>
        <v>94</v>
      </c>
      <c r="AQ29" s="165">
        <f t="shared" si="9"/>
        <v>94</v>
      </c>
      <c r="AR29" s="165">
        <f t="shared" si="9"/>
        <v>94</v>
      </c>
      <c r="AS29" s="165">
        <f t="shared" si="9"/>
        <v>94</v>
      </c>
      <c r="AT29" s="165">
        <f t="shared" si="9"/>
        <v>94</v>
      </c>
      <c r="AU29" s="165">
        <f t="shared" si="9"/>
        <v>94</v>
      </c>
      <c r="AV29" s="165">
        <f t="shared" si="9"/>
        <v>94</v>
      </c>
      <c r="AW29" s="165">
        <f t="shared" si="9"/>
        <v>94</v>
      </c>
      <c r="AX29" s="165">
        <f t="shared" si="9"/>
        <v>94</v>
      </c>
      <c r="AY29" s="165">
        <f t="shared" si="9"/>
        <v>94</v>
      </c>
      <c r="AZ29" s="165">
        <f t="shared" si="9"/>
        <v>94</v>
      </c>
      <c r="BA29" s="165">
        <f t="shared" si="9"/>
        <v>94</v>
      </c>
      <c r="BB29" s="165">
        <f t="shared" si="9"/>
        <v>94</v>
      </c>
      <c r="BC29" s="165">
        <f t="shared" si="9"/>
        <v>94</v>
      </c>
      <c r="BD29" s="165">
        <f t="shared" si="9"/>
        <v>94</v>
      </c>
      <c r="BE29" s="165">
        <f t="shared" si="9"/>
        <v>94</v>
      </c>
      <c r="BF29" s="165">
        <f t="shared" si="9"/>
        <v>94</v>
      </c>
      <c r="BG29" s="165">
        <f t="shared" si="9"/>
        <v>94</v>
      </c>
      <c r="BH29" s="165">
        <f t="shared" si="9"/>
        <v>94</v>
      </c>
      <c r="BI29" s="165">
        <f t="shared" si="9"/>
        <v>94</v>
      </c>
      <c r="BJ29" s="165">
        <f t="shared" si="9"/>
        <v>94</v>
      </c>
      <c r="BK29" s="165">
        <f t="shared" si="9"/>
        <v>94</v>
      </c>
      <c r="BL29" s="165">
        <f t="shared" si="9"/>
        <v>94</v>
      </c>
      <c r="BM29" s="165">
        <f t="shared" si="9"/>
        <v>94</v>
      </c>
      <c r="BN29" s="165">
        <f t="shared" si="9"/>
        <v>94</v>
      </c>
      <c r="BO29" s="165">
        <f t="shared" si="9"/>
        <v>94</v>
      </c>
      <c r="BP29" s="165">
        <f t="shared" si="9"/>
        <v>94</v>
      </c>
      <c r="BQ29" s="165">
        <f t="shared" ref="BQ29:BZ29" si="10">BP29</f>
        <v>94</v>
      </c>
      <c r="BR29" s="165">
        <f t="shared" si="10"/>
        <v>94</v>
      </c>
      <c r="BS29" s="165">
        <f t="shared" si="10"/>
        <v>94</v>
      </c>
      <c r="BT29" s="165">
        <f t="shared" si="10"/>
        <v>94</v>
      </c>
      <c r="BU29" s="165">
        <f t="shared" si="10"/>
        <v>94</v>
      </c>
      <c r="BV29" s="165">
        <f t="shared" si="10"/>
        <v>94</v>
      </c>
      <c r="BW29" s="165">
        <f t="shared" si="10"/>
        <v>94</v>
      </c>
      <c r="BX29" s="165">
        <f t="shared" si="10"/>
        <v>94</v>
      </c>
      <c r="BY29" s="227">
        <f t="shared" si="10"/>
        <v>94</v>
      </c>
      <c r="BZ29" s="227">
        <f t="shared" si="10"/>
        <v>94</v>
      </c>
      <c r="CA29" s="180"/>
    </row>
    <row r="30" ht="21" hidden="1" customHeight="1" spans="1:79">
      <c r="A30" s="166" t="s">
        <v>198</v>
      </c>
      <c r="B30" s="269"/>
      <c r="C30" s="168">
        <f>VLOOKUP(B4,завтрак_общ,3,FALSE)</f>
        <v>94</v>
      </c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idden="1" customHeight="1" spans="1:79">
      <c r="A31" s="170" t="s">
        <v>195</v>
      </c>
      <c r="B31" s="96"/>
      <c r="C31" s="172"/>
      <c r="D31" s="173">
        <f>D28*D29/1000</f>
        <v>0</v>
      </c>
      <c r="E31" s="173">
        <f t="shared" ref="E31:J31" si="11">E28*E29/1000</f>
        <v>0</v>
      </c>
      <c r="F31" s="173">
        <f t="shared" si="11"/>
        <v>0</v>
      </c>
      <c r="G31" s="173">
        <f>G28*G29</f>
        <v>0</v>
      </c>
      <c r="H31" s="173">
        <f t="shared" si="11"/>
        <v>0</v>
      </c>
      <c r="I31" s="173">
        <f t="shared" si="11"/>
        <v>0</v>
      </c>
      <c r="J31" s="173">
        <f t="shared" si="11"/>
        <v>0</v>
      </c>
      <c r="K31" s="209">
        <f>K28*K29</f>
        <v>0</v>
      </c>
      <c r="L31" s="210">
        <f>L28*L29/1000</f>
        <v>0.6486</v>
      </c>
      <c r="M31" s="210">
        <f>M28*M29/1000</f>
        <v>0</v>
      </c>
      <c r="N31" s="210">
        <f>N28*N29/1000</f>
        <v>0.1786</v>
      </c>
      <c r="O31" s="210">
        <f>O28*O29/1000</f>
        <v>0</v>
      </c>
      <c r="P31" s="210">
        <f>P28*P29/1000</f>
        <v>0</v>
      </c>
      <c r="Q31" s="210">
        <f>Q28*Q29</f>
        <v>94</v>
      </c>
      <c r="R31" s="210">
        <f t="shared" ref="R31:BY31" si="12">R28*R29/1000</f>
        <v>0</v>
      </c>
      <c r="S31" s="210">
        <f t="shared" si="12"/>
        <v>0</v>
      </c>
      <c r="T31" s="210">
        <f t="shared" si="12"/>
        <v>0</v>
      </c>
      <c r="U31" s="210">
        <f t="shared" si="12"/>
        <v>0</v>
      </c>
      <c r="V31" s="210">
        <f t="shared" si="12"/>
        <v>1.974</v>
      </c>
      <c r="W31" s="210">
        <f t="shared" si="12"/>
        <v>0</v>
      </c>
      <c r="X31" s="210">
        <f t="shared" si="12"/>
        <v>0</v>
      </c>
      <c r="Y31" s="210">
        <f t="shared" si="12"/>
        <v>0</v>
      </c>
      <c r="Z31" s="210">
        <f t="shared" si="12"/>
        <v>0</v>
      </c>
      <c r="AA31" s="210">
        <f t="shared" si="12"/>
        <v>18.8</v>
      </c>
      <c r="AB31" s="210">
        <f t="shared" si="12"/>
        <v>0</v>
      </c>
      <c r="AC31" s="210">
        <f t="shared" si="12"/>
        <v>0</v>
      </c>
      <c r="AD31" s="274">
        <f t="shared" si="12"/>
        <v>0</v>
      </c>
      <c r="AE31" s="274">
        <f t="shared" si="12"/>
        <v>0</v>
      </c>
      <c r="AF31" s="210">
        <f t="shared" si="12"/>
        <v>0</v>
      </c>
      <c r="AG31" s="210">
        <f t="shared" si="12"/>
        <v>0</v>
      </c>
      <c r="AH31" s="210">
        <f t="shared" si="12"/>
        <v>0</v>
      </c>
      <c r="AI31" s="210">
        <f t="shared" si="12"/>
        <v>0</v>
      </c>
      <c r="AJ31" s="210">
        <f t="shared" si="12"/>
        <v>0</v>
      </c>
      <c r="AK31" s="210">
        <f t="shared" si="12"/>
        <v>0</v>
      </c>
      <c r="AL31" s="210">
        <f t="shared" si="12"/>
        <v>0</v>
      </c>
      <c r="AM31" s="210">
        <f t="shared" si="12"/>
        <v>0</v>
      </c>
      <c r="AN31" s="210">
        <f t="shared" si="12"/>
        <v>5.64</v>
      </c>
      <c r="AO31" s="210">
        <f t="shared" si="12"/>
        <v>0</v>
      </c>
      <c r="AP31" s="210">
        <f t="shared" si="12"/>
        <v>0</v>
      </c>
      <c r="AQ31" s="210">
        <f t="shared" si="12"/>
        <v>0</v>
      </c>
      <c r="AR31" s="210">
        <f t="shared" si="12"/>
        <v>0</v>
      </c>
      <c r="AS31" s="210">
        <f t="shared" si="12"/>
        <v>0</v>
      </c>
      <c r="AT31" s="210">
        <f t="shared" si="12"/>
        <v>0</v>
      </c>
      <c r="AU31" s="210">
        <f t="shared" si="12"/>
        <v>0</v>
      </c>
      <c r="AV31" s="210">
        <f t="shared" si="12"/>
        <v>0</v>
      </c>
      <c r="AW31" s="210">
        <f t="shared" si="12"/>
        <v>0</v>
      </c>
      <c r="AX31" s="210">
        <f t="shared" si="12"/>
        <v>0</v>
      </c>
      <c r="AY31" s="210">
        <f t="shared" si="12"/>
        <v>0</v>
      </c>
      <c r="AZ31" s="274">
        <f t="shared" si="12"/>
        <v>0</v>
      </c>
      <c r="BA31" s="210">
        <f t="shared" si="12"/>
        <v>0</v>
      </c>
      <c r="BB31" s="210">
        <f t="shared" si="12"/>
        <v>5.264</v>
      </c>
      <c r="BC31" s="210">
        <f t="shared" si="12"/>
        <v>0</v>
      </c>
      <c r="BD31" s="210">
        <f t="shared" si="12"/>
        <v>0</v>
      </c>
      <c r="BE31" s="210">
        <f t="shared" si="12"/>
        <v>0</v>
      </c>
      <c r="BF31" s="210">
        <f t="shared" si="12"/>
        <v>0</v>
      </c>
      <c r="BG31" s="210">
        <f t="shared" si="12"/>
        <v>0</v>
      </c>
      <c r="BH31" s="274">
        <f t="shared" si="12"/>
        <v>0</v>
      </c>
      <c r="BI31" s="210">
        <f t="shared" si="12"/>
        <v>2.82</v>
      </c>
      <c r="BJ31" s="210">
        <f t="shared" si="12"/>
        <v>0</v>
      </c>
      <c r="BK31" s="210">
        <f t="shared" si="12"/>
        <v>1.316</v>
      </c>
      <c r="BL31" s="210">
        <f t="shared" si="12"/>
        <v>2.444</v>
      </c>
      <c r="BM31" s="210">
        <f t="shared" si="12"/>
        <v>0</v>
      </c>
      <c r="BN31" s="210">
        <f t="shared" si="12"/>
        <v>0</v>
      </c>
      <c r="BO31" s="210">
        <f t="shared" si="12"/>
        <v>0</v>
      </c>
      <c r="BP31" s="274">
        <f t="shared" si="12"/>
        <v>0</v>
      </c>
      <c r="BQ31" s="210">
        <f t="shared" si="12"/>
        <v>0</v>
      </c>
      <c r="BR31" s="210">
        <f t="shared" si="12"/>
        <v>0</v>
      </c>
      <c r="BS31" s="210">
        <f t="shared" si="12"/>
        <v>0</v>
      </c>
      <c r="BT31" s="210">
        <f t="shared" si="12"/>
        <v>0</v>
      </c>
      <c r="BU31" s="210">
        <f t="shared" si="12"/>
        <v>0</v>
      </c>
      <c r="BV31" s="210">
        <f t="shared" si="12"/>
        <v>9.4</v>
      </c>
      <c r="BW31" s="274">
        <f t="shared" si="12"/>
        <v>0</v>
      </c>
      <c r="BX31" s="210">
        <f t="shared" si="12"/>
        <v>3.76</v>
      </c>
      <c r="BY31" s="209">
        <f t="shared" si="12"/>
        <v>0</v>
      </c>
      <c r="BZ31" s="209">
        <f>BZ28*BZ29</f>
        <v>0</v>
      </c>
      <c r="CA31" s="180"/>
    </row>
    <row r="32" hidden="1" customHeight="1" spans="1:79">
      <c r="A32" s="170" t="s">
        <v>170</v>
      </c>
      <c r="B32" s="96"/>
      <c r="C32" s="172"/>
      <c r="D32" s="174">
        <f>ССЫЛКИ!B3</f>
        <v>105</v>
      </c>
      <c r="E32" s="174">
        <f>ССЫЛКИ!C3</f>
        <v>590</v>
      </c>
      <c r="F32" s="174">
        <f>ССЫЛКИ!D3</f>
        <v>590</v>
      </c>
      <c r="G32" s="174">
        <f>ССЫЛКИ!E3</f>
        <v>11</v>
      </c>
      <c r="H32" s="174">
        <f>ССЫЛКИ!F3</f>
        <v>400</v>
      </c>
      <c r="I32" s="174">
        <f>ССЫЛКИ!G3</f>
        <v>200</v>
      </c>
      <c r="J32" s="174">
        <f>ССЫЛКИ!H3</f>
        <v>105</v>
      </c>
      <c r="K32" s="174">
        <f>ССЫЛКИ!I3</f>
        <v>590</v>
      </c>
      <c r="L32" s="174">
        <f>ССЫЛКИ!J3</f>
        <v>150</v>
      </c>
      <c r="M32" s="174">
        <f>ССЫЛКИ!K3</f>
        <v>78</v>
      </c>
      <c r="N32" s="174">
        <f>ССЫЛКИ!L3</f>
        <v>10</v>
      </c>
      <c r="O32" s="174">
        <f>ССЫЛКИ!M3</f>
        <v>300</v>
      </c>
      <c r="P32" s="174">
        <f>ССЫЛКИ!N3</f>
        <v>990</v>
      </c>
      <c r="Q32" s="174">
        <f>ССЫЛКИ!O3</f>
        <v>12</v>
      </c>
      <c r="R32" s="174">
        <f>ССЫЛКИ!P3</f>
        <v>330</v>
      </c>
      <c r="S32" s="174">
        <f>ССЫЛКИ!Q3</f>
        <v>420</v>
      </c>
      <c r="T32" s="174">
        <f>ССЫЛКИ!R3</f>
        <v>260</v>
      </c>
      <c r="U32" s="174">
        <f>ССЫЛКИ!S3</f>
        <v>165</v>
      </c>
      <c r="V32" s="174">
        <f>ССЫЛКИ!T3</f>
        <v>300</v>
      </c>
      <c r="W32" s="174">
        <f>ССЫЛКИ!U3</f>
        <v>300</v>
      </c>
      <c r="X32" s="174">
        <f>ССЫЛКИ!V3</f>
        <v>400</v>
      </c>
      <c r="Y32" s="174">
        <f>ССЫЛКИ!W3</f>
        <v>50</v>
      </c>
      <c r="Z32" s="174">
        <f>ССЫЛКИ!X3</f>
        <v>210</v>
      </c>
      <c r="AA32" s="174">
        <f>ССЫЛКИ!Y3</f>
        <v>90</v>
      </c>
      <c r="AB32" s="174">
        <f>ССЫЛКИ!Z3</f>
        <v>100</v>
      </c>
      <c r="AC32" s="174">
        <f>ССЫЛКИ!AA3</f>
        <v>190</v>
      </c>
      <c r="AD32" s="174">
        <f>ССЫЛКИ!AB3</f>
        <v>440</v>
      </c>
      <c r="AE32" s="174">
        <f>ССЫЛКИ!AC3</f>
        <v>12.5</v>
      </c>
      <c r="AF32" s="174">
        <f>ССЫЛКИ!AD3</f>
        <v>70</v>
      </c>
      <c r="AG32" s="174">
        <f>ССЫЛКИ!AE3</f>
        <v>92</v>
      </c>
      <c r="AH32" s="174">
        <f>ССЫЛКИ!AF3</f>
        <v>70</v>
      </c>
      <c r="AI32" s="174">
        <f>ССЫЛКИ!AG3</f>
        <v>62</v>
      </c>
      <c r="AJ32" s="174">
        <f>ССЫЛКИ!AH3</f>
        <v>65</v>
      </c>
      <c r="AK32" s="174">
        <f>ССЫЛКИ!AI3</f>
        <v>70</v>
      </c>
      <c r="AL32" s="174">
        <f>ССЫЛКИ!AJ3</f>
        <v>75</v>
      </c>
      <c r="AM32" s="174">
        <f>ССЫЛКИ!AK3</f>
        <v>68</v>
      </c>
      <c r="AN32" s="174">
        <f>ССЫЛКИ!AL3</f>
        <v>120</v>
      </c>
      <c r="AO32" s="174">
        <f>ССЫЛКИ!AM3</f>
        <v>70</v>
      </c>
      <c r="AP32" s="174">
        <f>ССЫЛКИ!AN3</f>
        <v>190</v>
      </c>
      <c r="AQ32" s="174">
        <f>ССЫЛКИ!AO3</f>
        <v>420</v>
      </c>
      <c r="AR32" s="174">
        <f>ССЫЛКИ!AP3</f>
        <v>195</v>
      </c>
      <c r="AS32" s="174">
        <f>ССЫЛКИ!AQ3</f>
        <v>95</v>
      </c>
      <c r="AT32" s="174">
        <f>ССЫЛКИ!AR3</f>
        <v>1100</v>
      </c>
      <c r="AU32" s="174">
        <f>ССЫЛКИ!AS3</f>
        <v>85</v>
      </c>
      <c r="AV32" s="174">
        <f>ССЫЛКИ!AT3</f>
        <v>100</v>
      </c>
      <c r="AW32" s="174">
        <f>ССЫЛКИ!AU3</f>
        <v>290</v>
      </c>
      <c r="AX32" s="174">
        <f>ССЫЛКИ!AV3</f>
        <v>370</v>
      </c>
      <c r="AY32" s="174">
        <f>ССЫЛКИ!AW3</f>
        <v>700</v>
      </c>
      <c r="AZ32" s="174">
        <f>ССЫЛКИ!AX3</f>
        <v>440</v>
      </c>
      <c r="BA32" s="174">
        <f>ССЫЛКИ!AY3</f>
        <v>240</v>
      </c>
      <c r="BB32" s="174">
        <f>ССЫЛКИ!AZ3</f>
        <v>260</v>
      </c>
      <c r="BC32" s="174">
        <f>ССЫЛКИ!BA3</f>
        <v>350</v>
      </c>
      <c r="BD32" s="174">
        <f>ССЫЛКИ!BB3</f>
        <v>50</v>
      </c>
      <c r="BE32" s="174">
        <f>ССЫЛКИ!BC3</f>
        <v>370</v>
      </c>
      <c r="BF32" s="174">
        <f>ССЫЛКИ!BD3</f>
        <v>55</v>
      </c>
      <c r="BG32" s="174">
        <f>ССЫЛКИ!BE3</f>
        <v>450</v>
      </c>
      <c r="BH32" s="174">
        <f>ССЫЛКИ!BF3</f>
        <v>440</v>
      </c>
      <c r="BI32" s="174">
        <f>ССЫЛКИ!BG3</f>
        <v>48</v>
      </c>
      <c r="BJ32" s="174">
        <f>ССЫЛКИ!BH3</f>
        <v>59</v>
      </c>
      <c r="BK32" s="174">
        <f>ССЫЛКИ!BI3</f>
        <v>48</v>
      </c>
      <c r="BL32" s="174">
        <f>ССЫЛКИ!BJ3</f>
        <v>49</v>
      </c>
      <c r="BM32" s="174">
        <f>ССЫЛКИ!BK3</f>
        <v>78</v>
      </c>
      <c r="BN32" s="174">
        <f>ССЫЛКИ!BL3</f>
        <v>110</v>
      </c>
      <c r="BO32" s="174">
        <f>ССЫЛКИ!BM3</f>
        <v>61</v>
      </c>
      <c r="BP32" s="174">
        <f>ССЫЛКИ!BN3</f>
        <v>220</v>
      </c>
      <c r="BQ32" s="174">
        <f>ССЫЛКИ!BO3</f>
        <v>200</v>
      </c>
      <c r="BR32" s="174">
        <f>ССЫЛКИ!BP3</f>
        <v>164</v>
      </c>
      <c r="BS32" s="174">
        <f>ССЫЛКИ!BQ3</f>
        <v>190</v>
      </c>
      <c r="BT32" s="174">
        <f>ССЫЛКИ!BR3</f>
        <v>300</v>
      </c>
      <c r="BU32" s="174">
        <f>ССЫЛКИ!BS3</f>
        <v>195</v>
      </c>
      <c r="BV32" s="174">
        <f>ССЫЛКИ!BT3</f>
        <v>105</v>
      </c>
      <c r="BW32" s="174">
        <f>ССЫЛКИ!BU3</f>
        <v>440</v>
      </c>
      <c r="BX32" s="174">
        <f>ССЫЛКИ!BV3</f>
        <v>66</v>
      </c>
      <c r="BY32" s="174">
        <f>ССЫЛКИ!BW3</f>
        <v>510</v>
      </c>
      <c r="BZ32" s="174">
        <f>ССЫЛКИ!BX3</f>
        <v>580</v>
      </c>
      <c r="CA32" s="180"/>
    </row>
    <row r="33" ht="14" hidden="1" spans="1:79">
      <c r="A33" s="170" t="s">
        <v>196</v>
      </c>
      <c r="B33" s="96"/>
      <c r="C33" s="175">
        <f>SUM(D33:BZ33)</f>
        <v>7110.16</v>
      </c>
      <c r="D33" s="176">
        <f>D31*D32</f>
        <v>0</v>
      </c>
      <c r="E33" s="176">
        <f t="shared" ref="E33:BP33" si="13">E31*E32</f>
        <v>0</v>
      </c>
      <c r="F33" s="176">
        <f t="shared" si="13"/>
        <v>0</v>
      </c>
      <c r="G33" s="176">
        <f t="shared" si="13"/>
        <v>0</v>
      </c>
      <c r="H33" s="176">
        <f t="shared" si="13"/>
        <v>0</v>
      </c>
      <c r="I33" s="176">
        <f t="shared" si="13"/>
        <v>0</v>
      </c>
      <c r="J33" s="176">
        <f t="shared" si="13"/>
        <v>0</v>
      </c>
      <c r="K33" s="211">
        <f t="shared" si="13"/>
        <v>0</v>
      </c>
      <c r="L33" s="211">
        <f t="shared" si="13"/>
        <v>97.29</v>
      </c>
      <c r="M33" s="211">
        <f t="shared" si="13"/>
        <v>0</v>
      </c>
      <c r="N33" s="211">
        <f t="shared" si="13"/>
        <v>1.786</v>
      </c>
      <c r="O33" s="211">
        <f t="shared" si="13"/>
        <v>0</v>
      </c>
      <c r="P33" s="211">
        <f t="shared" si="13"/>
        <v>0</v>
      </c>
      <c r="Q33" s="211">
        <f t="shared" si="13"/>
        <v>1128</v>
      </c>
      <c r="R33" s="211">
        <f t="shared" si="13"/>
        <v>0</v>
      </c>
      <c r="S33" s="211">
        <f t="shared" si="13"/>
        <v>0</v>
      </c>
      <c r="T33" s="211">
        <f t="shared" si="13"/>
        <v>0</v>
      </c>
      <c r="U33" s="211">
        <f t="shared" si="13"/>
        <v>0</v>
      </c>
      <c r="V33" s="211">
        <f t="shared" si="13"/>
        <v>592.2</v>
      </c>
      <c r="W33" s="211">
        <f t="shared" si="13"/>
        <v>0</v>
      </c>
      <c r="X33" s="211">
        <f t="shared" si="13"/>
        <v>0</v>
      </c>
      <c r="Y33" s="211">
        <f t="shared" si="13"/>
        <v>0</v>
      </c>
      <c r="Z33" s="211">
        <f t="shared" si="13"/>
        <v>0</v>
      </c>
      <c r="AA33" s="211">
        <f t="shared" si="13"/>
        <v>1692</v>
      </c>
      <c r="AB33" s="211">
        <f t="shared" si="13"/>
        <v>0</v>
      </c>
      <c r="AC33" s="211">
        <f t="shared" si="13"/>
        <v>0</v>
      </c>
      <c r="AD33" s="211">
        <f t="shared" si="13"/>
        <v>0</v>
      </c>
      <c r="AE33" s="211">
        <f t="shared" si="13"/>
        <v>0</v>
      </c>
      <c r="AF33" s="211">
        <f t="shared" si="13"/>
        <v>0</v>
      </c>
      <c r="AG33" s="211">
        <f t="shared" si="13"/>
        <v>0</v>
      </c>
      <c r="AH33" s="211">
        <f t="shared" si="13"/>
        <v>0</v>
      </c>
      <c r="AI33" s="211">
        <f t="shared" si="13"/>
        <v>0</v>
      </c>
      <c r="AJ33" s="211">
        <f t="shared" si="13"/>
        <v>0</v>
      </c>
      <c r="AK33" s="211">
        <f t="shared" si="13"/>
        <v>0</v>
      </c>
      <c r="AL33" s="211">
        <f t="shared" si="13"/>
        <v>0</v>
      </c>
      <c r="AM33" s="211">
        <f t="shared" si="13"/>
        <v>0</v>
      </c>
      <c r="AN33" s="211">
        <f t="shared" si="13"/>
        <v>676.8</v>
      </c>
      <c r="AO33" s="211">
        <f t="shared" si="13"/>
        <v>0</v>
      </c>
      <c r="AP33" s="211">
        <f t="shared" si="13"/>
        <v>0</v>
      </c>
      <c r="AQ33" s="211">
        <f t="shared" si="13"/>
        <v>0</v>
      </c>
      <c r="AR33" s="211">
        <f t="shared" si="13"/>
        <v>0</v>
      </c>
      <c r="AS33" s="211">
        <f t="shared" si="13"/>
        <v>0</v>
      </c>
      <c r="AT33" s="211">
        <f t="shared" si="13"/>
        <v>0</v>
      </c>
      <c r="AU33" s="211">
        <f t="shared" si="13"/>
        <v>0</v>
      </c>
      <c r="AV33" s="211">
        <f t="shared" si="13"/>
        <v>0</v>
      </c>
      <c r="AW33" s="211">
        <f t="shared" si="13"/>
        <v>0</v>
      </c>
      <c r="AX33" s="211">
        <f t="shared" si="13"/>
        <v>0</v>
      </c>
      <c r="AY33" s="211">
        <f t="shared" si="13"/>
        <v>0</v>
      </c>
      <c r="AZ33" s="211">
        <f t="shared" si="13"/>
        <v>0</v>
      </c>
      <c r="BA33" s="211">
        <f t="shared" si="13"/>
        <v>0</v>
      </c>
      <c r="BB33" s="211">
        <f t="shared" si="13"/>
        <v>1368.64</v>
      </c>
      <c r="BC33" s="211">
        <f t="shared" si="13"/>
        <v>0</v>
      </c>
      <c r="BD33" s="211">
        <f t="shared" si="13"/>
        <v>0</v>
      </c>
      <c r="BE33" s="211">
        <f t="shared" si="13"/>
        <v>0</v>
      </c>
      <c r="BF33" s="211">
        <f t="shared" si="13"/>
        <v>0</v>
      </c>
      <c r="BG33" s="211">
        <f t="shared" si="13"/>
        <v>0</v>
      </c>
      <c r="BH33" s="211">
        <f t="shared" si="13"/>
        <v>0</v>
      </c>
      <c r="BI33" s="211">
        <f t="shared" si="13"/>
        <v>135.36</v>
      </c>
      <c r="BJ33" s="211">
        <f t="shared" si="13"/>
        <v>0</v>
      </c>
      <c r="BK33" s="211">
        <f t="shared" si="13"/>
        <v>63.168</v>
      </c>
      <c r="BL33" s="211">
        <f t="shared" si="13"/>
        <v>119.756</v>
      </c>
      <c r="BM33" s="211">
        <f t="shared" si="13"/>
        <v>0</v>
      </c>
      <c r="BN33" s="211">
        <f t="shared" si="13"/>
        <v>0</v>
      </c>
      <c r="BO33" s="211">
        <f t="shared" si="13"/>
        <v>0</v>
      </c>
      <c r="BP33" s="211">
        <f t="shared" si="13"/>
        <v>0</v>
      </c>
      <c r="BQ33" s="211">
        <f t="shared" ref="BQ33:BZ33" si="14">BQ31*BQ32</f>
        <v>0</v>
      </c>
      <c r="BR33" s="211">
        <f t="shared" si="14"/>
        <v>0</v>
      </c>
      <c r="BS33" s="211">
        <f t="shared" si="14"/>
        <v>0</v>
      </c>
      <c r="BT33" s="211">
        <f t="shared" si="14"/>
        <v>0</v>
      </c>
      <c r="BU33" s="211">
        <f t="shared" si="14"/>
        <v>0</v>
      </c>
      <c r="BV33" s="211">
        <f t="shared" si="14"/>
        <v>987</v>
      </c>
      <c r="BW33" s="211">
        <f t="shared" si="14"/>
        <v>0</v>
      </c>
      <c r="BX33" s="211">
        <f t="shared" si="14"/>
        <v>248.16</v>
      </c>
      <c r="BY33" s="211">
        <f t="shared" si="14"/>
        <v>0</v>
      </c>
      <c r="BZ33" s="211">
        <f t="shared" si="14"/>
        <v>0</v>
      </c>
      <c r="CA33" s="180"/>
    </row>
    <row r="34" ht="14" hidden="1" spans="1:79">
      <c r="A34" s="170" t="s">
        <v>197</v>
      </c>
      <c r="B34" s="95"/>
      <c r="C34" s="179">
        <f>C33/C30</f>
        <v>75.64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/>
    <row r="36" ht="20" spans="1:78">
      <c r="A36" s="180"/>
      <c r="B36" s="181" t="s">
        <v>14</v>
      </c>
      <c r="C36" s="182"/>
      <c r="D36" s="182"/>
      <c r="E36" s="182" t="str">
        <f>IF(E33=E50,"x")</f>
        <v>x</v>
      </c>
      <c r="F36" s="182" t="str">
        <f>IF(F33=F50,"x")</f>
        <v>x</v>
      </c>
      <c r="G36" s="182"/>
      <c r="H36" s="182" t="str">
        <f>IF(H33=H50,"x")</f>
        <v>x</v>
      </c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0"/>
    </row>
    <row r="37" ht="14" spans="1:76">
      <c r="A37" s="183" t="s">
        <v>3</v>
      </c>
      <c r="B37" s="184"/>
      <c r="C37" s="185"/>
      <c r="D37" s="186" t="s">
        <v>193</v>
      </c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210" customHeight="1" spans="1:78">
      <c r="A38" s="188"/>
      <c r="B38" s="189"/>
      <c r="C38" s="185"/>
      <c r="D38" s="121" t="str">
        <f>ССЫЛКИ!B2</f>
        <v>Вермишель</v>
      </c>
      <c r="E38" s="121" t="str">
        <f>ССЫЛКИ!C2</f>
        <v>Люля полуфаб-т (кг)</v>
      </c>
      <c r="F38" s="121" t="str">
        <f>ССЫЛКИ!D2</f>
        <v>Котлета говяжья полуф-т (кг)</v>
      </c>
      <c r="G38" s="121" t="str">
        <f>ССЫЛКИ!E2</f>
        <v>Какао (Фунтик) (шт)</v>
      </c>
      <c r="H38" s="121" t="str">
        <f>ССЫЛКИ!F2</f>
        <v>Какао порошок</v>
      </c>
      <c r="I38" s="121" t="str">
        <f>ССЫЛКИ!G2</f>
        <v>Кисель фруктовый</v>
      </c>
      <c r="J38" s="121" t="str">
        <f>ССЫЛКИ!H2</f>
        <v>Макароны</v>
      </c>
      <c r="K38" s="121" t="str">
        <f>ССЫЛКИ!I2</f>
        <v>Тефтели говяжьи (кг)</v>
      </c>
      <c r="L38" s="121" t="str">
        <f>ССЫЛКИ!J2</f>
        <v>Масло растительное</v>
      </c>
      <c r="M38" s="121" t="str">
        <f>ССЫЛКИ!K2</f>
        <v>Сахар</v>
      </c>
      <c r="N38" s="121" t="str">
        <f>ССЫЛКИ!L2</f>
        <v>Соль иодир.</v>
      </c>
      <c r="O38" s="121" t="str">
        <f>ССЫЛКИ!M2</f>
        <v>Сухофрукты</v>
      </c>
      <c r="P38" s="121" t="str">
        <f>ССЫЛКИ!N2</f>
        <v>Чай</v>
      </c>
      <c r="Q38" s="121" t="str">
        <f>ССЫЛКИ!O2</f>
        <v>Яйцо куриное (штук)</v>
      </c>
      <c r="R38" s="121" t="str">
        <f>ССЫЛКИ!P2</f>
        <v>Вафли</v>
      </c>
      <c r="S38" s="121" t="str">
        <f>ССЫЛКИ!Q2</f>
        <v>Кексы бездрожжевые (кг.)</v>
      </c>
      <c r="T38" s="121" t="str">
        <f>ССЫЛКИ!R2</f>
        <v>Печенье</v>
      </c>
      <c r="U38" s="121" t="str">
        <f>ССЫЛКИ!S2</f>
        <v>Пряники</v>
      </c>
      <c r="V38" s="121" t="str">
        <f>ССЫЛКИ!T2</f>
        <v>Горошек зеленый конс.</v>
      </c>
      <c r="W38" s="121" t="str">
        <f>ССЫЛКИ!U2</f>
        <v>Кукуруза консервы</v>
      </c>
      <c r="X38" s="121" t="str">
        <f>ССЫЛКИ!V2</f>
        <v>Огурцы маринованые</v>
      </c>
      <c r="Y38" s="121" t="str">
        <f>ССЫЛКИ!W2</f>
        <v>Мука высшего сорт</v>
      </c>
      <c r="Z38" s="121" t="str">
        <f>ССЫЛКИ!X2</f>
        <v>Повидло</v>
      </c>
      <c r="AA38" s="121" t="str">
        <f>ССЫЛКИ!Y2</f>
        <v>Сок фруктовый светлый</v>
      </c>
      <c r="AB38" s="121" t="str">
        <f>ССЫЛКИ!Z2</f>
        <v>Сок фруктовый с мякотью</v>
      </c>
      <c r="AC38" s="121" t="str">
        <f>ССЫЛКИ!AA2</f>
        <v>Томатная паста</v>
      </c>
      <c r="AD38" s="121" t="str">
        <f>ССЫЛКИ!AB2</f>
        <v>Котлета рыбная полуф-т (кг)</v>
      </c>
      <c r="AE38" s="121" t="str">
        <f>ССЫЛКИ!AC2</f>
        <v>Фрикадельки рыбные  полуф-т (кг)</v>
      </c>
      <c r="AF38" s="121" t="str">
        <f>ССЫЛКИ!AD2</f>
        <v>Крупа гороховая</v>
      </c>
      <c r="AG38" s="121" t="str">
        <f>ССЫЛКИ!AE2</f>
        <v>Крупа гречневая</v>
      </c>
      <c r="AH38" s="121" t="str">
        <f>ССЫЛКИ!AF2</f>
        <v>Крупа кукурузная</v>
      </c>
      <c r="AI38" s="121" t="str">
        <f>ССЫЛКИ!AG2</f>
        <v>Крупа манная</v>
      </c>
      <c r="AJ38" s="121" t="str">
        <f>ССЫЛКИ!AH2</f>
        <v>Крупа овсяная</v>
      </c>
      <c r="AK38" s="121" t="str">
        <f>ССЫЛКИ!AI2</f>
        <v>Крупа перловая</v>
      </c>
      <c r="AL38" s="121" t="str">
        <f>ССЫЛКИ!AJ2</f>
        <v>Крупа пшеничная</v>
      </c>
      <c r="AM38" s="121" t="str">
        <f>ССЫЛКИ!AK2</f>
        <v>Крупа пшено шлифованное</v>
      </c>
      <c r="AN38" s="121" t="str">
        <f>ССЫЛКИ!AL2</f>
        <v>Крупа рисовая</v>
      </c>
      <c r="AO38" s="121" t="str">
        <f>ССЫЛКИ!AM2</f>
        <v>Крупа ячневая</v>
      </c>
      <c r="AP38" s="121" t="str">
        <f>ССЫЛКИ!AN2</f>
        <v>Фасоль</v>
      </c>
      <c r="AQ38" s="121" t="str">
        <f>ССЫЛКИ!AO2</f>
        <v>Курага сушеная</v>
      </c>
      <c r="AR38" s="121" t="str">
        <f>ССЫЛКИ!AP2</f>
        <v>БИО йогурт 2.5</v>
      </c>
      <c r="AS38" s="121" t="str">
        <f>ССЫЛКИ!AQ2</f>
        <v>Кефир</v>
      </c>
      <c r="AT38" s="121" t="str">
        <f>ССЫЛКИ!AR2</f>
        <v>Масло сливочное</v>
      </c>
      <c r="AU38" s="121" t="str">
        <f>ССЫЛКИ!AS2</f>
        <v>Молоко разливное</v>
      </c>
      <c r="AV38" s="121" t="str">
        <f>ССЫЛКИ!AT2</f>
        <v>Молоко пастеризованное  2,5</v>
      </c>
      <c r="AW38" s="121" t="str">
        <f>ССЫЛКИ!AU2</f>
        <v>Сгущенное молоко</v>
      </c>
      <c r="AX38" s="121" t="str">
        <f>ССЫЛКИ!AV2</f>
        <v>Сметана</v>
      </c>
      <c r="AY38" s="121" t="str">
        <f>ССЫЛКИ!AW2</f>
        <v>Сыр Российский</v>
      </c>
      <c r="AZ38" s="121" t="str">
        <f>ССЫЛКИ!AX2</f>
        <v>Биточки куриные (кг)</v>
      </c>
      <c r="BA38" s="121" t="str">
        <f>ССЫЛКИ!AY2</f>
        <v>Тушка куринная</v>
      </c>
      <c r="BB38" s="121" t="str">
        <f>ССЫЛКИ!AZ2</f>
        <v>Бедро куриное</v>
      </c>
      <c r="BC38" s="121" t="str">
        <f>ССЫЛКИ!BA2</f>
        <v>Фарш говяжий</v>
      </c>
      <c r="BD38" s="121" t="str">
        <f>ССЫЛКИ!BB2</f>
        <v>Баклажаны свежие</v>
      </c>
      <c r="BE38" s="121" t="str">
        <f>ССЫЛКИ!BC2</f>
        <v>Грудка куриная</v>
      </c>
      <c r="BF38" s="121" t="str">
        <f>ССЫЛКИ!BD2</f>
        <v>Перец болгарский </v>
      </c>
      <c r="BG38" s="121" t="str">
        <f>ССЫЛКИ!BE2</f>
        <v>Зелень разная </v>
      </c>
      <c r="BH38" s="121" t="str">
        <f>ССЫЛКИ!BF2</f>
        <v>Котлета куриная полуфаб-т (кг)</v>
      </c>
      <c r="BI38" s="121" t="str">
        <f>ССЫЛКИ!BG2</f>
        <v>Капуста</v>
      </c>
      <c r="BJ38" s="121" t="str">
        <f>ССЫЛКИ!BH2</f>
        <v>Картофель</v>
      </c>
      <c r="BK38" s="121" t="str">
        <f>ССЫЛКИ!BI2</f>
        <v>Лук репчатый</v>
      </c>
      <c r="BL38" s="121" t="str">
        <f>ССЫЛКИ!BJ2</f>
        <v>Морковь</v>
      </c>
      <c r="BM38" s="121" t="str">
        <f>ССЫЛКИ!BK2</f>
        <v>Огурцы свежие</v>
      </c>
      <c r="BN38" s="121" t="str">
        <f>ССЫЛКИ!BL2</f>
        <v>Помидоры свежие </v>
      </c>
      <c r="BO38" s="121" t="str">
        <f>ССЫЛКИ!BM2</f>
        <v>Свекла столовая</v>
      </c>
      <c r="BP38" s="121" t="str">
        <f>ССЫЛКИ!BN2</f>
        <v>Вареники полуфаб-т (кг)</v>
      </c>
      <c r="BQ38" s="121" t="str">
        <f>ССЫЛКИ!BO2</f>
        <v>Мандарины</v>
      </c>
      <c r="BR38" s="121" t="str">
        <f>ССЫЛКИ!BP2</f>
        <v>Бананы</v>
      </c>
      <c r="BS38" s="121" t="str">
        <f>ССЫЛКИ!BQ2</f>
        <v>Груши</v>
      </c>
      <c r="BT38" s="121" t="str">
        <f>ССЫЛКИ!BR2</f>
        <v>Лимонная кислота</v>
      </c>
      <c r="BU38" s="121" t="str">
        <f>ССЫЛКИ!BS2</f>
        <v>Апельсины</v>
      </c>
      <c r="BV38" s="121" t="str">
        <f>ССЫЛКИ!BT2</f>
        <v>Яблоки</v>
      </c>
      <c r="BW38" s="121" t="str">
        <f>ССЫЛКИ!BU2</f>
        <v>Тефтели куриные</v>
      </c>
      <c r="BX38" s="121" t="str">
        <f>ССЫЛКИ!BV2</f>
        <v>Хлеб пшеничный</v>
      </c>
      <c r="BY38" s="121" t="str">
        <f>ССЫЛКИ!BW2</f>
        <v>Мини рулеты (бисквитные)</v>
      </c>
      <c r="BZ38" s="121" t="str">
        <f>ССЫЛКИ!BX2</f>
        <v>Зефир в шоколаде (кг)</v>
      </c>
    </row>
    <row r="39" ht="14.5" spans="1:79">
      <c r="A39" s="160" t="s">
        <v>44</v>
      </c>
      <c r="B39" s="270"/>
      <c r="C39" s="264"/>
      <c r="D39" s="192"/>
      <c r="E39" s="8"/>
      <c r="F39" s="8"/>
      <c r="G39" s="8"/>
      <c r="H39" s="8"/>
      <c r="I39" s="8"/>
      <c r="J39" s="8"/>
      <c r="K39" s="8"/>
      <c r="L39" s="192">
        <v>3.6</v>
      </c>
      <c r="M39" s="192"/>
      <c r="N39" s="192">
        <v>1</v>
      </c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>
        <v>18</v>
      </c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>
        <v>43</v>
      </c>
      <c r="BC39" s="192"/>
      <c r="BD39" s="192"/>
      <c r="BE39" s="192"/>
      <c r="BF39" s="192"/>
      <c r="BG39" s="192"/>
      <c r="BH39" s="192"/>
      <c r="BI39" s="192"/>
      <c r="BJ39" s="192">
        <v>18</v>
      </c>
      <c r="BK39" s="192">
        <v>5</v>
      </c>
      <c r="BL39" s="192">
        <v>10</v>
      </c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8"/>
      <c r="BZ39" s="8"/>
      <c r="CA39" s="220">
        <f>SUMPRODUCT($D39:$BZ39,$D$51:$BZ$51)/1000</f>
        <v>15.682</v>
      </c>
    </row>
    <row r="40" ht="14.5" spans="1:79">
      <c r="A40" s="160" t="s">
        <v>36</v>
      </c>
      <c r="B40" s="270"/>
      <c r="C40" s="8"/>
      <c r="D40" s="8"/>
      <c r="E40" s="8"/>
      <c r="F40" s="8"/>
      <c r="G40" s="8"/>
      <c r="H40" s="8"/>
      <c r="I40" s="8"/>
      <c r="J40" s="8"/>
      <c r="K40" s="8"/>
      <c r="L40" s="192">
        <v>3.7</v>
      </c>
      <c r="M40" s="192"/>
      <c r="N40" s="192">
        <v>1.3</v>
      </c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>
        <v>5</v>
      </c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>
        <v>120</v>
      </c>
      <c r="BQ40" s="192"/>
      <c r="BR40" s="192"/>
      <c r="BS40" s="192"/>
      <c r="BT40" s="192"/>
      <c r="BU40" s="192"/>
      <c r="BV40" s="192"/>
      <c r="BW40" s="192"/>
      <c r="BX40" s="192"/>
      <c r="BY40" s="8"/>
      <c r="BZ40" s="8"/>
      <c r="CA40" s="220">
        <f t="shared" ref="CA40:CA45" si="15">SUMPRODUCT($E40:$BZ40,$E$51:$BZ$51)/1000</f>
        <v>28.818</v>
      </c>
    </row>
    <row r="41" ht="14.5" spans="1:79">
      <c r="A41" s="160" t="s">
        <v>10</v>
      </c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>
        <v>200</v>
      </c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/>
      <c r="BX41" s="162"/>
      <c r="BY41" s="8"/>
      <c r="BZ41" s="8"/>
      <c r="CA41" s="220">
        <f t="shared" si="15"/>
        <v>18</v>
      </c>
    </row>
    <row r="42" ht="14.5" spans="1:79">
      <c r="A42" s="160" t="s">
        <v>11</v>
      </c>
      <c r="B42" s="161"/>
      <c r="C42" s="8"/>
      <c r="D42" s="8"/>
      <c r="E42" s="8"/>
      <c r="F42" s="8"/>
      <c r="G42" s="8"/>
      <c r="H42" s="8"/>
      <c r="I42" s="8"/>
      <c r="J42" s="8"/>
      <c r="K42" s="8"/>
      <c r="L42" s="192"/>
      <c r="M42" s="192"/>
      <c r="N42" s="192"/>
      <c r="O42" s="192"/>
      <c r="P42" s="192"/>
      <c r="Q42" s="192"/>
      <c r="R42" s="192"/>
      <c r="S42" s="16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>
        <v>100</v>
      </c>
      <c r="BW42" s="192"/>
      <c r="BX42" s="192"/>
      <c r="BY42" s="8"/>
      <c r="BZ42" s="192"/>
      <c r="CA42" s="220">
        <f t="shared" si="15"/>
        <v>10.5</v>
      </c>
    </row>
    <row r="43" ht="14.5" spans="1:79">
      <c r="A43" s="160" t="s">
        <v>16</v>
      </c>
      <c r="B43" s="161"/>
      <c r="C43" s="8"/>
      <c r="D43" s="8"/>
      <c r="E43" s="8"/>
      <c r="F43" s="8"/>
      <c r="G43" s="8"/>
      <c r="H43" s="8"/>
      <c r="I43" s="8"/>
      <c r="J43" s="8"/>
      <c r="K43" s="8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275"/>
      <c r="BS43" s="192"/>
      <c r="BT43" s="192"/>
      <c r="BU43" s="192"/>
      <c r="BV43" s="192"/>
      <c r="BW43" s="192"/>
      <c r="BX43" s="192">
        <v>40</v>
      </c>
      <c r="BY43" s="8"/>
      <c r="BZ43" s="8"/>
      <c r="CA43" s="220">
        <f t="shared" si="15"/>
        <v>2.64</v>
      </c>
    </row>
    <row r="44" ht="14" spans="1:79">
      <c r="A44" s="160"/>
      <c r="B44" s="161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70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  <c r="BI44" s="162"/>
      <c r="BJ44" s="162"/>
      <c r="BK44" s="162"/>
      <c r="BL44" s="162"/>
      <c r="BM44" s="162"/>
      <c r="BN44" s="162"/>
      <c r="BO44" s="162"/>
      <c r="BP44" s="162"/>
      <c r="BQ44" s="239"/>
      <c r="BR44" s="169"/>
      <c r="BS44" s="242"/>
      <c r="BT44" s="162"/>
      <c r="BU44" s="162"/>
      <c r="BV44" s="162"/>
      <c r="BW44" s="162"/>
      <c r="BX44" s="162"/>
      <c r="BY44" s="162"/>
      <c r="BZ44" s="162"/>
      <c r="CA44" s="220">
        <f t="shared" si="15"/>
        <v>0</v>
      </c>
    </row>
    <row r="45" ht="14" spans="1:79">
      <c r="A45" s="160"/>
      <c r="B45" s="161"/>
      <c r="C45" s="271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70"/>
      <c r="BS45" s="165"/>
      <c r="BT45" s="165"/>
      <c r="BU45" s="165"/>
      <c r="BV45" s="165"/>
      <c r="BW45" s="165"/>
      <c r="BX45" s="165"/>
      <c r="BY45" s="165"/>
      <c r="BZ45" s="165"/>
      <c r="CA45" s="220">
        <f t="shared" si="15"/>
        <v>0</v>
      </c>
    </row>
    <row r="46" ht="14" spans="1:78">
      <c r="A46" s="138"/>
      <c r="B46" s="272"/>
      <c r="C46" s="133"/>
      <c r="D46" s="133"/>
      <c r="E46" s="133"/>
      <c r="F46" s="133"/>
      <c r="G46" s="133"/>
      <c r="H46" s="133"/>
      <c r="I46" s="133"/>
      <c r="J46" s="133"/>
      <c r="K46" s="133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240"/>
      <c r="X46" s="240"/>
      <c r="Y46" s="240"/>
      <c r="Z46" s="240"/>
      <c r="AA46" s="240"/>
      <c r="AB46" s="24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  <c r="BA46" s="240"/>
      <c r="BB46" s="240"/>
      <c r="BC46" s="240"/>
      <c r="BD46" s="240"/>
      <c r="BE46" s="240"/>
      <c r="BF46" s="240"/>
      <c r="BG46" s="240"/>
      <c r="BH46" s="240"/>
      <c r="BI46" s="240"/>
      <c r="BJ46" s="240"/>
      <c r="BK46" s="240"/>
      <c r="BL46" s="240"/>
      <c r="BM46" s="240"/>
      <c r="BN46" s="240"/>
      <c r="BO46" s="240"/>
      <c r="BP46" s="240"/>
      <c r="BQ46" s="240"/>
      <c r="BR46" s="240"/>
      <c r="BS46" s="240"/>
      <c r="BT46" s="240"/>
      <c r="BU46" s="240"/>
      <c r="BV46" s="240"/>
      <c r="BW46" s="240"/>
      <c r="BX46" s="240"/>
      <c r="BY46" s="133"/>
      <c r="BZ46" s="133"/>
    </row>
    <row r="47" ht="14" hidden="1" spans="1:78">
      <c r="A47" s="160"/>
      <c r="B47" s="161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0</v>
      </c>
      <c r="K47" s="236">
        <f t="shared" si="16"/>
        <v>0</v>
      </c>
      <c r="L47" s="236">
        <f t="shared" si="16"/>
        <v>7.3</v>
      </c>
      <c r="M47" s="236">
        <f t="shared" si="16"/>
        <v>0</v>
      </c>
      <c r="N47" s="236">
        <f t="shared" si="16"/>
        <v>2.3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0</v>
      </c>
      <c r="Z47" s="236">
        <f t="shared" si="16"/>
        <v>0</v>
      </c>
      <c r="AA47" s="236">
        <f t="shared" si="16"/>
        <v>200</v>
      </c>
      <c r="AB47" s="236">
        <f t="shared" si="16"/>
        <v>0</v>
      </c>
      <c r="AC47" s="236">
        <f t="shared" si="16"/>
        <v>0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18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0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0</v>
      </c>
      <c r="AZ47" s="236">
        <f t="shared" si="16"/>
        <v>0</v>
      </c>
      <c r="BA47" s="236">
        <f t="shared" si="16"/>
        <v>0</v>
      </c>
      <c r="BB47" s="236">
        <f t="shared" si="16"/>
        <v>43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0</v>
      </c>
      <c r="BH47" s="236">
        <f t="shared" si="16"/>
        <v>0</v>
      </c>
      <c r="BI47" s="236">
        <f t="shared" si="16"/>
        <v>0</v>
      </c>
      <c r="BJ47" s="236">
        <f t="shared" si="16"/>
        <v>18</v>
      </c>
      <c r="BK47" s="236">
        <f t="shared" si="16"/>
        <v>5</v>
      </c>
      <c r="BL47" s="236">
        <f t="shared" si="16"/>
        <v>10</v>
      </c>
      <c r="BM47" s="236">
        <f t="shared" si="16"/>
        <v>0</v>
      </c>
      <c r="BN47" s="236">
        <f t="shared" si="16"/>
        <v>0</v>
      </c>
      <c r="BO47" s="236">
        <f t="shared" si="16"/>
        <v>0</v>
      </c>
      <c r="BP47" s="236">
        <f t="shared" ref="BP47:BZ47" si="17">SUM(BP39:BP45)</f>
        <v>120</v>
      </c>
      <c r="BQ47" s="236">
        <f t="shared" si="17"/>
        <v>0</v>
      </c>
      <c r="BR47" s="236">
        <f>SUM(BR39:BR44)</f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100</v>
      </c>
      <c r="BW47" s="236">
        <f t="shared" si="17"/>
        <v>0</v>
      </c>
      <c r="BX47" s="236">
        <f t="shared" si="17"/>
        <v>40</v>
      </c>
      <c r="BY47" s="236">
        <f t="shared" si="17"/>
        <v>0</v>
      </c>
      <c r="BZ47" s="236">
        <f t="shared" si="17"/>
        <v>0</v>
      </c>
    </row>
    <row r="48" ht="14" hidden="1" spans="1:78">
      <c r="A48" s="163" t="s">
        <v>194</v>
      </c>
      <c r="B48" s="164"/>
      <c r="C48" s="162">
        <f>C49</f>
        <v>0</v>
      </c>
      <c r="D48" s="162">
        <f t="shared" ref="D48:BO48" si="18">C48</f>
        <v>0</v>
      </c>
      <c r="E48" s="162">
        <f t="shared" si="18"/>
        <v>0</v>
      </c>
      <c r="F48" s="162">
        <f t="shared" si="18"/>
        <v>0</v>
      </c>
      <c r="G48" s="162">
        <f t="shared" si="18"/>
        <v>0</v>
      </c>
      <c r="H48" s="162">
        <f t="shared" si="18"/>
        <v>0</v>
      </c>
      <c r="I48" s="162">
        <f t="shared" si="18"/>
        <v>0</v>
      </c>
      <c r="J48" s="162">
        <f t="shared" si="18"/>
        <v>0</v>
      </c>
      <c r="K48" s="162">
        <f t="shared" si="18"/>
        <v>0</v>
      </c>
      <c r="L48" s="162">
        <f t="shared" si="18"/>
        <v>0</v>
      </c>
      <c r="M48" s="162">
        <f t="shared" si="18"/>
        <v>0</v>
      </c>
      <c r="N48" s="162">
        <f t="shared" si="18"/>
        <v>0</v>
      </c>
      <c r="O48" s="162">
        <f t="shared" si="18"/>
        <v>0</v>
      </c>
      <c r="P48" s="162">
        <f t="shared" si="18"/>
        <v>0</v>
      </c>
      <c r="Q48" s="162">
        <f t="shared" si="18"/>
        <v>0</v>
      </c>
      <c r="R48" s="162">
        <f t="shared" si="18"/>
        <v>0</v>
      </c>
      <c r="S48" s="162">
        <f t="shared" si="18"/>
        <v>0</v>
      </c>
      <c r="T48" s="162">
        <f t="shared" si="18"/>
        <v>0</v>
      </c>
      <c r="U48" s="162">
        <f t="shared" si="18"/>
        <v>0</v>
      </c>
      <c r="V48" s="162">
        <f t="shared" si="18"/>
        <v>0</v>
      </c>
      <c r="W48" s="162">
        <f t="shared" si="18"/>
        <v>0</v>
      </c>
      <c r="X48" s="162">
        <f t="shared" si="18"/>
        <v>0</v>
      </c>
      <c r="Y48" s="162">
        <f t="shared" si="18"/>
        <v>0</v>
      </c>
      <c r="Z48" s="162">
        <f t="shared" si="18"/>
        <v>0</v>
      </c>
      <c r="AA48" s="162">
        <f t="shared" si="18"/>
        <v>0</v>
      </c>
      <c r="AB48" s="162">
        <f t="shared" si="18"/>
        <v>0</v>
      </c>
      <c r="AC48" s="162">
        <f t="shared" si="18"/>
        <v>0</v>
      </c>
      <c r="AD48" s="162">
        <f t="shared" si="18"/>
        <v>0</v>
      </c>
      <c r="AE48" s="162">
        <f t="shared" si="18"/>
        <v>0</v>
      </c>
      <c r="AF48" s="162">
        <f t="shared" si="18"/>
        <v>0</v>
      </c>
      <c r="AG48" s="162">
        <f t="shared" si="18"/>
        <v>0</v>
      </c>
      <c r="AH48" s="162">
        <f t="shared" si="18"/>
        <v>0</v>
      </c>
      <c r="AI48" s="162">
        <f t="shared" si="18"/>
        <v>0</v>
      </c>
      <c r="AJ48" s="162">
        <f t="shared" si="18"/>
        <v>0</v>
      </c>
      <c r="AK48" s="162">
        <f t="shared" si="18"/>
        <v>0</v>
      </c>
      <c r="AL48" s="162">
        <f t="shared" si="18"/>
        <v>0</v>
      </c>
      <c r="AM48" s="162">
        <f t="shared" si="18"/>
        <v>0</v>
      </c>
      <c r="AN48" s="162">
        <f t="shared" si="18"/>
        <v>0</v>
      </c>
      <c r="AO48" s="162">
        <f t="shared" si="18"/>
        <v>0</v>
      </c>
      <c r="AP48" s="162">
        <f t="shared" si="18"/>
        <v>0</v>
      </c>
      <c r="AQ48" s="162">
        <f t="shared" si="18"/>
        <v>0</v>
      </c>
      <c r="AR48" s="162">
        <f t="shared" si="18"/>
        <v>0</v>
      </c>
      <c r="AS48" s="162">
        <f t="shared" si="18"/>
        <v>0</v>
      </c>
      <c r="AT48" s="162">
        <f t="shared" si="18"/>
        <v>0</v>
      </c>
      <c r="AU48" s="162">
        <f t="shared" si="18"/>
        <v>0</v>
      </c>
      <c r="AV48" s="162">
        <f t="shared" si="18"/>
        <v>0</v>
      </c>
      <c r="AW48" s="162">
        <f t="shared" si="18"/>
        <v>0</v>
      </c>
      <c r="AX48" s="162">
        <f t="shared" si="18"/>
        <v>0</v>
      </c>
      <c r="AY48" s="162">
        <f t="shared" si="18"/>
        <v>0</v>
      </c>
      <c r="AZ48" s="162">
        <f t="shared" si="18"/>
        <v>0</v>
      </c>
      <c r="BA48" s="162">
        <f t="shared" si="18"/>
        <v>0</v>
      </c>
      <c r="BB48" s="162">
        <f t="shared" si="18"/>
        <v>0</v>
      </c>
      <c r="BC48" s="162">
        <f t="shared" si="18"/>
        <v>0</v>
      </c>
      <c r="BD48" s="162">
        <f t="shared" si="18"/>
        <v>0</v>
      </c>
      <c r="BE48" s="162">
        <f t="shared" si="18"/>
        <v>0</v>
      </c>
      <c r="BF48" s="162">
        <f t="shared" si="18"/>
        <v>0</v>
      </c>
      <c r="BG48" s="162">
        <f t="shared" si="18"/>
        <v>0</v>
      </c>
      <c r="BH48" s="162">
        <f t="shared" si="18"/>
        <v>0</v>
      </c>
      <c r="BI48" s="162">
        <f t="shared" si="18"/>
        <v>0</v>
      </c>
      <c r="BJ48" s="162">
        <f t="shared" si="18"/>
        <v>0</v>
      </c>
      <c r="BK48" s="162">
        <f t="shared" si="18"/>
        <v>0</v>
      </c>
      <c r="BL48" s="162">
        <f t="shared" si="18"/>
        <v>0</v>
      </c>
      <c r="BM48" s="162">
        <f t="shared" si="18"/>
        <v>0</v>
      </c>
      <c r="BN48" s="162">
        <f t="shared" si="18"/>
        <v>0</v>
      </c>
      <c r="BO48" s="162">
        <f t="shared" si="18"/>
        <v>0</v>
      </c>
      <c r="BP48" s="162">
        <f t="shared" ref="BP48:BZ48" si="19">BO48</f>
        <v>0</v>
      </c>
      <c r="BQ48" s="162">
        <f t="shared" si="19"/>
        <v>0</v>
      </c>
      <c r="BR48" s="162">
        <f t="shared" si="19"/>
        <v>0</v>
      </c>
      <c r="BS48" s="162">
        <f t="shared" si="19"/>
        <v>0</v>
      </c>
      <c r="BT48" s="162">
        <f t="shared" si="19"/>
        <v>0</v>
      </c>
      <c r="BU48" s="162">
        <f t="shared" si="19"/>
        <v>0</v>
      </c>
      <c r="BV48" s="162">
        <f t="shared" si="19"/>
        <v>0</v>
      </c>
      <c r="BW48" s="162">
        <f t="shared" si="19"/>
        <v>0</v>
      </c>
      <c r="BX48" s="162">
        <f t="shared" si="19"/>
        <v>0</v>
      </c>
      <c r="BY48" s="162">
        <f t="shared" si="19"/>
        <v>0</v>
      </c>
      <c r="BZ48" s="162">
        <f t="shared" si="19"/>
        <v>0</v>
      </c>
    </row>
    <row r="49" ht="15.75" customHeight="1" spans="1:78">
      <c r="A49" s="195" t="s">
        <v>194</v>
      </c>
      <c r="B49" s="196"/>
      <c r="C49" s="197">
        <f>VLOOKUP(B4,Фактически_присутствующих,3,FALSE)</f>
        <v>0</v>
      </c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5.75" customHeight="1" spans="1:78">
      <c r="A50" s="146" t="s">
        <v>195</v>
      </c>
      <c r="B50" s="147"/>
      <c r="C50" s="198"/>
      <c r="D50" s="154">
        <f>D47*D48/1000</f>
        <v>0</v>
      </c>
      <c r="E50" s="149">
        <f>E47*E48/1000</f>
        <v>0</v>
      </c>
      <c r="F50" s="149">
        <f>F47*F48/1000</f>
        <v>0</v>
      </c>
      <c r="G50" s="149">
        <f>G47*G48</f>
        <v>0</v>
      </c>
      <c r="H50" s="149">
        <f>H47*H48</f>
        <v>0</v>
      </c>
      <c r="I50" s="149">
        <f>I47*I48/1000</f>
        <v>0</v>
      </c>
      <c r="J50" s="149">
        <f>J47*J48/1000</f>
        <v>0</v>
      </c>
      <c r="K50" s="149">
        <f>K47*K48/1000</f>
        <v>0</v>
      </c>
      <c r="L50" s="207">
        <f t="shared" ref="L50:BX50" si="20">L47*L48/1000</f>
        <v>0</v>
      </c>
      <c r="M50" s="207">
        <f t="shared" si="20"/>
        <v>0</v>
      </c>
      <c r="N50" s="207">
        <f t="shared" si="20"/>
        <v>0</v>
      </c>
      <c r="O50" s="207">
        <f t="shared" si="20"/>
        <v>0</v>
      </c>
      <c r="P50" s="207">
        <f t="shared" si="20"/>
        <v>0</v>
      </c>
      <c r="Q50" s="207">
        <f>Q47*Q48</f>
        <v>0</v>
      </c>
      <c r="R50" s="207">
        <f t="shared" si="20"/>
        <v>0</v>
      </c>
      <c r="S50" s="207">
        <f t="shared" si="20"/>
        <v>0</v>
      </c>
      <c r="T50" s="207">
        <f t="shared" si="20"/>
        <v>0</v>
      </c>
      <c r="U50" s="207">
        <f t="shared" si="20"/>
        <v>0</v>
      </c>
      <c r="V50" s="207">
        <f t="shared" si="20"/>
        <v>0</v>
      </c>
      <c r="W50" s="207">
        <f t="shared" si="20"/>
        <v>0</v>
      </c>
      <c r="X50" s="207">
        <f t="shared" si="20"/>
        <v>0</v>
      </c>
      <c r="Y50" s="207">
        <f t="shared" si="20"/>
        <v>0</v>
      </c>
      <c r="Z50" s="207">
        <f t="shared" si="20"/>
        <v>0</v>
      </c>
      <c r="AA50" s="207">
        <f t="shared" si="20"/>
        <v>0</v>
      </c>
      <c r="AB50" s="207">
        <f t="shared" si="20"/>
        <v>0</v>
      </c>
      <c r="AC50" s="207">
        <f t="shared" si="20"/>
        <v>0</v>
      </c>
      <c r="AD50" s="207">
        <f t="shared" si="20"/>
        <v>0</v>
      </c>
      <c r="AE50" s="207">
        <f t="shared" si="20"/>
        <v>0</v>
      </c>
      <c r="AF50" s="207">
        <f t="shared" si="20"/>
        <v>0</v>
      </c>
      <c r="AG50" s="207">
        <f t="shared" si="20"/>
        <v>0</v>
      </c>
      <c r="AH50" s="207">
        <f t="shared" si="20"/>
        <v>0</v>
      </c>
      <c r="AI50" s="207">
        <f t="shared" si="20"/>
        <v>0</v>
      </c>
      <c r="AJ50" s="207">
        <f t="shared" si="20"/>
        <v>0</v>
      </c>
      <c r="AK50" s="207">
        <f t="shared" si="20"/>
        <v>0</v>
      </c>
      <c r="AL50" s="207">
        <f t="shared" si="20"/>
        <v>0</v>
      </c>
      <c r="AM50" s="207">
        <f t="shared" si="20"/>
        <v>0</v>
      </c>
      <c r="AN50" s="207">
        <f t="shared" si="20"/>
        <v>0</v>
      </c>
      <c r="AO50" s="207">
        <f t="shared" si="20"/>
        <v>0</v>
      </c>
      <c r="AP50" s="207">
        <f t="shared" si="20"/>
        <v>0</v>
      </c>
      <c r="AQ50" s="207">
        <f t="shared" si="20"/>
        <v>0</v>
      </c>
      <c r="AR50" s="207">
        <f t="shared" si="20"/>
        <v>0</v>
      </c>
      <c r="AS50" s="207">
        <f t="shared" si="20"/>
        <v>0</v>
      </c>
      <c r="AT50" s="207">
        <f t="shared" si="20"/>
        <v>0</v>
      </c>
      <c r="AU50" s="207">
        <f t="shared" si="20"/>
        <v>0</v>
      </c>
      <c r="AV50" s="207">
        <f t="shared" si="20"/>
        <v>0</v>
      </c>
      <c r="AW50" s="207">
        <f t="shared" si="20"/>
        <v>0</v>
      </c>
      <c r="AX50" s="207">
        <f t="shared" si="20"/>
        <v>0</v>
      </c>
      <c r="AY50" s="207">
        <f t="shared" si="20"/>
        <v>0</v>
      </c>
      <c r="AZ50" s="207">
        <f t="shared" si="20"/>
        <v>0</v>
      </c>
      <c r="BA50" s="207">
        <f t="shared" si="20"/>
        <v>0</v>
      </c>
      <c r="BB50" s="207">
        <f t="shared" si="20"/>
        <v>0</v>
      </c>
      <c r="BC50" s="207">
        <f t="shared" si="20"/>
        <v>0</v>
      </c>
      <c r="BD50" s="207">
        <f t="shared" si="20"/>
        <v>0</v>
      </c>
      <c r="BE50" s="207">
        <f t="shared" si="20"/>
        <v>0</v>
      </c>
      <c r="BF50" s="207">
        <f t="shared" si="20"/>
        <v>0</v>
      </c>
      <c r="BG50" s="207">
        <f t="shared" si="20"/>
        <v>0</v>
      </c>
      <c r="BH50" s="207">
        <f t="shared" si="20"/>
        <v>0</v>
      </c>
      <c r="BI50" s="207">
        <f t="shared" si="20"/>
        <v>0</v>
      </c>
      <c r="BJ50" s="207">
        <f t="shared" si="20"/>
        <v>0</v>
      </c>
      <c r="BK50" s="207">
        <f t="shared" si="20"/>
        <v>0</v>
      </c>
      <c r="BL50" s="207">
        <f t="shared" si="20"/>
        <v>0</v>
      </c>
      <c r="BM50" s="207">
        <f t="shared" si="20"/>
        <v>0</v>
      </c>
      <c r="BN50" s="207">
        <f t="shared" si="20"/>
        <v>0</v>
      </c>
      <c r="BO50" s="207">
        <f t="shared" si="20"/>
        <v>0</v>
      </c>
      <c r="BP50" s="207">
        <f t="shared" si="20"/>
        <v>0</v>
      </c>
      <c r="BQ50" s="207">
        <f t="shared" si="20"/>
        <v>0</v>
      </c>
      <c r="BR50" s="207">
        <f t="shared" si="20"/>
        <v>0</v>
      </c>
      <c r="BS50" s="207">
        <f t="shared" si="20"/>
        <v>0</v>
      </c>
      <c r="BT50" s="207">
        <f t="shared" si="20"/>
        <v>0</v>
      </c>
      <c r="BU50" s="207">
        <f t="shared" si="20"/>
        <v>0</v>
      </c>
      <c r="BV50" s="207">
        <f t="shared" si="20"/>
        <v>0</v>
      </c>
      <c r="BW50" s="207">
        <f t="shared" si="20"/>
        <v>0</v>
      </c>
      <c r="BX50" s="207">
        <f t="shared" si="20"/>
        <v>0</v>
      </c>
      <c r="BY50" s="229">
        <f>BY47*BY48/1000</f>
        <v>0</v>
      </c>
      <c r="BZ50" s="229">
        <f>BZ47*BZ48/1000</f>
        <v>0</v>
      </c>
    </row>
    <row r="51" ht="15.75" customHeight="1" spans="1:78">
      <c r="A51" s="146" t="s">
        <v>170</v>
      </c>
      <c r="B51" s="147"/>
      <c r="C51" s="198"/>
      <c r="D51" s="151">
        <f>ССЫЛКИ!B3</f>
        <v>105</v>
      </c>
      <c r="E51" s="151">
        <f>ССЫЛКИ!C3</f>
        <v>590</v>
      </c>
      <c r="F51" s="151">
        <f>ССЫЛКИ!D3</f>
        <v>590</v>
      </c>
      <c r="G51" s="151">
        <f>ССЫЛКИ!E3</f>
        <v>11</v>
      </c>
      <c r="H51" s="151">
        <f>ССЫЛКИ!F3</f>
        <v>400</v>
      </c>
      <c r="I51" s="151">
        <f>ССЫЛКИ!G3</f>
        <v>200</v>
      </c>
      <c r="J51" s="151">
        <f>ССЫЛКИ!H3</f>
        <v>105</v>
      </c>
      <c r="K51" s="151">
        <f>ССЫЛКИ!I3</f>
        <v>590</v>
      </c>
      <c r="L51" s="208">
        <f>ССЫЛКИ!J3</f>
        <v>150</v>
      </c>
      <c r="M51" s="208">
        <f>ССЫЛКИ!K3</f>
        <v>78</v>
      </c>
      <c r="N51" s="208">
        <f>ССЫЛКИ!L3</f>
        <v>10</v>
      </c>
      <c r="O51" s="208">
        <f>ССЫЛКИ!M3</f>
        <v>300</v>
      </c>
      <c r="P51" s="208">
        <f>ССЫЛКИ!N3</f>
        <v>990</v>
      </c>
      <c r="Q51" s="208">
        <f>ССЫЛКИ!O3</f>
        <v>12</v>
      </c>
      <c r="R51" s="208">
        <f>ССЫЛКИ!P3</f>
        <v>330</v>
      </c>
      <c r="S51" s="208">
        <f>ССЫЛКИ!Q3</f>
        <v>420</v>
      </c>
      <c r="T51" s="208">
        <f>ССЫЛКИ!R3</f>
        <v>260</v>
      </c>
      <c r="U51" s="208">
        <f>ССЫЛКИ!S3</f>
        <v>165</v>
      </c>
      <c r="V51" s="208">
        <f>ССЫЛКИ!T3</f>
        <v>300</v>
      </c>
      <c r="W51" s="208">
        <f>ССЫЛКИ!U3</f>
        <v>300</v>
      </c>
      <c r="X51" s="208">
        <f>ССЫЛКИ!V3</f>
        <v>400</v>
      </c>
      <c r="Y51" s="208">
        <f>ССЫЛКИ!W3</f>
        <v>50</v>
      </c>
      <c r="Z51" s="208">
        <f>ССЫЛКИ!X3</f>
        <v>210</v>
      </c>
      <c r="AA51" s="208">
        <f>ССЫЛКИ!Y3</f>
        <v>90</v>
      </c>
      <c r="AB51" s="208">
        <f>ССЫЛКИ!Z3</f>
        <v>100</v>
      </c>
      <c r="AC51" s="208">
        <f>ССЫЛКИ!AA3</f>
        <v>190</v>
      </c>
      <c r="AD51" s="208">
        <f>ССЫЛКИ!AB3</f>
        <v>440</v>
      </c>
      <c r="AE51" s="208">
        <f>ССЫЛКИ!AC3</f>
        <v>12.5</v>
      </c>
      <c r="AF51" s="208">
        <f>ССЫЛКИ!AD3</f>
        <v>70</v>
      </c>
      <c r="AG51" s="208">
        <f>ССЫЛКИ!AE3</f>
        <v>92</v>
      </c>
      <c r="AH51" s="208">
        <f>ССЫЛКИ!AF3</f>
        <v>70</v>
      </c>
      <c r="AI51" s="208">
        <f>ССЫЛКИ!AG3</f>
        <v>62</v>
      </c>
      <c r="AJ51" s="208">
        <f>ССЫЛКИ!AH3</f>
        <v>65</v>
      </c>
      <c r="AK51" s="208">
        <f>ССЫЛКИ!AI3</f>
        <v>70</v>
      </c>
      <c r="AL51" s="208">
        <f>ССЫЛКИ!AJ3</f>
        <v>75</v>
      </c>
      <c r="AM51" s="208">
        <f>ССЫЛКИ!AK3</f>
        <v>68</v>
      </c>
      <c r="AN51" s="208">
        <f>ССЫЛКИ!AL3</f>
        <v>120</v>
      </c>
      <c r="AO51" s="208">
        <f>ССЫЛКИ!AM3</f>
        <v>70</v>
      </c>
      <c r="AP51" s="208">
        <f>ССЫЛКИ!AN3</f>
        <v>190</v>
      </c>
      <c r="AQ51" s="208">
        <f>ССЫЛКИ!AO3</f>
        <v>420</v>
      </c>
      <c r="AR51" s="208">
        <f>ССЫЛКИ!AP3</f>
        <v>195</v>
      </c>
      <c r="AS51" s="208">
        <f>ССЫЛКИ!AQ3</f>
        <v>95</v>
      </c>
      <c r="AT51" s="208">
        <f>ССЫЛКИ!AR3</f>
        <v>1100</v>
      </c>
      <c r="AU51" s="208">
        <f>ССЫЛКИ!AS3</f>
        <v>85</v>
      </c>
      <c r="AV51" s="208">
        <f>ССЫЛКИ!AT3</f>
        <v>100</v>
      </c>
      <c r="AW51" s="208">
        <f>ССЫЛКИ!AU3</f>
        <v>290</v>
      </c>
      <c r="AX51" s="208">
        <f>ССЫЛКИ!AV3</f>
        <v>370</v>
      </c>
      <c r="AY51" s="208">
        <f>ССЫЛКИ!AW3</f>
        <v>700</v>
      </c>
      <c r="AZ51" s="208">
        <f>ССЫЛКИ!AX3</f>
        <v>440</v>
      </c>
      <c r="BA51" s="208">
        <f>ССЫЛКИ!AY3</f>
        <v>240</v>
      </c>
      <c r="BB51" s="208">
        <f>ССЫЛКИ!AZ3</f>
        <v>260</v>
      </c>
      <c r="BC51" s="208">
        <f>ССЫЛКИ!BA3</f>
        <v>350</v>
      </c>
      <c r="BD51" s="208">
        <f>ССЫЛКИ!BB3</f>
        <v>50</v>
      </c>
      <c r="BE51" s="208">
        <f>ССЫЛКИ!BC3</f>
        <v>370</v>
      </c>
      <c r="BF51" s="208">
        <f>ССЫЛКИ!BD3</f>
        <v>55</v>
      </c>
      <c r="BG51" s="208">
        <f>ССЫЛКИ!BE3</f>
        <v>450</v>
      </c>
      <c r="BH51" s="208">
        <f>ССЫЛКИ!BF3</f>
        <v>440</v>
      </c>
      <c r="BI51" s="208">
        <f>ССЫЛКИ!BG3</f>
        <v>48</v>
      </c>
      <c r="BJ51" s="208">
        <f>ССЫЛКИ!BH3</f>
        <v>59</v>
      </c>
      <c r="BK51" s="208">
        <f>ССЫЛКИ!BI3</f>
        <v>48</v>
      </c>
      <c r="BL51" s="208">
        <f>ССЫЛКИ!BJ3</f>
        <v>49</v>
      </c>
      <c r="BM51" s="208">
        <f>ССЫЛКИ!BK3</f>
        <v>78</v>
      </c>
      <c r="BN51" s="208">
        <f>ССЫЛКИ!BL3</f>
        <v>110</v>
      </c>
      <c r="BO51" s="208">
        <f>ССЫЛКИ!BM3</f>
        <v>61</v>
      </c>
      <c r="BP51" s="208">
        <f>ССЫЛКИ!BN3</f>
        <v>220</v>
      </c>
      <c r="BQ51" s="208">
        <f>ССЫЛКИ!BO3</f>
        <v>200</v>
      </c>
      <c r="BR51" s="208">
        <f>ССЫЛКИ!BP3</f>
        <v>164</v>
      </c>
      <c r="BS51" s="208">
        <f>ССЫЛКИ!BQ3</f>
        <v>190</v>
      </c>
      <c r="BT51" s="208">
        <f>ССЫЛКИ!BR3</f>
        <v>300</v>
      </c>
      <c r="BU51" s="208">
        <f>ССЫЛКИ!BS3</f>
        <v>195</v>
      </c>
      <c r="BV51" s="208">
        <f>ССЫЛКИ!BT3</f>
        <v>105</v>
      </c>
      <c r="BW51" s="208">
        <f>ССЫЛКИ!BU3</f>
        <v>440</v>
      </c>
      <c r="BX51" s="208">
        <f>ССЫЛКИ!BV3</f>
        <v>66</v>
      </c>
      <c r="BY51" s="225">
        <f>ССЫЛКИ!BW3</f>
        <v>510</v>
      </c>
      <c r="BZ51" s="225">
        <f>ССЫЛКИ!BX3</f>
        <v>580</v>
      </c>
    </row>
    <row r="52" ht="15.75" customHeight="1" spans="1:78">
      <c r="A52" s="146" t="s">
        <v>196</v>
      </c>
      <c r="B52" s="147"/>
      <c r="C52" s="152">
        <f>SUM(D52:BZ52)</f>
        <v>0</v>
      </c>
      <c r="D52" s="154">
        <f t="shared" ref="D52:BX52" si="21">D50*D51</f>
        <v>0</v>
      </c>
      <c r="E52" s="155">
        <f t="shared" si="21"/>
        <v>0</v>
      </c>
      <c r="F52" s="155">
        <f t="shared" si="21"/>
        <v>0</v>
      </c>
      <c r="G52" s="149">
        <f t="shared" si="21"/>
        <v>0</v>
      </c>
      <c r="H52" s="149">
        <f t="shared" si="21"/>
        <v>0</v>
      </c>
      <c r="I52" s="149">
        <f t="shared" si="21"/>
        <v>0</v>
      </c>
      <c r="J52" s="149">
        <f t="shared" si="21"/>
        <v>0</v>
      </c>
      <c r="K52" s="149">
        <f t="shared" si="21"/>
        <v>0</v>
      </c>
      <c r="L52" s="207">
        <f t="shared" si="21"/>
        <v>0</v>
      </c>
      <c r="M52" s="207">
        <f t="shared" si="21"/>
        <v>0</v>
      </c>
      <c r="N52" s="207">
        <f t="shared" si="21"/>
        <v>0</v>
      </c>
      <c r="O52" s="207">
        <f t="shared" si="21"/>
        <v>0</v>
      </c>
      <c r="P52" s="207">
        <f t="shared" si="21"/>
        <v>0</v>
      </c>
      <c r="Q52" s="207">
        <f t="shared" si="21"/>
        <v>0</v>
      </c>
      <c r="R52" s="207">
        <f t="shared" si="21"/>
        <v>0</v>
      </c>
      <c r="S52" s="207">
        <f t="shared" si="21"/>
        <v>0</v>
      </c>
      <c r="T52" s="207">
        <f t="shared" si="21"/>
        <v>0</v>
      </c>
      <c r="U52" s="207">
        <f t="shared" si="21"/>
        <v>0</v>
      </c>
      <c r="V52" s="207">
        <f t="shared" si="21"/>
        <v>0</v>
      </c>
      <c r="W52" s="207">
        <f t="shared" si="21"/>
        <v>0</v>
      </c>
      <c r="X52" s="207">
        <f t="shared" si="21"/>
        <v>0</v>
      </c>
      <c r="Y52" s="207">
        <f t="shared" si="21"/>
        <v>0</v>
      </c>
      <c r="Z52" s="207">
        <f t="shared" si="21"/>
        <v>0</v>
      </c>
      <c r="AA52" s="207">
        <f t="shared" si="21"/>
        <v>0</v>
      </c>
      <c r="AB52" s="207">
        <f t="shared" si="21"/>
        <v>0</v>
      </c>
      <c r="AC52" s="207">
        <f t="shared" si="21"/>
        <v>0</v>
      </c>
      <c r="AD52" s="207">
        <f t="shared" si="21"/>
        <v>0</v>
      </c>
      <c r="AE52" s="207">
        <f t="shared" si="21"/>
        <v>0</v>
      </c>
      <c r="AF52" s="207">
        <f t="shared" si="21"/>
        <v>0</v>
      </c>
      <c r="AG52" s="207">
        <f t="shared" si="21"/>
        <v>0</v>
      </c>
      <c r="AH52" s="207">
        <f t="shared" si="21"/>
        <v>0</v>
      </c>
      <c r="AI52" s="207">
        <f t="shared" si="21"/>
        <v>0</v>
      </c>
      <c r="AJ52" s="207">
        <f t="shared" si="21"/>
        <v>0</v>
      </c>
      <c r="AK52" s="207">
        <f t="shared" si="21"/>
        <v>0</v>
      </c>
      <c r="AL52" s="207">
        <f t="shared" si="21"/>
        <v>0</v>
      </c>
      <c r="AM52" s="207">
        <f t="shared" si="21"/>
        <v>0</v>
      </c>
      <c r="AN52" s="207">
        <f t="shared" si="21"/>
        <v>0</v>
      </c>
      <c r="AO52" s="207">
        <f t="shared" si="21"/>
        <v>0</v>
      </c>
      <c r="AP52" s="207">
        <f t="shared" si="21"/>
        <v>0</v>
      </c>
      <c r="AQ52" s="207">
        <f t="shared" si="21"/>
        <v>0</v>
      </c>
      <c r="AR52" s="207">
        <f t="shared" si="21"/>
        <v>0</v>
      </c>
      <c r="AS52" s="207">
        <f t="shared" si="21"/>
        <v>0</v>
      </c>
      <c r="AT52" s="207">
        <f t="shared" si="21"/>
        <v>0</v>
      </c>
      <c r="AU52" s="207">
        <f t="shared" si="21"/>
        <v>0</v>
      </c>
      <c r="AV52" s="207">
        <f t="shared" si="21"/>
        <v>0</v>
      </c>
      <c r="AW52" s="207">
        <f t="shared" si="21"/>
        <v>0</v>
      </c>
      <c r="AX52" s="207">
        <f t="shared" si="21"/>
        <v>0</v>
      </c>
      <c r="AY52" s="207">
        <f t="shared" si="21"/>
        <v>0</v>
      </c>
      <c r="AZ52" s="207">
        <f t="shared" si="21"/>
        <v>0</v>
      </c>
      <c r="BA52" s="207">
        <f t="shared" si="21"/>
        <v>0</v>
      </c>
      <c r="BB52" s="207">
        <f t="shared" si="21"/>
        <v>0</v>
      </c>
      <c r="BC52" s="207">
        <f t="shared" si="21"/>
        <v>0</v>
      </c>
      <c r="BD52" s="207">
        <f t="shared" si="21"/>
        <v>0</v>
      </c>
      <c r="BE52" s="207">
        <f t="shared" si="21"/>
        <v>0</v>
      </c>
      <c r="BF52" s="207">
        <f t="shared" si="21"/>
        <v>0</v>
      </c>
      <c r="BG52" s="207">
        <f t="shared" si="21"/>
        <v>0</v>
      </c>
      <c r="BH52" s="207">
        <f t="shared" si="21"/>
        <v>0</v>
      </c>
      <c r="BI52" s="207">
        <f t="shared" si="21"/>
        <v>0</v>
      </c>
      <c r="BJ52" s="207">
        <f t="shared" si="21"/>
        <v>0</v>
      </c>
      <c r="BK52" s="207">
        <f t="shared" si="21"/>
        <v>0</v>
      </c>
      <c r="BL52" s="207">
        <f t="shared" si="21"/>
        <v>0</v>
      </c>
      <c r="BM52" s="207">
        <f t="shared" si="21"/>
        <v>0</v>
      </c>
      <c r="BN52" s="207">
        <f t="shared" si="21"/>
        <v>0</v>
      </c>
      <c r="BO52" s="207">
        <f t="shared" si="21"/>
        <v>0</v>
      </c>
      <c r="BP52" s="207">
        <f t="shared" si="21"/>
        <v>0</v>
      </c>
      <c r="BQ52" s="207">
        <f t="shared" si="21"/>
        <v>0</v>
      </c>
      <c r="BR52" s="207">
        <f t="shared" si="21"/>
        <v>0</v>
      </c>
      <c r="BS52" s="207">
        <f t="shared" si="21"/>
        <v>0</v>
      </c>
      <c r="BT52" s="207">
        <f t="shared" si="21"/>
        <v>0</v>
      </c>
      <c r="BU52" s="207">
        <f t="shared" si="21"/>
        <v>0</v>
      </c>
      <c r="BV52" s="207">
        <f t="shared" si="21"/>
        <v>0</v>
      </c>
      <c r="BW52" s="207">
        <f t="shared" si="21"/>
        <v>0</v>
      </c>
      <c r="BX52" s="207">
        <f t="shared" si="21"/>
        <v>0</v>
      </c>
      <c r="BY52" s="229">
        <f>BY50*BY51</f>
        <v>0</v>
      </c>
      <c r="BZ52" s="229">
        <f>BZ50*BZ51</f>
        <v>0</v>
      </c>
    </row>
    <row r="53" ht="15.75" customHeight="1" spans="1:76">
      <c r="A53" s="146" t="s">
        <v>197</v>
      </c>
      <c r="B53" s="147"/>
      <c r="C53" s="233" t="e">
        <f>C52/C49</f>
        <v>#DIV/0!</v>
      </c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</row>
    <row r="54" ht="13.95" hidden="1" customHeight="1" spans="1:76">
      <c r="A54" s="180"/>
      <c r="B54" s="203" t="s">
        <v>14</v>
      </c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</row>
    <row r="55" ht="13.95" hidden="1" customHeight="1" spans="1:78">
      <c r="A55" s="160"/>
      <c r="B55" s="161"/>
      <c r="C55" s="162"/>
      <c r="D55" s="162">
        <f t="shared" ref="D55:L55" si="22">SUM(D39:D45)</f>
        <v>0</v>
      </c>
      <c r="E55" s="162">
        <f t="shared" si="22"/>
        <v>0</v>
      </c>
      <c r="F55" s="162">
        <f t="shared" si="22"/>
        <v>0</v>
      </c>
      <c r="G55" s="162">
        <f t="shared" si="22"/>
        <v>0</v>
      </c>
      <c r="H55" s="162">
        <f t="shared" si="22"/>
        <v>0</v>
      </c>
      <c r="I55" s="162">
        <f t="shared" si="22"/>
        <v>0</v>
      </c>
      <c r="J55" s="162">
        <f t="shared" si="22"/>
        <v>0</v>
      </c>
      <c r="K55" s="162">
        <f t="shared" si="22"/>
        <v>0</v>
      </c>
      <c r="L55" s="162">
        <f t="shared" si="22"/>
        <v>7.3</v>
      </c>
      <c r="M55" s="162">
        <f t="shared" ref="M55:BY55" si="23">SUM(M39:M45)</f>
        <v>0</v>
      </c>
      <c r="N55" s="162">
        <f t="shared" si="23"/>
        <v>2.3</v>
      </c>
      <c r="O55" s="162">
        <f t="shared" si="23"/>
        <v>0</v>
      </c>
      <c r="P55" s="162">
        <f t="shared" si="23"/>
        <v>0</v>
      </c>
      <c r="Q55" s="162">
        <f t="shared" si="23"/>
        <v>0</v>
      </c>
      <c r="R55" s="162">
        <f t="shared" si="23"/>
        <v>0</v>
      </c>
      <c r="S55" s="162">
        <f t="shared" si="23"/>
        <v>0</v>
      </c>
      <c r="T55" s="162">
        <f t="shared" si="23"/>
        <v>0</v>
      </c>
      <c r="U55" s="162">
        <f t="shared" si="23"/>
        <v>0</v>
      </c>
      <c r="V55" s="162">
        <f t="shared" si="23"/>
        <v>0</v>
      </c>
      <c r="W55" s="162">
        <f t="shared" si="23"/>
        <v>0</v>
      </c>
      <c r="X55" s="162">
        <f t="shared" si="23"/>
        <v>0</v>
      </c>
      <c r="Y55" s="162">
        <f t="shared" si="23"/>
        <v>0</v>
      </c>
      <c r="Z55" s="162">
        <f t="shared" si="23"/>
        <v>0</v>
      </c>
      <c r="AA55" s="162">
        <f t="shared" si="23"/>
        <v>200</v>
      </c>
      <c r="AB55" s="162">
        <f t="shared" si="23"/>
        <v>0</v>
      </c>
      <c r="AC55" s="162">
        <f t="shared" si="23"/>
        <v>0</v>
      </c>
      <c r="AD55" s="162">
        <f t="shared" si="23"/>
        <v>0</v>
      </c>
      <c r="AE55" s="162">
        <f t="shared" si="23"/>
        <v>0</v>
      </c>
      <c r="AF55" s="162">
        <f t="shared" si="23"/>
        <v>0</v>
      </c>
      <c r="AG55" s="162">
        <f t="shared" si="23"/>
        <v>0</v>
      </c>
      <c r="AH55" s="162">
        <f t="shared" si="23"/>
        <v>0</v>
      </c>
      <c r="AI55" s="162">
        <f t="shared" si="23"/>
        <v>0</v>
      </c>
      <c r="AJ55" s="162">
        <f t="shared" si="23"/>
        <v>0</v>
      </c>
      <c r="AK55" s="162">
        <f t="shared" si="23"/>
        <v>0</v>
      </c>
      <c r="AL55" s="162">
        <f t="shared" si="23"/>
        <v>0</v>
      </c>
      <c r="AM55" s="162">
        <f t="shared" si="23"/>
        <v>0</v>
      </c>
      <c r="AN55" s="162">
        <f t="shared" si="23"/>
        <v>18</v>
      </c>
      <c r="AO55" s="162">
        <f t="shared" si="23"/>
        <v>0</v>
      </c>
      <c r="AP55" s="162">
        <f t="shared" si="23"/>
        <v>0</v>
      </c>
      <c r="AQ55" s="162">
        <f t="shared" si="23"/>
        <v>0</v>
      </c>
      <c r="AR55" s="162">
        <f t="shared" si="23"/>
        <v>0</v>
      </c>
      <c r="AS55" s="162">
        <f t="shared" si="23"/>
        <v>0</v>
      </c>
      <c r="AT55" s="162">
        <f t="shared" si="23"/>
        <v>0</v>
      </c>
      <c r="AU55" s="162">
        <f t="shared" si="23"/>
        <v>0</v>
      </c>
      <c r="AV55" s="162">
        <f t="shared" si="23"/>
        <v>0</v>
      </c>
      <c r="AW55" s="162">
        <f t="shared" si="23"/>
        <v>0</v>
      </c>
      <c r="AX55" s="162">
        <f t="shared" si="23"/>
        <v>5</v>
      </c>
      <c r="AY55" s="162">
        <f t="shared" si="23"/>
        <v>0</v>
      </c>
      <c r="AZ55" s="162">
        <f t="shared" si="23"/>
        <v>0</v>
      </c>
      <c r="BA55" s="162">
        <f t="shared" si="23"/>
        <v>0</v>
      </c>
      <c r="BB55" s="162">
        <f t="shared" si="23"/>
        <v>43</v>
      </c>
      <c r="BC55" s="162">
        <f t="shared" si="23"/>
        <v>0</v>
      </c>
      <c r="BD55" s="162">
        <f t="shared" si="23"/>
        <v>0</v>
      </c>
      <c r="BE55" s="162">
        <f t="shared" si="23"/>
        <v>0</v>
      </c>
      <c r="BF55" s="162">
        <f t="shared" si="23"/>
        <v>0</v>
      </c>
      <c r="BG55" s="162">
        <f t="shared" si="23"/>
        <v>0</v>
      </c>
      <c r="BH55" s="162">
        <f t="shared" si="23"/>
        <v>0</v>
      </c>
      <c r="BI55" s="162">
        <f t="shared" si="23"/>
        <v>0</v>
      </c>
      <c r="BJ55" s="162">
        <f t="shared" si="23"/>
        <v>18</v>
      </c>
      <c r="BK55" s="162">
        <f t="shared" si="23"/>
        <v>5</v>
      </c>
      <c r="BL55" s="162">
        <f t="shared" si="23"/>
        <v>10</v>
      </c>
      <c r="BM55" s="162">
        <f t="shared" si="23"/>
        <v>0</v>
      </c>
      <c r="BN55" s="162">
        <f t="shared" si="23"/>
        <v>0</v>
      </c>
      <c r="BO55" s="162">
        <f t="shared" si="23"/>
        <v>0</v>
      </c>
      <c r="BP55" s="162">
        <f t="shared" si="23"/>
        <v>120</v>
      </c>
      <c r="BQ55" s="162">
        <f t="shared" si="23"/>
        <v>0</v>
      </c>
      <c r="BR55" s="162">
        <f>SUM(BR39:BR44)</f>
        <v>0</v>
      </c>
      <c r="BS55" s="162">
        <f t="shared" si="23"/>
        <v>0</v>
      </c>
      <c r="BT55" s="162">
        <f t="shared" si="23"/>
        <v>0</v>
      </c>
      <c r="BU55" s="162">
        <f t="shared" si="23"/>
        <v>0</v>
      </c>
      <c r="BV55" s="162">
        <f t="shared" si="23"/>
        <v>100</v>
      </c>
      <c r="BW55" s="162">
        <f t="shared" si="23"/>
        <v>0</v>
      </c>
      <c r="BX55" s="162">
        <f t="shared" si="23"/>
        <v>40</v>
      </c>
      <c r="BY55" s="162">
        <f t="shared" si="23"/>
        <v>0</v>
      </c>
      <c r="BZ55" s="162">
        <f>SUM(BZ39:BZ45)</f>
        <v>0</v>
      </c>
    </row>
    <row r="56" ht="13.95" hidden="1" customHeight="1" spans="1:78">
      <c r="A56" s="163" t="s">
        <v>194</v>
      </c>
      <c r="B56" s="164"/>
      <c r="C56" s="162">
        <f>C57</f>
        <v>0</v>
      </c>
      <c r="D56" s="165">
        <f>C56</f>
        <v>0</v>
      </c>
      <c r="E56" s="165">
        <f t="shared" ref="E56:BP56" si="24">D56</f>
        <v>0</v>
      </c>
      <c r="F56" s="165">
        <f t="shared" si="24"/>
        <v>0</v>
      </c>
      <c r="G56" s="165">
        <f t="shared" si="24"/>
        <v>0</v>
      </c>
      <c r="H56" s="165">
        <f t="shared" si="24"/>
        <v>0</v>
      </c>
      <c r="I56" s="165">
        <f t="shared" si="24"/>
        <v>0</v>
      </c>
      <c r="J56" s="165">
        <f t="shared" si="24"/>
        <v>0</v>
      </c>
      <c r="K56" s="165">
        <f t="shared" si="24"/>
        <v>0</v>
      </c>
      <c r="L56" s="165">
        <f t="shared" si="24"/>
        <v>0</v>
      </c>
      <c r="M56" s="165">
        <f t="shared" si="24"/>
        <v>0</v>
      </c>
      <c r="N56" s="165">
        <f t="shared" si="24"/>
        <v>0</v>
      </c>
      <c r="O56" s="165">
        <f t="shared" si="24"/>
        <v>0</v>
      </c>
      <c r="P56" s="165">
        <f t="shared" si="24"/>
        <v>0</v>
      </c>
      <c r="Q56" s="165">
        <f t="shared" si="24"/>
        <v>0</v>
      </c>
      <c r="R56" s="165">
        <f t="shared" si="24"/>
        <v>0</v>
      </c>
      <c r="S56" s="165">
        <f t="shared" si="24"/>
        <v>0</v>
      </c>
      <c r="T56" s="165">
        <f t="shared" si="24"/>
        <v>0</v>
      </c>
      <c r="U56" s="165">
        <f t="shared" si="24"/>
        <v>0</v>
      </c>
      <c r="V56" s="165">
        <f t="shared" si="24"/>
        <v>0</v>
      </c>
      <c r="W56" s="165">
        <f t="shared" si="24"/>
        <v>0</v>
      </c>
      <c r="X56" s="165">
        <f t="shared" si="24"/>
        <v>0</v>
      </c>
      <c r="Y56" s="165">
        <f t="shared" si="24"/>
        <v>0</v>
      </c>
      <c r="Z56" s="165">
        <f t="shared" si="24"/>
        <v>0</v>
      </c>
      <c r="AA56" s="165">
        <f t="shared" si="24"/>
        <v>0</v>
      </c>
      <c r="AB56" s="165">
        <f t="shared" si="24"/>
        <v>0</v>
      </c>
      <c r="AC56" s="165">
        <f t="shared" si="24"/>
        <v>0</v>
      </c>
      <c r="AD56" s="165">
        <f t="shared" si="24"/>
        <v>0</v>
      </c>
      <c r="AE56" s="165">
        <f t="shared" si="24"/>
        <v>0</v>
      </c>
      <c r="AF56" s="165">
        <f t="shared" si="24"/>
        <v>0</v>
      </c>
      <c r="AG56" s="165">
        <f t="shared" si="24"/>
        <v>0</v>
      </c>
      <c r="AH56" s="165">
        <f t="shared" si="24"/>
        <v>0</v>
      </c>
      <c r="AI56" s="165">
        <f t="shared" si="24"/>
        <v>0</v>
      </c>
      <c r="AJ56" s="165">
        <f t="shared" si="24"/>
        <v>0</v>
      </c>
      <c r="AK56" s="165">
        <f t="shared" si="24"/>
        <v>0</v>
      </c>
      <c r="AL56" s="165">
        <f t="shared" si="24"/>
        <v>0</v>
      </c>
      <c r="AM56" s="165">
        <f t="shared" si="24"/>
        <v>0</v>
      </c>
      <c r="AN56" s="165">
        <f t="shared" si="24"/>
        <v>0</v>
      </c>
      <c r="AO56" s="165">
        <f t="shared" si="24"/>
        <v>0</v>
      </c>
      <c r="AP56" s="165">
        <f t="shared" si="24"/>
        <v>0</v>
      </c>
      <c r="AQ56" s="165">
        <f t="shared" si="24"/>
        <v>0</v>
      </c>
      <c r="AR56" s="165">
        <f t="shared" si="24"/>
        <v>0</v>
      </c>
      <c r="AS56" s="165">
        <f t="shared" si="24"/>
        <v>0</v>
      </c>
      <c r="AT56" s="165">
        <f t="shared" si="24"/>
        <v>0</v>
      </c>
      <c r="AU56" s="165">
        <f t="shared" si="24"/>
        <v>0</v>
      </c>
      <c r="AV56" s="165">
        <f t="shared" si="24"/>
        <v>0</v>
      </c>
      <c r="AW56" s="165">
        <f t="shared" si="24"/>
        <v>0</v>
      </c>
      <c r="AX56" s="165">
        <f t="shared" si="24"/>
        <v>0</v>
      </c>
      <c r="AY56" s="165">
        <f t="shared" si="24"/>
        <v>0</v>
      </c>
      <c r="AZ56" s="165">
        <f t="shared" si="24"/>
        <v>0</v>
      </c>
      <c r="BA56" s="165">
        <f t="shared" si="24"/>
        <v>0</v>
      </c>
      <c r="BB56" s="165">
        <f t="shared" si="24"/>
        <v>0</v>
      </c>
      <c r="BC56" s="165">
        <f t="shared" si="24"/>
        <v>0</v>
      </c>
      <c r="BD56" s="165">
        <f t="shared" si="24"/>
        <v>0</v>
      </c>
      <c r="BE56" s="165">
        <f t="shared" si="24"/>
        <v>0</v>
      </c>
      <c r="BF56" s="165">
        <f t="shared" si="24"/>
        <v>0</v>
      </c>
      <c r="BG56" s="165">
        <f t="shared" si="24"/>
        <v>0</v>
      </c>
      <c r="BH56" s="165">
        <f t="shared" si="24"/>
        <v>0</v>
      </c>
      <c r="BI56" s="165">
        <f t="shared" si="24"/>
        <v>0</v>
      </c>
      <c r="BJ56" s="165">
        <f t="shared" si="24"/>
        <v>0</v>
      </c>
      <c r="BK56" s="165">
        <f t="shared" si="24"/>
        <v>0</v>
      </c>
      <c r="BL56" s="165">
        <f t="shared" si="24"/>
        <v>0</v>
      </c>
      <c r="BM56" s="165">
        <f t="shared" si="24"/>
        <v>0</v>
      </c>
      <c r="BN56" s="165">
        <f t="shared" si="24"/>
        <v>0</v>
      </c>
      <c r="BO56" s="165">
        <f t="shared" si="24"/>
        <v>0</v>
      </c>
      <c r="BP56" s="165">
        <f t="shared" si="24"/>
        <v>0</v>
      </c>
      <c r="BQ56" s="165">
        <f t="shared" ref="BQ56:BZ56" si="25">BP56</f>
        <v>0</v>
      </c>
      <c r="BR56" s="165">
        <f t="shared" si="25"/>
        <v>0</v>
      </c>
      <c r="BS56" s="165">
        <f t="shared" si="25"/>
        <v>0</v>
      </c>
      <c r="BT56" s="165">
        <f t="shared" si="25"/>
        <v>0</v>
      </c>
      <c r="BU56" s="165">
        <f t="shared" si="25"/>
        <v>0</v>
      </c>
      <c r="BV56" s="165">
        <f t="shared" si="25"/>
        <v>0</v>
      </c>
      <c r="BW56" s="165">
        <f t="shared" si="25"/>
        <v>0</v>
      </c>
      <c r="BX56" s="165">
        <f t="shared" si="25"/>
        <v>0</v>
      </c>
      <c r="BY56" s="165">
        <f t="shared" si="25"/>
        <v>0</v>
      </c>
      <c r="BZ56" s="165">
        <f t="shared" si="25"/>
        <v>0</v>
      </c>
    </row>
    <row r="57" ht="21" hidden="1" customHeight="1" spans="1:78">
      <c r="A57" s="166" t="s">
        <v>198</v>
      </c>
      <c r="B57" s="167"/>
      <c r="C57" s="168">
        <f>VLOOKUP(B4,Общее_количество_учащихся,3,FALSE)</f>
        <v>0</v>
      </c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4.4" hidden="1" customHeight="1" spans="1:78">
      <c r="A58" s="170" t="s">
        <v>195</v>
      </c>
      <c r="B58" s="171"/>
      <c r="C58" s="172"/>
      <c r="D58" s="173">
        <f>D55*D56/1000</f>
        <v>0</v>
      </c>
      <c r="E58" s="173">
        <f>E55*E56</f>
        <v>0</v>
      </c>
      <c r="F58" s="173">
        <f>F55*F56</f>
        <v>0</v>
      </c>
      <c r="G58" s="173">
        <f>G55*G56</f>
        <v>0</v>
      </c>
      <c r="H58" s="173">
        <f>H55*H56/1000</f>
        <v>0</v>
      </c>
      <c r="I58" s="173">
        <f>I55*I56/1000</f>
        <v>0</v>
      </c>
      <c r="J58" s="209">
        <f>J55*J56/1000</f>
        <v>0</v>
      </c>
      <c r="K58" s="209">
        <f>K55*K56</f>
        <v>0</v>
      </c>
      <c r="L58" s="212">
        <f t="shared" ref="L58:BX58" si="26">L55*L56/1000</f>
        <v>0</v>
      </c>
      <c r="M58" s="212">
        <f t="shared" si="26"/>
        <v>0</v>
      </c>
      <c r="N58" s="212">
        <f t="shared" si="26"/>
        <v>0</v>
      </c>
      <c r="O58" s="212">
        <f t="shared" si="26"/>
        <v>0</v>
      </c>
      <c r="P58" s="212">
        <f t="shared" si="26"/>
        <v>0</v>
      </c>
      <c r="Q58" s="212">
        <f>Q55*Q56</f>
        <v>0</v>
      </c>
      <c r="R58" s="212">
        <f t="shared" si="26"/>
        <v>0</v>
      </c>
      <c r="S58" s="212">
        <f t="shared" si="26"/>
        <v>0</v>
      </c>
      <c r="T58" s="212">
        <f t="shared" si="26"/>
        <v>0</v>
      </c>
      <c r="U58" s="212">
        <f t="shared" si="26"/>
        <v>0</v>
      </c>
      <c r="V58" s="212">
        <f t="shared" si="26"/>
        <v>0</v>
      </c>
      <c r="W58" s="212">
        <f t="shared" si="26"/>
        <v>0</v>
      </c>
      <c r="X58" s="212">
        <f t="shared" si="26"/>
        <v>0</v>
      </c>
      <c r="Y58" s="212">
        <f t="shared" si="26"/>
        <v>0</v>
      </c>
      <c r="Z58" s="212">
        <f t="shared" si="26"/>
        <v>0</v>
      </c>
      <c r="AA58" s="212">
        <f t="shared" si="26"/>
        <v>0</v>
      </c>
      <c r="AB58" s="212">
        <f t="shared" si="26"/>
        <v>0</v>
      </c>
      <c r="AC58" s="212">
        <f t="shared" si="26"/>
        <v>0</v>
      </c>
      <c r="AD58" s="212">
        <f t="shared" si="26"/>
        <v>0</v>
      </c>
      <c r="AE58" s="212">
        <f t="shared" si="26"/>
        <v>0</v>
      </c>
      <c r="AF58" s="212">
        <f t="shared" si="26"/>
        <v>0</v>
      </c>
      <c r="AG58" s="212">
        <f t="shared" si="26"/>
        <v>0</v>
      </c>
      <c r="AH58" s="212">
        <f t="shared" si="26"/>
        <v>0</v>
      </c>
      <c r="AI58" s="212">
        <f t="shared" si="26"/>
        <v>0</v>
      </c>
      <c r="AJ58" s="212">
        <f t="shared" si="26"/>
        <v>0</v>
      </c>
      <c r="AK58" s="212">
        <f t="shared" si="26"/>
        <v>0</v>
      </c>
      <c r="AL58" s="212">
        <f t="shared" si="26"/>
        <v>0</v>
      </c>
      <c r="AM58" s="212">
        <f t="shared" si="26"/>
        <v>0</v>
      </c>
      <c r="AN58" s="212">
        <f t="shared" si="26"/>
        <v>0</v>
      </c>
      <c r="AO58" s="212">
        <f t="shared" si="26"/>
        <v>0</v>
      </c>
      <c r="AP58" s="212">
        <f t="shared" si="26"/>
        <v>0</v>
      </c>
      <c r="AQ58" s="212">
        <f t="shared" si="26"/>
        <v>0</v>
      </c>
      <c r="AR58" s="212">
        <f t="shared" si="26"/>
        <v>0</v>
      </c>
      <c r="AS58" s="212">
        <f t="shared" si="26"/>
        <v>0</v>
      </c>
      <c r="AT58" s="212">
        <f t="shared" si="26"/>
        <v>0</v>
      </c>
      <c r="AU58" s="212">
        <f t="shared" si="26"/>
        <v>0</v>
      </c>
      <c r="AV58" s="212">
        <f t="shared" si="26"/>
        <v>0</v>
      </c>
      <c r="AW58" s="212">
        <f t="shared" si="26"/>
        <v>0</v>
      </c>
      <c r="AX58" s="212">
        <f t="shared" si="26"/>
        <v>0</v>
      </c>
      <c r="AY58" s="212">
        <f t="shared" si="26"/>
        <v>0</v>
      </c>
      <c r="AZ58" s="212">
        <f t="shared" si="26"/>
        <v>0</v>
      </c>
      <c r="BA58" s="212">
        <f t="shared" si="26"/>
        <v>0</v>
      </c>
      <c r="BB58" s="212">
        <f t="shared" si="26"/>
        <v>0</v>
      </c>
      <c r="BC58" s="212">
        <f t="shared" si="26"/>
        <v>0</v>
      </c>
      <c r="BD58" s="212">
        <f t="shared" si="26"/>
        <v>0</v>
      </c>
      <c r="BE58" s="212">
        <f t="shared" si="26"/>
        <v>0</v>
      </c>
      <c r="BF58" s="212">
        <f t="shared" si="26"/>
        <v>0</v>
      </c>
      <c r="BG58" s="212">
        <f t="shared" si="26"/>
        <v>0</v>
      </c>
      <c r="BH58" s="212">
        <f t="shared" si="26"/>
        <v>0</v>
      </c>
      <c r="BI58" s="212">
        <f t="shared" si="26"/>
        <v>0</v>
      </c>
      <c r="BJ58" s="212">
        <f t="shared" si="26"/>
        <v>0</v>
      </c>
      <c r="BK58" s="212">
        <f t="shared" si="26"/>
        <v>0</v>
      </c>
      <c r="BL58" s="212">
        <f t="shared" si="26"/>
        <v>0</v>
      </c>
      <c r="BM58" s="212">
        <f t="shared" si="26"/>
        <v>0</v>
      </c>
      <c r="BN58" s="212">
        <f t="shared" si="26"/>
        <v>0</v>
      </c>
      <c r="BO58" s="212">
        <f t="shared" si="26"/>
        <v>0</v>
      </c>
      <c r="BP58" s="212">
        <f t="shared" si="26"/>
        <v>0</v>
      </c>
      <c r="BQ58" s="212">
        <f t="shared" si="26"/>
        <v>0</v>
      </c>
      <c r="BR58" s="212">
        <f t="shared" si="26"/>
        <v>0</v>
      </c>
      <c r="BS58" s="212">
        <f t="shared" si="26"/>
        <v>0</v>
      </c>
      <c r="BT58" s="212">
        <f t="shared" si="26"/>
        <v>0</v>
      </c>
      <c r="BU58" s="212">
        <f t="shared" si="26"/>
        <v>0</v>
      </c>
      <c r="BV58" s="212">
        <f t="shared" si="26"/>
        <v>0</v>
      </c>
      <c r="BW58" s="212">
        <f t="shared" si="26"/>
        <v>0</v>
      </c>
      <c r="BX58" s="212">
        <f t="shared" si="26"/>
        <v>0</v>
      </c>
      <c r="BY58" s="209">
        <f>BY55*BY56/1000</f>
        <v>0</v>
      </c>
      <c r="BZ58" s="209">
        <f>BZ55*BZ56/1000</f>
        <v>0</v>
      </c>
    </row>
    <row r="59" ht="13.95" hidden="1" customHeight="1" spans="1:78">
      <c r="A59" s="170" t="s">
        <v>170</v>
      </c>
      <c r="B59" s="171"/>
      <c r="C59" s="172"/>
      <c r="D59" s="174">
        <f>ССЫЛКИ!B3</f>
        <v>105</v>
      </c>
      <c r="E59" s="174">
        <f>ССЫЛКИ!C3</f>
        <v>590</v>
      </c>
      <c r="F59" s="174">
        <f>ССЫЛКИ!D3</f>
        <v>590</v>
      </c>
      <c r="G59" s="174">
        <f>ССЫЛКИ!E3</f>
        <v>11</v>
      </c>
      <c r="H59" s="174">
        <f>ССЫЛКИ!F3</f>
        <v>400</v>
      </c>
      <c r="I59" s="174">
        <f>ССЫЛКИ!G3</f>
        <v>200</v>
      </c>
      <c r="J59" s="174">
        <f>ССЫЛКИ!H3</f>
        <v>105</v>
      </c>
      <c r="K59" s="174">
        <f>ССЫЛКИ!I3</f>
        <v>590</v>
      </c>
      <c r="L59" s="174">
        <f>ССЫЛКИ!J3</f>
        <v>150</v>
      </c>
      <c r="M59" s="174">
        <f>ССЫЛКИ!K3</f>
        <v>78</v>
      </c>
      <c r="N59" s="174">
        <f>ССЫЛКИ!L3</f>
        <v>10</v>
      </c>
      <c r="O59" s="174">
        <f>ССЫЛКИ!M3</f>
        <v>300</v>
      </c>
      <c r="P59" s="174">
        <f>ССЫЛКИ!N3</f>
        <v>990</v>
      </c>
      <c r="Q59" s="174">
        <f>ССЫЛКИ!O3</f>
        <v>12</v>
      </c>
      <c r="R59" s="174">
        <f>ССЫЛКИ!P3</f>
        <v>330</v>
      </c>
      <c r="S59" s="174">
        <f>ССЫЛКИ!Q3</f>
        <v>420</v>
      </c>
      <c r="T59" s="174">
        <f>ССЫЛКИ!R3</f>
        <v>260</v>
      </c>
      <c r="U59" s="174">
        <f>ССЫЛКИ!S3</f>
        <v>165</v>
      </c>
      <c r="V59" s="174">
        <f>ССЫЛКИ!T3</f>
        <v>300</v>
      </c>
      <c r="W59" s="174">
        <f>ССЫЛКИ!U3</f>
        <v>300</v>
      </c>
      <c r="X59" s="174">
        <f>ССЫЛКИ!V3</f>
        <v>400</v>
      </c>
      <c r="Y59" s="174">
        <f>ССЫЛКИ!W3</f>
        <v>50</v>
      </c>
      <c r="Z59" s="174">
        <f>ССЫЛКИ!X3</f>
        <v>210</v>
      </c>
      <c r="AA59" s="174">
        <f>ССЫЛКИ!Y3</f>
        <v>90</v>
      </c>
      <c r="AB59" s="174">
        <f>ССЫЛКИ!Z3</f>
        <v>100</v>
      </c>
      <c r="AC59" s="174">
        <f>ССЫЛКИ!AA3</f>
        <v>190</v>
      </c>
      <c r="AD59" s="174">
        <f>ССЫЛКИ!AB3</f>
        <v>440</v>
      </c>
      <c r="AE59" s="174">
        <f>ССЫЛКИ!AC3</f>
        <v>12.5</v>
      </c>
      <c r="AF59" s="174">
        <f>ССЫЛКИ!AD3</f>
        <v>70</v>
      </c>
      <c r="AG59" s="174">
        <f>ССЫЛКИ!AE3</f>
        <v>92</v>
      </c>
      <c r="AH59" s="174">
        <f>ССЫЛКИ!AF3</f>
        <v>70</v>
      </c>
      <c r="AI59" s="174">
        <f>ССЫЛКИ!AG3</f>
        <v>62</v>
      </c>
      <c r="AJ59" s="174">
        <f>ССЫЛКИ!AH3</f>
        <v>65</v>
      </c>
      <c r="AK59" s="174">
        <f>ССЫЛКИ!AI3</f>
        <v>70</v>
      </c>
      <c r="AL59" s="174">
        <f>ССЫЛКИ!AJ3</f>
        <v>75</v>
      </c>
      <c r="AM59" s="174">
        <f>ССЫЛКИ!AK3</f>
        <v>68</v>
      </c>
      <c r="AN59" s="174">
        <f>ССЫЛКИ!AL3</f>
        <v>120</v>
      </c>
      <c r="AO59" s="174">
        <f>ССЫЛКИ!AM3</f>
        <v>70</v>
      </c>
      <c r="AP59" s="174">
        <f>ССЫЛКИ!AN3</f>
        <v>190</v>
      </c>
      <c r="AQ59" s="174">
        <f>ССЫЛКИ!AO3</f>
        <v>420</v>
      </c>
      <c r="AR59" s="174">
        <f>ССЫЛКИ!AP3</f>
        <v>195</v>
      </c>
      <c r="AS59" s="174">
        <f>ССЫЛКИ!AQ3</f>
        <v>95</v>
      </c>
      <c r="AT59" s="174">
        <f>ССЫЛКИ!AR3</f>
        <v>1100</v>
      </c>
      <c r="AU59" s="174">
        <f>ССЫЛКИ!AS3</f>
        <v>85</v>
      </c>
      <c r="AV59" s="174">
        <f>ССЫЛКИ!AT3</f>
        <v>100</v>
      </c>
      <c r="AW59" s="174">
        <f>ССЫЛКИ!AU3</f>
        <v>290</v>
      </c>
      <c r="AX59" s="174">
        <f>ССЫЛКИ!AV3</f>
        <v>370</v>
      </c>
      <c r="AY59" s="174">
        <f>ССЫЛКИ!AW3</f>
        <v>700</v>
      </c>
      <c r="AZ59" s="174">
        <f>ССЫЛКИ!AX3</f>
        <v>440</v>
      </c>
      <c r="BA59" s="174">
        <f>ССЫЛКИ!AY3</f>
        <v>240</v>
      </c>
      <c r="BB59" s="174">
        <f>ССЫЛКИ!AZ3</f>
        <v>260</v>
      </c>
      <c r="BC59" s="174">
        <f>ССЫЛКИ!BA3</f>
        <v>350</v>
      </c>
      <c r="BD59" s="174">
        <f>ССЫЛКИ!BB3</f>
        <v>50</v>
      </c>
      <c r="BE59" s="174">
        <f>ССЫЛКИ!BC3</f>
        <v>370</v>
      </c>
      <c r="BF59" s="174">
        <f>ССЫЛКИ!BD3</f>
        <v>55</v>
      </c>
      <c r="BG59" s="174">
        <f>ССЫЛКИ!BE3</f>
        <v>450</v>
      </c>
      <c r="BH59" s="174">
        <f>ССЫЛКИ!BF3</f>
        <v>440</v>
      </c>
      <c r="BI59" s="174">
        <f>ССЫЛКИ!BG3</f>
        <v>48</v>
      </c>
      <c r="BJ59" s="174">
        <f>ССЫЛКИ!BH3</f>
        <v>59</v>
      </c>
      <c r="BK59" s="174">
        <f>ССЫЛКИ!BI3</f>
        <v>48</v>
      </c>
      <c r="BL59" s="174">
        <f>ССЫЛКИ!BJ3</f>
        <v>49</v>
      </c>
      <c r="BM59" s="174">
        <f>ССЫЛКИ!BK3</f>
        <v>78</v>
      </c>
      <c r="BN59" s="174">
        <f>ССЫЛКИ!BL3</f>
        <v>110</v>
      </c>
      <c r="BO59" s="174">
        <f>ССЫЛКИ!BM3</f>
        <v>61</v>
      </c>
      <c r="BP59" s="174">
        <f>ССЫЛКИ!BN3</f>
        <v>220</v>
      </c>
      <c r="BQ59" s="174">
        <f>ССЫЛКИ!BO3</f>
        <v>200</v>
      </c>
      <c r="BR59" s="174">
        <f>ССЫЛКИ!BP3</f>
        <v>164</v>
      </c>
      <c r="BS59" s="174">
        <f>ССЫЛКИ!BQ3</f>
        <v>190</v>
      </c>
      <c r="BT59" s="174">
        <f>ССЫЛКИ!BR3</f>
        <v>300</v>
      </c>
      <c r="BU59" s="174">
        <f>ССЫЛКИ!BS3</f>
        <v>195</v>
      </c>
      <c r="BV59" s="174">
        <f>ССЫЛКИ!BT3</f>
        <v>105</v>
      </c>
      <c r="BW59" s="174">
        <f>ССЫЛКИ!BU3</f>
        <v>440</v>
      </c>
      <c r="BX59" s="174">
        <f>ССЫЛКИ!BV3</f>
        <v>66</v>
      </c>
      <c r="BY59" s="174">
        <f>ССЫЛКИ!BW3</f>
        <v>510</v>
      </c>
      <c r="BZ59" s="174">
        <f>ССЫЛКИ!BX3</f>
        <v>580</v>
      </c>
    </row>
    <row r="60" ht="13.95" hidden="1" customHeight="1" spans="1:78">
      <c r="A60" s="170" t="s">
        <v>196</v>
      </c>
      <c r="B60" s="171"/>
      <c r="C60" s="175">
        <f>SUM(D60:BZ60)</f>
        <v>0</v>
      </c>
      <c r="D60" s="176">
        <f>D58*D59</f>
        <v>0</v>
      </c>
      <c r="E60" s="176">
        <f t="shared" ref="E60:BP60" si="27">E58*E59</f>
        <v>0</v>
      </c>
      <c r="F60" s="177">
        <f t="shared" si="27"/>
        <v>0</v>
      </c>
      <c r="G60" s="177">
        <f t="shared" si="27"/>
        <v>0</v>
      </c>
      <c r="H60" s="177">
        <f t="shared" si="27"/>
        <v>0</v>
      </c>
      <c r="I60" s="177">
        <f t="shared" si="27"/>
        <v>0</v>
      </c>
      <c r="J60" s="177">
        <f t="shared" si="27"/>
        <v>0</v>
      </c>
      <c r="K60" s="213">
        <f t="shared" si="27"/>
        <v>0</v>
      </c>
      <c r="L60" s="213">
        <f t="shared" si="27"/>
        <v>0</v>
      </c>
      <c r="M60" s="213">
        <f t="shared" si="27"/>
        <v>0</v>
      </c>
      <c r="N60" s="213">
        <f t="shared" si="27"/>
        <v>0</v>
      </c>
      <c r="O60" s="213">
        <f t="shared" si="27"/>
        <v>0</v>
      </c>
      <c r="P60" s="213">
        <f t="shared" si="27"/>
        <v>0</v>
      </c>
      <c r="Q60" s="213">
        <f t="shared" si="27"/>
        <v>0</v>
      </c>
      <c r="R60" s="213">
        <f t="shared" si="27"/>
        <v>0</v>
      </c>
      <c r="S60" s="213">
        <f t="shared" si="27"/>
        <v>0</v>
      </c>
      <c r="T60" s="213">
        <f t="shared" si="27"/>
        <v>0</v>
      </c>
      <c r="U60" s="213">
        <f t="shared" si="27"/>
        <v>0</v>
      </c>
      <c r="V60" s="213">
        <f t="shared" si="27"/>
        <v>0</v>
      </c>
      <c r="W60" s="213">
        <f t="shared" si="27"/>
        <v>0</v>
      </c>
      <c r="X60" s="213">
        <f t="shared" si="27"/>
        <v>0</v>
      </c>
      <c r="Y60" s="213">
        <f t="shared" si="27"/>
        <v>0</v>
      </c>
      <c r="Z60" s="213">
        <f t="shared" si="27"/>
        <v>0</v>
      </c>
      <c r="AA60" s="213">
        <f t="shared" si="27"/>
        <v>0</v>
      </c>
      <c r="AB60" s="213">
        <f t="shared" si="27"/>
        <v>0</v>
      </c>
      <c r="AC60" s="213">
        <f t="shared" si="27"/>
        <v>0</v>
      </c>
      <c r="AD60" s="213">
        <f t="shared" si="27"/>
        <v>0</v>
      </c>
      <c r="AE60" s="213">
        <f t="shared" si="27"/>
        <v>0</v>
      </c>
      <c r="AF60" s="213">
        <f t="shared" si="27"/>
        <v>0</v>
      </c>
      <c r="AG60" s="213">
        <f t="shared" si="27"/>
        <v>0</v>
      </c>
      <c r="AH60" s="213">
        <f t="shared" si="27"/>
        <v>0</v>
      </c>
      <c r="AI60" s="213">
        <f t="shared" si="27"/>
        <v>0</v>
      </c>
      <c r="AJ60" s="213">
        <f t="shared" si="27"/>
        <v>0</v>
      </c>
      <c r="AK60" s="213">
        <f t="shared" si="27"/>
        <v>0</v>
      </c>
      <c r="AL60" s="213">
        <f t="shared" si="27"/>
        <v>0</v>
      </c>
      <c r="AM60" s="213">
        <f t="shared" si="27"/>
        <v>0</v>
      </c>
      <c r="AN60" s="213">
        <f t="shared" si="27"/>
        <v>0</v>
      </c>
      <c r="AO60" s="213">
        <f t="shared" si="27"/>
        <v>0</v>
      </c>
      <c r="AP60" s="213">
        <f t="shared" si="27"/>
        <v>0</v>
      </c>
      <c r="AQ60" s="213">
        <f t="shared" si="27"/>
        <v>0</v>
      </c>
      <c r="AR60" s="213">
        <f t="shared" si="27"/>
        <v>0</v>
      </c>
      <c r="AS60" s="213">
        <f t="shared" si="27"/>
        <v>0</v>
      </c>
      <c r="AT60" s="213">
        <f t="shared" si="27"/>
        <v>0</v>
      </c>
      <c r="AU60" s="213">
        <f t="shared" si="27"/>
        <v>0</v>
      </c>
      <c r="AV60" s="213">
        <f t="shared" si="27"/>
        <v>0</v>
      </c>
      <c r="AW60" s="213">
        <f t="shared" si="27"/>
        <v>0</v>
      </c>
      <c r="AX60" s="213">
        <f t="shared" si="27"/>
        <v>0</v>
      </c>
      <c r="AY60" s="213">
        <f t="shared" si="27"/>
        <v>0</v>
      </c>
      <c r="AZ60" s="213">
        <f t="shared" si="27"/>
        <v>0</v>
      </c>
      <c r="BA60" s="213">
        <f t="shared" si="27"/>
        <v>0</v>
      </c>
      <c r="BB60" s="213">
        <f t="shared" si="27"/>
        <v>0</v>
      </c>
      <c r="BC60" s="213">
        <f t="shared" si="27"/>
        <v>0</v>
      </c>
      <c r="BD60" s="213">
        <f t="shared" si="27"/>
        <v>0</v>
      </c>
      <c r="BE60" s="213">
        <f t="shared" si="27"/>
        <v>0</v>
      </c>
      <c r="BF60" s="213">
        <f t="shared" si="27"/>
        <v>0</v>
      </c>
      <c r="BG60" s="213">
        <f t="shared" si="27"/>
        <v>0</v>
      </c>
      <c r="BH60" s="213">
        <f t="shared" si="27"/>
        <v>0</v>
      </c>
      <c r="BI60" s="213">
        <f t="shared" si="27"/>
        <v>0</v>
      </c>
      <c r="BJ60" s="213">
        <f t="shared" si="27"/>
        <v>0</v>
      </c>
      <c r="BK60" s="213">
        <f t="shared" si="27"/>
        <v>0</v>
      </c>
      <c r="BL60" s="213">
        <f t="shared" si="27"/>
        <v>0</v>
      </c>
      <c r="BM60" s="213">
        <f t="shared" si="27"/>
        <v>0</v>
      </c>
      <c r="BN60" s="213">
        <f t="shared" si="27"/>
        <v>0</v>
      </c>
      <c r="BO60" s="213">
        <f t="shared" si="27"/>
        <v>0</v>
      </c>
      <c r="BP60" s="213">
        <f t="shared" si="27"/>
        <v>0</v>
      </c>
      <c r="BQ60" s="213">
        <f t="shared" ref="BQ60:BZ60" si="28">BQ58*BQ59</f>
        <v>0</v>
      </c>
      <c r="BR60" s="213">
        <f t="shared" si="28"/>
        <v>0</v>
      </c>
      <c r="BS60" s="213">
        <f t="shared" si="28"/>
        <v>0</v>
      </c>
      <c r="BT60" s="213">
        <f t="shared" si="28"/>
        <v>0</v>
      </c>
      <c r="BU60" s="213">
        <f t="shared" si="28"/>
        <v>0</v>
      </c>
      <c r="BV60" s="213">
        <f t="shared" si="28"/>
        <v>0</v>
      </c>
      <c r="BW60" s="213">
        <f t="shared" si="28"/>
        <v>0</v>
      </c>
      <c r="BX60" s="213">
        <f t="shared" si="28"/>
        <v>0</v>
      </c>
      <c r="BY60" s="213">
        <f t="shared" si="28"/>
        <v>0</v>
      </c>
      <c r="BZ60" s="213">
        <f t="shared" si="28"/>
        <v>0</v>
      </c>
    </row>
    <row r="61" ht="13.95" hidden="1" customHeight="1" spans="1:76">
      <c r="A61" s="170" t="s">
        <v>197</v>
      </c>
      <c r="B61" s="178"/>
      <c r="C61" s="179" t="e">
        <f>C60/C57</f>
        <v>#DIV/0!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idden="1" customHeight="1" spans="1:76">
      <c r="A62" s="180">
        <f ca="1">SUMPRODUCT(SIGN(CELL("width",OFFSET(D52,,N(INDEX(COLUMN(D52:BZ52)-COLUMN(D52),))))),D52:BZ52)</f>
        <v>0</v>
      </c>
      <c r="B62" t="e">
        <f>ROUND((((75-C53))*100+SUM(N39:N41)),4)</f>
        <v>#DIV/0!</v>
      </c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3.95" customHeight="1" spans="1:76">
      <c r="A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5.75" customHeight="1" spans="1:76">
      <c r="A64" s="180"/>
      <c r="B64" s="159" t="s">
        <v>199</v>
      </c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80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2:2">
      <c r="B66" s="159" t="s">
        <v>200</v>
      </c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customFormat="1" ht="15.75" customHeight="1"/>
    <row r="82" customFormat="1" ht="15.75" customHeight="1"/>
    <row r="83" customFormat="1" ht="15.75" customHeight="1"/>
    <row r="84" customFormat="1" ht="15.75" customHeight="1"/>
    <row r="85" customFormat="1" ht="15.75" customHeight="1"/>
    <row r="86" customFormat="1" ht="15.75" customHeight="1"/>
    <row r="87" customFormat="1" ht="15.75" customHeight="1"/>
    <row r="88" customFormat="1" ht="15.75" customHeight="1"/>
    <row r="89" customFormat="1" ht="15.75" customHeight="1"/>
    <row r="90" customFormat="1" ht="15.75" customHeight="1"/>
    <row r="91" customFormat="1" ht="15.75" customHeight="1"/>
    <row r="92" customFormat="1" ht="15.75" customHeight="1"/>
    <row r="93" customFormat="1" ht="15.75" customHeight="1"/>
    <row r="94" customFormat="1" ht="15.75" customHeight="1"/>
    <row r="95" customFormat="1" ht="15.75" customHeight="1"/>
    <row r="96" customFormat="1" ht="15.75" customHeight="1"/>
    <row r="97" customFormat="1" ht="15.75" customHeight="1"/>
    <row r="98" customFormat="1" ht="15.75" customHeight="1"/>
    <row r="99" customFormat="1" ht="15.75" customHeight="1"/>
    <row r="100" customFormat="1" ht="15.75" customHeight="1"/>
    <row r="101" customFormat="1" ht="15.75" customHeight="1"/>
    <row r="102" customFormat="1" ht="15.75" customHeight="1"/>
    <row r="103" customFormat="1" ht="15.75" customHeight="1"/>
    <row r="104" customFormat="1" ht="15.75" customHeight="1"/>
    <row r="105" customFormat="1" ht="15.75" customHeight="1"/>
    <row r="106" customFormat="1" ht="15.75" customHeight="1"/>
    <row r="107" customFormat="1" ht="15.75" customHeight="1"/>
    <row r="108" customFormat="1" ht="15.75" customHeight="1"/>
    <row r="109" customFormat="1" ht="15.75" customHeight="1"/>
    <row r="110" customFormat="1" ht="15.75" customHeight="1"/>
    <row r="111" customFormat="1" ht="15.75" customHeight="1"/>
    <row r="112" customFormat="1" ht="15.75" customHeight="1"/>
    <row r="113" customFormat="1" ht="15.75" customHeight="1"/>
    <row r="114" customFormat="1" ht="15.75" customHeight="1"/>
    <row r="115" customFormat="1" ht="15.75" customHeight="1"/>
    <row r="116" customFormat="1" ht="15.75" customHeight="1"/>
    <row r="117" customFormat="1" ht="15.75" customHeight="1"/>
    <row r="118" customFormat="1" ht="15.75" customHeight="1"/>
    <row r="119" customFormat="1" ht="15.75" customHeight="1"/>
    <row r="120" customFormat="1" ht="15.75" customHeight="1"/>
    <row r="121" customFormat="1" ht="15.75" customHeight="1"/>
    <row r="122" customFormat="1" ht="15.75" customHeight="1"/>
    <row r="123" customFormat="1" ht="15.75" customHeight="1"/>
    <row r="124" customFormat="1" ht="15.75" customHeight="1"/>
    <row r="125" customFormat="1" ht="15.75" customHeight="1"/>
    <row r="126" customFormat="1" ht="15.75" customHeight="1"/>
    <row r="127" customFormat="1" ht="15.75" customHeight="1"/>
    <row r="128" customFormat="1" ht="15.75" customHeight="1"/>
    <row r="129" customFormat="1" ht="15.75" customHeight="1"/>
    <row r="130" customFormat="1" ht="15.75" customHeight="1"/>
    <row r="131" customFormat="1" ht="15.75" customHeight="1"/>
    <row r="132" customFormat="1" ht="15.75" customHeight="1"/>
    <row r="133" customFormat="1" ht="15.75" customHeight="1"/>
    <row r="134" customFormat="1" ht="15.75" customHeight="1"/>
    <row r="135" customFormat="1" ht="15.75" customHeight="1"/>
    <row r="136" customFormat="1" ht="15.75" customHeight="1"/>
    <row r="137" customFormat="1" ht="15.75" customHeight="1"/>
    <row r="138" customFormat="1" ht="15.75" customHeight="1"/>
    <row r="139" customFormat="1" ht="15.75" customHeight="1"/>
    <row r="140" customFormat="1" ht="15.75" customHeight="1"/>
    <row r="141" customFormat="1" ht="15.75" customHeight="1"/>
    <row r="142" customFormat="1" ht="15.75" customHeight="1"/>
    <row r="143" customFormat="1" ht="15.75" customHeight="1"/>
    <row r="144" customFormat="1" ht="15.75" customHeight="1"/>
    <row r="145" customFormat="1" ht="15.75" customHeight="1"/>
    <row r="146" customFormat="1" ht="15.75" customHeight="1"/>
    <row r="147" customFormat="1" ht="15.75" customHeight="1"/>
    <row r="148" customFormat="1" ht="15.75" customHeight="1"/>
    <row r="149" customFormat="1" ht="15.75" customHeight="1"/>
    <row r="150" customFormat="1" ht="15.75" customHeight="1"/>
    <row r="151" customFormat="1" ht="15.75" customHeight="1"/>
    <row r="152" customFormat="1" ht="15.75" customHeight="1"/>
    <row r="153" customFormat="1" ht="15.75" customHeight="1"/>
    <row r="154" customFormat="1" ht="15.75" customHeight="1"/>
    <row r="155" customFormat="1" ht="15.75" customHeight="1"/>
    <row r="156" customFormat="1" ht="15.75" customHeight="1"/>
    <row r="157" customFormat="1" ht="15.75" customHeight="1"/>
    <row r="158" customFormat="1" ht="15.75" customHeight="1"/>
    <row r="159" customFormat="1" ht="15.75" customHeight="1"/>
    <row r="160" customFormat="1" ht="15.75" customHeight="1"/>
    <row r="161" customFormat="1" ht="15.75" customHeight="1"/>
    <row r="162" customFormat="1" ht="15.75" customHeight="1"/>
    <row r="163" customFormat="1" ht="15.75" customHeight="1"/>
    <row r="164" customFormat="1" ht="15.75" customHeight="1"/>
    <row r="165" customFormat="1" ht="15.75" customHeight="1"/>
    <row r="166" customFormat="1" ht="15.75" customHeight="1"/>
    <row r="167" customFormat="1" ht="15.75" customHeight="1"/>
    <row r="168" customFormat="1" ht="15.75" customHeight="1"/>
    <row r="169" customFormat="1" ht="15.75" customHeight="1"/>
    <row r="170" customFormat="1" ht="15.75" customHeight="1"/>
    <row r="171" customFormat="1" ht="15.75" customHeight="1"/>
    <row r="172" customFormat="1" ht="15.75" customHeight="1"/>
    <row r="173" customFormat="1" ht="15.75" customHeight="1"/>
    <row r="174" customFormat="1" ht="15.75" customHeight="1"/>
    <row r="175" customFormat="1" ht="15.75" customHeight="1"/>
    <row r="176" customFormat="1" ht="15.75" customHeight="1"/>
    <row r="177" customFormat="1" ht="15.75" customHeight="1"/>
    <row r="178" customFormat="1" ht="15.75" customHeight="1"/>
    <row r="179" customFormat="1" ht="15.75" customHeight="1"/>
    <row r="180" customFormat="1" ht="15.75" customHeight="1"/>
    <row r="181" customFormat="1" ht="15.75" customHeight="1"/>
    <row r="182" customFormat="1" ht="15.75" customHeight="1"/>
    <row r="183" customFormat="1" ht="15.75" customHeight="1"/>
    <row r="184" customFormat="1" ht="15.75" customHeight="1"/>
    <row r="185" customFormat="1" ht="15.75" customHeight="1"/>
    <row r="186" customFormat="1" ht="15.75" customHeight="1"/>
    <row r="187" customFormat="1" ht="15.75" customHeight="1"/>
    <row r="188" customFormat="1" ht="15.75" customHeight="1"/>
    <row r="189" customFormat="1" ht="15.75" customHeight="1"/>
    <row r="190" customFormat="1" ht="15.75" customHeight="1"/>
    <row r="191" customFormat="1" ht="15.75" customHeight="1"/>
    <row r="192" customFormat="1" ht="15.75" customHeight="1"/>
    <row r="193" customFormat="1" ht="15.75" customHeight="1"/>
    <row r="194" customFormat="1" ht="15.75" customHeight="1"/>
    <row r="195" customFormat="1" ht="15.75" customHeight="1"/>
    <row r="196" customFormat="1" ht="15.75" customHeight="1"/>
    <row r="197" customFormat="1" ht="15.75" customHeight="1"/>
    <row r="198" customFormat="1" ht="15.75" customHeight="1"/>
    <row r="199" customFormat="1" ht="15.75" customHeight="1"/>
    <row r="200" customFormat="1" ht="15.75" customHeight="1"/>
    <row r="201" customFormat="1" ht="15.75" customHeight="1"/>
    <row r="202" customFormat="1" ht="15.75" customHeight="1"/>
    <row r="203" customFormat="1" ht="15.75" customHeight="1"/>
    <row r="204" customFormat="1" ht="15.75" customHeight="1"/>
    <row r="205" customFormat="1" ht="15.75" customHeight="1"/>
    <row r="206" customFormat="1" ht="15.75" customHeight="1"/>
    <row r="207" customFormat="1" ht="15.75" customHeight="1"/>
    <row r="208" customFormat="1" ht="15.75" customHeight="1"/>
    <row r="209" customFormat="1" ht="15.75" customHeight="1"/>
    <row r="210" customFormat="1" ht="15.75" customHeight="1"/>
    <row r="211" customFormat="1" ht="15.75" customHeight="1"/>
    <row r="212" customFormat="1" ht="15.75" customHeight="1"/>
    <row r="213" customFormat="1" ht="15.75" customHeight="1"/>
    <row r="214" customFormat="1" ht="15.75" customHeight="1"/>
    <row r="215" customFormat="1" ht="15.75" customHeight="1"/>
    <row r="216" customFormat="1" ht="15.75" customHeight="1"/>
    <row r="217" customFormat="1" ht="15.75" customHeight="1"/>
    <row r="218" customFormat="1" ht="15.75" customHeight="1"/>
    <row r="219" customFormat="1" ht="15.75" customHeight="1"/>
    <row r="220" customFormat="1" ht="15.75" customHeight="1"/>
    <row r="221" customFormat="1" ht="15.75" customHeight="1"/>
    <row r="222" customFormat="1" ht="15.75" customHeight="1"/>
    <row r="223" customFormat="1" ht="15.75" customHeight="1"/>
    <row r="224" customFormat="1" ht="15.75" customHeight="1"/>
    <row r="225" customFormat="1" ht="15.75" customHeight="1"/>
    <row r="226" customFormat="1" ht="15.75" customHeight="1"/>
    <row r="227" customFormat="1" ht="15.75" customHeight="1"/>
    <row r="228" customFormat="1" ht="15.75" customHeight="1"/>
    <row r="229" customFormat="1" ht="15.75" customHeight="1"/>
    <row r="230" customFormat="1" ht="15.75" customHeight="1"/>
    <row r="231" customFormat="1" ht="15.75" customHeight="1"/>
    <row r="232" customFormat="1" ht="15.75" customHeight="1"/>
    <row r="233" customFormat="1" ht="15.75" customHeight="1"/>
    <row r="234" customFormat="1" ht="15.75" customHeight="1"/>
    <row r="235" customFormat="1" ht="15.75" customHeight="1"/>
    <row r="236" customFormat="1" ht="15.75" customHeight="1"/>
    <row r="237" customFormat="1" ht="15.75" customHeight="1"/>
    <row r="238" customFormat="1" ht="15.75" customHeight="1"/>
    <row r="239" customFormat="1" ht="15.75" customHeight="1"/>
    <row r="240" customFormat="1" ht="15.75" customHeight="1"/>
    <row r="241" customFormat="1" ht="15.75" customHeight="1"/>
    <row r="242" customFormat="1" ht="15.75" customHeight="1"/>
    <row r="243" customFormat="1" ht="15.75" customHeight="1"/>
    <row r="244" customFormat="1" ht="15.75" customHeight="1"/>
    <row r="245" customFormat="1" ht="15.75" customHeight="1"/>
    <row r="246" customFormat="1" ht="15.75" customHeight="1"/>
    <row r="247" customFormat="1" ht="15.75" customHeight="1"/>
    <row r="248" customFormat="1" ht="15.75" customHeight="1"/>
    <row r="249" customFormat="1" ht="15.75" customHeight="1"/>
    <row r="250" customFormat="1" ht="15.75" customHeight="1"/>
    <row r="251" customFormat="1" ht="15.75" customHeight="1"/>
    <row r="252" customFormat="1" ht="15.75" customHeight="1"/>
    <row r="253" customFormat="1" ht="15.75" customHeight="1"/>
    <row r="254" customFormat="1" ht="15.75" customHeight="1"/>
    <row r="255" customFormat="1" ht="15.75" customHeight="1"/>
    <row r="256" customFormat="1" ht="15.75" customHeight="1"/>
    <row r="257" customFormat="1" ht="15.75" customHeight="1"/>
    <row r="258" customFormat="1" ht="15.75" customHeight="1"/>
    <row r="259" customFormat="1" ht="15.75" customHeight="1"/>
    <row r="260" customFormat="1" ht="15.75" customHeight="1"/>
    <row r="261" customFormat="1" ht="15.75" customHeight="1"/>
    <row r="262" customFormat="1" ht="15.75" customHeight="1"/>
    <row r="263" customFormat="1" ht="15.75" customHeight="1"/>
    <row r="264" customFormat="1" ht="15.75" customHeight="1"/>
    <row r="265" customFormat="1" ht="15.75" customHeight="1"/>
    <row r="266" customFormat="1" ht="15.75" customHeight="1"/>
    <row r="267" customFormat="1" ht="15.75" customHeight="1"/>
    <row r="268" customFormat="1" ht="15.75" customHeight="1"/>
    <row r="269" customFormat="1" ht="15.75" customHeight="1"/>
    <row r="270" customFormat="1" ht="15.75" customHeight="1"/>
    <row r="271" customFormat="1" ht="15.75" customHeight="1"/>
    <row r="272" customFormat="1" ht="15.75" customHeight="1"/>
    <row r="273" customFormat="1" ht="15.75" customHeight="1"/>
    <row r="274" customFormat="1" ht="15.75" customHeight="1"/>
    <row r="275" customFormat="1" ht="15.75" customHeight="1"/>
    <row r="276" customFormat="1" ht="15.75" customHeight="1"/>
    <row r="277" customFormat="1" ht="15.75" customHeight="1"/>
    <row r="278" customFormat="1" ht="15.75" customHeight="1"/>
    <row r="279" customFormat="1" ht="15.75" customHeight="1"/>
    <row r="280" customFormat="1" ht="15.75" customHeight="1"/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53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57" orientation="landscape"/>
  <headerFooter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9">
    <pageSetUpPr fitToPage="1"/>
  </sheetPr>
  <dimension ref="A1:CB1000"/>
  <sheetViews>
    <sheetView zoomScale="80" zoomScaleNormal="80" workbookViewId="0">
      <selection activeCell="R35" sqref="R35"/>
    </sheetView>
  </sheetViews>
  <sheetFormatPr defaultColWidth="12.6" defaultRowHeight="15" customHeight="1"/>
  <cols>
    <col min="1" max="1" width="27" customWidth="1"/>
    <col min="2" max="2" width="5.9" customWidth="1"/>
    <col min="3" max="3" width="9.5" customWidth="1"/>
    <col min="4" max="6" width="8.4" hidden="1" customWidth="1"/>
    <col min="7" max="7" width="7.9" hidden="1" customWidth="1"/>
    <col min="8" max="9" width="8.4" hidden="1" customWidth="1"/>
    <col min="10" max="10" width="9.1" customWidth="1"/>
    <col min="11" max="11" width="9.5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9.5" hidden="1" customWidth="1"/>
    <col min="18" max="19" width="9.1" customWidth="1"/>
    <col min="20" max="22" width="9.1" hidden="1" customWidth="1"/>
    <col min="23" max="23" width="9.1" customWidth="1"/>
    <col min="24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5" customWidth="1"/>
    <col min="34" max="39" width="7.4" hidden="1" customWidth="1"/>
    <col min="40" max="40" width="8.4" hidden="1" customWidth="1"/>
    <col min="41" max="41" width="7.4" hidden="1" customWidth="1"/>
    <col min="42" max="43" width="8.4" hidden="1" customWidth="1"/>
    <col min="44" max="44" width="8.6" hidden="1" customWidth="1"/>
    <col min="45" max="45" width="7.4" hidden="1" customWidth="1"/>
    <col min="46" max="46" width="9.1" customWidth="1"/>
    <col min="47" max="48" width="7.4" hidden="1" customWidth="1"/>
    <col min="49" max="53" width="8.4" hidden="1" customWidth="1"/>
    <col min="54" max="54" width="9.5" customWidth="1"/>
    <col min="55" max="55" width="8.4" hidden="1" customWidth="1"/>
    <col min="56" max="56" width="8.6" hidden="1" customWidth="1"/>
    <col min="57" max="59" width="8.4" hidden="1" customWidth="1"/>
    <col min="60" max="60" width="8.6" hidden="1" customWidth="1"/>
    <col min="61" max="61" width="7.4" hidden="1" customWidth="1"/>
    <col min="62" max="62" width="8.4" customWidth="1"/>
    <col min="63" max="64" width="8" customWidth="1"/>
    <col min="65" max="66" width="8.4" hidden="1" customWidth="1"/>
    <col min="67" max="67" width="7.4" hidden="1" customWidth="1"/>
    <col min="68" max="68" width="8.4" hidden="1" customWidth="1"/>
    <col min="69" max="69" width="9.5" hidden="1" customWidth="1"/>
    <col min="70" max="70" width="8.4" hidden="1" customWidth="1"/>
    <col min="71" max="73" width="9.1" hidden="1" customWidth="1"/>
    <col min="74" max="74" width="9.5" hidden="1" customWidth="1"/>
    <col min="75" max="75" width="9.1" customWidth="1"/>
    <col min="76" max="76" width="8.4" customWidth="1"/>
    <col min="77" max="77" width="8.4" hidden="1" customWidth="1"/>
    <col min="78" max="78" width="9.6" customWidth="1"/>
    <col min="79" max="79" width="6.5" hidden="1" customWidth="1"/>
  </cols>
  <sheetData>
    <row r="1" ht="18.5" spans="1:63">
      <c r="A1" s="108" t="str">
        <f>'Автомат. ввод'!N10</f>
        <v>МКОУ " Некрасовская СОШ"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</row>
    <row r="2" ht="15.5" spans="1:75">
      <c r="A2" s="109" t="s">
        <v>191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Q2" s="112"/>
      <c r="BR2" s="112"/>
      <c r="BS2" s="112"/>
      <c r="BT2" s="112"/>
      <c r="BU2" s="112"/>
      <c r="BV2" s="112"/>
      <c r="BW2" s="112"/>
    </row>
    <row r="3" ht="15.5" spans="2:75">
      <c r="B3" s="109" t="s">
        <v>192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Q3" s="112"/>
      <c r="BR3" s="112"/>
      <c r="BS3" s="112"/>
      <c r="BT3" s="112"/>
      <c r="BU3" s="112"/>
      <c r="BV3" s="112"/>
      <c r="BW3" s="112"/>
    </row>
    <row r="4" ht="25.5" customHeight="1" spans="2:76">
      <c r="B4" s="110">
        <v>26</v>
      </c>
      <c r="C4" s="111" t="str">
        <f>ССЫЛКИ!A5</f>
        <v>Февраль 2025 г.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</row>
    <row r="5" ht="24" customHeight="1" spans="1:79">
      <c r="A5" s="86" t="s">
        <v>1</v>
      </c>
      <c r="B5" s="112"/>
      <c r="C5" s="112"/>
      <c r="D5" s="112"/>
      <c r="E5" s="112"/>
      <c r="F5" s="112"/>
      <c r="G5" s="112"/>
      <c r="H5" s="112"/>
      <c r="I5" s="112"/>
      <c r="J5" s="112"/>
      <c r="K5" s="204"/>
      <c r="L5" s="205" t="str">
        <f>VLOOKUP(B4,Общее_количество_учащихся,2,FALSE)</f>
        <v>Среда</v>
      </c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customHeight="1" spans="1:76">
      <c r="A6" s="114" t="s">
        <v>3</v>
      </c>
      <c r="B6" s="115"/>
      <c r="C6" s="116"/>
      <c r="D6" s="117" t="s">
        <v>193</v>
      </c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</row>
    <row r="7" ht="145.5" customHeight="1" spans="1:79">
      <c r="A7" s="119"/>
      <c r="B7" s="120"/>
      <c r="C7" s="116"/>
      <c r="D7" s="121" t="str">
        <f>ССЫЛКИ!B2</f>
        <v>Вермишель</v>
      </c>
      <c r="E7" s="121" t="str">
        <f>ССЫЛКИ!C2</f>
        <v>Люля полуфаб-т (кг)</v>
      </c>
      <c r="F7" s="121" t="str">
        <f>ССЫЛКИ!D2</f>
        <v>Котлета говяжья полуф-т (кг)</v>
      </c>
      <c r="G7" s="121" t="str">
        <f>ССЫЛКИ!E2</f>
        <v>Какао (Фунтик) (шт)</v>
      </c>
      <c r="H7" s="121" t="str">
        <f>ССЫЛКИ!F2</f>
        <v>Какао порошок</v>
      </c>
      <c r="I7" s="121" t="str">
        <f>ССЫЛКИ!G2</f>
        <v>Кисель фруктовый</v>
      </c>
      <c r="J7" s="121" t="str">
        <f>ССЫЛКИ!H2</f>
        <v>Макароны</v>
      </c>
      <c r="K7" s="121" t="str">
        <f>ССЫЛКИ!I2</f>
        <v>Тефтели говяжьи (кг)</v>
      </c>
      <c r="L7" s="121" t="str">
        <f>ССЫЛКИ!J2</f>
        <v>Масло растительное</v>
      </c>
      <c r="M7" s="121" t="str">
        <f>ССЫЛКИ!K2</f>
        <v>Сахар</v>
      </c>
      <c r="N7" s="121" t="str">
        <f>ССЫЛКИ!L2</f>
        <v>Соль иодир.</v>
      </c>
      <c r="O7" s="121" t="str">
        <f>ССЫЛКИ!M2</f>
        <v>Сухофрукты</v>
      </c>
      <c r="P7" s="121" t="str">
        <f>ССЫЛКИ!N2</f>
        <v>Чай</v>
      </c>
      <c r="Q7" s="121" t="str">
        <f>ССЫЛКИ!O2</f>
        <v>Яйцо куриное (штук)</v>
      </c>
      <c r="R7" s="121" t="str">
        <f>ССЫЛКИ!P2</f>
        <v>Вафли</v>
      </c>
      <c r="S7" s="121" t="str">
        <f>ССЫЛКИ!Q2</f>
        <v>Кексы бездрожжевые (кг.)</v>
      </c>
      <c r="T7" s="121" t="str">
        <f>ССЫЛКИ!R2</f>
        <v>Печенье</v>
      </c>
      <c r="U7" s="121" t="str">
        <f>ССЫЛКИ!S2</f>
        <v>Пряники</v>
      </c>
      <c r="V7" s="121" t="str">
        <f>ССЫЛКИ!T2</f>
        <v>Горошек зеленый конс.</v>
      </c>
      <c r="W7" s="121" t="str">
        <f>ССЫЛКИ!U2</f>
        <v>Кукуруза консервы</v>
      </c>
      <c r="X7" s="121" t="str">
        <f>ССЫЛКИ!V2</f>
        <v>Огурцы маринованые</v>
      </c>
      <c r="Y7" s="121" t="str">
        <f>ССЫЛКИ!W2</f>
        <v>Мука высшего сорт</v>
      </c>
      <c r="Z7" s="121" t="str">
        <f>ССЫЛКИ!X2</f>
        <v>Повидло</v>
      </c>
      <c r="AA7" s="121" t="str">
        <f>ССЫЛКИ!Y2</f>
        <v>Сок фруктовый светлый</v>
      </c>
      <c r="AB7" s="121" t="str">
        <f>ССЫЛКИ!Z2</f>
        <v>Сок фруктовый с мякотью</v>
      </c>
      <c r="AC7" s="121" t="str">
        <f>ССЫЛКИ!AA2</f>
        <v>Томатная паста</v>
      </c>
      <c r="AD7" s="121" t="str">
        <f>ССЫЛКИ!AB2</f>
        <v>Котлета рыбная полуф-т (кг)</v>
      </c>
      <c r="AE7" s="121" t="str">
        <f>ССЫЛКИ!AC2</f>
        <v>Фрикадельки рыбные  полуф-т (кг)</v>
      </c>
      <c r="AF7" s="121" t="str">
        <f>ССЫЛКИ!AD2</f>
        <v>Крупа гороховая</v>
      </c>
      <c r="AG7" s="121" t="str">
        <f>ССЫЛКИ!AE2</f>
        <v>Крупа гречневая</v>
      </c>
      <c r="AH7" s="121" t="str">
        <f>ССЫЛКИ!AF2</f>
        <v>Крупа кукурузная</v>
      </c>
      <c r="AI7" s="121" t="str">
        <f>ССЫЛКИ!AG2</f>
        <v>Крупа манная</v>
      </c>
      <c r="AJ7" s="121" t="str">
        <f>ССЫЛКИ!AH2</f>
        <v>Крупа овсяная</v>
      </c>
      <c r="AK7" s="121" t="str">
        <f>ССЫЛКИ!AI2</f>
        <v>Крупа перловая</v>
      </c>
      <c r="AL7" s="121" t="str">
        <f>ССЫЛКИ!AJ2</f>
        <v>Крупа пшеничная</v>
      </c>
      <c r="AM7" s="121" t="str">
        <f>ССЫЛКИ!AK2</f>
        <v>Крупа пшено шлифованное</v>
      </c>
      <c r="AN7" s="121" t="str">
        <f>ССЫЛКИ!AL2</f>
        <v>Крупа рисовая</v>
      </c>
      <c r="AO7" s="121" t="str">
        <f>ССЫЛКИ!AM2</f>
        <v>Крупа ячневая</v>
      </c>
      <c r="AP7" s="121" t="str">
        <f>ССЫЛКИ!AN2</f>
        <v>Фасоль</v>
      </c>
      <c r="AQ7" s="121" t="str">
        <f>ССЫЛКИ!AO2</f>
        <v>Курага сушеная</v>
      </c>
      <c r="AR7" s="121" t="str">
        <f>ССЫЛКИ!AP2</f>
        <v>БИО йогурт 2.5</v>
      </c>
      <c r="AS7" s="121" t="str">
        <f>ССЫЛКИ!AQ2</f>
        <v>Кефир</v>
      </c>
      <c r="AT7" s="121" t="str">
        <f>ССЫЛКИ!AR2</f>
        <v>Масло сливочное</v>
      </c>
      <c r="AU7" s="121" t="str">
        <f>ССЫЛКИ!AS2</f>
        <v>Молоко разливное</v>
      </c>
      <c r="AV7" s="52" t="str">
        <f>ССЫЛКИ!AT2</f>
        <v>Молоко пастеризованное  2,5</v>
      </c>
      <c r="AW7" s="121" t="str">
        <f>ССЫЛКИ!AU2</f>
        <v>Сгущенное молоко</v>
      </c>
      <c r="AX7" s="121" t="str">
        <f>ССЫЛКИ!AV2</f>
        <v>Сметана</v>
      </c>
      <c r="AY7" s="121" t="str">
        <f>ССЫЛКИ!AW2</f>
        <v>Сыр Российский</v>
      </c>
      <c r="AZ7" s="121" t="str">
        <f>ССЫЛКИ!AX2</f>
        <v>Биточки куриные (кг)</v>
      </c>
      <c r="BA7" s="121" t="str">
        <f>ССЫЛКИ!AY2</f>
        <v>Тушка куринная</v>
      </c>
      <c r="BB7" s="121" t="str">
        <f>ССЫЛКИ!AZ2</f>
        <v>Бедро куриное</v>
      </c>
      <c r="BC7" s="121" t="str">
        <f>ССЫЛКИ!BA2</f>
        <v>Фарш говяжий</v>
      </c>
      <c r="BD7" s="121" t="str">
        <f>ССЫЛКИ!BB2</f>
        <v>Баклажаны свежие</v>
      </c>
      <c r="BE7" s="121" t="str">
        <f>ССЫЛКИ!BC2</f>
        <v>Грудка куриная</v>
      </c>
      <c r="BF7" s="121" t="str">
        <f>ССЫЛКИ!BD2</f>
        <v>Перец болгарский </v>
      </c>
      <c r="BG7" s="121" t="str">
        <f>ССЫЛКИ!BE2</f>
        <v>Зелень разная </v>
      </c>
      <c r="BH7" s="121" t="str">
        <f>ССЫЛКИ!BF2</f>
        <v>Котлета куриная полуфаб-т (кг)</v>
      </c>
      <c r="BI7" s="121" t="str">
        <f>ССЫЛКИ!BG2</f>
        <v>Капуста</v>
      </c>
      <c r="BJ7" s="121" t="str">
        <f>ССЫЛКИ!BH2</f>
        <v>Картофель</v>
      </c>
      <c r="BK7" s="121" t="str">
        <f>ССЫЛКИ!BI2</f>
        <v>Лук репчатый</v>
      </c>
      <c r="BL7" s="121" t="str">
        <f>ССЫЛКИ!BJ2</f>
        <v>Морковь</v>
      </c>
      <c r="BM7" s="121" t="str">
        <f>ССЫЛКИ!BK2</f>
        <v>Огурцы свежие</v>
      </c>
      <c r="BN7" s="121" t="str">
        <f>ССЫЛКИ!BL2</f>
        <v>Помидоры свежие </v>
      </c>
      <c r="BO7" s="121" t="str">
        <f>ССЫЛКИ!BM2</f>
        <v>Свекла столовая</v>
      </c>
      <c r="BP7" s="121" t="str">
        <f>ССЫЛКИ!BN2</f>
        <v>Вареники полуфаб-т (кг)</v>
      </c>
      <c r="BQ7" s="121" t="str">
        <f>ССЫЛКИ!BO2</f>
        <v>Мандарины</v>
      </c>
      <c r="BR7" s="121" t="str">
        <f>ССЫЛКИ!BP2</f>
        <v>Бананы</v>
      </c>
      <c r="BS7" s="121" t="str">
        <f>ССЫЛКИ!BQ2</f>
        <v>Груши</v>
      </c>
      <c r="BT7" s="121" t="str">
        <f>ССЫЛКИ!BR2</f>
        <v>Лимонная кислота</v>
      </c>
      <c r="BU7" s="121" t="str">
        <f>ССЫЛКИ!BS2</f>
        <v>Апельсины</v>
      </c>
      <c r="BV7" s="121" t="str">
        <f>ССЫЛКИ!BT2</f>
        <v>Яблоки</v>
      </c>
      <c r="BW7" s="121" t="str">
        <f>ССЫЛКИ!BU2</f>
        <v>Тефтели куриные</v>
      </c>
      <c r="BX7" s="121" t="str">
        <f>ССЫЛКИ!BV2</f>
        <v>Хлеб пшеничный</v>
      </c>
      <c r="BY7" s="121" t="str">
        <f>ССЫЛКИ!BW2</f>
        <v>Мини рулеты (бисквитные)</v>
      </c>
      <c r="BZ7" s="121" t="str">
        <f>ССЫЛКИ!BX2</f>
        <v>Зефир в шоколаде (кг)</v>
      </c>
      <c r="CA7" s="215"/>
    </row>
    <row r="8" ht="14.5" spans="1:79">
      <c r="A8" s="160" t="s">
        <v>45</v>
      </c>
      <c r="B8" s="161"/>
      <c r="C8" s="230"/>
      <c r="D8" s="162"/>
      <c r="E8" s="162"/>
      <c r="F8" s="162"/>
      <c r="G8" s="162"/>
      <c r="H8" s="162"/>
      <c r="I8" s="162"/>
      <c r="J8" s="162"/>
      <c r="K8" s="162"/>
      <c r="L8" s="162">
        <v>2</v>
      </c>
      <c r="M8" s="162"/>
      <c r="N8" s="162">
        <v>1.8</v>
      </c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>
        <v>50</v>
      </c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>
        <v>2</v>
      </c>
      <c r="AU8" s="162"/>
      <c r="AV8" s="162"/>
      <c r="AW8" s="162"/>
      <c r="AX8" s="162"/>
      <c r="AY8" s="162"/>
      <c r="AZ8" s="162"/>
      <c r="BA8" s="162"/>
      <c r="BB8" s="162"/>
      <c r="BC8" s="162"/>
      <c r="BD8" s="162"/>
      <c r="BE8" s="162"/>
      <c r="BF8" s="162"/>
      <c r="BG8" s="162"/>
      <c r="BH8" s="162"/>
      <c r="BI8" s="162"/>
      <c r="BJ8" s="162"/>
      <c r="BK8" s="162"/>
      <c r="BL8" s="162"/>
      <c r="BM8" s="162"/>
      <c r="BN8" s="162"/>
      <c r="BO8" s="162"/>
      <c r="BP8" s="162"/>
      <c r="BQ8" s="162"/>
      <c r="BR8" s="162"/>
      <c r="BS8" s="162"/>
      <c r="BT8" s="162"/>
      <c r="BU8" s="162"/>
      <c r="BV8" s="162"/>
      <c r="BW8" s="162">
        <v>60</v>
      </c>
      <c r="BX8" s="165"/>
      <c r="BY8" s="8"/>
      <c r="BZ8" s="8"/>
      <c r="CA8" s="79">
        <f t="shared" ref="CA8:CA13" si="0">SUMPRODUCT($D8:$BZ8,$D$51:$BZ$51)/1000</f>
        <v>33.518</v>
      </c>
    </row>
    <row r="9" ht="14.5" spans="1:79">
      <c r="A9" s="231" t="s">
        <v>32</v>
      </c>
      <c r="B9" s="171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239"/>
      <c r="BX9" s="133"/>
      <c r="BY9" s="222"/>
      <c r="BZ9" s="192">
        <v>30</v>
      </c>
      <c r="CA9">
        <f t="shared" si="0"/>
        <v>17.4</v>
      </c>
    </row>
    <row r="10" ht="14.5" spans="1:79">
      <c r="A10" s="160" t="s">
        <v>18</v>
      </c>
      <c r="B10" s="161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>
        <v>14</v>
      </c>
      <c r="N10" s="162"/>
      <c r="O10" s="162"/>
      <c r="P10" s="162">
        <v>1</v>
      </c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236"/>
      <c r="BY10" s="8"/>
      <c r="BZ10" s="8"/>
      <c r="CA10">
        <f t="shared" si="0"/>
        <v>2.082</v>
      </c>
    </row>
    <row r="11" ht="14.5" spans="1:80">
      <c r="A11" s="160" t="s">
        <v>31</v>
      </c>
      <c r="B11" s="161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>
        <v>10</v>
      </c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>
        <v>40</v>
      </c>
      <c r="BY11" s="8"/>
      <c r="BZ11" s="8"/>
      <c r="CA11">
        <f t="shared" si="0"/>
        <v>13.64</v>
      </c>
      <c r="CB11" s="241"/>
    </row>
    <row r="12" ht="14.5" spans="1:79">
      <c r="A12" s="160" t="s">
        <v>46</v>
      </c>
      <c r="B12" s="161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>
        <v>30</v>
      </c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2"/>
      <c r="BS12" s="162"/>
      <c r="BT12" s="162"/>
      <c r="BU12" s="162"/>
      <c r="BV12" s="162"/>
      <c r="BW12" s="162"/>
      <c r="BX12" s="162"/>
      <c r="BY12" s="8"/>
      <c r="BZ12" s="8"/>
      <c r="CA12">
        <f t="shared" si="0"/>
        <v>9</v>
      </c>
    </row>
    <row r="13" ht="14.5" spans="1:79">
      <c r="A13" s="160"/>
      <c r="B13" s="161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124"/>
      <c r="S13" s="8"/>
      <c r="T13" s="192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162"/>
      <c r="BW13" s="8"/>
      <c r="BX13" s="8"/>
      <c r="BY13" s="8"/>
      <c r="BZ13" s="8"/>
      <c r="CA13">
        <f t="shared" si="0"/>
        <v>0</v>
      </c>
    </row>
    <row r="14" ht="14.5" spans="1:78">
      <c r="A14" s="122" t="s">
        <v>201</v>
      </c>
      <c r="B14" s="123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ht="14.5" hidden="1" spans="1:78">
      <c r="A15" s="122"/>
      <c r="B15" s="123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</row>
    <row r="16" ht="14.5" hidden="1" spans="1:78">
      <c r="A16" s="122"/>
      <c r="B16" s="123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8">
        <f t="shared" si="1"/>
        <v>2</v>
      </c>
      <c r="M16" s="8">
        <f t="shared" si="1"/>
        <v>14</v>
      </c>
      <c r="N16" s="8">
        <f t="shared" si="1"/>
        <v>1.8</v>
      </c>
      <c r="O16" s="8">
        <f t="shared" si="1"/>
        <v>0</v>
      </c>
      <c r="P16" s="8">
        <f t="shared" si="1"/>
        <v>1</v>
      </c>
      <c r="Q16" s="8">
        <f t="shared" si="1"/>
        <v>0</v>
      </c>
      <c r="R16" s="8">
        <f t="shared" si="1"/>
        <v>0</v>
      </c>
      <c r="S16" s="8">
        <f t="shared" si="1"/>
        <v>0</v>
      </c>
      <c r="T16" s="8">
        <f t="shared" si="1"/>
        <v>0</v>
      </c>
      <c r="U16" s="8">
        <f t="shared" si="1"/>
        <v>0</v>
      </c>
      <c r="V16" s="8">
        <f t="shared" si="1"/>
        <v>0</v>
      </c>
      <c r="W16" s="8">
        <f t="shared" si="1"/>
        <v>30</v>
      </c>
      <c r="X16" s="8">
        <f t="shared" si="1"/>
        <v>0</v>
      </c>
      <c r="Y16" s="8">
        <f t="shared" si="1"/>
        <v>0</v>
      </c>
      <c r="Z16" s="8">
        <f t="shared" si="1"/>
        <v>0</v>
      </c>
      <c r="AA16" s="8">
        <f t="shared" si="1"/>
        <v>0</v>
      </c>
      <c r="AB16" s="8">
        <f t="shared" si="1"/>
        <v>0</v>
      </c>
      <c r="AC16" s="8">
        <f t="shared" si="1"/>
        <v>0</v>
      </c>
      <c r="AD16" s="8">
        <f t="shared" si="1"/>
        <v>0</v>
      </c>
      <c r="AE16" s="8">
        <f t="shared" si="1"/>
        <v>0</v>
      </c>
      <c r="AF16" s="8">
        <f t="shared" si="1"/>
        <v>0</v>
      </c>
      <c r="AG16" s="8">
        <f t="shared" si="1"/>
        <v>50</v>
      </c>
      <c r="AH16" s="8">
        <f t="shared" si="1"/>
        <v>0</v>
      </c>
      <c r="AI16" s="8">
        <f t="shared" si="1"/>
        <v>0</v>
      </c>
      <c r="AJ16" s="8">
        <f t="shared" si="1"/>
        <v>0</v>
      </c>
      <c r="AK16" s="8">
        <f t="shared" si="1"/>
        <v>0</v>
      </c>
      <c r="AL16" s="8">
        <f t="shared" si="1"/>
        <v>0</v>
      </c>
      <c r="AM16" s="8">
        <f t="shared" si="1"/>
        <v>0</v>
      </c>
      <c r="AN16" s="8">
        <f t="shared" si="1"/>
        <v>0</v>
      </c>
      <c r="AO16" s="8">
        <f t="shared" si="1"/>
        <v>0</v>
      </c>
      <c r="AP16" s="8">
        <f t="shared" si="1"/>
        <v>0</v>
      </c>
      <c r="AQ16" s="8">
        <f t="shared" si="1"/>
        <v>0</v>
      </c>
      <c r="AR16" s="8">
        <f t="shared" si="1"/>
        <v>0</v>
      </c>
      <c r="AS16" s="8">
        <f t="shared" si="1"/>
        <v>0</v>
      </c>
      <c r="AT16" s="8">
        <f t="shared" si="1"/>
        <v>12</v>
      </c>
      <c r="AU16" s="8">
        <f t="shared" si="1"/>
        <v>0</v>
      </c>
      <c r="AV16" s="8">
        <f t="shared" si="1"/>
        <v>0</v>
      </c>
      <c r="AW16" s="8">
        <f t="shared" si="1"/>
        <v>0</v>
      </c>
      <c r="AX16" s="8">
        <f t="shared" si="1"/>
        <v>0</v>
      </c>
      <c r="AY16" s="8">
        <f t="shared" si="1"/>
        <v>0</v>
      </c>
      <c r="AZ16" s="8">
        <f t="shared" si="1"/>
        <v>0</v>
      </c>
      <c r="BA16" s="8">
        <f t="shared" si="1"/>
        <v>0</v>
      </c>
      <c r="BB16" s="8">
        <f t="shared" si="1"/>
        <v>0</v>
      </c>
      <c r="BC16" s="8">
        <f t="shared" si="1"/>
        <v>0</v>
      </c>
      <c r="BD16" s="8">
        <f t="shared" si="1"/>
        <v>0</v>
      </c>
      <c r="BE16" s="8">
        <f t="shared" si="1"/>
        <v>0</v>
      </c>
      <c r="BF16" s="8">
        <f t="shared" si="1"/>
        <v>0</v>
      </c>
      <c r="BG16" s="8">
        <f t="shared" si="1"/>
        <v>0</v>
      </c>
      <c r="BH16" s="8">
        <f t="shared" si="1"/>
        <v>0</v>
      </c>
      <c r="BI16" s="8">
        <f t="shared" si="1"/>
        <v>0</v>
      </c>
      <c r="BJ16" s="8">
        <f t="shared" si="1"/>
        <v>0</v>
      </c>
      <c r="BK16" s="8">
        <f t="shared" si="1"/>
        <v>0</v>
      </c>
      <c r="BL16" s="8">
        <f t="shared" si="1"/>
        <v>0</v>
      </c>
      <c r="BM16" s="8">
        <f t="shared" si="1"/>
        <v>0</v>
      </c>
      <c r="BN16" s="8">
        <f t="shared" si="1"/>
        <v>0</v>
      </c>
      <c r="BO16" s="8">
        <f t="shared" si="1"/>
        <v>0</v>
      </c>
      <c r="BP16" s="8">
        <f t="shared" si="1"/>
        <v>0</v>
      </c>
      <c r="BQ16" s="8">
        <f t="shared" si="1"/>
        <v>0</v>
      </c>
      <c r="BR16" s="8">
        <f t="shared" si="1"/>
        <v>0</v>
      </c>
      <c r="BS16" s="8">
        <f t="shared" si="1"/>
        <v>0</v>
      </c>
      <c r="BT16" s="8">
        <f t="shared" si="1"/>
        <v>0</v>
      </c>
      <c r="BU16" s="8">
        <f t="shared" si="1"/>
        <v>0</v>
      </c>
      <c r="BV16" s="8">
        <f t="shared" si="1"/>
        <v>0</v>
      </c>
      <c r="BW16" s="8">
        <f t="shared" si="1"/>
        <v>60</v>
      </c>
      <c r="BX16" s="8">
        <f t="shared" si="1"/>
        <v>40</v>
      </c>
      <c r="BY16" s="8">
        <f t="shared" si="1"/>
        <v>0</v>
      </c>
      <c r="BZ16" s="8">
        <f t="shared" si="1"/>
        <v>30</v>
      </c>
    </row>
    <row r="17" ht="14.5" hidden="1" spans="1:78">
      <c r="A17" s="140" t="s">
        <v>194</v>
      </c>
      <c r="B17" s="141"/>
      <c r="C17" s="142">
        <f>C18</f>
        <v>94</v>
      </c>
      <c r="D17" s="142">
        <f t="shared" ref="D17:BO17" si="2">C17</f>
        <v>94</v>
      </c>
      <c r="E17" s="142">
        <f t="shared" si="2"/>
        <v>94</v>
      </c>
      <c r="F17" s="142">
        <f t="shared" si="2"/>
        <v>94</v>
      </c>
      <c r="G17" s="142">
        <f t="shared" si="2"/>
        <v>94</v>
      </c>
      <c r="H17" s="142">
        <f t="shared" si="2"/>
        <v>94</v>
      </c>
      <c r="I17" s="142">
        <f t="shared" si="2"/>
        <v>94</v>
      </c>
      <c r="J17" s="142">
        <f t="shared" si="2"/>
        <v>94</v>
      </c>
      <c r="K17" s="142">
        <f t="shared" si="2"/>
        <v>94</v>
      </c>
      <c r="L17" s="142">
        <f t="shared" si="2"/>
        <v>94</v>
      </c>
      <c r="M17" s="142">
        <f t="shared" si="2"/>
        <v>94</v>
      </c>
      <c r="N17" s="142">
        <f t="shared" si="2"/>
        <v>94</v>
      </c>
      <c r="O17" s="142">
        <f t="shared" si="2"/>
        <v>94</v>
      </c>
      <c r="P17" s="142">
        <f t="shared" si="2"/>
        <v>94</v>
      </c>
      <c r="Q17" s="142">
        <f t="shared" si="2"/>
        <v>94</v>
      </c>
      <c r="R17" s="142">
        <f t="shared" si="2"/>
        <v>94</v>
      </c>
      <c r="S17" s="142">
        <f t="shared" si="2"/>
        <v>94</v>
      </c>
      <c r="T17" s="142">
        <f t="shared" si="2"/>
        <v>94</v>
      </c>
      <c r="U17" s="142">
        <f t="shared" si="2"/>
        <v>94</v>
      </c>
      <c r="V17" s="142">
        <f t="shared" si="2"/>
        <v>94</v>
      </c>
      <c r="W17" s="142">
        <f t="shared" si="2"/>
        <v>94</v>
      </c>
      <c r="X17" s="142">
        <f t="shared" si="2"/>
        <v>94</v>
      </c>
      <c r="Y17" s="142">
        <f t="shared" si="2"/>
        <v>94</v>
      </c>
      <c r="Z17" s="142">
        <f t="shared" si="2"/>
        <v>94</v>
      </c>
      <c r="AA17" s="142">
        <f t="shared" si="2"/>
        <v>94</v>
      </c>
      <c r="AB17" s="142">
        <f t="shared" si="2"/>
        <v>94</v>
      </c>
      <c r="AC17" s="142">
        <f t="shared" si="2"/>
        <v>94</v>
      </c>
      <c r="AD17" s="142">
        <f t="shared" si="2"/>
        <v>94</v>
      </c>
      <c r="AE17" s="142">
        <f t="shared" si="2"/>
        <v>94</v>
      </c>
      <c r="AF17" s="142">
        <f t="shared" si="2"/>
        <v>94</v>
      </c>
      <c r="AG17" s="142">
        <f t="shared" si="2"/>
        <v>94</v>
      </c>
      <c r="AH17" s="142">
        <f t="shared" si="2"/>
        <v>94</v>
      </c>
      <c r="AI17" s="142">
        <f t="shared" si="2"/>
        <v>94</v>
      </c>
      <c r="AJ17" s="142">
        <f t="shared" si="2"/>
        <v>94</v>
      </c>
      <c r="AK17" s="142">
        <f t="shared" si="2"/>
        <v>94</v>
      </c>
      <c r="AL17" s="142">
        <f t="shared" si="2"/>
        <v>94</v>
      </c>
      <c r="AM17" s="142">
        <f t="shared" si="2"/>
        <v>94</v>
      </c>
      <c r="AN17" s="142">
        <f t="shared" si="2"/>
        <v>94</v>
      </c>
      <c r="AO17" s="142">
        <f t="shared" si="2"/>
        <v>94</v>
      </c>
      <c r="AP17" s="142">
        <f t="shared" si="2"/>
        <v>94</v>
      </c>
      <c r="AQ17" s="142">
        <f t="shared" si="2"/>
        <v>94</v>
      </c>
      <c r="AR17" s="142">
        <f t="shared" si="2"/>
        <v>94</v>
      </c>
      <c r="AS17" s="142">
        <f t="shared" si="2"/>
        <v>94</v>
      </c>
      <c r="AT17" s="142">
        <f t="shared" si="2"/>
        <v>94</v>
      </c>
      <c r="AU17" s="142">
        <f t="shared" si="2"/>
        <v>94</v>
      </c>
      <c r="AV17" s="142">
        <f t="shared" si="2"/>
        <v>94</v>
      </c>
      <c r="AW17" s="142">
        <f t="shared" si="2"/>
        <v>94</v>
      </c>
      <c r="AX17" s="142">
        <f t="shared" si="2"/>
        <v>94</v>
      </c>
      <c r="AY17" s="142">
        <f t="shared" si="2"/>
        <v>94</v>
      </c>
      <c r="AZ17" s="142">
        <f t="shared" si="2"/>
        <v>94</v>
      </c>
      <c r="BA17" s="142">
        <f t="shared" si="2"/>
        <v>94</v>
      </c>
      <c r="BB17" s="142">
        <f t="shared" si="2"/>
        <v>94</v>
      </c>
      <c r="BC17" s="142">
        <f t="shared" si="2"/>
        <v>94</v>
      </c>
      <c r="BD17" s="142">
        <f t="shared" si="2"/>
        <v>94</v>
      </c>
      <c r="BE17" s="142">
        <f t="shared" si="2"/>
        <v>94</v>
      </c>
      <c r="BF17" s="142">
        <f t="shared" si="2"/>
        <v>94</v>
      </c>
      <c r="BG17" s="142">
        <f t="shared" si="2"/>
        <v>94</v>
      </c>
      <c r="BH17" s="142">
        <f t="shared" si="2"/>
        <v>94</v>
      </c>
      <c r="BI17" s="142">
        <f t="shared" si="2"/>
        <v>94</v>
      </c>
      <c r="BJ17" s="142">
        <f t="shared" si="2"/>
        <v>94</v>
      </c>
      <c r="BK17" s="142">
        <f t="shared" si="2"/>
        <v>94</v>
      </c>
      <c r="BL17" s="142">
        <f t="shared" si="2"/>
        <v>94</v>
      </c>
      <c r="BM17" s="142">
        <f t="shared" si="2"/>
        <v>94</v>
      </c>
      <c r="BN17" s="142">
        <f t="shared" si="2"/>
        <v>94</v>
      </c>
      <c r="BO17" s="142">
        <f t="shared" si="2"/>
        <v>94</v>
      </c>
      <c r="BP17" s="142">
        <f t="shared" ref="BP17:BZ17" si="3">BO17</f>
        <v>94</v>
      </c>
      <c r="BQ17" s="142">
        <f t="shared" si="3"/>
        <v>94</v>
      </c>
      <c r="BR17" s="142">
        <f t="shared" si="3"/>
        <v>94</v>
      </c>
      <c r="BS17" s="142">
        <f t="shared" si="3"/>
        <v>94</v>
      </c>
      <c r="BT17" s="142">
        <f t="shared" si="3"/>
        <v>94</v>
      </c>
      <c r="BU17" s="142">
        <f t="shared" si="3"/>
        <v>94</v>
      </c>
      <c r="BV17" s="142">
        <f t="shared" si="3"/>
        <v>94</v>
      </c>
      <c r="BW17" s="142">
        <f t="shared" si="3"/>
        <v>94</v>
      </c>
      <c r="BX17" s="142">
        <f t="shared" si="3"/>
        <v>94</v>
      </c>
      <c r="BY17" s="142">
        <f t="shared" si="3"/>
        <v>94</v>
      </c>
      <c r="BZ17" s="142">
        <f t="shared" si="3"/>
        <v>94</v>
      </c>
    </row>
    <row r="18" ht="19.75" spans="1:78">
      <c r="A18" s="143" t="s">
        <v>194</v>
      </c>
      <c r="B18" s="144"/>
      <c r="C18" s="145">
        <f>VLOOKUP(B4,завтрак_факт,3,FALSE)</f>
        <v>94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6" t="s">
        <v>195</v>
      </c>
      <c r="B19" s="147"/>
      <c r="C19" s="148"/>
      <c r="D19" s="32">
        <f t="shared" ref="D19:BO19" si="4">D16*D17/1000</f>
        <v>0</v>
      </c>
      <c r="E19" s="243">
        <f t="shared" si="4"/>
        <v>0</v>
      </c>
      <c r="F19" s="243">
        <f t="shared" si="4"/>
        <v>0</v>
      </c>
      <c r="G19" s="243">
        <f>G16*G17</f>
        <v>0</v>
      </c>
      <c r="H19" s="243">
        <f t="shared" si="4"/>
        <v>0</v>
      </c>
      <c r="I19" s="243">
        <f t="shared" si="4"/>
        <v>0</v>
      </c>
      <c r="J19" s="207">
        <f t="shared" si="4"/>
        <v>0</v>
      </c>
      <c r="K19" s="207">
        <f t="shared" si="4"/>
        <v>0</v>
      </c>
      <c r="L19" s="207">
        <f t="shared" si="4"/>
        <v>0.188</v>
      </c>
      <c r="M19" s="207">
        <f t="shared" si="4"/>
        <v>1.316</v>
      </c>
      <c r="N19" s="207">
        <f t="shared" si="4"/>
        <v>0.1692</v>
      </c>
      <c r="O19" s="207">
        <f t="shared" si="4"/>
        <v>0</v>
      </c>
      <c r="P19" s="207">
        <f t="shared" si="4"/>
        <v>0.094</v>
      </c>
      <c r="Q19" s="207">
        <f>Q16*Q17</f>
        <v>0</v>
      </c>
      <c r="R19" s="207">
        <f t="shared" si="4"/>
        <v>0</v>
      </c>
      <c r="S19" s="207">
        <f t="shared" si="4"/>
        <v>0</v>
      </c>
      <c r="T19" s="207">
        <f t="shared" si="4"/>
        <v>0</v>
      </c>
      <c r="U19" s="207">
        <f t="shared" si="4"/>
        <v>0</v>
      </c>
      <c r="V19" s="207">
        <f t="shared" si="4"/>
        <v>0</v>
      </c>
      <c r="W19" s="207">
        <f t="shared" si="4"/>
        <v>2.82</v>
      </c>
      <c r="X19" s="207">
        <f t="shared" si="4"/>
        <v>0</v>
      </c>
      <c r="Y19" s="207">
        <f t="shared" si="4"/>
        <v>0</v>
      </c>
      <c r="Z19" s="207">
        <f t="shared" si="4"/>
        <v>0</v>
      </c>
      <c r="AA19" s="207">
        <f t="shared" si="4"/>
        <v>0</v>
      </c>
      <c r="AB19" s="207">
        <f t="shared" si="4"/>
        <v>0</v>
      </c>
      <c r="AC19" s="207">
        <f t="shared" si="4"/>
        <v>0</v>
      </c>
      <c r="AD19" s="207">
        <f t="shared" si="4"/>
        <v>0</v>
      </c>
      <c r="AE19" s="207">
        <f t="shared" si="4"/>
        <v>0</v>
      </c>
      <c r="AF19" s="207">
        <f t="shared" si="4"/>
        <v>0</v>
      </c>
      <c r="AG19" s="207">
        <f t="shared" si="4"/>
        <v>4.7</v>
      </c>
      <c r="AH19" s="207">
        <f t="shared" si="4"/>
        <v>0</v>
      </c>
      <c r="AI19" s="207">
        <f t="shared" si="4"/>
        <v>0</v>
      </c>
      <c r="AJ19" s="207">
        <f t="shared" si="4"/>
        <v>0</v>
      </c>
      <c r="AK19" s="207">
        <f t="shared" si="4"/>
        <v>0</v>
      </c>
      <c r="AL19" s="207">
        <f t="shared" si="4"/>
        <v>0</v>
      </c>
      <c r="AM19" s="207">
        <f t="shared" si="4"/>
        <v>0</v>
      </c>
      <c r="AN19" s="207">
        <f t="shared" si="4"/>
        <v>0</v>
      </c>
      <c r="AO19" s="207">
        <f t="shared" si="4"/>
        <v>0</v>
      </c>
      <c r="AP19" s="207">
        <f t="shared" si="4"/>
        <v>0</v>
      </c>
      <c r="AQ19" s="207">
        <f t="shared" si="4"/>
        <v>0</v>
      </c>
      <c r="AR19" s="207">
        <f t="shared" si="4"/>
        <v>0</v>
      </c>
      <c r="AS19" s="207">
        <f t="shared" si="4"/>
        <v>0</v>
      </c>
      <c r="AT19" s="207">
        <f t="shared" si="4"/>
        <v>1.128</v>
      </c>
      <c r="AU19" s="207">
        <f t="shared" si="4"/>
        <v>0</v>
      </c>
      <c r="AV19" s="207">
        <f t="shared" si="4"/>
        <v>0</v>
      </c>
      <c r="AW19" s="207">
        <f t="shared" si="4"/>
        <v>0</v>
      </c>
      <c r="AX19" s="207">
        <f t="shared" si="4"/>
        <v>0</v>
      </c>
      <c r="AY19" s="207">
        <f t="shared" si="4"/>
        <v>0</v>
      </c>
      <c r="AZ19" s="207">
        <f t="shared" si="4"/>
        <v>0</v>
      </c>
      <c r="BA19" s="207">
        <f t="shared" si="4"/>
        <v>0</v>
      </c>
      <c r="BB19" s="207">
        <f t="shared" si="4"/>
        <v>0</v>
      </c>
      <c r="BC19" s="207">
        <f t="shared" si="4"/>
        <v>0</v>
      </c>
      <c r="BD19" s="207">
        <f t="shared" si="4"/>
        <v>0</v>
      </c>
      <c r="BE19" s="207">
        <f t="shared" si="4"/>
        <v>0</v>
      </c>
      <c r="BF19" s="207">
        <f t="shared" si="4"/>
        <v>0</v>
      </c>
      <c r="BG19" s="207">
        <f t="shared" si="4"/>
        <v>0</v>
      </c>
      <c r="BH19" s="207">
        <f t="shared" si="4"/>
        <v>0</v>
      </c>
      <c r="BI19" s="207">
        <f t="shared" si="4"/>
        <v>0</v>
      </c>
      <c r="BJ19" s="207">
        <f t="shared" si="4"/>
        <v>0</v>
      </c>
      <c r="BK19" s="207">
        <f t="shared" si="4"/>
        <v>0</v>
      </c>
      <c r="BL19" s="207">
        <f t="shared" si="4"/>
        <v>0</v>
      </c>
      <c r="BM19" s="207">
        <f t="shared" si="4"/>
        <v>0</v>
      </c>
      <c r="BN19" s="207">
        <f t="shared" si="4"/>
        <v>0</v>
      </c>
      <c r="BO19" s="207">
        <f t="shared" si="4"/>
        <v>0</v>
      </c>
      <c r="BP19" s="207">
        <f t="shared" ref="BP19:BZ19" si="5">BP16*BP17/1000</f>
        <v>0</v>
      </c>
      <c r="BQ19" s="207">
        <f t="shared" si="5"/>
        <v>0</v>
      </c>
      <c r="BR19" s="207">
        <f t="shared" si="5"/>
        <v>0</v>
      </c>
      <c r="BS19" s="207">
        <f t="shared" si="5"/>
        <v>0</v>
      </c>
      <c r="BT19" s="207">
        <f t="shared" si="5"/>
        <v>0</v>
      </c>
      <c r="BU19" s="207">
        <f t="shared" si="5"/>
        <v>0</v>
      </c>
      <c r="BV19" s="207">
        <f t="shared" si="5"/>
        <v>0</v>
      </c>
      <c r="BW19" s="207">
        <f t="shared" si="5"/>
        <v>5.64</v>
      </c>
      <c r="BX19" s="207">
        <f t="shared" si="5"/>
        <v>3.76</v>
      </c>
      <c r="BY19" s="39">
        <f t="shared" si="5"/>
        <v>0</v>
      </c>
      <c r="BZ19" s="256">
        <f t="shared" si="5"/>
        <v>2.82</v>
      </c>
    </row>
    <row r="20" ht="15.5" spans="1:78">
      <c r="A20" s="146" t="s">
        <v>170</v>
      </c>
      <c r="B20" s="147"/>
      <c r="C20" s="148"/>
      <c r="D20" s="150">
        <f>ССЫЛКИ!B3</f>
        <v>105</v>
      </c>
      <c r="E20" s="150">
        <f>ССЫЛКИ!C3</f>
        <v>590</v>
      </c>
      <c r="F20" s="150">
        <f>ССЫЛКИ!D3</f>
        <v>590</v>
      </c>
      <c r="G20" s="150">
        <f>ССЫЛКИ!E3</f>
        <v>11</v>
      </c>
      <c r="H20" s="150">
        <f>ССЫЛКИ!F3</f>
        <v>400</v>
      </c>
      <c r="I20" s="150">
        <f>ССЫЛКИ!G3</f>
        <v>200</v>
      </c>
      <c r="J20" s="208">
        <f>ССЫЛКИ!H3</f>
        <v>105</v>
      </c>
      <c r="K20" s="208">
        <f>ССЫЛКИ!I3</f>
        <v>590</v>
      </c>
      <c r="L20" s="208">
        <f>ССЫЛКИ!J3</f>
        <v>150</v>
      </c>
      <c r="M20" s="208">
        <f>ССЫЛКИ!K3</f>
        <v>78</v>
      </c>
      <c r="N20" s="208">
        <f>ССЫЛКИ!L3</f>
        <v>10</v>
      </c>
      <c r="O20" s="208">
        <f>ССЫЛКИ!M3</f>
        <v>300</v>
      </c>
      <c r="P20" s="208">
        <f>ССЫЛКИ!N3</f>
        <v>990</v>
      </c>
      <c r="Q20" s="208">
        <f>ССЫЛКИ!O3</f>
        <v>12</v>
      </c>
      <c r="R20" s="208">
        <f>ССЫЛКИ!P3</f>
        <v>330</v>
      </c>
      <c r="S20" s="208">
        <f>ССЫЛКИ!Q3</f>
        <v>420</v>
      </c>
      <c r="T20" s="208">
        <f>ССЫЛКИ!R3</f>
        <v>260</v>
      </c>
      <c r="U20" s="208">
        <f>ССЫЛКИ!S3</f>
        <v>165</v>
      </c>
      <c r="V20" s="208">
        <f>ССЫЛКИ!T3</f>
        <v>300</v>
      </c>
      <c r="W20" s="208">
        <f>ССЫЛКИ!U3</f>
        <v>300</v>
      </c>
      <c r="X20" s="208">
        <f>ССЫЛКИ!V3</f>
        <v>400</v>
      </c>
      <c r="Y20" s="208">
        <f>ССЫЛКИ!W3</f>
        <v>50</v>
      </c>
      <c r="Z20" s="208">
        <f>ССЫЛКИ!X3</f>
        <v>210</v>
      </c>
      <c r="AA20" s="208">
        <f>ССЫЛКИ!Y3</f>
        <v>90</v>
      </c>
      <c r="AB20" s="208">
        <f>ССЫЛКИ!Z3</f>
        <v>100</v>
      </c>
      <c r="AC20" s="208">
        <f>ССЫЛКИ!AA3</f>
        <v>190</v>
      </c>
      <c r="AD20" s="208">
        <f>ССЫЛКИ!AB3</f>
        <v>440</v>
      </c>
      <c r="AE20" s="208">
        <f>ССЫЛКИ!AC3</f>
        <v>12.5</v>
      </c>
      <c r="AF20" s="208">
        <f>ССЫЛКИ!AD3</f>
        <v>70</v>
      </c>
      <c r="AG20" s="208">
        <f>ССЫЛКИ!AE3</f>
        <v>92</v>
      </c>
      <c r="AH20" s="208">
        <f>ССЫЛКИ!AF3</f>
        <v>70</v>
      </c>
      <c r="AI20" s="208">
        <f>ССЫЛКИ!AG3</f>
        <v>62</v>
      </c>
      <c r="AJ20" s="208">
        <f>ССЫЛКИ!AH3</f>
        <v>65</v>
      </c>
      <c r="AK20" s="208">
        <f>ССЫЛКИ!AI3</f>
        <v>70</v>
      </c>
      <c r="AL20" s="208">
        <f>ССЫЛКИ!AJ3</f>
        <v>75</v>
      </c>
      <c r="AM20" s="208">
        <f>ССЫЛКИ!AK3</f>
        <v>68</v>
      </c>
      <c r="AN20" s="208">
        <f>ССЫЛКИ!AL3</f>
        <v>120</v>
      </c>
      <c r="AO20" s="208">
        <f>ССЫЛКИ!AM3</f>
        <v>70</v>
      </c>
      <c r="AP20" s="208">
        <f>ССЫЛКИ!AN3</f>
        <v>190</v>
      </c>
      <c r="AQ20" s="208">
        <f>ССЫЛКИ!AO3</f>
        <v>420</v>
      </c>
      <c r="AR20" s="208">
        <f>ССЫЛКИ!AP3</f>
        <v>195</v>
      </c>
      <c r="AS20" s="208">
        <f>ССЫЛКИ!AQ3</f>
        <v>95</v>
      </c>
      <c r="AT20" s="208">
        <f>ССЫЛКИ!AR3</f>
        <v>1100</v>
      </c>
      <c r="AU20" s="208">
        <f>ССЫЛКИ!AS3</f>
        <v>85</v>
      </c>
      <c r="AV20" s="208">
        <f>ССЫЛКИ!AT3</f>
        <v>100</v>
      </c>
      <c r="AW20" s="208">
        <f>ССЫЛКИ!AU3</f>
        <v>290</v>
      </c>
      <c r="AX20" s="208">
        <f>ССЫЛКИ!AV3</f>
        <v>370</v>
      </c>
      <c r="AY20" s="208">
        <f>ССЫЛКИ!AW3</f>
        <v>700</v>
      </c>
      <c r="AZ20" s="208">
        <f>ССЫЛКИ!AX3</f>
        <v>440</v>
      </c>
      <c r="BA20" s="208">
        <f>ССЫЛКИ!AY3</f>
        <v>240</v>
      </c>
      <c r="BB20" s="208">
        <f>ССЫЛКИ!AZ3</f>
        <v>260</v>
      </c>
      <c r="BC20" s="208">
        <f>ССЫЛКИ!BA3</f>
        <v>350</v>
      </c>
      <c r="BD20" s="208">
        <f>ССЫЛКИ!BB3</f>
        <v>50</v>
      </c>
      <c r="BE20" s="208">
        <f>ССЫЛКИ!BC3</f>
        <v>370</v>
      </c>
      <c r="BF20" s="208">
        <f>ССЫЛКИ!BD3</f>
        <v>55</v>
      </c>
      <c r="BG20" s="208">
        <f>ССЫЛКИ!BE3</f>
        <v>450</v>
      </c>
      <c r="BH20" s="208">
        <f>ССЫЛКИ!BF3</f>
        <v>440</v>
      </c>
      <c r="BI20" s="208">
        <f>ССЫЛКИ!BG3</f>
        <v>48</v>
      </c>
      <c r="BJ20" s="208">
        <f>ССЫЛКИ!BH3</f>
        <v>59</v>
      </c>
      <c r="BK20" s="208">
        <f>ССЫЛКИ!BI3</f>
        <v>48</v>
      </c>
      <c r="BL20" s="208">
        <f>ССЫЛКИ!BJ3</f>
        <v>49</v>
      </c>
      <c r="BM20" s="208">
        <f>ССЫЛКИ!BK3</f>
        <v>78</v>
      </c>
      <c r="BN20" s="208">
        <f>ССЫЛКИ!BL3</f>
        <v>110</v>
      </c>
      <c r="BO20" s="208">
        <f>ССЫЛКИ!BM3</f>
        <v>61</v>
      </c>
      <c r="BP20" s="208">
        <f>ССЫЛКИ!BN3</f>
        <v>220</v>
      </c>
      <c r="BQ20" s="208">
        <f>ССЫЛКИ!BO3</f>
        <v>200</v>
      </c>
      <c r="BR20" s="208">
        <f>ССЫЛКИ!BP3</f>
        <v>164</v>
      </c>
      <c r="BS20" s="208">
        <f>ССЫЛКИ!BQ3</f>
        <v>190</v>
      </c>
      <c r="BT20" s="208">
        <f>ССЫЛКИ!BR3</f>
        <v>300</v>
      </c>
      <c r="BU20" s="208">
        <f>ССЫЛКИ!BS3</f>
        <v>195</v>
      </c>
      <c r="BV20" s="208">
        <f>ССЫЛКИ!BT3</f>
        <v>105</v>
      </c>
      <c r="BW20" s="208">
        <f>ССЫЛКИ!BU3</f>
        <v>440</v>
      </c>
      <c r="BX20" s="208">
        <f>ССЫЛКИ!BV3</f>
        <v>66</v>
      </c>
      <c r="BY20" s="257">
        <f>ССЫЛКИ!BW3</f>
        <v>510</v>
      </c>
      <c r="BZ20" s="258">
        <f>ССЫЛКИ!BX3</f>
        <v>580</v>
      </c>
    </row>
    <row r="21" ht="15.75" customHeight="1" spans="1:78">
      <c r="A21" s="146" t="s">
        <v>196</v>
      </c>
      <c r="B21" s="147"/>
      <c r="C21" s="244">
        <f>SUM(D21:BZ21)</f>
        <v>7110.16</v>
      </c>
      <c r="D21" s="153">
        <f t="shared" ref="D21:BZ21" si="6">D19*D20</f>
        <v>0</v>
      </c>
      <c r="E21" s="245">
        <f t="shared" si="6"/>
        <v>0</v>
      </c>
      <c r="F21" s="246">
        <f t="shared" si="6"/>
        <v>0</v>
      </c>
      <c r="G21" s="243">
        <f t="shared" si="6"/>
        <v>0</v>
      </c>
      <c r="H21" s="243">
        <f t="shared" si="6"/>
        <v>0</v>
      </c>
      <c r="I21" s="243">
        <f t="shared" si="6"/>
        <v>0</v>
      </c>
      <c r="J21" s="207">
        <f t="shared" si="6"/>
        <v>0</v>
      </c>
      <c r="K21" s="207">
        <f t="shared" si="6"/>
        <v>0</v>
      </c>
      <c r="L21" s="207">
        <f t="shared" si="6"/>
        <v>28.2</v>
      </c>
      <c r="M21" s="207">
        <f t="shared" si="6"/>
        <v>102.648</v>
      </c>
      <c r="N21" s="207">
        <f t="shared" si="6"/>
        <v>1.692</v>
      </c>
      <c r="O21" s="207">
        <f t="shared" si="6"/>
        <v>0</v>
      </c>
      <c r="P21" s="207">
        <f t="shared" si="6"/>
        <v>93.06</v>
      </c>
      <c r="Q21" s="207">
        <f t="shared" si="6"/>
        <v>0</v>
      </c>
      <c r="R21" s="207">
        <f t="shared" si="6"/>
        <v>0</v>
      </c>
      <c r="S21" s="207">
        <f t="shared" si="6"/>
        <v>0</v>
      </c>
      <c r="T21" s="207">
        <f t="shared" si="6"/>
        <v>0</v>
      </c>
      <c r="U21" s="207">
        <f t="shared" si="6"/>
        <v>0</v>
      </c>
      <c r="V21" s="207">
        <f t="shared" si="6"/>
        <v>0</v>
      </c>
      <c r="W21" s="207">
        <f t="shared" si="6"/>
        <v>846</v>
      </c>
      <c r="X21" s="207">
        <f t="shared" si="6"/>
        <v>0</v>
      </c>
      <c r="Y21" s="207">
        <f t="shared" si="6"/>
        <v>0</v>
      </c>
      <c r="Z21" s="207">
        <f t="shared" si="6"/>
        <v>0</v>
      </c>
      <c r="AA21" s="207">
        <f t="shared" si="6"/>
        <v>0</v>
      </c>
      <c r="AB21" s="207">
        <f t="shared" si="6"/>
        <v>0</v>
      </c>
      <c r="AC21" s="207">
        <f t="shared" si="6"/>
        <v>0</v>
      </c>
      <c r="AD21" s="207">
        <f t="shared" si="6"/>
        <v>0</v>
      </c>
      <c r="AE21" s="207">
        <f t="shared" si="6"/>
        <v>0</v>
      </c>
      <c r="AF21" s="207">
        <f t="shared" si="6"/>
        <v>0</v>
      </c>
      <c r="AG21" s="207">
        <f t="shared" si="6"/>
        <v>432.4</v>
      </c>
      <c r="AH21" s="207">
        <f t="shared" si="6"/>
        <v>0</v>
      </c>
      <c r="AI21" s="207">
        <f t="shared" si="6"/>
        <v>0</v>
      </c>
      <c r="AJ21" s="207">
        <f t="shared" si="6"/>
        <v>0</v>
      </c>
      <c r="AK21" s="207">
        <f t="shared" si="6"/>
        <v>0</v>
      </c>
      <c r="AL21" s="207">
        <f t="shared" si="6"/>
        <v>0</v>
      </c>
      <c r="AM21" s="207">
        <f t="shared" si="6"/>
        <v>0</v>
      </c>
      <c r="AN21" s="207">
        <f t="shared" si="6"/>
        <v>0</v>
      </c>
      <c r="AO21" s="207">
        <f t="shared" si="6"/>
        <v>0</v>
      </c>
      <c r="AP21" s="207">
        <f t="shared" si="6"/>
        <v>0</v>
      </c>
      <c r="AQ21" s="207">
        <f t="shared" si="6"/>
        <v>0</v>
      </c>
      <c r="AR21" s="207">
        <f t="shared" si="6"/>
        <v>0</v>
      </c>
      <c r="AS21" s="207">
        <f t="shared" si="6"/>
        <v>0</v>
      </c>
      <c r="AT21" s="207">
        <f t="shared" si="6"/>
        <v>1240.8</v>
      </c>
      <c r="AU21" s="207">
        <f t="shared" si="6"/>
        <v>0</v>
      </c>
      <c r="AV21" s="207">
        <f t="shared" si="6"/>
        <v>0</v>
      </c>
      <c r="AW21" s="207">
        <f t="shared" si="6"/>
        <v>0</v>
      </c>
      <c r="AX21" s="207">
        <f t="shared" si="6"/>
        <v>0</v>
      </c>
      <c r="AY21" s="207">
        <f t="shared" si="6"/>
        <v>0</v>
      </c>
      <c r="AZ21" s="207">
        <f t="shared" si="6"/>
        <v>0</v>
      </c>
      <c r="BA21" s="207">
        <f t="shared" si="6"/>
        <v>0</v>
      </c>
      <c r="BB21" s="207">
        <f t="shared" si="6"/>
        <v>0</v>
      </c>
      <c r="BC21" s="207">
        <f t="shared" si="6"/>
        <v>0</v>
      </c>
      <c r="BD21" s="207">
        <f t="shared" si="6"/>
        <v>0</v>
      </c>
      <c r="BE21" s="207">
        <f t="shared" si="6"/>
        <v>0</v>
      </c>
      <c r="BF21" s="207">
        <f t="shared" si="6"/>
        <v>0</v>
      </c>
      <c r="BG21" s="207">
        <f t="shared" si="6"/>
        <v>0</v>
      </c>
      <c r="BH21" s="207">
        <f t="shared" si="6"/>
        <v>0</v>
      </c>
      <c r="BI21" s="207">
        <f t="shared" si="6"/>
        <v>0</v>
      </c>
      <c r="BJ21" s="207">
        <f t="shared" si="6"/>
        <v>0</v>
      </c>
      <c r="BK21" s="207">
        <f t="shared" si="6"/>
        <v>0</v>
      </c>
      <c r="BL21" s="207">
        <f t="shared" si="6"/>
        <v>0</v>
      </c>
      <c r="BM21" s="207">
        <f t="shared" si="6"/>
        <v>0</v>
      </c>
      <c r="BN21" s="207">
        <f t="shared" si="6"/>
        <v>0</v>
      </c>
      <c r="BO21" s="207">
        <f t="shared" si="6"/>
        <v>0</v>
      </c>
      <c r="BP21" s="207">
        <f t="shared" si="6"/>
        <v>0</v>
      </c>
      <c r="BQ21" s="207">
        <f t="shared" si="6"/>
        <v>0</v>
      </c>
      <c r="BR21" s="207">
        <f t="shared" si="6"/>
        <v>0</v>
      </c>
      <c r="BS21" s="207">
        <f t="shared" si="6"/>
        <v>0</v>
      </c>
      <c r="BT21" s="207">
        <f t="shared" si="6"/>
        <v>0</v>
      </c>
      <c r="BU21" s="207">
        <f t="shared" si="6"/>
        <v>0</v>
      </c>
      <c r="BV21" s="207">
        <f t="shared" si="6"/>
        <v>0</v>
      </c>
      <c r="BW21" s="207">
        <f t="shared" si="6"/>
        <v>2481.6</v>
      </c>
      <c r="BX21" s="207">
        <f t="shared" si="6"/>
        <v>248.16</v>
      </c>
      <c r="BY21" s="259">
        <f t="shared" si="6"/>
        <v>0</v>
      </c>
      <c r="BZ21" s="260">
        <f t="shared" si="6"/>
        <v>1635.6</v>
      </c>
    </row>
    <row r="22" ht="15.75" customHeight="1" spans="1:3">
      <c r="A22" s="146" t="s">
        <v>197</v>
      </c>
      <c r="B22" s="147"/>
      <c r="C22" s="247">
        <f>C21/C18</f>
        <v>75.64</v>
      </c>
    </row>
    <row r="23" ht="14" hidden="1" spans="7:10">
      <c r="G23">
        <f ca="1">SUMPRODUCT(SIGN(CELL("width",OFFSET(D33,,N(INDEX(COLUMN(D33:BZ33)-COLUMN(D33),))))),D33:BZ33)</f>
        <v>7110.16</v>
      </c>
      <c r="J23">
        <f>ROUND((((71.71-C22))*100+SUM(N8:N10)),4)</f>
        <v>-391.2</v>
      </c>
    </row>
    <row r="24" ht="15.75" hidden="1" customHeight="1" spans="2:2">
      <c r="B24" s="159"/>
    </row>
    <row r="25" ht="14.25" hidden="1" customHeight="1"/>
    <row r="26" ht="15.75" hidden="1" customHeight="1" spans="2:40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</row>
    <row r="27" ht="14.25" hidden="1" customHeight="1"/>
    <row r="28" hidden="1" customHeight="1" spans="1:79">
      <c r="A28" s="160"/>
      <c r="B28" s="161"/>
      <c r="C28" s="162"/>
      <c r="D28" s="162">
        <f t="shared" ref="D28:BO28" si="7">SUM(D8:D15)</f>
        <v>0</v>
      </c>
      <c r="E28" s="162">
        <f t="shared" si="7"/>
        <v>0</v>
      </c>
      <c r="F28" s="162">
        <f t="shared" si="7"/>
        <v>0</v>
      </c>
      <c r="G28" s="162">
        <f t="shared" si="7"/>
        <v>0</v>
      </c>
      <c r="H28" s="162">
        <f t="shared" si="7"/>
        <v>0</v>
      </c>
      <c r="I28" s="162">
        <f t="shared" si="7"/>
        <v>0</v>
      </c>
      <c r="J28" s="162">
        <f t="shared" si="7"/>
        <v>0</v>
      </c>
      <c r="K28" s="162">
        <f t="shared" si="7"/>
        <v>0</v>
      </c>
      <c r="L28" s="162">
        <f t="shared" si="7"/>
        <v>2</v>
      </c>
      <c r="M28" s="162">
        <f t="shared" si="7"/>
        <v>14</v>
      </c>
      <c r="N28" s="162">
        <f t="shared" si="7"/>
        <v>1.8</v>
      </c>
      <c r="O28" s="162">
        <f t="shared" si="7"/>
        <v>0</v>
      </c>
      <c r="P28" s="162">
        <f t="shared" si="7"/>
        <v>1</v>
      </c>
      <c r="Q28" s="162">
        <f t="shared" si="7"/>
        <v>0</v>
      </c>
      <c r="R28" s="162">
        <f t="shared" si="7"/>
        <v>0</v>
      </c>
      <c r="S28" s="162">
        <f t="shared" si="7"/>
        <v>0</v>
      </c>
      <c r="T28" s="162">
        <f t="shared" si="7"/>
        <v>0</v>
      </c>
      <c r="U28" s="162">
        <f t="shared" si="7"/>
        <v>0</v>
      </c>
      <c r="V28" s="162">
        <f t="shared" si="7"/>
        <v>0</v>
      </c>
      <c r="W28" s="162">
        <f t="shared" si="7"/>
        <v>30</v>
      </c>
      <c r="X28" s="162">
        <f t="shared" si="7"/>
        <v>0</v>
      </c>
      <c r="Y28" s="162">
        <f t="shared" si="7"/>
        <v>0</v>
      </c>
      <c r="Z28" s="162">
        <f t="shared" si="7"/>
        <v>0</v>
      </c>
      <c r="AA28" s="162">
        <f t="shared" si="7"/>
        <v>0</v>
      </c>
      <c r="AB28" s="162">
        <f t="shared" si="7"/>
        <v>0</v>
      </c>
      <c r="AC28" s="162">
        <f t="shared" si="7"/>
        <v>0</v>
      </c>
      <c r="AD28" s="162">
        <f t="shared" si="7"/>
        <v>0</v>
      </c>
      <c r="AE28" s="162">
        <f t="shared" si="7"/>
        <v>0</v>
      </c>
      <c r="AF28" s="162">
        <f t="shared" si="7"/>
        <v>0</v>
      </c>
      <c r="AG28" s="162">
        <f t="shared" si="7"/>
        <v>50</v>
      </c>
      <c r="AH28" s="162">
        <f t="shared" si="7"/>
        <v>0</v>
      </c>
      <c r="AI28" s="162">
        <f t="shared" si="7"/>
        <v>0</v>
      </c>
      <c r="AJ28" s="162">
        <f t="shared" si="7"/>
        <v>0</v>
      </c>
      <c r="AK28" s="162">
        <f t="shared" si="7"/>
        <v>0</v>
      </c>
      <c r="AL28" s="162">
        <f t="shared" si="7"/>
        <v>0</v>
      </c>
      <c r="AM28" s="162">
        <f t="shared" si="7"/>
        <v>0</v>
      </c>
      <c r="AN28" s="162">
        <f t="shared" si="7"/>
        <v>0</v>
      </c>
      <c r="AO28" s="162">
        <f t="shared" si="7"/>
        <v>0</v>
      </c>
      <c r="AP28" s="162">
        <f t="shared" si="7"/>
        <v>0</v>
      </c>
      <c r="AQ28" s="162">
        <f t="shared" si="7"/>
        <v>0</v>
      </c>
      <c r="AR28" s="162">
        <f t="shared" si="7"/>
        <v>0</v>
      </c>
      <c r="AS28" s="162">
        <f t="shared" si="7"/>
        <v>0</v>
      </c>
      <c r="AT28" s="162">
        <f t="shared" si="7"/>
        <v>12</v>
      </c>
      <c r="AU28" s="162">
        <f t="shared" si="7"/>
        <v>0</v>
      </c>
      <c r="AV28" s="162">
        <f t="shared" si="7"/>
        <v>0</v>
      </c>
      <c r="AW28" s="162">
        <f t="shared" si="7"/>
        <v>0</v>
      </c>
      <c r="AX28" s="162">
        <f t="shared" si="7"/>
        <v>0</v>
      </c>
      <c r="AY28" s="162">
        <f t="shared" si="7"/>
        <v>0</v>
      </c>
      <c r="AZ28" s="162">
        <f t="shared" si="7"/>
        <v>0</v>
      </c>
      <c r="BA28" s="162">
        <f t="shared" si="7"/>
        <v>0</v>
      </c>
      <c r="BB28" s="162">
        <f t="shared" si="7"/>
        <v>0</v>
      </c>
      <c r="BC28" s="162">
        <f t="shared" si="7"/>
        <v>0</v>
      </c>
      <c r="BD28" s="162">
        <f t="shared" si="7"/>
        <v>0</v>
      </c>
      <c r="BE28" s="162">
        <f t="shared" si="7"/>
        <v>0</v>
      </c>
      <c r="BF28" s="162">
        <f t="shared" si="7"/>
        <v>0</v>
      </c>
      <c r="BG28" s="162">
        <f t="shared" si="7"/>
        <v>0</v>
      </c>
      <c r="BH28" s="162">
        <f t="shared" si="7"/>
        <v>0</v>
      </c>
      <c r="BI28" s="162">
        <f t="shared" si="7"/>
        <v>0</v>
      </c>
      <c r="BJ28" s="162">
        <f t="shared" si="7"/>
        <v>0</v>
      </c>
      <c r="BK28" s="162">
        <f t="shared" si="7"/>
        <v>0</v>
      </c>
      <c r="BL28" s="162">
        <f t="shared" si="7"/>
        <v>0</v>
      </c>
      <c r="BM28" s="162">
        <f t="shared" si="7"/>
        <v>0</v>
      </c>
      <c r="BN28" s="162">
        <f t="shared" si="7"/>
        <v>0</v>
      </c>
      <c r="BO28" s="162">
        <f t="shared" si="7"/>
        <v>0</v>
      </c>
      <c r="BP28" s="162">
        <f t="shared" ref="BP28:BZ28" si="8">SUM(BP8:BP15)</f>
        <v>0</v>
      </c>
      <c r="BQ28" s="162">
        <f t="shared" si="8"/>
        <v>0</v>
      </c>
      <c r="BR28" s="162">
        <f t="shared" si="8"/>
        <v>0</v>
      </c>
      <c r="BS28" s="162">
        <f t="shared" si="8"/>
        <v>0</v>
      </c>
      <c r="BT28" s="162">
        <f t="shared" si="8"/>
        <v>0</v>
      </c>
      <c r="BU28" s="162">
        <f t="shared" si="8"/>
        <v>0</v>
      </c>
      <c r="BV28" s="162">
        <f t="shared" si="8"/>
        <v>0</v>
      </c>
      <c r="BW28" s="162">
        <f t="shared" si="8"/>
        <v>60</v>
      </c>
      <c r="BX28" s="162">
        <f t="shared" si="8"/>
        <v>40</v>
      </c>
      <c r="BY28" s="226">
        <f t="shared" si="8"/>
        <v>0</v>
      </c>
      <c r="BZ28" s="226">
        <f t="shared" si="8"/>
        <v>30</v>
      </c>
      <c r="CA28" s="180"/>
    </row>
    <row r="29" hidden="1" customHeight="1" spans="1:79">
      <c r="A29" s="163" t="s">
        <v>194</v>
      </c>
      <c r="B29" s="164"/>
      <c r="C29" s="162">
        <f>C30</f>
        <v>94</v>
      </c>
      <c r="D29" s="165">
        <f>C29</f>
        <v>94</v>
      </c>
      <c r="E29" s="165">
        <f t="shared" ref="E29:BP29" si="9">D29</f>
        <v>94</v>
      </c>
      <c r="F29" s="165">
        <f t="shared" si="9"/>
        <v>94</v>
      </c>
      <c r="G29" s="165">
        <f t="shared" si="9"/>
        <v>94</v>
      </c>
      <c r="H29" s="165">
        <f t="shared" si="9"/>
        <v>94</v>
      </c>
      <c r="I29" s="165">
        <f t="shared" si="9"/>
        <v>94</v>
      </c>
      <c r="J29" s="165">
        <f t="shared" si="9"/>
        <v>94</v>
      </c>
      <c r="K29" s="165">
        <f t="shared" si="9"/>
        <v>94</v>
      </c>
      <c r="L29" s="165">
        <f t="shared" si="9"/>
        <v>94</v>
      </c>
      <c r="M29" s="165">
        <f t="shared" si="9"/>
        <v>94</v>
      </c>
      <c r="N29" s="165">
        <f t="shared" si="9"/>
        <v>94</v>
      </c>
      <c r="O29" s="165">
        <f t="shared" si="9"/>
        <v>94</v>
      </c>
      <c r="P29" s="165">
        <f t="shared" si="9"/>
        <v>94</v>
      </c>
      <c r="Q29" s="165">
        <f t="shared" si="9"/>
        <v>94</v>
      </c>
      <c r="R29" s="165">
        <f t="shared" si="9"/>
        <v>94</v>
      </c>
      <c r="S29" s="165">
        <f t="shared" si="9"/>
        <v>94</v>
      </c>
      <c r="T29" s="165">
        <f t="shared" si="9"/>
        <v>94</v>
      </c>
      <c r="U29" s="165">
        <f t="shared" si="9"/>
        <v>94</v>
      </c>
      <c r="V29" s="165">
        <f t="shared" si="9"/>
        <v>94</v>
      </c>
      <c r="W29" s="165">
        <f t="shared" si="9"/>
        <v>94</v>
      </c>
      <c r="X29" s="165">
        <f t="shared" si="9"/>
        <v>94</v>
      </c>
      <c r="Y29" s="165">
        <f t="shared" si="9"/>
        <v>94</v>
      </c>
      <c r="Z29" s="165">
        <f t="shared" si="9"/>
        <v>94</v>
      </c>
      <c r="AA29" s="165">
        <f t="shared" si="9"/>
        <v>94</v>
      </c>
      <c r="AB29" s="165">
        <f t="shared" si="9"/>
        <v>94</v>
      </c>
      <c r="AC29" s="165">
        <f t="shared" si="9"/>
        <v>94</v>
      </c>
      <c r="AD29" s="165">
        <f t="shared" si="9"/>
        <v>94</v>
      </c>
      <c r="AE29" s="165">
        <f t="shared" si="9"/>
        <v>94</v>
      </c>
      <c r="AF29" s="165">
        <f t="shared" si="9"/>
        <v>94</v>
      </c>
      <c r="AG29" s="165">
        <f t="shared" si="9"/>
        <v>94</v>
      </c>
      <c r="AH29" s="165">
        <f t="shared" si="9"/>
        <v>94</v>
      </c>
      <c r="AI29" s="165">
        <f t="shared" si="9"/>
        <v>94</v>
      </c>
      <c r="AJ29" s="165">
        <f t="shared" si="9"/>
        <v>94</v>
      </c>
      <c r="AK29" s="165">
        <f t="shared" si="9"/>
        <v>94</v>
      </c>
      <c r="AL29" s="165">
        <f t="shared" si="9"/>
        <v>94</v>
      </c>
      <c r="AM29" s="165">
        <f t="shared" si="9"/>
        <v>94</v>
      </c>
      <c r="AN29" s="165">
        <f t="shared" si="9"/>
        <v>94</v>
      </c>
      <c r="AO29" s="165">
        <f t="shared" si="9"/>
        <v>94</v>
      </c>
      <c r="AP29" s="165">
        <f t="shared" si="9"/>
        <v>94</v>
      </c>
      <c r="AQ29" s="165">
        <f t="shared" si="9"/>
        <v>94</v>
      </c>
      <c r="AR29" s="165">
        <f t="shared" si="9"/>
        <v>94</v>
      </c>
      <c r="AS29" s="165">
        <f t="shared" si="9"/>
        <v>94</v>
      </c>
      <c r="AT29" s="165">
        <f t="shared" si="9"/>
        <v>94</v>
      </c>
      <c r="AU29" s="165">
        <f t="shared" si="9"/>
        <v>94</v>
      </c>
      <c r="AV29" s="165">
        <f t="shared" si="9"/>
        <v>94</v>
      </c>
      <c r="AW29" s="165">
        <f t="shared" si="9"/>
        <v>94</v>
      </c>
      <c r="AX29" s="165">
        <f t="shared" si="9"/>
        <v>94</v>
      </c>
      <c r="AY29" s="165">
        <f t="shared" si="9"/>
        <v>94</v>
      </c>
      <c r="AZ29" s="165">
        <f t="shared" si="9"/>
        <v>94</v>
      </c>
      <c r="BA29" s="165">
        <f t="shared" si="9"/>
        <v>94</v>
      </c>
      <c r="BB29" s="165">
        <f t="shared" si="9"/>
        <v>94</v>
      </c>
      <c r="BC29" s="165">
        <f t="shared" si="9"/>
        <v>94</v>
      </c>
      <c r="BD29" s="165">
        <f t="shared" si="9"/>
        <v>94</v>
      </c>
      <c r="BE29" s="165">
        <f t="shared" si="9"/>
        <v>94</v>
      </c>
      <c r="BF29" s="165">
        <f t="shared" si="9"/>
        <v>94</v>
      </c>
      <c r="BG29" s="165">
        <f t="shared" si="9"/>
        <v>94</v>
      </c>
      <c r="BH29" s="165">
        <f t="shared" si="9"/>
        <v>94</v>
      </c>
      <c r="BI29" s="165">
        <f t="shared" si="9"/>
        <v>94</v>
      </c>
      <c r="BJ29" s="165">
        <f t="shared" si="9"/>
        <v>94</v>
      </c>
      <c r="BK29" s="165">
        <f t="shared" si="9"/>
        <v>94</v>
      </c>
      <c r="BL29" s="165">
        <f t="shared" si="9"/>
        <v>94</v>
      </c>
      <c r="BM29" s="165">
        <f t="shared" si="9"/>
        <v>94</v>
      </c>
      <c r="BN29" s="165">
        <f t="shared" si="9"/>
        <v>94</v>
      </c>
      <c r="BO29" s="165">
        <f t="shared" si="9"/>
        <v>94</v>
      </c>
      <c r="BP29" s="165">
        <f t="shared" si="9"/>
        <v>94</v>
      </c>
      <c r="BQ29" s="165">
        <f t="shared" ref="BQ29:BZ29" si="10">BP29</f>
        <v>94</v>
      </c>
      <c r="BR29" s="165">
        <f t="shared" si="10"/>
        <v>94</v>
      </c>
      <c r="BS29" s="165">
        <f t="shared" si="10"/>
        <v>94</v>
      </c>
      <c r="BT29" s="165">
        <f t="shared" si="10"/>
        <v>94</v>
      </c>
      <c r="BU29" s="165">
        <f t="shared" si="10"/>
        <v>94</v>
      </c>
      <c r="BV29" s="165">
        <f t="shared" si="10"/>
        <v>94</v>
      </c>
      <c r="BW29" s="165">
        <f t="shared" si="10"/>
        <v>94</v>
      </c>
      <c r="BX29" s="165">
        <f t="shared" si="10"/>
        <v>94</v>
      </c>
      <c r="BY29" s="227">
        <f t="shared" si="10"/>
        <v>94</v>
      </c>
      <c r="BZ29" s="227">
        <f t="shared" si="10"/>
        <v>94</v>
      </c>
      <c r="CA29" s="180"/>
    </row>
    <row r="30" ht="21" hidden="1" customHeight="1" spans="1:79">
      <c r="A30" s="166" t="s">
        <v>198</v>
      </c>
      <c r="B30" s="167"/>
      <c r="C30" s="168">
        <f>VLOOKUP(B4,завтрак_общ,3,FALSE)</f>
        <v>94</v>
      </c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t="15.75" hidden="1" customHeight="1" spans="1:79">
      <c r="A31" s="170" t="s">
        <v>195</v>
      </c>
      <c r="B31" s="171"/>
      <c r="C31" s="172"/>
      <c r="D31" s="173">
        <f>D28*D29/1000</f>
        <v>0</v>
      </c>
      <c r="E31" s="210">
        <f t="shared" ref="E31:BP31" si="11">E28*E29/1000</f>
        <v>0</v>
      </c>
      <c r="F31" s="210">
        <f t="shared" si="11"/>
        <v>0</v>
      </c>
      <c r="G31" s="210">
        <f>G28*G29</f>
        <v>0</v>
      </c>
      <c r="H31" s="210">
        <f t="shared" si="11"/>
        <v>0</v>
      </c>
      <c r="I31" s="210">
        <f t="shared" si="11"/>
        <v>0</v>
      </c>
      <c r="J31" s="210">
        <f t="shared" si="11"/>
        <v>0</v>
      </c>
      <c r="K31" s="210">
        <f t="shared" si="11"/>
        <v>0</v>
      </c>
      <c r="L31" s="210">
        <f t="shared" si="11"/>
        <v>0.188</v>
      </c>
      <c r="M31" s="210">
        <f t="shared" si="11"/>
        <v>1.316</v>
      </c>
      <c r="N31" s="210">
        <f t="shared" si="11"/>
        <v>0.1692</v>
      </c>
      <c r="O31" s="210">
        <f t="shared" si="11"/>
        <v>0</v>
      </c>
      <c r="P31" s="210">
        <f t="shared" si="11"/>
        <v>0.094</v>
      </c>
      <c r="Q31" s="210">
        <f>Q28*Q29</f>
        <v>0</v>
      </c>
      <c r="R31" s="210">
        <f t="shared" si="11"/>
        <v>0</v>
      </c>
      <c r="S31" s="210">
        <f t="shared" si="11"/>
        <v>0</v>
      </c>
      <c r="T31" s="210">
        <f t="shared" si="11"/>
        <v>0</v>
      </c>
      <c r="U31" s="210">
        <f t="shared" si="11"/>
        <v>0</v>
      </c>
      <c r="V31" s="210">
        <f t="shared" si="11"/>
        <v>0</v>
      </c>
      <c r="W31" s="210">
        <f t="shared" si="11"/>
        <v>2.82</v>
      </c>
      <c r="X31" s="210">
        <f t="shared" si="11"/>
        <v>0</v>
      </c>
      <c r="Y31" s="210">
        <f t="shared" si="11"/>
        <v>0</v>
      </c>
      <c r="Z31" s="210">
        <f t="shared" si="11"/>
        <v>0</v>
      </c>
      <c r="AA31" s="210">
        <f t="shared" si="11"/>
        <v>0</v>
      </c>
      <c r="AB31" s="210">
        <f t="shared" si="11"/>
        <v>0</v>
      </c>
      <c r="AC31" s="210">
        <f t="shared" si="11"/>
        <v>0</v>
      </c>
      <c r="AD31" s="210">
        <f t="shared" si="11"/>
        <v>0</v>
      </c>
      <c r="AE31" s="210">
        <f t="shared" si="11"/>
        <v>0</v>
      </c>
      <c r="AF31" s="210">
        <f t="shared" si="11"/>
        <v>0</v>
      </c>
      <c r="AG31" s="210">
        <f t="shared" si="11"/>
        <v>4.7</v>
      </c>
      <c r="AH31" s="210">
        <f t="shared" si="11"/>
        <v>0</v>
      </c>
      <c r="AI31" s="210">
        <f t="shared" si="11"/>
        <v>0</v>
      </c>
      <c r="AJ31" s="210">
        <f t="shared" si="11"/>
        <v>0</v>
      </c>
      <c r="AK31" s="210">
        <f t="shared" si="11"/>
        <v>0</v>
      </c>
      <c r="AL31" s="210">
        <f t="shared" si="11"/>
        <v>0</v>
      </c>
      <c r="AM31" s="210">
        <f t="shared" si="11"/>
        <v>0</v>
      </c>
      <c r="AN31" s="210">
        <f t="shared" si="11"/>
        <v>0</v>
      </c>
      <c r="AO31" s="210">
        <f t="shared" si="11"/>
        <v>0</v>
      </c>
      <c r="AP31" s="210">
        <f t="shared" si="11"/>
        <v>0</v>
      </c>
      <c r="AQ31" s="210">
        <f t="shared" si="11"/>
        <v>0</v>
      </c>
      <c r="AR31" s="210">
        <f t="shared" si="11"/>
        <v>0</v>
      </c>
      <c r="AS31" s="210">
        <f t="shared" si="11"/>
        <v>0</v>
      </c>
      <c r="AT31" s="210">
        <f t="shared" si="11"/>
        <v>1.128</v>
      </c>
      <c r="AU31" s="210">
        <f t="shared" si="11"/>
        <v>0</v>
      </c>
      <c r="AV31" s="210">
        <f t="shared" si="11"/>
        <v>0</v>
      </c>
      <c r="AW31" s="210">
        <f t="shared" si="11"/>
        <v>0</v>
      </c>
      <c r="AX31" s="210">
        <f t="shared" si="11"/>
        <v>0</v>
      </c>
      <c r="AY31" s="210">
        <f t="shared" si="11"/>
        <v>0</v>
      </c>
      <c r="AZ31" s="210">
        <f t="shared" si="11"/>
        <v>0</v>
      </c>
      <c r="BA31" s="210">
        <f t="shared" si="11"/>
        <v>0</v>
      </c>
      <c r="BB31" s="210">
        <f t="shared" si="11"/>
        <v>0</v>
      </c>
      <c r="BC31" s="210">
        <f t="shared" si="11"/>
        <v>0</v>
      </c>
      <c r="BD31" s="210">
        <f t="shared" si="11"/>
        <v>0</v>
      </c>
      <c r="BE31" s="210">
        <f t="shared" si="11"/>
        <v>0</v>
      </c>
      <c r="BF31" s="210">
        <f t="shared" si="11"/>
        <v>0</v>
      </c>
      <c r="BG31" s="210">
        <f t="shared" si="11"/>
        <v>0</v>
      </c>
      <c r="BH31" s="210">
        <f t="shared" si="11"/>
        <v>0</v>
      </c>
      <c r="BI31" s="210">
        <f t="shared" si="11"/>
        <v>0</v>
      </c>
      <c r="BJ31" s="210">
        <f t="shared" si="11"/>
        <v>0</v>
      </c>
      <c r="BK31" s="210">
        <f t="shared" si="11"/>
        <v>0</v>
      </c>
      <c r="BL31" s="210">
        <f t="shared" si="11"/>
        <v>0</v>
      </c>
      <c r="BM31" s="210">
        <f t="shared" si="11"/>
        <v>0</v>
      </c>
      <c r="BN31" s="210">
        <f t="shared" si="11"/>
        <v>0</v>
      </c>
      <c r="BO31" s="210">
        <f t="shared" si="11"/>
        <v>0</v>
      </c>
      <c r="BP31" s="210">
        <f t="shared" si="11"/>
        <v>0</v>
      </c>
      <c r="BQ31" s="210">
        <f t="shared" ref="BQ31:BZ31" si="12">BQ28*BQ29/1000</f>
        <v>0</v>
      </c>
      <c r="BR31" s="210">
        <f t="shared" si="12"/>
        <v>0</v>
      </c>
      <c r="BS31" s="210">
        <f t="shared" si="12"/>
        <v>0</v>
      </c>
      <c r="BT31" s="210">
        <f t="shared" si="12"/>
        <v>0</v>
      </c>
      <c r="BU31" s="210">
        <f t="shared" si="12"/>
        <v>0</v>
      </c>
      <c r="BV31" s="210">
        <f t="shared" si="12"/>
        <v>0</v>
      </c>
      <c r="BW31" s="210">
        <f t="shared" si="12"/>
        <v>5.64</v>
      </c>
      <c r="BX31" s="210">
        <f t="shared" si="12"/>
        <v>3.76</v>
      </c>
      <c r="BY31" s="39">
        <f t="shared" si="12"/>
        <v>0</v>
      </c>
      <c r="BZ31" s="39">
        <f t="shared" si="12"/>
        <v>2.82</v>
      </c>
      <c r="CA31" s="180"/>
    </row>
    <row r="32" hidden="1" customHeight="1" spans="1:79">
      <c r="A32" s="170" t="s">
        <v>170</v>
      </c>
      <c r="B32" s="171"/>
      <c r="C32" s="172"/>
      <c r="D32" s="174">
        <f>ССЫЛКИ!B3</f>
        <v>105</v>
      </c>
      <c r="E32" s="174">
        <f>ССЫЛКИ!C3</f>
        <v>590</v>
      </c>
      <c r="F32" s="174">
        <f>ССЫЛКИ!D3</f>
        <v>590</v>
      </c>
      <c r="G32" s="174">
        <f>ССЫЛКИ!E3</f>
        <v>11</v>
      </c>
      <c r="H32" s="174">
        <f>ССЫЛКИ!F3</f>
        <v>400</v>
      </c>
      <c r="I32" s="174">
        <f>ССЫЛКИ!G3</f>
        <v>200</v>
      </c>
      <c r="J32" s="174">
        <f>ССЫЛКИ!H3</f>
        <v>105</v>
      </c>
      <c r="K32" s="174">
        <f>ССЫЛКИ!I3</f>
        <v>590</v>
      </c>
      <c r="L32" s="174">
        <f>ССЫЛКИ!J3</f>
        <v>150</v>
      </c>
      <c r="M32" s="174">
        <f>ССЫЛКИ!K3</f>
        <v>78</v>
      </c>
      <c r="N32" s="174">
        <f>ССЫЛКИ!L3</f>
        <v>10</v>
      </c>
      <c r="O32" s="174">
        <f>ССЫЛКИ!M3</f>
        <v>300</v>
      </c>
      <c r="P32" s="174">
        <f>ССЫЛКИ!N3</f>
        <v>990</v>
      </c>
      <c r="Q32" s="174">
        <f>ССЫЛКИ!O3</f>
        <v>12</v>
      </c>
      <c r="R32" s="174">
        <f>ССЫЛКИ!P3</f>
        <v>330</v>
      </c>
      <c r="S32" s="174">
        <f>ССЫЛКИ!Q3</f>
        <v>420</v>
      </c>
      <c r="T32" s="174">
        <f>ССЫЛКИ!R3</f>
        <v>260</v>
      </c>
      <c r="U32" s="174">
        <f>ССЫЛКИ!S3</f>
        <v>165</v>
      </c>
      <c r="V32" s="174">
        <f>ССЫЛКИ!T3</f>
        <v>300</v>
      </c>
      <c r="W32" s="174">
        <f>ССЫЛКИ!U3</f>
        <v>300</v>
      </c>
      <c r="X32" s="174">
        <f>ССЫЛКИ!V3</f>
        <v>400</v>
      </c>
      <c r="Y32" s="174">
        <f>ССЫЛКИ!W3</f>
        <v>50</v>
      </c>
      <c r="Z32" s="174">
        <f>ССЫЛКИ!X3</f>
        <v>210</v>
      </c>
      <c r="AA32" s="174">
        <f>ССЫЛКИ!Y3</f>
        <v>90</v>
      </c>
      <c r="AB32" s="174">
        <f>ССЫЛКИ!Z3</f>
        <v>100</v>
      </c>
      <c r="AC32" s="174">
        <f>ССЫЛКИ!AA3</f>
        <v>190</v>
      </c>
      <c r="AD32" s="174">
        <f>ССЫЛКИ!AB3</f>
        <v>440</v>
      </c>
      <c r="AE32" s="174">
        <f>ССЫЛКИ!AC3</f>
        <v>12.5</v>
      </c>
      <c r="AF32" s="174">
        <f>ССЫЛКИ!AD3</f>
        <v>70</v>
      </c>
      <c r="AG32" s="174">
        <f>ССЫЛКИ!AE3</f>
        <v>92</v>
      </c>
      <c r="AH32" s="174">
        <f>ССЫЛКИ!AF3</f>
        <v>70</v>
      </c>
      <c r="AI32" s="174">
        <f>ССЫЛКИ!AG3</f>
        <v>62</v>
      </c>
      <c r="AJ32" s="174">
        <f>ССЫЛКИ!AH3</f>
        <v>65</v>
      </c>
      <c r="AK32" s="174">
        <f>ССЫЛКИ!AI3</f>
        <v>70</v>
      </c>
      <c r="AL32" s="174">
        <f>ССЫЛКИ!AJ3</f>
        <v>75</v>
      </c>
      <c r="AM32" s="174">
        <f>ССЫЛКИ!AK3</f>
        <v>68</v>
      </c>
      <c r="AN32" s="174">
        <f>ССЫЛКИ!AL3</f>
        <v>120</v>
      </c>
      <c r="AO32" s="174">
        <f>ССЫЛКИ!AM3</f>
        <v>70</v>
      </c>
      <c r="AP32" s="174">
        <f>ССЫЛКИ!AN3</f>
        <v>190</v>
      </c>
      <c r="AQ32" s="174">
        <f>ССЫЛКИ!AO3</f>
        <v>420</v>
      </c>
      <c r="AR32" s="174">
        <f>ССЫЛКИ!AP3</f>
        <v>195</v>
      </c>
      <c r="AS32" s="174">
        <f>ССЫЛКИ!AQ3</f>
        <v>95</v>
      </c>
      <c r="AT32" s="174">
        <f>ССЫЛКИ!AR3</f>
        <v>1100</v>
      </c>
      <c r="AU32" s="174">
        <f>ССЫЛКИ!AS3</f>
        <v>85</v>
      </c>
      <c r="AV32" s="174">
        <f>ССЫЛКИ!AT3</f>
        <v>100</v>
      </c>
      <c r="AW32" s="174">
        <f>ССЫЛКИ!AU3</f>
        <v>290</v>
      </c>
      <c r="AX32" s="174">
        <f>ССЫЛКИ!AV3</f>
        <v>370</v>
      </c>
      <c r="AY32" s="174">
        <f>ССЫЛКИ!AW3</f>
        <v>700</v>
      </c>
      <c r="AZ32" s="174">
        <f>ССЫЛКИ!AX3</f>
        <v>440</v>
      </c>
      <c r="BA32" s="174">
        <f>ССЫЛКИ!AY3</f>
        <v>240</v>
      </c>
      <c r="BB32" s="174">
        <f>ССЫЛКИ!AZ3</f>
        <v>260</v>
      </c>
      <c r="BC32" s="174">
        <f>ССЫЛКИ!BA3</f>
        <v>350</v>
      </c>
      <c r="BD32" s="174">
        <f>ССЫЛКИ!BB3</f>
        <v>50</v>
      </c>
      <c r="BE32" s="174">
        <f>ССЫЛКИ!BC3</f>
        <v>370</v>
      </c>
      <c r="BF32" s="174">
        <f>ССЫЛКИ!BD3</f>
        <v>55</v>
      </c>
      <c r="BG32" s="174">
        <f>ССЫЛКИ!BE3</f>
        <v>450</v>
      </c>
      <c r="BH32" s="174">
        <f>ССЫЛКИ!BF3</f>
        <v>440</v>
      </c>
      <c r="BI32" s="174">
        <f>ССЫЛКИ!BG3</f>
        <v>48</v>
      </c>
      <c r="BJ32" s="174">
        <f>ССЫЛКИ!BH3</f>
        <v>59</v>
      </c>
      <c r="BK32" s="174">
        <f>ССЫЛКИ!BI3</f>
        <v>48</v>
      </c>
      <c r="BL32" s="174">
        <f>ССЫЛКИ!BJ3</f>
        <v>49</v>
      </c>
      <c r="BM32" s="174">
        <f>ССЫЛКИ!BK3</f>
        <v>78</v>
      </c>
      <c r="BN32" s="174">
        <f>ССЫЛКИ!BL3</f>
        <v>110</v>
      </c>
      <c r="BO32" s="174">
        <f>ССЫЛКИ!BM3</f>
        <v>61</v>
      </c>
      <c r="BP32" s="174">
        <f>ССЫЛКИ!BN3</f>
        <v>220</v>
      </c>
      <c r="BQ32" s="174">
        <f>ССЫЛКИ!BO3</f>
        <v>200</v>
      </c>
      <c r="BR32" s="174">
        <f>ССЫЛКИ!BP3</f>
        <v>164</v>
      </c>
      <c r="BS32" s="174">
        <f>ССЫЛКИ!BQ3</f>
        <v>190</v>
      </c>
      <c r="BT32" s="174">
        <f>ССЫЛКИ!BR3</f>
        <v>300</v>
      </c>
      <c r="BU32" s="174">
        <f>ССЫЛКИ!BS3</f>
        <v>195</v>
      </c>
      <c r="BV32" s="174">
        <f>ССЫЛКИ!BT3</f>
        <v>105</v>
      </c>
      <c r="BW32" s="174">
        <f>ССЫЛКИ!BU3</f>
        <v>440</v>
      </c>
      <c r="BX32" s="174">
        <f>ССЫЛКИ!BV3</f>
        <v>66</v>
      </c>
      <c r="BY32" s="174">
        <f>ССЫЛКИ!BW3</f>
        <v>510</v>
      </c>
      <c r="BZ32" s="174">
        <f>ССЫЛКИ!BX3</f>
        <v>580</v>
      </c>
      <c r="CA32" s="180"/>
    </row>
    <row r="33" hidden="1" customHeight="1" spans="1:79">
      <c r="A33" s="170" t="s">
        <v>196</v>
      </c>
      <c r="B33" s="171"/>
      <c r="C33" s="175">
        <f>SUM(D33:BZ33)</f>
        <v>7110.16</v>
      </c>
      <c r="D33" s="176">
        <f>D31*D32</f>
        <v>0</v>
      </c>
      <c r="E33" s="176">
        <f t="shared" ref="E33:BP33" si="13">E31*E32</f>
        <v>0</v>
      </c>
      <c r="F33" s="176">
        <f t="shared" si="13"/>
        <v>0</v>
      </c>
      <c r="G33" s="177">
        <f t="shared" si="13"/>
        <v>0</v>
      </c>
      <c r="H33" s="177">
        <f t="shared" si="13"/>
        <v>0</v>
      </c>
      <c r="I33" s="177">
        <f t="shared" si="13"/>
        <v>0</v>
      </c>
      <c r="J33" s="177">
        <f t="shared" si="13"/>
        <v>0</v>
      </c>
      <c r="K33" s="211">
        <f t="shared" si="13"/>
        <v>0</v>
      </c>
      <c r="L33" s="211">
        <f t="shared" si="13"/>
        <v>28.2</v>
      </c>
      <c r="M33" s="211">
        <f t="shared" si="13"/>
        <v>102.648</v>
      </c>
      <c r="N33" s="211">
        <f t="shared" si="13"/>
        <v>1.692</v>
      </c>
      <c r="O33" s="211">
        <f t="shared" si="13"/>
        <v>0</v>
      </c>
      <c r="P33" s="211">
        <f t="shared" si="13"/>
        <v>93.06</v>
      </c>
      <c r="Q33" s="211">
        <f t="shared" si="13"/>
        <v>0</v>
      </c>
      <c r="R33" s="211">
        <f t="shared" si="13"/>
        <v>0</v>
      </c>
      <c r="S33" s="211">
        <f t="shared" si="13"/>
        <v>0</v>
      </c>
      <c r="T33" s="211">
        <f t="shared" si="13"/>
        <v>0</v>
      </c>
      <c r="U33" s="211">
        <f t="shared" si="13"/>
        <v>0</v>
      </c>
      <c r="V33" s="211">
        <f t="shared" si="13"/>
        <v>0</v>
      </c>
      <c r="W33" s="211">
        <f t="shared" si="13"/>
        <v>846</v>
      </c>
      <c r="X33" s="211">
        <f t="shared" si="13"/>
        <v>0</v>
      </c>
      <c r="Y33" s="211">
        <f t="shared" si="13"/>
        <v>0</v>
      </c>
      <c r="Z33" s="211">
        <f t="shared" si="13"/>
        <v>0</v>
      </c>
      <c r="AA33" s="211">
        <f t="shared" si="13"/>
        <v>0</v>
      </c>
      <c r="AB33" s="211">
        <f t="shared" si="13"/>
        <v>0</v>
      </c>
      <c r="AC33" s="211">
        <f t="shared" si="13"/>
        <v>0</v>
      </c>
      <c r="AD33" s="211">
        <f t="shared" si="13"/>
        <v>0</v>
      </c>
      <c r="AE33" s="211">
        <f t="shared" si="13"/>
        <v>0</v>
      </c>
      <c r="AF33" s="211">
        <f t="shared" si="13"/>
        <v>0</v>
      </c>
      <c r="AG33" s="211">
        <f t="shared" si="13"/>
        <v>432.4</v>
      </c>
      <c r="AH33" s="211">
        <f t="shared" si="13"/>
        <v>0</v>
      </c>
      <c r="AI33" s="211">
        <f t="shared" si="13"/>
        <v>0</v>
      </c>
      <c r="AJ33" s="211">
        <f t="shared" si="13"/>
        <v>0</v>
      </c>
      <c r="AK33" s="211">
        <f t="shared" si="13"/>
        <v>0</v>
      </c>
      <c r="AL33" s="211">
        <f t="shared" si="13"/>
        <v>0</v>
      </c>
      <c r="AM33" s="211">
        <f t="shared" si="13"/>
        <v>0</v>
      </c>
      <c r="AN33" s="211">
        <f t="shared" si="13"/>
        <v>0</v>
      </c>
      <c r="AO33" s="211">
        <f t="shared" si="13"/>
        <v>0</v>
      </c>
      <c r="AP33" s="211">
        <f t="shared" si="13"/>
        <v>0</v>
      </c>
      <c r="AQ33" s="211">
        <f t="shared" si="13"/>
        <v>0</v>
      </c>
      <c r="AR33" s="211">
        <f t="shared" si="13"/>
        <v>0</v>
      </c>
      <c r="AS33" s="211">
        <f t="shared" si="13"/>
        <v>0</v>
      </c>
      <c r="AT33" s="211">
        <f t="shared" si="13"/>
        <v>1240.8</v>
      </c>
      <c r="AU33" s="211">
        <f t="shared" si="13"/>
        <v>0</v>
      </c>
      <c r="AV33" s="211">
        <f t="shared" si="13"/>
        <v>0</v>
      </c>
      <c r="AW33" s="211">
        <f t="shared" si="13"/>
        <v>0</v>
      </c>
      <c r="AX33" s="211">
        <f t="shared" si="13"/>
        <v>0</v>
      </c>
      <c r="AY33" s="211">
        <f t="shared" si="13"/>
        <v>0</v>
      </c>
      <c r="AZ33" s="211">
        <f t="shared" si="13"/>
        <v>0</v>
      </c>
      <c r="BA33" s="211">
        <f t="shared" si="13"/>
        <v>0</v>
      </c>
      <c r="BB33" s="211">
        <f t="shared" si="13"/>
        <v>0</v>
      </c>
      <c r="BC33" s="211">
        <f t="shared" si="13"/>
        <v>0</v>
      </c>
      <c r="BD33" s="211">
        <f t="shared" si="13"/>
        <v>0</v>
      </c>
      <c r="BE33" s="211">
        <f t="shared" si="13"/>
        <v>0</v>
      </c>
      <c r="BF33" s="211">
        <f t="shared" si="13"/>
        <v>0</v>
      </c>
      <c r="BG33" s="211">
        <f t="shared" si="13"/>
        <v>0</v>
      </c>
      <c r="BH33" s="211">
        <f t="shared" si="13"/>
        <v>0</v>
      </c>
      <c r="BI33" s="211">
        <f t="shared" si="13"/>
        <v>0</v>
      </c>
      <c r="BJ33" s="211">
        <f t="shared" si="13"/>
        <v>0</v>
      </c>
      <c r="BK33" s="211">
        <f t="shared" si="13"/>
        <v>0</v>
      </c>
      <c r="BL33" s="211">
        <f t="shared" si="13"/>
        <v>0</v>
      </c>
      <c r="BM33" s="211">
        <f t="shared" si="13"/>
        <v>0</v>
      </c>
      <c r="BN33" s="211">
        <f t="shared" si="13"/>
        <v>0</v>
      </c>
      <c r="BO33" s="211">
        <f t="shared" si="13"/>
        <v>0</v>
      </c>
      <c r="BP33" s="211">
        <f t="shared" si="13"/>
        <v>0</v>
      </c>
      <c r="BQ33" s="211">
        <f t="shared" ref="BQ33:BZ33" si="14">BQ31*BQ32</f>
        <v>0</v>
      </c>
      <c r="BR33" s="211">
        <f t="shared" si="14"/>
        <v>0</v>
      </c>
      <c r="BS33" s="211">
        <f t="shared" si="14"/>
        <v>0</v>
      </c>
      <c r="BT33" s="211">
        <f t="shared" si="14"/>
        <v>0</v>
      </c>
      <c r="BU33" s="211">
        <f t="shared" si="14"/>
        <v>0</v>
      </c>
      <c r="BV33" s="211">
        <f t="shared" si="14"/>
        <v>0</v>
      </c>
      <c r="BW33" s="211">
        <f t="shared" si="14"/>
        <v>2481.6</v>
      </c>
      <c r="BX33" s="211">
        <f t="shared" si="14"/>
        <v>248.16</v>
      </c>
      <c r="BY33" s="211">
        <f t="shared" si="14"/>
        <v>0</v>
      </c>
      <c r="BZ33" s="211">
        <f t="shared" si="14"/>
        <v>1635.6</v>
      </c>
      <c r="CA33" s="180"/>
    </row>
    <row r="34" hidden="1" customHeight="1" spans="1:79">
      <c r="A34" s="170" t="s">
        <v>197</v>
      </c>
      <c r="B34" s="178"/>
      <c r="C34" s="179">
        <f>C33/C30</f>
        <v>75.64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/>
    <row r="36" ht="20" spans="1:78">
      <c r="A36" s="180"/>
      <c r="B36" s="181" t="s">
        <v>14</v>
      </c>
      <c r="C36" s="182"/>
      <c r="D36" s="182" t="str">
        <f>IF(D33=D50,"x")</f>
        <v>x</v>
      </c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0"/>
      <c r="BZ36" s="180"/>
    </row>
    <row r="37" customHeight="1" spans="1:76">
      <c r="A37" s="183" t="s">
        <v>3</v>
      </c>
      <c r="B37" s="184"/>
      <c r="C37" s="185"/>
      <c r="D37" s="186" t="s">
        <v>193</v>
      </c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153" customHeight="1" spans="1:78">
      <c r="A38" s="188"/>
      <c r="B38" s="189"/>
      <c r="C38" s="248"/>
      <c r="D38" s="249" t="str">
        <f>ССЫЛКИ!B2</f>
        <v>Вермишель</v>
      </c>
      <c r="E38" s="249" t="str">
        <f>ССЫЛКИ!C2</f>
        <v>Люля полуфаб-т (кг)</v>
      </c>
      <c r="F38" s="249" t="str">
        <f>ССЫЛКИ!D2</f>
        <v>Котлета говяжья полуф-т (кг)</v>
      </c>
      <c r="G38" s="249" t="str">
        <f>ССЫЛКИ!E2</f>
        <v>Какао (Фунтик) (шт)</v>
      </c>
      <c r="H38" s="249" t="str">
        <f>ССЫЛКИ!F2</f>
        <v>Какао порошок</v>
      </c>
      <c r="I38" s="249" t="str">
        <f>ССЫЛКИ!G2</f>
        <v>Кисель фруктовый</v>
      </c>
      <c r="J38" s="249" t="str">
        <f>ССЫЛКИ!H2</f>
        <v>Макароны</v>
      </c>
      <c r="K38" s="249" t="str">
        <f>ССЫЛКИ!I2</f>
        <v>Тефтели говяжьи (кг)</v>
      </c>
      <c r="L38" s="249" t="str">
        <f>ССЫЛКИ!J2</f>
        <v>Масло растительное</v>
      </c>
      <c r="M38" s="249" t="str">
        <f>ССЫЛКИ!K2</f>
        <v>Сахар</v>
      </c>
      <c r="N38" s="249" t="str">
        <f>ССЫЛКИ!L2</f>
        <v>Соль иодир.</v>
      </c>
      <c r="O38" s="249" t="str">
        <f>ССЫЛКИ!M2</f>
        <v>Сухофрукты</v>
      </c>
      <c r="P38" s="249" t="str">
        <f>ССЫЛКИ!N2</f>
        <v>Чай</v>
      </c>
      <c r="Q38" s="249" t="str">
        <f>ССЫЛКИ!O2</f>
        <v>Яйцо куриное (штук)</v>
      </c>
      <c r="R38" s="249" t="str">
        <f>ССЫЛКИ!P2</f>
        <v>Вафли</v>
      </c>
      <c r="S38" s="249" t="str">
        <f>ССЫЛКИ!Q2</f>
        <v>Кексы бездрожжевые (кг.)</v>
      </c>
      <c r="T38" s="249" t="str">
        <f>ССЫЛКИ!R2</f>
        <v>Печенье</v>
      </c>
      <c r="U38" s="249" t="str">
        <f>ССЫЛКИ!S2</f>
        <v>Пряники</v>
      </c>
      <c r="V38" s="249" t="str">
        <f>ССЫЛКИ!T2</f>
        <v>Горошек зеленый конс.</v>
      </c>
      <c r="W38" s="249" t="str">
        <f>ССЫЛКИ!U2</f>
        <v>Кукуруза консервы</v>
      </c>
      <c r="X38" s="249" t="str">
        <f>ССЫЛКИ!V2</f>
        <v>Огурцы маринованые</v>
      </c>
      <c r="Y38" s="249" t="str">
        <f>ССЫЛКИ!W2</f>
        <v>Мука высшего сорт</v>
      </c>
      <c r="Z38" s="249" t="str">
        <f>ССЫЛКИ!X2</f>
        <v>Повидло</v>
      </c>
      <c r="AA38" s="249" t="str">
        <f>ССЫЛКИ!Y2</f>
        <v>Сок фруктовый светлый</v>
      </c>
      <c r="AB38" s="249" t="str">
        <f>ССЫЛКИ!Z2</f>
        <v>Сок фруктовый с мякотью</v>
      </c>
      <c r="AC38" s="249" t="str">
        <f>ССЫЛКИ!AA2</f>
        <v>Томатная паста</v>
      </c>
      <c r="AD38" s="249" t="str">
        <f>ССЫЛКИ!AB2</f>
        <v>Котлета рыбная полуф-т (кг)</v>
      </c>
      <c r="AE38" s="249" t="str">
        <f>ССЫЛКИ!AC2</f>
        <v>Фрикадельки рыбные  полуф-т (кг)</v>
      </c>
      <c r="AF38" s="249" t="str">
        <f>ССЫЛКИ!AD2</f>
        <v>Крупа гороховая</v>
      </c>
      <c r="AG38" s="249" t="str">
        <f>ССЫЛКИ!AE2</f>
        <v>Крупа гречневая</v>
      </c>
      <c r="AH38" s="249" t="str">
        <f>ССЫЛКИ!AF2</f>
        <v>Крупа кукурузная</v>
      </c>
      <c r="AI38" s="249" t="str">
        <f>ССЫЛКИ!AG2</f>
        <v>Крупа манная</v>
      </c>
      <c r="AJ38" s="249" t="str">
        <f>ССЫЛКИ!AH2</f>
        <v>Крупа овсяная</v>
      </c>
      <c r="AK38" s="249" t="str">
        <f>ССЫЛКИ!AI2</f>
        <v>Крупа перловая</v>
      </c>
      <c r="AL38" s="249" t="str">
        <f>ССЫЛКИ!AJ2</f>
        <v>Крупа пшеничная</v>
      </c>
      <c r="AM38" s="249" t="str">
        <f>ССЫЛКИ!AK2</f>
        <v>Крупа пшено шлифованное</v>
      </c>
      <c r="AN38" s="249" t="str">
        <f>ССЫЛКИ!AL2</f>
        <v>Крупа рисовая</v>
      </c>
      <c r="AO38" s="249" t="str">
        <f>ССЫЛКИ!AM2</f>
        <v>Крупа ячневая</v>
      </c>
      <c r="AP38" s="249" t="str">
        <f>ССЫЛКИ!AN2</f>
        <v>Фасоль</v>
      </c>
      <c r="AQ38" s="249" t="str">
        <f>ССЫЛКИ!AO2</f>
        <v>Курага сушеная</v>
      </c>
      <c r="AR38" s="249" t="str">
        <f>ССЫЛКИ!AP2</f>
        <v>БИО йогурт 2.5</v>
      </c>
      <c r="AS38" s="249" t="str">
        <f>ССЫЛКИ!AQ2</f>
        <v>Кефир</v>
      </c>
      <c r="AT38" s="249" t="str">
        <f>ССЫЛКИ!AR2</f>
        <v>Масло сливочное</v>
      </c>
      <c r="AU38" s="249" t="str">
        <f>ССЫЛКИ!AS2</f>
        <v>Молоко разливное</v>
      </c>
      <c r="AV38" s="255" t="str">
        <f>ССЫЛКИ!AT2</f>
        <v>Молоко пастеризованное  2,5</v>
      </c>
      <c r="AW38" s="249" t="str">
        <f>ССЫЛКИ!AU2</f>
        <v>Сгущенное молоко</v>
      </c>
      <c r="AX38" s="249" t="str">
        <f>ССЫЛКИ!AV2</f>
        <v>Сметана</v>
      </c>
      <c r="AY38" s="249" t="str">
        <f>ССЫЛКИ!AW2</f>
        <v>Сыр Российский</v>
      </c>
      <c r="AZ38" s="249" t="str">
        <f>ССЫЛКИ!AX2</f>
        <v>Биточки куриные (кг)</v>
      </c>
      <c r="BA38" s="249" t="str">
        <f>ССЫЛКИ!AY2</f>
        <v>Тушка куринная</v>
      </c>
      <c r="BB38" s="249" t="str">
        <f>ССЫЛКИ!AZ2</f>
        <v>Бедро куриное</v>
      </c>
      <c r="BC38" s="249" t="str">
        <f>ССЫЛКИ!BA2</f>
        <v>Фарш говяжий</v>
      </c>
      <c r="BD38" s="249" t="str">
        <f>ССЫЛКИ!BB2</f>
        <v>Баклажаны свежие</v>
      </c>
      <c r="BE38" s="249" t="str">
        <f>ССЫЛКИ!BC2</f>
        <v>Грудка куриная</v>
      </c>
      <c r="BF38" s="249" t="str">
        <f>ССЫЛКИ!BD2</f>
        <v>Перец болгарский </v>
      </c>
      <c r="BG38" s="249" t="str">
        <f>ССЫЛКИ!BE2</f>
        <v>Зелень разная </v>
      </c>
      <c r="BH38" s="249" t="str">
        <f>ССЫЛКИ!BF2</f>
        <v>Котлета куриная полуфаб-т (кг)</v>
      </c>
      <c r="BI38" s="249" t="str">
        <f>ССЫЛКИ!BG2</f>
        <v>Капуста</v>
      </c>
      <c r="BJ38" s="249" t="str">
        <f>ССЫЛКИ!BH2</f>
        <v>Картофель</v>
      </c>
      <c r="BK38" s="249" t="str">
        <f>ССЫЛКИ!BI2</f>
        <v>Лук репчатый</v>
      </c>
      <c r="BL38" s="249" t="str">
        <f>ССЫЛКИ!BJ2</f>
        <v>Морковь</v>
      </c>
      <c r="BM38" s="249" t="str">
        <f>ССЫЛКИ!BK2</f>
        <v>Огурцы свежие</v>
      </c>
      <c r="BN38" s="249" t="str">
        <f>ССЫЛКИ!BL2</f>
        <v>Помидоры свежие </v>
      </c>
      <c r="BO38" s="249" t="str">
        <f>ССЫЛКИ!BM2</f>
        <v>Свекла столовая</v>
      </c>
      <c r="BP38" s="249" t="str">
        <f>ССЫЛКИ!BN2</f>
        <v>Вареники полуфаб-т (кг)</v>
      </c>
      <c r="BQ38" s="249" t="str">
        <f>ССЫЛКИ!BO2</f>
        <v>Мандарины</v>
      </c>
      <c r="BR38" s="249" t="str">
        <f>ССЫЛКИ!BP2</f>
        <v>Бананы</v>
      </c>
      <c r="BS38" s="249" t="str">
        <f>ССЫЛКИ!BQ2</f>
        <v>Груши</v>
      </c>
      <c r="BT38" s="249" t="str">
        <f>ССЫЛКИ!BR2</f>
        <v>Лимонная кислота</v>
      </c>
      <c r="BU38" s="249" t="str">
        <f>ССЫЛКИ!BS2</f>
        <v>Апельсины</v>
      </c>
      <c r="BV38" s="249" t="str">
        <f>ССЫЛКИ!BT2</f>
        <v>Яблоки</v>
      </c>
      <c r="BW38" s="249" t="str">
        <f>ССЫЛКИ!BU2</f>
        <v>Тефтели куриные</v>
      </c>
      <c r="BX38" s="249" t="str">
        <f>ССЫЛКИ!BV2</f>
        <v>Хлеб пшеничный</v>
      </c>
      <c r="BY38" s="121" t="str">
        <f>ССЫЛКИ!BW2</f>
        <v>Мини рулеты (бисквитные)</v>
      </c>
      <c r="BZ38" s="121" t="str">
        <f>ССЫЛКИ!BX2</f>
        <v>Зефир в шоколаде (кг)</v>
      </c>
    </row>
    <row r="39" ht="14.5" spans="1:79">
      <c r="A39" s="190" t="s">
        <v>47</v>
      </c>
      <c r="B39" s="250"/>
      <c r="C39" s="251"/>
      <c r="D39" s="169"/>
      <c r="E39" s="169"/>
      <c r="F39" s="169"/>
      <c r="G39" s="169"/>
      <c r="H39" s="169"/>
      <c r="I39" s="169"/>
      <c r="J39" s="169"/>
      <c r="K39" s="169"/>
      <c r="L39" s="169">
        <v>3.6</v>
      </c>
      <c r="M39" s="169"/>
      <c r="N39" s="169">
        <v>0.7</v>
      </c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>
        <v>2</v>
      </c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>
        <v>49</v>
      </c>
      <c r="BC39" s="169"/>
      <c r="BD39" s="169"/>
      <c r="BE39" s="169"/>
      <c r="BF39" s="169"/>
      <c r="BG39" s="169"/>
      <c r="BH39" s="169"/>
      <c r="BI39" s="169"/>
      <c r="BJ39" s="169">
        <v>29</v>
      </c>
      <c r="BK39" s="169">
        <v>8</v>
      </c>
      <c r="BL39" s="169">
        <v>9</v>
      </c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222"/>
      <c r="BZ39" s="8"/>
      <c r="CA39" s="79">
        <f t="shared" ref="CA39:CA44" si="15">SUMPRODUCT($D39:$BZ39,$D$51:$BZ$51)/1000</f>
        <v>16.203</v>
      </c>
    </row>
    <row r="40" ht="14.5" spans="1:79">
      <c r="A40" s="160" t="s">
        <v>48</v>
      </c>
      <c r="B40" s="161"/>
      <c r="C40" s="236"/>
      <c r="D40" s="236"/>
      <c r="E40" s="236"/>
      <c r="F40" s="236">
        <v>0</v>
      </c>
      <c r="G40" s="236"/>
      <c r="H40" s="236"/>
      <c r="I40" s="236"/>
      <c r="J40" s="236">
        <v>50</v>
      </c>
      <c r="K40" s="236"/>
      <c r="L40" s="236">
        <v>3.6</v>
      </c>
      <c r="M40" s="236"/>
      <c r="N40" s="236">
        <v>0.7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>
        <v>60</v>
      </c>
      <c r="BX40" s="236"/>
      <c r="BY40" s="8"/>
      <c r="BZ40" s="8"/>
      <c r="CA40" s="79">
        <f t="shared" si="15"/>
        <v>32.197</v>
      </c>
    </row>
    <row r="41" ht="14.5" spans="1:79">
      <c r="A41" s="160" t="s">
        <v>16</v>
      </c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/>
      <c r="BX41" s="162">
        <v>40</v>
      </c>
      <c r="BY41" s="8"/>
      <c r="BZ41" s="8"/>
      <c r="CA41">
        <f t="shared" si="15"/>
        <v>2.64</v>
      </c>
    </row>
    <row r="42" ht="14.5" spans="1:79">
      <c r="A42" s="160" t="s">
        <v>10</v>
      </c>
      <c r="B42" s="161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>
        <v>200</v>
      </c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/>
      <c r="BX42" s="162"/>
      <c r="BY42" s="8"/>
      <c r="BZ42" s="8"/>
      <c r="CA42">
        <f t="shared" si="15"/>
        <v>18</v>
      </c>
    </row>
    <row r="43" ht="14" spans="1:79">
      <c r="A43" s="160" t="s">
        <v>49</v>
      </c>
      <c r="B43" s="161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>
        <v>20</v>
      </c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2"/>
      <c r="BZ43" s="162"/>
      <c r="CA43">
        <f t="shared" si="15"/>
        <v>6.6</v>
      </c>
    </row>
    <row r="44" ht="14" spans="1:79">
      <c r="A44" s="231"/>
      <c r="B44" s="178"/>
      <c r="C44" s="133"/>
      <c r="D44" s="133"/>
      <c r="E44" s="133"/>
      <c r="F44" s="133"/>
      <c r="G44" s="133"/>
      <c r="H44" s="133"/>
      <c r="I44" s="133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242"/>
      <c r="BZ44" s="162"/>
      <c r="CA44">
        <f t="shared" si="15"/>
        <v>0</v>
      </c>
    </row>
    <row r="45" ht="14" spans="1:78">
      <c r="A45" s="231"/>
      <c r="B45" s="17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162"/>
      <c r="BZ45" s="162"/>
    </row>
    <row r="46" ht="14" spans="1:78">
      <c r="A46" s="160"/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</row>
    <row r="47" ht="14" hidden="1" spans="1:78">
      <c r="A47" s="160"/>
      <c r="B47" s="161"/>
      <c r="C47" s="162"/>
      <c r="D47" s="162">
        <f t="shared" ref="D47:J47" si="16">SUM(D39:D45)</f>
        <v>0</v>
      </c>
      <c r="E47" s="162">
        <f t="shared" si="16"/>
        <v>0</v>
      </c>
      <c r="F47" s="162">
        <f t="shared" si="16"/>
        <v>0</v>
      </c>
      <c r="G47" s="162">
        <f t="shared" si="16"/>
        <v>0</v>
      </c>
      <c r="H47" s="162">
        <f t="shared" si="16"/>
        <v>0</v>
      </c>
      <c r="I47" s="162">
        <f t="shared" si="16"/>
        <v>0</v>
      </c>
      <c r="J47" s="162">
        <f t="shared" si="16"/>
        <v>50</v>
      </c>
      <c r="K47" s="162">
        <f t="shared" ref="K47:BV47" si="17">SUM(K39:K45)</f>
        <v>0</v>
      </c>
      <c r="L47" s="162">
        <f t="shared" si="17"/>
        <v>7.2</v>
      </c>
      <c r="M47" s="162">
        <f t="shared" si="17"/>
        <v>0</v>
      </c>
      <c r="N47" s="162">
        <f t="shared" si="17"/>
        <v>1.4</v>
      </c>
      <c r="O47" s="162">
        <f t="shared" si="17"/>
        <v>0</v>
      </c>
      <c r="P47" s="162">
        <f t="shared" si="17"/>
        <v>0</v>
      </c>
      <c r="Q47" s="162">
        <f t="shared" si="17"/>
        <v>0</v>
      </c>
      <c r="R47" s="162">
        <f t="shared" si="17"/>
        <v>20</v>
      </c>
      <c r="S47" s="162">
        <f t="shared" si="17"/>
        <v>0</v>
      </c>
      <c r="T47" s="162">
        <f t="shared" si="17"/>
        <v>0</v>
      </c>
      <c r="U47" s="162">
        <f t="shared" si="17"/>
        <v>0</v>
      </c>
      <c r="V47" s="162">
        <f t="shared" si="17"/>
        <v>0</v>
      </c>
      <c r="W47" s="162">
        <f t="shared" si="17"/>
        <v>0</v>
      </c>
      <c r="X47" s="162">
        <f t="shared" si="17"/>
        <v>0</v>
      </c>
      <c r="Y47" s="162">
        <f t="shared" si="17"/>
        <v>0</v>
      </c>
      <c r="Z47" s="162">
        <f t="shared" si="17"/>
        <v>0</v>
      </c>
      <c r="AA47" s="162">
        <f t="shared" si="17"/>
        <v>200</v>
      </c>
      <c r="AB47" s="162">
        <f t="shared" si="17"/>
        <v>0</v>
      </c>
      <c r="AC47" s="162">
        <f t="shared" si="17"/>
        <v>2</v>
      </c>
      <c r="AD47" s="162">
        <f t="shared" si="17"/>
        <v>0</v>
      </c>
      <c r="AE47" s="162">
        <f t="shared" si="17"/>
        <v>0</v>
      </c>
      <c r="AF47" s="162">
        <f t="shared" si="17"/>
        <v>0</v>
      </c>
      <c r="AG47" s="162">
        <f t="shared" si="17"/>
        <v>0</v>
      </c>
      <c r="AH47" s="162">
        <f t="shared" si="17"/>
        <v>0</v>
      </c>
      <c r="AI47" s="162">
        <f t="shared" si="17"/>
        <v>0</v>
      </c>
      <c r="AJ47" s="162">
        <f t="shared" si="17"/>
        <v>0</v>
      </c>
      <c r="AK47" s="162">
        <f t="shared" si="17"/>
        <v>0</v>
      </c>
      <c r="AL47" s="162">
        <f t="shared" si="17"/>
        <v>0</v>
      </c>
      <c r="AM47" s="162">
        <f t="shared" si="17"/>
        <v>0</v>
      </c>
      <c r="AN47" s="162">
        <f t="shared" si="17"/>
        <v>0</v>
      </c>
      <c r="AO47" s="162">
        <f t="shared" si="17"/>
        <v>0</v>
      </c>
      <c r="AP47" s="162">
        <f t="shared" si="17"/>
        <v>0</v>
      </c>
      <c r="AQ47" s="162">
        <f t="shared" si="17"/>
        <v>0</v>
      </c>
      <c r="AR47" s="162">
        <f t="shared" si="17"/>
        <v>0</v>
      </c>
      <c r="AS47" s="162">
        <f t="shared" si="17"/>
        <v>0</v>
      </c>
      <c r="AT47" s="162">
        <f t="shared" si="17"/>
        <v>0</v>
      </c>
      <c r="AU47" s="162">
        <f t="shared" si="17"/>
        <v>0</v>
      </c>
      <c r="AV47" s="162">
        <f t="shared" si="17"/>
        <v>0</v>
      </c>
      <c r="AW47" s="162">
        <f t="shared" si="17"/>
        <v>0</v>
      </c>
      <c r="AX47" s="162">
        <f t="shared" si="17"/>
        <v>0</v>
      </c>
      <c r="AY47" s="162">
        <f t="shared" si="17"/>
        <v>0</v>
      </c>
      <c r="AZ47" s="162">
        <f t="shared" si="17"/>
        <v>0</v>
      </c>
      <c r="BA47" s="162">
        <f t="shared" si="17"/>
        <v>0</v>
      </c>
      <c r="BB47" s="162">
        <f t="shared" si="17"/>
        <v>49</v>
      </c>
      <c r="BC47" s="162">
        <f t="shared" si="17"/>
        <v>0</v>
      </c>
      <c r="BD47" s="162">
        <f t="shared" si="17"/>
        <v>0</v>
      </c>
      <c r="BE47" s="162">
        <f t="shared" si="17"/>
        <v>0</v>
      </c>
      <c r="BF47" s="162">
        <f t="shared" si="17"/>
        <v>0</v>
      </c>
      <c r="BG47" s="162">
        <f t="shared" si="17"/>
        <v>0</v>
      </c>
      <c r="BH47" s="162">
        <f t="shared" si="17"/>
        <v>0</v>
      </c>
      <c r="BI47" s="162">
        <f t="shared" si="17"/>
        <v>0</v>
      </c>
      <c r="BJ47" s="162">
        <f t="shared" si="17"/>
        <v>29</v>
      </c>
      <c r="BK47" s="162">
        <f t="shared" si="17"/>
        <v>8</v>
      </c>
      <c r="BL47" s="162">
        <f t="shared" si="17"/>
        <v>9</v>
      </c>
      <c r="BM47" s="162">
        <f t="shared" si="17"/>
        <v>0</v>
      </c>
      <c r="BN47" s="162">
        <f t="shared" si="17"/>
        <v>0</v>
      </c>
      <c r="BO47" s="162">
        <f t="shared" si="17"/>
        <v>0</v>
      </c>
      <c r="BP47" s="162">
        <f t="shared" si="17"/>
        <v>0</v>
      </c>
      <c r="BQ47" s="162">
        <f t="shared" si="17"/>
        <v>0</v>
      </c>
      <c r="BR47" s="162">
        <f t="shared" si="17"/>
        <v>0</v>
      </c>
      <c r="BS47" s="162">
        <f t="shared" si="17"/>
        <v>0</v>
      </c>
      <c r="BT47" s="162">
        <f t="shared" si="17"/>
        <v>0</v>
      </c>
      <c r="BU47" s="162">
        <f t="shared" si="17"/>
        <v>0</v>
      </c>
      <c r="BV47" s="162">
        <f t="shared" si="17"/>
        <v>0</v>
      </c>
      <c r="BW47" s="162">
        <f>SUM(BW39:BW45)</f>
        <v>60</v>
      </c>
      <c r="BX47" s="162">
        <f>SUM(BX39:BX45)</f>
        <v>40</v>
      </c>
      <c r="BY47" s="162">
        <f>SUM(BY39:BY45)</f>
        <v>0</v>
      </c>
      <c r="BZ47" s="162">
        <f>SUM(BZ39:BZ45)</f>
        <v>0</v>
      </c>
    </row>
    <row r="48" ht="14" hidden="1" spans="1:78">
      <c r="A48" s="163" t="s">
        <v>194</v>
      </c>
      <c r="B48" s="164"/>
      <c r="C48" s="162">
        <f>C49</f>
        <v>0</v>
      </c>
      <c r="D48" s="162">
        <f t="shared" ref="D48:BO48" si="18">C48</f>
        <v>0</v>
      </c>
      <c r="E48" s="162">
        <f t="shared" si="18"/>
        <v>0</v>
      </c>
      <c r="F48" s="162">
        <f t="shared" si="18"/>
        <v>0</v>
      </c>
      <c r="G48" s="162">
        <f t="shared" si="18"/>
        <v>0</v>
      </c>
      <c r="H48" s="162">
        <f t="shared" si="18"/>
        <v>0</v>
      </c>
      <c r="I48" s="162">
        <f t="shared" si="18"/>
        <v>0</v>
      </c>
      <c r="J48" s="162">
        <f t="shared" si="18"/>
        <v>0</v>
      </c>
      <c r="K48" s="162">
        <f t="shared" si="18"/>
        <v>0</v>
      </c>
      <c r="L48" s="162">
        <f t="shared" si="18"/>
        <v>0</v>
      </c>
      <c r="M48" s="162">
        <f t="shared" si="18"/>
        <v>0</v>
      </c>
      <c r="N48" s="162">
        <f t="shared" si="18"/>
        <v>0</v>
      </c>
      <c r="O48" s="162">
        <f t="shared" si="18"/>
        <v>0</v>
      </c>
      <c r="P48" s="162">
        <f t="shared" si="18"/>
        <v>0</v>
      </c>
      <c r="Q48" s="162">
        <f t="shared" si="18"/>
        <v>0</v>
      </c>
      <c r="R48" s="162">
        <f t="shared" si="18"/>
        <v>0</v>
      </c>
      <c r="S48" s="162">
        <f t="shared" si="18"/>
        <v>0</v>
      </c>
      <c r="T48" s="162">
        <f t="shared" si="18"/>
        <v>0</v>
      </c>
      <c r="U48" s="162">
        <f t="shared" si="18"/>
        <v>0</v>
      </c>
      <c r="V48" s="162">
        <f t="shared" si="18"/>
        <v>0</v>
      </c>
      <c r="W48" s="162">
        <f t="shared" si="18"/>
        <v>0</v>
      </c>
      <c r="X48" s="162">
        <f t="shared" si="18"/>
        <v>0</v>
      </c>
      <c r="Y48" s="162">
        <f t="shared" si="18"/>
        <v>0</v>
      </c>
      <c r="Z48" s="162">
        <f t="shared" si="18"/>
        <v>0</v>
      </c>
      <c r="AA48" s="162">
        <f t="shared" si="18"/>
        <v>0</v>
      </c>
      <c r="AB48" s="162">
        <f t="shared" si="18"/>
        <v>0</v>
      </c>
      <c r="AC48" s="162">
        <f t="shared" si="18"/>
        <v>0</v>
      </c>
      <c r="AD48" s="162">
        <f t="shared" si="18"/>
        <v>0</v>
      </c>
      <c r="AE48" s="162">
        <f t="shared" si="18"/>
        <v>0</v>
      </c>
      <c r="AF48" s="162">
        <f t="shared" si="18"/>
        <v>0</v>
      </c>
      <c r="AG48" s="162">
        <f t="shared" si="18"/>
        <v>0</v>
      </c>
      <c r="AH48" s="162">
        <f t="shared" si="18"/>
        <v>0</v>
      </c>
      <c r="AI48" s="162">
        <f t="shared" si="18"/>
        <v>0</v>
      </c>
      <c r="AJ48" s="162">
        <f t="shared" si="18"/>
        <v>0</v>
      </c>
      <c r="AK48" s="162">
        <f t="shared" si="18"/>
        <v>0</v>
      </c>
      <c r="AL48" s="162">
        <f t="shared" si="18"/>
        <v>0</v>
      </c>
      <c r="AM48" s="162">
        <f t="shared" si="18"/>
        <v>0</v>
      </c>
      <c r="AN48" s="162">
        <f t="shared" si="18"/>
        <v>0</v>
      </c>
      <c r="AO48" s="162">
        <f t="shared" si="18"/>
        <v>0</v>
      </c>
      <c r="AP48" s="162">
        <f t="shared" si="18"/>
        <v>0</v>
      </c>
      <c r="AQ48" s="162">
        <f t="shared" si="18"/>
        <v>0</v>
      </c>
      <c r="AR48" s="162">
        <f t="shared" si="18"/>
        <v>0</v>
      </c>
      <c r="AS48" s="162">
        <f t="shared" si="18"/>
        <v>0</v>
      </c>
      <c r="AT48" s="162">
        <f t="shared" si="18"/>
        <v>0</v>
      </c>
      <c r="AU48" s="162">
        <f t="shared" si="18"/>
        <v>0</v>
      </c>
      <c r="AV48" s="162">
        <f t="shared" si="18"/>
        <v>0</v>
      </c>
      <c r="AW48" s="162">
        <f t="shared" si="18"/>
        <v>0</v>
      </c>
      <c r="AX48" s="162">
        <f t="shared" si="18"/>
        <v>0</v>
      </c>
      <c r="AY48" s="162">
        <f t="shared" si="18"/>
        <v>0</v>
      </c>
      <c r="AZ48" s="162">
        <f t="shared" si="18"/>
        <v>0</v>
      </c>
      <c r="BA48" s="162">
        <f t="shared" si="18"/>
        <v>0</v>
      </c>
      <c r="BB48" s="162">
        <f t="shared" si="18"/>
        <v>0</v>
      </c>
      <c r="BC48" s="162">
        <f t="shared" si="18"/>
        <v>0</v>
      </c>
      <c r="BD48" s="162">
        <f t="shared" si="18"/>
        <v>0</v>
      </c>
      <c r="BE48" s="162">
        <f t="shared" si="18"/>
        <v>0</v>
      </c>
      <c r="BF48" s="162">
        <f t="shared" si="18"/>
        <v>0</v>
      </c>
      <c r="BG48" s="162">
        <f t="shared" si="18"/>
        <v>0</v>
      </c>
      <c r="BH48" s="162">
        <f t="shared" si="18"/>
        <v>0</v>
      </c>
      <c r="BI48" s="162">
        <f t="shared" si="18"/>
        <v>0</v>
      </c>
      <c r="BJ48" s="162">
        <f t="shared" si="18"/>
        <v>0</v>
      </c>
      <c r="BK48" s="162">
        <f t="shared" si="18"/>
        <v>0</v>
      </c>
      <c r="BL48" s="162">
        <f t="shared" si="18"/>
        <v>0</v>
      </c>
      <c r="BM48" s="162">
        <f t="shared" si="18"/>
        <v>0</v>
      </c>
      <c r="BN48" s="162">
        <f t="shared" si="18"/>
        <v>0</v>
      </c>
      <c r="BO48" s="162">
        <f t="shared" si="18"/>
        <v>0</v>
      </c>
      <c r="BP48" s="162">
        <f t="shared" ref="BP48:BZ48" si="19">BO48</f>
        <v>0</v>
      </c>
      <c r="BQ48" s="162">
        <f t="shared" si="19"/>
        <v>0</v>
      </c>
      <c r="BR48" s="162">
        <f t="shared" si="19"/>
        <v>0</v>
      </c>
      <c r="BS48" s="162">
        <f t="shared" si="19"/>
        <v>0</v>
      </c>
      <c r="BT48" s="162">
        <f t="shared" si="19"/>
        <v>0</v>
      </c>
      <c r="BU48" s="162">
        <f t="shared" si="19"/>
        <v>0</v>
      </c>
      <c r="BV48" s="162">
        <f t="shared" si="19"/>
        <v>0</v>
      </c>
      <c r="BW48" s="162">
        <f t="shared" si="19"/>
        <v>0</v>
      </c>
      <c r="BX48" s="162">
        <f t="shared" si="19"/>
        <v>0</v>
      </c>
      <c r="BY48" s="162">
        <f t="shared" si="19"/>
        <v>0</v>
      </c>
      <c r="BZ48" s="162">
        <f t="shared" si="19"/>
        <v>0</v>
      </c>
    </row>
    <row r="49" ht="19.75" spans="1:78">
      <c r="A49" s="195" t="s">
        <v>194</v>
      </c>
      <c r="B49" s="196"/>
      <c r="C49" s="197">
        <f>VLOOKUP(B4,Фактически_присутствующих,3,FALSE)</f>
        <v>0</v>
      </c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6.25" spans="1:78">
      <c r="A50" s="146" t="s">
        <v>195</v>
      </c>
      <c r="B50" s="147"/>
      <c r="C50" s="198"/>
      <c r="D50" s="199">
        <f>D47*D48/1000</f>
        <v>0</v>
      </c>
      <c r="E50" s="252">
        <f>E47*E48/1000</f>
        <v>0</v>
      </c>
      <c r="F50" s="252">
        <f>F47*F48/1000</f>
        <v>0</v>
      </c>
      <c r="G50" s="252">
        <f>G47*G48</f>
        <v>0</v>
      </c>
      <c r="H50" s="252">
        <f>H47*H48/1000</f>
        <v>0</v>
      </c>
      <c r="I50" s="252">
        <f>I47*I48/1000</f>
        <v>0</v>
      </c>
      <c r="J50" s="207">
        <f>J47*J48/1000</f>
        <v>0</v>
      </c>
      <c r="K50" s="207">
        <f>K47*K48/1000</f>
        <v>0</v>
      </c>
      <c r="L50" s="207">
        <f t="shared" ref="L50:BW50" si="20">L47*L48/1000</f>
        <v>0</v>
      </c>
      <c r="M50" s="207">
        <f t="shared" si="20"/>
        <v>0</v>
      </c>
      <c r="N50" s="207">
        <f t="shared" si="20"/>
        <v>0</v>
      </c>
      <c r="O50" s="207">
        <f t="shared" si="20"/>
        <v>0</v>
      </c>
      <c r="P50" s="207">
        <f t="shared" si="20"/>
        <v>0</v>
      </c>
      <c r="Q50" s="207">
        <f t="shared" si="20"/>
        <v>0</v>
      </c>
      <c r="R50" s="207">
        <f t="shared" si="20"/>
        <v>0</v>
      </c>
      <c r="S50" s="207">
        <f t="shared" si="20"/>
        <v>0</v>
      </c>
      <c r="T50" s="207">
        <f t="shared" si="20"/>
        <v>0</v>
      </c>
      <c r="U50" s="207">
        <f t="shared" si="20"/>
        <v>0</v>
      </c>
      <c r="V50" s="207">
        <f t="shared" si="20"/>
        <v>0</v>
      </c>
      <c r="W50" s="207">
        <f t="shared" si="20"/>
        <v>0</v>
      </c>
      <c r="X50" s="207">
        <f t="shared" si="20"/>
        <v>0</v>
      </c>
      <c r="Y50" s="207">
        <f t="shared" si="20"/>
        <v>0</v>
      </c>
      <c r="Z50" s="207">
        <f t="shared" si="20"/>
        <v>0</v>
      </c>
      <c r="AA50" s="207">
        <f t="shared" si="20"/>
        <v>0</v>
      </c>
      <c r="AB50" s="207">
        <f t="shared" si="20"/>
        <v>0</v>
      </c>
      <c r="AC50" s="207">
        <f t="shared" si="20"/>
        <v>0</v>
      </c>
      <c r="AD50" s="207">
        <f t="shared" si="20"/>
        <v>0</v>
      </c>
      <c r="AE50" s="207">
        <f t="shared" si="20"/>
        <v>0</v>
      </c>
      <c r="AF50" s="207">
        <f t="shared" si="20"/>
        <v>0</v>
      </c>
      <c r="AG50" s="207">
        <f t="shared" si="20"/>
        <v>0</v>
      </c>
      <c r="AH50" s="207">
        <f t="shared" si="20"/>
        <v>0</v>
      </c>
      <c r="AI50" s="207">
        <f t="shared" si="20"/>
        <v>0</v>
      </c>
      <c r="AJ50" s="207">
        <f t="shared" si="20"/>
        <v>0</v>
      </c>
      <c r="AK50" s="207">
        <f t="shared" si="20"/>
        <v>0</v>
      </c>
      <c r="AL50" s="207">
        <f t="shared" si="20"/>
        <v>0</v>
      </c>
      <c r="AM50" s="207">
        <f t="shared" si="20"/>
        <v>0</v>
      </c>
      <c r="AN50" s="207">
        <f t="shared" si="20"/>
        <v>0</v>
      </c>
      <c r="AO50" s="207">
        <f t="shared" si="20"/>
        <v>0</v>
      </c>
      <c r="AP50" s="207">
        <f t="shared" si="20"/>
        <v>0</v>
      </c>
      <c r="AQ50" s="207">
        <f t="shared" si="20"/>
        <v>0</v>
      </c>
      <c r="AR50" s="207">
        <f t="shared" si="20"/>
        <v>0</v>
      </c>
      <c r="AS50" s="207">
        <f t="shared" si="20"/>
        <v>0</v>
      </c>
      <c r="AT50" s="207">
        <f t="shared" si="20"/>
        <v>0</v>
      </c>
      <c r="AU50" s="207">
        <f t="shared" si="20"/>
        <v>0</v>
      </c>
      <c r="AV50" s="207">
        <f t="shared" si="20"/>
        <v>0</v>
      </c>
      <c r="AW50" s="207">
        <f t="shared" si="20"/>
        <v>0</v>
      </c>
      <c r="AX50" s="207">
        <f t="shared" si="20"/>
        <v>0</v>
      </c>
      <c r="AY50" s="207">
        <f t="shared" si="20"/>
        <v>0</v>
      </c>
      <c r="AZ50" s="207">
        <f t="shared" si="20"/>
        <v>0</v>
      </c>
      <c r="BA50" s="207">
        <f t="shared" si="20"/>
        <v>0</v>
      </c>
      <c r="BB50" s="207">
        <f t="shared" si="20"/>
        <v>0</v>
      </c>
      <c r="BC50" s="207">
        <f t="shared" si="20"/>
        <v>0</v>
      </c>
      <c r="BD50" s="207">
        <f t="shared" si="20"/>
        <v>0</v>
      </c>
      <c r="BE50" s="207">
        <f t="shared" si="20"/>
        <v>0</v>
      </c>
      <c r="BF50" s="207">
        <f t="shared" si="20"/>
        <v>0</v>
      </c>
      <c r="BG50" s="207">
        <f t="shared" si="20"/>
        <v>0</v>
      </c>
      <c r="BH50" s="207">
        <f t="shared" si="20"/>
        <v>0</v>
      </c>
      <c r="BI50" s="207">
        <f t="shared" si="20"/>
        <v>0</v>
      </c>
      <c r="BJ50" s="207">
        <f t="shared" si="20"/>
        <v>0</v>
      </c>
      <c r="BK50" s="207">
        <f t="shared" si="20"/>
        <v>0</v>
      </c>
      <c r="BL50" s="207">
        <f t="shared" si="20"/>
        <v>0</v>
      </c>
      <c r="BM50" s="207">
        <f t="shared" si="20"/>
        <v>0</v>
      </c>
      <c r="BN50" s="207">
        <f t="shared" si="20"/>
        <v>0</v>
      </c>
      <c r="BO50" s="207">
        <f t="shared" si="20"/>
        <v>0</v>
      </c>
      <c r="BP50" s="207">
        <f t="shared" si="20"/>
        <v>0</v>
      </c>
      <c r="BQ50" s="207">
        <f t="shared" si="20"/>
        <v>0</v>
      </c>
      <c r="BR50" s="207">
        <f t="shared" si="20"/>
        <v>0</v>
      </c>
      <c r="BS50" s="207">
        <f t="shared" si="20"/>
        <v>0</v>
      </c>
      <c r="BT50" s="207">
        <f t="shared" si="20"/>
        <v>0</v>
      </c>
      <c r="BU50" s="207">
        <f t="shared" si="20"/>
        <v>0</v>
      </c>
      <c r="BV50" s="207">
        <f t="shared" si="20"/>
        <v>0</v>
      </c>
      <c r="BW50" s="207">
        <f t="shared" si="20"/>
        <v>0</v>
      </c>
      <c r="BX50" s="207">
        <f>BX47*BX48/1000</f>
        <v>0</v>
      </c>
      <c r="BY50" s="212">
        <f>BY47*BY48/1000</f>
        <v>0</v>
      </c>
      <c r="BZ50" s="261">
        <f>BZ47*BZ48</f>
        <v>0</v>
      </c>
    </row>
    <row r="51" ht="15.5" spans="1:78">
      <c r="A51" s="146" t="s">
        <v>170</v>
      </c>
      <c r="B51" s="147"/>
      <c r="C51" s="198"/>
      <c r="D51" s="200">
        <f>ССЫЛКИ!B3</f>
        <v>105</v>
      </c>
      <c r="E51" s="200">
        <f>ССЫЛКИ!C3</f>
        <v>590</v>
      </c>
      <c r="F51" s="200">
        <f>ССЫЛКИ!D3</f>
        <v>590</v>
      </c>
      <c r="G51" s="200">
        <f>ССЫЛКИ!E3</f>
        <v>11</v>
      </c>
      <c r="H51" s="200">
        <f>ССЫЛКИ!F3</f>
        <v>400</v>
      </c>
      <c r="I51" s="200">
        <f>ССЫЛКИ!G3</f>
        <v>200</v>
      </c>
      <c r="J51" s="208">
        <f>ССЫЛКИ!H3</f>
        <v>105</v>
      </c>
      <c r="K51" s="208">
        <f>ССЫЛКИ!I3</f>
        <v>590</v>
      </c>
      <c r="L51" s="208">
        <f>ССЫЛКИ!J3</f>
        <v>150</v>
      </c>
      <c r="M51" s="208">
        <f>ССЫЛКИ!K3</f>
        <v>78</v>
      </c>
      <c r="N51" s="208">
        <f>ССЫЛКИ!L3</f>
        <v>10</v>
      </c>
      <c r="O51" s="208">
        <f>ССЫЛКИ!M3</f>
        <v>300</v>
      </c>
      <c r="P51" s="208">
        <f>ССЫЛКИ!N3</f>
        <v>990</v>
      </c>
      <c r="Q51" s="208">
        <f>ССЫЛКИ!O3</f>
        <v>12</v>
      </c>
      <c r="R51" s="208">
        <f>ССЫЛКИ!P3</f>
        <v>330</v>
      </c>
      <c r="S51" s="208">
        <f>ССЫЛКИ!Q3</f>
        <v>420</v>
      </c>
      <c r="T51" s="208">
        <f>ССЫЛКИ!R3</f>
        <v>260</v>
      </c>
      <c r="U51" s="208">
        <f>ССЫЛКИ!S3</f>
        <v>165</v>
      </c>
      <c r="V51" s="208">
        <f>ССЫЛКИ!T3</f>
        <v>300</v>
      </c>
      <c r="W51" s="208">
        <f>ССЫЛКИ!U3</f>
        <v>300</v>
      </c>
      <c r="X51" s="208">
        <f>ССЫЛКИ!V3</f>
        <v>400</v>
      </c>
      <c r="Y51" s="208">
        <f>ССЫЛКИ!W3</f>
        <v>50</v>
      </c>
      <c r="Z51" s="208">
        <f>ССЫЛКИ!X3</f>
        <v>210</v>
      </c>
      <c r="AA51" s="208">
        <f>ССЫЛКИ!Y3</f>
        <v>90</v>
      </c>
      <c r="AB51" s="208">
        <f>ССЫЛКИ!Z3</f>
        <v>100</v>
      </c>
      <c r="AC51" s="208">
        <f>ССЫЛКИ!AA3</f>
        <v>190</v>
      </c>
      <c r="AD51" s="208">
        <f>ССЫЛКИ!AB3</f>
        <v>440</v>
      </c>
      <c r="AE51" s="208">
        <f>ССЫЛКИ!AC3</f>
        <v>12.5</v>
      </c>
      <c r="AF51" s="208">
        <f>ССЫЛКИ!AD3</f>
        <v>70</v>
      </c>
      <c r="AG51" s="208">
        <f>ССЫЛКИ!AE3</f>
        <v>92</v>
      </c>
      <c r="AH51" s="208">
        <f>ССЫЛКИ!AF3</f>
        <v>70</v>
      </c>
      <c r="AI51" s="208">
        <f>ССЫЛКИ!AG3</f>
        <v>62</v>
      </c>
      <c r="AJ51" s="208">
        <f>ССЫЛКИ!AH3</f>
        <v>65</v>
      </c>
      <c r="AK51" s="208">
        <f>ССЫЛКИ!AI3</f>
        <v>70</v>
      </c>
      <c r="AL51" s="208">
        <f>ССЫЛКИ!AJ3</f>
        <v>75</v>
      </c>
      <c r="AM51" s="208">
        <f>ССЫЛКИ!AK3</f>
        <v>68</v>
      </c>
      <c r="AN51" s="208">
        <f>ССЫЛКИ!AL3</f>
        <v>120</v>
      </c>
      <c r="AO51" s="208">
        <f>ССЫЛКИ!AM3</f>
        <v>70</v>
      </c>
      <c r="AP51" s="208">
        <f>ССЫЛКИ!AN3</f>
        <v>190</v>
      </c>
      <c r="AQ51" s="208">
        <f>ССЫЛКИ!AO3</f>
        <v>420</v>
      </c>
      <c r="AR51" s="208">
        <f>ССЫЛКИ!AP3</f>
        <v>195</v>
      </c>
      <c r="AS51" s="208">
        <f>ССЫЛКИ!AQ3</f>
        <v>95</v>
      </c>
      <c r="AT51" s="208">
        <f>ССЫЛКИ!AR3</f>
        <v>1100</v>
      </c>
      <c r="AU51" s="208">
        <f>ССЫЛКИ!AS3</f>
        <v>85</v>
      </c>
      <c r="AV51" s="208">
        <f>ССЫЛКИ!AT3</f>
        <v>100</v>
      </c>
      <c r="AW51" s="208">
        <f>ССЫЛКИ!AU3</f>
        <v>290</v>
      </c>
      <c r="AX51" s="208">
        <f>ССЫЛКИ!AV3</f>
        <v>370</v>
      </c>
      <c r="AY51" s="208">
        <f>ССЫЛКИ!AW3</f>
        <v>700</v>
      </c>
      <c r="AZ51" s="208">
        <f>ССЫЛКИ!AX3</f>
        <v>440</v>
      </c>
      <c r="BA51" s="208">
        <f>ССЫЛКИ!AY3</f>
        <v>240</v>
      </c>
      <c r="BB51" s="208">
        <f>ССЫЛКИ!AZ3</f>
        <v>260</v>
      </c>
      <c r="BC51" s="208">
        <f>ССЫЛКИ!BA3</f>
        <v>350</v>
      </c>
      <c r="BD51" s="208">
        <f>ССЫЛКИ!BB3</f>
        <v>50</v>
      </c>
      <c r="BE51" s="208">
        <f>ССЫЛКИ!BC3</f>
        <v>370</v>
      </c>
      <c r="BF51" s="208">
        <f>ССЫЛКИ!BD3</f>
        <v>55</v>
      </c>
      <c r="BG51" s="208">
        <f>ССЫЛКИ!BE3</f>
        <v>450</v>
      </c>
      <c r="BH51" s="208">
        <f>ССЫЛКИ!BF3</f>
        <v>440</v>
      </c>
      <c r="BI51" s="208">
        <f>ССЫЛКИ!BG3</f>
        <v>48</v>
      </c>
      <c r="BJ51" s="208">
        <f>ССЫЛКИ!BH3</f>
        <v>59</v>
      </c>
      <c r="BK51" s="208">
        <f>ССЫЛКИ!BI3</f>
        <v>48</v>
      </c>
      <c r="BL51" s="208">
        <f>ССЫЛКИ!BJ3</f>
        <v>49</v>
      </c>
      <c r="BM51" s="208">
        <f>ССЫЛКИ!BK3</f>
        <v>78</v>
      </c>
      <c r="BN51" s="208">
        <f>ССЫЛКИ!BL3</f>
        <v>110</v>
      </c>
      <c r="BO51" s="208">
        <f>ССЫЛКИ!BM3</f>
        <v>61</v>
      </c>
      <c r="BP51" s="208">
        <f>ССЫЛКИ!BN3</f>
        <v>220</v>
      </c>
      <c r="BQ51" s="208">
        <f>ССЫЛКИ!BO3</f>
        <v>200</v>
      </c>
      <c r="BR51" s="208">
        <f>ССЫЛКИ!BP3</f>
        <v>164</v>
      </c>
      <c r="BS51" s="208">
        <f>ССЫЛКИ!BQ3</f>
        <v>190</v>
      </c>
      <c r="BT51" s="208">
        <f>ССЫЛКИ!BR3</f>
        <v>300</v>
      </c>
      <c r="BU51" s="208">
        <f>ССЫЛКИ!BS3</f>
        <v>195</v>
      </c>
      <c r="BV51" s="208">
        <f>ССЫЛКИ!BT3</f>
        <v>105</v>
      </c>
      <c r="BW51" s="208">
        <f>ССЫЛКИ!BU3</f>
        <v>440</v>
      </c>
      <c r="BX51" s="208">
        <f>ССЫЛКИ!BV3</f>
        <v>66</v>
      </c>
      <c r="BY51" s="174">
        <f>ССЫЛКИ!BW3</f>
        <v>510</v>
      </c>
      <c r="BZ51" s="258">
        <f>ССЫЛКИ!BX3</f>
        <v>580</v>
      </c>
    </row>
    <row r="52" ht="15.5" spans="1:78">
      <c r="A52" s="146" t="s">
        <v>196</v>
      </c>
      <c r="B52" s="147"/>
      <c r="C52" s="152">
        <f>SUM(D52:BZ52)</f>
        <v>0</v>
      </c>
      <c r="D52" s="201">
        <f t="shared" ref="D52:BX52" si="21">D50*D51</f>
        <v>0</v>
      </c>
      <c r="E52" s="253">
        <f t="shared" si="21"/>
        <v>0</v>
      </c>
      <c r="F52" s="254">
        <f t="shared" si="21"/>
        <v>0</v>
      </c>
      <c r="G52" s="252">
        <f t="shared" si="21"/>
        <v>0</v>
      </c>
      <c r="H52" s="252">
        <f t="shared" si="21"/>
        <v>0</v>
      </c>
      <c r="I52" s="252">
        <f t="shared" si="21"/>
        <v>0</v>
      </c>
      <c r="J52" s="207">
        <f t="shared" si="21"/>
        <v>0</v>
      </c>
      <c r="K52" s="207">
        <f t="shared" si="21"/>
        <v>0</v>
      </c>
      <c r="L52" s="207">
        <f t="shared" si="21"/>
        <v>0</v>
      </c>
      <c r="M52" s="207">
        <f t="shared" si="21"/>
        <v>0</v>
      </c>
      <c r="N52" s="207">
        <f t="shared" si="21"/>
        <v>0</v>
      </c>
      <c r="O52" s="207">
        <f t="shared" si="21"/>
        <v>0</v>
      </c>
      <c r="P52" s="207">
        <f t="shared" si="21"/>
        <v>0</v>
      </c>
      <c r="Q52" s="207">
        <f t="shared" si="21"/>
        <v>0</v>
      </c>
      <c r="R52" s="207">
        <f t="shared" si="21"/>
        <v>0</v>
      </c>
      <c r="S52" s="207">
        <f t="shared" si="21"/>
        <v>0</v>
      </c>
      <c r="T52" s="207">
        <f t="shared" si="21"/>
        <v>0</v>
      </c>
      <c r="U52" s="207">
        <f t="shared" si="21"/>
        <v>0</v>
      </c>
      <c r="V52" s="207">
        <f t="shared" si="21"/>
        <v>0</v>
      </c>
      <c r="W52" s="207">
        <f t="shared" si="21"/>
        <v>0</v>
      </c>
      <c r="X52" s="207">
        <f t="shared" si="21"/>
        <v>0</v>
      </c>
      <c r="Y52" s="207">
        <f t="shared" si="21"/>
        <v>0</v>
      </c>
      <c r="Z52" s="207">
        <f t="shared" si="21"/>
        <v>0</v>
      </c>
      <c r="AA52" s="207">
        <f t="shared" si="21"/>
        <v>0</v>
      </c>
      <c r="AB52" s="207">
        <f t="shared" si="21"/>
        <v>0</v>
      </c>
      <c r="AC52" s="207">
        <f t="shared" si="21"/>
        <v>0</v>
      </c>
      <c r="AD52" s="207">
        <f t="shared" si="21"/>
        <v>0</v>
      </c>
      <c r="AE52" s="207">
        <f t="shared" si="21"/>
        <v>0</v>
      </c>
      <c r="AF52" s="207">
        <f t="shared" si="21"/>
        <v>0</v>
      </c>
      <c r="AG52" s="207">
        <f t="shared" si="21"/>
        <v>0</v>
      </c>
      <c r="AH52" s="207">
        <f t="shared" si="21"/>
        <v>0</v>
      </c>
      <c r="AI52" s="207">
        <f t="shared" si="21"/>
        <v>0</v>
      </c>
      <c r="AJ52" s="207">
        <f t="shared" si="21"/>
        <v>0</v>
      </c>
      <c r="AK52" s="207">
        <f t="shared" si="21"/>
        <v>0</v>
      </c>
      <c r="AL52" s="207">
        <f t="shared" si="21"/>
        <v>0</v>
      </c>
      <c r="AM52" s="207">
        <f t="shared" si="21"/>
        <v>0</v>
      </c>
      <c r="AN52" s="207">
        <f t="shared" si="21"/>
        <v>0</v>
      </c>
      <c r="AO52" s="207">
        <f t="shared" si="21"/>
        <v>0</v>
      </c>
      <c r="AP52" s="207">
        <f t="shared" si="21"/>
        <v>0</v>
      </c>
      <c r="AQ52" s="207">
        <f t="shared" si="21"/>
        <v>0</v>
      </c>
      <c r="AR52" s="207">
        <f t="shared" si="21"/>
        <v>0</v>
      </c>
      <c r="AS52" s="207">
        <f t="shared" si="21"/>
        <v>0</v>
      </c>
      <c r="AT52" s="207">
        <f t="shared" si="21"/>
        <v>0</v>
      </c>
      <c r="AU52" s="207">
        <f t="shared" si="21"/>
        <v>0</v>
      </c>
      <c r="AV52" s="207">
        <f t="shared" si="21"/>
        <v>0</v>
      </c>
      <c r="AW52" s="207">
        <f t="shared" si="21"/>
        <v>0</v>
      </c>
      <c r="AX52" s="207">
        <f t="shared" si="21"/>
        <v>0</v>
      </c>
      <c r="AY52" s="207">
        <f t="shared" si="21"/>
        <v>0</v>
      </c>
      <c r="AZ52" s="207">
        <f t="shared" si="21"/>
        <v>0</v>
      </c>
      <c r="BA52" s="207">
        <f t="shared" si="21"/>
        <v>0</v>
      </c>
      <c r="BB52" s="207">
        <f t="shared" si="21"/>
        <v>0</v>
      </c>
      <c r="BC52" s="207">
        <f t="shared" si="21"/>
        <v>0</v>
      </c>
      <c r="BD52" s="207">
        <f t="shared" si="21"/>
        <v>0</v>
      </c>
      <c r="BE52" s="207">
        <f t="shared" si="21"/>
        <v>0</v>
      </c>
      <c r="BF52" s="207">
        <f t="shared" si="21"/>
        <v>0</v>
      </c>
      <c r="BG52" s="207">
        <f t="shared" si="21"/>
        <v>0</v>
      </c>
      <c r="BH52" s="207">
        <f t="shared" si="21"/>
        <v>0</v>
      </c>
      <c r="BI52" s="207">
        <f t="shared" si="21"/>
        <v>0</v>
      </c>
      <c r="BJ52" s="207">
        <f t="shared" si="21"/>
        <v>0</v>
      </c>
      <c r="BK52" s="207">
        <f t="shared" si="21"/>
        <v>0</v>
      </c>
      <c r="BL52" s="207">
        <f t="shared" si="21"/>
        <v>0</v>
      </c>
      <c r="BM52" s="207">
        <f t="shared" si="21"/>
        <v>0</v>
      </c>
      <c r="BN52" s="207">
        <f t="shared" si="21"/>
        <v>0</v>
      </c>
      <c r="BO52" s="207">
        <f t="shared" si="21"/>
        <v>0</v>
      </c>
      <c r="BP52" s="207">
        <f t="shared" si="21"/>
        <v>0</v>
      </c>
      <c r="BQ52" s="207">
        <f t="shared" si="21"/>
        <v>0</v>
      </c>
      <c r="BR52" s="207">
        <f t="shared" si="21"/>
        <v>0</v>
      </c>
      <c r="BS52" s="207">
        <f t="shared" si="21"/>
        <v>0</v>
      </c>
      <c r="BT52" s="207">
        <f t="shared" si="21"/>
        <v>0</v>
      </c>
      <c r="BU52" s="207">
        <f t="shared" si="21"/>
        <v>0</v>
      </c>
      <c r="BV52" s="207">
        <f t="shared" si="21"/>
        <v>0</v>
      </c>
      <c r="BW52" s="207">
        <f t="shared" si="21"/>
        <v>0</v>
      </c>
      <c r="BX52" s="207">
        <f t="shared" si="21"/>
        <v>0</v>
      </c>
      <c r="BY52" s="212">
        <f>BY50*BY51</f>
        <v>0</v>
      </c>
      <c r="BZ52" s="261">
        <f>BZ50*BZ51</f>
        <v>0</v>
      </c>
    </row>
    <row r="53" ht="15.5" spans="1:76">
      <c r="A53" s="146" t="s">
        <v>197</v>
      </c>
      <c r="B53" s="147"/>
      <c r="C53" s="233" t="e">
        <f>C52/C49</f>
        <v>#DIV/0!</v>
      </c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</row>
    <row r="54" ht="14" hidden="1" spans="1:76">
      <c r="A54" s="180"/>
      <c r="B54" s="203" t="s">
        <v>14</v>
      </c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</row>
    <row r="55" ht="14" hidden="1" spans="1:78">
      <c r="A55" s="160"/>
      <c r="B55" s="161"/>
      <c r="C55" s="162"/>
      <c r="D55" s="162">
        <f t="shared" ref="D55:I55" si="22">SUM(D39:D45)</f>
        <v>0</v>
      </c>
      <c r="E55" s="162">
        <f t="shared" si="22"/>
        <v>0</v>
      </c>
      <c r="F55" s="162">
        <f t="shared" si="22"/>
        <v>0</v>
      </c>
      <c r="G55" s="162">
        <f t="shared" si="22"/>
        <v>0</v>
      </c>
      <c r="H55" s="162">
        <f t="shared" si="22"/>
        <v>0</v>
      </c>
      <c r="I55" s="162">
        <f t="shared" si="22"/>
        <v>0</v>
      </c>
      <c r="J55" s="162">
        <f>SUM(J40:J45)</f>
        <v>50</v>
      </c>
      <c r="K55" s="162">
        <f>SUM(K40:K45)</f>
        <v>0</v>
      </c>
      <c r="L55" s="162">
        <f>SUM(L39:L45)</f>
        <v>7.2</v>
      </c>
      <c r="M55" s="162">
        <f t="shared" ref="M55:BX55" si="23">SUM(M39:M45)</f>
        <v>0</v>
      </c>
      <c r="N55" s="162">
        <f t="shared" si="23"/>
        <v>1.4</v>
      </c>
      <c r="O55" s="162">
        <f t="shared" si="23"/>
        <v>0</v>
      </c>
      <c r="P55" s="162">
        <f t="shared" si="23"/>
        <v>0</v>
      </c>
      <c r="Q55" s="162">
        <f t="shared" si="23"/>
        <v>0</v>
      </c>
      <c r="R55" s="162">
        <f t="shared" si="23"/>
        <v>20</v>
      </c>
      <c r="S55" s="162">
        <f t="shared" si="23"/>
        <v>0</v>
      </c>
      <c r="T55" s="162">
        <f t="shared" si="23"/>
        <v>0</v>
      </c>
      <c r="U55" s="162">
        <f t="shared" si="23"/>
        <v>0</v>
      </c>
      <c r="V55" s="162">
        <f t="shared" si="23"/>
        <v>0</v>
      </c>
      <c r="W55" s="162">
        <f t="shared" si="23"/>
        <v>0</v>
      </c>
      <c r="X55" s="162">
        <f t="shared" si="23"/>
        <v>0</v>
      </c>
      <c r="Y55" s="162">
        <f t="shared" si="23"/>
        <v>0</v>
      </c>
      <c r="Z55" s="162">
        <f t="shared" si="23"/>
        <v>0</v>
      </c>
      <c r="AA55" s="162">
        <f t="shared" si="23"/>
        <v>200</v>
      </c>
      <c r="AB55" s="162">
        <f t="shared" si="23"/>
        <v>0</v>
      </c>
      <c r="AC55" s="162">
        <f t="shared" si="23"/>
        <v>2</v>
      </c>
      <c r="AD55" s="162">
        <f t="shared" si="23"/>
        <v>0</v>
      </c>
      <c r="AE55" s="162">
        <f t="shared" si="23"/>
        <v>0</v>
      </c>
      <c r="AF55" s="162">
        <f t="shared" si="23"/>
        <v>0</v>
      </c>
      <c r="AG55" s="162">
        <f t="shared" si="23"/>
        <v>0</v>
      </c>
      <c r="AH55" s="162">
        <f t="shared" si="23"/>
        <v>0</v>
      </c>
      <c r="AI55" s="162">
        <f t="shared" si="23"/>
        <v>0</v>
      </c>
      <c r="AJ55" s="162">
        <f t="shared" si="23"/>
        <v>0</v>
      </c>
      <c r="AK55" s="162">
        <f t="shared" si="23"/>
        <v>0</v>
      </c>
      <c r="AL55" s="162">
        <f t="shared" si="23"/>
        <v>0</v>
      </c>
      <c r="AM55" s="162">
        <f t="shared" si="23"/>
        <v>0</v>
      </c>
      <c r="AN55" s="162">
        <f t="shared" si="23"/>
        <v>0</v>
      </c>
      <c r="AO55" s="162">
        <f t="shared" si="23"/>
        <v>0</v>
      </c>
      <c r="AP55" s="162">
        <f t="shared" si="23"/>
        <v>0</v>
      </c>
      <c r="AQ55" s="162">
        <f t="shared" si="23"/>
        <v>0</v>
      </c>
      <c r="AR55" s="162">
        <f t="shared" si="23"/>
        <v>0</v>
      </c>
      <c r="AS55" s="162">
        <f t="shared" si="23"/>
        <v>0</v>
      </c>
      <c r="AT55" s="162">
        <f t="shared" si="23"/>
        <v>0</v>
      </c>
      <c r="AU55" s="162">
        <f t="shared" si="23"/>
        <v>0</v>
      </c>
      <c r="AV55" s="162">
        <f t="shared" si="23"/>
        <v>0</v>
      </c>
      <c r="AW55" s="162">
        <f t="shared" si="23"/>
        <v>0</v>
      </c>
      <c r="AX55" s="162">
        <f t="shared" si="23"/>
        <v>0</v>
      </c>
      <c r="AY55" s="162">
        <f t="shared" si="23"/>
        <v>0</v>
      </c>
      <c r="AZ55" s="162">
        <f t="shared" si="23"/>
        <v>0</v>
      </c>
      <c r="BA55" s="162">
        <f t="shared" si="23"/>
        <v>0</v>
      </c>
      <c r="BB55" s="162">
        <f t="shared" si="23"/>
        <v>49</v>
      </c>
      <c r="BC55" s="162">
        <f t="shared" si="23"/>
        <v>0</v>
      </c>
      <c r="BD55" s="162">
        <f t="shared" si="23"/>
        <v>0</v>
      </c>
      <c r="BE55" s="162">
        <f t="shared" si="23"/>
        <v>0</v>
      </c>
      <c r="BF55" s="162">
        <f t="shared" si="23"/>
        <v>0</v>
      </c>
      <c r="BG55" s="162">
        <f t="shared" si="23"/>
        <v>0</v>
      </c>
      <c r="BH55" s="162">
        <f t="shared" si="23"/>
        <v>0</v>
      </c>
      <c r="BI55" s="162">
        <f t="shared" si="23"/>
        <v>0</v>
      </c>
      <c r="BJ55" s="162">
        <f t="shared" si="23"/>
        <v>29</v>
      </c>
      <c r="BK55" s="162">
        <f t="shared" si="23"/>
        <v>8</v>
      </c>
      <c r="BL55" s="162">
        <f t="shared" si="23"/>
        <v>9</v>
      </c>
      <c r="BM55" s="162">
        <f t="shared" si="23"/>
        <v>0</v>
      </c>
      <c r="BN55" s="162">
        <f t="shared" si="23"/>
        <v>0</v>
      </c>
      <c r="BO55" s="162">
        <f t="shared" si="23"/>
        <v>0</v>
      </c>
      <c r="BP55" s="162">
        <f t="shared" si="23"/>
        <v>0</v>
      </c>
      <c r="BQ55" s="162">
        <f t="shared" si="23"/>
        <v>0</v>
      </c>
      <c r="BR55" s="162">
        <f t="shared" si="23"/>
        <v>0</v>
      </c>
      <c r="BS55" s="162">
        <f t="shared" si="23"/>
        <v>0</v>
      </c>
      <c r="BT55" s="162">
        <f t="shared" si="23"/>
        <v>0</v>
      </c>
      <c r="BU55" s="162">
        <f t="shared" si="23"/>
        <v>0</v>
      </c>
      <c r="BV55" s="162">
        <f t="shared" si="23"/>
        <v>0</v>
      </c>
      <c r="BW55" s="162">
        <f t="shared" si="23"/>
        <v>60</v>
      </c>
      <c r="BX55" s="162">
        <f t="shared" si="23"/>
        <v>40</v>
      </c>
      <c r="BY55" s="162">
        <f>SUM(BY39:BY45)</f>
        <v>0</v>
      </c>
      <c r="BZ55" s="162">
        <f>SUM(BZ39:BZ45)</f>
        <v>0</v>
      </c>
    </row>
    <row r="56" ht="14" hidden="1" spans="1:78">
      <c r="A56" s="163" t="s">
        <v>194</v>
      </c>
      <c r="B56" s="164"/>
      <c r="C56" s="162">
        <f>C57</f>
        <v>0</v>
      </c>
      <c r="D56" s="165">
        <f>C56</f>
        <v>0</v>
      </c>
      <c r="E56" s="165">
        <f t="shared" ref="E56:BP56" si="24">D56</f>
        <v>0</v>
      </c>
      <c r="F56" s="165">
        <f t="shared" si="24"/>
        <v>0</v>
      </c>
      <c r="G56" s="165">
        <f t="shared" si="24"/>
        <v>0</v>
      </c>
      <c r="H56" s="165">
        <f t="shared" si="24"/>
        <v>0</v>
      </c>
      <c r="I56" s="165">
        <f t="shared" si="24"/>
        <v>0</v>
      </c>
      <c r="J56" s="165">
        <f t="shared" si="24"/>
        <v>0</v>
      </c>
      <c r="K56" s="165">
        <f t="shared" si="24"/>
        <v>0</v>
      </c>
      <c r="L56" s="165">
        <f t="shared" si="24"/>
        <v>0</v>
      </c>
      <c r="M56" s="165">
        <f t="shared" si="24"/>
        <v>0</v>
      </c>
      <c r="N56" s="165">
        <f t="shared" si="24"/>
        <v>0</v>
      </c>
      <c r="O56" s="165">
        <f t="shared" si="24"/>
        <v>0</v>
      </c>
      <c r="P56" s="165">
        <f t="shared" si="24"/>
        <v>0</v>
      </c>
      <c r="Q56" s="165">
        <f t="shared" si="24"/>
        <v>0</v>
      </c>
      <c r="R56" s="165">
        <f t="shared" si="24"/>
        <v>0</v>
      </c>
      <c r="S56" s="165">
        <f t="shared" si="24"/>
        <v>0</v>
      </c>
      <c r="T56" s="165">
        <f t="shared" si="24"/>
        <v>0</v>
      </c>
      <c r="U56" s="165">
        <f t="shared" si="24"/>
        <v>0</v>
      </c>
      <c r="V56" s="165">
        <f t="shared" si="24"/>
        <v>0</v>
      </c>
      <c r="W56" s="165">
        <f t="shared" si="24"/>
        <v>0</v>
      </c>
      <c r="X56" s="165">
        <f t="shared" si="24"/>
        <v>0</v>
      </c>
      <c r="Y56" s="165">
        <f t="shared" si="24"/>
        <v>0</v>
      </c>
      <c r="Z56" s="165">
        <f t="shared" si="24"/>
        <v>0</v>
      </c>
      <c r="AA56" s="165">
        <f t="shared" si="24"/>
        <v>0</v>
      </c>
      <c r="AB56" s="165">
        <f t="shared" si="24"/>
        <v>0</v>
      </c>
      <c r="AC56" s="165">
        <f t="shared" si="24"/>
        <v>0</v>
      </c>
      <c r="AD56" s="165">
        <f t="shared" si="24"/>
        <v>0</v>
      </c>
      <c r="AE56" s="165">
        <f t="shared" si="24"/>
        <v>0</v>
      </c>
      <c r="AF56" s="165">
        <f t="shared" si="24"/>
        <v>0</v>
      </c>
      <c r="AG56" s="165">
        <f t="shared" si="24"/>
        <v>0</v>
      </c>
      <c r="AH56" s="165">
        <f t="shared" si="24"/>
        <v>0</v>
      </c>
      <c r="AI56" s="165">
        <f t="shared" si="24"/>
        <v>0</v>
      </c>
      <c r="AJ56" s="165">
        <f t="shared" si="24"/>
        <v>0</v>
      </c>
      <c r="AK56" s="165">
        <f t="shared" si="24"/>
        <v>0</v>
      </c>
      <c r="AL56" s="165">
        <f t="shared" si="24"/>
        <v>0</v>
      </c>
      <c r="AM56" s="165">
        <f t="shared" si="24"/>
        <v>0</v>
      </c>
      <c r="AN56" s="165">
        <f t="shared" si="24"/>
        <v>0</v>
      </c>
      <c r="AO56" s="165">
        <f t="shared" si="24"/>
        <v>0</v>
      </c>
      <c r="AP56" s="165">
        <f t="shared" si="24"/>
        <v>0</v>
      </c>
      <c r="AQ56" s="165">
        <f t="shared" si="24"/>
        <v>0</v>
      </c>
      <c r="AR56" s="165">
        <f t="shared" si="24"/>
        <v>0</v>
      </c>
      <c r="AS56" s="165">
        <f t="shared" si="24"/>
        <v>0</v>
      </c>
      <c r="AT56" s="165">
        <f t="shared" si="24"/>
        <v>0</v>
      </c>
      <c r="AU56" s="165">
        <f t="shared" si="24"/>
        <v>0</v>
      </c>
      <c r="AV56" s="165">
        <f t="shared" si="24"/>
        <v>0</v>
      </c>
      <c r="AW56" s="165">
        <f t="shared" si="24"/>
        <v>0</v>
      </c>
      <c r="AX56" s="165">
        <f t="shared" si="24"/>
        <v>0</v>
      </c>
      <c r="AY56" s="165">
        <f t="shared" si="24"/>
        <v>0</v>
      </c>
      <c r="AZ56" s="165">
        <f t="shared" si="24"/>
        <v>0</v>
      </c>
      <c r="BA56" s="165">
        <f t="shared" si="24"/>
        <v>0</v>
      </c>
      <c r="BB56" s="165">
        <f t="shared" si="24"/>
        <v>0</v>
      </c>
      <c r="BC56" s="165">
        <f t="shared" si="24"/>
        <v>0</v>
      </c>
      <c r="BD56" s="165">
        <f t="shared" si="24"/>
        <v>0</v>
      </c>
      <c r="BE56" s="165">
        <f t="shared" si="24"/>
        <v>0</v>
      </c>
      <c r="BF56" s="165">
        <f t="shared" si="24"/>
        <v>0</v>
      </c>
      <c r="BG56" s="165">
        <f t="shared" si="24"/>
        <v>0</v>
      </c>
      <c r="BH56" s="165">
        <f t="shared" si="24"/>
        <v>0</v>
      </c>
      <c r="BI56" s="165">
        <f t="shared" si="24"/>
        <v>0</v>
      </c>
      <c r="BJ56" s="165">
        <f t="shared" si="24"/>
        <v>0</v>
      </c>
      <c r="BK56" s="165">
        <f t="shared" si="24"/>
        <v>0</v>
      </c>
      <c r="BL56" s="165">
        <f t="shared" si="24"/>
        <v>0</v>
      </c>
      <c r="BM56" s="165">
        <f t="shared" si="24"/>
        <v>0</v>
      </c>
      <c r="BN56" s="165">
        <f t="shared" si="24"/>
        <v>0</v>
      </c>
      <c r="BO56" s="165">
        <f t="shared" si="24"/>
        <v>0</v>
      </c>
      <c r="BP56" s="165">
        <f t="shared" si="24"/>
        <v>0</v>
      </c>
      <c r="BQ56" s="165">
        <f t="shared" ref="BQ56:BZ56" si="25">BP56</f>
        <v>0</v>
      </c>
      <c r="BR56" s="165">
        <f t="shared" si="25"/>
        <v>0</v>
      </c>
      <c r="BS56" s="165">
        <f t="shared" si="25"/>
        <v>0</v>
      </c>
      <c r="BT56" s="165">
        <f t="shared" si="25"/>
        <v>0</v>
      </c>
      <c r="BU56" s="165">
        <f t="shared" si="25"/>
        <v>0</v>
      </c>
      <c r="BV56" s="165">
        <f t="shared" si="25"/>
        <v>0</v>
      </c>
      <c r="BW56" s="165">
        <f t="shared" si="25"/>
        <v>0</v>
      </c>
      <c r="BX56" s="165">
        <f t="shared" si="25"/>
        <v>0</v>
      </c>
      <c r="BY56" s="165">
        <f t="shared" si="25"/>
        <v>0</v>
      </c>
      <c r="BZ56" s="165">
        <f t="shared" si="25"/>
        <v>0</v>
      </c>
    </row>
    <row r="57" ht="20.75" hidden="1" spans="1:78">
      <c r="A57" s="166" t="s">
        <v>198</v>
      </c>
      <c r="B57" s="167"/>
      <c r="C57" s="168">
        <f>VLOOKUP(B4,Общее_количество_учащихся,3,FALSE)</f>
        <v>0</v>
      </c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4.75" hidden="1" spans="1:78">
      <c r="A58" s="170" t="s">
        <v>195</v>
      </c>
      <c r="B58" s="171"/>
      <c r="C58" s="172"/>
      <c r="D58" s="173">
        <f>D55*D56/1000</f>
        <v>0</v>
      </c>
      <c r="E58" s="212">
        <f>E55*E56/1000</f>
        <v>0</v>
      </c>
      <c r="F58" s="212">
        <f>F55*F56/1000</f>
        <v>0</v>
      </c>
      <c r="G58" s="212">
        <f>G55*G56</f>
        <v>0</v>
      </c>
      <c r="H58" s="212">
        <f>H55*H56/1000</f>
        <v>0</v>
      </c>
      <c r="I58" s="212">
        <f>I55*I56/1000</f>
        <v>0</v>
      </c>
      <c r="J58" s="212">
        <f>J55*J56/1000</f>
        <v>0</v>
      </c>
      <c r="K58" s="212">
        <f>K55*K56/1000</f>
        <v>0</v>
      </c>
      <c r="L58" s="212">
        <f t="shared" ref="L58:BW58" si="26">L55*L56/1000</f>
        <v>0</v>
      </c>
      <c r="M58" s="212">
        <f t="shared" si="26"/>
        <v>0</v>
      </c>
      <c r="N58" s="212">
        <f t="shared" si="26"/>
        <v>0</v>
      </c>
      <c r="O58" s="212">
        <f t="shared" si="26"/>
        <v>0</v>
      </c>
      <c r="P58" s="212">
        <f t="shared" si="26"/>
        <v>0</v>
      </c>
      <c r="Q58" s="212">
        <f t="shared" si="26"/>
        <v>0</v>
      </c>
      <c r="R58" s="212">
        <f t="shared" si="26"/>
        <v>0</v>
      </c>
      <c r="S58" s="212">
        <f t="shared" si="26"/>
        <v>0</v>
      </c>
      <c r="T58" s="212">
        <f t="shared" si="26"/>
        <v>0</v>
      </c>
      <c r="U58" s="212">
        <f t="shared" si="26"/>
        <v>0</v>
      </c>
      <c r="V58" s="212">
        <f t="shared" si="26"/>
        <v>0</v>
      </c>
      <c r="W58" s="212">
        <f t="shared" si="26"/>
        <v>0</v>
      </c>
      <c r="X58" s="212">
        <f t="shared" si="26"/>
        <v>0</v>
      </c>
      <c r="Y58" s="212">
        <f t="shared" si="26"/>
        <v>0</v>
      </c>
      <c r="Z58" s="212">
        <f t="shared" si="26"/>
        <v>0</v>
      </c>
      <c r="AA58" s="212">
        <f t="shared" si="26"/>
        <v>0</v>
      </c>
      <c r="AB58" s="212">
        <f t="shared" si="26"/>
        <v>0</v>
      </c>
      <c r="AC58" s="212">
        <f t="shared" si="26"/>
        <v>0</v>
      </c>
      <c r="AD58" s="212">
        <f t="shared" si="26"/>
        <v>0</v>
      </c>
      <c r="AE58" s="212">
        <f t="shared" si="26"/>
        <v>0</v>
      </c>
      <c r="AF58" s="212">
        <f t="shared" si="26"/>
        <v>0</v>
      </c>
      <c r="AG58" s="212">
        <f t="shared" si="26"/>
        <v>0</v>
      </c>
      <c r="AH58" s="212">
        <f t="shared" si="26"/>
        <v>0</v>
      </c>
      <c r="AI58" s="212">
        <f t="shared" si="26"/>
        <v>0</v>
      </c>
      <c r="AJ58" s="212">
        <f t="shared" si="26"/>
        <v>0</v>
      </c>
      <c r="AK58" s="212">
        <f t="shared" si="26"/>
        <v>0</v>
      </c>
      <c r="AL58" s="212">
        <f t="shared" si="26"/>
        <v>0</v>
      </c>
      <c r="AM58" s="212">
        <f t="shared" si="26"/>
        <v>0</v>
      </c>
      <c r="AN58" s="212">
        <f t="shared" si="26"/>
        <v>0</v>
      </c>
      <c r="AO58" s="212">
        <f t="shared" si="26"/>
        <v>0</v>
      </c>
      <c r="AP58" s="212">
        <f t="shared" si="26"/>
        <v>0</v>
      </c>
      <c r="AQ58" s="212">
        <f t="shared" si="26"/>
        <v>0</v>
      </c>
      <c r="AR58" s="212">
        <f t="shared" si="26"/>
        <v>0</v>
      </c>
      <c r="AS58" s="212">
        <f t="shared" si="26"/>
        <v>0</v>
      </c>
      <c r="AT58" s="212">
        <f t="shared" si="26"/>
        <v>0</v>
      </c>
      <c r="AU58" s="212">
        <f t="shared" si="26"/>
        <v>0</v>
      </c>
      <c r="AV58" s="212">
        <f t="shared" si="26"/>
        <v>0</v>
      </c>
      <c r="AW58" s="212">
        <f t="shared" si="26"/>
        <v>0</v>
      </c>
      <c r="AX58" s="212">
        <f t="shared" si="26"/>
        <v>0</v>
      </c>
      <c r="AY58" s="212">
        <f t="shared" si="26"/>
        <v>0</v>
      </c>
      <c r="AZ58" s="212">
        <f t="shared" si="26"/>
        <v>0</v>
      </c>
      <c r="BA58" s="212">
        <f t="shared" si="26"/>
        <v>0</v>
      </c>
      <c r="BB58" s="212">
        <f t="shared" si="26"/>
        <v>0</v>
      </c>
      <c r="BC58" s="212">
        <f t="shared" si="26"/>
        <v>0</v>
      </c>
      <c r="BD58" s="212">
        <f t="shared" si="26"/>
        <v>0</v>
      </c>
      <c r="BE58" s="212">
        <f t="shared" si="26"/>
        <v>0</v>
      </c>
      <c r="BF58" s="212">
        <f t="shared" si="26"/>
        <v>0</v>
      </c>
      <c r="BG58" s="212">
        <f t="shared" si="26"/>
        <v>0</v>
      </c>
      <c r="BH58" s="212">
        <f t="shared" si="26"/>
        <v>0</v>
      </c>
      <c r="BI58" s="212">
        <f t="shared" si="26"/>
        <v>0</v>
      </c>
      <c r="BJ58" s="212">
        <f t="shared" si="26"/>
        <v>0</v>
      </c>
      <c r="BK58" s="212">
        <f t="shared" si="26"/>
        <v>0</v>
      </c>
      <c r="BL58" s="212">
        <f t="shared" si="26"/>
        <v>0</v>
      </c>
      <c r="BM58" s="212">
        <f t="shared" si="26"/>
        <v>0</v>
      </c>
      <c r="BN58" s="212">
        <f t="shared" si="26"/>
        <v>0</v>
      </c>
      <c r="BO58" s="212">
        <f t="shared" si="26"/>
        <v>0</v>
      </c>
      <c r="BP58" s="212">
        <f t="shared" si="26"/>
        <v>0</v>
      </c>
      <c r="BQ58" s="212">
        <f t="shared" si="26"/>
        <v>0</v>
      </c>
      <c r="BR58" s="212">
        <f t="shared" si="26"/>
        <v>0</v>
      </c>
      <c r="BS58" s="212">
        <f t="shared" si="26"/>
        <v>0</v>
      </c>
      <c r="BT58" s="212">
        <f t="shared" si="26"/>
        <v>0</v>
      </c>
      <c r="BU58" s="212">
        <f t="shared" si="26"/>
        <v>0</v>
      </c>
      <c r="BV58" s="212">
        <f t="shared" si="26"/>
        <v>0</v>
      </c>
      <c r="BW58" s="212">
        <f t="shared" si="26"/>
        <v>0</v>
      </c>
      <c r="BX58" s="212">
        <f>BX55*BX56/1000</f>
        <v>0</v>
      </c>
      <c r="BY58" s="212">
        <f>BY55*BY56/1000</f>
        <v>0</v>
      </c>
      <c r="BZ58" s="212">
        <f>BZ55*BZ56/1000</f>
        <v>0</v>
      </c>
    </row>
    <row r="59" ht="14" hidden="1" spans="1:78">
      <c r="A59" s="170" t="s">
        <v>170</v>
      </c>
      <c r="B59" s="171"/>
      <c r="C59" s="172"/>
      <c r="D59" s="174">
        <f>ССЫЛКИ!B3</f>
        <v>105</v>
      </c>
      <c r="E59" s="174">
        <f>ССЫЛКИ!C3</f>
        <v>590</v>
      </c>
      <c r="F59" s="174">
        <f>ССЫЛКИ!D3</f>
        <v>590</v>
      </c>
      <c r="G59" s="174">
        <f>ССЫЛКИ!E3</f>
        <v>11</v>
      </c>
      <c r="H59" s="174">
        <f>ССЫЛКИ!F3</f>
        <v>400</v>
      </c>
      <c r="I59" s="174">
        <f>ССЫЛКИ!G3</f>
        <v>200</v>
      </c>
      <c r="J59" s="174">
        <f>ССЫЛКИ!H3</f>
        <v>105</v>
      </c>
      <c r="K59" s="174">
        <f>ССЫЛКИ!I3</f>
        <v>590</v>
      </c>
      <c r="L59" s="174">
        <f>ССЫЛКИ!J3</f>
        <v>150</v>
      </c>
      <c r="M59" s="174">
        <f>ССЫЛКИ!K3</f>
        <v>78</v>
      </c>
      <c r="N59" s="174">
        <f>ССЫЛКИ!L3</f>
        <v>10</v>
      </c>
      <c r="O59" s="174">
        <f>ССЫЛКИ!M3</f>
        <v>300</v>
      </c>
      <c r="P59" s="174">
        <f>ССЫЛКИ!N3</f>
        <v>990</v>
      </c>
      <c r="Q59" s="174">
        <f>ССЫЛКИ!O3</f>
        <v>12</v>
      </c>
      <c r="R59" s="174">
        <f>ССЫЛКИ!P3</f>
        <v>330</v>
      </c>
      <c r="S59" s="174">
        <f>ССЫЛКИ!Q3</f>
        <v>420</v>
      </c>
      <c r="T59" s="174">
        <f>ССЫЛКИ!R3</f>
        <v>260</v>
      </c>
      <c r="U59" s="174">
        <f>ССЫЛКИ!S3</f>
        <v>165</v>
      </c>
      <c r="V59" s="174">
        <f>ССЫЛКИ!T3</f>
        <v>300</v>
      </c>
      <c r="W59" s="174">
        <f>ССЫЛКИ!U3</f>
        <v>300</v>
      </c>
      <c r="X59" s="174">
        <f>ССЫЛКИ!V3</f>
        <v>400</v>
      </c>
      <c r="Y59" s="174">
        <f>ССЫЛКИ!W3</f>
        <v>50</v>
      </c>
      <c r="Z59" s="174">
        <f>ССЫЛКИ!X3</f>
        <v>210</v>
      </c>
      <c r="AA59" s="174">
        <f>ССЫЛКИ!Y3</f>
        <v>90</v>
      </c>
      <c r="AB59" s="174">
        <f>ССЫЛКИ!Z3</f>
        <v>100</v>
      </c>
      <c r="AC59" s="174">
        <f>ССЫЛКИ!AA3</f>
        <v>190</v>
      </c>
      <c r="AD59" s="174">
        <f>ССЫЛКИ!AB3</f>
        <v>440</v>
      </c>
      <c r="AE59" s="174">
        <f>ССЫЛКИ!AC3</f>
        <v>12.5</v>
      </c>
      <c r="AF59" s="174">
        <f>ССЫЛКИ!AD3</f>
        <v>70</v>
      </c>
      <c r="AG59" s="174">
        <f>ССЫЛКИ!AE3</f>
        <v>92</v>
      </c>
      <c r="AH59" s="174">
        <f>ССЫЛКИ!AF3</f>
        <v>70</v>
      </c>
      <c r="AI59" s="174">
        <f>ССЫЛКИ!AG3</f>
        <v>62</v>
      </c>
      <c r="AJ59" s="174">
        <f>ССЫЛКИ!AH3</f>
        <v>65</v>
      </c>
      <c r="AK59" s="174">
        <f>ССЫЛКИ!AI3</f>
        <v>70</v>
      </c>
      <c r="AL59" s="174">
        <f>ССЫЛКИ!AJ3</f>
        <v>75</v>
      </c>
      <c r="AM59" s="174">
        <f>ССЫЛКИ!AK3</f>
        <v>68</v>
      </c>
      <c r="AN59" s="174">
        <f>ССЫЛКИ!AL3</f>
        <v>120</v>
      </c>
      <c r="AO59" s="174">
        <f>ССЫЛКИ!AM3</f>
        <v>70</v>
      </c>
      <c r="AP59" s="174">
        <f>ССЫЛКИ!AN3</f>
        <v>190</v>
      </c>
      <c r="AQ59" s="174">
        <f>ССЫЛКИ!AO3</f>
        <v>420</v>
      </c>
      <c r="AR59" s="174">
        <f>ССЫЛКИ!AP3</f>
        <v>195</v>
      </c>
      <c r="AS59" s="174">
        <f>ССЫЛКИ!AQ3</f>
        <v>95</v>
      </c>
      <c r="AT59" s="174">
        <f>ССЫЛКИ!AR3</f>
        <v>1100</v>
      </c>
      <c r="AU59" s="174">
        <f>ССЫЛКИ!AS3</f>
        <v>85</v>
      </c>
      <c r="AV59" s="174">
        <f>ССЫЛКИ!AT3</f>
        <v>100</v>
      </c>
      <c r="AW59" s="174">
        <f>ССЫЛКИ!AU3</f>
        <v>290</v>
      </c>
      <c r="AX59" s="174">
        <f>ССЫЛКИ!AV3</f>
        <v>370</v>
      </c>
      <c r="AY59" s="174">
        <f>ССЫЛКИ!AW3</f>
        <v>700</v>
      </c>
      <c r="AZ59" s="174">
        <f>ССЫЛКИ!AX3</f>
        <v>440</v>
      </c>
      <c r="BA59" s="174">
        <f>ССЫЛКИ!AY3</f>
        <v>240</v>
      </c>
      <c r="BB59" s="174">
        <f>ССЫЛКИ!AZ3</f>
        <v>260</v>
      </c>
      <c r="BC59" s="174">
        <f>ССЫЛКИ!BA3</f>
        <v>350</v>
      </c>
      <c r="BD59" s="174">
        <f>ССЫЛКИ!BB3</f>
        <v>50</v>
      </c>
      <c r="BE59" s="174">
        <f>ССЫЛКИ!BC3</f>
        <v>370</v>
      </c>
      <c r="BF59" s="174">
        <f>ССЫЛКИ!BD3</f>
        <v>55</v>
      </c>
      <c r="BG59" s="174">
        <f>ССЫЛКИ!BE3</f>
        <v>450</v>
      </c>
      <c r="BH59" s="174">
        <f>ССЫЛКИ!BF3</f>
        <v>440</v>
      </c>
      <c r="BI59" s="174">
        <f>ССЫЛКИ!BG3</f>
        <v>48</v>
      </c>
      <c r="BJ59" s="174">
        <f>ССЫЛКИ!BH3</f>
        <v>59</v>
      </c>
      <c r="BK59" s="174">
        <f>ССЫЛКИ!BI3</f>
        <v>48</v>
      </c>
      <c r="BL59" s="174">
        <f>ССЫЛКИ!BJ3</f>
        <v>49</v>
      </c>
      <c r="BM59" s="174">
        <f>ССЫЛКИ!BK3</f>
        <v>78</v>
      </c>
      <c r="BN59" s="174">
        <f>ССЫЛКИ!BL3</f>
        <v>110</v>
      </c>
      <c r="BO59" s="174">
        <f>ССЫЛКИ!BM3</f>
        <v>61</v>
      </c>
      <c r="BP59" s="174">
        <f>ССЫЛКИ!BN3</f>
        <v>220</v>
      </c>
      <c r="BQ59" s="174">
        <f>ССЫЛКИ!BO3</f>
        <v>200</v>
      </c>
      <c r="BR59" s="174">
        <f>ССЫЛКИ!BP3</f>
        <v>164</v>
      </c>
      <c r="BS59" s="174">
        <f>ССЫЛКИ!BQ3</f>
        <v>190</v>
      </c>
      <c r="BT59" s="174">
        <f>ССЫЛКИ!BR3</f>
        <v>300</v>
      </c>
      <c r="BU59" s="174">
        <f>ССЫЛКИ!BS3</f>
        <v>195</v>
      </c>
      <c r="BV59" s="174">
        <f>ССЫЛКИ!BT3</f>
        <v>105</v>
      </c>
      <c r="BW59" s="174">
        <f>ССЫЛКИ!BU3</f>
        <v>440</v>
      </c>
      <c r="BX59" s="174">
        <f>ССЫЛКИ!BV3</f>
        <v>66</v>
      </c>
      <c r="BY59" s="174">
        <f>ССЫЛКИ!BW3</f>
        <v>510</v>
      </c>
      <c r="BZ59" s="174">
        <f>ССЫЛКИ!BX3</f>
        <v>580</v>
      </c>
    </row>
    <row r="60" ht="14" hidden="1" spans="1:78">
      <c r="A60" s="170" t="s">
        <v>196</v>
      </c>
      <c r="B60" s="171"/>
      <c r="C60" s="175">
        <f>SUM(D60:BZ60)</f>
        <v>0</v>
      </c>
      <c r="D60" s="176">
        <f>D58*D59</f>
        <v>0</v>
      </c>
      <c r="E60" s="176">
        <f t="shared" ref="E60:BP60" si="27">E58*E59</f>
        <v>0</v>
      </c>
      <c r="F60" s="177">
        <f t="shared" si="27"/>
        <v>0</v>
      </c>
      <c r="G60" s="177">
        <f t="shared" si="27"/>
        <v>0</v>
      </c>
      <c r="H60" s="177">
        <f t="shared" si="27"/>
        <v>0</v>
      </c>
      <c r="I60" s="177">
        <f t="shared" si="27"/>
        <v>0</v>
      </c>
      <c r="J60" s="177">
        <f t="shared" si="27"/>
        <v>0</v>
      </c>
      <c r="K60" s="213">
        <f t="shared" si="27"/>
        <v>0</v>
      </c>
      <c r="L60" s="213">
        <f t="shared" si="27"/>
        <v>0</v>
      </c>
      <c r="M60" s="213">
        <f t="shared" si="27"/>
        <v>0</v>
      </c>
      <c r="N60" s="213">
        <f t="shared" si="27"/>
        <v>0</v>
      </c>
      <c r="O60" s="213">
        <f t="shared" si="27"/>
        <v>0</v>
      </c>
      <c r="P60" s="213">
        <f t="shared" si="27"/>
        <v>0</v>
      </c>
      <c r="Q60" s="213">
        <f t="shared" si="27"/>
        <v>0</v>
      </c>
      <c r="R60" s="213">
        <f t="shared" si="27"/>
        <v>0</v>
      </c>
      <c r="S60" s="213">
        <f t="shared" si="27"/>
        <v>0</v>
      </c>
      <c r="T60" s="213">
        <f t="shared" si="27"/>
        <v>0</v>
      </c>
      <c r="U60" s="213">
        <f t="shared" si="27"/>
        <v>0</v>
      </c>
      <c r="V60" s="213">
        <f t="shared" si="27"/>
        <v>0</v>
      </c>
      <c r="W60" s="213">
        <f t="shared" si="27"/>
        <v>0</v>
      </c>
      <c r="X60" s="213">
        <f t="shared" si="27"/>
        <v>0</v>
      </c>
      <c r="Y60" s="213">
        <f t="shared" si="27"/>
        <v>0</v>
      </c>
      <c r="Z60" s="213">
        <f t="shared" si="27"/>
        <v>0</v>
      </c>
      <c r="AA60" s="213">
        <f t="shared" si="27"/>
        <v>0</v>
      </c>
      <c r="AB60" s="213">
        <f t="shared" si="27"/>
        <v>0</v>
      </c>
      <c r="AC60" s="213">
        <f t="shared" si="27"/>
        <v>0</v>
      </c>
      <c r="AD60" s="213">
        <f t="shared" si="27"/>
        <v>0</v>
      </c>
      <c r="AE60" s="213">
        <f t="shared" si="27"/>
        <v>0</v>
      </c>
      <c r="AF60" s="213">
        <f t="shared" si="27"/>
        <v>0</v>
      </c>
      <c r="AG60" s="213">
        <f t="shared" si="27"/>
        <v>0</v>
      </c>
      <c r="AH60" s="213">
        <f t="shared" si="27"/>
        <v>0</v>
      </c>
      <c r="AI60" s="213">
        <f t="shared" si="27"/>
        <v>0</v>
      </c>
      <c r="AJ60" s="213">
        <f t="shared" si="27"/>
        <v>0</v>
      </c>
      <c r="AK60" s="213">
        <f t="shared" si="27"/>
        <v>0</v>
      </c>
      <c r="AL60" s="213">
        <f t="shared" si="27"/>
        <v>0</v>
      </c>
      <c r="AM60" s="213">
        <f t="shared" si="27"/>
        <v>0</v>
      </c>
      <c r="AN60" s="213">
        <f t="shared" si="27"/>
        <v>0</v>
      </c>
      <c r="AO60" s="213">
        <f t="shared" si="27"/>
        <v>0</v>
      </c>
      <c r="AP60" s="213">
        <f t="shared" si="27"/>
        <v>0</v>
      </c>
      <c r="AQ60" s="213">
        <f t="shared" si="27"/>
        <v>0</v>
      </c>
      <c r="AR60" s="213">
        <f t="shared" si="27"/>
        <v>0</v>
      </c>
      <c r="AS60" s="213">
        <f t="shared" si="27"/>
        <v>0</v>
      </c>
      <c r="AT60" s="213">
        <f t="shared" si="27"/>
        <v>0</v>
      </c>
      <c r="AU60" s="213">
        <f t="shared" si="27"/>
        <v>0</v>
      </c>
      <c r="AV60" s="213">
        <f t="shared" si="27"/>
        <v>0</v>
      </c>
      <c r="AW60" s="213">
        <f t="shared" si="27"/>
        <v>0</v>
      </c>
      <c r="AX60" s="213">
        <f t="shared" si="27"/>
        <v>0</v>
      </c>
      <c r="AY60" s="213">
        <f t="shared" si="27"/>
        <v>0</v>
      </c>
      <c r="AZ60" s="213">
        <f t="shared" si="27"/>
        <v>0</v>
      </c>
      <c r="BA60" s="213">
        <f t="shared" si="27"/>
        <v>0</v>
      </c>
      <c r="BB60" s="213">
        <f t="shared" si="27"/>
        <v>0</v>
      </c>
      <c r="BC60" s="213">
        <f t="shared" si="27"/>
        <v>0</v>
      </c>
      <c r="BD60" s="213">
        <f t="shared" si="27"/>
        <v>0</v>
      </c>
      <c r="BE60" s="213">
        <f t="shared" si="27"/>
        <v>0</v>
      </c>
      <c r="BF60" s="213">
        <f t="shared" si="27"/>
        <v>0</v>
      </c>
      <c r="BG60" s="213">
        <f t="shared" si="27"/>
        <v>0</v>
      </c>
      <c r="BH60" s="213">
        <f t="shared" si="27"/>
        <v>0</v>
      </c>
      <c r="BI60" s="213">
        <f t="shared" si="27"/>
        <v>0</v>
      </c>
      <c r="BJ60" s="213">
        <f t="shared" si="27"/>
        <v>0</v>
      </c>
      <c r="BK60" s="213">
        <f t="shared" si="27"/>
        <v>0</v>
      </c>
      <c r="BL60" s="213">
        <f t="shared" si="27"/>
        <v>0</v>
      </c>
      <c r="BM60" s="213">
        <f t="shared" si="27"/>
        <v>0</v>
      </c>
      <c r="BN60" s="213">
        <f t="shared" si="27"/>
        <v>0</v>
      </c>
      <c r="BO60" s="213">
        <f t="shared" si="27"/>
        <v>0</v>
      </c>
      <c r="BP60" s="213">
        <f t="shared" si="27"/>
        <v>0</v>
      </c>
      <c r="BQ60" s="213">
        <f t="shared" ref="BQ60:BZ60" si="28">BQ58*BQ59</f>
        <v>0</v>
      </c>
      <c r="BR60" s="213">
        <f t="shared" si="28"/>
        <v>0</v>
      </c>
      <c r="BS60" s="213">
        <f t="shared" si="28"/>
        <v>0</v>
      </c>
      <c r="BT60" s="213">
        <f t="shared" si="28"/>
        <v>0</v>
      </c>
      <c r="BU60" s="213">
        <f t="shared" si="28"/>
        <v>0</v>
      </c>
      <c r="BV60" s="213">
        <f t="shared" si="28"/>
        <v>0</v>
      </c>
      <c r="BW60" s="213">
        <f t="shared" si="28"/>
        <v>0</v>
      </c>
      <c r="BX60" s="213">
        <f t="shared" si="28"/>
        <v>0</v>
      </c>
      <c r="BY60" s="213">
        <f t="shared" si="28"/>
        <v>0</v>
      </c>
      <c r="BZ60" s="213">
        <f t="shared" si="28"/>
        <v>0</v>
      </c>
    </row>
    <row r="61" ht="14" hidden="1" spans="1:76">
      <c r="A61" s="170" t="s">
        <v>197</v>
      </c>
      <c r="B61" s="178"/>
      <c r="C61" s="179" t="e">
        <f>C60/C57</f>
        <v>#DIV/0!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t="14" hidden="1" spans="2:76">
      <c r="B62" s="180"/>
      <c r="D62" s="180"/>
      <c r="E62" s="180"/>
      <c r="F62" s="180"/>
      <c r="G62" s="180">
        <f ca="1">SUMPRODUCT(SIGN(CELL("width",OFFSET(D52,,N(INDEX(COLUMN(D52:BZ52)-COLUMN(D52),))))),D52:BZ52)</f>
        <v>0</v>
      </c>
      <c r="H62" s="180"/>
      <c r="I62" s="180"/>
      <c r="J62" s="180" t="e">
        <f>ROUND((((71.71-C53))*100+SUM(N40:N41)),4)</f>
        <v>#DIV/0!</v>
      </c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4" spans="1:76">
      <c r="A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5.75" customHeight="1" spans="1:76">
      <c r="A64" s="159" t="s">
        <v>199</v>
      </c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1:11">
      <c r="A66" s="159" t="s">
        <v>200</v>
      </c>
      <c r="B66" s="159"/>
      <c r="C66" s="159"/>
      <c r="D66" s="159"/>
      <c r="E66" s="159"/>
      <c r="F66" s="159"/>
      <c r="G66" s="159"/>
      <c r="H66" s="159"/>
      <c r="I66" s="159"/>
      <c r="J66" s="159"/>
      <c r="K66" s="15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customFormat="1" ht="15.75" customHeight="1"/>
    <row r="82" customFormat="1" ht="15.75" customHeight="1"/>
    <row r="83" customFormat="1" ht="15.75" customHeight="1"/>
    <row r="84" customFormat="1" ht="15.75" customHeight="1"/>
    <row r="85" customFormat="1" ht="15.75" customHeight="1"/>
    <row r="86" customFormat="1" ht="15.75" customHeight="1"/>
    <row r="87" customFormat="1" ht="15.75" customHeight="1"/>
    <row r="88" customFormat="1" ht="15.75" customHeight="1"/>
    <row r="89" customFormat="1" ht="15.75" customHeight="1"/>
    <row r="90" customFormat="1" ht="15.75" customHeight="1"/>
    <row r="91" customFormat="1" ht="15.75" customHeight="1"/>
    <row r="92" customFormat="1" ht="15.75" customHeight="1"/>
    <row r="93" customFormat="1" ht="15.75" customHeight="1"/>
    <row r="94" customFormat="1" ht="15.75" customHeight="1"/>
    <row r="95" customFormat="1" ht="15.75" customHeight="1"/>
    <row r="96" customFormat="1" ht="15.75" customHeight="1"/>
    <row r="97" customFormat="1" ht="15.75" customHeight="1"/>
    <row r="98" customFormat="1" ht="15.75" customHeight="1"/>
    <row r="99" customFormat="1" ht="15.75" customHeight="1"/>
    <row r="100" customFormat="1" ht="15.75" customHeight="1"/>
    <row r="101" customFormat="1" ht="15.75" customHeight="1"/>
    <row r="102" customFormat="1" ht="15.75" customHeight="1"/>
    <row r="103" customFormat="1" ht="15.75" customHeight="1"/>
    <row r="104" customFormat="1" ht="15.75" customHeight="1"/>
    <row r="105" customFormat="1" ht="15.75" customHeight="1"/>
    <row r="106" customFormat="1" ht="15.75" customHeight="1"/>
    <row r="107" customFormat="1" ht="15.75" customHeight="1"/>
    <row r="108" customFormat="1" ht="15.75" customHeight="1"/>
    <row r="109" customFormat="1" ht="15.75" customHeight="1"/>
    <row r="110" customFormat="1" ht="15.75" customHeight="1"/>
    <row r="111" customFormat="1" ht="15.75" customHeight="1"/>
    <row r="112" customFormat="1" ht="15.75" customHeight="1"/>
    <row r="113" customFormat="1" ht="15.75" customHeight="1"/>
    <row r="114" customFormat="1" ht="15.75" customHeight="1"/>
    <row r="115" customFormat="1" ht="15.75" customHeight="1"/>
    <row r="116" customFormat="1" ht="15.75" customHeight="1"/>
    <row r="117" customFormat="1" ht="15.75" customHeight="1"/>
    <row r="118" customFormat="1" ht="15.75" customHeight="1"/>
    <row r="119" customFormat="1" ht="15.75" customHeight="1"/>
    <row r="120" customFormat="1" ht="15.75" customHeight="1"/>
    <row r="121" customFormat="1" ht="15.75" customHeight="1"/>
    <row r="122" customFormat="1" ht="15.75" customHeight="1"/>
    <row r="123" customFormat="1" ht="15.75" customHeight="1"/>
    <row r="124" customFormat="1" ht="15.75" customHeight="1"/>
    <row r="125" customFormat="1" ht="15.75" customHeight="1"/>
    <row r="126" customFormat="1" ht="15.75" customHeight="1"/>
    <row r="127" customFormat="1" ht="15.75" customHeight="1"/>
    <row r="128" customFormat="1" ht="15.75" customHeight="1"/>
    <row r="129" customFormat="1" ht="15.75" customHeight="1"/>
    <row r="130" customFormat="1" ht="15.75" customHeight="1"/>
    <row r="131" customFormat="1" ht="15.75" customHeight="1"/>
    <row r="132" customFormat="1" ht="15.75" customHeight="1"/>
    <row r="133" customFormat="1" ht="15.75" customHeight="1"/>
    <row r="134" customFormat="1" ht="15.75" customHeight="1"/>
    <row r="135" customFormat="1" ht="15.75" customHeight="1"/>
    <row r="136" customFormat="1" ht="15.75" customHeight="1"/>
    <row r="137" customFormat="1" ht="15.75" customHeight="1"/>
    <row r="138" customFormat="1" ht="15.75" customHeight="1"/>
    <row r="139" customFormat="1" ht="15.75" customHeight="1"/>
    <row r="140" customFormat="1" ht="15.75" customHeight="1"/>
    <row r="141" customFormat="1" ht="15.75" customHeight="1"/>
    <row r="142" customFormat="1" ht="15.75" customHeight="1"/>
    <row r="143" customFormat="1" ht="15.75" customHeight="1"/>
    <row r="144" customFormat="1" ht="15.75" customHeight="1"/>
    <row r="145" customFormat="1" ht="15.75" customHeight="1"/>
    <row r="146" customFormat="1" ht="15.75" customHeight="1"/>
    <row r="147" customFormat="1" ht="15.75" customHeight="1"/>
    <row r="148" customFormat="1" ht="15.75" customHeight="1"/>
    <row r="149" customFormat="1" ht="15.75" customHeight="1"/>
    <row r="150" customFormat="1" ht="15.75" customHeight="1"/>
    <row r="151" customFormat="1" ht="15.75" customHeight="1"/>
    <row r="152" customFormat="1" ht="15.75" customHeight="1"/>
    <row r="153" customFormat="1" ht="15.75" customHeight="1"/>
    <row r="154" customFormat="1" ht="15.75" customHeight="1"/>
    <row r="155" customFormat="1" ht="15.75" customHeight="1"/>
    <row r="156" customFormat="1" ht="15.75" customHeight="1"/>
    <row r="157" customFormat="1" ht="15.75" customHeight="1"/>
    <row r="158" customFormat="1" ht="15.75" customHeight="1"/>
    <row r="159" customFormat="1" ht="15.75" customHeight="1"/>
    <row r="160" customFormat="1" ht="15.75" customHeight="1"/>
    <row r="161" customFormat="1" ht="15.75" customHeight="1"/>
    <row r="162" customFormat="1" ht="15.75" customHeight="1"/>
    <row r="163" customFormat="1" ht="15.75" customHeight="1"/>
    <row r="164" customFormat="1" ht="15.75" customHeight="1"/>
    <row r="165" customFormat="1" ht="15.75" customHeight="1"/>
    <row r="166" customFormat="1" ht="15.75" customHeight="1"/>
    <row r="167" customFormat="1" ht="15.75" customHeight="1"/>
    <row r="168" customFormat="1" ht="15.75" customHeight="1"/>
    <row r="169" customFormat="1" ht="15.75" customHeight="1"/>
    <row r="170" customFormat="1" ht="15.75" customHeight="1"/>
    <row r="171" customFormat="1" ht="15.75" customHeight="1"/>
    <row r="172" customFormat="1" ht="15.75" customHeight="1"/>
    <row r="173" customFormat="1" ht="15.75" customHeight="1"/>
    <row r="174" customFormat="1" ht="15.75" customHeight="1"/>
    <row r="175" customFormat="1" ht="15.75" customHeight="1"/>
    <row r="176" customFormat="1" ht="15.75" customHeight="1"/>
    <row r="177" customFormat="1" ht="15.75" customHeight="1"/>
    <row r="178" customFormat="1" ht="15.75" customHeight="1"/>
    <row r="179" customFormat="1" ht="15.75" customHeight="1"/>
    <row r="180" customFormat="1" ht="15.75" customHeight="1"/>
    <row r="181" customFormat="1" ht="15.75" customHeight="1"/>
    <row r="182" customFormat="1" ht="15.75" customHeight="1"/>
    <row r="183" customFormat="1" ht="15.75" customHeight="1"/>
    <row r="184" customFormat="1" ht="15.75" customHeight="1"/>
    <row r="185" customFormat="1" ht="15.75" customHeight="1"/>
    <row r="186" customFormat="1" ht="15.75" customHeight="1"/>
    <row r="187" customFormat="1" ht="15.75" customHeight="1"/>
    <row r="188" customFormat="1" ht="15.75" customHeight="1"/>
    <row r="189" customFormat="1" ht="15.75" customHeight="1"/>
    <row r="190" customFormat="1" ht="15.75" customHeight="1"/>
    <row r="191" customFormat="1" ht="15.75" customHeight="1"/>
    <row r="192" customFormat="1" ht="15.75" customHeight="1"/>
    <row r="193" customFormat="1" ht="15.75" customHeight="1"/>
    <row r="194" customFormat="1" ht="15.75" customHeight="1"/>
    <row r="195" customFormat="1" ht="15.75" customHeight="1"/>
    <row r="196" customFormat="1" ht="15.75" customHeight="1"/>
    <row r="197" customFormat="1" ht="15.75" customHeight="1"/>
    <row r="198" customFormat="1" ht="15.75" customHeight="1"/>
    <row r="199" customFormat="1" ht="15.75" customHeight="1"/>
    <row r="200" customFormat="1" ht="15.75" customHeight="1"/>
    <row r="201" customFormat="1" ht="15.75" customHeight="1"/>
    <row r="202" customFormat="1" ht="15.75" customHeight="1"/>
    <row r="203" customFormat="1" ht="15.75" customHeight="1"/>
    <row r="204" customFormat="1" ht="15.75" customHeight="1"/>
    <row r="205" customFormat="1" ht="15.75" customHeight="1"/>
    <row r="206" customFormat="1" ht="15.75" customHeight="1"/>
    <row r="207" customFormat="1" ht="15.75" customHeight="1"/>
    <row r="208" customFormat="1" ht="15.75" customHeight="1"/>
    <row r="209" customFormat="1" ht="15.75" customHeight="1"/>
    <row r="210" customFormat="1" ht="15.75" customHeight="1"/>
    <row r="211" customFormat="1" ht="15.75" customHeight="1"/>
    <row r="212" customFormat="1" ht="15.75" customHeight="1"/>
    <row r="213" customFormat="1" ht="15.75" customHeight="1"/>
    <row r="214" customFormat="1" ht="15.75" customHeight="1"/>
    <row r="215" customFormat="1" ht="15.75" customHeight="1"/>
    <row r="216" customFormat="1" ht="15.75" customHeight="1"/>
    <row r="217" customFormat="1" ht="15.75" customHeight="1"/>
    <row r="218" customFormat="1" ht="15.75" customHeight="1"/>
    <row r="219" customFormat="1" ht="15.75" customHeight="1"/>
    <row r="220" customFormat="1" ht="15.75" customHeight="1"/>
    <row r="221" customFormat="1" ht="15.75" customHeight="1"/>
    <row r="222" customFormat="1" ht="15.75" customHeight="1"/>
    <row r="223" customFormat="1" ht="15.75" customHeight="1"/>
    <row r="224" customFormat="1" ht="15.75" customHeight="1"/>
    <row r="225" customFormat="1" ht="15.75" customHeight="1"/>
    <row r="226" customFormat="1" ht="15.75" customHeight="1"/>
    <row r="227" customFormat="1" ht="15.75" customHeight="1"/>
    <row r="228" customFormat="1" ht="15.75" customHeight="1"/>
    <row r="229" customFormat="1" ht="15.75" customHeight="1"/>
    <row r="230" customFormat="1" ht="15.75" customHeight="1"/>
    <row r="231" customFormat="1" ht="15.75" customHeight="1"/>
    <row r="232" customFormat="1" ht="15.75" customHeight="1"/>
    <row r="233" customFormat="1" ht="15.75" customHeight="1"/>
    <row r="234" customFormat="1" ht="15.75" customHeight="1"/>
    <row r="235" customFormat="1" ht="15.75" customHeight="1"/>
    <row r="236" customFormat="1" ht="15.75" customHeight="1"/>
    <row r="237" customFormat="1" ht="15.75" customHeight="1"/>
    <row r="238" customFormat="1" ht="15.75" customHeight="1"/>
    <row r="239" customFormat="1" ht="15.75" customHeight="1"/>
    <row r="240" customFormat="1" ht="15.75" customHeight="1"/>
    <row r="241" customFormat="1" ht="15.75" customHeight="1"/>
    <row r="242" customFormat="1" ht="15.75" customHeight="1"/>
    <row r="243" customFormat="1" ht="15.75" customHeight="1"/>
    <row r="244" customFormat="1" ht="15.75" customHeight="1"/>
    <row r="245" customFormat="1" ht="15.75" customHeight="1"/>
    <row r="246" customFormat="1" ht="15.75" customHeight="1"/>
    <row r="247" customFormat="1" ht="15.75" customHeight="1"/>
    <row r="248" customFormat="1" ht="15.75" customHeight="1"/>
    <row r="249" customFormat="1" ht="15.75" customHeight="1"/>
    <row r="250" customFormat="1" ht="15.75" customHeight="1"/>
    <row r="251" customFormat="1" ht="15.75" customHeight="1"/>
    <row r="252" customFormat="1" ht="15.75" customHeight="1"/>
    <row r="253" customFormat="1" ht="15.75" customHeight="1"/>
    <row r="254" customFormat="1" ht="15.75" customHeight="1"/>
    <row r="255" customFormat="1" ht="15.75" customHeight="1"/>
    <row r="256" customFormat="1" ht="15.75" customHeight="1"/>
    <row r="257" customFormat="1" ht="15.75" customHeight="1"/>
    <row r="258" customFormat="1" ht="15.75" customHeight="1"/>
    <row r="259" customFormat="1" ht="15.75" customHeight="1"/>
    <row r="260" customFormat="1" ht="15.75" customHeight="1"/>
    <row r="261" customFormat="1" ht="15.75" customHeight="1"/>
    <row r="262" customFormat="1" ht="15.75" customHeight="1"/>
    <row r="263" customFormat="1" ht="15.75" customHeight="1"/>
    <row r="264" customFormat="1" ht="15.75" customHeight="1"/>
    <row r="265" customFormat="1" ht="15.75" customHeight="1"/>
    <row r="266" customFormat="1" ht="15.75" customHeight="1"/>
    <row r="267" customFormat="1" ht="15.75" customHeight="1"/>
    <row r="268" customFormat="1" ht="15.75" customHeight="1"/>
    <row r="269" customFormat="1" ht="15.75" customHeight="1"/>
    <row r="270" customFormat="1" ht="15.75" customHeight="1"/>
    <row r="271" customFormat="1" ht="15.75" customHeight="1"/>
    <row r="272" customFormat="1" ht="15.75" customHeight="1"/>
    <row r="273" customFormat="1" ht="15.75" customHeight="1"/>
    <row r="274" customFormat="1" ht="15.75" customHeight="1"/>
    <row r="275" customFormat="1" ht="15.75" customHeight="1"/>
    <row r="276" customFormat="1" ht="15.75" customHeight="1"/>
    <row r="277" customFormat="1" ht="15.75" customHeight="1"/>
    <row r="278" customFormat="1" ht="15.75" customHeight="1"/>
    <row r="279" customFormat="1" ht="15.75" customHeight="1"/>
    <row r="280" customFormat="1" ht="15.75" customHeight="1"/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89" orientation="landscape"/>
  <headerFooter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0">
    <pageSetUpPr fitToPage="1"/>
  </sheetPr>
  <dimension ref="A1:CB1000"/>
  <sheetViews>
    <sheetView zoomScale="80" zoomScaleNormal="80" workbookViewId="0">
      <selection activeCell="P22" sqref="P22"/>
    </sheetView>
  </sheetViews>
  <sheetFormatPr defaultColWidth="12.6" defaultRowHeight="15" customHeight="1"/>
  <cols>
    <col min="1" max="1" width="27" customWidth="1"/>
    <col min="2" max="2" width="9.2" customWidth="1"/>
    <col min="3" max="3" width="8.4" customWidth="1"/>
    <col min="4" max="4" width="8.4" hidden="1" customWidth="1"/>
    <col min="5" max="5" width="9.5" customWidth="1"/>
    <col min="6" max="6" width="8.4" hidden="1" customWidth="1"/>
    <col min="7" max="7" width="9" hidden="1" customWidth="1"/>
    <col min="8" max="9" width="8.4" hidden="1" customWidth="1"/>
    <col min="10" max="10" width="9.1" customWidth="1"/>
    <col min="11" max="11" width="9.1" hidden="1" customWidth="1"/>
    <col min="12" max="12" width="9.2" customWidth="1"/>
    <col min="13" max="13" width="8.5" customWidth="1"/>
    <col min="14" max="14" width="8" customWidth="1"/>
    <col min="15" max="15" width="9.1" hidden="1" customWidth="1"/>
    <col min="16" max="16" width="9.2" customWidth="1"/>
    <col min="17" max="17" width="9.5" customWidth="1"/>
    <col min="18" max="21" width="9.1" hidden="1" customWidth="1"/>
    <col min="22" max="22" width="9.2" hidden="1" customWidth="1"/>
    <col min="23" max="23" width="9.1" customWidth="1"/>
    <col min="24" max="24" width="9.1" hidden="1" customWidth="1"/>
    <col min="25" max="25" width="8" hidden="1" customWidth="1"/>
    <col min="26" max="26" width="9.1" hidden="1" customWidth="1"/>
    <col min="27" max="27" width="8" hidden="1" customWidth="1"/>
    <col min="28" max="28" width="9.1" hidden="1" customWidth="1"/>
    <col min="29" max="29" width="9.2" hidden="1" customWidth="1"/>
    <col min="30" max="30" width="8.4" hidden="1" customWidth="1"/>
    <col min="31" max="31" width="7.4" hidden="1" customWidth="1"/>
    <col min="32" max="33" width="8.4" hidden="1" customWidth="1"/>
    <col min="34" max="39" width="7.4" hidden="1" customWidth="1"/>
    <col min="40" max="40" width="9.1" customWidth="1"/>
    <col min="41" max="41" width="8" hidden="1" customWidth="1"/>
    <col min="42" max="44" width="9.1" hidden="1" customWidth="1"/>
    <col min="45" max="45" width="8" hidden="1" customWidth="1"/>
    <col min="46" max="46" width="9.2" customWidth="1"/>
    <col min="47" max="47" width="7.4" hidden="1" customWidth="1"/>
    <col min="48" max="48" width="8.4" customWidth="1"/>
    <col min="49" max="51" width="9.1" hidden="1" customWidth="1"/>
    <col min="52" max="52" width="9.6" customWidth="1"/>
    <col min="53" max="53" width="8.4" hidden="1" customWidth="1"/>
    <col min="54" max="55" width="9.1" hidden="1" customWidth="1"/>
    <col min="56" max="56" width="8" hidden="1" customWidth="1"/>
    <col min="57" max="57" width="9.1" hidden="1" customWidth="1"/>
    <col min="58" max="58" width="8" hidden="1" customWidth="1"/>
    <col min="59" max="60" width="9.1" hidden="1" customWidth="1"/>
    <col min="61" max="61" width="8" hidden="1" customWidth="1"/>
    <col min="62" max="62" width="9.5" customWidth="1"/>
    <col min="63" max="64" width="8.1" hidden="1" customWidth="1"/>
    <col min="65" max="65" width="8.4" hidden="1" customWidth="1"/>
    <col min="66" max="66" width="7.7" hidden="1" customWidth="1"/>
    <col min="67" max="67" width="7.4" hidden="1" customWidth="1"/>
    <col min="68" max="68" width="8.4" hidden="1" customWidth="1"/>
    <col min="69" max="69" width="9.6" hidden="1" customWidth="1"/>
    <col min="70" max="73" width="8.4" hidden="1" customWidth="1"/>
    <col min="74" max="74" width="9.5" customWidth="1"/>
    <col min="75" max="75" width="7.4" hidden="1" customWidth="1"/>
    <col min="76" max="76" width="8.5" customWidth="1"/>
    <col min="77" max="77" width="8.4" hidden="1" customWidth="1"/>
    <col min="78" max="78" width="9.6" hidden="1" customWidth="1"/>
    <col min="79" max="79" width="7.2" hidden="1" customWidth="1"/>
  </cols>
  <sheetData>
    <row r="1" ht="18.5" spans="1:63">
      <c r="A1" s="108" t="str">
        <f>'Автомат. ввод'!N10</f>
        <v>МКОУ " Некрасовская СОШ"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</row>
    <row r="2" ht="15.5" spans="1:75">
      <c r="A2" s="109" t="s">
        <v>191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Q2" s="112"/>
      <c r="BR2" s="112"/>
      <c r="BS2" s="112"/>
      <c r="BT2" s="112"/>
      <c r="BU2" s="112"/>
      <c r="BV2" s="112"/>
      <c r="BW2" s="112"/>
    </row>
    <row r="3" ht="15.5" spans="2:75">
      <c r="B3" s="109" t="s">
        <v>192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Q3" s="112"/>
      <c r="BR3" s="112"/>
      <c r="BS3" s="112"/>
      <c r="BT3" s="112"/>
      <c r="BU3" s="112"/>
      <c r="BV3" s="112"/>
      <c r="BW3" s="112"/>
    </row>
    <row r="4" ht="25.5" customHeight="1" spans="2:76">
      <c r="B4" s="110">
        <v>27</v>
      </c>
      <c r="C4" s="111" t="str">
        <f>ССЫЛКИ!A5</f>
        <v>Февраль 2025 г.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</row>
    <row r="5" ht="24" customHeight="1" spans="1:79">
      <c r="A5" s="86" t="s">
        <v>1</v>
      </c>
      <c r="B5" s="112"/>
      <c r="C5" s="112"/>
      <c r="D5" s="112"/>
      <c r="E5" s="112"/>
      <c r="F5" s="112"/>
      <c r="G5" s="112"/>
      <c r="H5" s="112"/>
      <c r="I5" s="112"/>
      <c r="J5" s="112"/>
      <c r="K5" s="204"/>
      <c r="L5" s="205" t="str">
        <f>VLOOKUP(B4,Общее_количество_учащихся,2,FALSE)</f>
        <v>Четверг</v>
      </c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ht="14.5" spans="1:76">
      <c r="A6" s="114" t="s">
        <v>3</v>
      </c>
      <c r="B6" s="115"/>
      <c r="C6" s="116"/>
      <c r="D6" s="117" t="s">
        <v>193</v>
      </c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</row>
    <row r="7" ht="172.95" customHeight="1" spans="1:79">
      <c r="A7" s="119"/>
      <c r="B7" s="120"/>
      <c r="C7" s="116"/>
      <c r="D7" s="121" t="str">
        <f>ССЫЛКИ!B2</f>
        <v>Вермишель</v>
      </c>
      <c r="E7" s="121" t="str">
        <f>ССЫЛКИ!C2</f>
        <v>Люля полуфаб-т (кг)</v>
      </c>
      <c r="F7" s="121" t="str">
        <f>ССЫЛКИ!D2</f>
        <v>Котлета говяжья полуф-т (кг)</v>
      </c>
      <c r="G7" s="121" t="str">
        <f>ССЫЛКИ!E2</f>
        <v>Какао (Фунтик) (шт)</v>
      </c>
      <c r="H7" s="121" t="str">
        <f>ССЫЛКИ!F2</f>
        <v>Какао порошок</v>
      </c>
      <c r="I7" s="121" t="str">
        <f>ССЫЛКИ!G2</f>
        <v>Кисель фруктовый</v>
      </c>
      <c r="J7" s="121" t="str">
        <f>ССЫЛКИ!H2</f>
        <v>Макароны</v>
      </c>
      <c r="K7" s="121" t="str">
        <f>ССЫЛКИ!I2</f>
        <v>Тефтели говяжьи (кг)</v>
      </c>
      <c r="L7" s="121" t="str">
        <f>ССЫЛКИ!J2</f>
        <v>Масло растительное</v>
      </c>
      <c r="M7" s="121" t="str">
        <f>ССЫЛКИ!K2</f>
        <v>Сахар</v>
      </c>
      <c r="N7" s="121" t="str">
        <f>ССЫЛКИ!L2</f>
        <v>Соль иодир.</v>
      </c>
      <c r="O7" s="121" t="str">
        <f>ССЫЛКИ!M2</f>
        <v>Сухофрукты</v>
      </c>
      <c r="P7" s="121" t="str">
        <f>ССЫЛКИ!N2</f>
        <v>Чай</v>
      </c>
      <c r="Q7" s="121" t="str">
        <f>ССЫЛКИ!O2</f>
        <v>Яйцо куриное (штук)</v>
      </c>
      <c r="R7" s="121" t="str">
        <f>ССЫЛКИ!P2</f>
        <v>Вафли</v>
      </c>
      <c r="S7" s="121" t="str">
        <f>ССЫЛКИ!Q2</f>
        <v>Кексы бездрожжевые (кг.)</v>
      </c>
      <c r="T7" s="121" t="str">
        <f>ССЫЛКИ!R2</f>
        <v>Печенье</v>
      </c>
      <c r="U7" s="121" t="str">
        <f>ССЫЛКИ!S2</f>
        <v>Пряники</v>
      </c>
      <c r="V7" s="121" t="str">
        <f>ССЫЛКИ!T2</f>
        <v>Горошек зеленый конс.</v>
      </c>
      <c r="W7" s="121" t="str">
        <f>ССЫЛКИ!U2</f>
        <v>Кукуруза консервы</v>
      </c>
      <c r="X7" s="121" t="str">
        <f>ССЫЛКИ!V2</f>
        <v>Огурцы маринованые</v>
      </c>
      <c r="Y7" s="121" t="str">
        <f>ССЫЛКИ!W2</f>
        <v>Мука высшего сорт</v>
      </c>
      <c r="Z7" s="121" t="str">
        <f>ССЫЛКИ!X2</f>
        <v>Повидло</v>
      </c>
      <c r="AA7" s="121" t="str">
        <f>ССЫЛКИ!Y2</f>
        <v>Сок фруктовый светлый</v>
      </c>
      <c r="AB7" s="121" t="str">
        <f>ССЫЛКИ!Z2</f>
        <v>Сок фруктовый с мякотью</v>
      </c>
      <c r="AC7" s="121" t="str">
        <f>ССЫЛКИ!AA2</f>
        <v>Томатная паста</v>
      </c>
      <c r="AD7" s="121" t="str">
        <f>ССЫЛКИ!AB2</f>
        <v>Котлета рыбная полуф-т (кг)</v>
      </c>
      <c r="AE7" s="121" t="str">
        <f>ССЫЛКИ!AC2</f>
        <v>Фрикадельки рыбные  полуф-т (кг)</v>
      </c>
      <c r="AF7" s="121" t="str">
        <f>ССЫЛКИ!AD2</f>
        <v>Крупа гороховая</v>
      </c>
      <c r="AG7" s="121" t="str">
        <f>ССЫЛКИ!AE2</f>
        <v>Крупа гречневая</v>
      </c>
      <c r="AH7" s="121" t="str">
        <f>ССЫЛКИ!AF2</f>
        <v>Крупа кукурузная</v>
      </c>
      <c r="AI7" s="121" t="str">
        <f>ССЫЛКИ!AG2</f>
        <v>Крупа манная</v>
      </c>
      <c r="AJ7" s="121" t="str">
        <f>ССЫЛКИ!AH2</f>
        <v>Крупа овсяная</v>
      </c>
      <c r="AK7" s="121" t="str">
        <f>ССЫЛКИ!AI2</f>
        <v>Крупа перловая</v>
      </c>
      <c r="AL7" s="121" t="str">
        <f>ССЫЛКИ!AJ2</f>
        <v>Крупа пшеничная</v>
      </c>
      <c r="AM7" s="121" t="str">
        <f>ССЫЛКИ!AK2</f>
        <v>Крупа пшено шлифованное</v>
      </c>
      <c r="AN7" s="121" t="str">
        <f>ССЫЛКИ!AL2</f>
        <v>Крупа рисовая</v>
      </c>
      <c r="AO7" s="121" t="str">
        <f>ССЫЛКИ!AM2</f>
        <v>Крупа ячневая</v>
      </c>
      <c r="AP7" s="121" t="str">
        <f>ССЫЛКИ!AN2</f>
        <v>Фасоль</v>
      </c>
      <c r="AQ7" s="121" t="str">
        <f>ССЫЛКИ!AO2</f>
        <v>Курага сушеная</v>
      </c>
      <c r="AR7" s="121" t="str">
        <f>ССЫЛКИ!AP2</f>
        <v>БИО йогурт 2.5</v>
      </c>
      <c r="AS7" s="121" t="str">
        <f>ССЫЛКИ!AQ2</f>
        <v>Кефир</v>
      </c>
      <c r="AT7" s="121" t="str">
        <f>ССЫЛКИ!AR2</f>
        <v>Масло сливочное</v>
      </c>
      <c r="AU7" s="121" t="str">
        <f>ССЫЛКИ!AS2</f>
        <v>Молоко разливное</v>
      </c>
      <c r="AV7" s="121" t="str">
        <f>ССЫЛКИ!AT2</f>
        <v>Молоко пастеризованное  2,5</v>
      </c>
      <c r="AW7" s="121" t="str">
        <f>ССЫЛКИ!AU2</f>
        <v>Сгущенное молоко</v>
      </c>
      <c r="AX7" s="121" t="str">
        <f>ССЫЛКИ!AV2</f>
        <v>Сметана</v>
      </c>
      <c r="AY7" s="121" t="str">
        <f>ССЫЛКИ!AW2</f>
        <v>Сыр Российский</v>
      </c>
      <c r="AZ7" s="121" t="str">
        <f>ССЫЛКИ!AX2</f>
        <v>Биточки куриные (кг)</v>
      </c>
      <c r="BA7" s="121" t="str">
        <f>ССЫЛКИ!AY2</f>
        <v>Тушка куринная</v>
      </c>
      <c r="BB7" s="121" t="str">
        <f>ССЫЛКИ!AZ2</f>
        <v>Бедро куриное</v>
      </c>
      <c r="BC7" s="121" t="str">
        <f>ССЫЛКИ!BA2</f>
        <v>Фарш говяжий</v>
      </c>
      <c r="BD7" s="121" t="str">
        <f>ССЫЛКИ!BB2</f>
        <v>Баклажаны свежие</v>
      </c>
      <c r="BE7" s="121" t="str">
        <f>ССЫЛКИ!BC2</f>
        <v>Грудка куриная</v>
      </c>
      <c r="BF7" s="121" t="str">
        <f>ССЫЛКИ!BD2</f>
        <v>Перец болгарский </v>
      </c>
      <c r="BG7" s="121" t="str">
        <f>ССЫЛКИ!BE2</f>
        <v>Зелень разная </v>
      </c>
      <c r="BH7" s="121" t="str">
        <f>ССЫЛКИ!BF2</f>
        <v>Котлета куриная полуфаб-т (кг)</v>
      </c>
      <c r="BI7" s="121" t="str">
        <f>ССЫЛКИ!BG2</f>
        <v>Капуста</v>
      </c>
      <c r="BJ7" s="121" t="str">
        <f>ССЫЛКИ!BH2</f>
        <v>Картофель</v>
      </c>
      <c r="BK7" s="121" t="str">
        <f>ССЫЛКИ!BI2</f>
        <v>Лук репчатый</v>
      </c>
      <c r="BL7" s="121" t="str">
        <f>ССЫЛКИ!BJ2</f>
        <v>Морковь</v>
      </c>
      <c r="BM7" s="121" t="str">
        <f>ССЫЛКИ!BK2</f>
        <v>Огурцы свежие</v>
      </c>
      <c r="BN7" s="121" t="str">
        <f>ССЫЛКИ!BL2</f>
        <v>Помидоры свежие </v>
      </c>
      <c r="BO7" s="121" t="str">
        <f>ССЫЛКИ!BM2</f>
        <v>Свекла столовая</v>
      </c>
      <c r="BP7" s="121" t="str">
        <f>ССЫЛКИ!BN2</f>
        <v>Вареники полуфаб-т (кг)</v>
      </c>
      <c r="BQ7" s="121" t="str">
        <f>ССЫЛКИ!BO2</f>
        <v>Мандарины</v>
      </c>
      <c r="BR7" s="121" t="str">
        <f>ССЫЛКИ!BP2</f>
        <v>Бананы</v>
      </c>
      <c r="BS7" s="121" t="str">
        <f>ССЫЛКИ!BQ2</f>
        <v>Груши</v>
      </c>
      <c r="BT7" s="121" t="str">
        <f>ССЫЛКИ!BR2</f>
        <v>Лимонная кислота</v>
      </c>
      <c r="BU7" s="121" t="str">
        <f>ССЫЛКИ!BS2</f>
        <v>Апельсины</v>
      </c>
      <c r="BV7" s="121" t="str">
        <f>ССЫЛКИ!BT2</f>
        <v>Яблоки</v>
      </c>
      <c r="BW7" s="121" t="str">
        <f>ССЫЛКИ!BU2</f>
        <v>Тефтели куриные</v>
      </c>
      <c r="BX7" s="121" t="str">
        <f>ССЫЛКИ!BV2</f>
        <v>Хлеб пшеничный</v>
      </c>
      <c r="BY7" s="121" t="str">
        <f>ССЫЛКИ!BW2</f>
        <v>Мини рулеты (бисквитные)</v>
      </c>
      <c r="BZ7" s="121" t="str">
        <f>ССЫЛКИ!BX2</f>
        <v>Зефир в шоколаде (кг)</v>
      </c>
      <c r="CA7" s="215"/>
    </row>
    <row r="8" ht="14.5" spans="1:79">
      <c r="A8" s="160" t="s">
        <v>50</v>
      </c>
      <c r="B8" s="161"/>
      <c r="C8" s="230"/>
      <c r="D8" s="162"/>
      <c r="E8" s="162"/>
      <c r="F8" s="162"/>
      <c r="G8" s="162"/>
      <c r="H8" s="162"/>
      <c r="I8" s="162"/>
      <c r="J8" s="162">
        <v>44</v>
      </c>
      <c r="K8" s="162"/>
      <c r="L8" s="162">
        <v>1.9</v>
      </c>
      <c r="M8" s="162"/>
      <c r="N8" s="162">
        <v>1.2</v>
      </c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/>
      <c r="AY8" s="162"/>
      <c r="AZ8" s="162"/>
      <c r="BA8" s="162"/>
      <c r="BB8" s="162"/>
      <c r="BC8" s="162"/>
      <c r="BD8" s="162"/>
      <c r="BE8" s="162"/>
      <c r="BF8" s="162"/>
      <c r="BG8" s="162"/>
      <c r="BH8" s="162"/>
      <c r="BI8" s="162"/>
      <c r="BJ8" s="162"/>
      <c r="BK8" s="162"/>
      <c r="BL8" s="162"/>
      <c r="BM8" s="162"/>
      <c r="BN8" s="162"/>
      <c r="BO8" s="162"/>
      <c r="BP8" s="162"/>
      <c r="BQ8" s="162"/>
      <c r="BR8" s="162"/>
      <c r="BS8" s="162"/>
      <c r="BT8" s="162"/>
      <c r="BU8" s="162"/>
      <c r="BV8" s="162"/>
      <c r="BW8" s="162"/>
      <c r="BX8" s="165"/>
      <c r="BY8" s="8"/>
      <c r="BZ8" s="8"/>
      <c r="CA8" s="79">
        <f t="shared" ref="CA8:CA14" si="0">SUMPRODUCT($D8:$BZ8,$D$51:$BZ$51)/1000</f>
        <v>4.917</v>
      </c>
    </row>
    <row r="9" ht="14.5" spans="1:79">
      <c r="A9" s="231" t="s">
        <v>51</v>
      </c>
      <c r="B9" s="171"/>
      <c r="C9" s="162"/>
      <c r="D9" s="162"/>
      <c r="E9" s="162"/>
      <c r="F9" s="162"/>
      <c r="G9" s="162"/>
      <c r="H9" s="162"/>
      <c r="I9" s="162"/>
      <c r="J9" s="162"/>
      <c r="K9" s="162"/>
      <c r="L9" s="162">
        <v>1.9</v>
      </c>
      <c r="M9" s="162"/>
      <c r="N9" s="162">
        <v>1.2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>
        <v>60</v>
      </c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239"/>
      <c r="BX9" s="240"/>
      <c r="BY9" s="222"/>
      <c r="BZ9" s="8"/>
      <c r="CA9" s="79">
        <f t="shared" si="0"/>
        <v>26.697</v>
      </c>
    </row>
    <row r="10" ht="14.5" spans="1:79">
      <c r="A10" s="160" t="s">
        <v>21</v>
      </c>
      <c r="B10" s="161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>
        <v>1</v>
      </c>
      <c r="O10" s="162"/>
      <c r="P10" s="162"/>
      <c r="Q10" s="162">
        <v>1</v>
      </c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236"/>
      <c r="BY10" s="8"/>
      <c r="BZ10" s="192"/>
      <c r="CA10" s="79">
        <f>SUMPRODUCT(M10:BZ10,M20:BZ20)/1000-SUMPRODUCT(Q10,Q20)/1000+Q20*Q10</f>
        <v>12.01</v>
      </c>
    </row>
    <row r="11" ht="14.5" spans="1:80">
      <c r="A11" s="160" t="s">
        <v>18</v>
      </c>
      <c r="B11" s="161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>
        <v>12</v>
      </c>
      <c r="N11" s="162"/>
      <c r="O11" s="162"/>
      <c r="P11" s="162">
        <v>1</v>
      </c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8"/>
      <c r="BZ11" s="8"/>
      <c r="CA11" s="79">
        <f t="shared" si="0"/>
        <v>1.926</v>
      </c>
      <c r="CB11" s="241"/>
    </row>
    <row r="12" ht="14.5" spans="1:79">
      <c r="A12" s="160" t="s">
        <v>11</v>
      </c>
      <c r="B12" s="161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2"/>
      <c r="BS12" s="162"/>
      <c r="BT12" s="162"/>
      <c r="BU12" s="162"/>
      <c r="BV12" s="162">
        <v>110</v>
      </c>
      <c r="BW12" s="162"/>
      <c r="BX12" s="162"/>
      <c r="BY12" s="8"/>
      <c r="BZ12" s="8"/>
      <c r="CA12">
        <f t="shared" si="0"/>
        <v>11.55</v>
      </c>
    </row>
    <row r="13" ht="14.5" spans="1:79">
      <c r="A13" s="160" t="s">
        <v>31</v>
      </c>
      <c r="B13" s="161"/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>
        <v>9</v>
      </c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2"/>
      <c r="BS13" s="162"/>
      <c r="BT13" s="162"/>
      <c r="BU13" s="162"/>
      <c r="BV13" s="162"/>
      <c r="BW13" s="162"/>
      <c r="BX13" s="162">
        <v>40</v>
      </c>
      <c r="BY13" s="8"/>
      <c r="BZ13" s="8"/>
      <c r="CA13">
        <f t="shared" si="0"/>
        <v>12.54</v>
      </c>
    </row>
    <row r="14" ht="14.5" spans="1:79">
      <c r="A14" s="160" t="s">
        <v>52</v>
      </c>
      <c r="B14" s="161"/>
      <c r="C14" s="8"/>
      <c r="D14" s="8"/>
      <c r="E14" s="8"/>
      <c r="F14" s="8"/>
      <c r="G14" s="8"/>
      <c r="H14" s="8"/>
      <c r="I14" s="8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>
        <v>20</v>
      </c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8"/>
      <c r="BZ14" s="8"/>
      <c r="CA14">
        <f t="shared" si="0"/>
        <v>6</v>
      </c>
    </row>
    <row r="15" ht="14.5" spans="1:78">
      <c r="A15" s="122"/>
      <c r="B15" s="123"/>
      <c r="C15" s="8"/>
      <c r="D15" s="8"/>
      <c r="E15" s="8"/>
      <c r="F15" s="8"/>
      <c r="G15" s="8"/>
      <c r="H15" s="8"/>
      <c r="I15" s="8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8"/>
      <c r="BZ15" s="8"/>
    </row>
    <row r="16" ht="14.5" hidden="1" spans="1:78">
      <c r="A16" s="122"/>
      <c r="B16" s="123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192">
        <f t="shared" si="1"/>
        <v>44</v>
      </c>
      <c r="K16" s="192">
        <f t="shared" si="1"/>
        <v>0</v>
      </c>
      <c r="L16" s="192">
        <f t="shared" si="1"/>
        <v>3.8</v>
      </c>
      <c r="M16" s="192">
        <f t="shared" si="1"/>
        <v>12</v>
      </c>
      <c r="N16" s="192">
        <f t="shared" si="1"/>
        <v>3.4</v>
      </c>
      <c r="O16" s="192">
        <f t="shared" si="1"/>
        <v>0</v>
      </c>
      <c r="P16" s="192">
        <f t="shared" si="1"/>
        <v>1</v>
      </c>
      <c r="Q16" s="192">
        <f t="shared" si="1"/>
        <v>1</v>
      </c>
      <c r="R16" s="192">
        <f t="shared" si="1"/>
        <v>0</v>
      </c>
      <c r="S16" s="192">
        <f t="shared" si="1"/>
        <v>0</v>
      </c>
      <c r="T16" s="192">
        <f t="shared" si="1"/>
        <v>0</v>
      </c>
      <c r="U16" s="192">
        <f t="shared" si="1"/>
        <v>0</v>
      </c>
      <c r="V16" s="192">
        <f t="shared" si="1"/>
        <v>0</v>
      </c>
      <c r="W16" s="192">
        <f t="shared" si="1"/>
        <v>20</v>
      </c>
      <c r="X16" s="192">
        <f t="shared" si="1"/>
        <v>0</v>
      </c>
      <c r="Y16" s="192">
        <f t="shared" si="1"/>
        <v>0</v>
      </c>
      <c r="Z16" s="192">
        <f t="shared" si="1"/>
        <v>0</v>
      </c>
      <c r="AA16" s="192">
        <f t="shared" si="1"/>
        <v>0</v>
      </c>
      <c r="AB16" s="192">
        <f t="shared" si="1"/>
        <v>0</v>
      </c>
      <c r="AC16" s="192">
        <f t="shared" si="1"/>
        <v>0</v>
      </c>
      <c r="AD16" s="192">
        <f t="shared" si="1"/>
        <v>0</v>
      </c>
      <c r="AE16" s="192">
        <f t="shared" si="1"/>
        <v>0</v>
      </c>
      <c r="AF16" s="192">
        <f t="shared" si="1"/>
        <v>0</v>
      </c>
      <c r="AG16" s="192">
        <f t="shared" si="1"/>
        <v>0</v>
      </c>
      <c r="AH16" s="192">
        <f t="shared" si="1"/>
        <v>0</v>
      </c>
      <c r="AI16" s="192">
        <f t="shared" si="1"/>
        <v>0</v>
      </c>
      <c r="AJ16" s="192">
        <f t="shared" si="1"/>
        <v>0</v>
      </c>
      <c r="AK16" s="192">
        <f t="shared" si="1"/>
        <v>0</v>
      </c>
      <c r="AL16" s="192">
        <f t="shared" si="1"/>
        <v>0</v>
      </c>
      <c r="AM16" s="192">
        <f t="shared" si="1"/>
        <v>0</v>
      </c>
      <c r="AN16" s="192">
        <f t="shared" si="1"/>
        <v>0</v>
      </c>
      <c r="AO16" s="192">
        <f t="shared" si="1"/>
        <v>0</v>
      </c>
      <c r="AP16" s="192">
        <f t="shared" si="1"/>
        <v>0</v>
      </c>
      <c r="AQ16" s="192">
        <f t="shared" si="1"/>
        <v>0</v>
      </c>
      <c r="AR16" s="192">
        <f t="shared" si="1"/>
        <v>0</v>
      </c>
      <c r="AS16" s="192">
        <f t="shared" si="1"/>
        <v>0</v>
      </c>
      <c r="AT16" s="192">
        <f t="shared" si="1"/>
        <v>9</v>
      </c>
      <c r="AU16" s="192">
        <f t="shared" si="1"/>
        <v>0</v>
      </c>
      <c r="AV16" s="192">
        <f t="shared" si="1"/>
        <v>0</v>
      </c>
      <c r="AW16" s="192">
        <f t="shared" si="1"/>
        <v>0</v>
      </c>
      <c r="AX16" s="192">
        <f t="shared" si="1"/>
        <v>0</v>
      </c>
      <c r="AY16" s="192">
        <f t="shared" si="1"/>
        <v>0</v>
      </c>
      <c r="AZ16" s="192">
        <f t="shared" si="1"/>
        <v>60</v>
      </c>
      <c r="BA16" s="192">
        <f t="shared" si="1"/>
        <v>0</v>
      </c>
      <c r="BB16" s="192">
        <f t="shared" si="1"/>
        <v>0</v>
      </c>
      <c r="BC16" s="192">
        <f t="shared" si="1"/>
        <v>0</v>
      </c>
      <c r="BD16" s="192">
        <f t="shared" si="1"/>
        <v>0</v>
      </c>
      <c r="BE16" s="192">
        <f t="shared" si="1"/>
        <v>0</v>
      </c>
      <c r="BF16" s="192">
        <f t="shared" si="1"/>
        <v>0</v>
      </c>
      <c r="BG16" s="192">
        <f t="shared" si="1"/>
        <v>0</v>
      </c>
      <c r="BH16" s="192">
        <f t="shared" si="1"/>
        <v>0</v>
      </c>
      <c r="BI16" s="192">
        <f t="shared" si="1"/>
        <v>0</v>
      </c>
      <c r="BJ16" s="192">
        <f t="shared" si="1"/>
        <v>0</v>
      </c>
      <c r="BK16" s="192">
        <f t="shared" si="1"/>
        <v>0</v>
      </c>
      <c r="BL16" s="192">
        <f t="shared" si="1"/>
        <v>0</v>
      </c>
      <c r="BM16" s="192">
        <f t="shared" si="1"/>
        <v>0</v>
      </c>
      <c r="BN16" s="192">
        <f t="shared" si="1"/>
        <v>0</v>
      </c>
      <c r="BO16" s="192">
        <f t="shared" si="1"/>
        <v>0</v>
      </c>
      <c r="BP16" s="192">
        <f t="shared" si="1"/>
        <v>0</v>
      </c>
      <c r="BQ16" s="192">
        <f t="shared" si="1"/>
        <v>0</v>
      </c>
      <c r="BR16" s="192">
        <f t="shared" si="1"/>
        <v>0</v>
      </c>
      <c r="BS16" s="192">
        <f t="shared" si="1"/>
        <v>0</v>
      </c>
      <c r="BT16" s="192">
        <f t="shared" si="1"/>
        <v>0</v>
      </c>
      <c r="BU16" s="192">
        <f t="shared" si="1"/>
        <v>0</v>
      </c>
      <c r="BV16" s="192">
        <f t="shared" si="1"/>
        <v>110</v>
      </c>
      <c r="BW16" s="192">
        <f t="shared" si="1"/>
        <v>0</v>
      </c>
      <c r="BX16" s="192">
        <f t="shared" si="1"/>
        <v>40</v>
      </c>
      <c r="BY16" s="8">
        <f t="shared" si="1"/>
        <v>0</v>
      </c>
      <c r="BZ16" s="8">
        <f t="shared" si="1"/>
        <v>0</v>
      </c>
    </row>
    <row r="17" ht="14.5" hidden="1" spans="1:78">
      <c r="A17" s="140" t="s">
        <v>194</v>
      </c>
      <c r="B17" s="141"/>
      <c r="C17" s="142">
        <f>C18</f>
        <v>94</v>
      </c>
      <c r="D17" s="142">
        <f t="shared" ref="D17:BO17" si="2">C17</f>
        <v>94</v>
      </c>
      <c r="E17" s="142">
        <f t="shared" si="2"/>
        <v>94</v>
      </c>
      <c r="F17" s="142">
        <f t="shared" si="2"/>
        <v>94</v>
      </c>
      <c r="G17" s="142">
        <f t="shared" si="2"/>
        <v>94</v>
      </c>
      <c r="H17" s="142">
        <f t="shared" si="2"/>
        <v>94</v>
      </c>
      <c r="I17" s="142">
        <f t="shared" si="2"/>
        <v>94</v>
      </c>
      <c r="J17" s="192">
        <f t="shared" si="2"/>
        <v>94</v>
      </c>
      <c r="K17" s="192">
        <f t="shared" si="2"/>
        <v>94</v>
      </c>
      <c r="L17" s="192">
        <f t="shared" si="2"/>
        <v>94</v>
      </c>
      <c r="M17" s="192">
        <f t="shared" si="2"/>
        <v>94</v>
      </c>
      <c r="N17" s="192">
        <f t="shared" si="2"/>
        <v>94</v>
      </c>
      <c r="O17" s="192">
        <f t="shared" si="2"/>
        <v>94</v>
      </c>
      <c r="P17" s="192">
        <f t="shared" si="2"/>
        <v>94</v>
      </c>
      <c r="Q17" s="192">
        <f t="shared" si="2"/>
        <v>94</v>
      </c>
      <c r="R17" s="192">
        <f t="shared" si="2"/>
        <v>94</v>
      </c>
      <c r="S17" s="192">
        <f t="shared" si="2"/>
        <v>94</v>
      </c>
      <c r="T17" s="192">
        <f t="shared" si="2"/>
        <v>94</v>
      </c>
      <c r="U17" s="192">
        <f t="shared" si="2"/>
        <v>94</v>
      </c>
      <c r="V17" s="192">
        <f t="shared" si="2"/>
        <v>94</v>
      </c>
      <c r="W17" s="192">
        <f t="shared" si="2"/>
        <v>94</v>
      </c>
      <c r="X17" s="192">
        <f t="shared" si="2"/>
        <v>94</v>
      </c>
      <c r="Y17" s="192">
        <f t="shared" si="2"/>
        <v>94</v>
      </c>
      <c r="Z17" s="192">
        <f t="shared" si="2"/>
        <v>94</v>
      </c>
      <c r="AA17" s="192">
        <f t="shared" si="2"/>
        <v>94</v>
      </c>
      <c r="AB17" s="192">
        <f t="shared" si="2"/>
        <v>94</v>
      </c>
      <c r="AC17" s="192">
        <f t="shared" si="2"/>
        <v>94</v>
      </c>
      <c r="AD17" s="192">
        <f t="shared" si="2"/>
        <v>94</v>
      </c>
      <c r="AE17" s="192">
        <f t="shared" si="2"/>
        <v>94</v>
      </c>
      <c r="AF17" s="192">
        <f t="shared" si="2"/>
        <v>94</v>
      </c>
      <c r="AG17" s="192">
        <f t="shared" si="2"/>
        <v>94</v>
      </c>
      <c r="AH17" s="192">
        <f t="shared" si="2"/>
        <v>94</v>
      </c>
      <c r="AI17" s="192">
        <f t="shared" si="2"/>
        <v>94</v>
      </c>
      <c r="AJ17" s="192">
        <f t="shared" si="2"/>
        <v>94</v>
      </c>
      <c r="AK17" s="192">
        <f t="shared" si="2"/>
        <v>94</v>
      </c>
      <c r="AL17" s="192">
        <f t="shared" si="2"/>
        <v>94</v>
      </c>
      <c r="AM17" s="192">
        <f t="shared" si="2"/>
        <v>94</v>
      </c>
      <c r="AN17" s="192">
        <f t="shared" si="2"/>
        <v>94</v>
      </c>
      <c r="AO17" s="192">
        <f t="shared" si="2"/>
        <v>94</v>
      </c>
      <c r="AP17" s="192">
        <f t="shared" si="2"/>
        <v>94</v>
      </c>
      <c r="AQ17" s="192">
        <f t="shared" si="2"/>
        <v>94</v>
      </c>
      <c r="AR17" s="192">
        <f t="shared" si="2"/>
        <v>94</v>
      </c>
      <c r="AS17" s="192">
        <f t="shared" si="2"/>
        <v>94</v>
      </c>
      <c r="AT17" s="192">
        <f t="shared" si="2"/>
        <v>94</v>
      </c>
      <c r="AU17" s="192">
        <f t="shared" si="2"/>
        <v>94</v>
      </c>
      <c r="AV17" s="192">
        <f t="shared" si="2"/>
        <v>94</v>
      </c>
      <c r="AW17" s="192">
        <f t="shared" si="2"/>
        <v>94</v>
      </c>
      <c r="AX17" s="192">
        <f t="shared" si="2"/>
        <v>94</v>
      </c>
      <c r="AY17" s="192">
        <f t="shared" si="2"/>
        <v>94</v>
      </c>
      <c r="AZ17" s="192">
        <f t="shared" si="2"/>
        <v>94</v>
      </c>
      <c r="BA17" s="192">
        <f t="shared" si="2"/>
        <v>94</v>
      </c>
      <c r="BB17" s="192">
        <f t="shared" si="2"/>
        <v>94</v>
      </c>
      <c r="BC17" s="192">
        <f t="shared" si="2"/>
        <v>94</v>
      </c>
      <c r="BD17" s="192">
        <f t="shared" si="2"/>
        <v>94</v>
      </c>
      <c r="BE17" s="192">
        <f t="shared" si="2"/>
        <v>94</v>
      </c>
      <c r="BF17" s="192">
        <f t="shared" si="2"/>
        <v>94</v>
      </c>
      <c r="BG17" s="192">
        <f t="shared" si="2"/>
        <v>94</v>
      </c>
      <c r="BH17" s="192">
        <f t="shared" si="2"/>
        <v>94</v>
      </c>
      <c r="BI17" s="192">
        <f t="shared" si="2"/>
        <v>94</v>
      </c>
      <c r="BJ17" s="192">
        <f t="shared" si="2"/>
        <v>94</v>
      </c>
      <c r="BK17" s="192">
        <f t="shared" si="2"/>
        <v>94</v>
      </c>
      <c r="BL17" s="192">
        <f t="shared" si="2"/>
        <v>94</v>
      </c>
      <c r="BM17" s="192">
        <f t="shared" si="2"/>
        <v>94</v>
      </c>
      <c r="BN17" s="192">
        <f t="shared" si="2"/>
        <v>94</v>
      </c>
      <c r="BO17" s="192">
        <f t="shared" si="2"/>
        <v>94</v>
      </c>
      <c r="BP17" s="192">
        <f t="shared" ref="BP17:BZ17" si="3">BO17</f>
        <v>94</v>
      </c>
      <c r="BQ17" s="192">
        <f t="shared" si="3"/>
        <v>94</v>
      </c>
      <c r="BR17" s="192">
        <f t="shared" si="3"/>
        <v>94</v>
      </c>
      <c r="BS17" s="192">
        <f t="shared" si="3"/>
        <v>94</v>
      </c>
      <c r="BT17" s="192">
        <f t="shared" si="3"/>
        <v>94</v>
      </c>
      <c r="BU17" s="192">
        <f t="shared" si="3"/>
        <v>94</v>
      </c>
      <c r="BV17" s="192">
        <f t="shared" si="3"/>
        <v>94</v>
      </c>
      <c r="BW17" s="192">
        <f t="shared" si="3"/>
        <v>94</v>
      </c>
      <c r="BX17" s="192">
        <f t="shared" si="3"/>
        <v>94</v>
      </c>
      <c r="BY17" s="142">
        <f t="shared" si="3"/>
        <v>94</v>
      </c>
      <c r="BZ17" s="142">
        <f t="shared" si="3"/>
        <v>94</v>
      </c>
    </row>
    <row r="18" ht="19.75" spans="1:78">
      <c r="A18" s="143" t="s">
        <v>194</v>
      </c>
      <c r="B18" s="144"/>
      <c r="C18" s="145">
        <f>VLOOKUP(B4,завтрак_факт,3,FALSE)</f>
        <v>94</v>
      </c>
      <c r="D18" s="8"/>
      <c r="E18" s="8"/>
      <c r="F18" s="8"/>
      <c r="G18" s="8"/>
      <c r="H18" s="8"/>
      <c r="I18" s="8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8"/>
      <c r="BZ18" s="8"/>
    </row>
    <row r="19" ht="16.25" spans="1:78">
      <c r="A19" s="146" t="s">
        <v>195</v>
      </c>
      <c r="B19" s="147"/>
      <c r="C19" s="148"/>
      <c r="D19" s="32">
        <f t="shared" ref="D19:BO19" si="4">D16*D17/1000</f>
        <v>0</v>
      </c>
      <c r="E19" s="207">
        <f t="shared" si="4"/>
        <v>0</v>
      </c>
      <c r="F19" s="207">
        <f t="shared" si="4"/>
        <v>0</v>
      </c>
      <c r="G19" s="207">
        <f>G16*G17</f>
        <v>0</v>
      </c>
      <c r="H19" s="207">
        <f t="shared" si="4"/>
        <v>0</v>
      </c>
      <c r="I19" s="207">
        <f t="shared" si="4"/>
        <v>0</v>
      </c>
      <c r="J19" s="207">
        <f t="shared" si="4"/>
        <v>4.136</v>
      </c>
      <c r="K19" s="207">
        <f t="shared" si="4"/>
        <v>0</v>
      </c>
      <c r="L19" s="207">
        <f t="shared" si="4"/>
        <v>0.3572</v>
      </c>
      <c r="M19" s="207">
        <f t="shared" si="4"/>
        <v>1.128</v>
      </c>
      <c r="N19" s="207">
        <f t="shared" si="4"/>
        <v>0.3196</v>
      </c>
      <c r="O19" s="207">
        <f t="shared" si="4"/>
        <v>0</v>
      </c>
      <c r="P19" s="207">
        <f t="shared" si="4"/>
        <v>0.094</v>
      </c>
      <c r="Q19" s="207">
        <f>Q16*Q17</f>
        <v>94</v>
      </c>
      <c r="R19" s="207">
        <f t="shared" si="4"/>
        <v>0</v>
      </c>
      <c r="S19" s="207">
        <f t="shared" si="4"/>
        <v>0</v>
      </c>
      <c r="T19" s="207">
        <f t="shared" si="4"/>
        <v>0</v>
      </c>
      <c r="U19" s="207">
        <f t="shared" si="4"/>
        <v>0</v>
      </c>
      <c r="V19" s="207">
        <f t="shared" si="4"/>
        <v>0</v>
      </c>
      <c r="W19" s="207">
        <f t="shared" si="4"/>
        <v>1.88</v>
      </c>
      <c r="X19" s="207">
        <f t="shared" si="4"/>
        <v>0</v>
      </c>
      <c r="Y19" s="207">
        <f t="shared" si="4"/>
        <v>0</v>
      </c>
      <c r="Z19" s="207">
        <f t="shared" si="4"/>
        <v>0</v>
      </c>
      <c r="AA19" s="207">
        <f t="shared" si="4"/>
        <v>0</v>
      </c>
      <c r="AB19" s="207">
        <f t="shared" si="4"/>
        <v>0</v>
      </c>
      <c r="AC19" s="207">
        <f t="shared" si="4"/>
        <v>0</v>
      </c>
      <c r="AD19" s="207">
        <f t="shared" si="4"/>
        <v>0</v>
      </c>
      <c r="AE19" s="207">
        <f t="shared" si="4"/>
        <v>0</v>
      </c>
      <c r="AF19" s="207">
        <f t="shared" si="4"/>
        <v>0</v>
      </c>
      <c r="AG19" s="207">
        <f t="shared" si="4"/>
        <v>0</v>
      </c>
      <c r="AH19" s="207">
        <f t="shared" si="4"/>
        <v>0</v>
      </c>
      <c r="AI19" s="207">
        <f t="shared" si="4"/>
        <v>0</v>
      </c>
      <c r="AJ19" s="207">
        <f t="shared" si="4"/>
        <v>0</v>
      </c>
      <c r="AK19" s="207">
        <f t="shared" si="4"/>
        <v>0</v>
      </c>
      <c r="AL19" s="207">
        <f t="shared" si="4"/>
        <v>0</v>
      </c>
      <c r="AM19" s="207">
        <f t="shared" si="4"/>
        <v>0</v>
      </c>
      <c r="AN19" s="207">
        <f t="shared" si="4"/>
        <v>0</v>
      </c>
      <c r="AO19" s="207">
        <f t="shared" si="4"/>
        <v>0</v>
      </c>
      <c r="AP19" s="207">
        <f t="shared" si="4"/>
        <v>0</v>
      </c>
      <c r="AQ19" s="207">
        <f t="shared" si="4"/>
        <v>0</v>
      </c>
      <c r="AR19" s="207">
        <f t="shared" si="4"/>
        <v>0</v>
      </c>
      <c r="AS19" s="207">
        <f t="shared" si="4"/>
        <v>0</v>
      </c>
      <c r="AT19" s="207">
        <f t="shared" si="4"/>
        <v>0.846</v>
      </c>
      <c r="AU19" s="207">
        <f t="shared" si="4"/>
        <v>0</v>
      </c>
      <c r="AV19" s="207">
        <f t="shared" si="4"/>
        <v>0</v>
      </c>
      <c r="AW19" s="207">
        <f t="shared" si="4"/>
        <v>0</v>
      </c>
      <c r="AX19" s="207">
        <f t="shared" si="4"/>
        <v>0</v>
      </c>
      <c r="AY19" s="207">
        <f t="shared" si="4"/>
        <v>0</v>
      </c>
      <c r="AZ19" s="207">
        <f t="shared" si="4"/>
        <v>5.64</v>
      </c>
      <c r="BA19" s="207">
        <f t="shared" si="4"/>
        <v>0</v>
      </c>
      <c r="BB19" s="207">
        <f t="shared" si="4"/>
        <v>0</v>
      </c>
      <c r="BC19" s="207">
        <f t="shared" si="4"/>
        <v>0</v>
      </c>
      <c r="BD19" s="207">
        <f t="shared" si="4"/>
        <v>0</v>
      </c>
      <c r="BE19" s="207">
        <f t="shared" si="4"/>
        <v>0</v>
      </c>
      <c r="BF19" s="207">
        <f t="shared" si="4"/>
        <v>0</v>
      </c>
      <c r="BG19" s="207">
        <f t="shared" si="4"/>
        <v>0</v>
      </c>
      <c r="BH19" s="207">
        <f t="shared" si="4"/>
        <v>0</v>
      </c>
      <c r="BI19" s="207">
        <f t="shared" si="4"/>
        <v>0</v>
      </c>
      <c r="BJ19" s="207">
        <f t="shared" si="4"/>
        <v>0</v>
      </c>
      <c r="BK19" s="207">
        <f t="shared" si="4"/>
        <v>0</v>
      </c>
      <c r="BL19" s="207">
        <f t="shared" si="4"/>
        <v>0</v>
      </c>
      <c r="BM19" s="207">
        <f t="shared" si="4"/>
        <v>0</v>
      </c>
      <c r="BN19" s="207">
        <f t="shared" si="4"/>
        <v>0</v>
      </c>
      <c r="BO19" s="207">
        <f t="shared" si="4"/>
        <v>0</v>
      </c>
      <c r="BP19" s="207">
        <f t="shared" ref="BP19:BZ19" si="5">BP16*BP17/1000</f>
        <v>0</v>
      </c>
      <c r="BQ19" s="207">
        <f t="shared" si="5"/>
        <v>0</v>
      </c>
      <c r="BR19" s="207">
        <f t="shared" si="5"/>
        <v>0</v>
      </c>
      <c r="BS19" s="207">
        <f t="shared" si="5"/>
        <v>0</v>
      </c>
      <c r="BT19" s="207">
        <f t="shared" si="5"/>
        <v>0</v>
      </c>
      <c r="BU19" s="207">
        <f t="shared" si="5"/>
        <v>0</v>
      </c>
      <c r="BV19" s="207">
        <f t="shared" si="5"/>
        <v>10.34</v>
      </c>
      <c r="BW19" s="207">
        <f t="shared" si="5"/>
        <v>0</v>
      </c>
      <c r="BX19" s="207">
        <f t="shared" si="5"/>
        <v>3.76</v>
      </c>
      <c r="BY19" s="224">
        <f t="shared" si="5"/>
        <v>0</v>
      </c>
      <c r="BZ19" s="224">
        <f t="shared" si="5"/>
        <v>0</v>
      </c>
    </row>
    <row r="20" ht="15.5" spans="1:78">
      <c r="A20" s="146" t="s">
        <v>170</v>
      </c>
      <c r="B20" s="147"/>
      <c r="C20" s="148"/>
      <c r="D20" s="150">
        <f>ССЫЛКИ!B3</f>
        <v>105</v>
      </c>
      <c r="E20" s="208">
        <f>ССЫЛКИ!C3</f>
        <v>590</v>
      </c>
      <c r="F20" s="208">
        <f>ССЫЛКИ!D3</f>
        <v>590</v>
      </c>
      <c r="G20" s="208">
        <f>ССЫЛКИ!E3</f>
        <v>11</v>
      </c>
      <c r="H20" s="208">
        <f>ССЫЛКИ!F3</f>
        <v>400</v>
      </c>
      <c r="I20" s="208">
        <f>ССЫЛКИ!G3</f>
        <v>200</v>
      </c>
      <c r="J20" s="208">
        <f>ССЫЛКИ!H3</f>
        <v>105</v>
      </c>
      <c r="K20" s="208">
        <f>ССЫЛКИ!I3</f>
        <v>590</v>
      </c>
      <c r="L20" s="208">
        <f>ССЫЛКИ!J3</f>
        <v>150</v>
      </c>
      <c r="M20" s="208">
        <f>ССЫЛКИ!K3</f>
        <v>78</v>
      </c>
      <c r="N20" s="208">
        <f>ССЫЛКИ!L3</f>
        <v>10</v>
      </c>
      <c r="O20" s="208">
        <f>ССЫЛКИ!M3</f>
        <v>300</v>
      </c>
      <c r="P20" s="208">
        <f>ССЫЛКИ!N3</f>
        <v>990</v>
      </c>
      <c r="Q20" s="208">
        <f>ССЫЛКИ!O3</f>
        <v>12</v>
      </c>
      <c r="R20" s="208">
        <f>ССЫЛКИ!P3</f>
        <v>330</v>
      </c>
      <c r="S20" s="208">
        <f>ССЫЛКИ!Q3</f>
        <v>420</v>
      </c>
      <c r="T20" s="208">
        <f>ССЫЛКИ!R3</f>
        <v>260</v>
      </c>
      <c r="U20" s="208">
        <f>ССЫЛКИ!S3</f>
        <v>165</v>
      </c>
      <c r="V20" s="208">
        <f>ССЫЛКИ!T3</f>
        <v>300</v>
      </c>
      <c r="W20" s="208">
        <f>ССЫЛКИ!U3</f>
        <v>300</v>
      </c>
      <c r="X20" s="208">
        <f>ССЫЛКИ!V3</f>
        <v>400</v>
      </c>
      <c r="Y20" s="208">
        <f>ССЫЛКИ!W3</f>
        <v>50</v>
      </c>
      <c r="Z20" s="208">
        <f>ССЫЛКИ!X3</f>
        <v>210</v>
      </c>
      <c r="AA20" s="208">
        <f>ССЫЛКИ!Y3</f>
        <v>90</v>
      </c>
      <c r="AB20" s="208">
        <f>ССЫЛКИ!Z3</f>
        <v>100</v>
      </c>
      <c r="AC20" s="208">
        <f>ССЫЛКИ!AA3</f>
        <v>190</v>
      </c>
      <c r="AD20" s="208">
        <f>ССЫЛКИ!AB3</f>
        <v>440</v>
      </c>
      <c r="AE20" s="208">
        <f>ССЫЛКИ!AC3</f>
        <v>12.5</v>
      </c>
      <c r="AF20" s="208">
        <f>ССЫЛКИ!AD3</f>
        <v>70</v>
      </c>
      <c r="AG20" s="208">
        <f>ССЫЛКИ!AE3</f>
        <v>92</v>
      </c>
      <c r="AH20" s="208">
        <f>ССЫЛКИ!AF3</f>
        <v>70</v>
      </c>
      <c r="AI20" s="208">
        <f>ССЫЛКИ!AG3</f>
        <v>62</v>
      </c>
      <c r="AJ20" s="208">
        <f>ССЫЛКИ!AH3</f>
        <v>65</v>
      </c>
      <c r="AK20" s="208">
        <f>ССЫЛКИ!AI3</f>
        <v>70</v>
      </c>
      <c r="AL20" s="208">
        <f>ССЫЛКИ!AJ3</f>
        <v>75</v>
      </c>
      <c r="AM20" s="208">
        <f>ССЫЛКИ!AK3</f>
        <v>68</v>
      </c>
      <c r="AN20" s="208">
        <f>ССЫЛКИ!AL3</f>
        <v>120</v>
      </c>
      <c r="AO20" s="208">
        <f>ССЫЛКИ!AM3</f>
        <v>70</v>
      </c>
      <c r="AP20" s="208">
        <f>ССЫЛКИ!AN3</f>
        <v>190</v>
      </c>
      <c r="AQ20" s="208">
        <f>ССЫЛКИ!AO3</f>
        <v>420</v>
      </c>
      <c r="AR20" s="208">
        <f>ССЫЛКИ!AP3</f>
        <v>195</v>
      </c>
      <c r="AS20" s="208">
        <f>ССЫЛКИ!AQ3</f>
        <v>95</v>
      </c>
      <c r="AT20" s="208">
        <f>ССЫЛКИ!AR3</f>
        <v>1100</v>
      </c>
      <c r="AU20" s="208">
        <f>ССЫЛКИ!AS3</f>
        <v>85</v>
      </c>
      <c r="AV20" s="208">
        <f>ССЫЛКИ!AT3</f>
        <v>100</v>
      </c>
      <c r="AW20" s="208">
        <f>ССЫЛКИ!AU3</f>
        <v>290</v>
      </c>
      <c r="AX20" s="208">
        <f>ССЫЛКИ!AV3</f>
        <v>370</v>
      </c>
      <c r="AY20" s="208">
        <f>ССЫЛКИ!AW3</f>
        <v>700</v>
      </c>
      <c r="AZ20" s="208">
        <f>ССЫЛКИ!AX3</f>
        <v>440</v>
      </c>
      <c r="BA20" s="208">
        <f>ССЫЛКИ!AY3</f>
        <v>240</v>
      </c>
      <c r="BB20" s="208">
        <f>ССЫЛКИ!AZ3</f>
        <v>260</v>
      </c>
      <c r="BC20" s="208">
        <f>ССЫЛКИ!BA3</f>
        <v>350</v>
      </c>
      <c r="BD20" s="208">
        <f>ССЫЛКИ!BB3</f>
        <v>50</v>
      </c>
      <c r="BE20" s="208">
        <f>ССЫЛКИ!BC3</f>
        <v>370</v>
      </c>
      <c r="BF20" s="208">
        <f>ССЫЛКИ!BD3</f>
        <v>55</v>
      </c>
      <c r="BG20" s="208">
        <f>ССЫЛКИ!BE3</f>
        <v>450</v>
      </c>
      <c r="BH20" s="208">
        <f>ССЫЛКИ!BF3</f>
        <v>440</v>
      </c>
      <c r="BI20" s="208">
        <f>ССЫЛКИ!BG3</f>
        <v>48</v>
      </c>
      <c r="BJ20" s="208">
        <f>ССЫЛКИ!BH3</f>
        <v>59</v>
      </c>
      <c r="BK20" s="208">
        <f>ССЫЛКИ!BI3</f>
        <v>48</v>
      </c>
      <c r="BL20" s="208">
        <f>ССЫЛКИ!BJ3</f>
        <v>49</v>
      </c>
      <c r="BM20" s="208">
        <f>ССЫЛКИ!BK3</f>
        <v>78</v>
      </c>
      <c r="BN20" s="208">
        <f>ССЫЛКИ!BL3</f>
        <v>110</v>
      </c>
      <c r="BO20" s="208">
        <f>ССЫЛКИ!BM3</f>
        <v>61</v>
      </c>
      <c r="BP20" s="208">
        <f>ССЫЛКИ!BN3</f>
        <v>220</v>
      </c>
      <c r="BQ20" s="208">
        <f>ССЫЛКИ!BO3</f>
        <v>200</v>
      </c>
      <c r="BR20" s="208">
        <f>ССЫЛКИ!BP3</f>
        <v>164</v>
      </c>
      <c r="BS20" s="208">
        <f>ССЫЛКИ!BQ3</f>
        <v>190</v>
      </c>
      <c r="BT20" s="208">
        <f>ССЫЛКИ!BR3</f>
        <v>300</v>
      </c>
      <c r="BU20" s="208">
        <f>ССЫЛКИ!BS3</f>
        <v>195</v>
      </c>
      <c r="BV20" s="208">
        <f>ССЫЛКИ!BT3</f>
        <v>105</v>
      </c>
      <c r="BW20" s="208">
        <f>ССЫЛКИ!BU3</f>
        <v>440</v>
      </c>
      <c r="BX20" s="208">
        <f>ССЫЛКИ!BV3</f>
        <v>66</v>
      </c>
      <c r="BY20" s="225">
        <f>ССЫЛКИ!BW3</f>
        <v>510</v>
      </c>
      <c r="BZ20" s="225">
        <f>ССЫЛКИ!BX3</f>
        <v>580</v>
      </c>
    </row>
    <row r="21" ht="15.75" customHeight="1" spans="1:78">
      <c r="A21" s="146" t="s">
        <v>196</v>
      </c>
      <c r="B21" s="147"/>
      <c r="C21" s="152">
        <f>SUM(D21:BZ21)</f>
        <v>7110.16</v>
      </c>
      <c r="D21" s="153">
        <f t="shared" ref="D21:BZ21" si="6">D19*D20</f>
        <v>0</v>
      </c>
      <c r="E21" s="232">
        <f t="shared" si="6"/>
        <v>0</v>
      </c>
      <c r="F21" s="232">
        <f t="shared" si="6"/>
        <v>0</v>
      </c>
      <c r="G21" s="207">
        <f t="shared" si="6"/>
        <v>0</v>
      </c>
      <c r="H21" s="207">
        <f t="shared" si="6"/>
        <v>0</v>
      </c>
      <c r="I21" s="207">
        <f t="shared" si="6"/>
        <v>0</v>
      </c>
      <c r="J21" s="207">
        <f t="shared" si="6"/>
        <v>434.28</v>
      </c>
      <c r="K21" s="207">
        <f t="shared" si="6"/>
        <v>0</v>
      </c>
      <c r="L21" s="207">
        <f t="shared" si="6"/>
        <v>53.58</v>
      </c>
      <c r="M21" s="207">
        <f t="shared" si="6"/>
        <v>87.984</v>
      </c>
      <c r="N21" s="207">
        <f t="shared" si="6"/>
        <v>3.196</v>
      </c>
      <c r="O21" s="207">
        <f t="shared" si="6"/>
        <v>0</v>
      </c>
      <c r="P21" s="207">
        <f t="shared" si="6"/>
        <v>93.06</v>
      </c>
      <c r="Q21" s="207">
        <f t="shared" si="6"/>
        <v>1128</v>
      </c>
      <c r="R21" s="207">
        <f t="shared" si="6"/>
        <v>0</v>
      </c>
      <c r="S21" s="207">
        <f t="shared" si="6"/>
        <v>0</v>
      </c>
      <c r="T21" s="207">
        <f t="shared" si="6"/>
        <v>0</v>
      </c>
      <c r="U21" s="207">
        <f t="shared" si="6"/>
        <v>0</v>
      </c>
      <c r="V21" s="207">
        <f t="shared" si="6"/>
        <v>0</v>
      </c>
      <c r="W21" s="207">
        <f t="shared" si="6"/>
        <v>564</v>
      </c>
      <c r="X21" s="207">
        <f t="shared" si="6"/>
        <v>0</v>
      </c>
      <c r="Y21" s="207">
        <f t="shared" si="6"/>
        <v>0</v>
      </c>
      <c r="Z21" s="207">
        <f t="shared" si="6"/>
        <v>0</v>
      </c>
      <c r="AA21" s="207">
        <f t="shared" si="6"/>
        <v>0</v>
      </c>
      <c r="AB21" s="207">
        <f t="shared" si="6"/>
        <v>0</v>
      </c>
      <c r="AC21" s="207">
        <f t="shared" si="6"/>
        <v>0</v>
      </c>
      <c r="AD21" s="207">
        <f t="shared" si="6"/>
        <v>0</v>
      </c>
      <c r="AE21" s="207">
        <f t="shared" si="6"/>
        <v>0</v>
      </c>
      <c r="AF21" s="207">
        <f t="shared" si="6"/>
        <v>0</v>
      </c>
      <c r="AG21" s="207">
        <f t="shared" si="6"/>
        <v>0</v>
      </c>
      <c r="AH21" s="207">
        <f t="shared" si="6"/>
        <v>0</v>
      </c>
      <c r="AI21" s="207">
        <f t="shared" si="6"/>
        <v>0</v>
      </c>
      <c r="AJ21" s="207">
        <f t="shared" si="6"/>
        <v>0</v>
      </c>
      <c r="AK21" s="207">
        <f t="shared" si="6"/>
        <v>0</v>
      </c>
      <c r="AL21" s="207">
        <f t="shared" si="6"/>
        <v>0</v>
      </c>
      <c r="AM21" s="207">
        <f t="shared" si="6"/>
        <v>0</v>
      </c>
      <c r="AN21" s="207">
        <f t="shared" si="6"/>
        <v>0</v>
      </c>
      <c r="AO21" s="207">
        <f t="shared" si="6"/>
        <v>0</v>
      </c>
      <c r="AP21" s="207">
        <f t="shared" si="6"/>
        <v>0</v>
      </c>
      <c r="AQ21" s="207">
        <f t="shared" si="6"/>
        <v>0</v>
      </c>
      <c r="AR21" s="207">
        <f t="shared" si="6"/>
        <v>0</v>
      </c>
      <c r="AS21" s="207">
        <f t="shared" si="6"/>
        <v>0</v>
      </c>
      <c r="AT21" s="207">
        <f t="shared" si="6"/>
        <v>930.6</v>
      </c>
      <c r="AU21" s="207">
        <f t="shared" si="6"/>
        <v>0</v>
      </c>
      <c r="AV21" s="207">
        <f t="shared" si="6"/>
        <v>0</v>
      </c>
      <c r="AW21" s="207">
        <f t="shared" si="6"/>
        <v>0</v>
      </c>
      <c r="AX21" s="207">
        <f t="shared" si="6"/>
        <v>0</v>
      </c>
      <c r="AY21" s="207">
        <f t="shared" si="6"/>
        <v>0</v>
      </c>
      <c r="AZ21" s="207">
        <f t="shared" si="6"/>
        <v>2481.6</v>
      </c>
      <c r="BA21" s="207">
        <f t="shared" si="6"/>
        <v>0</v>
      </c>
      <c r="BB21" s="207">
        <f t="shared" si="6"/>
        <v>0</v>
      </c>
      <c r="BC21" s="207">
        <f t="shared" si="6"/>
        <v>0</v>
      </c>
      <c r="BD21" s="207">
        <f t="shared" si="6"/>
        <v>0</v>
      </c>
      <c r="BE21" s="207">
        <f t="shared" si="6"/>
        <v>0</v>
      </c>
      <c r="BF21" s="207">
        <f t="shared" si="6"/>
        <v>0</v>
      </c>
      <c r="BG21" s="207">
        <f t="shared" si="6"/>
        <v>0</v>
      </c>
      <c r="BH21" s="207">
        <f t="shared" si="6"/>
        <v>0</v>
      </c>
      <c r="BI21" s="207">
        <f t="shared" si="6"/>
        <v>0</v>
      </c>
      <c r="BJ21" s="207">
        <f t="shared" si="6"/>
        <v>0</v>
      </c>
      <c r="BK21" s="207">
        <f t="shared" si="6"/>
        <v>0</v>
      </c>
      <c r="BL21" s="207">
        <f t="shared" si="6"/>
        <v>0</v>
      </c>
      <c r="BM21" s="207">
        <f t="shared" si="6"/>
        <v>0</v>
      </c>
      <c r="BN21" s="207">
        <f t="shared" si="6"/>
        <v>0</v>
      </c>
      <c r="BO21" s="207">
        <f t="shared" si="6"/>
        <v>0</v>
      </c>
      <c r="BP21" s="207">
        <f t="shared" si="6"/>
        <v>0</v>
      </c>
      <c r="BQ21" s="207">
        <f t="shared" si="6"/>
        <v>0</v>
      </c>
      <c r="BR21" s="207">
        <f t="shared" si="6"/>
        <v>0</v>
      </c>
      <c r="BS21" s="207">
        <f t="shared" si="6"/>
        <v>0</v>
      </c>
      <c r="BT21" s="207">
        <f t="shared" si="6"/>
        <v>0</v>
      </c>
      <c r="BU21" s="207">
        <f t="shared" si="6"/>
        <v>0</v>
      </c>
      <c r="BV21" s="207">
        <f t="shared" si="6"/>
        <v>1085.7</v>
      </c>
      <c r="BW21" s="207">
        <f t="shared" si="6"/>
        <v>0</v>
      </c>
      <c r="BX21" s="207">
        <f t="shared" si="6"/>
        <v>248.16</v>
      </c>
      <c r="BY21" s="224">
        <f t="shared" si="6"/>
        <v>0</v>
      </c>
      <c r="BZ21" s="224">
        <f t="shared" si="6"/>
        <v>0</v>
      </c>
    </row>
    <row r="22" ht="15.75" customHeight="1" spans="1:3">
      <c r="A22" s="146" t="s">
        <v>197</v>
      </c>
      <c r="B22" s="147"/>
      <c r="C22" s="233">
        <f>C21/C18</f>
        <v>75.64</v>
      </c>
    </row>
    <row r="23" ht="14" hidden="1" spans="7:10">
      <c r="G23">
        <f ca="1">SUMPRODUCT(SIGN(CELL("width",OFFSET(D33,,N(INDEX(COLUMN(D33:BZ33)-COLUMN(D33),))))),D33:BZ33)</f>
        <v>7110.16</v>
      </c>
      <c r="J23">
        <f>ROUND((((71.71-C22))*100+SUM(N8:N10)),4)</f>
        <v>-389.6</v>
      </c>
    </row>
    <row r="24" ht="15.75" hidden="1" customHeight="1" spans="2:2">
      <c r="B24" s="159"/>
    </row>
    <row r="25" ht="14.25" hidden="1" customHeight="1"/>
    <row r="26" ht="15.75" hidden="1" customHeight="1" spans="2:40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</row>
    <row r="27" ht="14.25" hidden="1" customHeight="1"/>
    <row r="28" hidden="1" customHeight="1" spans="1:79">
      <c r="A28" s="160"/>
      <c r="B28" s="161"/>
      <c r="C28" s="162"/>
      <c r="D28" s="162">
        <f t="shared" ref="D28:BO28" si="7">SUM(D8:D15)</f>
        <v>0</v>
      </c>
      <c r="E28" s="162">
        <f t="shared" si="7"/>
        <v>0</v>
      </c>
      <c r="F28" s="162">
        <f t="shared" si="7"/>
        <v>0</v>
      </c>
      <c r="G28" s="162">
        <f t="shared" si="7"/>
        <v>0</v>
      </c>
      <c r="H28" s="162">
        <f t="shared" si="7"/>
        <v>0</v>
      </c>
      <c r="I28" s="162">
        <f t="shared" si="7"/>
        <v>0</v>
      </c>
      <c r="J28" s="162">
        <f t="shared" si="7"/>
        <v>44</v>
      </c>
      <c r="K28" s="162">
        <f t="shared" si="7"/>
        <v>0</v>
      </c>
      <c r="L28" s="162">
        <f t="shared" si="7"/>
        <v>3.8</v>
      </c>
      <c r="M28" s="162">
        <f t="shared" si="7"/>
        <v>12</v>
      </c>
      <c r="N28" s="162">
        <f t="shared" si="7"/>
        <v>3.4</v>
      </c>
      <c r="O28" s="162">
        <f t="shared" si="7"/>
        <v>0</v>
      </c>
      <c r="P28" s="162">
        <f t="shared" si="7"/>
        <v>1</v>
      </c>
      <c r="Q28" s="162">
        <f t="shared" si="7"/>
        <v>1</v>
      </c>
      <c r="R28" s="162">
        <f t="shared" si="7"/>
        <v>0</v>
      </c>
      <c r="S28" s="162">
        <f t="shared" si="7"/>
        <v>0</v>
      </c>
      <c r="T28" s="162">
        <f t="shared" si="7"/>
        <v>0</v>
      </c>
      <c r="U28" s="162">
        <f t="shared" si="7"/>
        <v>0</v>
      </c>
      <c r="V28" s="162">
        <f t="shared" si="7"/>
        <v>0</v>
      </c>
      <c r="W28" s="162">
        <f t="shared" si="7"/>
        <v>20</v>
      </c>
      <c r="X28" s="162">
        <f t="shared" si="7"/>
        <v>0</v>
      </c>
      <c r="Y28" s="162">
        <f t="shared" si="7"/>
        <v>0</v>
      </c>
      <c r="Z28" s="162">
        <f t="shared" si="7"/>
        <v>0</v>
      </c>
      <c r="AA28" s="162">
        <f t="shared" si="7"/>
        <v>0</v>
      </c>
      <c r="AB28" s="162">
        <f t="shared" si="7"/>
        <v>0</v>
      </c>
      <c r="AC28" s="162">
        <f t="shared" si="7"/>
        <v>0</v>
      </c>
      <c r="AD28" s="162">
        <f t="shared" si="7"/>
        <v>0</v>
      </c>
      <c r="AE28" s="162">
        <f t="shared" si="7"/>
        <v>0</v>
      </c>
      <c r="AF28" s="162">
        <f t="shared" si="7"/>
        <v>0</v>
      </c>
      <c r="AG28" s="162">
        <f t="shared" si="7"/>
        <v>0</v>
      </c>
      <c r="AH28" s="162">
        <f t="shared" si="7"/>
        <v>0</v>
      </c>
      <c r="AI28" s="162">
        <f t="shared" si="7"/>
        <v>0</v>
      </c>
      <c r="AJ28" s="162">
        <f t="shared" si="7"/>
        <v>0</v>
      </c>
      <c r="AK28" s="162">
        <f t="shared" si="7"/>
        <v>0</v>
      </c>
      <c r="AL28" s="162">
        <f t="shared" si="7"/>
        <v>0</v>
      </c>
      <c r="AM28" s="162">
        <f t="shared" si="7"/>
        <v>0</v>
      </c>
      <c r="AN28" s="162">
        <f t="shared" si="7"/>
        <v>0</v>
      </c>
      <c r="AO28" s="162">
        <f t="shared" si="7"/>
        <v>0</v>
      </c>
      <c r="AP28" s="162">
        <f t="shared" si="7"/>
        <v>0</v>
      </c>
      <c r="AQ28" s="162">
        <f t="shared" si="7"/>
        <v>0</v>
      </c>
      <c r="AR28" s="162">
        <f t="shared" si="7"/>
        <v>0</v>
      </c>
      <c r="AS28" s="162">
        <f t="shared" si="7"/>
        <v>0</v>
      </c>
      <c r="AT28" s="162">
        <f t="shared" si="7"/>
        <v>9</v>
      </c>
      <c r="AU28" s="162">
        <f t="shared" si="7"/>
        <v>0</v>
      </c>
      <c r="AV28" s="162">
        <f t="shared" si="7"/>
        <v>0</v>
      </c>
      <c r="AW28" s="162">
        <f t="shared" si="7"/>
        <v>0</v>
      </c>
      <c r="AX28" s="162">
        <f t="shared" si="7"/>
        <v>0</v>
      </c>
      <c r="AY28" s="162">
        <f t="shared" si="7"/>
        <v>0</v>
      </c>
      <c r="AZ28" s="162">
        <f t="shared" si="7"/>
        <v>60</v>
      </c>
      <c r="BA28" s="162">
        <f t="shared" si="7"/>
        <v>0</v>
      </c>
      <c r="BB28" s="162">
        <f t="shared" si="7"/>
        <v>0</v>
      </c>
      <c r="BC28" s="162">
        <f t="shared" si="7"/>
        <v>0</v>
      </c>
      <c r="BD28" s="162">
        <f t="shared" si="7"/>
        <v>0</v>
      </c>
      <c r="BE28" s="162">
        <f t="shared" si="7"/>
        <v>0</v>
      </c>
      <c r="BF28" s="162">
        <f t="shared" si="7"/>
        <v>0</v>
      </c>
      <c r="BG28" s="162">
        <f t="shared" si="7"/>
        <v>0</v>
      </c>
      <c r="BH28" s="162">
        <f t="shared" si="7"/>
        <v>0</v>
      </c>
      <c r="BI28" s="162">
        <f t="shared" si="7"/>
        <v>0</v>
      </c>
      <c r="BJ28" s="162">
        <f t="shared" si="7"/>
        <v>0</v>
      </c>
      <c r="BK28" s="162">
        <f t="shared" si="7"/>
        <v>0</v>
      </c>
      <c r="BL28" s="162">
        <f t="shared" si="7"/>
        <v>0</v>
      </c>
      <c r="BM28" s="162">
        <f t="shared" si="7"/>
        <v>0</v>
      </c>
      <c r="BN28" s="162">
        <f t="shared" si="7"/>
        <v>0</v>
      </c>
      <c r="BO28" s="162">
        <f t="shared" si="7"/>
        <v>0</v>
      </c>
      <c r="BP28" s="162">
        <f t="shared" ref="BP28:BZ28" si="8">SUM(BP8:BP15)</f>
        <v>0</v>
      </c>
      <c r="BQ28" s="162">
        <f t="shared" si="8"/>
        <v>0</v>
      </c>
      <c r="BR28" s="162">
        <f t="shared" si="8"/>
        <v>0</v>
      </c>
      <c r="BS28" s="162">
        <f t="shared" si="8"/>
        <v>0</v>
      </c>
      <c r="BT28" s="162">
        <f t="shared" si="8"/>
        <v>0</v>
      </c>
      <c r="BU28" s="162">
        <f t="shared" si="8"/>
        <v>0</v>
      </c>
      <c r="BV28" s="162">
        <f t="shared" si="8"/>
        <v>110</v>
      </c>
      <c r="BW28" s="162">
        <f t="shared" si="8"/>
        <v>0</v>
      </c>
      <c r="BX28" s="162">
        <f t="shared" si="8"/>
        <v>40</v>
      </c>
      <c r="BY28" s="226">
        <f t="shared" si="8"/>
        <v>0</v>
      </c>
      <c r="BZ28" s="226">
        <f t="shared" si="8"/>
        <v>0</v>
      </c>
      <c r="CA28" s="180"/>
    </row>
    <row r="29" hidden="1" customHeight="1" spans="1:79">
      <c r="A29" s="163" t="s">
        <v>194</v>
      </c>
      <c r="B29" s="164"/>
      <c r="C29" s="162">
        <f>C30</f>
        <v>94</v>
      </c>
      <c r="D29" s="165">
        <f>C29</f>
        <v>94</v>
      </c>
      <c r="E29" s="165">
        <f t="shared" ref="E29:BP29" si="9">D29</f>
        <v>94</v>
      </c>
      <c r="F29" s="165">
        <f t="shared" si="9"/>
        <v>94</v>
      </c>
      <c r="G29" s="165">
        <f t="shared" si="9"/>
        <v>94</v>
      </c>
      <c r="H29" s="165">
        <f t="shared" si="9"/>
        <v>94</v>
      </c>
      <c r="I29" s="165">
        <f t="shared" si="9"/>
        <v>94</v>
      </c>
      <c r="J29" s="165">
        <f t="shared" si="9"/>
        <v>94</v>
      </c>
      <c r="K29" s="165">
        <f t="shared" si="9"/>
        <v>94</v>
      </c>
      <c r="L29" s="165">
        <f t="shared" si="9"/>
        <v>94</v>
      </c>
      <c r="M29" s="165">
        <f t="shared" si="9"/>
        <v>94</v>
      </c>
      <c r="N29" s="165">
        <f t="shared" si="9"/>
        <v>94</v>
      </c>
      <c r="O29" s="165">
        <f t="shared" si="9"/>
        <v>94</v>
      </c>
      <c r="P29" s="165">
        <f t="shared" si="9"/>
        <v>94</v>
      </c>
      <c r="Q29" s="165">
        <f t="shared" si="9"/>
        <v>94</v>
      </c>
      <c r="R29" s="165">
        <f t="shared" si="9"/>
        <v>94</v>
      </c>
      <c r="S29" s="165">
        <f t="shared" si="9"/>
        <v>94</v>
      </c>
      <c r="T29" s="165">
        <f t="shared" si="9"/>
        <v>94</v>
      </c>
      <c r="U29" s="165">
        <f t="shared" si="9"/>
        <v>94</v>
      </c>
      <c r="V29" s="165">
        <f t="shared" si="9"/>
        <v>94</v>
      </c>
      <c r="W29" s="165">
        <f t="shared" si="9"/>
        <v>94</v>
      </c>
      <c r="X29" s="165">
        <f t="shared" si="9"/>
        <v>94</v>
      </c>
      <c r="Y29" s="165">
        <f t="shared" si="9"/>
        <v>94</v>
      </c>
      <c r="Z29" s="165">
        <f t="shared" si="9"/>
        <v>94</v>
      </c>
      <c r="AA29" s="165">
        <f t="shared" si="9"/>
        <v>94</v>
      </c>
      <c r="AB29" s="165">
        <f t="shared" si="9"/>
        <v>94</v>
      </c>
      <c r="AC29" s="165">
        <f t="shared" si="9"/>
        <v>94</v>
      </c>
      <c r="AD29" s="165">
        <f t="shared" si="9"/>
        <v>94</v>
      </c>
      <c r="AE29" s="165">
        <f t="shared" si="9"/>
        <v>94</v>
      </c>
      <c r="AF29" s="165">
        <f t="shared" si="9"/>
        <v>94</v>
      </c>
      <c r="AG29" s="165">
        <f t="shared" si="9"/>
        <v>94</v>
      </c>
      <c r="AH29" s="165">
        <f t="shared" si="9"/>
        <v>94</v>
      </c>
      <c r="AI29" s="165">
        <f t="shared" si="9"/>
        <v>94</v>
      </c>
      <c r="AJ29" s="165">
        <f t="shared" si="9"/>
        <v>94</v>
      </c>
      <c r="AK29" s="165">
        <f t="shared" si="9"/>
        <v>94</v>
      </c>
      <c r="AL29" s="165">
        <f t="shared" si="9"/>
        <v>94</v>
      </c>
      <c r="AM29" s="165">
        <f t="shared" si="9"/>
        <v>94</v>
      </c>
      <c r="AN29" s="165">
        <f t="shared" si="9"/>
        <v>94</v>
      </c>
      <c r="AO29" s="165">
        <f t="shared" si="9"/>
        <v>94</v>
      </c>
      <c r="AP29" s="165">
        <f t="shared" si="9"/>
        <v>94</v>
      </c>
      <c r="AQ29" s="165">
        <f t="shared" si="9"/>
        <v>94</v>
      </c>
      <c r="AR29" s="165">
        <f t="shared" si="9"/>
        <v>94</v>
      </c>
      <c r="AS29" s="165">
        <f t="shared" si="9"/>
        <v>94</v>
      </c>
      <c r="AT29" s="165">
        <f t="shared" si="9"/>
        <v>94</v>
      </c>
      <c r="AU29" s="165">
        <f t="shared" si="9"/>
        <v>94</v>
      </c>
      <c r="AV29" s="165">
        <f t="shared" si="9"/>
        <v>94</v>
      </c>
      <c r="AW29" s="165">
        <f t="shared" si="9"/>
        <v>94</v>
      </c>
      <c r="AX29" s="165">
        <f t="shared" si="9"/>
        <v>94</v>
      </c>
      <c r="AY29" s="165">
        <f t="shared" si="9"/>
        <v>94</v>
      </c>
      <c r="AZ29" s="165">
        <f t="shared" si="9"/>
        <v>94</v>
      </c>
      <c r="BA29" s="165">
        <f t="shared" si="9"/>
        <v>94</v>
      </c>
      <c r="BB29" s="165">
        <f t="shared" si="9"/>
        <v>94</v>
      </c>
      <c r="BC29" s="165">
        <f t="shared" si="9"/>
        <v>94</v>
      </c>
      <c r="BD29" s="165">
        <f t="shared" si="9"/>
        <v>94</v>
      </c>
      <c r="BE29" s="165">
        <f t="shared" si="9"/>
        <v>94</v>
      </c>
      <c r="BF29" s="165">
        <f t="shared" si="9"/>
        <v>94</v>
      </c>
      <c r="BG29" s="165">
        <f t="shared" si="9"/>
        <v>94</v>
      </c>
      <c r="BH29" s="165">
        <f t="shared" si="9"/>
        <v>94</v>
      </c>
      <c r="BI29" s="165">
        <f t="shared" si="9"/>
        <v>94</v>
      </c>
      <c r="BJ29" s="165">
        <f t="shared" si="9"/>
        <v>94</v>
      </c>
      <c r="BK29" s="165">
        <f t="shared" si="9"/>
        <v>94</v>
      </c>
      <c r="BL29" s="165">
        <f t="shared" si="9"/>
        <v>94</v>
      </c>
      <c r="BM29" s="165">
        <f t="shared" si="9"/>
        <v>94</v>
      </c>
      <c r="BN29" s="165">
        <f t="shared" si="9"/>
        <v>94</v>
      </c>
      <c r="BO29" s="165">
        <f t="shared" si="9"/>
        <v>94</v>
      </c>
      <c r="BP29" s="165">
        <f t="shared" si="9"/>
        <v>94</v>
      </c>
      <c r="BQ29" s="165">
        <f t="shared" ref="BQ29:BZ29" si="10">BP29</f>
        <v>94</v>
      </c>
      <c r="BR29" s="165">
        <f t="shared" si="10"/>
        <v>94</v>
      </c>
      <c r="BS29" s="165">
        <f t="shared" si="10"/>
        <v>94</v>
      </c>
      <c r="BT29" s="165">
        <f t="shared" si="10"/>
        <v>94</v>
      </c>
      <c r="BU29" s="165">
        <f t="shared" si="10"/>
        <v>94</v>
      </c>
      <c r="BV29" s="165">
        <f t="shared" si="10"/>
        <v>94</v>
      </c>
      <c r="BW29" s="165">
        <f t="shared" si="10"/>
        <v>94</v>
      </c>
      <c r="BX29" s="165">
        <f t="shared" si="10"/>
        <v>94</v>
      </c>
      <c r="BY29" s="227">
        <f t="shared" si="10"/>
        <v>94</v>
      </c>
      <c r="BZ29" s="227">
        <f t="shared" si="10"/>
        <v>94</v>
      </c>
      <c r="CA29" s="180"/>
    </row>
    <row r="30" ht="21" hidden="1" customHeight="1" spans="1:79">
      <c r="A30" s="166" t="s">
        <v>198</v>
      </c>
      <c r="B30" s="167"/>
      <c r="C30" s="168">
        <f>VLOOKUP(B4,завтрак_общ,3,FALSE)</f>
        <v>94</v>
      </c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t="15.75" hidden="1" customHeight="1" spans="1:79">
      <c r="A31" s="170" t="s">
        <v>195</v>
      </c>
      <c r="B31" s="171"/>
      <c r="C31" s="172"/>
      <c r="D31" s="173">
        <f>D28*D29/1000</f>
        <v>0</v>
      </c>
      <c r="E31" s="210">
        <f t="shared" ref="E31:BP31" si="11">E28*E29/1000</f>
        <v>0</v>
      </c>
      <c r="F31" s="210">
        <f t="shared" si="11"/>
        <v>0</v>
      </c>
      <c r="G31" s="210">
        <f>G28*G29</f>
        <v>0</v>
      </c>
      <c r="H31" s="210">
        <f t="shared" si="11"/>
        <v>0</v>
      </c>
      <c r="I31" s="210">
        <f t="shared" si="11"/>
        <v>0</v>
      </c>
      <c r="J31" s="210">
        <f t="shared" si="11"/>
        <v>4.136</v>
      </c>
      <c r="K31" s="210">
        <f t="shared" si="11"/>
        <v>0</v>
      </c>
      <c r="L31" s="210">
        <f t="shared" si="11"/>
        <v>0.3572</v>
      </c>
      <c r="M31" s="210">
        <f t="shared" si="11"/>
        <v>1.128</v>
      </c>
      <c r="N31" s="210">
        <f t="shared" si="11"/>
        <v>0.3196</v>
      </c>
      <c r="O31" s="210">
        <f t="shared" si="11"/>
        <v>0</v>
      </c>
      <c r="P31" s="210">
        <f t="shared" si="11"/>
        <v>0.094</v>
      </c>
      <c r="Q31" s="210">
        <f>Q28*Q29</f>
        <v>94</v>
      </c>
      <c r="R31" s="210">
        <f t="shared" si="11"/>
        <v>0</v>
      </c>
      <c r="S31" s="210">
        <f t="shared" si="11"/>
        <v>0</v>
      </c>
      <c r="T31" s="210">
        <f t="shared" si="11"/>
        <v>0</v>
      </c>
      <c r="U31" s="210">
        <f t="shared" si="11"/>
        <v>0</v>
      </c>
      <c r="V31" s="210">
        <f t="shared" si="11"/>
        <v>0</v>
      </c>
      <c r="W31" s="210">
        <f t="shared" si="11"/>
        <v>1.88</v>
      </c>
      <c r="X31" s="210">
        <f t="shared" si="11"/>
        <v>0</v>
      </c>
      <c r="Y31" s="210">
        <f t="shared" si="11"/>
        <v>0</v>
      </c>
      <c r="Z31" s="210">
        <f t="shared" si="11"/>
        <v>0</v>
      </c>
      <c r="AA31" s="210">
        <f t="shared" si="11"/>
        <v>0</v>
      </c>
      <c r="AB31" s="210">
        <f t="shared" si="11"/>
        <v>0</v>
      </c>
      <c r="AC31" s="210">
        <f t="shared" si="11"/>
        <v>0</v>
      </c>
      <c r="AD31" s="210">
        <f t="shared" si="11"/>
        <v>0</v>
      </c>
      <c r="AE31" s="210">
        <f t="shared" si="11"/>
        <v>0</v>
      </c>
      <c r="AF31" s="210">
        <f t="shared" si="11"/>
        <v>0</v>
      </c>
      <c r="AG31" s="210">
        <f t="shared" si="11"/>
        <v>0</v>
      </c>
      <c r="AH31" s="210">
        <f t="shared" si="11"/>
        <v>0</v>
      </c>
      <c r="AI31" s="210">
        <f t="shared" si="11"/>
        <v>0</v>
      </c>
      <c r="AJ31" s="210">
        <f t="shared" si="11"/>
        <v>0</v>
      </c>
      <c r="AK31" s="210">
        <f t="shared" si="11"/>
        <v>0</v>
      </c>
      <c r="AL31" s="210">
        <f t="shared" si="11"/>
        <v>0</v>
      </c>
      <c r="AM31" s="210">
        <f t="shared" si="11"/>
        <v>0</v>
      </c>
      <c r="AN31" s="210">
        <f t="shared" si="11"/>
        <v>0</v>
      </c>
      <c r="AO31" s="210">
        <f t="shared" si="11"/>
        <v>0</v>
      </c>
      <c r="AP31" s="210">
        <f t="shared" si="11"/>
        <v>0</v>
      </c>
      <c r="AQ31" s="210">
        <f t="shared" si="11"/>
        <v>0</v>
      </c>
      <c r="AR31" s="210">
        <f t="shared" si="11"/>
        <v>0</v>
      </c>
      <c r="AS31" s="210">
        <f t="shared" si="11"/>
        <v>0</v>
      </c>
      <c r="AT31" s="210">
        <f t="shared" si="11"/>
        <v>0.846</v>
      </c>
      <c r="AU31" s="210">
        <f t="shared" si="11"/>
        <v>0</v>
      </c>
      <c r="AV31" s="210">
        <f t="shared" si="11"/>
        <v>0</v>
      </c>
      <c r="AW31" s="210">
        <f t="shared" si="11"/>
        <v>0</v>
      </c>
      <c r="AX31" s="210">
        <f t="shared" si="11"/>
        <v>0</v>
      </c>
      <c r="AY31" s="210">
        <f t="shared" si="11"/>
        <v>0</v>
      </c>
      <c r="AZ31" s="210">
        <f t="shared" si="11"/>
        <v>5.64</v>
      </c>
      <c r="BA31" s="210">
        <f t="shared" si="11"/>
        <v>0</v>
      </c>
      <c r="BB31" s="210">
        <f t="shared" si="11"/>
        <v>0</v>
      </c>
      <c r="BC31" s="210">
        <f t="shared" si="11"/>
        <v>0</v>
      </c>
      <c r="BD31" s="210">
        <f t="shared" si="11"/>
        <v>0</v>
      </c>
      <c r="BE31" s="210">
        <f t="shared" si="11"/>
        <v>0</v>
      </c>
      <c r="BF31" s="210">
        <f t="shared" si="11"/>
        <v>0</v>
      </c>
      <c r="BG31" s="210">
        <f t="shared" si="11"/>
        <v>0</v>
      </c>
      <c r="BH31" s="210">
        <f t="shared" si="11"/>
        <v>0</v>
      </c>
      <c r="BI31" s="210">
        <f t="shared" si="11"/>
        <v>0</v>
      </c>
      <c r="BJ31" s="210">
        <f t="shared" si="11"/>
        <v>0</v>
      </c>
      <c r="BK31" s="210">
        <f t="shared" si="11"/>
        <v>0</v>
      </c>
      <c r="BL31" s="210">
        <f t="shared" si="11"/>
        <v>0</v>
      </c>
      <c r="BM31" s="210">
        <f t="shared" si="11"/>
        <v>0</v>
      </c>
      <c r="BN31" s="210">
        <f t="shared" si="11"/>
        <v>0</v>
      </c>
      <c r="BO31" s="210">
        <f t="shared" si="11"/>
        <v>0</v>
      </c>
      <c r="BP31" s="210">
        <f t="shared" si="11"/>
        <v>0</v>
      </c>
      <c r="BQ31" s="210">
        <f t="shared" ref="BQ31:BZ31" si="12">BQ28*BQ29/1000</f>
        <v>0</v>
      </c>
      <c r="BR31" s="210">
        <f t="shared" si="12"/>
        <v>0</v>
      </c>
      <c r="BS31" s="210">
        <f t="shared" si="12"/>
        <v>0</v>
      </c>
      <c r="BT31" s="210">
        <f t="shared" si="12"/>
        <v>0</v>
      </c>
      <c r="BU31" s="210">
        <f t="shared" si="12"/>
        <v>0</v>
      </c>
      <c r="BV31" s="210">
        <f t="shared" si="12"/>
        <v>10.34</v>
      </c>
      <c r="BW31" s="210">
        <f t="shared" si="12"/>
        <v>0</v>
      </c>
      <c r="BX31" s="210">
        <f t="shared" si="12"/>
        <v>3.76</v>
      </c>
      <c r="BY31" s="39">
        <f t="shared" si="12"/>
        <v>0</v>
      </c>
      <c r="BZ31" s="39">
        <f t="shared" si="12"/>
        <v>0</v>
      </c>
      <c r="CA31" s="180"/>
    </row>
    <row r="32" hidden="1" customHeight="1" spans="1:79">
      <c r="A32" s="170" t="s">
        <v>170</v>
      </c>
      <c r="B32" s="171"/>
      <c r="C32" s="172"/>
      <c r="D32" s="174">
        <f>ССЫЛКИ!B3</f>
        <v>105</v>
      </c>
      <c r="E32" s="174">
        <f>ССЫЛКИ!C3</f>
        <v>590</v>
      </c>
      <c r="F32" s="174">
        <f>ССЫЛКИ!D3</f>
        <v>590</v>
      </c>
      <c r="G32" s="174">
        <f>ССЫЛКИ!E3</f>
        <v>11</v>
      </c>
      <c r="H32" s="174">
        <f>ССЫЛКИ!F3</f>
        <v>400</v>
      </c>
      <c r="I32" s="174">
        <f>ССЫЛКИ!G3</f>
        <v>200</v>
      </c>
      <c r="J32" s="174">
        <f>ССЫЛКИ!H3</f>
        <v>105</v>
      </c>
      <c r="K32" s="174">
        <f>ССЫЛКИ!I3</f>
        <v>590</v>
      </c>
      <c r="L32" s="174">
        <f>ССЫЛКИ!J3</f>
        <v>150</v>
      </c>
      <c r="M32" s="174">
        <f>ССЫЛКИ!K3</f>
        <v>78</v>
      </c>
      <c r="N32" s="174">
        <f>ССЫЛКИ!L3</f>
        <v>10</v>
      </c>
      <c r="O32" s="174">
        <f>ССЫЛКИ!M3</f>
        <v>300</v>
      </c>
      <c r="P32" s="174">
        <f>ССЫЛКИ!N3</f>
        <v>990</v>
      </c>
      <c r="Q32" s="174">
        <f>ССЫЛКИ!O3</f>
        <v>12</v>
      </c>
      <c r="R32" s="174">
        <f>ССЫЛКИ!P3</f>
        <v>330</v>
      </c>
      <c r="S32" s="174">
        <f>ССЫЛКИ!Q3</f>
        <v>420</v>
      </c>
      <c r="T32" s="174">
        <f>ССЫЛКИ!R3</f>
        <v>260</v>
      </c>
      <c r="U32" s="174">
        <f>ССЫЛКИ!S3</f>
        <v>165</v>
      </c>
      <c r="V32" s="174">
        <f>ССЫЛКИ!T3</f>
        <v>300</v>
      </c>
      <c r="W32" s="174">
        <f>ССЫЛКИ!U3</f>
        <v>300</v>
      </c>
      <c r="X32" s="174">
        <f>ССЫЛКИ!V3</f>
        <v>400</v>
      </c>
      <c r="Y32" s="174">
        <f>ССЫЛКИ!W3</f>
        <v>50</v>
      </c>
      <c r="Z32" s="174">
        <f>ССЫЛКИ!X3</f>
        <v>210</v>
      </c>
      <c r="AA32" s="174">
        <f>ССЫЛКИ!Y3</f>
        <v>90</v>
      </c>
      <c r="AB32" s="174">
        <f>ССЫЛКИ!Z3</f>
        <v>100</v>
      </c>
      <c r="AC32" s="174">
        <f>ССЫЛКИ!AA3</f>
        <v>190</v>
      </c>
      <c r="AD32" s="174">
        <f>ССЫЛКИ!AB3</f>
        <v>440</v>
      </c>
      <c r="AE32" s="174">
        <f>ССЫЛКИ!AC3</f>
        <v>12.5</v>
      </c>
      <c r="AF32" s="174">
        <f>ССЫЛКИ!AD3</f>
        <v>70</v>
      </c>
      <c r="AG32" s="174">
        <f>ССЫЛКИ!AE3</f>
        <v>92</v>
      </c>
      <c r="AH32" s="174">
        <f>ССЫЛКИ!AF3</f>
        <v>70</v>
      </c>
      <c r="AI32" s="174">
        <f>ССЫЛКИ!AG3</f>
        <v>62</v>
      </c>
      <c r="AJ32" s="174">
        <f>ССЫЛКИ!AH3</f>
        <v>65</v>
      </c>
      <c r="AK32" s="174">
        <f>ССЫЛКИ!AI3</f>
        <v>70</v>
      </c>
      <c r="AL32" s="174">
        <f>ССЫЛКИ!AJ3</f>
        <v>75</v>
      </c>
      <c r="AM32" s="174">
        <f>ССЫЛКИ!AK3</f>
        <v>68</v>
      </c>
      <c r="AN32" s="174">
        <f>ССЫЛКИ!AL3</f>
        <v>120</v>
      </c>
      <c r="AO32" s="174">
        <f>ССЫЛКИ!AM3</f>
        <v>70</v>
      </c>
      <c r="AP32" s="174">
        <f>ССЫЛКИ!AN3</f>
        <v>190</v>
      </c>
      <c r="AQ32" s="174">
        <f>ССЫЛКИ!AO3</f>
        <v>420</v>
      </c>
      <c r="AR32" s="174">
        <f>ССЫЛКИ!AP3</f>
        <v>195</v>
      </c>
      <c r="AS32" s="174">
        <f>ССЫЛКИ!AQ3</f>
        <v>95</v>
      </c>
      <c r="AT32" s="174">
        <f>ССЫЛКИ!AR3</f>
        <v>1100</v>
      </c>
      <c r="AU32" s="174">
        <f>ССЫЛКИ!AS3</f>
        <v>85</v>
      </c>
      <c r="AV32" s="174">
        <f>ССЫЛКИ!AT3</f>
        <v>100</v>
      </c>
      <c r="AW32" s="174">
        <f>ССЫЛКИ!AU3</f>
        <v>290</v>
      </c>
      <c r="AX32" s="174">
        <f>ССЫЛКИ!AV3</f>
        <v>370</v>
      </c>
      <c r="AY32" s="174">
        <f>ССЫЛКИ!AW3</f>
        <v>700</v>
      </c>
      <c r="AZ32" s="174">
        <f>ССЫЛКИ!AX3</f>
        <v>440</v>
      </c>
      <c r="BA32" s="174">
        <f>ССЫЛКИ!AY3</f>
        <v>240</v>
      </c>
      <c r="BB32" s="174">
        <f>ССЫЛКИ!AZ3</f>
        <v>260</v>
      </c>
      <c r="BC32" s="174">
        <f>ССЫЛКИ!BA3</f>
        <v>350</v>
      </c>
      <c r="BD32" s="174">
        <f>ССЫЛКИ!BB3</f>
        <v>50</v>
      </c>
      <c r="BE32" s="174">
        <f>ССЫЛКИ!BC3</f>
        <v>370</v>
      </c>
      <c r="BF32" s="174">
        <f>ССЫЛКИ!BD3</f>
        <v>55</v>
      </c>
      <c r="BG32" s="174">
        <f>ССЫЛКИ!BE3</f>
        <v>450</v>
      </c>
      <c r="BH32" s="174">
        <f>ССЫЛКИ!BF3</f>
        <v>440</v>
      </c>
      <c r="BI32" s="174">
        <f>ССЫЛКИ!BG3</f>
        <v>48</v>
      </c>
      <c r="BJ32" s="174">
        <f>ССЫЛКИ!BH3</f>
        <v>59</v>
      </c>
      <c r="BK32" s="174">
        <f>ССЫЛКИ!BI3</f>
        <v>48</v>
      </c>
      <c r="BL32" s="174">
        <f>ССЫЛКИ!BJ3</f>
        <v>49</v>
      </c>
      <c r="BM32" s="174">
        <f>ССЫЛКИ!BK3</f>
        <v>78</v>
      </c>
      <c r="BN32" s="174">
        <f>ССЫЛКИ!BL3</f>
        <v>110</v>
      </c>
      <c r="BO32" s="174">
        <f>ССЫЛКИ!BM3</f>
        <v>61</v>
      </c>
      <c r="BP32" s="174">
        <f>ССЫЛКИ!BN3</f>
        <v>220</v>
      </c>
      <c r="BQ32" s="174">
        <f>ССЫЛКИ!BO3</f>
        <v>200</v>
      </c>
      <c r="BR32" s="174">
        <f>ССЫЛКИ!BP3</f>
        <v>164</v>
      </c>
      <c r="BS32" s="174">
        <f>ССЫЛКИ!BQ3</f>
        <v>190</v>
      </c>
      <c r="BT32" s="174">
        <f>ССЫЛКИ!BR3</f>
        <v>300</v>
      </c>
      <c r="BU32" s="174">
        <f>ССЫЛКИ!BS3</f>
        <v>195</v>
      </c>
      <c r="BV32" s="174">
        <f>ССЫЛКИ!BT3</f>
        <v>105</v>
      </c>
      <c r="BW32" s="174">
        <f>ССЫЛКИ!BU3</f>
        <v>440</v>
      </c>
      <c r="BX32" s="174">
        <f>ССЫЛКИ!BV3</f>
        <v>66</v>
      </c>
      <c r="BY32" s="174">
        <f>ССЫЛКИ!BW3</f>
        <v>510</v>
      </c>
      <c r="BZ32" s="174">
        <f>ССЫЛКИ!BX3</f>
        <v>580</v>
      </c>
      <c r="CA32" s="180"/>
    </row>
    <row r="33" hidden="1" customHeight="1" spans="1:79">
      <c r="A33" s="170" t="s">
        <v>196</v>
      </c>
      <c r="B33" s="171"/>
      <c r="C33" s="175">
        <f>SUM(D33:BZ33)</f>
        <v>7110.16</v>
      </c>
      <c r="D33" s="176">
        <f>D31*D32</f>
        <v>0</v>
      </c>
      <c r="E33" s="176">
        <f t="shared" ref="E33:BP33" si="13">E31*E32</f>
        <v>0</v>
      </c>
      <c r="F33" s="176">
        <f t="shared" si="13"/>
        <v>0</v>
      </c>
      <c r="G33" s="177">
        <f t="shared" si="13"/>
        <v>0</v>
      </c>
      <c r="H33" s="177">
        <f t="shared" si="13"/>
        <v>0</v>
      </c>
      <c r="I33" s="177">
        <f t="shared" si="13"/>
        <v>0</v>
      </c>
      <c r="J33" s="177">
        <f t="shared" si="13"/>
        <v>434.28</v>
      </c>
      <c r="K33" s="211">
        <f t="shared" si="13"/>
        <v>0</v>
      </c>
      <c r="L33" s="211">
        <f t="shared" si="13"/>
        <v>53.58</v>
      </c>
      <c r="M33" s="211">
        <f t="shared" si="13"/>
        <v>87.984</v>
      </c>
      <c r="N33" s="211">
        <f t="shared" si="13"/>
        <v>3.196</v>
      </c>
      <c r="O33" s="211">
        <f t="shared" si="13"/>
        <v>0</v>
      </c>
      <c r="P33" s="211">
        <f t="shared" si="13"/>
        <v>93.06</v>
      </c>
      <c r="Q33" s="211">
        <f t="shared" si="13"/>
        <v>1128</v>
      </c>
      <c r="R33" s="211">
        <f t="shared" si="13"/>
        <v>0</v>
      </c>
      <c r="S33" s="211">
        <f t="shared" si="13"/>
        <v>0</v>
      </c>
      <c r="T33" s="211">
        <f t="shared" si="13"/>
        <v>0</v>
      </c>
      <c r="U33" s="211">
        <f t="shared" si="13"/>
        <v>0</v>
      </c>
      <c r="V33" s="211">
        <f t="shared" si="13"/>
        <v>0</v>
      </c>
      <c r="W33" s="211">
        <f t="shared" si="13"/>
        <v>564</v>
      </c>
      <c r="X33" s="211">
        <f t="shared" si="13"/>
        <v>0</v>
      </c>
      <c r="Y33" s="211">
        <f t="shared" si="13"/>
        <v>0</v>
      </c>
      <c r="Z33" s="211">
        <f t="shared" si="13"/>
        <v>0</v>
      </c>
      <c r="AA33" s="211">
        <f t="shared" si="13"/>
        <v>0</v>
      </c>
      <c r="AB33" s="211">
        <f t="shared" si="13"/>
        <v>0</v>
      </c>
      <c r="AC33" s="211">
        <f t="shared" si="13"/>
        <v>0</v>
      </c>
      <c r="AD33" s="211">
        <f t="shared" si="13"/>
        <v>0</v>
      </c>
      <c r="AE33" s="211">
        <f t="shared" si="13"/>
        <v>0</v>
      </c>
      <c r="AF33" s="211">
        <f t="shared" si="13"/>
        <v>0</v>
      </c>
      <c r="AG33" s="211">
        <f t="shared" si="13"/>
        <v>0</v>
      </c>
      <c r="AH33" s="211">
        <f t="shared" si="13"/>
        <v>0</v>
      </c>
      <c r="AI33" s="211">
        <f t="shared" si="13"/>
        <v>0</v>
      </c>
      <c r="AJ33" s="211">
        <f t="shared" si="13"/>
        <v>0</v>
      </c>
      <c r="AK33" s="211">
        <f t="shared" si="13"/>
        <v>0</v>
      </c>
      <c r="AL33" s="211">
        <f t="shared" si="13"/>
        <v>0</v>
      </c>
      <c r="AM33" s="211">
        <f t="shared" si="13"/>
        <v>0</v>
      </c>
      <c r="AN33" s="211">
        <f t="shared" si="13"/>
        <v>0</v>
      </c>
      <c r="AO33" s="211">
        <f t="shared" si="13"/>
        <v>0</v>
      </c>
      <c r="AP33" s="211">
        <f t="shared" si="13"/>
        <v>0</v>
      </c>
      <c r="AQ33" s="211">
        <f t="shared" si="13"/>
        <v>0</v>
      </c>
      <c r="AR33" s="211">
        <f t="shared" si="13"/>
        <v>0</v>
      </c>
      <c r="AS33" s="211">
        <f t="shared" si="13"/>
        <v>0</v>
      </c>
      <c r="AT33" s="211">
        <f t="shared" si="13"/>
        <v>930.6</v>
      </c>
      <c r="AU33" s="211">
        <f t="shared" si="13"/>
        <v>0</v>
      </c>
      <c r="AV33" s="211">
        <f t="shared" si="13"/>
        <v>0</v>
      </c>
      <c r="AW33" s="211">
        <f t="shared" si="13"/>
        <v>0</v>
      </c>
      <c r="AX33" s="211">
        <f t="shared" si="13"/>
        <v>0</v>
      </c>
      <c r="AY33" s="211">
        <f t="shared" si="13"/>
        <v>0</v>
      </c>
      <c r="AZ33" s="211">
        <f t="shared" si="13"/>
        <v>2481.6</v>
      </c>
      <c r="BA33" s="211">
        <f t="shared" si="13"/>
        <v>0</v>
      </c>
      <c r="BB33" s="211">
        <f t="shared" si="13"/>
        <v>0</v>
      </c>
      <c r="BC33" s="211">
        <f t="shared" si="13"/>
        <v>0</v>
      </c>
      <c r="BD33" s="211">
        <f t="shared" si="13"/>
        <v>0</v>
      </c>
      <c r="BE33" s="211">
        <f t="shared" si="13"/>
        <v>0</v>
      </c>
      <c r="BF33" s="211">
        <f t="shared" si="13"/>
        <v>0</v>
      </c>
      <c r="BG33" s="211">
        <f t="shared" si="13"/>
        <v>0</v>
      </c>
      <c r="BH33" s="211">
        <f t="shared" si="13"/>
        <v>0</v>
      </c>
      <c r="BI33" s="211">
        <f t="shared" si="13"/>
        <v>0</v>
      </c>
      <c r="BJ33" s="211">
        <f t="shared" si="13"/>
        <v>0</v>
      </c>
      <c r="BK33" s="211">
        <f t="shared" si="13"/>
        <v>0</v>
      </c>
      <c r="BL33" s="211">
        <f t="shared" si="13"/>
        <v>0</v>
      </c>
      <c r="BM33" s="211">
        <f t="shared" si="13"/>
        <v>0</v>
      </c>
      <c r="BN33" s="211">
        <f t="shared" si="13"/>
        <v>0</v>
      </c>
      <c r="BO33" s="211">
        <f t="shared" si="13"/>
        <v>0</v>
      </c>
      <c r="BP33" s="211">
        <f t="shared" si="13"/>
        <v>0</v>
      </c>
      <c r="BQ33" s="211">
        <f t="shared" ref="BQ33:BZ33" si="14">BQ31*BQ32</f>
        <v>0</v>
      </c>
      <c r="BR33" s="211">
        <f t="shared" si="14"/>
        <v>0</v>
      </c>
      <c r="BS33" s="211">
        <f t="shared" si="14"/>
        <v>0</v>
      </c>
      <c r="BT33" s="211">
        <f t="shared" si="14"/>
        <v>0</v>
      </c>
      <c r="BU33" s="211">
        <f t="shared" si="14"/>
        <v>0</v>
      </c>
      <c r="BV33" s="211">
        <f t="shared" si="14"/>
        <v>1085.7</v>
      </c>
      <c r="BW33" s="211">
        <f t="shared" si="14"/>
        <v>0</v>
      </c>
      <c r="BX33" s="211">
        <f t="shared" si="14"/>
        <v>248.16</v>
      </c>
      <c r="BY33" s="211">
        <f t="shared" si="14"/>
        <v>0</v>
      </c>
      <c r="BZ33" s="211">
        <f t="shared" si="14"/>
        <v>0</v>
      </c>
      <c r="CA33" s="180"/>
    </row>
    <row r="34" hidden="1" customHeight="1" spans="1:79">
      <c r="A34" s="170" t="s">
        <v>197</v>
      </c>
      <c r="B34" s="178"/>
      <c r="C34" s="179">
        <f>C33/C30</f>
        <v>75.64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/>
    <row r="36" ht="20" spans="1:78">
      <c r="A36" s="180"/>
      <c r="B36" s="181" t="s">
        <v>14</v>
      </c>
      <c r="C36" s="182"/>
      <c r="D36" s="182" t="str">
        <f>IF(D33=D50,"x")</f>
        <v>x</v>
      </c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0"/>
      <c r="BZ36" s="180"/>
    </row>
    <row r="37" customHeight="1" spans="1:76">
      <c r="A37" s="183" t="s">
        <v>3</v>
      </c>
      <c r="B37" s="184"/>
      <c r="C37" s="185"/>
      <c r="D37" s="186" t="s">
        <v>193</v>
      </c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153" customHeight="1" spans="1:78">
      <c r="A38" s="188"/>
      <c r="B38" s="189"/>
      <c r="C38" s="185"/>
      <c r="D38" s="121" t="str">
        <f>ССЫЛКИ!B2</f>
        <v>Вермишель</v>
      </c>
      <c r="E38" s="121" t="str">
        <f>ССЫЛКИ!C2</f>
        <v>Люля полуфаб-т (кг)</v>
      </c>
      <c r="F38" s="121" t="str">
        <f>ССЫЛКИ!D2</f>
        <v>Котлета говяжья полуф-т (кг)</v>
      </c>
      <c r="G38" s="121" t="str">
        <f>ССЫЛКИ!E2</f>
        <v>Какао (Фунтик) (шт)</v>
      </c>
      <c r="H38" s="121" t="str">
        <f>ССЫЛКИ!F2</f>
        <v>Какао порошок</v>
      </c>
      <c r="I38" s="121" t="str">
        <f>ССЫЛКИ!G2</f>
        <v>Кисель фруктовый</v>
      </c>
      <c r="J38" s="121" t="str">
        <f>ССЫЛКИ!H2</f>
        <v>Макароны</v>
      </c>
      <c r="K38" s="121" t="str">
        <f>ССЫЛКИ!I2</f>
        <v>Тефтели говяжьи (кг)</v>
      </c>
      <c r="L38" s="121" t="str">
        <f>ССЫЛКИ!J2</f>
        <v>Масло растительное</v>
      </c>
      <c r="M38" s="121" t="str">
        <f>ССЫЛКИ!K2</f>
        <v>Сахар</v>
      </c>
      <c r="N38" s="121" t="str">
        <f>ССЫЛКИ!L2</f>
        <v>Соль иодир.</v>
      </c>
      <c r="O38" s="121" t="str">
        <f>ССЫЛКИ!M2</f>
        <v>Сухофрукты</v>
      </c>
      <c r="P38" s="121" t="str">
        <f>ССЫЛКИ!N2</f>
        <v>Чай</v>
      </c>
      <c r="Q38" s="121" t="str">
        <f>ССЫЛКИ!O2</f>
        <v>Яйцо куриное (штук)</v>
      </c>
      <c r="R38" s="121" t="str">
        <f>ССЫЛКИ!P2</f>
        <v>Вафли</v>
      </c>
      <c r="S38" s="121" t="str">
        <f>ССЫЛКИ!Q2</f>
        <v>Кексы бездрожжевые (кг.)</v>
      </c>
      <c r="T38" s="121" t="str">
        <f>ССЫЛКИ!R2</f>
        <v>Печенье</v>
      </c>
      <c r="U38" s="121" t="str">
        <f>ССЫЛКИ!S2</f>
        <v>Пряники</v>
      </c>
      <c r="V38" s="121" t="str">
        <f>ССЫЛКИ!T2</f>
        <v>Горошек зеленый конс.</v>
      </c>
      <c r="W38" s="121" t="str">
        <f>ССЫЛКИ!U2</f>
        <v>Кукуруза консервы</v>
      </c>
      <c r="X38" s="121" t="str">
        <f>ССЫЛКИ!V2</f>
        <v>Огурцы маринованые</v>
      </c>
      <c r="Y38" s="121" t="str">
        <f>ССЫЛКИ!W2</f>
        <v>Мука высшего сорт</v>
      </c>
      <c r="Z38" s="121" t="str">
        <f>ССЫЛКИ!X2</f>
        <v>Повидло</v>
      </c>
      <c r="AA38" s="121" t="str">
        <f>ССЫЛКИ!Y2</f>
        <v>Сок фруктовый светлый</v>
      </c>
      <c r="AB38" s="121" t="str">
        <f>ССЫЛКИ!Z2</f>
        <v>Сок фруктовый с мякотью</v>
      </c>
      <c r="AC38" s="121" t="str">
        <f>ССЫЛКИ!AA2</f>
        <v>Томатная паста</v>
      </c>
      <c r="AD38" s="121" t="str">
        <f>ССЫЛКИ!AB2</f>
        <v>Котлета рыбная полуф-т (кг)</v>
      </c>
      <c r="AE38" s="121" t="str">
        <f>ССЫЛКИ!AC2</f>
        <v>Фрикадельки рыбные  полуф-т (кг)</v>
      </c>
      <c r="AF38" s="121" t="str">
        <f>ССЫЛКИ!AD2</f>
        <v>Крупа гороховая</v>
      </c>
      <c r="AG38" s="121" t="str">
        <f>ССЫЛКИ!AE2</f>
        <v>Крупа гречневая</v>
      </c>
      <c r="AH38" s="121" t="str">
        <f>ССЫЛКИ!AF2</f>
        <v>Крупа кукурузная</v>
      </c>
      <c r="AI38" s="121" t="str">
        <f>ССЫЛКИ!AG2</f>
        <v>Крупа манная</v>
      </c>
      <c r="AJ38" s="121" t="str">
        <f>ССЫЛКИ!AH2</f>
        <v>Крупа овсяная</v>
      </c>
      <c r="AK38" s="121" t="str">
        <f>ССЫЛКИ!AI2</f>
        <v>Крупа перловая</v>
      </c>
      <c r="AL38" s="121" t="str">
        <f>ССЫЛКИ!AJ2</f>
        <v>Крупа пшеничная</v>
      </c>
      <c r="AM38" s="121" t="str">
        <f>ССЫЛКИ!AK2</f>
        <v>Крупа пшено шлифованное</v>
      </c>
      <c r="AN38" s="121" t="str">
        <f>ССЫЛКИ!AL2</f>
        <v>Крупа рисовая</v>
      </c>
      <c r="AO38" s="121" t="str">
        <f>ССЫЛКИ!AM2</f>
        <v>Крупа ячневая</v>
      </c>
      <c r="AP38" s="121" t="str">
        <f>ССЫЛКИ!AN2</f>
        <v>Фасоль</v>
      </c>
      <c r="AQ38" s="121" t="str">
        <f>ССЫЛКИ!AO2</f>
        <v>Курага сушеная</v>
      </c>
      <c r="AR38" s="121" t="str">
        <f>ССЫЛКИ!AP2</f>
        <v>БИО йогурт 2.5</v>
      </c>
      <c r="AS38" s="121" t="str">
        <f>ССЫЛКИ!AQ2</f>
        <v>Кефир</v>
      </c>
      <c r="AT38" s="121" t="str">
        <f>ССЫЛКИ!AR2</f>
        <v>Масло сливочное</v>
      </c>
      <c r="AU38" s="121" t="str">
        <f>ССЫЛКИ!AS2</f>
        <v>Молоко разливное</v>
      </c>
      <c r="AV38" s="52" t="str">
        <f>ССЫЛКИ!AT2</f>
        <v>Молоко пастеризованное  2,5</v>
      </c>
      <c r="AW38" s="121" t="str">
        <f>ССЫЛКИ!AU2</f>
        <v>Сгущенное молоко</v>
      </c>
      <c r="AX38" s="121" t="str">
        <f>ССЫЛКИ!AV2</f>
        <v>Сметана</v>
      </c>
      <c r="AY38" s="121" t="str">
        <f>ССЫЛКИ!AW2</f>
        <v>Сыр Российский</v>
      </c>
      <c r="AZ38" s="121" t="str">
        <f>ССЫЛКИ!AX2</f>
        <v>Биточки куриные (кг)</v>
      </c>
      <c r="BA38" s="121" t="str">
        <f>ССЫЛКИ!AY2</f>
        <v>Тушка куринная</v>
      </c>
      <c r="BB38" s="121" t="str">
        <f>ССЫЛКИ!AZ2</f>
        <v>Бедро куриное</v>
      </c>
      <c r="BC38" s="121" t="str">
        <f>ССЫЛКИ!BA2</f>
        <v>Фарш говяжий</v>
      </c>
      <c r="BD38" s="121" t="str">
        <f>ССЫЛКИ!BB2</f>
        <v>Баклажаны свежие</v>
      </c>
      <c r="BE38" s="121" t="str">
        <f>ССЫЛКИ!BC2</f>
        <v>Грудка куриная</v>
      </c>
      <c r="BF38" s="121" t="str">
        <f>ССЫЛКИ!BD2</f>
        <v>Перец болгарский </v>
      </c>
      <c r="BG38" s="121" t="str">
        <f>ССЫЛКИ!BE2</f>
        <v>Зелень разная </v>
      </c>
      <c r="BH38" s="121" t="str">
        <f>ССЫЛКИ!BF2</f>
        <v>Котлета куриная полуфаб-т (кг)</v>
      </c>
      <c r="BI38" s="121" t="str">
        <f>ССЫЛКИ!BG2</f>
        <v>Капуста</v>
      </c>
      <c r="BJ38" s="121" t="str">
        <f>ССЫЛКИ!BH2</f>
        <v>Картофель</v>
      </c>
      <c r="BK38" s="121" t="str">
        <f>ССЫЛКИ!BI2</f>
        <v>Лук репчатый</v>
      </c>
      <c r="BL38" s="121" t="str">
        <f>ССЫЛКИ!BJ2</f>
        <v>Морковь</v>
      </c>
      <c r="BM38" s="121" t="str">
        <f>ССЫЛКИ!BK2</f>
        <v>Огурцы свежие</v>
      </c>
      <c r="BN38" s="121" t="str">
        <f>ССЫЛКИ!BL2</f>
        <v>Помидоры свежие </v>
      </c>
      <c r="BO38" s="121" t="str">
        <f>ССЫЛКИ!BM2</f>
        <v>Свекла столовая</v>
      </c>
      <c r="BP38" s="121" t="str">
        <f>ССЫЛКИ!BN2</f>
        <v>Вареники полуфаб-т (кг)</v>
      </c>
      <c r="BQ38" s="121" t="str">
        <f>ССЫЛКИ!BO2</f>
        <v>Мандарины</v>
      </c>
      <c r="BR38" s="121" t="str">
        <f>ССЫЛКИ!BP2</f>
        <v>Бананы</v>
      </c>
      <c r="BS38" s="121" t="str">
        <f>ССЫЛКИ!BQ2</f>
        <v>Груши</v>
      </c>
      <c r="BT38" s="121" t="str">
        <f>ССЫЛКИ!BR2</f>
        <v>Лимонная кислота</v>
      </c>
      <c r="BU38" s="121" t="str">
        <f>ССЫЛКИ!BS2</f>
        <v>Апельсины</v>
      </c>
      <c r="BV38" s="121" t="str">
        <f>ССЫЛКИ!BT2</f>
        <v>Яблоки</v>
      </c>
      <c r="BW38" s="121" t="str">
        <f>ССЫЛКИ!BU2</f>
        <v>Тефтели куриные</v>
      </c>
      <c r="BX38" s="121" t="str">
        <f>ССЫЛКИ!BV2</f>
        <v>Хлеб пшеничный</v>
      </c>
      <c r="BY38" s="121" t="str">
        <f>ССЫЛКИ!BW2</f>
        <v>Мини рулеты (бисквитные)</v>
      </c>
      <c r="BZ38" s="121" t="str">
        <f>ССЫЛКИ!BX2</f>
        <v>Зефир в шоколаде (кг)</v>
      </c>
    </row>
    <row r="39" ht="14.5" spans="1:79">
      <c r="A39" s="234" t="s">
        <v>53</v>
      </c>
      <c r="B39" s="235"/>
      <c r="C39" s="230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>
        <v>1.2</v>
      </c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>
        <v>22</v>
      </c>
      <c r="AO39" s="162"/>
      <c r="AP39" s="162"/>
      <c r="AQ39" s="162"/>
      <c r="AR39" s="162"/>
      <c r="AS39" s="162"/>
      <c r="AT39" s="162"/>
      <c r="AU39" s="162"/>
      <c r="AV39" s="162">
        <v>55</v>
      </c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  <c r="BI39" s="162"/>
      <c r="BJ39" s="162"/>
      <c r="BK39" s="162"/>
      <c r="BL39" s="162"/>
      <c r="BM39" s="162"/>
      <c r="BN39" s="162"/>
      <c r="BO39" s="162"/>
      <c r="BP39" s="162"/>
      <c r="BQ39" s="162"/>
      <c r="BR39" s="162"/>
      <c r="BS39" s="162"/>
      <c r="BT39" s="162"/>
      <c r="BU39" s="162"/>
      <c r="BV39" s="162"/>
      <c r="BW39" s="162"/>
      <c r="BX39" s="162"/>
      <c r="BY39" s="8"/>
      <c r="BZ39" s="8"/>
      <c r="CA39" s="79">
        <f>SUMPRODUCT($D39:$BZ39,$D$51:$BZ$51)/1000</f>
        <v>8.152</v>
      </c>
    </row>
    <row r="40" ht="14.5" spans="1:79">
      <c r="A40" s="160" t="s">
        <v>54</v>
      </c>
      <c r="B40" s="161"/>
      <c r="C40" s="162"/>
      <c r="D40" s="162"/>
      <c r="E40" s="162">
        <v>60</v>
      </c>
      <c r="F40" s="162"/>
      <c r="G40" s="162"/>
      <c r="H40" s="162"/>
      <c r="I40" s="162"/>
      <c r="J40" s="162"/>
      <c r="K40" s="162"/>
      <c r="L40" s="162">
        <v>1.5</v>
      </c>
      <c r="M40" s="162"/>
      <c r="N40" s="162">
        <v>1.2</v>
      </c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>
        <v>2</v>
      </c>
      <c r="AU40" s="162"/>
      <c r="AV40" s="162">
        <v>30</v>
      </c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>
        <v>199</v>
      </c>
      <c r="BK40" s="162"/>
      <c r="BL40" s="162"/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2"/>
      <c r="BY40" s="8"/>
      <c r="BZ40" s="8"/>
      <c r="CA40" s="79">
        <f>SUMPRODUCT($D40:$BZ40,$D$51:$BZ$51)/1000</f>
        <v>52.578</v>
      </c>
    </row>
    <row r="41" ht="14.5" spans="1:79">
      <c r="A41" s="160" t="s">
        <v>9</v>
      </c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>
        <v>0</v>
      </c>
      <c r="BX41" s="162">
        <v>40</v>
      </c>
      <c r="BY41" s="8"/>
      <c r="BZ41" s="8"/>
      <c r="CA41">
        <f>SUMPRODUCT($D41:$BZ41,$D$51:$BZ$51)/1000</f>
        <v>2.64</v>
      </c>
    </row>
    <row r="42" ht="14.5" spans="1:79">
      <c r="A42" s="160" t="s">
        <v>11</v>
      </c>
      <c r="B42" s="161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>
        <v>100</v>
      </c>
      <c r="BW42" s="162"/>
      <c r="BX42" s="162"/>
      <c r="BY42" s="8"/>
      <c r="BZ42" s="8"/>
      <c r="CA42" s="79">
        <f>SUMPRODUCT($D42:$BZ42,$D$51:$BZ$51)/1000</f>
        <v>10.5</v>
      </c>
    </row>
    <row r="43" ht="14" spans="1:79">
      <c r="A43" s="160" t="s">
        <v>18</v>
      </c>
      <c r="B43" s="161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>
        <v>10</v>
      </c>
      <c r="N43" s="165"/>
      <c r="O43" s="165"/>
      <c r="P43" s="165">
        <v>1</v>
      </c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2"/>
      <c r="BZ43" s="162"/>
      <c r="CA43">
        <f>SUMPRODUCT($D43:$BZ43,$D$51:$BZ$51)/1000</f>
        <v>1.77</v>
      </c>
    </row>
    <row r="44" ht="14.5" spans="1:79">
      <c r="A44" s="231"/>
      <c r="B44" s="178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69"/>
      <c r="O44" s="133"/>
      <c r="P44" s="133"/>
      <c r="Q44" s="169"/>
      <c r="R44" s="237"/>
      <c r="S44" s="133"/>
      <c r="T44" s="133"/>
      <c r="U44" s="133"/>
      <c r="V44" s="133"/>
      <c r="W44" s="133"/>
      <c r="X44" s="133"/>
      <c r="Y44" s="133"/>
      <c r="Z44" s="133"/>
      <c r="AA44" s="238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  <c r="AZ44" s="133"/>
      <c r="BA44" s="133"/>
      <c r="BB44" s="133"/>
      <c r="BC44" s="133"/>
      <c r="BD44" s="133"/>
      <c r="BE44" s="133"/>
      <c r="BF44" s="133"/>
      <c r="BG44" s="133"/>
      <c r="BH44" s="133"/>
      <c r="BI44" s="133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133"/>
      <c r="BU44" s="133"/>
      <c r="BV44" s="133"/>
      <c r="BW44" s="133"/>
      <c r="BX44" s="133"/>
      <c r="BY44" s="242"/>
      <c r="BZ44" s="162"/>
      <c r="CA44" s="78" t="e">
        <f>SUMPRODUCT(E44:BZ44,E51:BZ51)/1000-SUMPRODUCT(Q44,Q51)/1000+Q51*Q44</f>
        <v>#VALUE!</v>
      </c>
    </row>
    <row r="45" ht="14" spans="1:78">
      <c r="A45" s="160"/>
      <c r="B45" s="16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162"/>
      <c r="BZ45" s="162"/>
    </row>
    <row r="46" ht="15.6" hidden="1" customHeight="1" spans="1:78">
      <c r="A46" s="160"/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</row>
    <row r="47" ht="15.6" hidden="1" customHeight="1" spans="1:78">
      <c r="A47" s="160"/>
      <c r="B47" s="161"/>
      <c r="C47" s="162"/>
      <c r="D47" s="162">
        <f t="shared" ref="D47:BO47" si="15">SUM(D39:D45)</f>
        <v>0</v>
      </c>
      <c r="E47" s="162">
        <f t="shared" si="15"/>
        <v>60</v>
      </c>
      <c r="F47" s="162">
        <f t="shared" si="15"/>
        <v>0</v>
      </c>
      <c r="G47" s="162">
        <f t="shared" si="15"/>
        <v>0</v>
      </c>
      <c r="H47" s="162">
        <f t="shared" si="15"/>
        <v>0</v>
      </c>
      <c r="I47" s="162">
        <f t="shared" si="15"/>
        <v>0</v>
      </c>
      <c r="J47" s="162">
        <f t="shared" si="15"/>
        <v>0</v>
      </c>
      <c r="K47" s="162">
        <f t="shared" si="15"/>
        <v>0</v>
      </c>
      <c r="L47" s="162">
        <f t="shared" si="15"/>
        <v>1.5</v>
      </c>
      <c r="M47" s="162">
        <f t="shared" si="15"/>
        <v>10</v>
      </c>
      <c r="N47" s="162">
        <f t="shared" si="15"/>
        <v>2.4</v>
      </c>
      <c r="O47" s="162">
        <f t="shared" si="15"/>
        <v>0</v>
      </c>
      <c r="P47" s="162">
        <f t="shared" si="15"/>
        <v>1</v>
      </c>
      <c r="Q47" s="162">
        <f t="shared" si="15"/>
        <v>0</v>
      </c>
      <c r="R47" s="162">
        <f t="shared" si="15"/>
        <v>0</v>
      </c>
      <c r="S47" s="162">
        <f t="shared" si="15"/>
        <v>0</v>
      </c>
      <c r="T47" s="162">
        <f t="shared" si="15"/>
        <v>0</v>
      </c>
      <c r="U47" s="162">
        <f t="shared" si="15"/>
        <v>0</v>
      </c>
      <c r="V47" s="162">
        <f t="shared" si="15"/>
        <v>0</v>
      </c>
      <c r="W47" s="162">
        <f t="shared" si="15"/>
        <v>0</v>
      </c>
      <c r="X47" s="162">
        <f t="shared" si="15"/>
        <v>0</v>
      </c>
      <c r="Y47" s="162">
        <f t="shared" si="15"/>
        <v>0</v>
      </c>
      <c r="Z47" s="162">
        <f t="shared" si="15"/>
        <v>0</v>
      </c>
      <c r="AA47" s="162">
        <f t="shared" si="15"/>
        <v>0</v>
      </c>
      <c r="AB47" s="162">
        <f t="shared" si="15"/>
        <v>0</v>
      </c>
      <c r="AC47" s="162">
        <f t="shared" si="15"/>
        <v>0</v>
      </c>
      <c r="AD47" s="162">
        <f t="shared" si="15"/>
        <v>0</v>
      </c>
      <c r="AE47" s="162">
        <f t="shared" si="15"/>
        <v>0</v>
      </c>
      <c r="AF47" s="162">
        <f t="shared" si="15"/>
        <v>0</v>
      </c>
      <c r="AG47" s="162">
        <f t="shared" si="15"/>
        <v>0</v>
      </c>
      <c r="AH47" s="162">
        <f t="shared" si="15"/>
        <v>0</v>
      </c>
      <c r="AI47" s="162">
        <f t="shared" si="15"/>
        <v>0</v>
      </c>
      <c r="AJ47" s="162">
        <f t="shared" si="15"/>
        <v>0</v>
      </c>
      <c r="AK47" s="162">
        <f t="shared" si="15"/>
        <v>0</v>
      </c>
      <c r="AL47" s="162">
        <f t="shared" si="15"/>
        <v>0</v>
      </c>
      <c r="AM47" s="162">
        <f t="shared" si="15"/>
        <v>0</v>
      </c>
      <c r="AN47" s="162">
        <f t="shared" si="15"/>
        <v>22</v>
      </c>
      <c r="AO47" s="162">
        <f t="shared" si="15"/>
        <v>0</v>
      </c>
      <c r="AP47" s="162">
        <f t="shared" si="15"/>
        <v>0</v>
      </c>
      <c r="AQ47" s="162">
        <f t="shared" si="15"/>
        <v>0</v>
      </c>
      <c r="AR47" s="162">
        <f t="shared" si="15"/>
        <v>0</v>
      </c>
      <c r="AS47" s="162">
        <f t="shared" si="15"/>
        <v>0</v>
      </c>
      <c r="AT47" s="162">
        <f t="shared" si="15"/>
        <v>2</v>
      </c>
      <c r="AU47" s="162">
        <f t="shared" si="15"/>
        <v>0</v>
      </c>
      <c r="AV47" s="162">
        <f t="shared" si="15"/>
        <v>85</v>
      </c>
      <c r="AW47" s="162">
        <f t="shared" si="15"/>
        <v>0</v>
      </c>
      <c r="AX47" s="162">
        <f t="shared" si="15"/>
        <v>0</v>
      </c>
      <c r="AY47" s="162">
        <f t="shared" si="15"/>
        <v>0</v>
      </c>
      <c r="AZ47" s="162">
        <f t="shared" si="15"/>
        <v>0</v>
      </c>
      <c r="BA47" s="162">
        <f t="shared" si="15"/>
        <v>0</v>
      </c>
      <c r="BB47" s="162">
        <f t="shared" si="15"/>
        <v>0</v>
      </c>
      <c r="BC47" s="162">
        <f t="shared" si="15"/>
        <v>0</v>
      </c>
      <c r="BD47" s="162">
        <f t="shared" si="15"/>
        <v>0</v>
      </c>
      <c r="BE47" s="162">
        <f t="shared" si="15"/>
        <v>0</v>
      </c>
      <c r="BF47" s="162">
        <f t="shared" si="15"/>
        <v>0</v>
      </c>
      <c r="BG47" s="162">
        <f t="shared" si="15"/>
        <v>0</v>
      </c>
      <c r="BH47" s="162">
        <f t="shared" si="15"/>
        <v>0</v>
      </c>
      <c r="BI47" s="162">
        <f t="shared" si="15"/>
        <v>0</v>
      </c>
      <c r="BJ47" s="162">
        <f t="shared" si="15"/>
        <v>199</v>
      </c>
      <c r="BK47" s="162">
        <f t="shared" si="15"/>
        <v>0</v>
      </c>
      <c r="BL47" s="162">
        <f t="shared" si="15"/>
        <v>0</v>
      </c>
      <c r="BM47" s="162">
        <f t="shared" si="15"/>
        <v>0</v>
      </c>
      <c r="BN47" s="162">
        <f t="shared" si="15"/>
        <v>0</v>
      </c>
      <c r="BO47" s="162">
        <f t="shared" si="15"/>
        <v>0</v>
      </c>
      <c r="BP47" s="162">
        <f t="shared" ref="BP47:BZ47" si="16">SUM(BP39:BP45)</f>
        <v>0</v>
      </c>
      <c r="BQ47" s="162">
        <f t="shared" si="16"/>
        <v>0</v>
      </c>
      <c r="BR47" s="162">
        <f t="shared" si="16"/>
        <v>0</v>
      </c>
      <c r="BS47" s="162">
        <f t="shared" si="16"/>
        <v>0</v>
      </c>
      <c r="BT47" s="162">
        <f t="shared" si="16"/>
        <v>0</v>
      </c>
      <c r="BU47" s="162">
        <f t="shared" si="16"/>
        <v>0</v>
      </c>
      <c r="BV47" s="162">
        <f t="shared" si="16"/>
        <v>100</v>
      </c>
      <c r="BW47" s="162">
        <f t="shared" si="16"/>
        <v>0</v>
      </c>
      <c r="BX47" s="162">
        <f t="shared" si="16"/>
        <v>40</v>
      </c>
      <c r="BY47" s="162">
        <f t="shared" si="16"/>
        <v>0</v>
      </c>
      <c r="BZ47" s="162">
        <f t="shared" si="16"/>
        <v>0</v>
      </c>
    </row>
    <row r="48" ht="13.95" hidden="1" customHeight="1" spans="1:78">
      <c r="A48" s="163" t="s">
        <v>194</v>
      </c>
      <c r="B48" s="164"/>
      <c r="C48" s="162">
        <f>C49</f>
        <v>0</v>
      </c>
      <c r="D48" s="162">
        <f t="shared" ref="D48:BO48" si="17">C48</f>
        <v>0</v>
      </c>
      <c r="E48" s="162">
        <f t="shared" si="17"/>
        <v>0</v>
      </c>
      <c r="F48" s="162">
        <f t="shared" si="17"/>
        <v>0</v>
      </c>
      <c r="G48" s="162">
        <f t="shared" si="17"/>
        <v>0</v>
      </c>
      <c r="H48" s="162">
        <f t="shared" si="17"/>
        <v>0</v>
      </c>
      <c r="I48" s="162">
        <f t="shared" si="17"/>
        <v>0</v>
      </c>
      <c r="J48" s="162">
        <f t="shared" si="17"/>
        <v>0</v>
      </c>
      <c r="K48" s="162">
        <f t="shared" si="17"/>
        <v>0</v>
      </c>
      <c r="L48" s="162">
        <f t="shared" si="17"/>
        <v>0</v>
      </c>
      <c r="M48" s="162">
        <f t="shared" si="17"/>
        <v>0</v>
      </c>
      <c r="N48" s="162">
        <f t="shared" si="17"/>
        <v>0</v>
      </c>
      <c r="O48" s="162">
        <f t="shared" si="17"/>
        <v>0</v>
      </c>
      <c r="P48" s="162">
        <f t="shared" si="17"/>
        <v>0</v>
      </c>
      <c r="Q48" s="162">
        <f t="shared" si="17"/>
        <v>0</v>
      </c>
      <c r="R48" s="162">
        <f t="shared" si="17"/>
        <v>0</v>
      </c>
      <c r="S48" s="162">
        <f t="shared" si="17"/>
        <v>0</v>
      </c>
      <c r="T48" s="162">
        <f t="shared" si="17"/>
        <v>0</v>
      </c>
      <c r="U48" s="162">
        <f t="shared" si="17"/>
        <v>0</v>
      </c>
      <c r="V48" s="162">
        <f t="shared" si="17"/>
        <v>0</v>
      </c>
      <c r="W48" s="162">
        <f t="shared" si="17"/>
        <v>0</v>
      </c>
      <c r="X48" s="162">
        <f t="shared" si="17"/>
        <v>0</v>
      </c>
      <c r="Y48" s="162">
        <f t="shared" si="17"/>
        <v>0</v>
      </c>
      <c r="Z48" s="162">
        <f t="shared" si="17"/>
        <v>0</v>
      </c>
      <c r="AA48" s="162">
        <f t="shared" si="17"/>
        <v>0</v>
      </c>
      <c r="AB48" s="162">
        <f t="shared" si="17"/>
        <v>0</v>
      </c>
      <c r="AC48" s="162">
        <f t="shared" si="17"/>
        <v>0</v>
      </c>
      <c r="AD48" s="162">
        <f t="shared" si="17"/>
        <v>0</v>
      </c>
      <c r="AE48" s="162">
        <f t="shared" si="17"/>
        <v>0</v>
      </c>
      <c r="AF48" s="162">
        <f t="shared" si="17"/>
        <v>0</v>
      </c>
      <c r="AG48" s="162">
        <f t="shared" si="17"/>
        <v>0</v>
      </c>
      <c r="AH48" s="162">
        <f t="shared" si="17"/>
        <v>0</v>
      </c>
      <c r="AI48" s="162">
        <f t="shared" si="17"/>
        <v>0</v>
      </c>
      <c r="AJ48" s="162">
        <f t="shared" si="17"/>
        <v>0</v>
      </c>
      <c r="AK48" s="162">
        <f t="shared" si="17"/>
        <v>0</v>
      </c>
      <c r="AL48" s="162">
        <f t="shared" si="17"/>
        <v>0</v>
      </c>
      <c r="AM48" s="162">
        <f t="shared" si="17"/>
        <v>0</v>
      </c>
      <c r="AN48" s="162">
        <f t="shared" si="17"/>
        <v>0</v>
      </c>
      <c r="AO48" s="162">
        <f t="shared" si="17"/>
        <v>0</v>
      </c>
      <c r="AP48" s="162">
        <f t="shared" si="17"/>
        <v>0</v>
      </c>
      <c r="AQ48" s="162">
        <f t="shared" si="17"/>
        <v>0</v>
      </c>
      <c r="AR48" s="162">
        <f t="shared" si="17"/>
        <v>0</v>
      </c>
      <c r="AS48" s="162">
        <f t="shared" si="17"/>
        <v>0</v>
      </c>
      <c r="AT48" s="162">
        <f t="shared" si="17"/>
        <v>0</v>
      </c>
      <c r="AU48" s="162">
        <f t="shared" si="17"/>
        <v>0</v>
      </c>
      <c r="AV48" s="162">
        <f t="shared" si="17"/>
        <v>0</v>
      </c>
      <c r="AW48" s="162">
        <f t="shared" si="17"/>
        <v>0</v>
      </c>
      <c r="AX48" s="162">
        <f t="shared" si="17"/>
        <v>0</v>
      </c>
      <c r="AY48" s="162">
        <f t="shared" si="17"/>
        <v>0</v>
      </c>
      <c r="AZ48" s="162">
        <f t="shared" si="17"/>
        <v>0</v>
      </c>
      <c r="BA48" s="162">
        <f t="shared" si="17"/>
        <v>0</v>
      </c>
      <c r="BB48" s="162">
        <f t="shared" si="17"/>
        <v>0</v>
      </c>
      <c r="BC48" s="162">
        <f t="shared" si="17"/>
        <v>0</v>
      </c>
      <c r="BD48" s="162">
        <f t="shared" si="17"/>
        <v>0</v>
      </c>
      <c r="BE48" s="162">
        <f t="shared" si="17"/>
        <v>0</v>
      </c>
      <c r="BF48" s="162">
        <f t="shared" si="17"/>
        <v>0</v>
      </c>
      <c r="BG48" s="162">
        <f t="shared" si="17"/>
        <v>0</v>
      </c>
      <c r="BH48" s="162">
        <f t="shared" si="17"/>
        <v>0</v>
      </c>
      <c r="BI48" s="162">
        <f t="shared" si="17"/>
        <v>0</v>
      </c>
      <c r="BJ48" s="162">
        <f t="shared" si="17"/>
        <v>0</v>
      </c>
      <c r="BK48" s="162">
        <f t="shared" si="17"/>
        <v>0</v>
      </c>
      <c r="BL48" s="162">
        <f t="shared" si="17"/>
        <v>0</v>
      </c>
      <c r="BM48" s="162">
        <f t="shared" si="17"/>
        <v>0</v>
      </c>
      <c r="BN48" s="162">
        <f t="shared" si="17"/>
        <v>0</v>
      </c>
      <c r="BO48" s="162">
        <f t="shared" si="17"/>
        <v>0</v>
      </c>
      <c r="BP48" s="162">
        <f t="shared" ref="BP48:BZ48" si="18">BO48</f>
        <v>0</v>
      </c>
      <c r="BQ48" s="162">
        <f t="shared" si="18"/>
        <v>0</v>
      </c>
      <c r="BR48" s="162">
        <f t="shared" si="18"/>
        <v>0</v>
      </c>
      <c r="BS48" s="162">
        <f t="shared" si="18"/>
        <v>0</v>
      </c>
      <c r="BT48" s="162">
        <f t="shared" si="18"/>
        <v>0</v>
      </c>
      <c r="BU48" s="162">
        <f t="shared" si="18"/>
        <v>0</v>
      </c>
      <c r="BV48" s="162">
        <f t="shared" si="18"/>
        <v>0</v>
      </c>
      <c r="BW48" s="162">
        <f t="shared" si="18"/>
        <v>0</v>
      </c>
      <c r="BX48" s="162">
        <f t="shared" si="18"/>
        <v>0</v>
      </c>
      <c r="BY48" s="162">
        <f t="shared" si="18"/>
        <v>0</v>
      </c>
      <c r="BZ48" s="162">
        <f t="shared" si="18"/>
        <v>0</v>
      </c>
    </row>
    <row r="49" ht="19.75" spans="1:78">
      <c r="A49" s="195" t="s">
        <v>194</v>
      </c>
      <c r="B49" s="196"/>
      <c r="C49" s="197">
        <f>VLOOKUP(B4,Фактически_присутствующих,3,FALSE)</f>
        <v>0</v>
      </c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6.25" spans="1:78">
      <c r="A50" s="146" t="s">
        <v>195</v>
      </c>
      <c r="B50" s="147"/>
      <c r="C50" s="198"/>
      <c r="D50" s="199">
        <f>D47*D48/1000</f>
        <v>0</v>
      </c>
      <c r="E50" s="207">
        <f>E47*E48/1000</f>
        <v>0</v>
      </c>
      <c r="F50" s="207">
        <f>F47*F48/1000</f>
        <v>0</v>
      </c>
      <c r="G50" s="207">
        <f>G47*G48</f>
        <v>0</v>
      </c>
      <c r="H50" s="207">
        <f>H47*H48/1000</f>
        <v>0</v>
      </c>
      <c r="I50" s="207">
        <f>I47*I48/1000</f>
        <v>0</v>
      </c>
      <c r="J50" s="207">
        <f>J47*J48/1000</f>
        <v>0</v>
      </c>
      <c r="K50" s="207">
        <f>K47*K48/1000</f>
        <v>0</v>
      </c>
      <c r="L50" s="207">
        <f t="shared" ref="L50:BX50" si="19">L47*L48/1000</f>
        <v>0</v>
      </c>
      <c r="M50" s="207">
        <f t="shared" si="19"/>
        <v>0</v>
      </c>
      <c r="N50" s="207">
        <f t="shared" si="19"/>
        <v>0</v>
      </c>
      <c r="O50" s="207">
        <f t="shared" si="19"/>
        <v>0</v>
      </c>
      <c r="P50" s="207">
        <f t="shared" si="19"/>
        <v>0</v>
      </c>
      <c r="Q50" s="207">
        <f>Q47*Q48</f>
        <v>0</v>
      </c>
      <c r="R50" s="207">
        <f t="shared" si="19"/>
        <v>0</v>
      </c>
      <c r="S50" s="207">
        <f t="shared" si="19"/>
        <v>0</v>
      </c>
      <c r="T50" s="207">
        <f t="shared" si="19"/>
        <v>0</v>
      </c>
      <c r="U50" s="207">
        <f t="shared" si="19"/>
        <v>0</v>
      </c>
      <c r="V50" s="207">
        <f t="shared" si="19"/>
        <v>0</v>
      </c>
      <c r="W50" s="207">
        <f t="shared" si="19"/>
        <v>0</v>
      </c>
      <c r="X50" s="207">
        <f t="shared" si="19"/>
        <v>0</v>
      </c>
      <c r="Y50" s="207">
        <f t="shared" si="19"/>
        <v>0</v>
      </c>
      <c r="Z50" s="207">
        <f t="shared" si="19"/>
        <v>0</v>
      </c>
      <c r="AA50" s="207">
        <f t="shared" si="19"/>
        <v>0</v>
      </c>
      <c r="AB50" s="207">
        <f t="shared" si="19"/>
        <v>0</v>
      </c>
      <c r="AC50" s="207">
        <f t="shared" si="19"/>
        <v>0</v>
      </c>
      <c r="AD50" s="207">
        <f t="shared" si="19"/>
        <v>0</v>
      </c>
      <c r="AE50" s="207">
        <f t="shared" si="19"/>
        <v>0</v>
      </c>
      <c r="AF50" s="207">
        <f t="shared" si="19"/>
        <v>0</v>
      </c>
      <c r="AG50" s="207">
        <f t="shared" si="19"/>
        <v>0</v>
      </c>
      <c r="AH50" s="207">
        <f t="shared" si="19"/>
        <v>0</v>
      </c>
      <c r="AI50" s="207">
        <f t="shared" si="19"/>
        <v>0</v>
      </c>
      <c r="AJ50" s="207">
        <f t="shared" si="19"/>
        <v>0</v>
      </c>
      <c r="AK50" s="207">
        <f t="shared" si="19"/>
        <v>0</v>
      </c>
      <c r="AL50" s="207">
        <f t="shared" si="19"/>
        <v>0</v>
      </c>
      <c r="AM50" s="207">
        <f t="shared" si="19"/>
        <v>0</v>
      </c>
      <c r="AN50" s="207">
        <f t="shared" si="19"/>
        <v>0</v>
      </c>
      <c r="AO50" s="207">
        <f t="shared" si="19"/>
        <v>0</v>
      </c>
      <c r="AP50" s="207">
        <f t="shared" si="19"/>
        <v>0</v>
      </c>
      <c r="AQ50" s="207">
        <f t="shared" si="19"/>
        <v>0</v>
      </c>
      <c r="AR50" s="207">
        <f t="shared" si="19"/>
        <v>0</v>
      </c>
      <c r="AS50" s="207">
        <f t="shared" si="19"/>
        <v>0</v>
      </c>
      <c r="AT50" s="207">
        <f t="shared" si="19"/>
        <v>0</v>
      </c>
      <c r="AU50" s="207">
        <f t="shared" si="19"/>
        <v>0</v>
      </c>
      <c r="AV50" s="207">
        <f t="shared" si="19"/>
        <v>0</v>
      </c>
      <c r="AW50" s="207">
        <f t="shared" si="19"/>
        <v>0</v>
      </c>
      <c r="AX50" s="207">
        <f t="shared" si="19"/>
        <v>0</v>
      </c>
      <c r="AY50" s="207">
        <f t="shared" si="19"/>
        <v>0</v>
      </c>
      <c r="AZ50" s="207">
        <f t="shared" si="19"/>
        <v>0</v>
      </c>
      <c r="BA50" s="207">
        <f t="shared" si="19"/>
        <v>0</v>
      </c>
      <c r="BB50" s="207">
        <f t="shared" si="19"/>
        <v>0</v>
      </c>
      <c r="BC50" s="207">
        <f t="shared" si="19"/>
        <v>0</v>
      </c>
      <c r="BD50" s="207">
        <f t="shared" si="19"/>
        <v>0</v>
      </c>
      <c r="BE50" s="207">
        <f t="shared" si="19"/>
        <v>0</v>
      </c>
      <c r="BF50" s="207">
        <f t="shared" si="19"/>
        <v>0</v>
      </c>
      <c r="BG50" s="207">
        <f t="shared" si="19"/>
        <v>0</v>
      </c>
      <c r="BH50" s="207">
        <f t="shared" si="19"/>
        <v>0</v>
      </c>
      <c r="BI50" s="207">
        <f t="shared" si="19"/>
        <v>0</v>
      </c>
      <c r="BJ50" s="207">
        <f t="shared" si="19"/>
        <v>0</v>
      </c>
      <c r="BK50" s="207">
        <f t="shared" si="19"/>
        <v>0</v>
      </c>
      <c r="BL50" s="207">
        <f t="shared" si="19"/>
        <v>0</v>
      </c>
      <c r="BM50" s="207">
        <f t="shared" si="19"/>
        <v>0</v>
      </c>
      <c r="BN50" s="207">
        <f t="shared" si="19"/>
        <v>0</v>
      </c>
      <c r="BO50" s="207">
        <f t="shared" si="19"/>
        <v>0</v>
      </c>
      <c r="BP50" s="207">
        <f t="shared" si="19"/>
        <v>0</v>
      </c>
      <c r="BQ50" s="207">
        <f t="shared" si="19"/>
        <v>0</v>
      </c>
      <c r="BR50" s="207">
        <f t="shared" si="19"/>
        <v>0</v>
      </c>
      <c r="BS50" s="207">
        <f t="shared" si="19"/>
        <v>0</v>
      </c>
      <c r="BT50" s="207">
        <f t="shared" si="19"/>
        <v>0</v>
      </c>
      <c r="BU50" s="207">
        <f t="shared" si="19"/>
        <v>0</v>
      </c>
      <c r="BV50" s="207">
        <f t="shared" si="19"/>
        <v>0</v>
      </c>
      <c r="BW50" s="207">
        <f t="shared" si="19"/>
        <v>0</v>
      </c>
      <c r="BX50" s="207">
        <f t="shared" si="19"/>
        <v>0</v>
      </c>
      <c r="BY50" s="229">
        <f>BY47*BY48/1000</f>
        <v>0</v>
      </c>
      <c r="BZ50" s="229">
        <f>BZ47*BZ48</f>
        <v>0</v>
      </c>
    </row>
    <row r="51" ht="15.5" spans="1:78">
      <c r="A51" s="146" t="s">
        <v>170</v>
      </c>
      <c r="B51" s="147"/>
      <c r="C51" s="198"/>
      <c r="D51" s="200">
        <f>ССЫЛКИ!B3</f>
        <v>105</v>
      </c>
      <c r="E51" s="208">
        <f>ССЫЛКИ!C3</f>
        <v>590</v>
      </c>
      <c r="F51" s="208">
        <f>ССЫЛКИ!D3</f>
        <v>590</v>
      </c>
      <c r="G51" s="208">
        <f>ССЫЛКИ!E3</f>
        <v>11</v>
      </c>
      <c r="H51" s="208">
        <f>ССЫЛКИ!F3</f>
        <v>400</v>
      </c>
      <c r="I51" s="208">
        <f>ССЫЛКИ!G3</f>
        <v>200</v>
      </c>
      <c r="J51" s="208">
        <f>ССЫЛКИ!H3</f>
        <v>105</v>
      </c>
      <c r="K51" s="208">
        <f>ССЫЛКИ!I3</f>
        <v>590</v>
      </c>
      <c r="L51" s="208">
        <f>ССЫЛКИ!J3</f>
        <v>150</v>
      </c>
      <c r="M51" s="208">
        <f>ССЫЛКИ!K3</f>
        <v>78</v>
      </c>
      <c r="N51" s="208">
        <f>ССЫЛКИ!L3</f>
        <v>10</v>
      </c>
      <c r="O51" s="208">
        <f>ССЫЛКИ!M3</f>
        <v>300</v>
      </c>
      <c r="P51" s="208">
        <f>ССЫЛКИ!N3</f>
        <v>990</v>
      </c>
      <c r="Q51" s="208">
        <f>ССЫЛКИ!O3</f>
        <v>12</v>
      </c>
      <c r="R51" s="208">
        <f>ССЫЛКИ!P3</f>
        <v>330</v>
      </c>
      <c r="S51" s="208">
        <f>ССЫЛКИ!Q3</f>
        <v>420</v>
      </c>
      <c r="T51" s="208">
        <f>ССЫЛКИ!R3</f>
        <v>260</v>
      </c>
      <c r="U51" s="208">
        <f>ССЫЛКИ!S3</f>
        <v>165</v>
      </c>
      <c r="V51" s="208">
        <f>ССЫЛКИ!T3</f>
        <v>300</v>
      </c>
      <c r="W51" s="208">
        <f>ССЫЛКИ!U3</f>
        <v>300</v>
      </c>
      <c r="X51" s="208">
        <f>ССЫЛКИ!V3</f>
        <v>400</v>
      </c>
      <c r="Y51" s="208">
        <f>ССЫЛКИ!W3</f>
        <v>50</v>
      </c>
      <c r="Z51" s="208">
        <f>ССЫЛКИ!X3</f>
        <v>210</v>
      </c>
      <c r="AA51" s="208">
        <f>ССЫЛКИ!Y3</f>
        <v>90</v>
      </c>
      <c r="AB51" s="208">
        <f>ССЫЛКИ!Z3</f>
        <v>100</v>
      </c>
      <c r="AC51" s="208">
        <f>ССЫЛКИ!AA3</f>
        <v>190</v>
      </c>
      <c r="AD51" s="208">
        <f>ССЫЛКИ!AB3</f>
        <v>440</v>
      </c>
      <c r="AE51" s="208">
        <f>ССЫЛКИ!AC3</f>
        <v>12.5</v>
      </c>
      <c r="AF51" s="208">
        <f>ССЫЛКИ!AD3</f>
        <v>70</v>
      </c>
      <c r="AG51" s="208">
        <f>ССЫЛКИ!AE3</f>
        <v>92</v>
      </c>
      <c r="AH51" s="208">
        <f>ССЫЛКИ!AF3</f>
        <v>70</v>
      </c>
      <c r="AI51" s="208">
        <f>ССЫЛКИ!AG3</f>
        <v>62</v>
      </c>
      <c r="AJ51" s="208">
        <f>ССЫЛКИ!AH3</f>
        <v>65</v>
      </c>
      <c r="AK51" s="208">
        <f>ССЫЛКИ!AI3</f>
        <v>70</v>
      </c>
      <c r="AL51" s="208">
        <f>ССЫЛКИ!AJ3</f>
        <v>75</v>
      </c>
      <c r="AM51" s="208">
        <f>ССЫЛКИ!AK3</f>
        <v>68</v>
      </c>
      <c r="AN51" s="208">
        <f>ССЫЛКИ!AL3</f>
        <v>120</v>
      </c>
      <c r="AO51" s="208">
        <f>ССЫЛКИ!AM3</f>
        <v>70</v>
      </c>
      <c r="AP51" s="208">
        <f>ССЫЛКИ!AN3</f>
        <v>190</v>
      </c>
      <c r="AQ51" s="208">
        <f>ССЫЛКИ!AO3</f>
        <v>420</v>
      </c>
      <c r="AR51" s="208">
        <f>ССЫЛКИ!AP3</f>
        <v>195</v>
      </c>
      <c r="AS51" s="208">
        <f>ССЫЛКИ!AQ3</f>
        <v>95</v>
      </c>
      <c r="AT51" s="208">
        <f>ССЫЛКИ!AR3</f>
        <v>1100</v>
      </c>
      <c r="AU51" s="208">
        <f>ССЫЛКИ!AS3</f>
        <v>85</v>
      </c>
      <c r="AV51" s="208">
        <f>ССЫЛКИ!AT3</f>
        <v>100</v>
      </c>
      <c r="AW51" s="208">
        <f>ССЫЛКИ!AU3</f>
        <v>290</v>
      </c>
      <c r="AX51" s="208">
        <f>ССЫЛКИ!AV3</f>
        <v>370</v>
      </c>
      <c r="AY51" s="208">
        <f>ССЫЛКИ!AW3</f>
        <v>700</v>
      </c>
      <c r="AZ51" s="208">
        <f>ССЫЛКИ!AX3</f>
        <v>440</v>
      </c>
      <c r="BA51" s="208">
        <f>ССЫЛКИ!AY3</f>
        <v>240</v>
      </c>
      <c r="BB51" s="208">
        <f>ССЫЛКИ!AZ3</f>
        <v>260</v>
      </c>
      <c r="BC51" s="208">
        <f>ССЫЛКИ!BA3</f>
        <v>350</v>
      </c>
      <c r="BD51" s="208">
        <f>ССЫЛКИ!BB3</f>
        <v>50</v>
      </c>
      <c r="BE51" s="208">
        <f>ССЫЛКИ!BC3</f>
        <v>370</v>
      </c>
      <c r="BF51" s="208">
        <f>ССЫЛКИ!BD3</f>
        <v>55</v>
      </c>
      <c r="BG51" s="208">
        <f>ССЫЛКИ!BE3</f>
        <v>450</v>
      </c>
      <c r="BH51" s="208">
        <f>ССЫЛКИ!BF3</f>
        <v>440</v>
      </c>
      <c r="BI51" s="208">
        <f>ССЫЛКИ!BG3</f>
        <v>48</v>
      </c>
      <c r="BJ51" s="208">
        <f>ССЫЛКИ!BH3</f>
        <v>59</v>
      </c>
      <c r="BK51" s="208">
        <f>ССЫЛКИ!BI3</f>
        <v>48</v>
      </c>
      <c r="BL51" s="208">
        <f>ССЫЛКИ!BJ3</f>
        <v>49</v>
      </c>
      <c r="BM51" s="208">
        <f>ССЫЛКИ!BK3</f>
        <v>78</v>
      </c>
      <c r="BN51" s="208">
        <f>ССЫЛКИ!BL3</f>
        <v>110</v>
      </c>
      <c r="BO51" s="208">
        <f>ССЫЛКИ!BM3</f>
        <v>61</v>
      </c>
      <c r="BP51" s="208">
        <f>ССЫЛКИ!BN3</f>
        <v>220</v>
      </c>
      <c r="BQ51" s="208">
        <f>ССЫЛКИ!BO3</f>
        <v>200</v>
      </c>
      <c r="BR51" s="208">
        <f>ССЫЛКИ!BP3</f>
        <v>164</v>
      </c>
      <c r="BS51" s="208">
        <f>ССЫЛКИ!BQ3</f>
        <v>190</v>
      </c>
      <c r="BT51" s="208">
        <f>ССЫЛКИ!BR3</f>
        <v>300</v>
      </c>
      <c r="BU51" s="208">
        <f>ССЫЛКИ!BS3</f>
        <v>195</v>
      </c>
      <c r="BV51" s="208">
        <f>ССЫЛКИ!BT3</f>
        <v>105</v>
      </c>
      <c r="BW51" s="208">
        <f>ССЫЛКИ!BU3</f>
        <v>440</v>
      </c>
      <c r="BX51" s="208">
        <f>ССЫЛКИ!BV3</f>
        <v>66</v>
      </c>
      <c r="BY51" s="225">
        <f>ССЫЛКИ!BW3</f>
        <v>510</v>
      </c>
      <c r="BZ51" s="225">
        <f>ССЫЛКИ!BX3</f>
        <v>580</v>
      </c>
    </row>
    <row r="52" ht="15.5" spans="1:78">
      <c r="A52" s="146" t="s">
        <v>196</v>
      </c>
      <c r="B52" s="147"/>
      <c r="C52" s="152">
        <f>SUM(D52:BZ52)</f>
        <v>0</v>
      </c>
      <c r="D52" s="201">
        <f t="shared" ref="D52:BX52" si="20">D50*D51</f>
        <v>0</v>
      </c>
      <c r="E52" s="232">
        <f t="shared" si="20"/>
        <v>0</v>
      </c>
      <c r="F52" s="232">
        <f t="shared" si="20"/>
        <v>0</v>
      </c>
      <c r="G52" s="207">
        <f t="shared" si="20"/>
        <v>0</v>
      </c>
      <c r="H52" s="207">
        <f t="shared" si="20"/>
        <v>0</v>
      </c>
      <c r="I52" s="207">
        <f t="shared" si="20"/>
        <v>0</v>
      </c>
      <c r="J52" s="207">
        <f t="shared" si="20"/>
        <v>0</v>
      </c>
      <c r="K52" s="207">
        <f t="shared" si="20"/>
        <v>0</v>
      </c>
      <c r="L52" s="207">
        <f t="shared" si="20"/>
        <v>0</v>
      </c>
      <c r="M52" s="207">
        <f t="shared" si="20"/>
        <v>0</v>
      </c>
      <c r="N52" s="207">
        <f t="shared" si="20"/>
        <v>0</v>
      </c>
      <c r="O52" s="207">
        <f t="shared" si="20"/>
        <v>0</v>
      </c>
      <c r="P52" s="207">
        <f t="shared" si="20"/>
        <v>0</v>
      </c>
      <c r="Q52" s="207">
        <f t="shared" si="20"/>
        <v>0</v>
      </c>
      <c r="R52" s="207">
        <f t="shared" si="20"/>
        <v>0</v>
      </c>
      <c r="S52" s="207">
        <f t="shared" si="20"/>
        <v>0</v>
      </c>
      <c r="T52" s="207">
        <f t="shared" si="20"/>
        <v>0</v>
      </c>
      <c r="U52" s="207">
        <f t="shared" si="20"/>
        <v>0</v>
      </c>
      <c r="V52" s="207">
        <f t="shared" si="20"/>
        <v>0</v>
      </c>
      <c r="W52" s="207">
        <f t="shared" si="20"/>
        <v>0</v>
      </c>
      <c r="X52" s="207">
        <f t="shared" si="20"/>
        <v>0</v>
      </c>
      <c r="Y52" s="207">
        <f t="shared" si="20"/>
        <v>0</v>
      </c>
      <c r="Z52" s="207">
        <f t="shared" si="20"/>
        <v>0</v>
      </c>
      <c r="AA52" s="207">
        <f t="shared" si="20"/>
        <v>0</v>
      </c>
      <c r="AB52" s="207">
        <f t="shared" si="20"/>
        <v>0</v>
      </c>
      <c r="AC52" s="207">
        <f t="shared" si="20"/>
        <v>0</v>
      </c>
      <c r="AD52" s="207">
        <f t="shared" si="20"/>
        <v>0</v>
      </c>
      <c r="AE52" s="207">
        <f t="shared" si="20"/>
        <v>0</v>
      </c>
      <c r="AF52" s="207">
        <f t="shared" si="20"/>
        <v>0</v>
      </c>
      <c r="AG52" s="207">
        <f t="shared" si="20"/>
        <v>0</v>
      </c>
      <c r="AH52" s="207">
        <f t="shared" si="20"/>
        <v>0</v>
      </c>
      <c r="AI52" s="207">
        <f t="shared" si="20"/>
        <v>0</v>
      </c>
      <c r="AJ52" s="207">
        <f t="shared" si="20"/>
        <v>0</v>
      </c>
      <c r="AK52" s="207">
        <f t="shared" si="20"/>
        <v>0</v>
      </c>
      <c r="AL52" s="207">
        <f t="shared" si="20"/>
        <v>0</v>
      </c>
      <c r="AM52" s="207">
        <f t="shared" si="20"/>
        <v>0</v>
      </c>
      <c r="AN52" s="207">
        <f t="shared" si="20"/>
        <v>0</v>
      </c>
      <c r="AO52" s="207">
        <f t="shared" si="20"/>
        <v>0</v>
      </c>
      <c r="AP52" s="207">
        <f t="shared" si="20"/>
        <v>0</v>
      </c>
      <c r="AQ52" s="207">
        <f t="shared" si="20"/>
        <v>0</v>
      </c>
      <c r="AR52" s="207">
        <f t="shared" si="20"/>
        <v>0</v>
      </c>
      <c r="AS52" s="207">
        <f t="shared" si="20"/>
        <v>0</v>
      </c>
      <c r="AT52" s="207">
        <f t="shared" si="20"/>
        <v>0</v>
      </c>
      <c r="AU52" s="207">
        <f t="shared" si="20"/>
        <v>0</v>
      </c>
      <c r="AV52" s="207">
        <f t="shared" si="20"/>
        <v>0</v>
      </c>
      <c r="AW52" s="207">
        <f t="shared" si="20"/>
        <v>0</v>
      </c>
      <c r="AX52" s="207">
        <f t="shared" si="20"/>
        <v>0</v>
      </c>
      <c r="AY52" s="207">
        <f t="shared" si="20"/>
        <v>0</v>
      </c>
      <c r="AZ52" s="207">
        <f t="shared" si="20"/>
        <v>0</v>
      </c>
      <c r="BA52" s="207">
        <f t="shared" si="20"/>
        <v>0</v>
      </c>
      <c r="BB52" s="207">
        <f t="shared" si="20"/>
        <v>0</v>
      </c>
      <c r="BC52" s="207">
        <f t="shared" si="20"/>
        <v>0</v>
      </c>
      <c r="BD52" s="207">
        <f t="shared" si="20"/>
        <v>0</v>
      </c>
      <c r="BE52" s="207">
        <f t="shared" si="20"/>
        <v>0</v>
      </c>
      <c r="BF52" s="207">
        <f t="shared" si="20"/>
        <v>0</v>
      </c>
      <c r="BG52" s="207">
        <f t="shared" si="20"/>
        <v>0</v>
      </c>
      <c r="BH52" s="207">
        <f t="shared" si="20"/>
        <v>0</v>
      </c>
      <c r="BI52" s="207">
        <f t="shared" si="20"/>
        <v>0</v>
      </c>
      <c r="BJ52" s="207">
        <f t="shared" si="20"/>
        <v>0</v>
      </c>
      <c r="BK52" s="207">
        <f t="shared" si="20"/>
        <v>0</v>
      </c>
      <c r="BL52" s="207">
        <f t="shared" si="20"/>
        <v>0</v>
      </c>
      <c r="BM52" s="207">
        <f t="shared" si="20"/>
        <v>0</v>
      </c>
      <c r="BN52" s="207">
        <f t="shared" si="20"/>
        <v>0</v>
      </c>
      <c r="BO52" s="207">
        <f t="shared" si="20"/>
        <v>0</v>
      </c>
      <c r="BP52" s="207">
        <f t="shared" si="20"/>
        <v>0</v>
      </c>
      <c r="BQ52" s="207">
        <f t="shared" si="20"/>
        <v>0</v>
      </c>
      <c r="BR52" s="207">
        <f t="shared" si="20"/>
        <v>0</v>
      </c>
      <c r="BS52" s="207">
        <f t="shared" si="20"/>
        <v>0</v>
      </c>
      <c r="BT52" s="207">
        <f t="shared" si="20"/>
        <v>0</v>
      </c>
      <c r="BU52" s="207">
        <f t="shared" si="20"/>
        <v>0</v>
      </c>
      <c r="BV52" s="207">
        <f t="shared" si="20"/>
        <v>0</v>
      </c>
      <c r="BW52" s="207">
        <f t="shared" si="20"/>
        <v>0</v>
      </c>
      <c r="BX52" s="207">
        <f t="shared" si="20"/>
        <v>0</v>
      </c>
      <c r="BY52" s="229">
        <f>BY50*BY51</f>
        <v>0</v>
      </c>
      <c r="BZ52" s="229">
        <f>BZ50*BZ51</f>
        <v>0</v>
      </c>
    </row>
    <row r="53" ht="15.5" spans="1:76">
      <c r="A53" s="146" t="s">
        <v>197</v>
      </c>
      <c r="B53" s="147"/>
      <c r="C53" s="156" t="e">
        <f>C52/C49</f>
        <v>#DIV/0!</v>
      </c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</row>
    <row r="54" ht="14" hidden="1" spans="1:76">
      <c r="A54" s="180"/>
      <c r="B54" s="203" t="s">
        <v>14</v>
      </c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</row>
    <row r="55" ht="14" hidden="1" spans="1:78">
      <c r="A55" s="160"/>
      <c r="B55" s="161"/>
      <c r="C55" s="162"/>
      <c r="D55" s="162">
        <f t="shared" ref="D55:L55" si="21">SUM(D39:D45)</f>
        <v>0</v>
      </c>
      <c r="E55" s="162">
        <f t="shared" si="21"/>
        <v>60</v>
      </c>
      <c r="F55" s="162">
        <f t="shared" si="21"/>
        <v>0</v>
      </c>
      <c r="G55" s="162">
        <f t="shared" si="21"/>
        <v>0</v>
      </c>
      <c r="H55" s="162">
        <f t="shared" si="21"/>
        <v>0</v>
      </c>
      <c r="I55" s="162">
        <f t="shared" si="21"/>
        <v>0</v>
      </c>
      <c r="J55" s="162">
        <f t="shared" si="21"/>
        <v>0</v>
      </c>
      <c r="K55" s="162">
        <f t="shared" si="21"/>
        <v>0</v>
      </c>
      <c r="L55" s="162">
        <f t="shared" si="21"/>
        <v>1.5</v>
      </c>
      <c r="M55" s="162">
        <f t="shared" ref="M55:BX55" si="22">SUM(M39:M45)</f>
        <v>10</v>
      </c>
      <c r="N55" s="162">
        <f t="shared" si="22"/>
        <v>2.4</v>
      </c>
      <c r="O55" s="162">
        <f t="shared" si="22"/>
        <v>0</v>
      </c>
      <c r="P55" s="162">
        <f t="shared" si="22"/>
        <v>1</v>
      </c>
      <c r="Q55" s="162">
        <f t="shared" si="22"/>
        <v>0</v>
      </c>
      <c r="R55" s="162">
        <f t="shared" si="22"/>
        <v>0</v>
      </c>
      <c r="S55" s="162">
        <f t="shared" si="22"/>
        <v>0</v>
      </c>
      <c r="T55" s="162">
        <f t="shared" si="22"/>
        <v>0</v>
      </c>
      <c r="U55" s="162">
        <f t="shared" si="22"/>
        <v>0</v>
      </c>
      <c r="V55" s="162">
        <f t="shared" si="22"/>
        <v>0</v>
      </c>
      <c r="W55" s="162">
        <f t="shared" si="22"/>
        <v>0</v>
      </c>
      <c r="X55" s="162">
        <f t="shared" si="22"/>
        <v>0</v>
      </c>
      <c r="Y55" s="162">
        <f t="shared" si="22"/>
        <v>0</v>
      </c>
      <c r="Z55" s="162">
        <f t="shared" si="22"/>
        <v>0</v>
      </c>
      <c r="AA55" s="162">
        <f t="shared" si="22"/>
        <v>0</v>
      </c>
      <c r="AB55" s="162">
        <f t="shared" si="22"/>
        <v>0</v>
      </c>
      <c r="AC55" s="162">
        <f t="shared" si="22"/>
        <v>0</v>
      </c>
      <c r="AD55" s="162">
        <f t="shared" si="22"/>
        <v>0</v>
      </c>
      <c r="AE55" s="162">
        <f t="shared" si="22"/>
        <v>0</v>
      </c>
      <c r="AF55" s="162">
        <f t="shared" si="22"/>
        <v>0</v>
      </c>
      <c r="AG55" s="162">
        <f t="shared" si="22"/>
        <v>0</v>
      </c>
      <c r="AH55" s="162">
        <f t="shared" si="22"/>
        <v>0</v>
      </c>
      <c r="AI55" s="162">
        <f t="shared" si="22"/>
        <v>0</v>
      </c>
      <c r="AJ55" s="162">
        <f t="shared" si="22"/>
        <v>0</v>
      </c>
      <c r="AK55" s="162">
        <f t="shared" si="22"/>
        <v>0</v>
      </c>
      <c r="AL55" s="162">
        <f t="shared" si="22"/>
        <v>0</v>
      </c>
      <c r="AM55" s="162">
        <f t="shared" si="22"/>
        <v>0</v>
      </c>
      <c r="AN55" s="162">
        <f t="shared" si="22"/>
        <v>22</v>
      </c>
      <c r="AO55" s="162">
        <f t="shared" si="22"/>
        <v>0</v>
      </c>
      <c r="AP55" s="162">
        <f t="shared" si="22"/>
        <v>0</v>
      </c>
      <c r="AQ55" s="162">
        <f t="shared" si="22"/>
        <v>0</v>
      </c>
      <c r="AR55" s="162">
        <f t="shared" si="22"/>
        <v>0</v>
      </c>
      <c r="AS55" s="162">
        <f t="shared" si="22"/>
        <v>0</v>
      </c>
      <c r="AT55" s="162">
        <f t="shared" si="22"/>
        <v>2</v>
      </c>
      <c r="AU55" s="162">
        <f t="shared" si="22"/>
        <v>0</v>
      </c>
      <c r="AV55" s="162">
        <f t="shared" si="22"/>
        <v>85</v>
      </c>
      <c r="AW55" s="162">
        <f t="shared" si="22"/>
        <v>0</v>
      </c>
      <c r="AX55" s="162">
        <f t="shared" si="22"/>
        <v>0</v>
      </c>
      <c r="AY55" s="162">
        <f t="shared" si="22"/>
        <v>0</v>
      </c>
      <c r="AZ55" s="162">
        <f t="shared" si="22"/>
        <v>0</v>
      </c>
      <c r="BA55" s="162">
        <f t="shared" si="22"/>
        <v>0</v>
      </c>
      <c r="BB55" s="162">
        <f t="shared" si="22"/>
        <v>0</v>
      </c>
      <c r="BC55" s="162">
        <f t="shared" si="22"/>
        <v>0</v>
      </c>
      <c r="BD55" s="162">
        <f t="shared" si="22"/>
        <v>0</v>
      </c>
      <c r="BE55" s="162">
        <f t="shared" si="22"/>
        <v>0</v>
      </c>
      <c r="BF55" s="162">
        <f t="shared" si="22"/>
        <v>0</v>
      </c>
      <c r="BG55" s="162">
        <f t="shared" si="22"/>
        <v>0</v>
      </c>
      <c r="BH55" s="162">
        <f t="shared" si="22"/>
        <v>0</v>
      </c>
      <c r="BI55" s="162">
        <f t="shared" si="22"/>
        <v>0</v>
      </c>
      <c r="BJ55" s="162">
        <f t="shared" si="22"/>
        <v>199</v>
      </c>
      <c r="BK55" s="162">
        <f t="shared" si="22"/>
        <v>0</v>
      </c>
      <c r="BL55" s="162">
        <f t="shared" si="22"/>
        <v>0</v>
      </c>
      <c r="BM55" s="162">
        <f t="shared" si="22"/>
        <v>0</v>
      </c>
      <c r="BN55" s="162">
        <f t="shared" si="22"/>
        <v>0</v>
      </c>
      <c r="BO55" s="162">
        <f t="shared" si="22"/>
        <v>0</v>
      </c>
      <c r="BP55" s="162">
        <f t="shared" si="22"/>
        <v>0</v>
      </c>
      <c r="BQ55" s="162">
        <f t="shared" si="22"/>
        <v>0</v>
      </c>
      <c r="BR55" s="162">
        <f t="shared" si="22"/>
        <v>0</v>
      </c>
      <c r="BS55" s="162">
        <f t="shared" si="22"/>
        <v>0</v>
      </c>
      <c r="BT55" s="162">
        <f t="shared" si="22"/>
        <v>0</v>
      </c>
      <c r="BU55" s="162">
        <f t="shared" si="22"/>
        <v>0</v>
      </c>
      <c r="BV55" s="162">
        <f t="shared" si="22"/>
        <v>100</v>
      </c>
      <c r="BW55" s="162">
        <f t="shared" si="22"/>
        <v>0</v>
      </c>
      <c r="BX55" s="162">
        <f t="shared" si="22"/>
        <v>40</v>
      </c>
      <c r="BY55" s="162">
        <f>SUM(BY39:BY45)</f>
        <v>0</v>
      </c>
      <c r="BZ55" s="162">
        <f>SUM(BZ39:BZ45)</f>
        <v>0</v>
      </c>
    </row>
    <row r="56" ht="14" hidden="1" spans="1:78">
      <c r="A56" s="163" t="s">
        <v>194</v>
      </c>
      <c r="B56" s="164"/>
      <c r="C56" s="162">
        <f>C57</f>
        <v>0</v>
      </c>
      <c r="D56" s="165">
        <f>C56</f>
        <v>0</v>
      </c>
      <c r="E56" s="165">
        <f t="shared" ref="E56:BP56" si="23">D56</f>
        <v>0</v>
      </c>
      <c r="F56" s="165">
        <f t="shared" si="23"/>
        <v>0</v>
      </c>
      <c r="G56" s="165">
        <f t="shared" si="23"/>
        <v>0</v>
      </c>
      <c r="H56" s="165">
        <f t="shared" si="23"/>
        <v>0</v>
      </c>
      <c r="I56" s="165">
        <f t="shared" si="23"/>
        <v>0</v>
      </c>
      <c r="J56" s="165">
        <f t="shared" si="23"/>
        <v>0</v>
      </c>
      <c r="K56" s="165">
        <f t="shared" si="23"/>
        <v>0</v>
      </c>
      <c r="L56" s="165">
        <f t="shared" si="23"/>
        <v>0</v>
      </c>
      <c r="M56" s="165">
        <f t="shared" si="23"/>
        <v>0</v>
      </c>
      <c r="N56" s="165">
        <f t="shared" si="23"/>
        <v>0</v>
      </c>
      <c r="O56" s="165">
        <f t="shared" si="23"/>
        <v>0</v>
      </c>
      <c r="P56" s="165">
        <f t="shared" si="23"/>
        <v>0</v>
      </c>
      <c r="Q56" s="165">
        <f t="shared" si="23"/>
        <v>0</v>
      </c>
      <c r="R56" s="165">
        <f t="shared" si="23"/>
        <v>0</v>
      </c>
      <c r="S56" s="165">
        <f t="shared" si="23"/>
        <v>0</v>
      </c>
      <c r="T56" s="165">
        <f t="shared" si="23"/>
        <v>0</v>
      </c>
      <c r="U56" s="165">
        <f t="shared" si="23"/>
        <v>0</v>
      </c>
      <c r="V56" s="165">
        <f t="shared" si="23"/>
        <v>0</v>
      </c>
      <c r="W56" s="165">
        <f t="shared" si="23"/>
        <v>0</v>
      </c>
      <c r="X56" s="165">
        <f t="shared" si="23"/>
        <v>0</v>
      </c>
      <c r="Y56" s="165">
        <f t="shared" si="23"/>
        <v>0</v>
      </c>
      <c r="Z56" s="165">
        <f t="shared" si="23"/>
        <v>0</v>
      </c>
      <c r="AA56" s="165">
        <f t="shared" si="23"/>
        <v>0</v>
      </c>
      <c r="AB56" s="165">
        <f t="shared" si="23"/>
        <v>0</v>
      </c>
      <c r="AC56" s="165">
        <f t="shared" si="23"/>
        <v>0</v>
      </c>
      <c r="AD56" s="165">
        <f t="shared" si="23"/>
        <v>0</v>
      </c>
      <c r="AE56" s="165">
        <f t="shared" si="23"/>
        <v>0</v>
      </c>
      <c r="AF56" s="165">
        <f t="shared" si="23"/>
        <v>0</v>
      </c>
      <c r="AG56" s="165">
        <f t="shared" si="23"/>
        <v>0</v>
      </c>
      <c r="AH56" s="165">
        <f t="shared" si="23"/>
        <v>0</v>
      </c>
      <c r="AI56" s="165">
        <f t="shared" si="23"/>
        <v>0</v>
      </c>
      <c r="AJ56" s="165">
        <f t="shared" si="23"/>
        <v>0</v>
      </c>
      <c r="AK56" s="165">
        <f t="shared" si="23"/>
        <v>0</v>
      </c>
      <c r="AL56" s="165">
        <f t="shared" si="23"/>
        <v>0</v>
      </c>
      <c r="AM56" s="165">
        <f t="shared" si="23"/>
        <v>0</v>
      </c>
      <c r="AN56" s="165">
        <f t="shared" si="23"/>
        <v>0</v>
      </c>
      <c r="AO56" s="165">
        <f t="shared" si="23"/>
        <v>0</v>
      </c>
      <c r="AP56" s="165">
        <f t="shared" si="23"/>
        <v>0</v>
      </c>
      <c r="AQ56" s="165">
        <f t="shared" si="23"/>
        <v>0</v>
      </c>
      <c r="AR56" s="165">
        <f t="shared" si="23"/>
        <v>0</v>
      </c>
      <c r="AS56" s="165">
        <f t="shared" si="23"/>
        <v>0</v>
      </c>
      <c r="AT56" s="165">
        <f t="shared" si="23"/>
        <v>0</v>
      </c>
      <c r="AU56" s="165">
        <f t="shared" si="23"/>
        <v>0</v>
      </c>
      <c r="AV56" s="165">
        <f t="shared" si="23"/>
        <v>0</v>
      </c>
      <c r="AW56" s="165">
        <f t="shared" si="23"/>
        <v>0</v>
      </c>
      <c r="AX56" s="165">
        <f t="shared" si="23"/>
        <v>0</v>
      </c>
      <c r="AY56" s="165">
        <f t="shared" si="23"/>
        <v>0</v>
      </c>
      <c r="AZ56" s="165">
        <f t="shared" si="23"/>
        <v>0</v>
      </c>
      <c r="BA56" s="165">
        <f t="shared" si="23"/>
        <v>0</v>
      </c>
      <c r="BB56" s="165">
        <f t="shared" si="23"/>
        <v>0</v>
      </c>
      <c r="BC56" s="165">
        <f t="shared" si="23"/>
        <v>0</v>
      </c>
      <c r="BD56" s="165">
        <f t="shared" si="23"/>
        <v>0</v>
      </c>
      <c r="BE56" s="165">
        <f t="shared" si="23"/>
        <v>0</v>
      </c>
      <c r="BF56" s="165">
        <f t="shared" si="23"/>
        <v>0</v>
      </c>
      <c r="BG56" s="165">
        <f t="shared" si="23"/>
        <v>0</v>
      </c>
      <c r="BH56" s="165">
        <f t="shared" si="23"/>
        <v>0</v>
      </c>
      <c r="BI56" s="165">
        <f t="shared" si="23"/>
        <v>0</v>
      </c>
      <c r="BJ56" s="165">
        <f t="shared" si="23"/>
        <v>0</v>
      </c>
      <c r="BK56" s="165">
        <f t="shared" si="23"/>
        <v>0</v>
      </c>
      <c r="BL56" s="165">
        <f t="shared" si="23"/>
        <v>0</v>
      </c>
      <c r="BM56" s="165">
        <f t="shared" si="23"/>
        <v>0</v>
      </c>
      <c r="BN56" s="165">
        <f t="shared" si="23"/>
        <v>0</v>
      </c>
      <c r="BO56" s="165">
        <f t="shared" si="23"/>
        <v>0</v>
      </c>
      <c r="BP56" s="165">
        <f t="shared" si="23"/>
        <v>0</v>
      </c>
      <c r="BQ56" s="165">
        <f t="shared" ref="BQ56:BZ56" si="24">BP56</f>
        <v>0</v>
      </c>
      <c r="BR56" s="165">
        <f t="shared" si="24"/>
        <v>0</v>
      </c>
      <c r="BS56" s="165">
        <f t="shared" si="24"/>
        <v>0</v>
      </c>
      <c r="BT56" s="165">
        <f t="shared" si="24"/>
        <v>0</v>
      </c>
      <c r="BU56" s="165">
        <f t="shared" si="24"/>
        <v>0</v>
      </c>
      <c r="BV56" s="165">
        <f t="shared" si="24"/>
        <v>0</v>
      </c>
      <c r="BW56" s="165">
        <f t="shared" si="24"/>
        <v>0</v>
      </c>
      <c r="BX56" s="165">
        <f t="shared" si="24"/>
        <v>0</v>
      </c>
      <c r="BY56" s="165">
        <f t="shared" si="24"/>
        <v>0</v>
      </c>
      <c r="BZ56" s="165">
        <f t="shared" si="24"/>
        <v>0</v>
      </c>
    </row>
    <row r="57" ht="20.75" hidden="1" spans="1:78">
      <c r="A57" s="166" t="s">
        <v>198</v>
      </c>
      <c r="B57" s="167"/>
      <c r="C57" s="168">
        <f>VLOOKUP(B4,Общее_количество_учащихся,3,FALSE)</f>
        <v>0</v>
      </c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4.75" hidden="1" spans="1:78">
      <c r="A58" s="170" t="s">
        <v>195</v>
      </c>
      <c r="B58" s="171"/>
      <c r="C58" s="172"/>
      <c r="D58" s="173">
        <f>D55*D56/1000</f>
        <v>0</v>
      </c>
      <c r="E58" s="212">
        <f>E55*E56/1000</f>
        <v>0</v>
      </c>
      <c r="F58" s="212">
        <f>F55*F56/1000</f>
        <v>0</v>
      </c>
      <c r="G58" s="212">
        <f>G55*G56</f>
        <v>0</v>
      </c>
      <c r="H58" s="212">
        <f>H55*H56/1000</f>
        <v>0</v>
      </c>
      <c r="I58" s="212">
        <f>I55*I56/1000</f>
        <v>0</v>
      </c>
      <c r="J58" s="212">
        <f>J55*J56/1000</f>
        <v>0</v>
      </c>
      <c r="K58" s="212">
        <f>K55*K56/1000</f>
        <v>0</v>
      </c>
      <c r="L58" s="212">
        <f t="shared" ref="L58:BX58" si="25">L55*L56/1000</f>
        <v>0</v>
      </c>
      <c r="M58" s="212">
        <f t="shared" si="25"/>
        <v>0</v>
      </c>
      <c r="N58" s="212">
        <f t="shared" si="25"/>
        <v>0</v>
      </c>
      <c r="O58" s="212">
        <f t="shared" si="25"/>
        <v>0</v>
      </c>
      <c r="P58" s="212">
        <f t="shared" si="25"/>
        <v>0</v>
      </c>
      <c r="Q58" s="212">
        <f>Q55*Q56</f>
        <v>0</v>
      </c>
      <c r="R58" s="212">
        <f t="shared" si="25"/>
        <v>0</v>
      </c>
      <c r="S58" s="212">
        <f t="shared" si="25"/>
        <v>0</v>
      </c>
      <c r="T58" s="212">
        <f t="shared" si="25"/>
        <v>0</v>
      </c>
      <c r="U58" s="212">
        <f t="shared" si="25"/>
        <v>0</v>
      </c>
      <c r="V58" s="212">
        <f t="shared" si="25"/>
        <v>0</v>
      </c>
      <c r="W58" s="212">
        <f t="shared" si="25"/>
        <v>0</v>
      </c>
      <c r="X58" s="212">
        <f t="shared" si="25"/>
        <v>0</v>
      </c>
      <c r="Y58" s="212">
        <f t="shared" si="25"/>
        <v>0</v>
      </c>
      <c r="Z58" s="212">
        <f t="shared" si="25"/>
        <v>0</v>
      </c>
      <c r="AA58" s="212">
        <f t="shared" si="25"/>
        <v>0</v>
      </c>
      <c r="AB58" s="212">
        <f t="shared" si="25"/>
        <v>0</v>
      </c>
      <c r="AC58" s="212">
        <f t="shared" si="25"/>
        <v>0</v>
      </c>
      <c r="AD58" s="212">
        <f t="shared" si="25"/>
        <v>0</v>
      </c>
      <c r="AE58" s="212">
        <f t="shared" si="25"/>
        <v>0</v>
      </c>
      <c r="AF58" s="212">
        <f t="shared" si="25"/>
        <v>0</v>
      </c>
      <c r="AG58" s="212">
        <f t="shared" si="25"/>
        <v>0</v>
      </c>
      <c r="AH58" s="212">
        <f t="shared" si="25"/>
        <v>0</v>
      </c>
      <c r="AI58" s="212">
        <f t="shared" si="25"/>
        <v>0</v>
      </c>
      <c r="AJ58" s="212">
        <f t="shared" si="25"/>
        <v>0</v>
      </c>
      <c r="AK58" s="212">
        <f t="shared" si="25"/>
        <v>0</v>
      </c>
      <c r="AL58" s="212">
        <f t="shared" si="25"/>
        <v>0</v>
      </c>
      <c r="AM58" s="212">
        <f t="shared" si="25"/>
        <v>0</v>
      </c>
      <c r="AN58" s="212">
        <f t="shared" si="25"/>
        <v>0</v>
      </c>
      <c r="AO58" s="212">
        <f t="shared" si="25"/>
        <v>0</v>
      </c>
      <c r="AP58" s="212">
        <f t="shared" si="25"/>
        <v>0</v>
      </c>
      <c r="AQ58" s="212">
        <f t="shared" si="25"/>
        <v>0</v>
      </c>
      <c r="AR58" s="212">
        <f t="shared" si="25"/>
        <v>0</v>
      </c>
      <c r="AS58" s="212">
        <f t="shared" si="25"/>
        <v>0</v>
      </c>
      <c r="AT58" s="212">
        <f t="shared" si="25"/>
        <v>0</v>
      </c>
      <c r="AU58" s="212">
        <f t="shared" si="25"/>
        <v>0</v>
      </c>
      <c r="AV58" s="212">
        <f t="shared" si="25"/>
        <v>0</v>
      </c>
      <c r="AW58" s="212">
        <f t="shared" si="25"/>
        <v>0</v>
      </c>
      <c r="AX58" s="212">
        <f t="shared" si="25"/>
        <v>0</v>
      </c>
      <c r="AY58" s="212">
        <f t="shared" si="25"/>
        <v>0</v>
      </c>
      <c r="AZ58" s="212">
        <f t="shared" si="25"/>
        <v>0</v>
      </c>
      <c r="BA58" s="212">
        <f t="shared" si="25"/>
        <v>0</v>
      </c>
      <c r="BB58" s="212">
        <f t="shared" si="25"/>
        <v>0</v>
      </c>
      <c r="BC58" s="212">
        <f t="shared" si="25"/>
        <v>0</v>
      </c>
      <c r="BD58" s="212">
        <f t="shared" si="25"/>
        <v>0</v>
      </c>
      <c r="BE58" s="212">
        <f t="shared" si="25"/>
        <v>0</v>
      </c>
      <c r="BF58" s="212">
        <f t="shared" si="25"/>
        <v>0</v>
      </c>
      <c r="BG58" s="212">
        <f t="shared" si="25"/>
        <v>0</v>
      </c>
      <c r="BH58" s="212">
        <f t="shared" si="25"/>
        <v>0</v>
      </c>
      <c r="BI58" s="212">
        <f t="shared" si="25"/>
        <v>0</v>
      </c>
      <c r="BJ58" s="212">
        <f t="shared" si="25"/>
        <v>0</v>
      </c>
      <c r="BK58" s="212">
        <f t="shared" si="25"/>
        <v>0</v>
      </c>
      <c r="BL58" s="212">
        <f t="shared" si="25"/>
        <v>0</v>
      </c>
      <c r="BM58" s="212">
        <f t="shared" si="25"/>
        <v>0</v>
      </c>
      <c r="BN58" s="212">
        <f t="shared" si="25"/>
        <v>0</v>
      </c>
      <c r="BO58" s="212">
        <f t="shared" si="25"/>
        <v>0</v>
      </c>
      <c r="BP58" s="212">
        <f t="shared" si="25"/>
        <v>0</v>
      </c>
      <c r="BQ58" s="212">
        <f t="shared" si="25"/>
        <v>0</v>
      </c>
      <c r="BR58" s="212">
        <f t="shared" si="25"/>
        <v>0</v>
      </c>
      <c r="BS58" s="212">
        <f t="shared" si="25"/>
        <v>0</v>
      </c>
      <c r="BT58" s="212">
        <f t="shared" si="25"/>
        <v>0</v>
      </c>
      <c r="BU58" s="212">
        <f t="shared" si="25"/>
        <v>0</v>
      </c>
      <c r="BV58" s="212">
        <f t="shared" si="25"/>
        <v>0</v>
      </c>
      <c r="BW58" s="212">
        <f t="shared" si="25"/>
        <v>0</v>
      </c>
      <c r="BX58" s="212">
        <f t="shared" si="25"/>
        <v>0</v>
      </c>
      <c r="BY58" s="212">
        <f>BY55*BY56/1000</f>
        <v>0</v>
      </c>
      <c r="BZ58" s="212">
        <f>BZ55*BZ56/1000</f>
        <v>0</v>
      </c>
    </row>
    <row r="59" ht="14" hidden="1" spans="1:78">
      <c r="A59" s="170" t="s">
        <v>170</v>
      </c>
      <c r="B59" s="171"/>
      <c r="C59" s="172"/>
      <c r="D59" s="174">
        <f>ССЫЛКИ!B3</f>
        <v>105</v>
      </c>
      <c r="E59" s="174">
        <f>ССЫЛКИ!C3</f>
        <v>590</v>
      </c>
      <c r="F59" s="174">
        <f>ССЫЛКИ!D3</f>
        <v>590</v>
      </c>
      <c r="G59" s="174">
        <f>ССЫЛКИ!E3</f>
        <v>11</v>
      </c>
      <c r="H59" s="174">
        <f>ССЫЛКИ!F3</f>
        <v>400</v>
      </c>
      <c r="I59" s="174">
        <f>ССЫЛКИ!G3</f>
        <v>200</v>
      </c>
      <c r="J59" s="174">
        <f>ССЫЛКИ!H3</f>
        <v>105</v>
      </c>
      <c r="K59" s="174">
        <f>ССЫЛКИ!I3</f>
        <v>590</v>
      </c>
      <c r="L59" s="174">
        <f>ССЫЛКИ!J3</f>
        <v>150</v>
      </c>
      <c r="M59" s="174">
        <f>ССЫЛКИ!K3</f>
        <v>78</v>
      </c>
      <c r="N59" s="174">
        <f>ССЫЛКИ!L3</f>
        <v>10</v>
      </c>
      <c r="O59" s="174">
        <f>ССЫЛКИ!M3</f>
        <v>300</v>
      </c>
      <c r="P59" s="174">
        <f>ССЫЛКИ!N3</f>
        <v>990</v>
      </c>
      <c r="Q59" s="174">
        <f>ССЫЛКИ!O3</f>
        <v>12</v>
      </c>
      <c r="R59" s="174">
        <f>ССЫЛКИ!P3</f>
        <v>330</v>
      </c>
      <c r="S59" s="174">
        <f>ССЫЛКИ!Q3</f>
        <v>420</v>
      </c>
      <c r="T59" s="174">
        <f>ССЫЛКИ!R3</f>
        <v>260</v>
      </c>
      <c r="U59" s="174">
        <f>ССЫЛКИ!S3</f>
        <v>165</v>
      </c>
      <c r="V59" s="174">
        <f>ССЫЛКИ!T3</f>
        <v>300</v>
      </c>
      <c r="W59" s="174">
        <f>ССЫЛКИ!U3</f>
        <v>300</v>
      </c>
      <c r="X59" s="174">
        <f>ССЫЛКИ!V3</f>
        <v>400</v>
      </c>
      <c r="Y59" s="174">
        <f>ССЫЛКИ!W3</f>
        <v>50</v>
      </c>
      <c r="Z59" s="174">
        <f>ССЫЛКИ!X3</f>
        <v>210</v>
      </c>
      <c r="AA59" s="174">
        <f>ССЫЛКИ!Y3</f>
        <v>90</v>
      </c>
      <c r="AB59" s="174">
        <f>ССЫЛКИ!Z3</f>
        <v>100</v>
      </c>
      <c r="AC59" s="174">
        <f>ССЫЛКИ!AA3</f>
        <v>190</v>
      </c>
      <c r="AD59" s="174">
        <f>ССЫЛКИ!AB3</f>
        <v>440</v>
      </c>
      <c r="AE59" s="174">
        <f>ССЫЛКИ!AC3</f>
        <v>12.5</v>
      </c>
      <c r="AF59" s="174">
        <f>ССЫЛКИ!AD3</f>
        <v>70</v>
      </c>
      <c r="AG59" s="174">
        <f>ССЫЛКИ!AE3</f>
        <v>92</v>
      </c>
      <c r="AH59" s="174">
        <f>ССЫЛКИ!AF3</f>
        <v>70</v>
      </c>
      <c r="AI59" s="174">
        <f>ССЫЛКИ!AG3</f>
        <v>62</v>
      </c>
      <c r="AJ59" s="174">
        <f>ССЫЛКИ!AH3</f>
        <v>65</v>
      </c>
      <c r="AK59" s="174">
        <f>ССЫЛКИ!AI3</f>
        <v>70</v>
      </c>
      <c r="AL59" s="174">
        <f>ССЫЛКИ!AJ3</f>
        <v>75</v>
      </c>
      <c r="AM59" s="174">
        <f>ССЫЛКИ!AK3</f>
        <v>68</v>
      </c>
      <c r="AN59" s="174">
        <f>ССЫЛКИ!AL3</f>
        <v>120</v>
      </c>
      <c r="AO59" s="174">
        <f>ССЫЛКИ!AM3</f>
        <v>70</v>
      </c>
      <c r="AP59" s="174">
        <f>ССЫЛКИ!AN3</f>
        <v>190</v>
      </c>
      <c r="AQ59" s="174">
        <f>ССЫЛКИ!AO3</f>
        <v>420</v>
      </c>
      <c r="AR59" s="174">
        <f>ССЫЛКИ!AP3</f>
        <v>195</v>
      </c>
      <c r="AS59" s="174">
        <f>ССЫЛКИ!AQ3</f>
        <v>95</v>
      </c>
      <c r="AT59" s="174">
        <f>ССЫЛКИ!AR3</f>
        <v>1100</v>
      </c>
      <c r="AU59" s="174">
        <f>ССЫЛКИ!AS3</f>
        <v>85</v>
      </c>
      <c r="AV59" s="174">
        <f>ССЫЛКИ!AT3</f>
        <v>100</v>
      </c>
      <c r="AW59" s="174">
        <f>ССЫЛКИ!AU3</f>
        <v>290</v>
      </c>
      <c r="AX59" s="174">
        <f>ССЫЛКИ!AV3</f>
        <v>370</v>
      </c>
      <c r="AY59" s="174">
        <f>ССЫЛКИ!AW3</f>
        <v>700</v>
      </c>
      <c r="AZ59" s="174">
        <f>ССЫЛКИ!AX3</f>
        <v>440</v>
      </c>
      <c r="BA59" s="174">
        <f>ССЫЛКИ!AY3</f>
        <v>240</v>
      </c>
      <c r="BB59" s="174">
        <f>ССЫЛКИ!AZ3</f>
        <v>260</v>
      </c>
      <c r="BC59" s="174">
        <f>ССЫЛКИ!BA3</f>
        <v>350</v>
      </c>
      <c r="BD59" s="174">
        <f>ССЫЛКИ!BB3</f>
        <v>50</v>
      </c>
      <c r="BE59" s="174">
        <f>ССЫЛКИ!BC3</f>
        <v>370</v>
      </c>
      <c r="BF59" s="174">
        <f>ССЫЛКИ!BD3</f>
        <v>55</v>
      </c>
      <c r="BG59" s="174">
        <f>ССЫЛКИ!BE3</f>
        <v>450</v>
      </c>
      <c r="BH59" s="174">
        <f>ССЫЛКИ!BF3</f>
        <v>440</v>
      </c>
      <c r="BI59" s="174">
        <f>ССЫЛКИ!BG3</f>
        <v>48</v>
      </c>
      <c r="BJ59" s="174">
        <f>ССЫЛКИ!BH3</f>
        <v>59</v>
      </c>
      <c r="BK59" s="174">
        <f>ССЫЛКИ!BI3</f>
        <v>48</v>
      </c>
      <c r="BL59" s="174">
        <f>ССЫЛКИ!BJ3</f>
        <v>49</v>
      </c>
      <c r="BM59" s="174">
        <f>ССЫЛКИ!BK3</f>
        <v>78</v>
      </c>
      <c r="BN59" s="174">
        <f>ССЫЛКИ!BL3</f>
        <v>110</v>
      </c>
      <c r="BO59" s="174">
        <f>ССЫЛКИ!BM3</f>
        <v>61</v>
      </c>
      <c r="BP59" s="174">
        <f>ССЫЛКИ!BN3</f>
        <v>220</v>
      </c>
      <c r="BQ59" s="174">
        <f>ССЫЛКИ!BO3</f>
        <v>200</v>
      </c>
      <c r="BR59" s="174">
        <f>ССЫЛКИ!BP3</f>
        <v>164</v>
      </c>
      <c r="BS59" s="174">
        <f>ССЫЛКИ!BQ3</f>
        <v>190</v>
      </c>
      <c r="BT59" s="174">
        <f>ССЫЛКИ!BR3</f>
        <v>300</v>
      </c>
      <c r="BU59" s="174">
        <f>ССЫЛКИ!BS3</f>
        <v>195</v>
      </c>
      <c r="BV59" s="174">
        <f>ССЫЛКИ!BT3</f>
        <v>105</v>
      </c>
      <c r="BW59" s="174">
        <f>ССЫЛКИ!BU3</f>
        <v>440</v>
      </c>
      <c r="BX59" s="174">
        <f>ССЫЛКИ!BV3</f>
        <v>66</v>
      </c>
      <c r="BY59" s="174">
        <f>ССЫЛКИ!BW3</f>
        <v>510</v>
      </c>
      <c r="BZ59" s="174">
        <f>ССЫЛКИ!BX3</f>
        <v>580</v>
      </c>
    </row>
    <row r="60" ht="14" hidden="1" spans="1:78">
      <c r="A60" s="170" t="s">
        <v>196</v>
      </c>
      <c r="B60" s="171"/>
      <c r="C60" s="175">
        <f>SUM(D60:BZ60)</f>
        <v>0</v>
      </c>
      <c r="D60" s="176">
        <f>D58*D59</f>
        <v>0</v>
      </c>
      <c r="E60" s="176">
        <f t="shared" ref="E60:BP60" si="26">E58*E59</f>
        <v>0</v>
      </c>
      <c r="F60" s="177">
        <f t="shared" si="26"/>
        <v>0</v>
      </c>
      <c r="G60" s="177">
        <f t="shared" si="26"/>
        <v>0</v>
      </c>
      <c r="H60" s="177">
        <f t="shared" si="26"/>
        <v>0</v>
      </c>
      <c r="I60" s="177">
        <f t="shared" si="26"/>
        <v>0</v>
      </c>
      <c r="J60" s="177">
        <f t="shared" si="26"/>
        <v>0</v>
      </c>
      <c r="K60" s="213">
        <f t="shared" si="26"/>
        <v>0</v>
      </c>
      <c r="L60" s="213">
        <f t="shared" si="26"/>
        <v>0</v>
      </c>
      <c r="M60" s="213">
        <f t="shared" si="26"/>
        <v>0</v>
      </c>
      <c r="N60" s="213">
        <f t="shared" si="26"/>
        <v>0</v>
      </c>
      <c r="O60" s="213">
        <f t="shared" si="26"/>
        <v>0</v>
      </c>
      <c r="P60" s="213">
        <f t="shared" si="26"/>
        <v>0</v>
      </c>
      <c r="Q60" s="213">
        <f t="shared" si="26"/>
        <v>0</v>
      </c>
      <c r="R60" s="213">
        <f t="shared" si="26"/>
        <v>0</v>
      </c>
      <c r="S60" s="213">
        <f t="shared" si="26"/>
        <v>0</v>
      </c>
      <c r="T60" s="213">
        <f t="shared" si="26"/>
        <v>0</v>
      </c>
      <c r="U60" s="213">
        <f t="shared" si="26"/>
        <v>0</v>
      </c>
      <c r="V60" s="213">
        <f t="shared" si="26"/>
        <v>0</v>
      </c>
      <c r="W60" s="213">
        <f t="shared" si="26"/>
        <v>0</v>
      </c>
      <c r="X60" s="213">
        <f t="shared" si="26"/>
        <v>0</v>
      </c>
      <c r="Y60" s="213">
        <f t="shared" si="26"/>
        <v>0</v>
      </c>
      <c r="Z60" s="213">
        <f t="shared" si="26"/>
        <v>0</v>
      </c>
      <c r="AA60" s="213">
        <f t="shared" si="26"/>
        <v>0</v>
      </c>
      <c r="AB60" s="213">
        <f t="shared" si="26"/>
        <v>0</v>
      </c>
      <c r="AC60" s="213">
        <f t="shared" si="26"/>
        <v>0</v>
      </c>
      <c r="AD60" s="213">
        <f t="shared" si="26"/>
        <v>0</v>
      </c>
      <c r="AE60" s="213">
        <f t="shared" si="26"/>
        <v>0</v>
      </c>
      <c r="AF60" s="213">
        <f t="shared" si="26"/>
        <v>0</v>
      </c>
      <c r="AG60" s="213">
        <f t="shared" si="26"/>
        <v>0</v>
      </c>
      <c r="AH60" s="213">
        <f t="shared" si="26"/>
        <v>0</v>
      </c>
      <c r="AI60" s="213">
        <f t="shared" si="26"/>
        <v>0</v>
      </c>
      <c r="AJ60" s="213">
        <f t="shared" si="26"/>
        <v>0</v>
      </c>
      <c r="AK60" s="213">
        <f t="shared" si="26"/>
        <v>0</v>
      </c>
      <c r="AL60" s="213">
        <f t="shared" si="26"/>
        <v>0</v>
      </c>
      <c r="AM60" s="213">
        <f t="shared" si="26"/>
        <v>0</v>
      </c>
      <c r="AN60" s="213">
        <f t="shared" si="26"/>
        <v>0</v>
      </c>
      <c r="AO60" s="213">
        <f t="shared" si="26"/>
        <v>0</v>
      </c>
      <c r="AP60" s="213">
        <f t="shared" si="26"/>
        <v>0</v>
      </c>
      <c r="AQ60" s="213">
        <f t="shared" si="26"/>
        <v>0</v>
      </c>
      <c r="AR60" s="213">
        <f t="shared" si="26"/>
        <v>0</v>
      </c>
      <c r="AS60" s="213">
        <f t="shared" si="26"/>
        <v>0</v>
      </c>
      <c r="AT60" s="213">
        <f t="shared" si="26"/>
        <v>0</v>
      </c>
      <c r="AU60" s="213">
        <f t="shared" si="26"/>
        <v>0</v>
      </c>
      <c r="AV60" s="213">
        <f t="shared" si="26"/>
        <v>0</v>
      </c>
      <c r="AW60" s="213">
        <f t="shared" si="26"/>
        <v>0</v>
      </c>
      <c r="AX60" s="213">
        <f t="shared" si="26"/>
        <v>0</v>
      </c>
      <c r="AY60" s="213">
        <f t="shared" si="26"/>
        <v>0</v>
      </c>
      <c r="AZ60" s="213">
        <f t="shared" si="26"/>
        <v>0</v>
      </c>
      <c r="BA60" s="213">
        <f t="shared" si="26"/>
        <v>0</v>
      </c>
      <c r="BB60" s="213">
        <f t="shared" si="26"/>
        <v>0</v>
      </c>
      <c r="BC60" s="213">
        <f t="shared" si="26"/>
        <v>0</v>
      </c>
      <c r="BD60" s="213">
        <f t="shared" si="26"/>
        <v>0</v>
      </c>
      <c r="BE60" s="213">
        <f t="shared" si="26"/>
        <v>0</v>
      </c>
      <c r="BF60" s="213">
        <f t="shared" si="26"/>
        <v>0</v>
      </c>
      <c r="BG60" s="213">
        <f t="shared" si="26"/>
        <v>0</v>
      </c>
      <c r="BH60" s="213">
        <f t="shared" si="26"/>
        <v>0</v>
      </c>
      <c r="BI60" s="213">
        <f t="shared" si="26"/>
        <v>0</v>
      </c>
      <c r="BJ60" s="213">
        <f t="shared" si="26"/>
        <v>0</v>
      </c>
      <c r="BK60" s="213">
        <f t="shared" si="26"/>
        <v>0</v>
      </c>
      <c r="BL60" s="213">
        <f t="shared" si="26"/>
        <v>0</v>
      </c>
      <c r="BM60" s="213">
        <f t="shared" si="26"/>
        <v>0</v>
      </c>
      <c r="BN60" s="213">
        <f t="shared" si="26"/>
        <v>0</v>
      </c>
      <c r="BO60" s="213">
        <f t="shared" si="26"/>
        <v>0</v>
      </c>
      <c r="BP60" s="213">
        <f t="shared" si="26"/>
        <v>0</v>
      </c>
      <c r="BQ60" s="213">
        <f t="shared" ref="BQ60:BZ60" si="27">BQ58*BQ59</f>
        <v>0</v>
      </c>
      <c r="BR60" s="213">
        <f t="shared" si="27"/>
        <v>0</v>
      </c>
      <c r="BS60" s="213">
        <f t="shared" si="27"/>
        <v>0</v>
      </c>
      <c r="BT60" s="213">
        <f t="shared" si="27"/>
        <v>0</v>
      </c>
      <c r="BU60" s="213">
        <f t="shared" si="27"/>
        <v>0</v>
      </c>
      <c r="BV60" s="213">
        <f t="shared" si="27"/>
        <v>0</v>
      </c>
      <c r="BW60" s="213">
        <f t="shared" si="27"/>
        <v>0</v>
      </c>
      <c r="BX60" s="213">
        <f t="shared" si="27"/>
        <v>0</v>
      </c>
      <c r="BY60" s="213">
        <f t="shared" si="27"/>
        <v>0</v>
      </c>
      <c r="BZ60" s="213">
        <f t="shared" si="27"/>
        <v>0</v>
      </c>
    </row>
    <row r="61" ht="14" hidden="1" spans="1:76">
      <c r="A61" s="170" t="s">
        <v>197</v>
      </c>
      <c r="B61" s="178"/>
      <c r="C61" s="179" t="e">
        <f>C60/C57</f>
        <v>#DIV/0!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t="14" hidden="1" spans="2:76">
      <c r="B62" s="180"/>
      <c r="D62" s="180"/>
      <c r="E62" s="180"/>
      <c r="F62" s="180"/>
      <c r="G62" s="180">
        <f ca="1">SUMPRODUCT(SIGN(CELL("width",OFFSET(D52,,N(INDEX(COLUMN(D52:BZ52)-COLUMN(D52),))))),D52:BZ52)</f>
        <v>0</v>
      </c>
      <c r="H62" s="180"/>
      <c r="I62" s="180"/>
      <c r="J62" s="180" t="e">
        <f>ROUND((((71.71-C53))*100+SUM(N39:N41)),4)</f>
        <v>#DIV/0!</v>
      </c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4" spans="1:76">
      <c r="A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5.75" customHeight="1" spans="1:76">
      <c r="A64" s="159" t="s">
        <v>199</v>
      </c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1:11">
      <c r="A66" s="159" t="s">
        <v>200</v>
      </c>
      <c r="B66" s="159"/>
      <c r="C66" s="159"/>
      <c r="D66" s="159"/>
      <c r="E66" s="159"/>
      <c r="F66" s="159"/>
      <c r="G66" s="159"/>
      <c r="H66" s="159"/>
      <c r="I66" s="159"/>
      <c r="J66" s="159"/>
      <c r="K66" s="15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58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16"/>
  <sheetViews>
    <sheetView workbookViewId="0">
      <selection activeCell="F9" sqref="F9"/>
    </sheetView>
  </sheetViews>
  <sheetFormatPr defaultColWidth="12.6" defaultRowHeight="14" outlineLevelCol="7"/>
  <cols>
    <col min="1" max="1" width="2.7" style="498" customWidth="1"/>
    <col min="2" max="2" width="31.6" style="498" customWidth="1"/>
    <col min="3" max="3" width="9.2" style="498" customWidth="1"/>
    <col min="4" max="4" width="9.7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№6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 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10</v>
      </c>
      <c r="E4" s="574" t="str">
        <f>ИТОГ!E6</f>
        <v>.02.2025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spans="1:5">
      <c r="A6" s="575">
        <v>1</v>
      </c>
      <c r="B6" s="576" t="s">
        <v>39</v>
      </c>
      <c r="C6" s="577">
        <v>14.9854</v>
      </c>
      <c r="D6" s="575">
        <f>VLOOKUP(D4,завтрак_факт,3,FALSE)</f>
        <v>94</v>
      </c>
      <c r="E6" s="578">
        <f t="shared" ref="E6:E11" si="0">C6*D6</f>
        <v>1408.6276</v>
      </c>
    </row>
    <row r="7" spans="1:5">
      <c r="A7" s="575">
        <v>2</v>
      </c>
      <c r="B7" s="576" t="s">
        <v>21</v>
      </c>
      <c r="C7" s="577">
        <v>12.4106</v>
      </c>
      <c r="D7" s="575">
        <f>D6</f>
        <v>94</v>
      </c>
      <c r="E7" s="578">
        <f t="shared" si="0"/>
        <v>1166.5964</v>
      </c>
    </row>
    <row r="8" ht="15" customHeight="1" spans="1:5">
      <c r="A8" s="575">
        <v>3</v>
      </c>
      <c r="B8" s="576" t="s">
        <v>40</v>
      </c>
      <c r="C8" s="577">
        <v>2.64</v>
      </c>
      <c r="D8" s="575">
        <f>D6</f>
        <v>94</v>
      </c>
      <c r="E8" s="578">
        <f t="shared" si="0"/>
        <v>248.16</v>
      </c>
    </row>
    <row r="9" ht="15" customHeight="1" spans="1:5">
      <c r="A9" s="575">
        <v>4</v>
      </c>
      <c r="B9" s="576" t="s">
        <v>18</v>
      </c>
      <c r="C9" s="577">
        <v>2.004</v>
      </c>
      <c r="D9" s="575">
        <f>D6</f>
        <v>94</v>
      </c>
      <c r="E9" s="578">
        <f t="shared" si="0"/>
        <v>188.376</v>
      </c>
    </row>
    <row r="10" ht="15" customHeight="1" spans="1:5">
      <c r="A10" s="575">
        <v>5</v>
      </c>
      <c r="B10" s="576" t="s">
        <v>19</v>
      </c>
      <c r="C10" s="577">
        <v>26.2</v>
      </c>
      <c r="D10" s="575">
        <f>D6</f>
        <v>94</v>
      </c>
      <c r="E10" s="578">
        <f t="shared" si="0"/>
        <v>2462.8</v>
      </c>
    </row>
    <row r="11" spans="1:5">
      <c r="A11" s="575">
        <v>6</v>
      </c>
      <c r="B11" s="576" t="s">
        <v>32</v>
      </c>
      <c r="C11" s="577">
        <v>17.4</v>
      </c>
      <c r="D11" s="575">
        <f>D7</f>
        <v>94</v>
      </c>
      <c r="E11" s="578">
        <f t="shared" si="0"/>
        <v>1635.6</v>
      </c>
    </row>
    <row r="12" spans="1:5">
      <c r="A12" s="575">
        <v>7</v>
      </c>
      <c r="B12" s="579"/>
      <c r="C12" s="577"/>
      <c r="D12" s="575"/>
      <c r="E12" s="578"/>
    </row>
    <row r="13" hidden="1" spans="1:5">
      <c r="A13" s="575">
        <v>8</v>
      </c>
      <c r="B13" s="580"/>
      <c r="C13" s="581"/>
      <c r="D13" s="575"/>
      <c r="E13" s="578"/>
    </row>
    <row r="14" hidden="1" spans="1:5">
      <c r="A14" s="575">
        <v>9</v>
      </c>
      <c r="B14" s="582"/>
      <c r="C14" s="581"/>
      <c r="D14" s="583"/>
      <c r="E14" s="581"/>
    </row>
    <row r="15" ht="15" customHeight="1" spans="1:5">
      <c r="A15" s="575"/>
      <c r="B15" s="582" t="s">
        <v>13</v>
      </c>
      <c r="C15" s="581">
        <f>SUM(C6:C14)</f>
        <v>75.64</v>
      </c>
      <c r="D15" s="583"/>
      <c r="E15" s="581">
        <f>SUM(E6:E14)</f>
        <v>7110.16</v>
      </c>
    </row>
    <row r="16" ht="17.5" spans="1:5">
      <c r="A16" s="584" t="s">
        <v>14</v>
      </c>
      <c r="B16" s="584"/>
      <c r="C16" s="584"/>
      <c r="D16" s="584"/>
      <c r="E16" s="58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spans="1:5">
      <c r="A18" s="575">
        <v>1</v>
      </c>
      <c r="B18" s="576" t="s">
        <v>22</v>
      </c>
      <c r="C18" s="577">
        <v>18.4886</v>
      </c>
      <c r="D18" s="575">
        <f>VLOOKUP(D4,Фактически_присутствующих,3,FALSE)</f>
        <v>0</v>
      </c>
      <c r="E18" s="578">
        <f>C18*D18</f>
        <v>0</v>
      </c>
    </row>
    <row r="19" spans="1:5">
      <c r="A19" s="575">
        <v>2</v>
      </c>
      <c r="B19" s="576" t="s">
        <v>41</v>
      </c>
      <c r="C19" s="577">
        <v>41.1854</v>
      </c>
      <c r="D19" s="575">
        <f>D18</f>
        <v>0</v>
      </c>
      <c r="E19" s="578">
        <f>C19*D19</f>
        <v>0</v>
      </c>
    </row>
    <row r="20" spans="1:5">
      <c r="A20" s="575">
        <v>4</v>
      </c>
      <c r="B20" s="576" t="s">
        <v>11</v>
      </c>
      <c r="C20" s="577">
        <v>11.4</v>
      </c>
      <c r="D20" s="575">
        <f>D18</f>
        <v>0</v>
      </c>
      <c r="E20" s="578">
        <f>C20*D20</f>
        <v>0</v>
      </c>
    </row>
    <row r="21" spans="1:5">
      <c r="A21" s="575">
        <v>5</v>
      </c>
      <c r="B21" s="576" t="s">
        <v>42</v>
      </c>
      <c r="C21" s="577">
        <v>2.64</v>
      </c>
      <c r="D21" s="575">
        <f>D18</f>
        <v>0</v>
      </c>
      <c r="E21" s="578">
        <f>C21*D21</f>
        <v>0</v>
      </c>
    </row>
    <row r="22" spans="1:5">
      <c r="A22" s="585">
        <v>6</v>
      </c>
      <c r="B22" s="618" t="s">
        <v>18</v>
      </c>
      <c r="C22" s="587">
        <v>1.926</v>
      </c>
      <c r="D22" s="585">
        <f>D18</f>
        <v>0</v>
      </c>
      <c r="E22" s="611">
        <f>C22*D22</f>
        <v>0</v>
      </c>
    </row>
    <row r="23" spans="1:5">
      <c r="A23" s="631">
        <v>7</v>
      </c>
      <c r="B23" s="632"/>
      <c r="C23" s="632"/>
      <c r="D23" s="632"/>
      <c r="E23" s="632"/>
    </row>
    <row r="24" hidden="1" spans="1:5">
      <c r="A24" s="590">
        <v>8</v>
      </c>
      <c r="B24" s="591"/>
      <c r="C24" s="592"/>
      <c r="D24" s="590"/>
      <c r="E24" s="611"/>
    </row>
    <row r="25" hidden="1" spans="1:5">
      <c r="A25" s="575">
        <v>8</v>
      </c>
      <c r="B25" s="580"/>
      <c r="C25" s="581"/>
      <c r="D25" s="575"/>
      <c r="E25" s="611"/>
    </row>
    <row r="26" hidden="1" spans="1:5">
      <c r="A26" s="575"/>
      <c r="B26" s="582"/>
      <c r="C26" s="581"/>
      <c r="D26" s="583"/>
      <c r="E26" s="611"/>
    </row>
    <row r="27" spans="1:5">
      <c r="A27" s="575"/>
      <c r="B27" s="582" t="s">
        <v>13</v>
      </c>
      <c r="C27" s="581">
        <f>SUM(C18:C26)</f>
        <v>75.64</v>
      </c>
      <c r="D27" s="583"/>
      <c r="E27" s="581">
        <f>SUM(E18:E26)</f>
        <v>0</v>
      </c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 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________Михайловская Т.Н.
</v>
      </c>
      <c r="C31"/>
      <c r="D31"/>
      <c r="E31"/>
    </row>
    <row r="32" ht="41.4" customHeight="1" spans="2:5">
      <c r="B32" s="557"/>
      <c r="C32"/>
      <c r="D32"/>
      <c r="E32"/>
    </row>
    <row r="33" spans="2:2">
      <c r="B33" s="555"/>
    </row>
    <row r="34" ht="15.75" customHeight="1"/>
    <row r="35" ht="15.75" customHeight="1"/>
    <row r="36" ht="15.75" customHeight="1"/>
    <row r="37" ht="15.75" customHeight="1"/>
    <row r="38" ht="15.75" customHeight="1" spans="8:8">
      <c r="H38" s="633"/>
    </row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5" customHeight="1"/>
    <row r="1015" s="498" customFormat="1" ht="15" customHeight="1"/>
    <row r="1016" s="498" customFormat="1" ht="1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1">
    <pageSetUpPr fitToPage="1"/>
  </sheetPr>
  <dimension ref="A1:CA1001"/>
  <sheetViews>
    <sheetView zoomScale="80" zoomScaleNormal="80" workbookViewId="0">
      <selection activeCell="Q36" sqref="Q36"/>
    </sheetView>
  </sheetViews>
  <sheetFormatPr defaultColWidth="12.6" defaultRowHeight="15" customHeight="1"/>
  <cols>
    <col min="1" max="1" width="3.2" customWidth="1"/>
    <col min="2" max="2" width="33.5" customWidth="1"/>
    <col min="3" max="3" width="9.2" customWidth="1"/>
    <col min="4" max="4" width="8.4" hidden="1" customWidth="1"/>
    <col min="5" max="5" width="9.5" hidden="1" customWidth="1"/>
    <col min="6" max="6" width="8.4" hidden="1" customWidth="1"/>
    <col min="7" max="7" width="8.5" hidden="1" customWidth="1"/>
    <col min="8" max="10" width="8.4" hidden="1" customWidth="1"/>
    <col min="11" max="11" width="9.1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8" customWidth="1"/>
    <col min="18" max="19" width="9.1" hidden="1" customWidth="1"/>
    <col min="20" max="20" width="9.1" customWidth="1"/>
    <col min="21" max="21" width="9.1" hidden="1" customWidth="1"/>
    <col min="22" max="22" width="9.1" customWidth="1"/>
    <col min="23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6" hidden="1" customWidth="1"/>
    <col min="31" max="32" width="7.4" hidden="1" customWidth="1"/>
    <col min="33" max="33" width="8.4" hidden="1" customWidth="1"/>
    <col min="34" max="34" width="7.7" hidden="1" customWidth="1"/>
    <col min="35" max="37" width="7.4" hidden="1" customWidth="1"/>
    <col min="38" max="38" width="8.4" customWidth="1"/>
    <col min="39" max="39" width="8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49" width="8.4" hidden="1" customWidth="1"/>
    <col min="50" max="50" width="8.1" hidden="1" customWidth="1"/>
    <col min="51" max="53" width="9.1" hidden="1" customWidth="1"/>
    <col min="54" max="54" width="9.2" customWidth="1"/>
    <col min="55" max="59" width="8.4" hidden="1" customWidth="1"/>
    <col min="60" max="60" width="9.5" customWidth="1"/>
    <col min="61" max="61" width="8" hidden="1" customWidth="1"/>
    <col min="62" max="62" width="8.1" customWidth="1"/>
    <col min="63" max="63" width="8" customWidth="1"/>
    <col min="64" max="64" width="8.4" customWidth="1"/>
    <col min="65" max="65" width="8.4" hidden="1" customWidth="1"/>
    <col min="66" max="66" width="9.1" hidden="1" customWidth="1"/>
    <col min="67" max="67" width="8" customWidth="1"/>
    <col min="68" max="75" width="9.1" hidden="1" customWidth="1"/>
    <col min="76" max="76" width="8.4" customWidth="1"/>
    <col min="77" max="77" width="8.4" hidden="1" customWidth="1"/>
    <col min="78" max="78" width="9.5" hidden="1" customWidth="1"/>
    <col min="79" max="79" width="7.6" hidden="1" customWidth="1"/>
  </cols>
  <sheetData>
    <row r="1" ht="18.5" spans="1:63">
      <c r="A1" s="108" t="str">
        <f>'Автомат. ввод'!N10</f>
        <v>МКОУ " Некрасовская СОШ"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</row>
    <row r="2" ht="15.5" spans="1:75">
      <c r="A2" s="109" t="s">
        <v>191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Q2" s="112"/>
      <c r="BR2" s="112"/>
      <c r="BS2" s="112"/>
      <c r="BT2" s="112"/>
      <c r="BU2" s="112"/>
      <c r="BV2" s="112"/>
      <c r="BW2" s="112"/>
    </row>
    <row r="3" ht="15.5" spans="2:75">
      <c r="B3" s="109" t="s">
        <v>192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Q3" s="112"/>
      <c r="BR3" s="112"/>
      <c r="BS3" s="112"/>
      <c r="BT3" s="112"/>
      <c r="BU3" s="112"/>
      <c r="BV3" s="112"/>
      <c r="BW3" s="112"/>
    </row>
    <row r="4" ht="15.5" spans="2:76">
      <c r="B4" s="110">
        <v>28</v>
      </c>
      <c r="C4" s="111" t="str">
        <f>ССЫЛКИ!A5</f>
        <v>Февраль 2025 г.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</row>
    <row r="5" ht="23" spans="2:79">
      <c r="B5" s="86" t="s">
        <v>1</v>
      </c>
      <c r="C5" s="112"/>
      <c r="D5" s="112"/>
      <c r="E5" s="112"/>
      <c r="F5" s="112"/>
      <c r="G5" s="113"/>
      <c r="H5" s="112"/>
      <c r="I5" s="112"/>
      <c r="J5" s="112"/>
      <c r="K5" s="204"/>
      <c r="L5" s="205" t="str">
        <f>VLOOKUP(B4,Общее_количество_учащихся,2,FALSE)</f>
        <v>Пятница</v>
      </c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ht="14.5" spans="1:76">
      <c r="A6" s="114" t="s">
        <v>3</v>
      </c>
      <c r="B6" s="115"/>
      <c r="C6" s="116"/>
      <c r="D6" s="117" t="s">
        <v>193</v>
      </c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</row>
    <row r="7" ht="198" customHeight="1" spans="1:79">
      <c r="A7" s="119"/>
      <c r="B7" s="120"/>
      <c r="C7" s="116"/>
      <c r="D7" s="121" t="str">
        <f>ССЫЛКИ!B2</f>
        <v>Вермишель</v>
      </c>
      <c r="E7" s="121" t="str">
        <f>ССЫЛКИ!C2</f>
        <v>Люля полуфаб-т (кг)</v>
      </c>
      <c r="F7" s="121" t="str">
        <f>ССЫЛКИ!D2</f>
        <v>Котлета говяжья полуф-т (кг)</v>
      </c>
      <c r="G7" s="121" t="str">
        <f>ССЫЛКИ!E2</f>
        <v>Какао (Фунтик) (шт)</v>
      </c>
      <c r="H7" s="121" t="str">
        <f>ССЫЛКИ!F2</f>
        <v>Какао порошок</v>
      </c>
      <c r="I7" s="121" t="str">
        <f>ССЫЛКИ!G2</f>
        <v>Кисель фруктовый</v>
      </c>
      <c r="J7" s="121" t="str">
        <f>ССЫЛКИ!H2</f>
        <v>Макароны</v>
      </c>
      <c r="K7" s="121" t="str">
        <f>ССЫЛКИ!I2</f>
        <v>Тефтели говяжьи (кг)</v>
      </c>
      <c r="L7" s="121" t="str">
        <f>ССЫЛКИ!J2</f>
        <v>Масло растительное</v>
      </c>
      <c r="M7" s="121" t="str">
        <f>ССЫЛКИ!K2</f>
        <v>Сахар</v>
      </c>
      <c r="N7" s="121" t="str">
        <f>ССЫЛКИ!L2</f>
        <v>Соль иодир.</v>
      </c>
      <c r="O7" s="121" t="str">
        <f>ССЫЛКИ!M2</f>
        <v>Сухофрукты</v>
      </c>
      <c r="P7" s="121" t="str">
        <f>ССЫЛКИ!N2</f>
        <v>Чай</v>
      </c>
      <c r="Q7" s="121" t="str">
        <f>ССЫЛКИ!O2</f>
        <v>Яйцо куриное (штук)</v>
      </c>
      <c r="R7" s="121" t="str">
        <f>ССЫЛКИ!P2</f>
        <v>Вафли</v>
      </c>
      <c r="S7" s="121" t="str">
        <f>ССЫЛКИ!Q2</f>
        <v>Кексы бездрожжевые (кг.)</v>
      </c>
      <c r="T7" s="121" t="str">
        <f>ССЫЛКИ!R2</f>
        <v>Печенье</v>
      </c>
      <c r="U7" s="121" t="str">
        <f>ССЫЛКИ!S2</f>
        <v>Пряники</v>
      </c>
      <c r="V7" s="121" t="str">
        <f>ССЫЛКИ!T2</f>
        <v>Горошек зеленый конс.</v>
      </c>
      <c r="W7" s="121" t="str">
        <f>ССЫЛКИ!U2</f>
        <v>Кукуруза консервы</v>
      </c>
      <c r="X7" s="121" t="str">
        <f>ССЫЛКИ!V2</f>
        <v>Огурцы маринованые</v>
      </c>
      <c r="Y7" s="121" t="str">
        <f>ССЫЛКИ!W2</f>
        <v>Мука высшего сорт</v>
      </c>
      <c r="Z7" s="121" t="str">
        <f>ССЫЛКИ!X2</f>
        <v>Повидло</v>
      </c>
      <c r="AA7" s="121" t="str">
        <f>ССЫЛКИ!Y2</f>
        <v>Сок фруктовый светлый</v>
      </c>
      <c r="AB7" s="121" t="str">
        <f>ССЫЛКИ!Z2</f>
        <v>Сок фруктовый с мякотью</v>
      </c>
      <c r="AC7" s="121" t="str">
        <f>ССЫЛКИ!AA2</f>
        <v>Томатная паста</v>
      </c>
      <c r="AD7" s="121" t="str">
        <f>ССЫЛКИ!AB2</f>
        <v>Котлета рыбная полуф-т (кг)</v>
      </c>
      <c r="AE7" s="121" t="str">
        <f>ССЫЛКИ!AC2</f>
        <v>Фрикадельки рыбные  полуф-т (кг)</v>
      </c>
      <c r="AF7" s="121" t="str">
        <f>ССЫЛКИ!AD2</f>
        <v>Крупа гороховая</v>
      </c>
      <c r="AG7" s="121" t="str">
        <f>ССЫЛКИ!AE2</f>
        <v>Крупа гречневая</v>
      </c>
      <c r="AH7" s="121" t="str">
        <f>ССЫЛКИ!AF2</f>
        <v>Крупа кукурузная</v>
      </c>
      <c r="AI7" s="121" t="str">
        <f>ССЫЛКИ!AG2</f>
        <v>Крупа манная</v>
      </c>
      <c r="AJ7" s="121" t="str">
        <f>ССЫЛКИ!AH2</f>
        <v>Крупа овсяная</v>
      </c>
      <c r="AK7" s="121" t="str">
        <f>ССЫЛКИ!AI2</f>
        <v>Крупа перловая</v>
      </c>
      <c r="AL7" s="121" t="str">
        <f>ССЫЛКИ!AJ2</f>
        <v>Крупа пшеничная</v>
      </c>
      <c r="AM7" s="121" t="str">
        <f>ССЫЛКИ!AK2</f>
        <v>Крупа пшено шлифованное</v>
      </c>
      <c r="AN7" s="121" t="str">
        <f>ССЫЛКИ!AL2</f>
        <v>Крупа рисовая</v>
      </c>
      <c r="AO7" s="121" t="str">
        <f>ССЫЛКИ!AM2</f>
        <v>Крупа ячневая</v>
      </c>
      <c r="AP7" s="121" t="str">
        <f>ССЫЛКИ!AN2</f>
        <v>Фасоль</v>
      </c>
      <c r="AQ7" s="121" t="str">
        <f>ССЫЛКИ!AO2</f>
        <v>Курага сушеная</v>
      </c>
      <c r="AR7" s="121" t="str">
        <f>ССЫЛКИ!AP2</f>
        <v>БИО йогурт 2.5</v>
      </c>
      <c r="AS7" s="121" t="str">
        <f>ССЫЛКИ!AQ2</f>
        <v>Кефир</v>
      </c>
      <c r="AT7" s="121" t="str">
        <f>ССЫЛКИ!AR2</f>
        <v>Масло сливочное</v>
      </c>
      <c r="AU7" s="121" t="str">
        <f>ССЫЛКИ!AS2</f>
        <v>Молоко разливное</v>
      </c>
      <c r="AV7" s="52" t="str">
        <f>ССЫЛКИ!AT2</f>
        <v>Молоко пастеризованное  2,5</v>
      </c>
      <c r="AW7" s="121" t="str">
        <f>ССЫЛКИ!AU2</f>
        <v>Сгущенное молоко</v>
      </c>
      <c r="AX7" s="121" t="str">
        <f>ССЫЛКИ!AV2</f>
        <v>Сметана</v>
      </c>
      <c r="AY7" s="121" t="str">
        <f>ССЫЛКИ!AW2</f>
        <v>Сыр Российский</v>
      </c>
      <c r="AZ7" s="121" t="str">
        <f>ССЫЛКИ!AX2</f>
        <v>Биточки куриные (кг)</v>
      </c>
      <c r="BA7" s="121" t="str">
        <f>ССЫЛКИ!AY2</f>
        <v>Тушка куринная</v>
      </c>
      <c r="BB7" s="121" t="str">
        <f>ССЫЛКИ!AZ2</f>
        <v>Бедро куриное</v>
      </c>
      <c r="BC7" s="121" t="str">
        <f>ССЫЛКИ!BA2</f>
        <v>Фарш говяжий</v>
      </c>
      <c r="BD7" s="121" t="str">
        <f>ССЫЛКИ!BB2</f>
        <v>Баклажаны свежие</v>
      </c>
      <c r="BE7" s="121" t="str">
        <f>ССЫЛКИ!BC2</f>
        <v>Грудка куриная</v>
      </c>
      <c r="BF7" s="121" t="str">
        <f>ССЫЛКИ!BD2</f>
        <v>Перец болгарский </v>
      </c>
      <c r="BG7" s="121" t="str">
        <f>ССЫЛКИ!BE2</f>
        <v>Зелень разная </v>
      </c>
      <c r="BH7" s="121" t="str">
        <f>ССЫЛКИ!BF2</f>
        <v>Котлета куриная полуфаб-т (кг)</v>
      </c>
      <c r="BI7" s="121" t="str">
        <f>ССЫЛКИ!BG2</f>
        <v>Капуста</v>
      </c>
      <c r="BJ7" s="121" t="str">
        <f>ССЫЛКИ!BH2</f>
        <v>Картофель</v>
      </c>
      <c r="BK7" s="121" t="str">
        <f>ССЫЛКИ!BI2</f>
        <v>Лук репчатый</v>
      </c>
      <c r="BL7" s="121" t="str">
        <f>ССЫЛКИ!BJ2</f>
        <v>Морковь</v>
      </c>
      <c r="BM7" s="121" t="str">
        <f>ССЫЛКИ!BK2</f>
        <v>Огурцы свежие</v>
      </c>
      <c r="BN7" s="121" t="str">
        <f>ССЫЛКИ!BL2</f>
        <v>Помидоры свежие </v>
      </c>
      <c r="BO7" s="121" t="str">
        <f>ССЫЛКИ!BM2</f>
        <v>Свекла столовая</v>
      </c>
      <c r="BP7" s="121" t="str">
        <f>ССЫЛКИ!BN2</f>
        <v>Вареники полуфаб-т (кг)</v>
      </c>
      <c r="BQ7" s="121" t="str">
        <f>ССЫЛКИ!BO2</f>
        <v>Мандарины</v>
      </c>
      <c r="BR7" s="121" t="str">
        <f>ССЫЛКИ!BP2</f>
        <v>Бананы</v>
      </c>
      <c r="BS7" s="121" t="str">
        <f>ССЫЛКИ!BQ2</f>
        <v>Груши</v>
      </c>
      <c r="BT7" s="121" t="str">
        <f>ССЫЛКИ!BR2</f>
        <v>Лимонная кислота</v>
      </c>
      <c r="BU7" s="121" t="str">
        <f>ССЫЛКИ!BS2</f>
        <v>Апельсины</v>
      </c>
      <c r="BV7" s="121" t="str">
        <f>ССЫЛКИ!BT2</f>
        <v>Яблоки</v>
      </c>
      <c r="BW7" s="121" t="str">
        <f>ССЫЛКИ!BU2</f>
        <v>Тефтели куриные</v>
      </c>
      <c r="BX7" s="121" t="str">
        <f>ССЫЛКИ!BV2</f>
        <v>Хлеб пшеничный</v>
      </c>
      <c r="BY7" s="121" t="str">
        <f>ССЫЛКИ!BW2</f>
        <v>Мини рулеты (бисквитные)</v>
      </c>
      <c r="BZ7" s="121" t="str">
        <f>ССЫЛКИ!BX2</f>
        <v>Зефир в шоколаде (кг)</v>
      </c>
      <c r="CA7" s="215"/>
    </row>
    <row r="8" ht="14.5" spans="1:79">
      <c r="A8" s="122" t="s">
        <v>55</v>
      </c>
      <c r="B8" s="123"/>
      <c r="C8" s="8"/>
      <c r="D8" s="8"/>
      <c r="E8" s="124"/>
      <c r="F8" s="124"/>
      <c r="G8" s="124"/>
      <c r="H8" s="124"/>
      <c r="I8" s="124"/>
      <c r="J8" s="124"/>
      <c r="K8" s="124"/>
      <c r="L8" s="124">
        <v>3</v>
      </c>
      <c r="M8" s="124"/>
      <c r="N8" s="124">
        <v>1.3</v>
      </c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>
        <v>4</v>
      </c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>
        <v>60</v>
      </c>
      <c r="BI8" s="124"/>
      <c r="BJ8" s="124"/>
      <c r="BK8" s="124">
        <v>8</v>
      </c>
      <c r="BL8" s="124">
        <v>10</v>
      </c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8"/>
      <c r="BZ8" s="8"/>
      <c r="CA8" s="220">
        <f t="shared" ref="CA8:CA14" si="0">SUMPRODUCT($E8:$BZ8,$E$51:$BZ$51)/1000</f>
        <v>28.497</v>
      </c>
    </row>
    <row r="9" ht="14.5" spans="1:79">
      <c r="A9" s="125" t="s">
        <v>56</v>
      </c>
      <c r="B9" s="126"/>
      <c r="C9" s="8"/>
      <c r="D9" s="8"/>
      <c r="E9" s="124"/>
      <c r="F9" s="124"/>
      <c r="G9" s="124"/>
      <c r="H9" s="124"/>
      <c r="I9" s="124"/>
      <c r="J9" s="124"/>
      <c r="K9" s="124"/>
      <c r="L9" s="124">
        <v>3.1</v>
      </c>
      <c r="M9" s="124"/>
      <c r="N9" s="124">
        <v>1.4</v>
      </c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>
        <v>2</v>
      </c>
      <c r="AU9" s="124"/>
      <c r="AV9" s="124">
        <v>38</v>
      </c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>
        <v>198</v>
      </c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8"/>
      <c r="BZ9" s="8"/>
      <c r="CA9" s="220">
        <f t="shared" si="0"/>
        <v>18.161</v>
      </c>
    </row>
    <row r="10" ht="14.5" spans="1:79">
      <c r="A10" s="122" t="s">
        <v>10</v>
      </c>
      <c r="B10" s="123"/>
      <c r="C10" s="8"/>
      <c r="D10" s="8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>
        <v>200</v>
      </c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8"/>
      <c r="BZ10" s="8"/>
      <c r="CA10" s="220">
        <f t="shared" si="0"/>
        <v>18</v>
      </c>
    </row>
    <row r="11" ht="14.5" spans="1:79">
      <c r="A11" s="127" t="s">
        <v>42</v>
      </c>
      <c r="B11" s="128"/>
      <c r="C11" s="129"/>
      <c r="D11" s="129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>
        <v>40</v>
      </c>
      <c r="BY11" s="8"/>
      <c r="BZ11" s="8"/>
      <c r="CA11" s="220">
        <f t="shared" si="0"/>
        <v>2.64</v>
      </c>
    </row>
    <row r="12" ht="14.5" spans="1:79">
      <c r="A12" s="131" t="s">
        <v>57</v>
      </c>
      <c r="B12" s="132"/>
      <c r="C12" s="133"/>
      <c r="D12" s="133"/>
      <c r="E12" s="134"/>
      <c r="F12" s="134"/>
      <c r="G12" s="134"/>
      <c r="H12" s="134"/>
      <c r="I12" s="134"/>
      <c r="J12" s="134"/>
      <c r="K12" s="134"/>
      <c r="L12" s="206">
        <v>1</v>
      </c>
      <c r="M12" s="206"/>
      <c r="N12" s="206"/>
      <c r="O12" s="206"/>
      <c r="P12" s="206"/>
      <c r="Q12" s="206"/>
      <c r="R12" s="206"/>
      <c r="S12" s="206"/>
      <c r="T12" s="206"/>
      <c r="U12" s="206"/>
      <c r="V12" s="206">
        <v>20</v>
      </c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>
        <v>5</v>
      </c>
      <c r="BL12" s="206"/>
      <c r="BM12" s="206"/>
      <c r="BN12" s="206"/>
      <c r="BO12" s="206">
        <v>32</v>
      </c>
      <c r="BP12" s="206"/>
      <c r="BQ12" s="206"/>
      <c r="BR12" s="206"/>
      <c r="BS12" s="206"/>
      <c r="BT12" s="206"/>
      <c r="BU12" s="206"/>
      <c r="BV12" s="206"/>
      <c r="BW12" s="206"/>
      <c r="BX12" s="206"/>
      <c r="BZ12" s="8"/>
      <c r="CA12" s="220">
        <f t="shared" si="0"/>
        <v>8.342</v>
      </c>
    </row>
    <row r="13" ht="14.5" spans="1:79">
      <c r="A13" s="135"/>
      <c r="B13" s="136"/>
      <c r="C13" s="4"/>
      <c r="D13" s="4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217"/>
      <c r="BR13" s="217"/>
      <c r="BS13" s="217"/>
      <c r="BT13" s="217"/>
      <c r="BU13" s="221"/>
      <c r="BV13" s="134"/>
      <c r="BW13" s="219"/>
      <c r="BX13" s="133"/>
      <c r="BY13" s="222"/>
      <c r="BZ13" s="8"/>
      <c r="CA13" s="220">
        <f t="shared" si="0"/>
        <v>0</v>
      </c>
    </row>
    <row r="14" ht="14.5" spans="1:79">
      <c r="A14" s="138"/>
      <c r="B14" s="139"/>
      <c r="C14" s="8"/>
      <c r="D14" s="8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218"/>
      <c r="BQ14" s="219"/>
      <c r="BR14" s="219"/>
      <c r="BS14" s="219"/>
      <c r="BT14" s="219"/>
      <c r="BU14" s="219"/>
      <c r="BV14" s="219"/>
      <c r="BW14" s="219"/>
      <c r="BX14" s="133"/>
      <c r="BY14" s="222"/>
      <c r="BZ14" s="8"/>
      <c r="CA14" s="220">
        <f t="shared" si="0"/>
        <v>0</v>
      </c>
    </row>
    <row r="15" ht="14.5" spans="1:79">
      <c r="A15" s="122"/>
      <c r="B15" s="123"/>
      <c r="C15" s="8"/>
      <c r="D15" s="8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37"/>
      <c r="BR15" s="137"/>
      <c r="BS15" s="137"/>
      <c r="BT15" s="137"/>
      <c r="BU15" s="137"/>
      <c r="BV15" s="137"/>
      <c r="BW15" s="137"/>
      <c r="BX15" s="137"/>
      <c r="BY15" s="8"/>
      <c r="BZ15" s="8"/>
      <c r="CA15" s="220"/>
    </row>
    <row r="16" ht="14.5" hidden="1" spans="1:78">
      <c r="A16" s="122"/>
      <c r="B16" s="123"/>
      <c r="C16" s="8"/>
      <c r="D16" s="8">
        <f t="shared" ref="D16:BZ16" si="1">SUM(D8:D15)</f>
        <v>0</v>
      </c>
      <c r="E16" s="124">
        <f t="shared" si="1"/>
        <v>0</v>
      </c>
      <c r="F16" s="124">
        <f t="shared" si="1"/>
        <v>0</v>
      </c>
      <c r="G16" s="124">
        <f t="shared" si="1"/>
        <v>0</v>
      </c>
      <c r="H16" s="124">
        <f t="shared" si="1"/>
        <v>0</v>
      </c>
      <c r="I16" s="124">
        <f t="shared" si="1"/>
        <v>0</v>
      </c>
      <c r="J16" s="124">
        <f t="shared" si="1"/>
        <v>0</v>
      </c>
      <c r="K16" s="124">
        <f t="shared" si="1"/>
        <v>0</v>
      </c>
      <c r="L16" s="124">
        <f t="shared" si="1"/>
        <v>7.1</v>
      </c>
      <c r="M16" s="124">
        <f t="shared" si="1"/>
        <v>0</v>
      </c>
      <c r="N16" s="124">
        <f t="shared" si="1"/>
        <v>2.7</v>
      </c>
      <c r="O16" s="124">
        <f t="shared" si="1"/>
        <v>0</v>
      </c>
      <c r="P16" s="124">
        <f t="shared" si="1"/>
        <v>0</v>
      </c>
      <c r="Q16" s="124">
        <f t="shared" si="1"/>
        <v>0</v>
      </c>
      <c r="R16" s="124">
        <f t="shared" si="1"/>
        <v>0</v>
      </c>
      <c r="S16" s="124">
        <f t="shared" si="1"/>
        <v>0</v>
      </c>
      <c r="T16" s="124">
        <f t="shared" si="1"/>
        <v>0</v>
      </c>
      <c r="U16" s="124">
        <f t="shared" si="1"/>
        <v>0</v>
      </c>
      <c r="V16" s="124">
        <f t="shared" si="1"/>
        <v>20</v>
      </c>
      <c r="W16" s="124">
        <f t="shared" si="1"/>
        <v>0</v>
      </c>
      <c r="X16" s="124">
        <f t="shared" si="1"/>
        <v>0</v>
      </c>
      <c r="Y16" s="124">
        <f t="shared" si="1"/>
        <v>0</v>
      </c>
      <c r="Z16" s="124">
        <f t="shared" si="1"/>
        <v>0</v>
      </c>
      <c r="AA16" s="124">
        <f t="shared" si="1"/>
        <v>200</v>
      </c>
      <c r="AB16" s="124">
        <f t="shared" si="1"/>
        <v>0</v>
      </c>
      <c r="AC16" s="124">
        <f t="shared" si="1"/>
        <v>4</v>
      </c>
      <c r="AD16" s="124">
        <f t="shared" si="1"/>
        <v>0</v>
      </c>
      <c r="AE16" s="124">
        <f t="shared" si="1"/>
        <v>0</v>
      </c>
      <c r="AF16" s="124">
        <f t="shared" si="1"/>
        <v>0</v>
      </c>
      <c r="AG16" s="124">
        <f t="shared" si="1"/>
        <v>0</v>
      </c>
      <c r="AH16" s="124">
        <f t="shared" si="1"/>
        <v>0</v>
      </c>
      <c r="AI16" s="124">
        <f t="shared" si="1"/>
        <v>0</v>
      </c>
      <c r="AJ16" s="124">
        <f t="shared" si="1"/>
        <v>0</v>
      </c>
      <c r="AK16" s="124">
        <f t="shared" si="1"/>
        <v>0</v>
      </c>
      <c r="AL16" s="124">
        <f t="shared" si="1"/>
        <v>0</v>
      </c>
      <c r="AM16" s="124">
        <f t="shared" si="1"/>
        <v>0</v>
      </c>
      <c r="AN16" s="124">
        <f t="shared" si="1"/>
        <v>0</v>
      </c>
      <c r="AO16" s="124">
        <f t="shared" si="1"/>
        <v>0</v>
      </c>
      <c r="AP16" s="124">
        <f t="shared" si="1"/>
        <v>0</v>
      </c>
      <c r="AQ16" s="124">
        <f t="shared" si="1"/>
        <v>0</v>
      </c>
      <c r="AR16" s="124">
        <f t="shared" si="1"/>
        <v>0</v>
      </c>
      <c r="AS16" s="124">
        <f t="shared" si="1"/>
        <v>0</v>
      </c>
      <c r="AT16" s="124">
        <f t="shared" si="1"/>
        <v>2</v>
      </c>
      <c r="AU16" s="124">
        <f t="shared" si="1"/>
        <v>0</v>
      </c>
      <c r="AV16" s="124">
        <f t="shared" si="1"/>
        <v>38</v>
      </c>
      <c r="AW16" s="124">
        <f t="shared" si="1"/>
        <v>0</v>
      </c>
      <c r="AX16" s="124">
        <f t="shared" si="1"/>
        <v>0</v>
      </c>
      <c r="AY16" s="124">
        <f t="shared" si="1"/>
        <v>0</v>
      </c>
      <c r="AZ16" s="124">
        <f t="shared" si="1"/>
        <v>0</v>
      </c>
      <c r="BA16" s="124">
        <f t="shared" si="1"/>
        <v>0</v>
      </c>
      <c r="BB16" s="124">
        <f t="shared" si="1"/>
        <v>0</v>
      </c>
      <c r="BC16" s="124">
        <f t="shared" si="1"/>
        <v>0</v>
      </c>
      <c r="BD16" s="124">
        <f t="shared" si="1"/>
        <v>0</v>
      </c>
      <c r="BE16" s="124">
        <f t="shared" si="1"/>
        <v>0</v>
      </c>
      <c r="BF16" s="124">
        <f t="shared" si="1"/>
        <v>0</v>
      </c>
      <c r="BG16" s="124">
        <f t="shared" si="1"/>
        <v>0</v>
      </c>
      <c r="BH16" s="124">
        <f t="shared" si="1"/>
        <v>60</v>
      </c>
      <c r="BI16" s="124">
        <f t="shared" si="1"/>
        <v>0</v>
      </c>
      <c r="BJ16" s="124">
        <f t="shared" si="1"/>
        <v>198</v>
      </c>
      <c r="BK16" s="124">
        <f t="shared" si="1"/>
        <v>13</v>
      </c>
      <c r="BL16" s="124">
        <f t="shared" si="1"/>
        <v>10</v>
      </c>
      <c r="BM16" s="124">
        <f t="shared" si="1"/>
        <v>0</v>
      </c>
      <c r="BN16" s="124">
        <f t="shared" si="1"/>
        <v>0</v>
      </c>
      <c r="BO16" s="124">
        <f t="shared" si="1"/>
        <v>32</v>
      </c>
      <c r="BP16" s="124">
        <f t="shared" si="1"/>
        <v>0</v>
      </c>
      <c r="BQ16" s="124">
        <f t="shared" si="1"/>
        <v>0</v>
      </c>
      <c r="BR16" s="124">
        <f t="shared" si="1"/>
        <v>0</v>
      </c>
      <c r="BS16" s="124">
        <f t="shared" si="1"/>
        <v>0</v>
      </c>
      <c r="BT16" s="124">
        <f t="shared" si="1"/>
        <v>0</v>
      </c>
      <c r="BU16" s="124">
        <f t="shared" si="1"/>
        <v>0</v>
      </c>
      <c r="BV16" s="124">
        <f t="shared" si="1"/>
        <v>0</v>
      </c>
      <c r="BW16" s="124">
        <f t="shared" si="1"/>
        <v>0</v>
      </c>
      <c r="BX16" s="124">
        <f t="shared" si="1"/>
        <v>40</v>
      </c>
      <c r="BY16" s="8">
        <f t="shared" si="1"/>
        <v>0</v>
      </c>
      <c r="BZ16" s="8">
        <f t="shared" si="1"/>
        <v>0</v>
      </c>
    </row>
    <row r="17" ht="14.5" hidden="1" spans="1:78">
      <c r="A17" s="140" t="s">
        <v>194</v>
      </c>
      <c r="B17" s="141"/>
      <c r="C17" s="142">
        <f>C18</f>
        <v>94</v>
      </c>
      <c r="D17" s="142">
        <f t="shared" ref="D17:BO17" si="2">C17</f>
        <v>94</v>
      </c>
      <c r="E17" s="124">
        <f t="shared" si="2"/>
        <v>94</v>
      </c>
      <c r="F17" s="124">
        <f t="shared" si="2"/>
        <v>94</v>
      </c>
      <c r="G17" s="124">
        <f t="shared" si="2"/>
        <v>94</v>
      </c>
      <c r="H17" s="124">
        <f t="shared" si="2"/>
        <v>94</v>
      </c>
      <c r="I17" s="124">
        <f t="shared" si="2"/>
        <v>94</v>
      </c>
      <c r="J17" s="124">
        <f t="shared" si="2"/>
        <v>94</v>
      </c>
      <c r="K17" s="124">
        <f t="shared" si="2"/>
        <v>94</v>
      </c>
      <c r="L17" s="124">
        <f t="shared" si="2"/>
        <v>94</v>
      </c>
      <c r="M17" s="124">
        <f t="shared" si="2"/>
        <v>94</v>
      </c>
      <c r="N17" s="124">
        <f t="shared" si="2"/>
        <v>94</v>
      </c>
      <c r="O17" s="124">
        <f t="shared" si="2"/>
        <v>94</v>
      </c>
      <c r="P17" s="124">
        <f t="shared" si="2"/>
        <v>94</v>
      </c>
      <c r="Q17" s="124">
        <f t="shared" si="2"/>
        <v>94</v>
      </c>
      <c r="R17" s="124">
        <f t="shared" si="2"/>
        <v>94</v>
      </c>
      <c r="S17" s="124">
        <f t="shared" si="2"/>
        <v>94</v>
      </c>
      <c r="T17" s="124">
        <f t="shared" si="2"/>
        <v>94</v>
      </c>
      <c r="U17" s="124">
        <f t="shared" si="2"/>
        <v>94</v>
      </c>
      <c r="V17" s="124">
        <f t="shared" si="2"/>
        <v>94</v>
      </c>
      <c r="W17" s="124">
        <f t="shared" si="2"/>
        <v>94</v>
      </c>
      <c r="X17" s="124">
        <f t="shared" si="2"/>
        <v>94</v>
      </c>
      <c r="Y17" s="124">
        <f t="shared" si="2"/>
        <v>94</v>
      </c>
      <c r="Z17" s="124">
        <f t="shared" si="2"/>
        <v>94</v>
      </c>
      <c r="AA17" s="124">
        <f t="shared" si="2"/>
        <v>94</v>
      </c>
      <c r="AB17" s="124">
        <f t="shared" si="2"/>
        <v>94</v>
      </c>
      <c r="AC17" s="124">
        <f t="shared" si="2"/>
        <v>94</v>
      </c>
      <c r="AD17" s="124">
        <f t="shared" si="2"/>
        <v>94</v>
      </c>
      <c r="AE17" s="124">
        <f t="shared" si="2"/>
        <v>94</v>
      </c>
      <c r="AF17" s="124">
        <f t="shared" si="2"/>
        <v>94</v>
      </c>
      <c r="AG17" s="124">
        <f t="shared" si="2"/>
        <v>94</v>
      </c>
      <c r="AH17" s="124">
        <f t="shared" si="2"/>
        <v>94</v>
      </c>
      <c r="AI17" s="124">
        <f t="shared" si="2"/>
        <v>94</v>
      </c>
      <c r="AJ17" s="124">
        <f t="shared" si="2"/>
        <v>94</v>
      </c>
      <c r="AK17" s="124">
        <f t="shared" si="2"/>
        <v>94</v>
      </c>
      <c r="AL17" s="124">
        <f t="shared" si="2"/>
        <v>94</v>
      </c>
      <c r="AM17" s="124">
        <f t="shared" si="2"/>
        <v>94</v>
      </c>
      <c r="AN17" s="124">
        <f t="shared" si="2"/>
        <v>94</v>
      </c>
      <c r="AO17" s="124">
        <f t="shared" si="2"/>
        <v>94</v>
      </c>
      <c r="AP17" s="124">
        <f t="shared" si="2"/>
        <v>94</v>
      </c>
      <c r="AQ17" s="124">
        <f t="shared" si="2"/>
        <v>94</v>
      </c>
      <c r="AR17" s="124">
        <f t="shared" si="2"/>
        <v>94</v>
      </c>
      <c r="AS17" s="124">
        <f t="shared" si="2"/>
        <v>94</v>
      </c>
      <c r="AT17" s="124">
        <f t="shared" si="2"/>
        <v>94</v>
      </c>
      <c r="AU17" s="124">
        <f t="shared" si="2"/>
        <v>94</v>
      </c>
      <c r="AV17" s="124">
        <f t="shared" si="2"/>
        <v>94</v>
      </c>
      <c r="AW17" s="124">
        <f t="shared" si="2"/>
        <v>94</v>
      </c>
      <c r="AX17" s="124">
        <f t="shared" si="2"/>
        <v>94</v>
      </c>
      <c r="AY17" s="124">
        <f t="shared" si="2"/>
        <v>94</v>
      </c>
      <c r="AZ17" s="124">
        <f t="shared" si="2"/>
        <v>94</v>
      </c>
      <c r="BA17" s="124">
        <f t="shared" si="2"/>
        <v>94</v>
      </c>
      <c r="BB17" s="124">
        <f t="shared" si="2"/>
        <v>94</v>
      </c>
      <c r="BC17" s="124">
        <f t="shared" si="2"/>
        <v>94</v>
      </c>
      <c r="BD17" s="124">
        <f t="shared" si="2"/>
        <v>94</v>
      </c>
      <c r="BE17" s="124">
        <f t="shared" si="2"/>
        <v>94</v>
      </c>
      <c r="BF17" s="124">
        <f t="shared" si="2"/>
        <v>94</v>
      </c>
      <c r="BG17" s="124">
        <f t="shared" si="2"/>
        <v>94</v>
      </c>
      <c r="BH17" s="124">
        <f t="shared" si="2"/>
        <v>94</v>
      </c>
      <c r="BI17" s="124">
        <f t="shared" si="2"/>
        <v>94</v>
      </c>
      <c r="BJ17" s="124">
        <f t="shared" si="2"/>
        <v>94</v>
      </c>
      <c r="BK17" s="124">
        <f t="shared" si="2"/>
        <v>94</v>
      </c>
      <c r="BL17" s="124">
        <f t="shared" si="2"/>
        <v>94</v>
      </c>
      <c r="BM17" s="124">
        <f t="shared" si="2"/>
        <v>94</v>
      </c>
      <c r="BN17" s="124">
        <f t="shared" si="2"/>
        <v>94</v>
      </c>
      <c r="BO17" s="124">
        <f t="shared" si="2"/>
        <v>94</v>
      </c>
      <c r="BP17" s="124">
        <f t="shared" ref="BP17:BZ17" si="3">BO17</f>
        <v>94</v>
      </c>
      <c r="BQ17" s="124">
        <f t="shared" si="3"/>
        <v>94</v>
      </c>
      <c r="BR17" s="124">
        <f t="shared" si="3"/>
        <v>94</v>
      </c>
      <c r="BS17" s="124">
        <f t="shared" si="3"/>
        <v>94</v>
      </c>
      <c r="BT17" s="124">
        <f t="shared" si="3"/>
        <v>94</v>
      </c>
      <c r="BU17" s="124">
        <f t="shared" si="3"/>
        <v>94</v>
      </c>
      <c r="BV17" s="124">
        <f t="shared" si="3"/>
        <v>94</v>
      </c>
      <c r="BW17" s="124">
        <f t="shared" si="3"/>
        <v>94</v>
      </c>
      <c r="BX17" s="124">
        <f t="shared" si="3"/>
        <v>94</v>
      </c>
      <c r="BY17" s="142">
        <f t="shared" si="3"/>
        <v>94</v>
      </c>
      <c r="BZ17" s="142">
        <f t="shared" si="3"/>
        <v>94</v>
      </c>
    </row>
    <row r="18" ht="19.75" spans="1:78">
      <c r="A18" s="143" t="s">
        <v>194</v>
      </c>
      <c r="B18" s="144"/>
      <c r="C18" s="145">
        <f>VLOOKUP(B4,завтрак_факт,3,FALSE)</f>
        <v>94</v>
      </c>
      <c r="D18" s="8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8"/>
      <c r="BZ18" s="8"/>
    </row>
    <row r="19" ht="16.25" spans="1:78">
      <c r="A19" s="146" t="s">
        <v>195</v>
      </c>
      <c r="B19" s="147"/>
      <c r="C19" s="148"/>
      <c r="D19" s="32">
        <f t="shared" ref="D19:BO19" si="4">D16*D17/1000</f>
        <v>0</v>
      </c>
      <c r="E19" s="149">
        <f t="shared" si="4"/>
        <v>0</v>
      </c>
      <c r="F19" s="149">
        <f t="shared" si="4"/>
        <v>0</v>
      </c>
      <c r="G19" s="149">
        <f>G16*G17</f>
        <v>0</v>
      </c>
      <c r="H19" s="149">
        <f t="shared" si="4"/>
        <v>0</v>
      </c>
      <c r="I19" s="149">
        <f t="shared" si="4"/>
        <v>0</v>
      </c>
      <c r="J19" s="149">
        <f t="shared" si="4"/>
        <v>0</v>
      </c>
      <c r="K19" s="149">
        <f t="shared" si="4"/>
        <v>0</v>
      </c>
      <c r="L19" s="207">
        <f t="shared" si="4"/>
        <v>0.6674</v>
      </c>
      <c r="M19" s="207">
        <f t="shared" si="4"/>
        <v>0</v>
      </c>
      <c r="N19" s="207">
        <f t="shared" si="4"/>
        <v>0.2538</v>
      </c>
      <c r="O19" s="207">
        <f t="shared" si="4"/>
        <v>0</v>
      </c>
      <c r="P19" s="207">
        <f t="shared" si="4"/>
        <v>0</v>
      </c>
      <c r="Q19" s="207">
        <f>Q16*Q17</f>
        <v>0</v>
      </c>
      <c r="R19" s="207">
        <f t="shared" si="4"/>
        <v>0</v>
      </c>
      <c r="S19" s="207">
        <f t="shared" si="4"/>
        <v>0</v>
      </c>
      <c r="T19" s="207">
        <f t="shared" si="4"/>
        <v>0</v>
      </c>
      <c r="U19" s="207">
        <f t="shared" si="4"/>
        <v>0</v>
      </c>
      <c r="V19" s="207">
        <f t="shared" si="4"/>
        <v>1.88</v>
      </c>
      <c r="W19" s="207">
        <f t="shared" si="4"/>
        <v>0</v>
      </c>
      <c r="X19" s="207">
        <f t="shared" si="4"/>
        <v>0</v>
      </c>
      <c r="Y19" s="207">
        <f t="shared" si="4"/>
        <v>0</v>
      </c>
      <c r="Z19" s="207">
        <f t="shared" si="4"/>
        <v>0</v>
      </c>
      <c r="AA19" s="207">
        <f t="shared" si="4"/>
        <v>18.8</v>
      </c>
      <c r="AB19" s="207">
        <f t="shared" si="4"/>
        <v>0</v>
      </c>
      <c r="AC19" s="207">
        <f t="shared" si="4"/>
        <v>0.376</v>
      </c>
      <c r="AD19" s="207">
        <f t="shared" si="4"/>
        <v>0</v>
      </c>
      <c r="AE19" s="207">
        <f t="shared" si="4"/>
        <v>0</v>
      </c>
      <c r="AF19" s="207">
        <f t="shared" si="4"/>
        <v>0</v>
      </c>
      <c r="AG19" s="207">
        <f t="shared" si="4"/>
        <v>0</v>
      </c>
      <c r="AH19" s="207">
        <f t="shared" si="4"/>
        <v>0</v>
      </c>
      <c r="AI19" s="207">
        <f t="shared" si="4"/>
        <v>0</v>
      </c>
      <c r="AJ19" s="207">
        <f t="shared" si="4"/>
        <v>0</v>
      </c>
      <c r="AK19" s="207">
        <f t="shared" si="4"/>
        <v>0</v>
      </c>
      <c r="AL19" s="207">
        <f t="shared" si="4"/>
        <v>0</v>
      </c>
      <c r="AM19" s="207">
        <f t="shared" si="4"/>
        <v>0</v>
      </c>
      <c r="AN19" s="207">
        <f t="shared" si="4"/>
        <v>0</v>
      </c>
      <c r="AO19" s="207">
        <f t="shared" si="4"/>
        <v>0</v>
      </c>
      <c r="AP19" s="207">
        <f t="shared" si="4"/>
        <v>0</v>
      </c>
      <c r="AQ19" s="207">
        <f t="shared" si="4"/>
        <v>0</v>
      </c>
      <c r="AR19" s="207">
        <f t="shared" si="4"/>
        <v>0</v>
      </c>
      <c r="AS19" s="207">
        <f t="shared" si="4"/>
        <v>0</v>
      </c>
      <c r="AT19" s="207">
        <f t="shared" si="4"/>
        <v>0.188</v>
      </c>
      <c r="AU19" s="207">
        <f t="shared" si="4"/>
        <v>0</v>
      </c>
      <c r="AV19" s="207">
        <f t="shared" si="4"/>
        <v>3.572</v>
      </c>
      <c r="AW19" s="207">
        <f t="shared" si="4"/>
        <v>0</v>
      </c>
      <c r="AX19" s="207">
        <f t="shared" si="4"/>
        <v>0</v>
      </c>
      <c r="AY19" s="207">
        <f t="shared" si="4"/>
        <v>0</v>
      </c>
      <c r="AZ19" s="207">
        <f t="shared" si="4"/>
        <v>0</v>
      </c>
      <c r="BA19" s="207">
        <f t="shared" si="4"/>
        <v>0</v>
      </c>
      <c r="BB19" s="207">
        <f t="shared" si="4"/>
        <v>0</v>
      </c>
      <c r="BC19" s="207">
        <f t="shared" si="4"/>
        <v>0</v>
      </c>
      <c r="BD19" s="207">
        <f t="shared" si="4"/>
        <v>0</v>
      </c>
      <c r="BE19" s="207">
        <f t="shared" si="4"/>
        <v>0</v>
      </c>
      <c r="BF19" s="207">
        <f t="shared" si="4"/>
        <v>0</v>
      </c>
      <c r="BG19" s="207">
        <f t="shared" si="4"/>
        <v>0</v>
      </c>
      <c r="BH19" s="207">
        <f t="shared" si="4"/>
        <v>5.64</v>
      </c>
      <c r="BI19" s="207">
        <f t="shared" si="4"/>
        <v>0</v>
      </c>
      <c r="BJ19" s="207">
        <f t="shared" si="4"/>
        <v>18.612</v>
      </c>
      <c r="BK19" s="207">
        <f t="shared" si="4"/>
        <v>1.222</v>
      </c>
      <c r="BL19" s="207">
        <f t="shared" si="4"/>
        <v>0.94</v>
      </c>
      <c r="BM19" s="207">
        <f t="shared" si="4"/>
        <v>0</v>
      </c>
      <c r="BN19" s="207">
        <f t="shared" si="4"/>
        <v>0</v>
      </c>
      <c r="BO19" s="207">
        <f t="shared" si="4"/>
        <v>3.008</v>
      </c>
      <c r="BP19" s="207">
        <f t="shared" ref="BP19:BZ19" si="5">BP16*BP17/1000</f>
        <v>0</v>
      </c>
      <c r="BQ19" s="207">
        <f t="shared" si="5"/>
        <v>0</v>
      </c>
      <c r="BR19" s="207">
        <f t="shared" si="5"/>
        <v>0</v>
      </c>
      <c r="BS19" s="207">
        <f t="shared" si="5"/>
        <v>0</v>
      </c>
      <c r="BT19" s="207">
        <f t="shared" si="5"/>
        <v>0</v>
      </c>
      <c r="BU19" s="207">
        <f t="shared" si="5"/>
        <v>0</v>
      </c>
      <c r="BV19" s="207">
        <f t="shared" si="5"/>
        <v>0</v>
      </c>
      <c r="BW19" s="207">
        <f t="shared" si="5"/>
        <v>0</v>
      </c>
      <c r="BX19" s="207">
        <f t="shared" si="5"/>
        <v>3.76</v>
      </c>
      <c r="BY19" s="223">
        <f t="shared" si="5"/>
        <v>0</v>
      </c>
      <c r="BZ19" s="224">
        <f t="shared" si="5"/>
        <v>0</v>
      </c>
    </row>
    <row r="20" ht="15.5" spans="1:78">
      <c r="A20" s="146" t="s">
        <v>170</v>
      </c>
      <c r="B20" s="147"/>
      <c r="C20" s="148"/>
      <c r="D20" s="150">
        <f>ССЫЛКИ!B3</f>
        <v>105</v>
      </c>
      <c r="E20" s="151">
        <f>ССЫЛКИ!C3</f>
        <v>590</v>
      </c>
      <c r="F20" s="151">
        <f>ССЫЛКИ!D3</f>
        <v>590</v>
      </c>
      <c r="G20" s="151">
        <f>ССЫЛКИ!E3</f>
        <v>11</v>
      </c>
      <c r="H20" s="151">
        <f>ССЫЛКИ!F3</f>
        <v>400</v>
      </c>
      <c r="I20" s="151">
        <f>ССЫЛКИ!G3</f>
        <v>200</v>
      </c>
      <c r="J20" s="151">
        <f>ССЫЛКИ!H3</f>
        <v>105</v>
      </c>
      <c r="K20" s="151">
        <f>ССЫЛКИ!I3</f>
        <v>590</v>
      </c>
      <c r="L20" s="208">
        <f>ССЫЛКИ!J3</f>
        <v>150</v>
      </c>
      <c r="M20" s="208">
        <f>ССЫЛКИ!K3</f>
        <v>78</v>
      </c>
      <c r="N20" s="208">
        <f>ССЫЛКИ!L3</f>
        <v>10</v>
      </c>
      <c r="O20" s="208">
        <f>ССЫЛКИ!M3</f>
        <v>300</v>
      </c>
      <c r="P20" s="208">
        <f>ССЫЛКИ!N3</f>
        <v>990</v>
      </c>
      <c r="Q20" s="208">
        <f>ССЫЛКИ!O3</f>
        <v>12</v>
      </c>
      <c r="R20" s="208">
        <f>ССЫЛКИ!P3</f>
        <v>330</v>
      </c>
      <c r="S20" s="208">
        <f>ССЫЛКИ!Q3</f>
        <v>420</v>
      </c>
      <c r="T20" s="208">
        <f>ССЫЛКИ!R3</f>
        <v>260</v>
      </c>
      <c r="U20" s="208">
        <f>ССЫЛКИ!S3</f>
        <v>165</v>
      </c>
      <c r="V20" s="208">
        <f>ССЫЛКИ!T3</f>
        <v>300</v>
      </c>
      <c r="W20" s="208">
        <f>ССЫЛКИ!U3</f>
        <v>300</v>
      </c>
      <c r="X20" s="208">
        <f>ССЫЛКИ!V3</f>
        <v>400</v>
      </c>
      <c r="Y20" s="208">
        <f>ССЫЛКИ!W3</f>
        <v>50</v>
      </c>
      <c r="Z20" s="208">
        <f>ССЫЛКИ!X3</f>
        <v>210</v>
      </c>
      <c r="AA20" s="208">
        <f>ССЫЛКИ!Y3</f>
        <v>90</v>
      </c>
      <c r="AB20" s="208">
        <f>ССЫЛКИ!Z3</f>
        <v>100</v>
      </c>
      <c r="AC20" s="208">
        <f>ССЫЛКИ!AA3</f>
        <v>190</v>
      </c>
      <c r="AD20" s="208">
        <f>ССЫЛКИ!AB3</f>
        <v>440</v>
      </c>
      <c r="AE20" s="208">
        <f>ССЫЛКИ!AC3</f>
        <v>12.5</v>
      </c>
      <c r="AF20" s="208">
        <f>ССЫЛКИ!AD3</f>
        <v>70</v>
      </c>
      <c r="AG20" s="208">
        <f>ССЫЛКИ!AE3</f>
        <v>92</v>
      </c>
      <c r="AH20" s="208">
        <f>ССЫЛКИ!AF3</f>
        <v>70</v>
      </c>
      <c r="AI20" s="208">
        <f>ССЫЛКИ!AG3</f>
        <v>62</v>
      </c>
      <c r="AJ20" s="208">
        <f>ССЫЛКИ!AH3</f>
        <v>65</v>
      </c>
      <c r="AK20" s="208">
        <f>ССЫЛКИ!AI3</f>
        <v>70</v>
      </c>
      <c r="AL20" s="208">
        <f>ССЫЛКИ!AJ3</f>
        <v>75</v>
      </c>
      <c r="AM20" s="208">
        <f>ССЫЛКИ!AK3</f>
        <v>68</v>
      </c>
      <c r="AN20" s="208">
        <f>ССЫЛКИ!AL3</f>
        <v>120</v>
      </c>
      <c r="AO20" s="208">
        <f>ССЫЛКИ!AM3</f>
        <v>70</v>
      </c>
      <c r="AP20" s="208">
        <f>ССЫЛКИ!AN3</f>
        <v>190</v>
      </c>
      <c r="AQ20" s="208">
        <f>ССЫЛКИ!AO3</f>
        <v>420</v>
      </c>
      <c r="AR20" s="208">
        <f>ССЫЛКИ!AP3</f>
        <v>195</v>
      </c>
      <c r="AS20" s="208">
        <f>ССЫЛКИ!AQ3</f>
        <v>95</v>
      </c>
      <c r="AT20" s="208">
        <f>ССЫЛКИ!AR3</f>
        <v>1100</v>
      </c>
      <c r="AU20" s="208">
        <f>ССЫЛКИ!AS3</f>
        <v>85</v>
      </c>
      <c r="AV20" s="208">
        <f>ССЫЛКИ!AT3</f>
        <v>100</v>
      </c>
      <c r="AW20" s="208">
        <f>ССЫЛКИ!AU3</f>
        <v>290</v>
      </c>
      <c r="AX20" s="208">
        <f>ССЫЛКИ!AV3</f>
        <v>370</v>
      </c>
      <c r="AY20" s="208">
        <f>ССЫЛКИ!AW3</f>
        <v>700</v>
      </c>
      <c r="AZ20" s="208">
        <f>ССЫЛКИ!AX3</f>
        <v>440</v>
      </c>
      <c r="BA20" s="208">
        <f>ССЫЛКИ!AY3</f>
        <v>240</v>
      </c>
      <c r="BB20" s="208">
        <f>ССЫЛКИ!AZ3</f>
        <v>260</v>
      </c>
      <c r="BC20" s="208">
        <f>ССЫЛКИ!BA3</f>
        <v>350</v>
      </c>
      <c r="BD20" s="208">
        <f>ССЫЛКИ!BB3</f>
        <v>50</v>
      </c>
      <c r="BE20" s="208">
        <f>ССЫЛКИ!BC3</f>
        <v>370</v>
      </c>
      <c r="BF20" s="208">
        <f>ССЫЛКИ!BD3</f>
        <v>55</v>
      </c>
      <c r="BG20" s="208">
        <f>ССЫЛКИ!BE3</f>
        <v>450</v>
      </c>
      <c r="BH20" s="208">
        <f>ССЫЛКИ!BF3</f>
        <v>440</v>
      </c>
      <c r="BI20" s="208">
        <f>ССЫЛКИ!BG3</f>
        <v>48</v>
      </c>
      <c r="BJ20" s="208">
        <f>ССЫЛКИ!BH3</f>
        <v>59</v>
      </c>
      <c r="BK20" s="208">
        <f>ССЫЛКИ!BI3</f>
        <v>48</v>
      </c>
      <c r="BL20" s="208">
        <f>ССЫЛКИ!BJ3</f>
        <v>49</v>
      </c>
      <c r="BM20" s="208">
        <f>ССЫЛКИ!BK3</f>
        <v>78</v>
      </c>
      <c r="BN20" s="208">
        <f>ССЫЛКИ!BL3</f>
        <v>110</v>
      </c>
      <c r="BO20" s="208">
        <f>ССЫЛКИ!BM3</f>
        <v>61</v>
      </c>
      <c r="BP20" s="208">
        <f>ССЫЛКИ!BN3</f>
        <v>220</v>
      </c>
      <c r="BQ20" s="208">
        <f>ССЫЛКИ!BO3</f>
        <v>200</v>
      </c>
      <c r="BR20" s="208">
        <f>ССЫЛКИ!BP3</f>
        <v>164</v>
      </c>
      <c r="BS20" s="208">
        <f>ССЫЛКИ!BQ3</f>
        <v>190</v>
      </c>
      <c r="BT20" s="208">
        <f>ССЫЛКИ!BR3</f>
        <v>300</v>
      </c>
      <c r="BU20" s="208">
        <f>ССЫЛКИ!BS3</f>
        <v>195</v>
      </c>
      <c r="BV20" s="208">
        <f>ССЫЛКИ!BT3</f>
        <v>105</v>
      </c>
      <c r="BW20" s="208">
        <f>ССЫЛКИ!BU3</f>
        <v>440</v>
      </c>
      <c r="BX20" s="208">
        <f>ССЫЛКИ!BV3</f>
        <v>66</v>
      </c>
      <c r="BY20" s="225">
        <f>ССЫЛКИ!BW3</f>
        <v>510</v>
      </c>
      <c r="BZ20" s="225">
        <f>ССЫЛКИ!BX3</f>
        <v>580</v>
      </c>
    </row>
    <row r="21" ht="15.75" customHeight="1" spans="1:78">
      <c r="A21" s="146" t="s">
        <v>196</v>
      </c>
      <c r="B21" s="147"/>
      <c r="C21" s="152">
        <f>SUM(D21:BZ21)</f>
        <v>7110.16</v>
      </c>
      <c r="D21" s="153">
        <f t="shared" ref="D21:BZ21" si="6">D19*D20</f>
        <v>0</v>
      </c>
      <c r="E21" s="154">
        <f t="shared" si="6"/>
        <v>0</v>
      </c>
      <c r="F21" s="155">
        <f t="shared" si="6"/>
        <v>0</v>
      </c>
      <c r="G21" s="149">
        <f t="shared" si="6"/>
        <v>0</v>
      </c>
      <c r="H21" s="149">
        <f t="shared" si="6"/>
        <v>0</v>
      </c>
      <c r="I21" s="149">
        <f t="shared" si="6"/>
        <v>0</v>
      </c>
      <c r="J21" s="149">
        <f t="shared" si="6"/>
        <v>0</v>
      </c>
      <c r="K21" s="149">
        <f t="shared" si="6"/>
        <v>0</v>
      </c>
      <c r="L21" s="207">
        <f t="shared" si="6"/>
        <v>100.11</v>
      </c>
      <c r="M21" s="207">
        <f t="shared" si="6"/>
        <v>0</v>
      </c>
      <c r="N21" s="207">
        <f t="shared" si="6"/>
        <v>2.538</v>
      </c>
      <c r="O21" s="207">
        <f t="shared" si="6"/>
        <v>0</v>
      </c>
      <c r="P21" s="207">
        <f t="shared" si="6"/>
        <v>0</v>
      </c>
      <c r="Q21" s="207">
        <f t="shared" si="6"/>
        <v>0</v>
      </c>
      <c r="R21" s="207">
        <f t="shared" si="6"/>
        <v>0</v>
      </c>
      <c r="S21" s="207">
        <f t="shared" si="6"/>
        <v>0</v>
      </c>
      <c r="T21" s="207">
        <f t="shared" si="6"/>
        <v>0</v>
      </c>
      <c r="U21" s="207">
        <f t="shared" si="6"/>
        <v>0</v>
      </c>
      <c r="V21" s="207">
        <f t="shared" si="6"/>
        <v>564</v>
      </c>
      <c r="W21" s="207">
        <f t="shared" si="6"/>
        <v>0</v>
      </c>
      <c r="X21" s="207">
        <f t="shared" si="6"/>
        <v>0</v>
      </c>
      <c r="Y21" s="207">
        <f t="shared" si="6"/>
        <v>0</v>
      </c>
      <c r="Z21" s="207">
        <f t="shared" si="6"/>
        <v>0</v>
      </c>
      <c r="AA21" s="207">
        <f t="shared" si="6"/>
        <v>1692</v>
      </c>
      <c r="AB21" s="207">
        <f t="shared" si="6"/>
        <v>0</v>
      </c>
      <c r="AC21" s="207">
        <f t="shared" si="6"/>
        <v>71.44</v>
      </c>
      <c r="AD21" s="207">
        <f t="shared" si="6"/>
        <v>0</v>
      </c>
      <c r="AE21" s="207">
        <f t="shared" si="6"/>
        <v>0</v>
      </c>
      <c r="AF21" s="207">
        <f t="shared" si="6"/>
        <v>0</v>
      </c>
      <c r="AG21" s="207">
        <f t="shared" si="6"/>
        <v>0</v>
      </c>
      <c r="AH21" s="207">
        <f t="shared" si="6"/>
        <v>0</v>
      </c>
      <c r="AI21" s="207">
        <f t="shared" si="6"/>
        <v>0</v>
      </c>
      <c r="AJ21" s="207">
        <f t="shared" si="6"/>
        <v>0</v>
      </c>
      <c r="AK21" s="207">
        <f t="shared" si="6"/>
        <v>0</v>
      </c>
      <c r="AL21" s="207">
        <f t="shared" si="6"/>
        <v>0</v>
      </c>
      <c r="AM21" s="207">
        <f t="shared" si="6"/>
        <v>0</v>
      </c>
      <c r="AN21" s="207">
        <f t="shared" si="6"/>
        <v>0</v>
      </c>
      <c r="AO21" s="207">
        <f t="shared" si="6"/>
        <v>0</v>
      </c>
      <c r="AP21" s="207">
        <f t="shared" si="6"/>
        <v>0</v>
      </c>
      <c r="AQ21" s="207">
        <f t="shared" si="6"/>
        <v>0</v>
      </c>
      <c r="AR21" s="207">
        <f t="shared" si="6"/>
        <v>0</v>
      </c>
      <c r="AS21" s="207">
        <f t="shared" si="6"/>
        <v>0</v>
      </c>
      <c r="AT21" s="207">
        <f t="shared" si="6"/>
        <v>206.8</v>
      </c>
      <c r="AU21" s="207">
        <f t="shared" si="6"/>
        <v>0</v>
      </c>
      <c r="AV21" s="207">
        <f t="shared" si="6"/>
        <v>357.2</v>
      </c>
      <c r="AW21" s="207">
        <f t="shared" si="6"/>
        <v>0</v>
      </c>
      <c r="AX21" s="207">
        <f t="shared" si="6"/>
        <v>0</v>
      </c>
      <c r="AY21" s="207">
        <f t="shared" si="6"/>
        <v>0</v>
      </c>
      <c r="AZ21" s="207">
        <f t="shared" si="6"/>
        <v>0</v>
      </c>
      <c r="BA21" s="207">
        <f t="shared" si="6"/>
        <v>0</v>
      </c>
      <c r="BB21" s="207">
        <f t="shared" si="6"/>
        <v>0</v>
      </c>
      <c r="BC21" s="207">
        <f t="shared" si="6"/>
        <v>0</v>
      </c>
      <c r="BD21" s="207">
        <f t="shared" si="6"/>
        <v>0</v>
      </c>
      <c r="BE21" s="207">
        <f t="shared" si="6"/>
        <v>0</v>
      </c>
      <c r="BF21" s="207">
        <f t="shared" si="6"/>
        <v>0</v>
      </c>
      <c r="BG21" s="207">
        <f t="shared" si="6"/>
        <v>0</v>
      </c>
      <c r="BH21" s="207">
        <f t="shared" si="6"/>
        <v>2481.6</v>
      </c>
      <c r="BI21" s="207">
        <f t="shared" si="6"/>
        <v>0</v>
      </c>
      <c r="BJ21" s="207">
        <f t="shared" si="6"/>
        <v>1098.108</v>
      </c>
      <c r="BK21" s="207">
        <f t="shared" si="6"/>
        <v>58.656</v>
      </c>
      <c r="BL21" s="207">
        <f t="shared" si="6"/>
        <v>46.06</v>
      </c>
      <c r="BM21" s="207">
        <f t="shared" si="6"/>
        <v>0</v>
      </c>
      <c r="BN21" s="207">
        <f t="shared" si="6"/>
        <v>0</v>
      </c>
      <c r="BO21" s="207">
        <f t="shared" si="6"/>
        <v>183.488</v>
      </c>
      <c r="BP21" s="207">
        <f t="shared" si="6"/>
        <v>0</v>
      </c>
      <c r="BQ21" s="207">
        <f t="shared" si="6"/>
        <v>0</v>
      </c>
      <c r="BR21" s="207">
        <f t="shared" si="6"/>
        <v>0</v>
      </c>
      <c r="BS21" s="207">
        <f t="shared" si="6"/>
        <v>0</v>
      </c>
      <c r="BT21" s="207">
        <f t="shared" si="6"/>
        <v>0</v>
      </c>
      <c r="BU21" s="207">
        <f t="shared" si="6"/>
        <v>0</v>
      </c>
      <c r="BV21" s="207">
        <f t="shared" si="6"/>
        <v>0</v>
      </c>
      <c r="BW21" s="207">
        <f t="shared" si="6"/>
        <v>0</v>
      </c>
      <c r="BX21" s="207">
        <f t="shared" si="6"/>
        <v>248.16</v>
      </c>
      <c r="BY21" s="223">
        <f t="shared" si="6"/>
        <v>0</v>
      </c>
      <c r="BZ21" s="224">
        <f t="shared" si="6"/>
        <v>0</v>
      </c>
    </row>
    <row r="22" ht="15.75" customHeight="1" spans="1:76">
      <c r="A22" s="146" t="s">
        <v>197</v>
      </c>
      <c r="B22" s="147"/>
      <c r="C22" s="156">
        <f>C21/C18</f>
        <v>75.64</v>
      </c>
      <c r="D22" s="157"/>
      <c r="E22" s="157"/>
      <c r="F22" s="157"/>
      <c r="G22" s="157"/>
      <c r="H22" s="157"/>
      <c r="I22" s="157"/>
      <c r="J22" s="157"/>
      <c r="K22" s="157"/>
      <c r="L22" s="157"/>
      <c r="M22" s="202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</row>
    <row r="23" ht="13.95" hidden="1" customHeight="1" spans="2:12">
      <c r="B23">
        <f ca="1">SUMPRODUCT(SIGN(CELL("width",OFFSET(D21,,N(INDEX(COLUMN(D21:BZ21)-COLUMN(D21),))))),D21:BZ21)</f>
        <v>7110.16</v>
      </c>
      <c r="G23">
        <f>ROUND((((71.71-C22))*100+SUM(N8:O14)),4)</f>
        <v>-390.3</v>
      </c>
      <c r="L23">
        <f>ROUND((((71.71-C22))*100+SUM(N8:O14)),4)</f>
        <v>-390.3</v>
      </c>
    </row>
    <row r="24" ht="15.6" hidden="1" customHeight="1" spans="2:78">
      <c r="B24" s="158"/>
      <c r="BY24" t="str">
        <f>IF(BY21=BY52,"х",FALSE)</f>
        <v>х</v>
      </c>
      <c r="BZ24" t="str">
        <f>IF(BZ21=BZ52,"х",FALSE)</f>
        <v>х</v>
      </c>
    </row>
    <row r="25" ht="13.95" hidden="1" customHeight="1"/>
    <row r="26" ht="15.6" hidden="1" customHeight="1" spans="2:76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</row>
    <row r="27" ht="14.25" hidden="1" customHeight="1"/>
    <row r="28" hidden="1" customHeight="1" spans="1:78">
      <c r="A28" s="160"/>
      <c r="B28" s="161"/>
      <c r="C28" s="162"/>
      <c r="D28" s="162">
        <f t="shared" ref="D28:BO28" si="7">SUM(D8:D15)</f>
        <v>0</v>
      </c>
      <c r="E28" s="162">
        <f t="shared" si="7"/>
        <v>0</v>
      </c>
      <c r="F28" s="162">
        <f t="shared" si="7"/>
        <v>0</v>
      </c>
      <c r="G28" s="162">
        <f t="shared" si="7"/>
        <v>0</v>
      </c>
      <c r="H28" s="162">
        <f t="shared" si="7"/>
        <v>0</v>
      </c>
      <c r="I28" s="162">
        <f t="shared" si="7"/>
        <v>0</v>
      </c>
      <c r="J28" s="162">
        <f t="shared" si="7"/>
        <v>0</v>
      </c>
      <c r="K28" s="162">
        <f t="shared" si="7"/>
        <v>0</v>
      </c>
      <c r="L28" s="162">
        <f t="shared" si="7"/>
        <v>7.1</v>
      </c>
      <c r="M28" s="162">
        <f t="shared" si="7"/>
        <v>0</v>
      </c>
      <c r="N28" s="162">
        <f t="shared" si="7"/>
        <v>2.7</v>
      </c>
      <c r="O28" s="162">
        <f t="shared" si="7"/>
        <v>0</v>
      </c>
      <c r="P28" s="162">
        <f t="shared" si="7"/>
        <v>0</v>
      </c>
      <c r="Q28" s="162">
        <f t="shared" si="7"/>
        <v>0</v>
      </c>
      <c r="R28" s="162">
        <f t="shared" si="7"/>
        <v>0</v>
      </c>
      <c r="S28" s="162">
        <f t="shared" si="7"/>
        <v>0</v>
      </c>
      <c r="T28" s="162">
        <f t="shared" si="7"/>
        <v>0</v>
      </c>
      <c r="U28" s="162">
        <f t="shared" si="7"/>
        <v>0</v>
      </c>
      <c r="V28" s="162">
        <f t="shared" si="7"/>
        <v>20</v>
      </c>
      <c r="W28" s="162">
        <f t="shared" si="7"/>
        <v>0</v>
      </c>
      <c r="X28" s="162">
        <f t="shared" si="7"/>
        <v>0</v>
      </c>
      <c r="Y28" s="162">
        <f t="shared" si="7"/>
        <v>0</v>
      </c>
      <c r="Z28" s="162">
        <f t="shared" si="7"/>
        <v>0</v>
      </c>
      <c r="AA28" s="162">
        <f t="shared" si="7"/>
        <v>200</v>
      </c>
      <c r="AB28" s="162">
        <f t="shared" si="7"/>
        <v>0</v>
      </c>
      <c r="AC28" s="162">
        <f t="shared" si="7"/>
        <v>4</v>
      </c>
      <c r="AD28" s="162">
        <f t="shared" si="7"/>
        <v>0</v>
      </c>
      <c r="AE28" s="162">
        <f t="shared" si="7"/>
        <v>0</v>
      </c>
      <c r="AF28" s="162">
        <f t="shared" si="7"/>
        <v>0</v>
      </c>
      <c r="AG28" s="162">
        <f t="shared" si="7"/>
        <v>0</v>
      </c>
      <c r="AH28" s="162">
        <f t="shared" si="7"/>
        <v>0</v>
      </c>
      <c r="AI28" s="162">
        <f t="shared" si="7"/>
        <v>0</v>
      </c>
      <c r="AJ28" s="162">
        <f t="shared" si="7"/>
        <v>0</v>
      </c>
      <c r="AK28" s="162">
        <f t="shared" si="7"/>
        <v>0</v>
      </c>
      <c r="AL28" s="162">
        <f t="shared" si="7"/>
        <v>0</v>
      </c>
      <c r="AM28" s="162">
        <f t="shared" si="7"/>
        <v>0</v>
      </c>
      <c r="AN28" s="162">
        <f t="shared" si="7"/>
        <v>0</v>
      </c>
      <c r="AO28" s="162">
        <f t="shared" si="7"/>
        <v>0</v>
      </c>
      <c r="AP28" s="162">
        <f t="shared" si="7"/>
        <v>0</v>
      </c>
      <c r="AQ28" s="162">
        <f t="shared" si="7"/>
        <v>0</v>
      </c>
      <c r="AR28" s="162">
        <f t="shared" si="7"/>
        <v>0</v>
      </c>
      <c r="AS28" s="162">
        <f t="shared" si="7"/>
        <v>0</v>
      </c>
      <c r="AT28" s="162">
        <f t="shared" si="7"/>
        <v>2</v>
      </c>
      <c r="AU28" s="162">
        <f t="shared" si="7"/>
        <v>0</v>
      </c>
      <c r="AV28" s="162">
        <f t="shared" si="7"/>
        <v>38</v>
      </c>
      <c r="AW28" s="162">
        <f t="shared" si="7"/>
        <v>0</v>
      </c>
      <c r="AX28" s="162">
        <f t="shared" si="7"/>
        <v>0</v>
      </c>
      <c r="AY28" s="162">
        <f t="shared" si="7"/>
        <v>0</v>
      </c>
      <c r="AZ28" s="162">
        <f t="shared" si="7"/>
        <v>0</v>
      </c>
      <c r="BA28" s="162">
        <f t="shared" si="7"/>
        <v>0</v>
      </c>
      <c r="BB28" s="162">
        <f t="shared" si="7"/>
        <v>0</v>
      </c>
      <c r="BC28" s="162">
        <f t="shared" si="7"/>
        <v>0</v>
      </c>
      <c r="BD28" s="162">
        <f t="shared" si="7"/>
        <v>0</v>
      </c>
      <c r="BE28" s="162">
        <f t="shared" si="7"/>
        <v>0</v>
      </c>
      <c r="BF28" s="162">
        <f t="shared" si="7"/>
        <v>0</v>
      </c>
      <c r="BG28" s="162">
        <f t="shared" si="7"/>
        <v>0</v>
      </c>
      <c r="BH28" s="162">
        <f t="shared" si="7"/>
        <v>60</v>
      </c>
      <c r="BI28" s="162">
        <f t="shared" si="7"/>
        <v>0</v>
      </c>
      <c r="BJ28" s="162">
        <f t="shared" si="7"/>
        <v>198</v>
      </c>
      <c r="BK28" s="162">
        <f t="shared" si="7"/>
        <v>13</v>
      </c>
      <c r="BL28" s="162">
        <f t="shared" si="7"/>
        <v>10</v>
      </c>
      <c r="BM28" s="162">
        <f t="shared" si="7"/>
        <v>0</v>
      </c>
      <c r="BN28" s="162">
        <f t="shared" si="7"/>
        <v>0</v>
      </c>
      <c r="BO28" s="162">
        <f t="shared" si="7"/>
        <v>32</v>
      </c>
      <c r="BP28" s="162">
        <f t="shared" ref="BP28:BZ28" si="8">SUM(BP8:BP15)</f>
        <v>0</v>
      </c>
      <c r="BQ28" s="162">
        <f t="shared" si="8"/>
        <v>0</v>
      </c>
      <c r="BR28" s="162">
        <f t="shared" si="8"/>
        <v>0</v>
      </c>
      <c r="BS28" s="162">
        <f t="shared" si="8"/>
        <v>0</v>
      </c>
      <c r="BT28" s="162">
        <f t="shared" si="8"/>
        <v>0</v>
      </c>
      <c r="BU28" s="162">
        <f t="shared" si="8"/>
        <v>0</v>
      </c>
      <c r="BV28" s="162">
        <f t="shared" si="8"/>
        <v>0</v>
      </c>
      <c r="BW28" s="162">
        <f t="shared" si="8"/>
        <v>0</v>
      </c>
      <c r="BX28" s="162">
        <f t="shared" si="8"/>
        <v>40</v>
      </c>
      <c r="BY28" s="226">
        <f t="shared" si="8"/>
        <v>0</v>
      </c>
      <c r="BZ28" s="226">
        <f t="shared" si="8"/>
        <v>0</v>
      </c>
    </row>
    <row r="29" hidden="1" customHeight="1" spans="1:79">
      <c r="A29" s="163" t="s">
        <v>194</v>
      </c>
      <c r="B29" s="164"/>
      <c r="C29" s="162">
        <f>C30</f>
        <v>94</v>
      </c>
      <c r="D29" s="165">
        <f>C29</f>
        <v>94</v>
      </c>
      <c r="E29" s="165">
        <f t="shared" ref="E29:BP29" si="9">D29</f>
        <v>94</v>
      </c>
      <c r="F29" s="165">
        <f t="shared" si="9"/>
        <v>94</v>
      </c>
      <c r="G29" s="165">
        <f t="shared" si="9"/>
        <v>94</v>
      </c>
      <c r="H29" s="165">
        <f t="shared" si="9"/>
        <v>94</v>
      </c>
      <c r="I29" s="165">
        <f t="shared" si="9"/>
        <v>94</v>
      </c>
      <c r="J29" s="165">
        <f t="shared" si="9"/>
        <v>94</v>
      </c>
      <c r="K29" s="165">
        <f t="shared" si="9"/>
        <v>94</v>
      </c>
      <c r="L29" s="165">
        <f t="shared" si="9"/>
        <v>94</v>
      </c>
      <c r="M29" s="165">
        <f t="shared" si="9"/>
        <v>94</v>
      </c>
      <c r="N29" s="165">
        <f t="shared" si="9"/>
        <v>94</v>
      </c>
      <c r="O29" s="165">
        <f t="shared" si="9"/>
        <v>94</v>
      </c>
      <c r="P29" s="165">
        <f t="shared" si="9"/>
        <v>94</v>
      </c>
      <c r="Q29" s="165">
        <f t="shared" si="9"/>
        <v>94</v>
      </c>
      <c r="R29" s="165">
        <f t="shared" si="9"/>
        <v>94</v>
      </c>
      <c r="S29" s="165">
        <f t="shared" si="9"/>
        <v>94</v>
      </c>
      <c r="T29" s="165">
        <f t="shared" si="9"/>
        <v>94</v>
      </c>
      <c r="U29" s="165">
        <f t="shared" si="9"/>
        <v>94</v>
      </c>
      <c r="V29" s="165">
        <f t="shared" si="9"/>
        <v>94</v>
      </c>
      <c r="W29" s="165">
        <f t="shared" si="9"/>
        <v>94</v>
      </c>
      <c r="X29" s="165">
        <f t="shared" si="9"/>
        <v>94</v>
      </c>
      <c r="Y29" s="165">
        <f t="shared" si="9"/>
        <v>94</v>
      </c>
      <c r="Z29" s="165">
        <f t="shared" si="9"/>
        <v>94</v>
      </c>
      <c r="AA29" s="165">
        <f t="shared" si="9"/>
        <v>94</v>
      </c>
      <c r="AB29" s="165">
        <f t="shared" si="9"/>
        <v>94</v>
      </c>
      <c r="AC29" s="165">
        <f t="shared" si="9"/>
        <v>94</v>
      </c>
      <c r="AD29" s="165">
        <f t="shared" si="9"/>
        <v>94</v>
      </c>
      <c r="AE29" s="165">
        <f t="shared" si="9"/>
        <v>94</v>
      </c>
      <c r="AF29" s="165">
        <f t="shared" si="9"/>
        <v>94</v>
      </c>
      <c r="AG29" s="165">
        <f t="shared" si="9"/>
        <v>94</v>
      </c>
      <c r="AH29" s="165">
        <f t="shared" si="9"/>
        <v>94</v>
      </c>
      <c r="AI29" s="165">
        <f t="shared" si="9"/>
        <v>94</v>
      </c>
      <c r="AJ29" s="165">
        <f t="shared" si="9"/>
        <v>94</v>
      </c>
      <c r="AK29" s="165">
        <f t="shared" si="9"/>
        <v>94</v>
      </c>
      <c r="AL29" s="165">
        <f t="shared" si="9"/>
        <v>94</v>
      </c>
      <c r="AM29" s="165">
        <f t="shared" si="9"/>
        <v>94</v>
      </c>
      <c r="AN29" s="165">
        <f t="shared" si="9"/>
        <v>94</v>
      </c>
      <c r="AO29" s="165">
        <f t="shared" si="9"/>
        <v>94</v>
      </c>
      <c r="AP29" s="165">
        <f t="shared" si="9"/>
        <v>94</v>
      </c>
      <c r="AQ29" s="165">
        <f t="shared" si="9"/>
        <v>94</v>
      </c>
      <c r="AR29" s="165">
        <f t="shared" si="9"/>
        <v>94</v>
      </c>
      <c r="AS29" s="165">
        <f t="shared" si="9"/>
        <v>94</v>
      </c>
      <c r="AT29" s="165">
        <f t="shared" si="9"/>
        <v>94</v>
      </c>
      <c r="AU29" s="165">
        <f t="shared" si="9"/>
        <v>94</v>
      </c>
      <c r="AV29" s="165">
        <f t="shared" si="9"/>
        <v>94</v>
      </c>
      <c r="AW29" s="165">
        <f t="shared" si="9"/>
        <v>94</v>
      </c>
      <c r="AX29" s="165">
        <f t="shared" si="9"/>
        <v>94</v>
      </c>
      <c r="AY29" s="165">
        <f t="shared" si="9"/>
        <v>94</v>
      </c>
      <c r="AZ29" s="165">
        <f t="shared" si="9"/>
        <v>94</v>
      </c>
      <c r="BA29" s="165">
        <f t="shared" si="9"/>
        <v>94</v>
      </c>
      <c r="BB29" s="165">
        <f t="shared" si="9"/>
        <v>94</v>
      </c>
      <c r="BC29" s="165">
        <f t="shared" si="9"/>
        <v>94</v>
      </c>
      <c r="BD29" s="165">
        <f t="shared" si="9"/>
        <v>94</v>
      </c>
      <c r="BE29" s="165">
        <f t="shared" si="9"/>
        <v>94</v>
      </c>
      <c r="BF29" s="165">
        <f t="shared" si="9"/>
        <v>94</v>
      </c>
      <c r="BG29" s="165">
        <f t="shared" si="9"/>
        <v>94</v>
      </c>
      <c r="BH29" s="165">
        <f t="shared" si="9"/>
        <v>94</v>
      </c>
      <c r="BI29" s="165">
        <f t="shared" si="9"/>
        <v>94</v>
      </c>
      <c r="BJ29" s="165">
        <f t="shared" si="9"/>
        <v>94</v>
      </c>
      <c r="BK29" s="165">
        <f t="shared" si="9"/>
        <v>94</v>
      </c>
      <c r="BL29" s="165">
        <f t="shared" si="9"/>
        <v>94</v>
      </c>
      <c r="BM29" s="165">
        <f t="shared" si="9"/>
        <v>94</v>
      </c>
      <c r="BN29" s="165">
        <f t="shared" si="9"/>
        <v>94</v>
      </c>
      <c r="BO29" s="165">
        <f t="shared" si="9"/>
        <v>94</v>
      </c>
      <c r="BP29" s="165">
        <f t="shared" si="9"/>
        <v>94</v>
      </c>
      <c r="BQ29" s="165">
        <f t="shared" ref="BQ29:BZ29" si="10">BP29</f>
        <v>94</v>
      </c>
      <c r="BR29" s="165">
        <f t="shared" si="10"/>
        <v>94</v>
      </c>
      <c r="BS29" s="165">
        <f t="shared" si="10"/>
        <v>94</v>
      </c>
      <c r="BT29" s="165">
        <f t="shared" si="10"/>
        <v>94</v>
      </c>
      <c r="BU29" s="165">
        <f t="shared" si="10"/>
        <v>94</v>
      </c>
      <c r="BV29" s="165">
        <f t="shared" si="10"/>
        <v>94</v>
      </c>
      <c r="BW29" s="165">
        <f t="shared" si="10"/>
        <v>94</v>
      </c>
      <c r="BX29" s="165">
        <f t="shared" si="10"/>
        <v>94</v>
      </c>
      <c r="BY29" s="227">
        <f t="shared" si="10"/>
        <v>94</v>
      </c>
      <c r="BZ29" s="227">
        <f t="shared" si="10"/>
        <v>94</v>
      </c>
      <c r="CA29" s="180"/>
    </row>
    <row r="30" ht="21" hidden="1" customHeight="1" spans="1:79">
      <c r="A30" s="166" t="s">
        <v>198</v>
      </c>
      <c r="B30" s="167"/>
      <c r="C30" s="168">
        <f>VLOOKUP(B4,завтрак_общ,3,FALSE)</f>
        <v>94</v>
      </c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idden="1" customHeight="1" spans="1:79">
      <c r="A31" s="170" t="s">
        <v>195</v>
      </c>
      <c r="B31" s="171"/>
      <c r="C31" s="172"/>
      <c r="D31" s="173">
        <f>D28*D29/1000</f>
        <v>0</v>
      </c>
      <c r="E31" s="173">
        <f t="shared" ref="E31:J31" si="11">E28*E29/1000</f>
        <v>0</v>
      </c>
      <c r="F31" s="173">
        <f t="shared" si="11"/>
        <v>0</v>
      </c>
      <c r="G31" s="173">
        <f>G28*G29</f>
        <v>0</v>
      </c>
      <c r="H31" s="173">
        <f t="shared" si="11"/>
        <v>0</v>
      </c>
      <c r="I31" s="173">
        <f t="shared" si="11"/>
        <v>0</v>
      </c>
      <c r="J31" s="173">
        <f t="shared" si="11"/>
        <v>0</v>
      </c>
      <c r="K31" s="209">
        <f>K28*K29</f>
        <v>0</v>
      </c>
      <c r="L31" s="210">
        <f t="shared" ref="L31:BX31" si="12">L28*L29/1000</f>
        <v>0.6674</v>
      </c>
      <c r="M31" s="210">
        <f t="shared" si="12"/>
        <v>0</v>
      </c>
      <c r="N31" s="210">
        <f t="shared" si="12"/>
        <v>0.2538</v>
      </c>
      <c r="O31" s="210">
        <f t="shared" si="12"/>
        <v>0</v>
      </c>
      <c r="P31" s="210">
        <f t="shared" si="12"/>
        <v>0</v>
      </c>
      <c r="Q31" s="210">
        <f>Q28*Q29</f>
        <v>0</v>
      </c>
      <c r="R31" s="210">
        <f t="shared" si="12"/>
        <v>0</v>
      </c>
      <c r="S31" s="210">
        <f t="shared" si="12"/>
        <v>0</v>
      </c>
      <c r="T31" s="210">
        <f t="shared" si="12"/>
        <v>0</v>
      </c>
      <c r="U31" s="210">
        <f t="shared" si="12"/>
        <v>0</v>
      </c>
      <c r="V31" s="210">
        <f t="shared" si="12"/>
        <v>1.88</v>
      </c>
      <c r="W31" s="210">
        <f t="shared" si="12"/>
        <v>0</v>
      </c>
      <c r="X31" s="210">
        <f t="shared" si="12"/>
        <v>0</v>
      </c>
      <c r="Y31" s="210">
        <f t="shared" si="12"/>
        <v>0</v>
      </c>
      <c r="Z31" s="210">
        <f t="shared" si="12"/>
        <v>0</v>
      </c>
      <c r="AA31" s="210">
        <f t="shared" si="12"/>
        <v>18.8</v>
      </c>
      <c r="AB31" s="210">
        <f t="shared" si="12"/>
        <v>0</v>
      </c>
      <c r="AC31" s="210">
        <f t="shared" si="12"/>
        <v>0.376</v>
      </c>
      <c r="AD31" s="210">
        <f t="shared" si="12"/>
        <v>0</v>
      </c>
      <c r="AE31" s="210">
        <f t="shared" si="12"/>
        <v>0</v>
      </c>
      <c r="AF31" s="210">
        <f t="shared" si="12"/>
        <v>0</v>
      </c>
      <c r="AG31" s="210">
        <f t="shared" si="12"/>
        <v>0</v>
      </c>
      <c r="AH31" s="210">
        <f t="shared" si="12"/>
        <v>0</v>
      </c>
      <c r="AI31" s="210">
        <f t="shared" si="12"/>
        <v>0</v>
      </c>
      <c r="AJ31" s="210">
        <f t="shared" si="12"/>
        <v>0</v>
      </c>
      <c r="AK31" s="210">
        <f t="shared" si="12"/>
        <v>0</v>
      </c>
      <c r="AL31" s="210">
        <f t="shared" si="12"/>
        <v>0</v>
      </c>
      <c r="AM31" s="210">
        <f t="shared" si="12"/>
        <v>0</v>
      </c>
      <c r="AN31" s="210">
        <f t="shared" si="12"/>
        <v>0</v>
      </c>
      <c r="AO31" s="210">
        <f t="shared" si="12"/>
        <v>0</v>
      </c>
      <c r="AP31" s="210">
        <f t="shared" si="12"/>
        <v>0</v>
      </c>
      <c r="AQ31" s="210">
        <f t="shared" si="12"/>
        <v>0</v>
      </c>
      <c r="AR31" s="210">
        <f t="shared" si="12"/>
        <v>0</v>
      </c>
      <c r="AS31" s="210">
        <f t="shared" si="12"/>
        <v>0</v>
      </c>
      <c r="AT31" s="210">
        <f t="shared" si="12"/>
        <v>0.188</v>
      </c>
      <c r="AU31" s="210">
        <f t="shared" si="12"/>
        <v>0</v>
      </c>
      <c r="AV31" s="210">
        <f t="shared" si="12"/>
        <v>3.572</v>
      </c>
      <c r="AW31" s="210">
        <f t="shared" si="12"/>
        <v>0</v>
      </c>
      <c r="AX31" s="210">
        <f t="shared" si="12"/>
        <v>0</v>
      </c>
      <c r="AY31" s="210">
        <f t="shared" si="12"/>
        <v>0</v>
      </c>
      <c r="AZ31" s="210">
        <f t="shared" si="12"/>
        <v>0</v>
      </c>
      <c r="BA31" s="210">
        <f t="shared" si="12"/>
        <v>0</v>
      </c>
      <c r="BB31" s="210">
        <f t="shared" si="12"/>
        <v>0</v>
      </c>
      <c r="BC31" s="210">
        <f t="shared" si="12"/>
        <v>0</v>
      </c>
      <c r="BD31" s="210">
        <f t="shared" si="12"/>
        <v>0</v>
      </c>
      <c r="BE31" s="210">
        <f t="shared" si="12"/>
        <v>0</v>
      </c>
      <c r="BF31" s="210">
        <f t="shared" si="12"/>
        <v>0</v>
      </c>
      <c r="BG31" s="210">
        <f t="shared" si="12"/>
        <v>0</v>
      </c>
      <c r="BH31" s="210">
        <f t="shared" si="12"/>
        <v>5.64</v>
      </c>
      <c r="BI31" s="210">
        <f t="shared" si="12"/>
        <v>0</v>
      </c>
      <c r="BJ31" s="210">
        <f t="shared" si="12"/>
        <v>18.612</v>
      </c>
      <c r="BK31" s="210">
        <f t="shared" si="12"/>
        <v>1.222</v>
      </c>
      <c r="BL31" s="210">
        <f t="shared" si="12"/>
        <v>0.94</v>
      </c>
      <c r="BM31" s="210">
        <f t="shared" si="12"/>
        <v>0</v>
      </c>
      <c r="BN31" s="210">
        <f t="shared" si="12"/>
        <v>0</v>
      </c>
      <c r="BO31" s="210">
        <f t="shared" si="12"/>
        <v>3.008</v>
      </c>
      <c r="BP31" s="210">
        <f t="shared" si="12"/>
        <v>0</v>
      </c>
      <c r="BQ31" s="210">
        <f t="shared" si="12"/>
        <v>0</v>
      </c>
      <c r="BR31" s="210">
        <f t="shared" si="12"/>
        <v>0</v>
      </c>
      <c r="BS31" s="210">
        <f t="shared" si="12"/>
        <v>0</v>
      </c>
      <c r="BT31" s="210">
        <f t="shared" si="12"/>
        <v>0</v>
      </c>
      <c r="BU31" s="210">
        <f t="shared" si="12"/>
        <v>0</v>
      </c>
      <c r="BV31" s="210">
        <f t="shared" si="12"/>
        <v>0</v>
      </c>
      <c r="BW31" s="210">
        <f t="shared" si="12"/>
        <v>0</v>
      </c>
      <c r="BX31" s="210">
        <f t="shared" si="12"/>
        <v>3.76</v>
      </c>
      <c r="BY31" s="209">
        <f>BY28*BY29/1000</f>
        <v>0</v>
      </c>
      <c r="BZ31" s="209">
        <f>BZ28*BZ29</f>
        <v>0</v>
      </c>
      <c r="CA31" s="180"/>
    </row>
    <row r="32" hidden="1" customHeight="1" spans="1:79">
      <c r="A32" s="170" t="s">
        <v>170</v>
      </c>
      <c r="B32" s="171"/>
      <c r="C32" s="172"/>
      <c r="D32" s="174">
        <f>ССЫЛКИ!B3</f>
        <v>105</v>
      </c>
      <c r="E32" s="174">
        <f>ССЫЛКИ!C3</f>
        <v>590</v>
      </c>
      <c r="F32" s="174">
        <f>ССЫЛКИ!D3</f>
        <v>590</v>
      </c>
      <c r="G32" s="174">
        <f>ССЫЛКИ!E3</f>
        <v>11</v>
      </c>
      <c r="H32" s="174">
        <f>ССЫЛКИ!F3</f>
        <v>400</v>
      </c>
      <c r="I32" s="174">
        <f>ССЫЛКИ!G3</f>
        <v>200</v>
      </c>
      <c r="J32" s="174">
        <f>ССЫЛКИ!H3</f>
        <v>105</v>
      </c>
      <c r="K32" s="174">
        <f>ССЫЛКИ!I3</f>
        <v>590</v>
      </c>
      <c r="L32" s="174">
        <f>ССЫЛКИ!J3</f>
        <v>150</v>
      </c>
      <c r="M32" s="174">
        <f>ССЫЛКИ!K3</f>
        <v>78</v>
      </c>
      <c r="N32" s="174">
        <f>ССЫЛКИ!L3</f>
        <v>10</v>
      </c>
      <c r="O32" s="174">
        <f>ССЫЛКИ!M3</f>
        <v>300</v>
      </c>
      <c r="P32" s="174">
        <f>ССЫЛКИ!N3</f>
        <v>990</v>
      </c>
      <c r="Q32" s="174">
        <f>ССЫЛКИ!O3</f>
        <v>12</v>
      </c>
      <c r="R32" s="174">
        <f>ССЫЛКИ!P3</f>
        <v>330</v>
      </c>
      <c r="S32" s="174">
        <f>ССЫЛКИ!Q3</f>
        <v>420</v>
      </c>
      <c r="T32" s="174">
        <f>ССЫЛКИ!R3</f>
        <v>260</v>
      </c>
      <c r="U32" s="174">
        <f>ССЫЛКИ!S3</f>
        <v>165</v>
      </c>
      <c r="V32" s="174">
        <f>ССЫЛКИ!T3</f>
        <v>300</v>
      </c>
      <c r="W32" s="174">
        <f>ССЫЛКИ!U3</f>
        <v>300</v>
      </c>
      <c r="X32" s="174">
        <f>ССЫЛКИ!V3</f>
        <v>400</v>
      </c>
      <c r="Y32" s="174">
        <f>ССЫЛКИ!W3</f>
        <v>50</v>
      </c>
      <c r="Z32" s="174">
        <f>ССЫЛКИ!X3</f>
        <v>210</v>
      </c>
      <c r="AA32" s="174">
        <f>ССЫЛКИ!Y3</f>
        <v>90</v>
      </c>
      <c r="AB32" s="174">
        <f>ССЫЛКИ!Z3</f>
        <v>100</v>
      </c>
      <c r="AC32" s="174">
        <f>ССЫЛКИ!AA3</f>
        <v>190</v>
      </c>
      <c r="AD32" s="174">
        <f>ССЫЛКИ!AB3</f>
        <v>440</v>
      </c>
      <c r="AE32" s="174">
        <f>ССЫЛКИ!AC3</f>
        <v>12.5</v>
      </c>
      <c r="AF32" s="174">
        <f>ССЫЛКИ!AD3</f>
        <v>70</v>
      </c>
      <c r="AG32" s="174">
        <f>ССЫЛКИ!AE3</f>
        <v>92</v>
      </c>
      <c r="AH32" s="174">
        <f>ССЫЛКИ!AF3</f>
        <v>70</v>
      </c>
      <c r="AI32" s="174">
        <f>ССЫЛКИ!AG3</f>
        <v>62</v>
      </c>
      <c r="AJ32" s="174">
        <f>ССЫЛКИ!AH3</f>
        <v>65</v>
      </c>
      <c r="AK32" s="174">
        <f>ССЫЛКИ!AI3</f>
        <v>70</v>
      </c>
      <c r="AL32" s="174">
        <f>ССЫЛКИ!AJ3</f>
        <v>75</v>
      </c>
      <c r="AM32" s="174">
        <f>ССЫЛКИ!AK3</f>
        <v>68</v>
      </c>
      <c r="AN32" s="174">
        <f>ССЫЛКИ!AL3</f>
        <v>120</v>
      </c>
      <c r="AO32" s="174">
        <f>ССЫЛКИ!AM3</f>
        <v>70</v>
      </c>
      <c r="AP32" s="174">
        <f>ССЫЛКИ!AN3</f>
        <v>190</v>
      </c>
      <c r="AQ32" s="174">
        <f>ССЫЛКИ!AO3</f>
        <v>420</v>
      </c>
      <c r="AR32" s="174">
        <f>ССЫЛКИ!AP3</f>
        <v>195</v>
      </c>
      <c r="AS32" s="174">
        <f>ССЫЛКИ!AQ3</f>
        <v>95</v>
      </c>
      <c r="AT32" s="174">
        <f>ССЫЛКИ!AR3</f>
        <v>1100</v>
      </c>
      <c r="AU32" s="174">
        <f>ССЫЛКИ!AS3</f>
        <v>85</v>
      </c>
      <c r="AV32" s="174">
        <f>ССЫЛКИ!AT3</f>
        <v>100</v>
      </c>
      <c r="AW32" s="174">
        <f>ССЫЛКИ!AU3</f>
        <v>290</v>
      </c>
      <c r="AX32" s="174">
        <f>ССЫЛКИ!AV3</f>
        <v>370</v>
      </c>
      <c r="AY32" s="174">
        <f>ССЫЛКИ!AW3</f>
        <v>700</v>
      </c>
      <c r="AZ32" s="174">
        <f>ССЫЛКИ!AX3</f>
        <v>440</v>
      </c>
      <c r="BA32" s="174">
        <f>ССЫЛКИ!AY3</f>
        <v>240</v>
      </c>
      <c r="BB32" s="174">
        <f>ССЫЛКИ!AZ3</f>
        <v>260</v>
      </c>
      <c r="BC32" s="174">
        <f>ССЫЛКИ!BA3</f>
        <v>350</v>
      </c>
      <c r="BD32" s="174">
        <f>ССЫЛКИ!BB3</f>
        <v>50</v>
      </c>
      <c r="BE32" s="174">
        <f>ССЫЛКИ!BC3</f>
        <v>370</v>
      </c>
      <c r="BF32" s="174">
        <f>ССЫЛКИ!BD3</f>
        <v>55</v>
      </c>
      <c r="BG32" s="174">
        <f>ССЫЛКИ!BE3</f>
        <v>450</v>
      </c>
      <c r="BH32" s="174">
        <f>ССЫЛКИ!BF3</f>
        <v>440</v>
      </c>
      <c r="BI32" s="174">
        <f>ССЫЛКИ!BG3</f>
        <v>48</v>
      </c>
      <c r="BJ32" s="174">
        <f>ССЫЛКИ!BH3</f>
        <v>59</v>
      </c>
      <c r="BK32" s="174">
        <f>ССЫЛКИ!BI3</f>
        <v>48</v>
      </c>
      <c r="BL32" s="174">
        <f>ССЫЛКИ!BJ3</f>
        <v>49</v>
      </c>
      <c r="BM32" s="174">
        <f>ССЫЛКИ!BK3</f>
        <v>78</v>
      </c>
      <c r="BN32" s="174">
        <f>ССЫЛКИ!BL3</f>
        <v>110</v>
      </c>
      <c r="BO32" s="174">
        <f>ССЫЛКИ!BM3</f>
        <v>61</v>
      </c>
      <c r="BP32" s="174">
        <f>ССЫЛКИ!BN3</f>
        <v>220</v>
      </c>
      <c r="BQ32" s="174">
        <f>ССЫЛКИ!BO3</f>
        <v>200</v>
      </c>
      <c r="BR32" s="174">
        <f>ССЫЛКИ!BP3</f>
        <v>164</v>
      </c>
      <c r="BS32" s="174">
        <f>ССЫЛКИ!BQ3</f>
        <v>190</v>
      </c>
      <c r="BT32" s="174">
        <f>ССЫЛКИ!BR3</f>
        <v>300</v>
      </c>
      <c r="BU32" s="174">
        <f>ССЫЛКИ!BS3</f>
        <v>195</v>
      </c>
      <c r="BV32" s="174">
        <f>ССЫЛКИ!BT3</f>
        <v>105</v>
      </c>
      <c r="BW32" s="174">
        <f>ССЫЛКИ!BU3</f>
        <v>440</v>
      </c>
      <c r="BX32" s="174">
        <f>ССЫЛКИ!BV3</f>
        <v>66</v>
      </c>
      <c r="BY32" s="174">
        <f>ССЫЛКИ!BW3</f>
        <v>510</v>
      </c>
      <c r="BZ32" s="174">
        <f>ССЫЛКИ!BX3</f>
        <v>580</v>
      </c>
      <c r="CA32" s="180"/>
    </row>
    <row r="33" ht="14" hidden="1" spans="1:79">
      <c r="A33" s="170" t="s">
        <v>196</v>
      </c>
      <c r="B33" s="171"/>
      <c r="C33" s="175">
        <f>SUM(D33:BZ33)</f>
        <v>7110.16</v>
      </c>
      <c r="D33" s="176">
        <f>D31*D32</f>
        <v>0</v>
      </c>
      <c r="E33" s="176">
        <f t="shared" ref="E33:BP33" si="13">E31*E32</f>
        <v>0</v>
      </c>
      <c r="F33" s="176">
        <f t="shared" si="13"/>
        <v>0</v>
      </c>
      <c r="G33" s="177">
        <f t="shared" si="13"/>
        <v>0</v>
      </c>
      <c r="H33" s="177">
        <f t="shared" si="13"/>
        <v>0</v>
      </c>
      <c r="I33" s="177">
        <f t="shared" si="13"/>
        <v>0</v>
      </c>
      <c r="J33" s="177">
        <f t="shared" si="13"/>
        <v>0</v>
      </c>
      <c r="K33" s="211">
        <f t="shared" si="13"/>
        <v>0</v>
      </c>
      <c r="L33" s="211">
        <f t="shared" si="13"/>
        <v>100.11</v>
      </c>
      <c r="M33" s="211">
        <f t="shared" si="13"/>
        <v>0</v>
      </c>
      <c r="N33" s="211">
        <f t="shared" si="13"/>
        <v>2.538</v>
      </c>
      <c r="O33" s="211">
        <f t="shared" si="13"/>
        <v>0</v>
      </c>
      <c r="P33" s="211">
        <f t="shared" si="13"/>
        <v>0</v>
      </c>
      <c r="Q33" s="211">
        <f t="shared" si="13"/>
        <v>0</v>
      </c>
      <c r="R33" s="211">
        <f t="shared" si="13"/>
        <v>0</v>
      </c>
      <c r="S33" s="211">
        <f t="shared" si="13"/>
        <v>0</v>
      </c>
      <c r="T33" s="211">
        <f t="shared" si="13"/>
        <v>0</v>
      </c>
      <c r="U33" s="211">
        <f t="shared" si="13"/>
        <v>0</v>
      </c>
      <c r="V33" s="211">
        <f t="shared" si="13"/>
        <v>564</v>
      </c>
      <c r="W33" s="211">
        <f t="shared" si="13"/>
        <v>0</v>
      </c>
      <c r="X33" s="211">
        <f t="shared" si="13"/>
        <v>0</v>
      </c>
      <c r="Y33" s="211">
        <f t="shared" si="13"/>
        <v>0</v>
      </c>
      <c r="Z33" s="211">
        <f t="shared" si="13"/>
        <v>0</v>
      </c>
      <c r="AA33" s="211">
        <f t="shared" si="13"/>
        <v>1692</v>
      </c>
      <c r="AB33" s="211">
        <f t="shared" si="13"/>
        <v>0</v>
      </c>
      <c r="AC33" s="211">
        <f t="shared" si="13"/>
        <v>71.44</v>
      </c>
      <c r="AD33" s="211">
        <f t="shared" si="13"/>
        <v>0</v>
      </c>
      <c r="AE33" s="211">
        <f t="shared" si="13"/>
        <v>0</v>
      </c>
      <c r="AF33" s="211">
        <f t="shared" si="13"/>
        <v>0</v>
      </c>
      <c r="AG33" s="211">
        <f t="shared" si="13"/>
        <v>0</v>
      </c>
      <c r="AH33" s="211">
        <f t="shared" si="13"/>
        <v>0</v>
      </c>
      <c r="AI33" s="211">
        <f t="shared" si="13"/>
        <v>0</v>
      </c>
      <c r="AJ33" s="211">
        <f t="shared" si="13"/>
        <v>0</v>
      </c>
      <c r="AK33" s="211">
        <f t="shared" si="13"/>
        <v>0</v>
      </c>
      <c r="AL33" s="211">
        <f t="shared" si="13"/>
        <v>0</v>
      </c>
      <c r="AM33" s="211">
        <f t="shared" si="13"/>
        <v>0</v>
      </c>
      <c r="AN33" s="211">
        <f t="shared" si="13"/>
        <v>0</v>
      </c>
      <c r="AO33" s="211">
        <f t="shared" si="13"/>
        <v>0</v>
      </c>
      <c r="AP33" s="211">
        <f t="shared" si="13"/>
        <v>0</v>
      </c>
      <c r="AQ33" s="211">
        <f t="shared" si="13"/>
        <v>0</v>
      </c>
      <c r="AR33" s="211">
        <f t="shared" si="13"/>
        <v>0</v>
      </c>
      <c r="AS33" s="211">
        <f t="shared" si="13"/>
        <v>0</v>
      </c>
      <c r="AT33" s="211">
        <f t="shared" si="13"/>
        <v>206.8</v>
      </c>
      <c r="AU33" s="211">
        <f t="shared" si="13"/>
        <v>0</v>
      </c>
      <c r="AV33" s="211">
        <f t="shared" si="13"/>
        <v>357.2</v>
      </c>
      <c r="AW33" s="211">
        <f t="shared" si="13"/>
        <v>0</v>
      </c>
      <c r="AX33" s="211">
        <f t="shared" si="13"/>
        <v>0</v>
      </c>
      <c r="AY33" s="211">
        <f t="shared" si="13"/>
        <v>0</v>
      </c>
      <c r="AZ33" s="211">
        <f t="shared" si="13"/>
        <v>0</v>
      </c>
      <c r="BA33" s="211">
        <f t="shared" si="13"/>
        <v>0</v>
      </c>
      <c r="BB33" s="211">
        <f t="shared" si="13"/>
        <v>0</v>
      </c>
      <c r="BC33" s="211">
        <f t="shared" si="13"/>
        <v>0</v>
      </c>
      <c r="BD33" s="211">
        <f t="shared" si="13"/>
        <v>0</v>
      </c>
      <c r="BE33" s="211">
        <f t="shared" si="13"/>
        <v>0</v>
      </c>
      <c r="BF33" s="211">
        <f t="shared" si="13"/>
        <v>0</v>
      </c>
      <c r="BG33" s="211">
        <f t="shared" si="13"/>
        <v>0</v>
      </c>
      <c r="BH33" s="211">
        <f t="shared" si="13"/>
        <v>2481.6</v>
      </c>
      <c r="BI33" s="211">
        <f t="shared" si="13"/>
        <v>0</v>
      </c>
      <c r="BJ33" s="211">
        <f t="shared" si="13"/>
        <v>1098.108</v>
      </c>
      <c r="BK33" s="211">
        <f t="shared" si="13"/>
        <v>58.656</v>
      </c>
      <c r="BL33" s="211">
        <f t="shared" si="13"/>
        <v>46.06</v>
      </c>
      <c r="BM33" s="211">
        <f t="shared" si="13"/>
        <v>0</v>
      </c>
      <c r="BN33" s="211">
        <f t="shared" si="13"/>
        <v>0</v>
      </c>
      <c r="BO33" s="211">
        <f t="shared" si="13"/>
        <v>183.488</v>
      </c>
      <c r="BP33" s="211">
        <f t="shared" si="13"/>
        <v>0</v>
      </c>
      <c r="BQ33" s="211">
        <f t="shared" ref="BQ33:BZ33" si="14">BQ31*BQ32</f>
        <v>0</v>
      </c>
      <c r="BR33" s="211">
        <f t="shared" si="14"/>
        <v>0</v>
      </c>
      <c r="BS33" s="211">
        <f t="shared" si="14"/>
        <v>0</v>
      </c>
      <c r="BT33" s="211">
        <f t="shared" si="14"/>
        <v>0</v>
      </c>
      <c r="BU33" s="211">
        <f t="shared" si="14"/>
        <v>0</v>
      </c>
      <c r="BV33" s="211">
        <f t="shared" si="14"/>
        <v>0</v>
      </c>
      <c r="BW33" s="211">
        <f t="shared" si="14"/>
        <v>0</v>
      </c>
      <c r="BX33" s="211">
        <f t="shared" si="14"/>
        <v>248.16</v>
      </c>
      <c r="BY33" s="211">
        <f t="shared" si="14"/>
        <v>0</v>
      </c>
      <c r="BZ33" s="211">
        <f t="shared" si="14"/>
        <v>0</v>
      </c>
      <c r="CA33" s="180"/>
    </row>
    <row r="34" ht="14" hidden="1" spans="1:79">
      <c r="A34" s="170" t="s">
        <v>197</v>
      </c>
      <c r="B34" s="178"/>
      <c r="C34" s="179">
        <f>C33/C30</f>
        <v>75.64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/>
    <row r="36" ht="15.75" customHeight="1" spans="1:78">
      <c r="A36" s="180"/>
      <c r="B36" s="181" t="s">
        <v>14</v>
      </c>
      <c r="C36" s="182"/>
      <c r="D36" s="182" t="str">
        <f>IF(D33=D50,"x")</f>
        <v>x</v>
      </c>
      <c r="E36" s="182"/>
      <c r="F36" s="182" t="str">
        <f>IF(F33=F50,"x")</f>
        <v>x</v>
      </c>
      <c r="G36" s="182"/>
      <c r="H36" s="182" t="str">
        <f>IF(H33=H50,"x")</f>
        <v>x</v>
      </c>
      <c r="I36" s="182" t="str">
        <f>IF(I33=I50,"x")</f>
        <v>x</v>
      </c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0"/>
      <c r="BZ36" s="180"/>
    </row>
    <row r="37" ht="14" spans="1:76">
      <c r="A37" s="183" t="s">
        <v>3</v>
      </c>
      <c r="B37" s="184"/>
      <c r="C37" s="185"/>
      <c r="D37" s="186" t="s">
        <v>193</v>
      </c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203.25" customHeight="1" spans="1:78">
      <c r="A38" s="188"/>
      <c r="B38" s="189"/>
      <c r="C38" s="185"/>
      <c r="D38" s="121" t="str">
        <f>ССЫЛКИ!B2</f>
        <v>Вермишель</v>
      </c>
      <c r="E38" s="121" t="str">
        <f>ССЫЛКИ!C2</f>
        <v>Люля полуфаб-т (кг)</v>
      </c>
      <c r="F38" s="121" t="str">
        <f>ССЫЛКИ!D2</f>
        <v>Котлета говяжья полуф-т (кг)</v>
      </c>
      <c r="G38" s="121" t="str">
        <f>ССЫЛКИ!E2</f>
        <v>Какао (Фунтик) (шт)</v>
      </c>
      <c r="H38" s="121" t="str">
        <f>ССЫЛКИ!F2</f>
        <v>Какао порошок</v>
      </c>
      <c r="I38" s="121" t="str">
        <f>ССЫЛКИ!G2</f>
        <v>Кисель фруктовый</v>
      </c>
      <c r="J38" s="121" t="str">
        <f>ССЫЛКИ!H2</f>
        <v>Макароны</v>
      </c>
      <c r="K38" s="121" t="str">
        <f>ССЫЛКИ!I2</f>
        <v>Тефтели говяжьи (кг)</v>
      </c>
      <c r="L38" s="121" t="str">
        <f>ССЫЛКИ!J2</f>
        <v>Масло растительное</v>
      </c>
      <c r="M38" s="121" t="str">
        <f>ССЫЛКИ!K2</f>
        <v>Сахар</v>
      </c>
      <c r="N38" s="121" t="str">
        <f>ССЫЛКИ!L2</f>
        <v>Соль иодир.</v>
      </c>
      <c r="O38" s="121" t="str">
        <f>ССЫЛКИ!M2</f>
        <v>Сухофрукты</v>
      </c>
      <c r="P38" s="121" t="str">
        <f>ССЫЛКИ!N2</f>
        <v>Чай</v>
      </c>
      <c r="Q38" s="121" t="str">
        <f>ССЫЛКИ!O2</f>
        <v>Яйцо куриное (штук)</v>
      </c>
      <c r="R38" s="121" t="str">
        <f>ССЫЛКИ!P2</f>
        <v>Вафли</v>
      </c>
      <c r="S38" s="121" t="str">
        <f>ССЫЛКИ!Q2</f>
        <v>Кексы бездрожжевые (кг.)</v>
      </c>
      <c r="T38" s="121" t="str">
        <f>ССЫЛКИ!R2</f>
        <v>Печенье</v>
      </c>
      <c r="U38" s="121" t="str">
        <f>ССЫЛКИ!S2</f>
        <v>Пряники</v>
      </c>
      <c r="V38" s="121" t="str">
        <f>ССЫЛКИ!T2</f>
        <v>Горошек зеленый конс.</v>
      </c>
      <c r="W38" s="121" t="str">
        <f>ССЫЛКИ!U2</f>
        <v>Кукуруза консервы</v>
      </c>
      <c r="X38" s="121" t="str">
        <f>ССЫЛКИ!V2</f>
        <v>Огурцы маринованые</v>
      </c>
      <c r="Y38" s="121" t="str">
        <f>ССЫЛКИ!W2</f>
        <v>Мука высшего сорт</v>
      </c>
      <c r="Z38" s="121" t="str">
        <f>ССЫЛКИ!X2</f>
        <v>Повидло</v>
      </c>
      <c r="AA38" s="121" t="str">
        <f>ССЫЛКИ!Y2</f>
        <v>Сок фруктовый светлый</v>
      </c>
      <c r="AB38" s="121" t="str">
        <f>ССЫЛКИ!Z2</f>
        <v>Сок фруктовый с мякотью</v>
      </c>
      <c r="AC38" s="121" t="str">
        <f>ССЫЛКИ!AA2</f>
        <v>Томатная паста</v>
      </c>
      <c r="AD38" s="121" t="str">
        <f>ССЫЛКИ!AB2</f>
        <v>Котлета рыбная полуф-т (кг)</v>
      </c>
      <c r="AE38" s="121" t="str">
        <f>ССЫЛКИ!AC2</f>
        <v>Фрикадельки рыбные  полуф-т (кг)</v>
      </c>
      <c r="AF38" s="121" t="str">
        <f>ССЫЛКИ!AD2</f>
        <v>Крупа гороховая</v>
      </c>
      <c r="AG38" s="121" t="str">
        <f>ССЫЛКИ!AE2</f>
        <v>Крупа гречневая</v>
      </c>
      <c r="AH38" s="121" t="str">
        <f>ССЫЛКИ!AF2</f>
        <v>Крупа кукурузная</v>
      </c>
      <c r="AI38" s="121" t="str">
        <f>ССЫЛКИ!AG2</f>
        <v>Крупа манная</v>
      </c>
      <c r="AJ38" s="121" t="str">
        <f>ССЫЛКИ!AH2</f>
        <v>Крупа овсяная</v>
      </c>
      <c r="AK38" s="121" t="str">
        <f>ССЫЛКИ!AI2</f>
        <v>Крупа перловая</v>
      </c>
      <c r="AL38" s="121" t="str">
        <f>ССЫЛКИ!AJ2</f>
        <v>Крупа пшеничная</v>
      </c>
      <c r="AM38" s="121" t="str">
        <f>ССЫЛКИ!AK2</f>
        <v>Крупа пшено шлифованное</v>
      </c>
      <c r="AN38" s="121" t="str">
        <f>ССЫЛКИ!AL2</f>
        <v>Крупа рисовая</v>
      </c>
      <c r="AO38" s="121" t="str">
        <f>ССЫЛКИ!AM2</f>
        <v>Крупа ячневая</v>
      </c>
      <c r="AP38" s="121" t="str">
        <f>ССЫЛКИ!AN2</f>
        <v>Фасоль</v>
      </c>
      <c r="AQ38" s="121" t="str">
        <f>ССЫЛКИ!AO2</f>
        <v>Курага сушеная</v>
      </c>
      <c r="AR38" s="121" t="str">
        <f>ССЫЛКИ!AP2</f>
        <v>БИО йогурт 2.5</v>
      </c>
      <c r="AS38" s="121" t="str">
        <f>ССЫЛКИ!AQ2</f>
        <v>Кефир</v>
      </c>
      <c r="AT38" s="121" t="str">
        <f>ССЫЛКИ!AR2</f>
        <v>Масло сливочное</v>
      </c>
      <c r="AU38" s="121" t="str">
        <f>ССЫЛКИ!AS2</f>
        <v>Молоко разливное</v>
      </c>
      <c r="AV38" s="52" t="str">
        <f>ССЫЛКИ!AT2</f>
        <v>Молоко пастеризованное  2,5</v>
      </c>
      <c r="AW38" s="121" t="str">
        <f>ССЫЛКИ!AU2</f>
        <v>Сгущенное молоко</v>
      </c>
      <c r="AX38" s="121" t="str">
        <f>ССЫЛКИ!AV2</f>
        <v>Сметана</v>
      </c>
      <c r="AY38" s="121" t="str">
        <f>ССЫЛКИ!AW2</f>
        <v>Сыр Российский</v>
      </c>
      <c r="AZ38" s="121" t="str">
        <f>ССЫЛКИ!AX2</f>
        <v>Биточки куриные (кг)</v>
      </c>
      <c r="BA38" s="121" t="str">
        <f>ССЫЛКИ!AY2</f>
        <v>Тушка куринная</v>
      </c>
      <c r="BB38" s="121" t="str">
        <f>ССЫЛКИ!AZ2</f>
        <v>Бедро куриное</v>
      </c>
      <c r="BC38" s="121" t="str">
        <f>ССЫЛКИ!BA2</f>
        <v>Фарш говяжий</v>
      </c>
      <c r="BD38" s="121" t="str">
        <f>ССЫЛКИ!BB2</f>
        <v>Баклажаны свежие</v>
      </c>
      <c r="BE38" s="121" t="str">
        <f>ССЫЛКИ!BC2</f>
        <v>Грудка куриная</v>
      </c>
      <c r="BF38" s="121" t="str">
        <f>ССЫЛКИ!BD2</f>
        <v>Перец болгарский </v>
      </c>
      <c r="BG38" s="121" t="str">
        <f>ССЫЛКИ!BE2</f>
        <v>Зелень разная </v>
      </c>
      <c r="BH38" s="121" t="str">
        <f>ССЫЛКИ!BF2</f>
        <v>Котлета куриная полуфаб-т (кг)</v>
      </c>
      <c r="BI38" s="121" t="str">
        <f>ССЫЛКИ!BG2</f>
        <v>Капуста</v>
      </c>
      <c r="BJ38" s="121" t="str">
        <f>ССЫЛКИ!BH2</f>
        <v>Картофель</v>
      </c>
      <c r="BK38" s="121" t="str">
        <f>ССЫЛКИ!BI2</f>
        <v>Лук репчатый</v>
      </c>
      <c r="BL38" s="121" t="str">
        <f>ССЫЛКИ!BJ2</f>
        <v>Морковь</v>
      </c>
      <c r="BM38" s="121" t="str">
        <f>ССЫЛКИ!BK2</f>
        <v>Огурцы свежие</v>
      </c>
      <c r="BN38" s="121" t="str">
        <f>ССЫЛКИ!BL2</f>
        <v>Помидоры свежие </v>
      </c>
      <c r="BO38" s="121" t="str">
        <f>ССЫЛКИ!BM2</f>
        <v>Свекла столовая</v>
      </c>
      <c r="BP38" s="121" t="str">
        <f>ССЫЛКИ!BN2</f>
        <v>Вареники полуфаб-т (кг)</v>
      </c>
      <c r="BQ38" s="121" t="str">
        <f>ССЫЛКИ!BO2</f>
        <v>Мандарины</v>
      </c>
      <c r="BR38" s="121" t="str">
        <f>ССЫЛКИ!BP2</f>
        <v>Бананы</v>
      </c>
      <c r="BS38" s="121" t="str">
        <f>ССЫЛКИ!BQ2</f>
        <v>Груши</v>
      </c>
      <c r="BT38" s="121" t="str">
        <f>ССЫЛКИ!BR2</f>
        <v>Лимонная кислота</v>
      </c>
      <c r="BU38" s="121" t="str">
        <f>ССЫЛКИ!BS2</f>
        <v>Апельсины</v>
      </c>
      <c r="BV38" s="121" t="str">
        <f>ССЫЛКИ!BT2</f>
        <v>Яблоки</v>
      </c>
      <c r="BW38" s="121" t="str">
        <f>ССЫЛКИ!BU2</f>
        <v>Тефтели куриные</v>
      </c>
      <c r="BX38" s="121" t="str">
        <f>ССЫЛКИ!BV2</f>
        <v>Хлеб пшеничный</v>
      </c>
      <c r="BY38" s="121" t="str">
        <f>ССЫЛКИ!BW2</f>
        <v>Мини рулеты (бисквитные)</v>
      </c>
      <c r="BZ38" s="121" t="str">
        <f>ССЫЛКИ!BX2</f>
        <v>Зефир в шоколаде (кг)</v>
      </c>
    </row>
    <row r="39" ht="14.5" spans="1:79">
      <c r="A39" s="190" t="s">
        <v>58</v>
      </c>
      <c r="B39" s="191"/>
      <c r="C39" s="8"/>
      <c r="D39" s="8"/>
      <c r="E39" s="192"/>
      <c r="F39" s="192"/>
      <c r="G39" s="192"/>
      <c r="H39" s="192"/>
      <c r="I39" s="192"/>
      <c r="J39" s="192"/>
      <c r="K39" s="192"/>
      <c r="L39" s="192">
        <v>4.3</v>
      </c>
      <c r="M39" s="192"/>
      <c r="N39" s="192">
        <v>1.1</v>
      </c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>
        <v>4</v>
      </c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>
        <v>18</v>
      </c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>
        <v>56</v>
      </c>
      <c r="BC39" s="192"/>
      <c r="BD39" s="192"/>
      <c r="BE39" s="192"/>
      <c r="BF39" s="192"/>
      <c r="BG39" s="192"/>
      <c r="BH39" s="192"/>
      <c r="BI39" s="192"/>
      <c r="BJ39" s="192">
        <v>26</v>
      </c>
      <c r="BK39" s="192">
        <v>13</v>
      </c>
      <c r="BL39" s="192">
        <v>16</v>
      </c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  <c r="CA39" s="220">
        <f t="shared" ref="CA39:CA43" si="15">SUMPRODUCT($E39:$BZ39,$E$51:$BZ$51)/1000</f>
        <v>21.078</v>
      </c>
    </row>
    <row r="40" ht="14.5" spans="1:79">
      <c r="A40" s="122" t="s">
        <v>59</v>
      </c>
      <c r="B40" s="123"/>
      <c r="C40" s="8"/>
      <c r="D40" s="8"/>
      <c r="E40" s="192"/>
      <c r="F40" s="192"/>
      <c r="G40" s="192"/>
      <c r="H40" s="192"/>
      <c r="I40" s="192"/>
      <c r="J40" s="192"/>
      <c r="K40" s="192"/>
      <c r="L40" s="192">
        <v>3.8</v>
      </c>
      <c r="M40" s="192"/>
      <c r="N40" s="192">
        <v>1</v>
      </c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>
        <v>60</v>
      </c>
      <c r="AM40" s="192"/>
      <c r="AN40" s="192"/>
      <c r="AO40" s="192"/>
      <c r="AP40" s="192"/>
      <c r="AQ40" s="192"/>
      <c r="AR40" s="192"/>
      <c r="AS40" s="192"/>
      <c r="AT40" s="192">
        <v>2</v>
      </c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>
        <v>60</v>
      </c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220">
        <f t="shared" si="15"/>
        <v>33.68</v>
      </c>
    </row>
    <row r="41" ht="14.5" spans="1:79">
      <c r="A41" s="122" t="s">
        <v>60</v>
      </c>
      <c r="B41" s="123"/>
      <c r="C41" s="8"/>
      <c r="D41" s="8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>
        <v>16</v>
      </c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2"/>
      <c r="AX41" s="192"/>
      <c r="AY41" s="192"/>
      <c r="AZ41" s="192"/>
      <c r="BA41" s="192"/>
      <c r="BB41" s="192"/>
      <c r="BC41" s="192"/>
      <c r="BD41" s="192"/>
      <c r="BE41" s="192"/>
      <c r="BF41" s="192"/>
      <c r="BG41" s="192"/>
      <c r="BH41" s="192"/>
      <c r="BI41" s="192"/>
      <c r="BJ41" s="192"/>
      <c r="BK41" s="192"/>
      <c r="BL41" s="192"/>
      <c r="BM41" s="192"/>
      <c r="BN41" s="192"/>
      <c r="BO41" s="192"/>
      <c r="BP41" s="192"/>
      <c r="BQ41" s="192"/>
      <c r="BR41" s="192"/>
      <c r="BS41" s="192"/>
      <c r="BT41" s="192"/>
      <c r="BU41" s="192"/>
      <c r="BV41" s="192"/>
      <c r="BW41" s="192"/>
      <c r="BX41" s="192"/>
      <c r="BY41" s="192"/>
      <c r="BZ41" s="192"/>
      <c r="CA41" s="220">
        <f t="shared" si="15"/>
        <v>4.16</v>
      </c>
    </row>
    <row r="42" ht="14.5" spans="1:79">
      <c r="A42" s="122" t="s">
        <v>40</v>
      </c>
      <c r="B42" s="123"/>
      <c r="C42" s="8"/>
      <c r="D42" s="8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>
        <v>40</v>
      </c>
      <c r="BY42" s="192"/>
      <c r="BZ42" s="192"/>
      <c r="CA42" s="220">
        <f t="shared" si="15"/>
        <v>2.64</v>
      </c>
    </row>
    <row r="43" ht="14.5" spans="1:79">
      <c r="A43" s="193" t="s">
        <v>18</v>
      </c>
      <c r="B43" s="194"/>
      <c r="C43" s="8"/>
      <c r="D43" s="8"/>
      <c r="E43" s="192"/>
      <c r="F43" s="192"/>
      <c r="G43" s="192"/>
      <c r="H43" s="192"/>
      <c r="I43" s="192"/>
      <c r="J43" s="192"/>
      <c r="K43" s="192"/>
      <c r="L43" s="192"/>
      <c r="M43" s="192">
        <v>14</v>
      </c>
      <c r="N43" s="192"/>
      <c r="O43" s="192"/>
      <c r="P43" s="192">
        <v>1</v>
      </c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214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192"/>
      <c r="BZ43" s="192"/>
      <c r="CA43" s="220">
        <f t="shared" si="15"/>
        <v>2.082</v>
      </c>
    </row>
    <row r="44" ht="14.5" spans="1:79">
      <c r="A44" s="122" t="s">
        <v>21</v>
      </c>
      <c r="B44" s="123"/>
      <c r="C44" s="8"/>
      <c r="D44" s="8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>
        <v>1</v>
      </c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220">
        <f>SUMPRODUCT(K44:BZ44,K20:BZ20)/1000-SUMPRODUCT(Q44,Q20)/1000+Q20*Q44</f>
        <v>12</v>
      </c>
    </row>
    <row r="45" ht="14" spans="1:79">
      <c r="A45" s="160"/>
      <c r="B45" s="161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2"/>
      <c r="BN45" s="162"/>
      <c r="BO45" s="162"/>
      <c r="BP45" s="162"/>
      <c r="BQ45" s="162"/>
      <c r="BR45" s="162"/>
      <c r="BS45" s="162"/>
      <c r="BT45" s="162"/>
      <c r="BU45" s="162"/>
      <c r="BV45" s="162"/>
      <c r="BW45" s="162"/>
      <c r="BX45" s="162"/>
      <c r="BY45" s="162"/>
      <c r="BZ45" s="162"/>
      <c r="CA45" s="180"/>
    </row>
    <row r="46" ht="14" hidden="1" spans="1:78">
      <c r="A46" s="160"/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</row>
    <row r="47" ht="14" hidden="1" spans="1:78">
      <c r="A47" s="160"/>
      <c r="B47" s="161"/>
      <c r="C47" s="162"/>
      <c r="D47" s="162">
        <f t="shared" ref="D47:BO47" si="16">SUM(D39:D45)</f>
        <v>0</v>
      </c>
      <c r="E47" s="162">
        <f t="shared" si="16"/>
        <v>0</v>
      </c>
      <c r="F47" s="162">
        <f t="shared" si="16"/>
        <v>0</v>
      </c>
      <c r="G47" s="162">
        <f t="shared" si="16"/>
        <v>0</v>
      </c>
      <c r="H47" s="162">
        <f t="shared" si="16"/>
        <v>0</v>
      </c>
      <c r="I47" s="162">
        <f t="shared" si="16"/>
        <v>0</v>
      </c>
      <c r="J47" s="162">
        <f t="shared" si="16"/>
        <v>0</v>
      </c>
      <c r="K47" s="162">
        <f t="shared" si="16"/>
        <v>0</v>
      </c>
      <c r="L47" s="162">
        <f t="shared" si="16"/>
        <v>8.1</v>
      </c>
      <c r="M47" s="162">
        <f t="shared" si="16"/>
        <v>14</v>
      </c>
      <c r="N47" s="162">
        <f t="shared" si="16"/>
        <v>2.1</v>
      </c>
      <c r="O47" s="162">
        <f t="shared" si="16"/>
        <v>0</v>
      </c>
      <c r="P47" s="162">
        <f t="shared" si="16"/>
        <v>1</v>
      </c>
      <c r="Q47" s="162">
        <f t="shared" si="16"/>
        <v>1</v>
      </c>
      <c r="R47" s="162">
        <f t="shared" si="16"/>
        <v>0</v>
      </c>
      <c r="S47" s="162">
        <f t="shared" si="16"/>
        <v>0</v>
      </c>
      <c r="T47" s="162">
        <f t="shared" si="16"/>
        <v>16</v>
      </c>
      <c r="U47" s="162">
        <f t="shared" si="16"/>
        <v>0</v>
      </c>
      <c r="V47" s="162">
        <f t="shared" si="16"/>
        <v>0</v>
      </c>
      <c r="W47" s="162">
        <f t="shared" si="16"/>
        <v>0</v>
      </c>
      <c r="X47" s="162">
        <f t="shared" si="16"/>
        <v>0</v>
      </c>
      <c r="Y47" s="162">
        <f t="shared" si="16"/>
        <v>0</v>
      </c>
      <c r="Z47" s="162">
        <f t="shared" si="16"/>
        <v>0</v>
      </c>
      <c r="AA47" s="162">
        <f t="shared" si="16"/>
        <v>0</v>
      </c>
      <c r="AB47" s="162">
        <f t="shared" si="16"/>
        <v>0</v>
      </c>
      <c r="AC47" s="162">
        <f t="shared" si="16"/>
        <v>4</v>
      </c>
      <c r="AD47" s="162">
        <f t="shared" si="16"/>
        <v>0</v>
      </c>
      <c r="AE47" s="162">
        <f t="shared" si="16"/>
        <v>0</v>
      </c>
      <c r="AF47" s="162">
        <f t="shared" si="16"/>
        <v>0</v>
      </c>
      <c r="AG47" s="162">
        <f t="shared" si="16"/>
        <v>0</v>
      </c>
      <c r="AH47" s="162">
        <f t="shared" si="16"/>
        <v>0</v>
      </c>
      <c r="AI47" s="162">
        <f t="shared" si="16"/>
        <v>0</v>
      </c>
      <c r="AJ47" s="162">
        <f t="shared" si="16"/>
        <v>0</v>
      </c>
      <c r="AK47" s="162">
        <f t="shared" si="16"/>
        <v>0</v>
      </c>
      <c r="AL47" s="162">
        <f t="shared" si="16"/>
        <v>60</v>
      </c>
      <c r="AM47" s="162">
        <f t="shared" si="16"/>
        <v>0</v>
      </c>
      <c r="AN47" s="162">
        <f t="shared" si="16"/>
        <v>18</v>
      </c>
      <c r="AO47" s="162">
        <f t="shared" si="16"/>
        <v>0</v>
      </c>
      <c r="AP47" s="162">
        <f t="shared" si="16"/>
        <v>0</v>
      </c>
      <c r="AQ47" s="162">
        <f t="shared" si="16"/>
        <v>0</v>
      </c>
      <c r="AR47" s="162">
        <f t="shared" si="16"/>
        <v>0</v>
      </c>
      <c r="AS47" s="162">
        <f t="shared" si="16"/>
        <v>0</v>
      </c>
      <c r="AT47" s="162">
        <f t="shared" si="16"/>
        <v>2</v>
      </c>
      <c r="AU47" s="162">
        <f t="shared" si="16"/>
        <v>0</v>
      </c>
      <c r="AV47" s="162">
        <f t="shared" si="16"/>
        <v>0</v>
      </c>
      <c r="AW47" s="162">
        <f t="shared" si="16"/>
        <v>0</v>
      </c>
      <c r="AX47" s="162">
        <f t="shared" si="16"/>
        <v>0</v>
      </c>
      <c r="AY47" s="162">
        <f t="shared" si="16"/>
        <v>0</v>
      </c>
      <c r="AZ47" s="162">
        <f t="shared" si="16"/>
        <v>0</v>
      </c>
      <c r="BA47" s="162">
        <f t="shared" si="16"/>
        <v>0</v>
      </c>
      <c r="BB47" s="162">
        <f t="shared" si="16"/>
        <v>56</v>
      </c>
      <c r="BC47" s="162">
        <f t="shared" si="16"/>
        <v>0</v>
      </c>
      <c r="BD47" s="162">
        <f t="shared" si="16"/>
        <v>0</v>
      </c>
      <c r="BE47" s="162">
        <f t="shared" si="16"/>
        <v>0</v>
      </c>
      <c r="BF47" s="162">
        <f t="shared" si="16"/>
        <v>0</v>
      </c>
      <c r="BG47" s="162">
        <f t="shared" si="16"/>
        <v>0</v>
      </c>
      <c r="BH47" s="162">
        <f t="shared" si="16"/>
        <v>60</v>
      </c>
      <c r="BI47" s="162">
        <f t="shared" si="16"/>
        <v>0</v>
      </c>
      <c r="BJ47" s="162">
        <f t="shared" si="16"/>
        <v>26</v>
      </c>
      <c r="BK47" s="162">
        <f t="shared" si="16"/>
        <v>13</v>
      </c>
      <c r="BL47" s="162">
        <f t="shared" si="16"/>
        <v>16</v>
      </c>
      <c r="BM47" s="162">
        <f t="shared" si="16"/>
        <v>0</v>
      </c>
      <c r="BN47" s="162">
        <f t="shared" si="16"/>
        <v>0</v>
      </c>
      <c r="BO47" s="162">
        <f t="shared" si="16"/>
        <v>0</v>
      </c>
      <c r="BP47" s="162">
        <f t="shared" ref="BP47:BZ47" si="17">SUM(BP39:BP45)</f>
        <v>0</v>
      </c>
      <c r="BQ47" s="162">
        <f t="shared" si="17"/>
        <v>0</v>
      </c>
      <c r="BR47" s="162">
        <f t="shared" si="17"/>
        <v>0</v>
      </c>
      <c r="BS47" s="162">
        <f t="shared" si="17"/>
        <v>0</v>
      </c>
      <c r="BT47" s="162">
        <f t="shared" si="17"/>
        <v>0</v>
      </c>
      <c r="BU47" s="162">
        <f t="shared" si="17"/>
        <v>0</v>
      </c>
      <c r="BV47" s="162">
        <f t="shared" si="17"/>
        <v>0</v>
      </c>
      <c r="BW47" s="162">
        <f t="shared" si="17"/>
        <v>0</v>
      </c>
      <c r="BX47" s="162">
        <f t="shared" si="17"/>
        <v>40</v>
      </c>
      <c r="BY47" s="162">
        <f t="shared" si="17"/>
        <v>0</v>
      </c>
      <c r="BZ47" s="162">
        <f t="shared" si="17"/>
        <v>0</v>
      </c>
    </row>
    <row r="48" ht="14" hidden="1" spans="1:78">
      <c r="A48" s="163" t="s">
        <v>194</v>
      </c>
      <c r="B48" s="164"/>
      <c r="C48" s="162">
        <f>C49</f>
        <v>0</v>
      </c>
      <c r="D48" s="162">
        <f t="shared" ref="D48:BO48" si="18">C48</f>
        <v>0</v>
      </c>
      <c r="E48" s="162">
        <f t="shared" si="18"/>
        <v>0</v>
      </c>
      <c r="F48" s="162">
        <f t="shared" si="18"/>
        <v>0</v>
      </c>
      <c r="G48" s="162">
        <f t="shared" si="18"/>
        <v>0</v>
      </c>
      <c r="H48" s="162">
        <f t="shared" si="18"/>
        <v>0</v>
      </c>
      <c r="I48" s="162">
        <f t="shared" si="18"/>
        <v>0</v>
      </c>
      <c r="J48" s="162">
        <f t="shared" si="18"/>
        <v>0</v>
      </c>
      <c r="K48" s="162">
        <f t="shared" si="18"/>
        <v>0</v>
      </c>
      <c r="L48" s="162">
        <f t="shared" si="18"/>
        <v>0</v>
      </c>
      <c r="M48" s="162">
        <f t="shared" si="18"/>
        <v>0</v>
      </c>
      <c r="N48" s="162">
        <f t="shared" si="18"/>
        <v>0</v>
      </c>
      <c r="O48" s="162">
        <f t="shared" si="18"/>
        <v>0</v>
      </c>
      <c r="P48" s="162">
        <f t="shared" si="18"/>
        <v>0</v>
      </c>
      <c r="Q48" s="162">
        <f t="shared" si="18"/>
        <v>0</v>
      </c>
      <c r="R48" s="162">
        <f t="shared" si="18"/>
        <v>0</v>
      </c>
      <c r="S48" s="162">
        <f t="shared" si="18"/>
        <v>0</v>
      </c>
      <c r="T48" s="162">
        <f t="shared" si="18"/>
        <v>0</v>
      </c>
      <c r="U48" s="162">
        <f t="shared" si="18"/>
        <v>0</v>
      </c>
      <c r="V48" s="162">
        <f t="shared" si="18"/>
        <v>0</v>
      </c>
      <c r="W48" s="162">
        <f t="shared" si="18"/>
        <v>0</v>
      </c>
      <c r="X48" s="162">
        <f t="shared" si="18"/>
        <v>0</v>
      </c>
      <c r="Y48" s="162">
        <f t="shared" si="18"/>
        <v>0</v>
      </c>
      <c r="Z48" s="162">
        <f t="shared" si="18"/>
        <v>0</v>
      </c>
      <c r="AA48" s="162">
        <f t="shared" si="18"/>
        <v>0</v>
      </c>
      <c r="AB48" s="162">
        <f t="shared" si="18"/>
        <v>0</v>
      </c>
      <c r="AC48" s="162">
        <f t="shared" si="18"/>
        <v>0</v>
      </c>
      <c r="AD48" s="162">
        <f t="shared" si="18"/>
        <v>0</v>
      </c>
      <c r="AE48" s="162">
        <f t="shared" si="18"/>
        <v>0</v>
      </c>
      <c r="AF48" s="162">
        <f t="shared" si="18"/>
        <v>0</v>
      </c>
      <c r="AG48" s="162">
        <f t="shared" si="18"/>
        <v>0</v>
      </c>
      <c r="AH48" s="162">
        <f t="shared" si="18"/>
        <v>0</v>
      </c>
      <c r="AI48" s="162">
        <f t="shared" si="18"/>
        <v>0</v>
      </c>
      <c r="AJ48" s="162">
        <f t="shared" si="18"/>
        <v>0</v>
      </c>
      <c r="AK48" s="162">
        <f t="shared" si="18"/>
        <v>0</v>
      </c>
      <c r="AL48" s="162">
        <f t="shared" si="18"/>
        <v>0</v>
      </c>
      <c r="AM48" s="162">
        <f t="shared" si="18"/>
        <v>0</v>
      </c>
      <c r="AN48" s="162">
        <f t="shared" si="18"/>
        <v>0</v>
      </c>
      <c r="AO48" s="162">
        <f t="shared" si="18"/>
        <v>0</v>
      </c>
      <c r="AP48" s="162">
        <f t="shared" si="18"/>
        <v>0</v>
      </c>
      <c r="AQ48" s="162">
        <f t="shared" si="18"/>
        <v>0</v>
      </c>
      <c r="AR48" s="162">
        <f t="shared" si="18"/>
        <v>0</v>
      </c>
      <c r="AS48" s="162">
        <f t="shared" si="18"/>
        <v>0</v>
      </c>
      <c r="AT48" s="162">
        <f t="shared" si="18"/>
        <v>0</v>
      </c>
      <c r="AU48" s="162">
        <f t="shared" si="18"/>
        <v>0</v>
      </c>
      <c r="AV48" s="162">
        <f t="shared" si="18"/>
        <v>0</v>
      </c>
      <c r="AW48" s="162">
        <f t="shared" si="18"/>
        <v>0</v>
      </c>
      <c r="AX48" s="162">
        <f t="shared" si="18"/>
        <v>0</v>
      </c>
      <c r="AY48" s="162">
        <f t="shared" si="18"/>
        <v>0</v>
      </c>
      <c r="AZ48" s="162">
        <f t="shared" si="18"/>
        <v>0</v>
      </c>
      <c r="BA48" s="162">
        <f t="shared" si="18"/>
        <v>0</v>
      </c>
      <c r="BB48" s="162">
        <f t="shared" si="18"/>
        <v>0</v>
      </c>
      <c r="BC48" s="162">
        <f t="shared" si="18"/>
        <v>0</v>
      </c>
      <c r="BD48" s="162">
        <f t="shared" si="18"/>
        <v>0</v>
      </c>
      <c r="BE48" s="162">
        <f t="shared" si="18"/>
        <v>0</v>
      </c>
      <c r="BF48" s="162">
        <f t="shared" si="18"/>
        <v>0</v>
      </c>
      <c r="BG48" s="162">
        <f t="shared" si="18"/>
        <v>0</v>
      </c>
      <c r="BH48" s="162">
        <f t="shared" si="18"/>
        <v>0</v>
      </c>
      <c r="BI48" s="162">
        <f t="shared" si="18"/>
        <v>0</v>
      </c>
      <c r="BJ48" s="162">
        <f t="shared" si="18"/>
        <v>0</v>
      </c>
      <c r="BK48" s="162">
        <f t="shared" si="18"/>
        <v>0</v>
      </c>
      <c r="BL48" s="162">
        <f t="shared" si="18"/>
        <v>0</v>
      </c>
      <c r="BM48" s="162">
        <f t="shared" si="18"/>
        <v>0</v>
      </c>
      <c r="BN48" s="162">
        <f t="shared" si="18"/>
        <v>0</v>
      </c>
      <c r="BO48" s="162">
        <f t="shared" si="18"/>
        <v>0</v>
      </c>
      <c r="BP48" s="162">
        <f t="shared" ref="BP48:BZ48" si="19">BO48</f>
        <v>0</v>
      </c>
      <c r="BQ48" s="162">
        <f t="shared" si="19"/>
        <v>0</v>
      </c>
      <c r="BR48" s="162">
        <f t="shared" si="19"/>
        <v>0</v>
      </c>
      <c r="BS48" s="162">
        <f t="shared" si="19"/>
        <v>0</v>
      </c>
      <c r="BT48" s="162">
        <f t="shared" si="19"/>
        <v>0</v>
      </c>
      <c r="BU48" s="162">
        <f t="shared" si="19"/>
        <v>0</v>
      </c>
      <c r="BV48" s="162">
        <f t="shared" si="19"/>
        <v>0</v>
      </c>
      <c r="BW48" s="162">
        <f t="shared" si="19"/>
        <v>0</v>
      </c>
      <c r="BX48" s="162">
        <f t="shared" si="19"/>
        <v>0</v>
      </c>
      <c r="BY48" s="162">
        <f t="shared" si="19"/>
        <v>0</v>
      </c>
      <c r="BZ48" s="162">
        <f t="shared" si="19"/>
        <v>0</v>
      </c>
    </row>
    <row r="49" ht="15.75" customHeight="1" spans="1:78">
      <c r="A49" s="195" t="s">
        <v>194</v>
      </c>
      <c r="B49" s="196"/>
      <c r="C49" s="197">
        <f>VLOOKUP(B4,Фактически_присутствующих,3,FALSE)</f>
        <v>0</v>
      </c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5.75" customHeight="1" spans="1:78">
      <c r="A50" s="146" t="s">
        <v>195</v>
      </c>
      <c r="B50" s="147"/>
      <c r="C50" s="198"/>
      <c r="D50" s="199">
        <f>D47*D48/1000</f>
        <v>0</v>
      </c>
      <c r="E50" s="149">
        <f>E47*E48/1000</f>
        <v>0</v>
      </c>
      <c r="F50" s="149">
        <f>F47*F48/1000</f>
        <v>0</v>
      </c>
      <c r="G50" s="149">
        <f>G47*G48</f>
        <v>0</v>
      </c>
      <c r="H50" s="149">
        <f>H47*H48/1000</f>
        <v>0</v>
      </c>
      <c r="I50" s="149">
        <f>I47*I48/1000</f>
        <v>0</v>
      </c>
      <c r="J50" s="149">
        <f>J47*J48/1000</f>
        <v>0</v>
      </c>
      <c r="K50" s="149">
        <f>K47*K48/1000</f>
        <v>0</v>
      </c>
      <c r="L50" s="207">
        <f t="shared" ref="L50:BX50" si="20">L47*L48/1000</f>
        <v>0</v>
      </c>
      <c r="M50" s="207">
        <f t="shared" si="20"/>
        <v>0</v>
      </c>
      <c r="N50" s="207">
        <f t="shared" si="20"/>
        <v>0</v>
      </c>
      <c r="O50" s="207">
        <f t="shared" si="20"/>
        <v>0</v>
      </c>
      <c r="P50" s="207">
        <f t="shared" si="20"/>
        <v>0</v>
      </c>
      <c r="Q50" s="207">
        <f>Q47*Q48</f>
        <v>0</v>
      </c>
      <c r="R50" s="207">
        <f t="shared" si="20"/>
        <v>0</v>
      </c>
      <c r="S50" s="207">
        <f t="shared" si="20"/>
        <v>0</v>
      </c>
      <c r="T50" s="207">
        <f t="shared" si="20"/>
        <v>0</v>
      </c>
      <c r="U50" s="207">
        <f t="shared" si="20"/>
        <v>0</v>
      </c>
      <c r="V50" s="207">
        <f t="shared" si="20"/>
        <v>0</v>
      </c>
      <c r="W50" s="207">
        <f t="shared" si="20"/>
        <v>0</v>
      </c>
      <c r="X50" s="207">
        <f t="shared" si="20"/>
        <v>0</v>
      </c>
      <c r="Y50" s="207">
        <f t="shared" si="20"/>
        <v>0</v>
      </c>
      <c r="Z50" s="207">
        <f t="shared" si="20"/>
        <v>0</v>
      </c>
      <c r="AA50" s="207">
        <f t="shared" si="20"/>
        <v>0</v>
      </c>
      <c r="AB50" s="207">
        <f t="shared" si="20"/>
        <v>0</v>
      </c>
      <c r="AC50" s="207">
        <f t="shared" si="20"/>
        <v>0</v>
      </c>
      <c r="AD50" s="207">
        <f t="shared" si="20"/>
        <v>0</v>
      </c>
      <c r="AE50" s="207">
        <f t="shared" si="20"/>
        <v>0</v>
      </c>
      <c r="AF50" s="207">
        <f t="shared" si="20"/>
        <v>0</v>
      </c>
      <c r="AG50" s="207">
        <f t="shared" si="20"/>
        <v>0</v>
      </c>
      <c r="AH50" s="207">
        <f t="shared" si="20"/>
        <v>0</v>
      </c>
      <c r="AI50" s="207">
        <f t="shared" si="20"/>
        <v>0</v>
      </c>
      <c r="AJ50" s="207">
        <f t="shared" si="20"/>
        <v>0</v>
      </c>
      <c r="AK50" s="207">
        <f t="shared" si="20"/>
        <v>0</v>
      </c>
      <c r="AL50" s="207">
        <f t="shared" si="20"/>
        <v>0</v>
      </c>
      <c r="AM50" s="207">
        <f t="shared" si="20"/>
        <v>0</v>
      </c>
      <c r="AN50" s="207">
        <f t="shared" si="20"/>
        <v>0</v>
      </c>
      <c r="AO50" s="207">
        <f t="shared" si="20"/>
        <v>0</v>
      </c>
      <c r="AP50" s="207">
        <f t="shared" si="20"/>
        <v>0</v>
      </c>
      <c r="AQ50" s="207">
        <f t="shared" si="20"/>
        <v>0</v>
      </c>
      <c r="AR50" s="207">
        <f t="shared" si="20"/>
        <v>0</v>
      </c>
      <c r="AS50" s="207">
        <f t="shared" si="20"/>
        <v>0</v>
      </c>
      <c r="AT50" s="207">
        <f t="shared" si="20"/>
        <v>0</v>
      </c>
      <c r="AU50" s="207">
        <f t="shared" si="20"/>
        <v>0</v>
      </c>
      <c r="AV50" s="207">
        <f t="shared" si="20"/>
        <v>0</v>
      </c>
      <c r="AW50" s="207">
        <f t="shared" si="20"/>
        <v>0</v>
      </c>
      <c r="AX50" s="207">
        <f t="shared" si="20"/>
        <v>0</v>
      </c>
      <c r="AY50" s="207">
        <f t="shared" si="20"/>
        <v>0</v>
      </c>
      <c r="AZ50" s="207">
        <f t="shared" si="20"/>
        <v>0</v>
      </c>
      <c r="BA50" s="207">
        <f t="shared" si="20"/>
        <v>0</v>
      </c>
      <c r="BB50" s="207">
        <f t="shared" si="20"/>
        <v>0</v>
      </c>
      <c r="BC50" s="207">
        <f t="shared" si="20"/>
        <v>0</v>
      </c>
      <c r="BD50" s="207">
        <f t="shared" si="20"/>
        <v>0</v>
      </c>
      <c r="BE50" s="207">
        <f t="shared" si="20"/>
        <v>0</v>
      </c>
      <c r="BF50" s="207">
        <f t="shared" si="20"/>
        <v>0</v>
      </c>
      <c r="BG50" s="207">
        <f t="shared" si="20"/>
        <v>0</v>
      </c>
      <c r="BH50" s="207">
        <f t="shared" si="20"/>
        <v>0</v>
      </c>
      <c r="BI50" s="207">
        <f t="shared" si="20"/>
        <v>0</v>
      </c>
      <c r="BJ50" s="207">
        <f t="shared" si="20"/>
        <v>0</v>
      </c>
      <c r="BK50" s="207">
        <f t="shared" si="20"/>
        <v>0</v>
      </c>
      <c r="BL50" s="207">
        <f t="shared" si="20"/>
        <v>0</v>
      </c>
      <c r="BM50" s="207">
        <f t="shared" si="20"/>
        <v>0</v>
      </c>
      <c r="BN50" s="207">
        <f t="shared" si="20"/>
        <v>0</v>
      </c>
      <c r="BO50" s="207">
        <f t="shared" si="20"/>
        <v>0</v>
      </c>
      <c r="BP50" s="207">
        <f t="shared" si="20"/>
        <v>0</v>
      </c>
      <c r="BQ50" s="207">
        <f t="shared" si="20"/>
        <v>0</v>
      </c>
      <c r="BR50" s="207">
        <f t="shared" si="20"/>
        <v>0</v>
      </c>
      <c r="BS50" s="207">
        <f t="shared" si="20"/>
        <v>0</v>
      </c>
      <c r="BT50" s="207">
        <f t="shared" si="20"/>
        <v>0</v>
      </c>
      <c r="BU50" s="207">
        <f t="shared" si="20"/>
        <v>0</v>
      </c>
      <c r="BV50" s="207">
        <f t="shared" si="20"/>
        <v>0</v>
      </c>
      <c r="BW50" s="207">
        <f t="shared" si="20"/>
        <v>0</v>
      </c>
      <c r="BX50" s="207">
        <f t="shared" si="20"/>
        <v>0</v>
      </c>
      <c r="BY50" s="229">
        <f>BY47*BY48/1000</f>
        <v>0</v>
      </c>
      <c r="BZ50" s="229">
        <f>BZ47*BZ48/1000</f>
        <v>0</v>
      </c>
    </row>
    <row r="51" ht="15.75" customHeight="1" spans="1:78">
      <c r="A51" s="146" t="s">
        <v>170</v>
      </c>
      <c r="B51" s="147"/>
      <c r="C51" s="198"/>
      <c r="D51" s="200">
        <f>ССЫЛКИ!B3</f>
        <v>105</v>
      </c>
      <c r="E51" s="151">
        <f>ССЫЛКИ!C3</f>
        <v>590</v>
      </c>
      <c r="F51" s="151">
        <f>ССЫЛКИ!D3</f>
        <v>590</v>
      </c>
      <c r="G51" s="151">
        <f>ССЫЛКИ!E3</f>
        <v>11</v>
      </c>
      <c r="H51" s="151">
        <f>ССЫЛКИ!F3</f>
        <v>400</v>
      </c>
      <c r="I51" s="151">
        <f>ССЫЛКИ!G3</f>
        <v>200</v>
      </c>
      <c r="J51" s="151">
        <f>ССЫЛКИ!H3</f>
        <v>105</v>
      </c>
      <c r="K51" s="151">
        <f>ССЫЛКИ!I3</f>
        <v>590</v>
      </c>
      <c r="L51" s="208">
        <f>ССЫЛКИ!J3</f>
        <v>150</v>
      </c>
      <c r="M51" s="208">
        <f>ССЫЛКИ!K3</f>
        <v>78</v>
      </c>
      <c r="N51" s="208">
        <f>ССЫЛКИ!L3</f>
        <v>10</v>
      </c>
      <c r="O51" s="208">
        <f>ССЫЛКИ!M3</f>
        <v>300</v>
      </c>
      <c r="P51" s="208">
        <f>ССЫЛКИ!N3</f>
        <v>990</v>
      </c>
      <c r="Q51" s="208">
        <f>ССЫЛКИ!O3</f>
        <v>12</v>
      </c>
      <c r="R51" s="208">
        <f>ССЫЛКИ!P3</f>
        <v>330</v>
      </c>
      <c r="S51" s="208">
        <f>ССЫЛКИ!Q3</f>
        <v>420</v>
      </c>
      <c r="T51" s="208">
        <f>ССЫЛКИ!R3</f>
        <v>260</v>
      </c>
      <c r="U51" s="208">
        <f>ССЫЛКИ!S3</f>
        <v>165</v>
      </c>
      <c r="V51" s="208">
        <f>ССЫЛКИ!T3</f>
        <v>300</v>
      </c>
      <c r="W51" s="208">
        <f>ССЫЛКИ!U3</f>
        <v>300</v>
      </c>
      <c r="X51" s="208">
        <f>ССЫЛКИ!V3</f>
        <v>400</v>
      </c>
      <c r="Y51" s="208">
        <f>ССЫЛКИ!W3</f>
        <v>50</v>
      </c>
      <c r="Z51" s="208">
        <f>ССЫЛКИ!X3</f>
        <v>210</v>
      </c>
      <c r="AA51" s="208">
        <f>ССЫЛКИ!Y3</f>
        <v>90</v>
      </c>
      <c r="AB51" s="208">
        <f>ССЫЛКИ!Z3</f>
        <v>100</v>
      </c>
      <c r="AC51" s="208">
        <f>ССЫЛКИ!AA3</f>
        <v>190</v>
      </c>
      <c r="AD51" s="208">
        <f>ССЫЛКИ!AB3</f>
        <v>440</v>
      </c>
      <c r="AE51" s="208">
        <f>ССЫЛКИ!AC3</f>
        <v>12.5</v>
      </c>
      <c r="AF51" s="208">
        <f>ССЫЛКИ!AD3</f>
        <v>70</v>
      </c>
      <c r="AG51" s="208">
        <f>ССЫЛКИ!AE3</f>
        <v>92</v>
      </c>
      <c r="AH51" s="208">
        <f>ССЫЛКИ!AF3</f>
        <v>70</v>
      </c>
      <c r="AI51" s="208">
        <f>ССЫЛКИ!AG3</f>
        <v>62</v>
      </c>
      <c r="AJ51" s="208">
        <f>ССЫЛКИ!AH3</f>
        <v>65</v>
      </c>
      <c r="AK51" s="208">
        <f>ССЫЛКИ!AI3</f>
        <v>70</v>
      </c>
      <c r="AL51" s="208">
        <f>ССЫЛКИ!AJ3</f>
        <v>75</v>
      </c>
      <c r="AM51" s="208">
        <f>ССЫЛКИ!AK3</f>
        <v>68</v>
      </c>
      <c r="AN51" s="208">
        <f>ССЫЛКИ!AL3</f>
        <v>120</v>
      </c>
      <c r="AO51" s="208">
        <f>ССЫЛКИ!AM3</f>
        <v>70</v>
      </c>
      <c r="AP51" s="208">
        <f>ССЫЛКИ!AN3</f>
        <v>190</v>
      </c>
      <c r="AQ51" s="208">
        <f>ССЫЛКИ!AO3</f>
        <v>420</v>
      </c>
      <c r="AR51" s="208">
        <f>ССЫЛКИ!AP3</f>
        <v>195</v>
      </c>
      <c r="AS51" s="208">
        <f>ССЫЛКИ!AQ3</f>
        <v>95</v>
      </c>
      <c r="AT51" s="208">
        <f>ССЫЛКИ!AR3</f>
        <v>1100</v>
      </c>
      <c r="AU51" s="208">
        <f>ССЫЛКИ!AS3</f>
        <v>85</v>
      </c>
      <c r="AV51" s="208">
        <f>ССЫЛКИ!AT3</f>
        <v>100</v>
      </c>
      <c r="AW51" s="208">
        <f>ССЫЛКИ!AU3</f>
        <v>290</v>
      </c>
      <c r="AX51" s="208">
        <f>ССЫЛКИ!AV3</f>
        <v>370</v>
      </c>
      <c r="AY51" s="208">
        <f>ССЫЛКИ!AW3</f>
        <v>700</v>
      </c>
      <c r="AZ51" s="208">
        <f>ССЫЛКИ!AX3</f>
        <v>440</v>
      </c>
      <c r="BA51" s="208">
        <f>ССЫЛКИ!AY3</f>
        <v>240</v>
      </c>
      <c r="BB51" s="208">
        <f>ССЫЛКИ!AZ3</f>
        <v>260</v>
      </c>
      <c r="BC51" s="208">
        <f>ССЫЛКИ!BA3</f>
        <v>350</v>
      </c>
      <c r="BD51" s="208">
        <f>ССЫЛКИ!BB3</f>
        <v>50</v>
      </c>
      <c r="BE51" s="208">
        <f>ССЫЛКИ!BC3</f>
        <v>370</v>
      </c>
      <c r="BF51" s="208">
        <f>ССЫЛКИ!BD3</f>
        <v>55</v>
      </c>
      <c r="BG51" s="208">
        <f>ССЫЛКИ!BE3</f>
        <v>450</v>
      </c>
      <c r="BH51" s="208">
        <f>ССЫЛКИ!BF3</f>
        <v>440</v>
      </c>
      <c r="BI51" s="208">
        <f>ССЫЛКИ!BG3</f>
        <v>48</v>
      </c>
      <c r="BJ51" s="208">
        <f>ССЫЛКИ!BH3</f>
        <v>59</v>
      </c>
      <c r="BK51" s="208">
        <f>ССЫЛКИ!BI3</f>
        <v>48</v>
      </c>
      <c r="BL51" s="208">
        <f>ССЫЛКИ!BJ3</f>
        <v>49</v>
      </c>
      <c r="BM51" s="208">
        <f>ССЫЛКИ!BK3</f>
        <v>78</v>
      </c>
      <c r="BN51" s="208">
        <f>ССЫЛКИ!BL3</f>
        <v>110</v>
      </c>
      <c r="BO51" s="208">
        <f>ССЫЛКИ!BM3</f>
        <v>61</v>
      </c>
      <c r="BP51" s="208">
        <f>ССЫЛКИ!BN3</f>
        <v>220</v>
      </c>
      <c r="BQ51" s="208">
        <f>ССЫЛКИ!BO3</f>
        <v>200</v>
      </c>
      <c r="BR51" s="208">
        <f>ССЫЛКИ!BP3</f>
        <v>164</v>
      </c>
      <c r="BS51" s="208">
        <f>ССЫЛКИ!BQ3</f>
        <v>190</v>
      </c>
      <c r="BT51" s="208">
        <f>ССЫЛКИ!BR3</f>
        <v>300</v>
      </c>
      <c r="BU51" s="208">
        <f>ССЫЛКИ!BS3</f>
        <v>195</v>
      </c>
      <c r="BV51" s="208">
        <f>ССЫЛКИ!BT3</f>
        <v>105</v>
      </c>
      <c r="BW51" s="208">
        <f>ССЫЛКИ!BU3</f>
        <v>440</v>
      </c>
      <c r="BX51" s="208">
        <f>ССЫЛКИ!BV3</f>
        <v>66</v>
      </c>
      <c r="BY51" s="225">
        <f>ССЫЛКИ!BW3</f>
        <v>510</v>
      </c>
      <c r="BZ51" s="225">
        <f>ССЫЛКИ!BX3</f>
        <v>580</v>
      </c>
    </row>
    <row r="52" ht="15.75" customHeight="1" spans="1:78">
      <c r="A52" s="146" t="s">
        <v>196</v>
      </c>
      <c r="B52" s="147"/>
      <c r="C52" s="152">
        <f>SUM(D52:BZ52)</f>
        <v>0</v>
      </c>
      <c r="D52" s="201">
        <f t="shared" ref="D52:BX52" si="21">D50*D51</f>
        <v>0</v>
      </c>
      <c r="E52" s="154">
        <f t="shared" si="21"/>
        <v>0</v>
      </c>
      <c r="F52" s="155">
        <f t="shared" si="21"/>
        <v>0</v>
      </c>
      <c r="G52" s="149">
        <f t="shared" si="21"/>
        <v>0</v>
      </c>
      <c r="H52" s="149">
        <f t="shared" si="21"/>
        <v>0</v>
      </c>
      <c r="I52" s="149">
        <f t="shared" si="21"/>
        <v>0</v>
      </c>
      <c r="J52" s="149">
        <f t="shared" si="21"/>
        <v>0</v>
      </c>
      <c r="K52" s="149">
        <f t="shared" si="21"/>
        <v>0</v>
      </c>
      <c r="L52" s="207">
        <f t="shared" si="21"/>
        <v>0</v>
      </c>
      <c r="M52" s="207">
        <f t="shared" si="21"/>
        <v>0</v>
      </c>
      <c r="N52" s="207">
        <f t="shared" si="21"/>
        <v>0</v>
      </c>
      <c r="O52" s="207">
        <f t="shared" si="21"/>
        <v>0</v>
      </c>
      <c r="P52" s="207">
        <f t="shared" si="21"/>
        <v>0</v>
      </c>
      <c r="Q52" s="207">
        <f t="shared" si="21"/>
        <v>0</v>
      </c>
      <c r="R52" s="207">
        <f t="shared" si="21"/>
        <v>0</v>
      </c>
      <c r="S52" s="207">
        <f t="shared" si="21"/>
        <v>0</v>
      </c>
      <c r="T52" s="207">
        <f t="shared" si="21"/>
        <v>0</v>
      </c>
      <c r="U52" s="207">
        <f t="shared" si="21"/>
        <v>0</v>
      </c>
      <c r="V52" s="207">
        <f t="shared" si="21"/>
        <v>0</v>
      </c>
      <c r="W52" s="207">
        <f t="shared" si="21"/>
        <v>0</v>
      </c>
      <c r="X52" s="207">
        <f t="shared" si="21"/>
        <v>0</v>
      </c>
      <c r="Y52" s="207">
        <f t="shared" si="21"/>
        <v>0</v>
      </c>
      <c r="Z52" s="207">
        <f t="shared" si="21"/>
        <v>0</v>
      </c>
      <c r="AA52" s="207">
        <f t="shared" si="21"/>
        <v>0</v>
      </c>
      <c r="AB52" s="207">
        <f t="shared" si="21"/>
        <v>0</v>
      </c>
      <c r="AC52" s="207">
        <f t="shared" si="21"/>
        <v>0</v>
      </c>
      <c r="AD52" s="207">
        <f t="shared" si="21"/>
        <v>0</v>
      </c>
      <c r="AE52" s="207">
        <f t="shared" si="21"/>
        <v>0</v>
      </c>
      <c r="AF52" s="207">
        <f t="shared" si="21"/>
        <v>0</v>
      </c>
      <c r="AG52" s="207">
        <f t="shared" si="21"/>
        <v>0</v>
      </c>
      <c r="AH52" s="207">
        <f t="shared" si="21"/>
        <v>0</v>
      </c>
      <c r="AI52" s="207">
        <f t="shared" si="21"/>
        <v>0</v>
      </c>
      <c r="AJ52" s="207">
        <f t="shared" si="21"/>
        <v>0</v>
      </c>
      <c r="AK52" s="207">
        <f t="shared" si="21"/>
        <v>0</v>
      </c>
      <c r="AL52" s="207">
        <f t="shared" si="21"/>
        <v>0</v>
      </c>
      <c r="AM52" s="207">
        <f t="shared" si="21"/>
        <v>0</v>
      </c>
      <c r="AN52" s="207">
        <f t="shared" si="21"/>
        <v>0</v>
      </c>
      <c r="AO52" s="207">
        <f t="shared" si="21"/>
        <v>0</v>
      </c>
      <c r="AP52" s="207">
        <f t="shared" si="21"/>
        <v>0</v>
      </c>
      <c r="AQ52" s="207">
        <f t="shared" si="21"/>
        <v>0</v>
      </c>
      <c r="AR52" s="207">
        <f t="shared" si="21"/>
        <v>0</v>
      </c>
      <c r="AS52" s="207">
        <f t="shared" si="21"/>
        <v>0</v>
      </c>
      <c r="AT52" s="207">
        <f t="shared" si="21"/>
        <v>0</v>
      </c>
      <c r="AU52" s="207">
        <f t="shared" si="21"/>
        <v>0</v>
      </c>
      <c r="AV52" s="207">
        <f t="shared" si="21"/>
        <v>0</v>
      </c>
      <c r="AW52" s="207">
        <f t="shared" si="21"/>
        <v>0</v>
      </c>
      <c r="AX52" s="207">
        <f t="shared" si="21"/>
        <v>0</v>
      </c>
      <c r="AY52" s="207">
        <f t="shared" si="21"/>
        <v>0</v>
      </c>
      <c r="AZ52" s="207">
        <f t="shared" si="21"/>
        <v>0</v>
      </c>
      <c r="BA52" s="207">
        <f t="shared" si="21"/>
        <v>0</v>
      </c>
      <c r="BB52" s="207">
        <f t="shared" si="21"/>
        <v>0</v>
      </c>
      <c r="BC52" s="207">
        <f t="shared" si="21"/>
        <v>0</v>
      </c>
      <c r="BD52" s="207">
        <f t="shared" si="21"/>
        <v>0</v>
      </c>
      <c r="BE52" s="207">
        <f t="shared" si="21"/>
        <v>0</v>
      </c>
      <c r="BF52" s="207">
        <f t="shared" si="21"/>
        <v>0</v>
      </c>
      <c r="BG52" s="207">
        <f t="shared" si="21"/>
        <v>0</v>
      </c>
      <c r="BH52" s="207">
        <f t="shared" si="21"/>
        <v>0</v>
      </c>
      <c r="BI52" s="207">
        <f t="shared" si="21"/>
        <v>0</v>
      </c>
      <c r="BJ52" s="207">
        <f t="shared" si="21"/>
        <v>0</v>
      </c>
      <c r="BK52" s="207">
        <f t="shared" si="21"/>
        <v>0</v>
      </c>
      <c r="BL52" s="207">
        <f t="shared" si="21"/>
        <v>0</v>
      </c>
      <c r="BM52" s="207">
        <f t="shared" si="21"/>
        <v>0</v>
      </c>
      <c r="BN52" s="207">
        <f t="shared" si="21"/>
        <v>0</v>
      </c>
      <c r="BO52" s="207">
        <f t="shared" si="21"/>
        <v>0</v>
      </c>
      <c r="BP52" s="207">
        <f t="shared" si="21"/>
        <v>0</v>
      </c>
      <c r="BQ52" s="207">
        <f t="shared" si="21"/>
        <v>0</v>
      </c>
      <c r="BR52" s="207">
        <f t="shared" si="21"/>
        <v>0</v>
      </c>
      <c r="BS52" s="207">
        <f t="shared" si="21"/>
        <v>0</v>
      </c>
      <c r="BT52" s="207">
        <f t="shared" si="21"/>
        <v>0</v>
      </c>
      <c r="BU52" s="207">
        <f t="shared" si="21"/>
        <v>0</v>
      </c>
      <c r="BV52" s="207">
        <f t="shared" si="21"/>
        <v>0</v>
      </c>
      <c r="BW52" s="207">
        <f t="shared" si="21"/>
        <v>0</v>
      </c>
      <c r="BX52" s="207">
        <f t="shared" si="21"/>
        <v>0</v>
      </c>
      <c r="BY52" s="229">
        <f>BY50*BY51</f>
        <v>0</v>
      </c>
      <c r="BZ52" s="229">
        <f>BZ50*BZ51</f>
        <v>0</v>
      </c>
    </row>
    <row r="53" ht="15.75" customHeight="1" spans="1:76">
      <c r="A53" s="146" t="s">
        <v>197</v>
      </c>
      <c r="B53" s="147"/>
      <c r="C53" s="156" t="e">
        <f>C52/C49</f>
        <v>#DIV/0!</v>
      </c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</row>
    <row r="54" ht="13.95" hidden="1" customHeight="1" spans="1:76">
      <c r="A54" s="180"/>
      <c r="B54" s="203" t="s">
        <v>14</v>
      </c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</row>
    <row r="55" ht="13.95" hidden="1" customHeight="1" spans="1:78">
      <c r="A55" s="160"/>
      <c r="B55" s="161"/>
      <c r="C55" s="162"/>
      <c r="D55" s="162">
        <f t="shared" ref="D55:L55" si="22">SUM(D39:D45)</f>
        <v>0</v>
      </c>
      <c r="E55" s="162">
        <f t="shared" si="22"/>
        <v>0</v>
      </c>
      <c r="F55" s="162">
        <f t="shared" si="22"/>
        <v>0</v>
      </c>
      <c r="G55" s="162">
        <f t="shared" si="22"/>
        <v>0</v>
      </c>
      <c r="H55" s="162">
        <f t="shared" si="22"/>
        <v>0</v>
      </c>
      <c r="I55" s="162">
        <f t="shared" si="22"/>
        <v>0</v>
      </c>
      <c r="J55" s="162">
        <f t="shared" si="22"/>
        <v>0</v>
      </c>
      <c r="K55" s="162">
        <f t="shared" si="22"/>
        <v>0</v>
      </c>
      <c r="L55" s="162">
        <f t="shared" si="22"/>
        <v>8.1</v>
      </c>
      <c r="M55" s="162">
        <f t="shared" ref="M55:BX55" si="23">SUM(M39:M45)</f>
        <v>14</v>
      </c>
      <c r="N55" s="162">
        <f t="shared" si="23"/>
        <v>2.1</v>
      </c>
      <c r="O55" s="162">
        <f t="shared" si="23"/>
        <v>0</v>
      </c>
      <c r="P55" s="162">
        <f t="shared" si="23"/>
        <v>1</v>
      </c>
      <c r="Q55" s="162">
        <f t="shared" si="23"/>
        <v>1</v>
      </c>
      <c r="R55" s="162">
        <f t="shared" si="23"/>
        <v>0</v>
      </c>
      <c r="S55" s="162">
        <f t="shared" si="23"/>
        <v>0</v>
      </c>
      <c r="T55" s="162">
        <f t="shared" si="23"/>
        <v>16</v>
      </c>
      <c r="U55" s="162">
        <f t="shared" si="23"/>
        <v>0</v>
      </c>
      <c r="V55" s="162">
        <f t="shared" si="23"/>
        <v>0</v>
      </c>
      <c r="W55" s="162">
        <f t="shared" si="23"/>
        <v>0</v>
      </c>
      <c r="X55" s="162">
        <f t="shared" si="23"/>
        <v>0</v>
      </c>
      <c r="Y55" s="162">
        <f t="shared" si="23"/>
        <v>0</v>
      </c>
      <c r="Z55" s="162">
        <f t="shared" si="23"/>
        <v>0</v>
      </c>
      <c r="AA55" s="162">
        <f t="shared" si="23"/>
        <v>0</v>
      </c>
      <c r="AB55" s="162">
        <f t="shared" si="23"/>
        <v>0</v>
      </c>
      <c r="AC55" s="162">
        <f t="shared" si="23"/>
        <v>4</v>
      </c>
      <c r="AD55" s="162">
        <f t="shared" si="23"/>
        <v>0</v>
      </c>
      <c r="AE55" s="162">
        <f t="shared" si="23"/>
        <v>0</v>
      </c>
      <c r="AF55" s="162">
        <f t="shared" si="23"/>
        <v>0</v>
      </c>
      <c r="AG55" s="162">
        <f t="shared" si="23"/>
        <v>0</v>
      </c>
      <c r="AH55" s="162">
        <f t="shared" si="23"/>
        <v>0</v>
      </c>
      <c r="AI55" s="162">
        <f t="shared" si="23"/>
        <v>0</v>
      </c>
      <c r="AJ55" s="162">
        <f t="shared" si="23"/>
        <v>0</v>
      </c>
      <c r="AK55" s="162">
        <f t="shared" si="23"/>
        <v>0</v>
      </c>
      <c r="AL55" s="162">
        <f t="shared" si="23"/>
        <v>60</v>
      </c>
      <c r="AM55" s="162">
        <f t="shared" si="23"/>
        <v>0</v>
      </c>
      <c r="AN55" s="162">
        <f t="shared" si="23"/>
        <v>18</v>
      </c>
      <c r="AO55" s="162">
        <f t="shared" si="23"/>
        <v>0</v>
      </c>
      <c r="AP55" s="162">
        <f t="shared" si="23"/>
        <v>0</v>
      </c>
      <c r="AQ55" s="162">
        <f t="shared" si="23"/>
        <v>0</v>
      </c>
      <c r="AR55" s="162">
        <f t="shared" si="23"/>
        <v>0</v>
      </c>
      <c r="AS55" s="162">
        <f t="shared" si="23"/>
        <v>0</v>
      </c>
      <c r="AT55" s="162">
        <f t="shared" si="23"/>
        <v>2</v>
      </c>
      <c r="AU55" s="162">
        <f t="shared" si="23"/>
        <v>0</v>
      </c>
      <c r="AV55" s="162">
        <f t="shared" si="23"/>
        <v>0</v>
      </c>
      <c r="AW55" s="162">
        <f t="shared" si="23"/>
        <v>0</v>
      </c>
      <c r="AX55" s="162">
        <f t="shared" si="23"/>
        <v>0</v>
      </c>
      <c r="AY55" s="162">
        <f t="shared" si="23"/>
        <v>0</v>
      </c>
      <c r="AZ55" s="162">
        <f t="shared" si="23"/>
        <v>0</v>
      </c>
      <c r="BA55" s="162">
        <f t="shared" si="23"/>
        <v>0</v>
      </c>
      <c r="BB55" s="162">
        <f t="shared" si="23"/>
        <v>56</v>
      </c>
      <c r="BC55" s="162">
        <f t="shared" si="23"/>
        <v>0</v>
      </c>
      <c r="BD55" s="162">
        <f t="shared" si="23"/>
        <v>0</v>
      </c>
      <c r="BE55" s="162">
        <f t="shared" si="23"/>
        <v>0</v>
      </c>
      <c r="BF55" s="162">
        <f t="shared" si="23"/>
        <v>0</v>
      </c>
      <c r="BG55" s="162">
        <f t="shared" si="23"/>
        <v>0</v>
      </c>
      <c r="BH55" s="162">
        <f t="shared" si="23"/>
        <v>60</v>
      </c>
      <c r="BI55" s="162">
        <f t="shared" si="23"/>
        <v>0</v>
      </c>
      <c r="BJ55" s="162">
        <f t="shared" si="23"/>
        <v>26</v>
      </c>
      <c r="BK55" s="162">
        <f t="shared" si="23"/>
        <v>13</v>
      </c>
      <c r="BL55" s="162">
        <f t="shared" si="23"/>
        <v>16</v>
      </c>
      <c r="BM55" s="162">
        <f t="shared" si="23"/>
        <v>0</v>
      </c>
      <c r="BN55" s="162">
        <f t="shared" si="23"/>
        <v>0</v>
      </c>
      <c r="BO55" s="162">
        <f t="shared" si="23"/>
        <v>0</v>
      </c>
      <c r="BP55" s="162">
        <f t="shared" si="23"/>
        <v>0</v>
      </c>
      <c r="BQ55" s="162">
        <f t="shared" si="23"/>
        <v>0</v>
      </c>
      <c r="BR55" s="162">
        <f t="shared" si="23"/>
        <v>0</v>
      </c>
      <c r="BS55" s="162">
        <f t="shared" si="23"/>
        <v>0</v>
      </c>
      <c r="BT55" s="162">
        <f t="shared" si="23"/>
        <v>0</v>
      </c>
      <c r="BU55" s="162">
        <f t="shared" si="23"/>
        <v>0</v>
      </c>
      <c r="BV55" s="162">
        <f t="shared" si="23"/>
        <v>0</v>
      </c>
      <c r="BW55" s="162">
        <f t="shared" si="23"/>
        <v>0</v>
      </c>
      <c r="BX55" s="162">
        <f t="shared" si="23"/>
        <v>40</v>
      </c>
      <c r="BY55" s="162">
        <f>SUM(BY39:BY45)</f>
        <v>0</v>
      </c>
      <c r="BZ55" s="162">
        <f>SUM(BZ39:BZ45)</f>
        <v>0</v>
      </c>
    </row>
    <row r="56" ht="13.95" hidden="1" customHeight="1" spans="1:78">
      <c r="A56" s="163" t="s">
        <v>194</v>
      </c>
      <c r="B56" s="164"/>
      <c r="C56" s="162">
        <f>C57</f>
        <v>0</v>
      </c>
      <c r="D56" s="165">
        <f>C56</f>
        <v>0</v>
      </c>
      <c r="E56" s="165">
        <f t="shared" ref="E56:BP56" si="24">D56</f>
        <v>0</v>
      </c>
      <c r="F56" s="165">
        <f t="shared" si="24"/>
        <v>0</v>
      </c>
      <c r="G56" s="165">
        <f t="shared" si="24"/>
        <v>0</v>
      </c>
      <c r="H56" s="165">
        <f t="shared" si="24"/>
        <v>0</v>
      </c>
      <c r="I56" s="165">
        <f t="shared" si="24"/>
        <v>0</v>
      </c>
      <c r="J56" s="165">
        <f t="shared" si="24"/>
        <v>0</v>
      </c>
      <c r="K56" s="165">
        <f t="shared" si="24"/>
        <v>0</v>
      </c>
      <c r="L56" s="165">
        <f t="shared" si="24"/>
        <v>0</v>
      </c>
      <c r="M56" s="165">
        <f t="shared" si="24"/>
        <v>0</v>
      </c>
      <c r="N56" s="165">
        <f t="shared" si="24"/>
        <v>0</v>
      </c>
      <c r="O56" s="165">
        <f t="shared" si="24"/>
        <v>0</v>
      </c>
      <c r="P56" s="165">
        <f t="shared" si="24"/>
        <v>0</v>
      </c>
      <c r="Q56" s="165">
        <f t="shared" si="24"/>
        <v>0</v>
      </c>
      <c r="R56" s="165">
        <f t="shared" si="24"/>
        <v>0</v>
      </c>
      <c r="S56" s="165">
        <f t="shared" si="24"/>
        <v>0</v>
      </c>
      <c r="T56" s="165">
        <f t="shared" si="24"/>
        <v>0</v>
      </c>
      <c r="U56" s="165">
        <f t="shared" si="24"/>
        <v>0</v>
      </c>
      <c r="V56" s="165">
        <f t="shared" si="24"/>
        <v>0</v>
      </c>
      <c r="W56" s="165">
        <f t="shared" si="24"/>
        <v>0</v>
      </c>
      <c r="X56" s="165">
        <f t="shared" si="24"/>
        <v>0</v>
      </c>
      <c r="Y56" s="165">
        <f t="shared" si="24"/>
        <v>0</v>
      </c>
      <c r="Z56" s="165">
        <f t="shared" si="24"/>
        <v>0</v>
      </c>
      <c r="AA56" s="165">
        <f t="shared" si="24"/>
        <v>0</v>
      </c>
      <c r="AB56" s="165">
        <f t="shared" si="24"/>
        <v>0</v>
      </c>
      <c r="AC56" s="165">
        <f t="shared" si="24"/>
        <v>0</v>
      </c>
      <c r="AD56" s="165">
        <f t="shared" si="24"/>
        <v>0</v>
      </c>
      <c r="AE56" s="165">
        <f t="shared" si="24"/>
        <v>0</v>
      </c>
      <c r="AF56" s="165">
        <f t="shared" si="24"/>
        <v>0</v>
      </c>
      <c r="AG56" s="165">
        <f t="shared" si="24"/>
        <v>0</v>
      </c>
      <c r="AH56" s="165">
        <f t="shared" si="24"/>
        <v>0</v>
      </c>
      <c r="AI56" s="165">
        <f t="shared" si="24"/>
        <v>0</v>
      </c>
      <c r="AJ56" s="165">
        <f t="shared" si="24"/>
        <v>0</v>
      </c>
      <c r="AK56" s="165">
        <f t="shared" si="24"/>
        <v>0</v>
      </c>
      <c r="AL56" s="165">
        <f t="shared" si="24"/>
        <v>0</v>
      </c>
      <c r="AM56" s="165">
        <f t="shared" si="24"/>
        <v>0</v>
      </c>
      <c r="AN56" s="165">
        <f t="shared" si="24"/>
        <v>0</v>
      </c>
      <c r="AO56" s="165">
        <f t="shared" si="24"/>
        <v>0</v>
      </c>
      <c r="AP56" s="165">
        <f t="shared" si="24"/>
        <v>0</v>
      </c>
      <c r="AQ56" s="165">
        <f t="shared" si="24"/>
        <v>0</v>
      </c>
      <c r="AR56" s="165">
        <f t="shared" si="24"/>
        <v>0</v>
      </c>
      <c r="AS56" s="165">
        <f t="shared" si="24"/>
        <v>0</v>
      </c>
      <c r="AT56" s="165">
        <f t="shared" si="24"/>
        <v>0</v>
      </c>
      <c r="AU56" s="165">
        <f t="shared" si="24"/>
        <v>0</v>
      </c>
      <c r="AV56" s="165">
        <f t="shared" si="24"/>
        <v>0</v>
      </c>
      <c r="AW56" s="165">
        <f t="shared" si="24"/>
        <v>0</v>
      </c>
      <c r="AX56" s="165">
        <f t="shared" si="24"/>
        <v>0</v>
      </c>
      <c r="AY56" s="165">
        <f t="shared" si="24"/>
        <v>0</v>
      </c>
      <c r="AZ56" s="165">
        <f t="shared" si="24"/>
        <v>0</v>
      </c>
      <c r="BA56" s="165">
        <f t="shared" si="24"/>
        <v>0</v>
      </c>
      <c r="BB56" s="165">
        <f t="shared" si="24"/>
        <v>0</v>
      </c>
      <c r="BC56" s="165">
        <f t="shared" si="24"/>
        <v>0</v>
      </c>
      <c r="BD56" s="165">
        <f t="shared" si="24"/>
        <v>0</v>
      </c>
      <c r="BE56" s="165">
        <f t="shared" si="24"/>
        <v>0</v>
      </c>
      <c r="BF56" s="165">
        <f t="shared" si="24"/>
        <v>0</v>
      </c>
      <c r="BG56" s="165">
        <f t="shared" si="24"/>
        <v>0</v>
      </c>
      <c r="BH56" s="165">
        <f t="shared" si="24"/>
        <v>0</v>
      </c>
      <c r="BI56" s="165">
        <f t="shared" si="24"/>
        <v>0</v>
      </c>
      <c r="BJ56" s="165">
        <f t="shared" si="24"/>
        <v>0</v>
      </c>
      <c r="BK56" s="165">
        <f t="shared" si="24"/>
        <v>0</v>
      </c>
      <c r="BL56" s="165">
        <f t="shared" si="24"/>
        <v>0</v>
      </c>
      <c r="BM56" s="165">
        <f t="shared" si="24"/>
        <v>0</v>
      </c>
      <c r="BN56" s="165">
        <f t="shared" si="24"/>
        <v>0</v>
      </c>
      <c r="BO56" s="165">
        <f t="shared" si="24"/>
        <v>0</v>
      </c>
      <c r="BP56" s="165">
        <f t="shared" si="24"/>
        <v>0</v>
      </c>
      <c r="BQ56" s="165">
        <f t="shared" ref="BQ56:BZ56" si="25">BP56</f>
        <v>0</v>
      </c>
      <c r="BR56" s="165">
        <f t="shared" si="25"/>
        <v>0</v>
      </c>
      <c r="BS56" s="165">
        <f t="shared" si="25"/>
        <v>0</v>
      </c>
      <c r="BT56" s="165">
        <f t="shared" si="25"/>
        <v>0</v>
      </c>
      <c r="BU56" s="165">
        <f t="shared" si="25"/>
        <v>0</v>
      </c>
      <c r="BV56" s="165">
        <f t="shared" si="25"/>
        <v>0</v>
      </c>
      <c r="BW56" s="165">
        <f t="shared" si="25"/>
        <v>0</v>
      </c>
      <c r="BX56" s="165">
        <f t="shared" si="25"/>
        <v>0</v>
      </c>
      <c r="BY56" s="165">
        <f t="shared" si="25"/>
        <v>0</v>
      </c>
      <c r="BZ56" s="165">
        <f t="shared" si="25"/>
        <v>0</v>
      </c>
    </row>
    <row r="57" ht="21" hidden="1" customHeight="1" spans="1:78">
      <c r="A57" s="166" t="s">
        <v>198</v>
      </c>
      <c r="B57" s="167"/>
      <c r="C57" s="168">
        <f>VLOOKUP(B4,Общее_количество_учащихся,3,FALSE)</f>
        <v>0</v>
      </c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4.4" hidden="1" customHeight="1" spans="1:78">
      <c r="A58" s="170" t="s">
        <v>195</v>
      </c>
      <c r="B58" s="171"/>
      <c r="C58" s="172"/>
      <c r="D58" s="173">
        <f>D55*D56/1000</f>
        <v>0</v>
      </c>
      <c r="E58" s="173">
        <f>E55*E56</f>
        <v>0</v>
      </c>
      <c r="F58" s="173">
        <f>F55*F56</f>
        <v>0</v>
      </c>
      <c r="G58" s="173">
        <f>G55*G56</f>
        <v>0</v>
      </c>
      <c r="H58" s="173">
        <f>H55*H56/1000</f>
        <v>0</v>
      </c>
      <c r="I58" s="173">
        <f>I55*I56/1000</f>
        <v>0</v>
      </c>
      <c r="J58" s="209">
        <f>J55*J56/1000</f>
        <v>0</v>
      </c>
      <c r="K58" s="209">
        <f>K55*K56</f>
        <v>0</v>
      </c>
      <c r="L58" s="212">
        <f t="shared" ref="L58:BX58" si="26">L55*L56/1000</f>
        <v>0</v>
      </c>
      <c r="M58" s="212">
        <f t="shared" si="26"/>
        <v>0</v>
      </c>
      <c r="N58" s="212">
        <f t="shared" si="26"/>
        <v>0</v>
      </c>
      <c r="O58" s="212">
        <f t="shared" si="26"/>
        <v>0</v>
      </c>
      <c r="P58" s="212">
        <f t="shared" si="26"/>
        <v>0</v>
      </c>
      <c r="Q58" s="212">
        <f>Q55*Q56</f>
        <v>0</v>
      </c>
      <c r="R58" s="212">
        <f t="shared" si="26"/>
        <v>0</v>
      </c>
      <c r="S58" s="212">
        <f t="shared" si="26"/>
        <v>0</v>
      </c>
      <c r="T58" s="212">
        <f t="shared" si="26"/>
        <v>0</v>
      </c>
      <c r="U58" s="212">
        <f t="shared" si="26"/>
        <v>0</v>
      </c>
      <c r="V58" s="212">
        <f t="shared" si="26"/>
        <v>0</v>
      </c>
      <c r="W58" s="212">
        <f t="shared" si="26"/>
        <v>0</v>
      </c>
      <c r="X58" s="212">
        <f t="shared" si="26"/>
        <v>0</v>
      </c>
      <c r="Y58" s="212">
        <f t="shared" si="26"/>
        <v>0</v>
      </c>
      <c r="Z58" s="212">
        <f t="shared" si="26"/>
        <v>0</v>
      </c>
      <c r="AA58" s="212">
        <f t="shared" si="26"/>
        <v>0</v>
      </c>
      <c r="AB58" s="212">
        <f t="shared" si="26"/>
        <v>0</v>
      </c>
      <c r="AC58" s="212">
        <f t="shared" si="26"/>
        <v>0</v>
      </c>
      <c r="AD58" s="212">
        <f t="shared" si="26"/>
        <v>0</v>
      </c>
      <c r="AE58" s="212">
        <f t="shared" si="26"/>
        <v>0</v>
      </c>
      <c r="AF58" s="212">
        <f t="shared" si="26"/>
        <v>0</v>
      </c>
      <c r="AG58" s="212">
        <f t="shared" si="26"/>
        <v>0</v>
      </c>
      <c r="AH58" s="212">
        <f t="shared" si="26"/>
        <v>0</v>
      </c>
      <c r="AI58" s="212">
        <f t="shared" si="26"/>
        <v>0</v>
      </c>
      <c r="AJ58" s="212">
        <f t="shared" si="26"/>
        <v>0</v>
      </c>
      <c r="AK58" s="212">
        <f t="shared" si="26"/>
        <v>0</v>
      </c>
      <c r="AL58" s="212">
        <f t="shared" si="26"/>
        <v>0</v>
      </c>
      <c r="AM58" s="212">
        <f t="shared" si="26"/>
        <v>0</v>
      </c>
      <c r="AN58" s="212">
        <f t="shared" si="26"/>
        <v>0</v>
      </c>
      <c r="AO58" s="212">
        <f t="shared" si="26"/>
        <v>0</v>
      </c>
      <c r="AP58" s="212">
        <f t="shared" si="26"/>
        <v>0</v>
      </c>
      <c r="AQ58" s="212">
        <f t="shared" si="26"/>
        <v>0</v>
      </c>
      <c r="AR58" s="212">
        <f t="shared" si="26"/>
        <v>0</v>
      </c>
      <c r="AS58" s="212">
        <f t="shared" si="26"/>
        <v>0</v>
      </c>
      <c r="AT58" s="212">
        <f t="shared" si="26"/>
        <v>0</v>
      </c>
      <c r="AU58" s="212">
        <f t="shared" si="26"/>
        <v>0</v>
      </c>
      <c r="AV58" s="212">
        <f t="shared" si="26"/>
        <v>0</v>
      </c>
      <c r="AW58" s="212">
        <f t="shared" si="26"/>
        <v>0</v>
      </c>
      <c r="AX58" s="212">
        <f t="shared" si="26"/>
        <v>0</v>
      </c>
      <c r="AY58" s="212">
        <f t="shared" si="26"/>
        <v>0</v>
      </c>
      <c r="AZ58" s="212">
        <f t="shared" si="26"/>
        <v>0</v>
      </c>
      <c r="BA58" s="212">
        <f t="shared" si="26"/>
        <v>0</v>
      </c>
      <c r="BB58" s="212">
        <f t="shared" si="26"/>
        <v>0</v>
      </c>
      <c r="BC58" s="212">
        <f t="shared" si="26"/>
        <v>0</v>
      </c>
      <c r="BD58" s="212">
        <f t="shared" si="26"/>
        <v>0</v>
      </c>
      <c r="BE58" s="212">
        <f t="shared" si="26"/>
        <v>0</v>
      </c>
      <c r="BF58" s="212">
        <f t="shared" si="26"/>
        <v>0</v>
      </c>
      <c r="BG58" s="212">
        <f t="shared" si="26"/>
        <v>0</v>
      </c>
      <c r="BH58" s="212">
        <f t="shared" si="26"/>
        <v>0</v>
      </c>
      <c r="BI58" s="212">
        <f t="shared" si="26"/>
        <v>0</v>
      </c>
      <c r="BJ58" s="212">
        <f t="shared" si="26"/>
        <v>0</v>
      </c>
      <c r="BK58" s="212">
        <f t="shared" si="26"/>
        <v>0</v>
      </c>
      <c r="BL58" s="212">
        <f t="shared" si="26"/>
        <v>0</v>
      </c>
      <c r="BM58" s="212">
        <f t="shared" si="26"/>
        <v>0</v>
      </c>
      <c r="BN58" s="212">
        <f t="shared" si="26"/>
        <v>0</v>
      </c>
      <c r="BO58" s="212">
        <f t="shared" si="26"/>
        <v>0</v>
      </c>
      <c r="BP58" s="212">
        <f t="shared" si="26"/>
        <v>0</v>
      </c>
      <c r="BQ58" s="212">
        <f t="shared" si="26"/>
        <v>0</v>
      </c>
      <c r="BR58" s="212">
        <f t="shared" si="26"/>
        <v>0</v>
      </c>
      <c r="BS58" s="212">
        <f t="shared" si="26"/>
        <v>0</v>
      </c>
      <c r="BT58" s="212">
        <f t="shared" si="26"/>
        <v>0</v>
      </c>
      <c r="BU58" s="212">
        <f t="shared" si="26"/>
        <v>0</v>
      </c>
      <c r="BV58" s="212">
        <f t="shared" si="26"/>
        <v>0</v>
      </c>
      <c r="BW58" s="212">
        <f t="shared" si="26"/>
        <v>0</v>
      </c>
      <c r="BX58" s="212">
        <f t="shared" si="26"/>
        <v>0</v>
      </c>
      <c r="BY58" s="212">
        <f>BY55*BY56/1000</f>
        <v>0</v>
      </c>
      <c r="BZ58" s="212">
        <f>BZ55*BZ56/1000</f>
        <v>0</v>
      </c>
    </row>
    <row r="59" ht="13.95" hidden="1" customHeight="1" spans="1:78">
      <c r="A59" s="170" t="s">
        <v>170</v>
      </c>
      <c r="B59" s="171"/>
      <c r="C59" s="172"/>
      <c r="D59" s="174">
        <f>ССЫЛКИ!B3</f>
        <v>105</v>
      </c>
      <c r="E59" s="174">
        <f>ССЫЛКИ!C3</f>
        <v>590</v>
      </c>
      <c r="F59" s="174">
        <f>ССЫЛКИ!D3</f>
        <v>590</v>
      </c>
      <c r="G59" s="174">
        <f>ССЫЛКИ!E3</f>
        <v>11</v>
      </c>
      <c r="H59" s="174">
        <f>ССЫЛКИ!F3</f>
        <v>400</v>
      </c>
      <c r="I59" s="174">
        <f>ССЫЛКИ!G3</f>
        <v>200</v>
      </c>
      <c r="J59" s="174">
        <f>ССЫЛКИ!H3</f>
        <v>105</v>
      </c>
      <c r="K59" s="174">
        <f>ССЫЛКИ!I3</f>
        <v>590</v>
      </c>
      <c r="L59" s="174">
        <f>ССЫЛКИ!J3</f>
        <v>150</v>
      </c>
      <c r="M59" s="174">
        <f>ССЫЛКИ!K3</f>
        <v>78</v>
      </c>
      <c r="N59" s="174">
        <f>ССЫЛКИ!L3</f>
        <v>10</v>
      </c>
      <c r="O59" s="174">
        <f>ССЫЛКИ!M3</f>
        <v>300</v>
      </c>
      <c r="P59" s="174">
        <f>ССЫЛКИ!N3</f>
        <v>990</v>
      </c>
      <c r="Q59" s="174">
        <f>ССЫЛКИ!O3</f>
        <v>12</v>
      </c>
      <c r="R59" s="174">
        <f>ССЫЛКИ!P3</f>
        <v>330</v>
      </c>
      <c r="S59" s="174">
        <f>ССЫЛКИ!Q3</f>
        <v>420</v>
      </c>
      <c r="T59" s="174">
        <f>ССЫЛКИ!R3</f>
        <v>260</v>
      </c>
      <c r="U59" s="174">
        <f>ССЫЛКИ!S3</f>
        <v>165</v>
      </c>
      <c r="V59" s="174">
        <f>ССЫЛКИ!T3</f>
        <v>300</v>
      </c>
      <c r="W59" s="174">
        <f>ССЫЛКИ!U3</f>
        <v>300</v>
      </c>
      <c r="X59" s="174">
        <f>ССЫЛКИ!V3</f>
        <v>400</v>
      </c>
      <c r="Y59" s="174">
        <f>ССЫЛКИ!W3</f>
        <v>50</v>
      </c>
      <c r="Z59" s="174">
        <f>ССЫЛКИ!X3</f>
        <v>210</v>
      </c>
      <c r="AA59" s="174">
        <f>ССЫЛКИ!Y3</f>
        <v>90</v>
      </c>
      <c r="AB59" s="174">
        <f>ССЫЛКИ!Z3</f>
        <v>100</v>
      </c>
      <c r="AC59" s="174">
        <f>ССЫЛКИ!AA3</f>
        <v>190</v>
      </c>
      <c r="AD59" s="174">
        <f>ССЫЛКИ!AB3</f>
        <v>440</v>
      </c>
      <c r="AE59" s="174">
        <f>ССЫЛКИ!AC3</f>
        <v>12.5</v>
      </c>
      <c r="AF59" s="174">
        <f>ССЫЛКИ!AD3</f>
        <v>70</v>
      </c>
      <c r="AG59" s="174">
        <f>ССЫЛКИ!AE3</f>
        <v>92</v>
      </c>
      <c r="AH59" s="174">
        <f>ССЫЛКИ!AF3</f>
        <v>70</v>
      </c>
      <c r="AI59" s="174">
        <f>ССЫЛКИ!AG3</f>
        <v>62</v>
      </c>
      <c r="AJ59" s="174">
        <f>ССЫЛКИ!AH3</f>
        <v>65</v>
      </c>
      <c r="AK59" s="174">
        <f>ССЫЛКИ!AI3</f>
        <v>70</v>
      </c>
      <c r="AL59" s="174">
        <f>ССЫЛКИ!AJ3</f>
        <v>75</v>
      </c>
      <c r="AM59" s="174">
        <f>ССЫЛКИ!AK3</f>
        <v>68</v>
      </c>
      <c r="AN59" s="174">
        <f>ССЫЛКИ!AL3</f>
        <v>120</v>
      </c>
      <c r="AO59" s="174">
        <f>ССЫЛКИ!AM3</f>
        <v>70</v>
      </c>
      <c r="AP59" s="174">
        <f>ССЫЛКИ!AN3</f>
        <v>190</v>
      </c>
      <c r="AQ59" s="174">
        <f>ССЫЛКИ!AO3</f>
        <v>420</v>
      </c>
      <c r="AR59" s="174">
        <f>ССЫЛКИ!AP3</f>
        <v>195</v>
      </c>
      <c r="AS59" s="174">
        <f>ССЫЛКИ!AQ3</f>
        <v>95</v>
      </c>
      <c r="AT59" s="174">
        <f>ССЫЛКИ!AR3</f>
        <v>1100</v>
      </c>
      <c r="AU59" s="174">
        <f>ССЫЛКИ!AS3</f>
        <v>85</v>
      </c>
      <c r="AV59" s="174">
        <f>ССЫЛКИ!AT3</f>
        <v>100</v>
      </c>
      <c r="AW59" s="174">
        <f>ССЫЛКИ!AU3</f>
        <v>290</v>
      </c>
      <c r="AX59" s="174">
        <f>ССЫЛКИ!AV3</f>
        <v>370</v>
      </c>
      <c r="AY59" s="174">
        <f>ССЫЛКИ!AW3</f>
        <v>700</v>
      </c>
      <c r="AZ59" s="174">
        <f>ССЫЛКИ!AX3</f>
        <v>440</v>
      </c>
      <c r="BA59" s="174">
        <f>ССЫЛКИ!AY3</f>
        <v>240</v>
      </c>
      <c r="BB59" s="174">
        <f>ССЫЛКИ!AZ3</f>
        <v>260</v>
      </c>
      <c r="BC59" s="174">
        <f>ССЫЛКИ!BA3</f>
        <v>350</v>
      </c>
      <c r="BD59" s="174">
        <f>ССЫЛКИ!BB3</f>
        <v>50</v>
      </c>
      <c r="BE59" s="174">
        <f>ССЫЛКИ!BC3</f>
        <v>370</v>
      </c>
      <c r="BF59" s="174">
        <f>ССЫЛКИ!BD3</f>
        <v>55</v>
      </c>
      <c r="BG59" s="174">
        <f>ССЫЛКИ!BE3</f>
        <v>450</v>
      </c>
      <c r="BH59" s="174">
        <f>ССЫЛКИ!BF3</f>
        <v>440</v>
      </c>
      <c r="BI59" s="174">
        <f>ССЫЛКИ!BG3</f>
        <v>48</v>
      </c>
      <c r="BJ59" s="174">
        <f>ССЫЛКИ!BH3</f>
        <v>59</v>
      </c>
      <c r="BK59" s="174">
        <f>ССЫЛКИ!BI3</f>
        <v>48</v>
      </c>
      <c r="BL59" s="174">
        <f>ССЫЛКИ!BJ3</f>
        <v>49</v>
      </c>
      <c r="BM59" s="174">
        <f>ССЫЛКИ!BK3</f>
        <v>78</v>
      </c>
      <c r="BN59" s="174">
        <f>ССЫЛКИ!BL3</f>
        <v>110</v>
      </c>
      <c r="BO59" s="174">
        <f>ССЫЛКИ!BM3</f>
        <v>61</v>
      </c>
      <c r="BP59" s="174">
        <f>ССЫЛКИ!BN3</f>
        <v>220</v>
      </c>
      <c r="BQ59" s="174">
        <f>ССЫЛКИ!BO3</f>
        <v>200</v>
      </c>
      <c r="BR59" s="174">
        <f>ССЫЛКИ!BP3</f>
        <v>164</v>
      </c>
      <c r="BS59" s="174">
        <f>ССЫЛКИ!BQ3</f>
        <v>190</v>
      </c>
      <c r="BT59" s="174">
        <f>ССЫЛКИ!BR3</f>
        <v>300</v>
      </c>
      <c r="BU59" s="174">
        <f>ССЫЛКИ!BS3</f>
        <v>195</v>
      </c>
      <c r="BV59" s="174">
        <f>ССЫЛКИ!BT3</f>
        <v>105</v>
      </c>
      <c r="BW59" s="174">
        <f>ССЫЛКИ!BU3</f>
        <v>440</v>
      </c>
      <c r="BX59" s="174">
        <f>ССЫЛКИ!BV3</f>
        <v>66</v>
      </c>
      <c r="BY59" s="174">
        <f>ССЫЛКИ!BW3</f>
        <v>510</v>
      </c>
      <c r="BZ59" s="174">
        <f>ССЫЛКИ!BX3</f>
        <v>580</v>
      </c>
    </row>
    <row r="60" ht="13.95" hidden="1" customHeight="1" spans="1:78">
      <c r="A60" s="170" t="s">
        <v>196</v>
      </c>
      <c r="B60" s="171"/>
      <c r="C60" s="175">
        <f>SUM(D60:BZ60)</f>
        <v>0</v>
      </c>
      <c r="D60" s="176">
        <f>D58*D59</f>
        <v>0</v>
      </c>
      <c r="E60" s="176">
        <f t="shared" ref="E60:BP60" si="27">E58*E59</f>
        <v>0</v>
      </c>
      <c r="F60" s="177">
        <f t="shared" si="27"/>
        <v>0</v>
      </c>
      <c r="G60" s="177">
        <f t="shared" si="27"/>
        <v>0</v>
      </c>
      <c r="H60" s="177">
        <f t="shared" si="27"/>
        <v>0</v>
      </c>
      <c r="I60" s="177">
        <f t="shared" si="27"/>
        <v>0</v>
      </c>
      <c r="J60" s="177">
        <f t="shared" si="27"/>
        <v>0</v>
      </c>
      <c r="K60" s="213">
        <f t="shared" si="27"/>
        <v>0</v>
      </c>
      <c r="L60" s="213">
        <f t="shared" si="27"/>
        <v>0</v>
      </c>
      <c r="M60" s="213">
        <f t="shared" si="27"/>
        <v>0</v>
      </c>
      <c r="N60" s="213">
        <f t="shared" si="27"/>
        <v>0</v>
      </c>
      <c r="O60" s="213">
        <f t="shared" si="27"/>
        <v>0</v>
      </c>
      <c r="P60" s="213">
        <f t="shared" si="27"/>
        <v>0</v>
      </c>
      <c r="Q60" s="213">
        <f t="shared" si="27"/>
        <v>0</v>
      </c>
      <c r="R60" s="213">
        <f t="shared" si="27"/>
        <v>0</v>
      </c>
      <c r="S60" s="213">
        <f t="shared" si="27"/>
        <v>0</v>
      </c>
      <c r="T60" s="213">
        <f t="shared" si="27"/>
        <v>0</v>
      </c>
      <c r="U60" s="213">
        <f t="shared" si="27"/>
        <v>0</v>
      </c>
      <c r="V60" s="213">
        <f t="shared" si="27"/>
        <v>0</v>
      </c>
      <c r="W60" s="213">
        <f t="shared" si="27"/>
        <v>0</v>
      </c>
      <c r="X60" s="213">
        <f t="shared" si="27"/>
        <v>0</v>
      </c>
      <c r="Y60" s="213">
        <f t="shared" si="27"/>
        <v>0</v>
      </c>
      <c r="Z60" s="213">
        <f t="shared" si="27"/>
        <v>0</v>
      </c>
      <c r="AA60" s="213">
        <f t="shared" si="27"/>
        <v>0</v>
      </c>
      <c r="AB60" s="213">
        <f t="shared" si="27"/>
        <v>0</v>
      </c>
      <c r="AC60" s="213">
        <f t="shared" si="27"/>
        <v>0</v>
      </c>
      <c r="AD60" s="213">
        <f t="shared" si="27"/>
        <v>0</v>
      </c>
      <c r="AE60" s="213">
        <f t="shared" si="27"/>
        <v>0</v>
      </c>
      <c r="AF60" s="213">
        <f t="shared" si="27"/>
        <v>0</v>
      </c>
      <c r="AG60" s="213">
        <f t="shared" si="27"/>
        <v>0</v>
      </c>
      <c r="AH60" s="213">
        <f t="shared" si="27"/>
        <v>0</v>
      </c>
      <c r="AI60" s="213">
        <f t="shared" si="27"/>
        <v>0</v>
      </c>
      <c r="AJ60" s="213">
        <f t="shared" si="27"/>
        <v>0</v>
      </c>
      <c r="AK60" s="213">
        <f t="shared" si="27"/>
        <v>0</v>
      </c>
      <c r="AL60" s="213">
        <f t="shared" si="27"/>
        <v>0</v>
      </c>
      <c r="AM60" s="213">
        <f t="shared" si="27"/>
        <v>0</v>
      </c>
      <c r="AN60" s="213">
        <f t="shared" si="27"/>
        <v>0</v>
      </c>
      <c r="AO60" s="213">
        <f t="shared" si="27"/>
        <v>0</v>
      </c>
      <c r="AP60" s="213">
        <f t="shared" si="27"/>
        <v>0</v>
      </c>
      <c r="AQ60" s="213">
        <f t="shared" si="27"/>
        <v>0</v>
      </c>
      <c r="AR60" s="213">
        <f t="shared" si="27"/>
        <v>0</v>
      </c>
      <c r="AS60" s="213">
        <f t="shared" si="27"/>
        <v>0</v>
      </c>
      <c r="AT60" s="213">
        <f t="shared" si="27"/>
        <v>0</v>
      </c>
      <c r="AU60" s="213">
        <f t="shared" si="27"/>
        <v>0</v>
      </c>
      <c r="AV60" s="213">
        <f t="shared" si="27"/>
        <v>0</v>
      </c>
      <c r="AW60" s="213">
        <f t="shared" si="27"/>
        <v>0</v>
      </c>
      <c r="AX60" s="213">
        <f t="shared" si="27"/>
        <v>0</v>
      </c>
      <c r="AY60" s="213">
        <f t="shared" si="27"/>
        <v>0</v>
      </c>
      <c r="AZ60" s="213">
        <f t="shared" si="27"/>
        <v>0</v>
      </c>
      <c r="BA60" s="213">
        <f t="shared" si="27"/>
        <v>0</v>
      </c>
      <c r="BB60" s="213">
        <f t="shared" si="27"/>
        <v>0</v>
      </c>
      <c r="BC60" s="213">
        <f t="shared" si="27"/>
        <v>0</v>
      </c>
      <c r="BD60" s="213">
        <f t="shared" si="27"/>
        <v>0</v>
      </c>
      <c r="BE60" s="213">
        <f t="shared" si="27"/>
        <v>0</v>
      </c>
      <c r="BF60" s="213">
        <f t="shared" si="27"/>
        <v>0</v>
      </c>
      <c r="BG60" s="213">
        <f t="shared" si="27"/>
        <v>0</v>
      </c>
      <c r="BH60" s="213">
        <f t="shared" si="27"/>
        <v>0</v>
      </c>
      <c r="BI60" s="213">
        <f t="shared" si="27"/>
        <v>0</v>
      </c>
      <c r="BJ60" s="213">
        <f t="shared" si="27"/>
        <v>0</v>
      </c>
      <c r="BK60" s="213">
        <f t="shared" si="27"/>
        <v>0</v>
      </c>
      <c r="BL60" s="213">
        <f t="shared" si="27"/>
        <v>0</v>
      </c>
      <c r="BM60" s="213">
        <f t="shared" si="27"/>
        <v>0</v>
      </c>
      <c r="BN60" s="213">
        <f t="shared" si="27"/>
        <v>0</v>
      </c>
      <c r="BO60" s="213">
        <f t="shared" si="27"/>
        <v>0</v>
      </c>
      <c r="BP60" s="213">
        <f t="shared" si="27"/>
        <v>0</v>
      </c>
      <c r="BQ60" s="213">
        <f t="shared" ref="BQ60:BZ60" si="28">BQ58*BQ59</f>
        <v>0</v>
      </c>
      <c r="BR60" s="213">
        <f t="shared" si="28"/>
        <v>0</v>
      </c>
      <c r="BS60" s="213">
        <f t="shared" si="28"/>
        <v>0</v>
      </c>
      <c r="BT60" s="213">
        <f t="shared" si="28"/>
        <v>0</v>
      </c>
      <c r="BU60" s="213">
        <f t="shared" si="28"/>
        <v>0</v>
      </c>
      <c r="BV60" s="213">
        <f t="shared" si="28"/>
        <v>0</v>
      </c>
      <c r="BW60" s="213">
        <f t="shared" si="28"/>
        <v>0</v>
      </c>
      <c r="BX60" s="213">
        <f t="shared" si="28"/>
        <v>0</v>
      </c>
      <c r="BY60" s="213">
        <f t="shared" si="28"/>
        <v>0</v>
      </c>
      <c r="BZ60" s="213">
        <f t="shared" si="28"/>
        <v>0</v>
      </c>
    </row>
    <row r="61" ht="13.95" hidden="1" customHeight="1" spans="1:76">
      <c r="A61" s="170" t="s">
        <v>197</v>
      </c>
      <c r="B61" s="178"/>
      <c r="C61" s="179" t="e">
        <f>C60/C57</f>
        <v>#DIV/0!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t="13.95" hidden="1" customHeight="1" spans="1:76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3.95" hidden="1" customHeight="1" spans="1:76">
      <c r="A63" s="180"/>
      <c r="C63" s="180"/>
      <c r="D63" s="180"/>
      <c r="E63" s="180"/>
      <c r="F63" s="180"/>
      <c r="G63" s="180"/>
      <c r="H63" s="180"/>
      <c r="I63" s="180"/>
      <c r="J63" s="180"/>
      <c r="K63" s="180"/>
      <c r="L63">
        <f ca="1">SUMPRODUCT(SIGN(CELL("width",OFFSET(L52,,N(INDEX(COLUMN(L52:CH52)-COLUMN(L52),))))),L52:CH52)</f>
        <v>0</v>
      </c>
      <c r="M63" s="180" t="e">
        <f>ROUND((((71.71-C53))*100+SUM(N39:N40)),4)</f>
        <v>#DIV/0!</v>
      </c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5.75" customHeight="1" spans="1:76">
      <c r="A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59" t="s">
        <v>199</v>
      </c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2:2">
      <c r="B66" s="180"/>
    </row>
    <row r="67" ht="15.75" customHeight="1" spans="2:2">
      <c r="B67" s="159" t="s">
        <v>200</v>
      </c>
    </row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customFormat="1" ht="15.75" customHeight="1"/>
    <row r="82" customFormat="1" ht="15.75" customHeight="1"/>
    <row r="83" customFormat="1" ht="15.75" customHeight="1"/>
    <row r="84" customFormat="1" ht="15.75" customHeight="1"/>
    <row r="85" customFormat="1" ht="15.75" customHeight="1"/>
    <row r="86" customFormat="1" ht="15.75" customHeight="1"/>
    <row r="87" customFormat="1" ht="15.75" customHeight="1"/>
    <row r="88" customFormat="1" ht="15.75" customHeight="1"/>
    <row r="89" customFormat="1" ht="15.75" customHeight="1"/>
    <row r="90" customFormat="1" ht="15.75" customHeight="1"/>
    <row r="91" customFormat="1" ht="15.75" customHeight="1"/>
    <row r="92" customFormat="1" ht="15.75" customHeight="1"/>
    <row r="93" customFormat="1" ht="15.75" customHeight="1"/>
    <row r="94" customFormat="1" ht="15.75" customHeight="1"/>
    <row r="95" customFormat="1" ht="15.75" customHeight="1"/>
    <row r="96" customFormat="1" ht="15.75" customHeight="1"/>
    <row r="97" customFormat="1" ht="15.75" customHeight="1"/>
    <row r="98" customFormat="1" ht="15.75" customHeight="1"/>
    <row r="99" customFormat="1" ht="15.75" customHeight="1"/>
    <row r="100" customFormat="1" ht="15.75" customHeight="1"/>
    <row r="101" customFormat="1" ht="15.75" customHeight="1"/>
    <row r="102" customFormat="1" ht="15.75" customHeight="1"/>
    <row r="103" customFormat="1" ht="15.75" customHeight="1"/>
    <row r="104" customFormat="1" ht="15.75" customHeight="1"/>
    <row r="105" customFormat="1" ht="15.75" customHeight="1"/>
    <row r="106" customFormat="1" ht="15.75" customHeight="1"/>
    <row r="107" customFormat="1" ht="15.75" customHeight="1"/>
    <row r="108" customFormat="1" ht="15.75" customHeight="1"/>
    <row r="109" customFormat="1" ht="15.75" customHeight="1"/>
    <row r="110" customFormat="1" ht="15.75" customHeight="1"/>
    <row r="111" customFormat="1" ht="15.75" customHeight="1"/>
    <row r="112" customFormat="1" ht="15.75" customHeight="1"/>
    <row r="113" customFormat="1" ht="15.75" customHeight="1"/>
    <row r="114" customFormat="1" ht="15.75" customHeight="1"/>
    <row r="115" customFormat="1" ht="15.75" customHeight="1"/>
    <row r="116" customFormat="1" ht="15.75" customHeight="1"/>
    <row r="117" customFormat="1" ht="15.75" customHeight="1"/>
    <row r="118" customFormat="1" ht="15.75" customHeight="1"/>
    <row r="119" customFormat="1" ht="15.75" customHeight="1"/>
    <row r="120" customFormat="1" ht="15.75" customHeight="1"/>
    <row r="121" customFormat="1" ht="15.75" customHeight="1"/>
    <row r="122" customFormat="1" ht="15.75" customHeight="1"/>
    <row r="123" customFormat="1" ht="15.75" customHeight="1"/>
    <row r="124" customFormat="1" ht="15.75" customHeight="1"/>
    <row r="125" customFormat="1" ht="15.75" customHeight="1"/>
    <row r="126" customFormat="1" ht="15.75" customHeight="1"/>
    <row r="127" customFormat="1" ht="15.75" customHeight="1"/>
    <row r="128" customFormat="1" ht="15.75" customHeight="1"/>
    <row r="129" customFormat="1" ht="15.75" customHeight="1"/>
    <row r="130" customFormat="1" ht="15.75" customHeight="1"/>
    <row r="131" customFormat="1" ht="15.75" customHeight="1"/>
    <row r="132" customFormat="1" ht="15.75" customHeight="1"/>
    <row r="133" customFormat="1" ht="15.75" customHeight="1"/>
    <row r="134" customFormat="1" ht="15.75" customHeight="1"/>
    <row r="135" customFormat="1" ht="15.75" customHeight="1"/>
    <row r="136" customFormat="1" ht="15.75" customHeight="1"/>
    <row r="137" customFormat="1" ht="15.75" customHeight="1"/>
    <row r="138" customFormat="1" ht="15.75" customHeight="1"/>
    <row r="139" customFormat="1" ht="15.75" customHeight="1"/>
    <row r="140" customFormat="1" ht="15.75" customHeight="1"/>
    <row r="141" customFormat="1" ht="15.75" customHeight="1"/>
    <row r="142" customFormat="1" ht="15.75" customHeight="1"/>
    <row r="143" customFormat="1" ht="15.75" customHeight="1"/>
    <row r="144" customFormat="1" ht="15.75" customHeight="1"/>
    <row r="145" customFormat="1" ht="15.75" customHeight="1"/>
    <row r="146" customFormat="1" ht="15.75" customHeight="1"/>
    <row r="147" customFormat="1" ht="15.75" customHeight="1"/>
    <row r="148" customFormat="1" ht="15.75" customHeight="1"/>
    <row r="149" customFormat="1" ht="15.75" customHeight="1"/>
    <row r="150" customFormat="1" ht="15.75" customHeight="1"/>
    <row r="151" customFormat="1" ht="15.75" customHeight="1"/>
    <row r="152" customFormat="1" ht="15.75" customHeight="1"/>
    <row r="153" customFormat="1" ht="15.75" customHeight="1"/>
    <row r="154" customFormat="1" ht="15.75" customHeight="1"/>
    <row r="155" customFormat="1" ht="15.75" customHeight="1"/>
    <row r="156" customFormat="1" ht="15.75" customHeight="1"/>
    <row r="157" customFormat="1" ht="15.75" customHeight="1"/>
    <row r="158" customFormat="1" ht="15.75" customHeight="1"/>
    <row r="159" customFormat="1" ht="15.75" customHeight="1"/>
    <row r="160" customFormat="1" ht="15.75" customHeight="1"/>
    <row r="161" customFormat="1" ht="15.75" customHeight="1"/>
    <row r="162" customFormat="1" ht="15.75" customHeight="1"/>
    <row r="163" customFormat="1" ht="15.75" customHeight="1"/>
    <row r="164" customFormat="1" ht="15.75" customHeight="1"/>
    <row r="165" customFormat="1" ht="15.75" customHeight="1"/>
    <row r="166" customFormat="1" ht="15.75" customHeight="1"/>
    <row r="167" customFormat="1" ht="15.75" customHeight="1"/>
    <row r="168" customFormat="1" ht="15.75" customHeight="1"/>
    <row r="169" customFormat="1" ht="15.75" customHeight="1"/>
    <row r="170" customFormat="1" ht="15.75" customHeight="1"/>
    <row r="171" customFormat="1" ht="15.75" customHeight="1"/>
    <row r="172" customFormat="1" ht="15.75" customHeight="1"/>
    <row r="173" customFormat="1" ht="15.75" customHeight="1"/>
    <row r="174" customFormat="1" ht="15.75" customHeight="1"/>
    <row r="175" customFormat="1" ht="15.75" customHeight="1"/>
    <row r="176" customFormat="1" ht="15.75" customHeight="1"/>
    <row r="177" customFormat="1" ht="15.75" customHeight="1"/>
    <row r="178" customFormat="1" ht="15.75" customHeight="1"/>
    <row r="179" customFormat="1" ht="15.75" customHeight="1"/>
    <row r="180" customFormat="1" ht="15.75" customHeight="1"/>
    <row r="181" customFormat="1" ht="15.75" customHeight="1"/>
    <row r="182" customFormat="1" ht="15.75" customHeight="1"/>
    <row r="183" customFormat="1" ht="15.75" customHeight="1"/>
    <row r="184" customFormat="1" ht="15.75" customHeight="1"/>
    <row r="185" customFormat="1" ht="15.75" customHeight="1"/>
    <row r="186" customFormat="1" ht="15.75" customHeight="1"/>
    <row r="187" customFormat="1" ht="15.75" customHeight="1"/>
    <row r="188" customFormat="1" ht="15.75" customHeight="1"/>
    <row r="189" customFormat="1" ht="15.75" customHeight="1"/>
    <row r="190" customFormat="1" ht="15.75" customHeight="1"/>
    <row r="191" customFormat="1" ht="15.75" customHeight="1"/>
    <row r="192" customFormat="1" ht="15.75" customHeight="1"/>
    <row r="193" customFormat="1" ht="15.75" customHeight="1"/>
    <row r="194" customFormat="1" ht="15.75" customHeight="1"/>
    <row r="195" customFormat="1" ht="15.75" customHeight="1"/>
    <row r="196" customFormat="1" ht="15.75" customHeight="1"/>
    <row r="197" customFormat="1" ht="15.75" customHeight="1"/>
    <row r="198" customFormat="1" ht="15.75" customHeight="1"/>
    <row r="199" customFormat="1" ht="15.75" customHeight="1"/>
    <row r="200" customFormat="1" ht="15.75" customHeight="1"/>
    <row r="201" customFormat="1" ht="15.75" customHeight="1"/>
    <row r="202" customFormat="1" ht="15.75" customHeight="1"/>
    <row r="203" customFormat="1" ht="15.75" customHeight="1"/>
    <row r="204" customFormat="1" ht="15.75" customHeight="1"/>
    <row r="205" customFormat="1" ht="15.75" customHeight="1"/>
    <row r="206" customFormat="1" ht="15.75" customHeight="1"/>
    <row r="207" customFormat="1" ht="15.75" customHeight="1"/>
    <row r="208" customFormat="1" ht="15.75" customHeight="1"/>
    <row r="209" customFormat="1" ht="15.75" customHeight="1"/>
    <row r="210" customFormat="1" ht="15.75" customHeight="1"/>
    <row r="211" customFormat="1" ht="15.75" customHeight="1"/>
    <row r="212" customFormat="1" ht="15.75" customHeight="1"/>
    <row r="213" customFormat="1" ht="15.75" customHeight="1"/>
    <row r="214" customFormat="1" ht="15.75" customHeight="1"/>
    <row r="215" customFormat="1" ht="15.75" customHeight="1"/>
    <row r="216" customFormat="1" ht="15.75" customHeight="1"/>
    <row r="217" customFormat="1" ht="15.75" customHeight="1"/>
    <row r="218" customFormat="1" ht="15.75" customHeight="1"/>
    <row r="219" customFormat="1" ht="15.75" customHeight="1"/>
    <row r="220" customFormat="1" ht="15.75" customHeight="1"/>
    <row r="221" customFormat="1" ht="15.75" customHeight="1"/>
    <row r="222" customFormat="1" ht="15.75" customHeight="1"/>
    <row r="223" customFormat="1" ht="15.75" customHeight="1"/>
    <row r="224" customFormat="1" ht="15.75" customHeight="1"/>
    <row r="225" customFormat="1" ht="15.75" customHeight="1"/>
    <row r="226" customFormat="1" ht="15.75" customHeight="1"/>
    <row r="227" customFormat="1" ht="15.75" customHeight="1"/>
    <row r="228" customFormat="1" ht="15.75" customHeight="1"/>
    <row r="229" customFormat="1" ht="15.75" customHeight="1"/>
    <row r="230" customFormat="1" ht="15.75" customHeight="1"/>
    <row r="231" customFormat="1" ht="15.75" customHeight="1"/>
    <row r="232" customFormat="1" ht="15.75" customHeight="1"/>
    <row r="233" customFormat="1" ht="15.75" customHeight="1"/>
    <row r="234" customFormat="1" ht="15.75" customHeight="1"/>
    <row r="235" customFormat="1" ht="15.75" customHeight="1"/>
    <row r="236" customFormat="1" ht="15.75" customHeight="1"/>
    <row r="237" customFormat="1" ht="15.75" customHeight="1"/>
    <row r="238" customFormat="1" ht="15.75" customHeight="1"/>
    <row r="239" customFormat="1" ht="15.75" customHeight="1"/>
    <row r="240" customFormat="1" ht="15.75" customHeight="1"/>
    <row r="241" customFormat="1" ht="15.75" customHeight="1"/>
    <row r="242" customFormat="1" ht="15.75" customHeight="1"/>
    <row r="243" customFormat="1" ht="15.75" customHeight="1"/>
    <row r="244" customFormat="1" ht="15.75" customHeight="1"/>
    <row r="245" customFormat="1" ht="15.75" customHeight="1"/>
    <row r="246" customFormat="1" ht="15.75" customHeight="1"/>
    <row r="247" customFormat="1" ht="15.75" customHeight="1"/>
    <row r="248" customFormat="1" ht="15.75" customHeight="1"/>
    <row r="249" customFormat="1" ht="15.75" customHeight="1"/>
    <row r="250" customFormat="1" ht="15.75" customHeight="1"/>
    <row r="251" customFormat="1" ht="15.75" customHeight="1"/>
    <row r="252" customFormat="1" ht="15.75" customHeight="1"/>
    <row r="253" customFormat="1" ht="15.75" customHeight="1"/>
    <row r="254" customFormat="1" ht="15.75" customHeight="1"/>
    <row r="255" customFormat="1" ht="15.75" customHeight="1"/>
    <row r="256" customFormat="1" ht="15.75" customHeight="1"/>
    <row r="257" customFormat="1" ht="15.75" customHeight="1"/>
    <row r="258" customFormat="1" ht="15.75" customHeight="1"/>
    <row r="259" customFormat="1" ht="15.75" customHeight="1"/>
    <row r="260" customFormat="1" ht="15.75" customHeight="1"/>
    <row r="261" customFormat="1" ht="15.75" customHeight="1"/>
    <row r="262" customFormat="1" ht="15.75" customHeight="1"/>
    <row r="263" customFormat="1" ht="15.75" customHeight="1"/>
    <row r="264" customFormat="1" ht="15.75" customHeight="1"/>
    <row r="265" customFormat="1" ht="15.75" customHeight="1"/>
    <row r="266" customFormat="1" ht="15.75" customHeight="1"/>
    <row r="267" customFormat="1" ht="15.75" customHeight="1"/>
    <row r="268" customFormat="1" ht="15.75" customHeight="1"/>
    <row r="269" customFormat="1" ht="15.75" customHeight="1"/>
    <row r="270" customFormat="1" ht="15.75" customHeight="1"/>
    <row r="271" customFormat="1" ht="15.75" customHeight="1"/>
    <row r="272" customFormat="1" ht="15.75" customHeight="1"/>
    <row r="273" customFormat="1" ht="15.75" customHeight="1"/>
    <row r="274" customFormat="1" ht="15.75" customHeight="1"/>
    <row r="275" customFormat="1" ht="15.75" customHeight="1"/>
    <row r="276" customFormat="1" ht="15.75" customHeight="1"/>
    <row r="277" customFormat="1" ht="15.75" customHeight="1"/>
    <row r="278" customFormat="1" ht="15.75" customHeight="1"/>
    <row r="279" customFormat="1" ht="15.75" customHeight="1"/>
    <row r="280" customFormat="1" ht="15.75" customHeight="1"/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  <row r="1001" customFormat="1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72" orientation="landscape"/>
  <headerFooter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2">
    <pageSetUpPr fitToPage="1"/>
  </sheetPr>
  <dimension ref="A1:CB1000"/>
  <sheetViews>
    <sheetView zoomScale="80" zoomScaleNormal="80" workbookViewId="0">
      <selection activeCell="A1" sqref="$A1:$XFD1048576"/>
    </sheetView>
  </sheetViews>
  <sheetFormatPr defaultColWidth="12.6" defaultRowHeight="15" customHeight="1"/>
  <cols>
    <col min="1" max="1" width="27" customWidth="1"/>
    <col min="2" max="2" width="5.9" customWidth="1"/>
    <col min="3" max="3" width="9.5" customWidth="1"/>
    <col min="4" max="6" width="8.4" hidden="1" customWidth="1"/>
    <col min="7" max="7" width="7.9" hidden="1" customWidth="1"/>
    <col min="8" max="9" width="8.4" hidden="1" customWidth="1"/>
    <col min="10" max="10" width="9.1" customWidth="1"/>
    <col min="11" max="11" width="9.5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9.5" hidden="1" customWidth="1"/>
    <col min="18" max="19" width="9.1" customWidth="1"/>
    <col min="20" max="22" width="9.1" hidden="1" customWidth="1"/>
    <col min="23" max="23" width="9.1" customWidth="1"/>
    <col min="24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5" customWidth="1"/>
    <col min="34" max="39" width="7.4" hidden="1" customWidth="1"/>
    <col min="40" max="40" width="8.4" hidden="1" customWidth="1"/>
    <col min="41" max="41" width="7.4" hidden="1" customWidth="1"/>
    <col min="42" max="43" width="8.4" hidden="1" customWidth="1"/>
    <col min="44" max="44" width="8.6" hidden="1" customWidth="1"/>
    <col min="45" max="45" width="7.4" hidden="1" customWidth="1"/>
    <col min="46" max="46" width="9.1" customWidth="1"/>
    <col min="47" max="48" width="7.4" hidden="1" customWidth="1"/>
    <col min="49" max="53" width="8.4" hidden="1" customWidth="1"/>
    <col min="54" max="54" width="9.5" customWidth="1"/>
    <col min="55" max="55" width="8.4" hidden="1" customWidth="1"/>
    <col min="56" max="56" width="8.6" hidden="1" customWidth="1"/>
    <col min="57" max="59" width="8.4" hidden="1" customWidth="1"/>
    <col min="60" max="60" width="8.6" hidden="1" customWidth="1"/>
    <col min="61" max="61" width="7.4" hidden="1" customWidth="1"/>
    <col min="62" max="62" width="8.4" customWidth="1"/>
    <col min="63" max="64" width="8" customWidth="1"/>
    <col min="65" max="66" width="8.4" hidden="1" customWidth="1"/>
    <col min="67" max="67" width="7.4" hidden="1" customWidth="1"/>
    <col min="68" max="68" width="8.4" hidden="1" customWidth="1"/>
    <col min="69" max="69" width="9.5" hidden="1" customWidth="1"/>
    <col min="70" max="70" width="8.4" hidden="1" customWidth="1"/>
    <col min="71" max="73" width="9.1" hidden="1" customWidth="1"/>
    <col min="74" max="74" width="9.5" hidden="1" customWidth="1"/>
    <col min="75" max="75" width="9.1" customWidth="1"/>
    <col min="76" max="76" width="8.4" customWidth="1"/>
    <col min="77" max="77" width="8.4" hidden="1" customWidth="1"/>
    <col min="78" max="78" width="9.6" customWidth="1"/>
    <col min="79" max="79" width="6.5" hidden="1" customWidth="1"/>
  </cols>
  <sheetData>
    <row r="1" ht="18.5" spans="1:63">
      <c r="A1" s="108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</row>
    <row r="2" ht="15.5" spans="1:75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Q2" s="112"/>
      <c r="BR2" s="112"/>
      <c r="BS2" s="112"/>
      <c r="BT2" s="112"/>
      <c r="BU2" s="112"/>
      <c r="BV2" s="112"/>
      <c r="BW2" s="112"/>
    </row>
    <row r="3" ht="15.5" spans="2:7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Q3" s="112"/>
      <c r="BR3" s="112"/>
      <c r="BS3" s="112"/>
      <c r="BT3" s="112"/>
      <c r="BU3" s="112"/>
      <c r="BV3" s="112"/>
      <c r="BW3" s="112"/>
    </row>
    <row r="4" ht="25.5" customHeight="1" spans="2:76">
      <c r="B4" s="110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</row>
    <row r="5" ht="24" customHeight="1" spans="1:79">
      <c r="A5" s="86"/>
      <c r="B5" s="112"/>
      <c r="C5" s="112"/>
      <c r="D5" s="112"/>
      <c r="E5" s="112"/>
      <c r="F5" s="112"/>
      <c r="G5" s="112"/>
      <c r="H5" s="112"/>
      <c r="I5" s="112"/>
      <c r="J5" s="112"/>
      <c r="K5" s="204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customHeight="1" spans="1:76">
      <c r="A6" s="114"/>
      <c r="B6" s="115"/>
      <c r="C6" s="116"/>
      <c r="D6" s="117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</row>
    <row r="7" ht="145.5" customHeight="1" spans="1:79">
      <c r="A7" s="119"/>
      <c r="B7" s="120"/>
      <c r="C7" s="116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52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215"/>
    </row>
    <row r="8" ht="14.5" spans="1:79">
      <c r="A8" s="160"/>
      <c r="B8" s="161"/>
      <c r="C8" s="230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/>
      <c r="AY8" s="162"/>
      <c r="AZ8" s="162"/>
      <c r="BA8" s="162"/>
      <c r="BB8" s="162"/>
      <c r="BC8" s="162"/>
      <c r="BD8" s="162"/>
      <c r="BE8" s="162"/>
      <c r="BF8" s="162"/>
      <c r="BG8" s="162"/>
      <c r="BH8" s="162"/>
      <c r="BI8" s="162"/>
      <c r="BJ8" s="162"/>
      <c r="BK8" s="162"/>
      <c r="BL8" s="162"/>
      <c r="BM8" s="162"/>
      <c r="BN8" s="162"/>
      <c r="BO8" s="162"/>
      <c r="BP8" s="162"/>
      <c r="BQ8" s="162"/>
      <c r="BR8" s="162"/>
      <c r="BS8" s="162"/>
      <c r="BT8" s="162"/>
      <c r="BU8" s="162"/>
      <c r="BV8" s="162"/>
      <c r="BW8" s="162"/>
      <c r="BX8" s="165"/>
      <c r="BY8" s="8"/>
      <c r="BZ8" s="8"/>
      <c r="CA8" s="79"/>
    </row>
    <row r="9" ht="14.5" spans="1:78">
      <c r="A9" s="231"/>
      <c r="B9" s="171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239"/>
      <c r="BX9" s="133"/>
      <c r="BY9" s="222"/>
      <c r="BZ9" s="192"/>
    </row>
    <row r="10" ht="14.5" spans="1:78">
      <c r="A10" s="160"/>
      <c r="B10" s="161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236"/>
      <c r="BY10" s="8"/>
      <c r="BZ10" s="8"/>
    </row>
    <row r="11" ht="14.5" spans="1:80">
      <c r="A11" s="160"/>
      <c r="B11" s="161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8"/>
      <c r="BZ11" s="8"/>
      <c r="CB11" s="241"/>
    </row>
    <row r="12" ht="14.5" spans="1:78">
      <c r="A12" s="160"/>
      <c r="B12" s="161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2"/>
      <c r="BS12" s="162"/>
      <c r="BT12" s="162"/>
      <c r="BU12" s="162"/>
      <c r="BV12" s="162"/>
      <c r="BW12" s="162"/>
      <c r="BX12" s="162"/>
      <c r="BY12" s="8"/>
      <c r="BZ12" s="8"/>
    </row>
    <row r="13" ht="14.5" spans="1:78">
      <c r="A13" s="160"/>
      <c r="B13" s="161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124"/>
      <c r="S13" s="8"/>
      <c r="T13" s="192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162"/>
      <c r="BW13" s="8"/>
      <c r="BX13" s="8"/>
      <c r="BY13" s="8"/>
      <c r="BZ13" s="8"/>
    </row>
    <row r="14" ht="14.5" spans="1:78">
      <c r="A14" s="122"/>
      <c r="B14" s="123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ht="14.5" hidden="1" spans="1:78">
      <c r="A15" s="122"/>
      <c r="B15" s="123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</row>
    <row r="16" ht="14.5" hidden="1" spans="1:78">
      <c r="A16" s="122"/>
      <c r="B16" s="123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</row>
    <row r="17" ht="14.5" hidden="1" spans="1:78">
      <c r="A17" s="140"/>
      <c r="B17" s="141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  <c r="BZ17" s="142"/>
    </row>
    <row r="18" ht="19.75" spans="1:78">
      <c r="A18" s="143"/>
      <c r="B18" s="144"/>
      <c r="C18" s="145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6"/>
      <c r="B19" s="147"/>
      <c r="C19" s="148"/>
      <c r="D19" s="32"/>
      <c r="E19" s="243"/>
      <c r="F19" s="243"/>
      <c r="G19" s="243"/>
      <c r="H19" s="243"/>
      <c r="I19" s="243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207"/>
      <c r="BN19" s="207"/>
      <c r="BO19" s="207"/>
      <c r="BP19" s="207"/>
      <c r="BQ19" s="207"/>
      <c r="BR19" s="207"/>
      <c r="BS19" s="207"/>
      <c r="BT19" s="207"/>
      <c r="BU19" s="207"/>
      <c r="BV19" s="207"/>
      <c r="BW19" s="207"/>
      <c r="BX19" s="207"/>
      <c r="BY19" s="39"/>
      <c r="BZ19" s="256"/>
    </row>
    <row r="20" ht="15.5" spans="1:78">
      <c r="A20" s="146"/>
      <c r="B20" s="147"/>
      <c r="C20" s="148"/>
      <c r="D20" s="150"/>
      <c r="E20" s="150"/>
      <c r="F20" s="150"/>
      <c r="G20" s="150"/>
      <c r="H20" s="150"/>
      <c r="I20" s="150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8"/>
      <c r="BN20" s="208"/>
      <c r="BO20" s="208"/>
      <c r="BP20" s="208"/>
      <c r="BQ20" s="208"/>
      <c r="BR20" s="208"/>
      <c r="BS20" s="208"/>
      <c r="BT20" s="208"/>
      <c r="BU20" s="208"/>
      <c r="BV20" s="208"/>
      <c r="BW20" s="208"/>
      <c r="BX20" s="208"/>
      <c r="BY20" s="257"/>
      <c r="BZ20" s="258"/>
    </row>
    <row r="21" ht="15.75" customHeight="1" spans="1:78">
      <c r="A21" s="146"/>
      <c r="B21" s="147"/>
      <c r="C21" s="244"/>
      <c r="D21" s="153"/>
      <c r="E21" s="245"/>
      <c r="F21" s="246"/>
      <c r="G21" s="243"/>
      <c r="H21" s="243"/>
      <c r="I21" s="243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7"/>
      <c r="BN21" s="207"/>
      <c r="BO21" s="207"/>
      <c r="BP21" s="207"/>
      <c r="BQ21" s="207"/>
      <c r="BR21" s="207"/>
      <c r="BS21" s="207"/>
      <c r="BT21" s="207"/>
      <c r="BU21" s="207"/>
      <c r="BV21" s="207"/>
      <c r="BW21" s="207"/>
      <c r="BX21" s="207"/>
      <c r="BY21" s="259"/>
      <c r="BZ21" s="260"/>
    </row>
    <row r="22" ht="15.75" customHeight="1" spans="1:3">
      <c r="A22" s="146"/>
      <c r="B22" s="147"/>
      <c r="C22" s="247"/>
    </row>
    <row r="23" ht="14" hidden="1"/>
    <row r="24" ht="15.75" hidden="1" customHeight="1" spans="2:2">
      <c r="B24" s="159"/>
    </row>
    <row r="25" ht="14.25" hidden="1" customHeight="1"/>
    <row r="26" ht="15.75" hidden="1" customHeight="1" spans="2:40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</row>
    <row r="27" ht="14.25" hidden="1" customHeight="1"/>
    <row r="28" hidden="1" customHeight="1" spans="1:79">
      <c r="A28" s="160"/>
      <c r="B28" s="161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226"/>
      <c r="BZ28" s="226"/>
      <c r="CA28" s="180"/>
    </row>
    <row r="29" hidden="1" customHeight="1" spans="1:79">
      <c r="A29" s="163"/>
      <c r="B29" s="164"/>
      <c r="C29" s="162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227"/>
      <c r="BZ29" s="227"/>
      <c r="CA29" s="180"/>
    </row>
    <row r="30" ht="21" hidden="1" customHeight="1" spans="1:79">
      <c r="A30" s="166"/>
      <c r="B30" s="167"/>
      <c r="C30" s="168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t="15.75" hidden="1" customHeight="1" spans="1:79">
      <c r="A31" s="170"/>
      <c r="B31" s="171"/>
      <c r="C31" s="172"/>
      <c r="D31" s="173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39"/>
      <c r="BZ31" s="39"/>
      <c r="CA31" s="180"/>
    </row>
    <row r="32" hidden="1" customHeight="1" spans="1:79">
      <c r="A32" s="170"/>
      <c r="B32" s="171"/>
      <c r="C32" s="172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80"/>
    </row>
    <row r="33" hidden="1" customHeight="1" spans="1:79">
      <c r="A33" s="170"/>
      <c r="B33" s="171"/>
      <c r="C33" s="175"/>
      <c r="D33" s="176"/>
      <c r="E33" s="176"/>
      <c r="F33" s="176"/>
      <c r="G33" s="177"/>
      <c r="H33" s="177"/>
      <c r="I33" s="177"/>
      <c r="J33" s="177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  <c r="BU33" s="211"/>
      <c r="BV33" s="211"/>
      <c r="BW33" s="211"/>
      <c r="BX33" s="211"/>
      <c r="BY33" s="211"/>
      <c r="BZ33" s="211"/>
      <c r="CA33" s="180"/>
    </row>
    <row r="34" hidden="1" customHeight="1" spans="1:79">
      <c r="A34" s="170"/>
      <c r="B34" s="178"/>
      <c r="C34" s="179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/>
    <row r="36" ht="20" spans="1:78">
      <c r="A36" s="180"/>
      <c r="B36" s="181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0"/>
      <c r="BZ36" s="180"/>
    </row>
    <row r="37" customHeight="1" spans="1:76">
      <c r="A37" s="183"/>
      <c r="B37" s="184"/>
      <c r="C37" s="185"/>
      <c r="D37" s="186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153" customHeight="1" spans="1:78">
      <c r="A38" s="188"/>
      <c r="B38" s="189"/>
      <c r="C38" s="248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49"/>
      <c r="X38" s="249"/>
      <c r="Y38" s="249"/>
      <c r="Z38" s="249"/>
      <c r="AA38" s="249"/>
      <c r="AB38" s="249"/>
      <c r="AC38" s="249"/>
      <c r="AD38" s="249"/>
      <c r="AE38" s="249"/>
      <c r="AF38" s="249"/>
      <c r="AG38" s="249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49"/>
      <c r="AU38" s="249"/>
      <c r="AV38" s="255"/>
      <c r="AW38" s="249"/>
      <c r="AX38" s="249"/>
      <c r="AY38" s="249"/>
      <c r="AZ38" s="249"/>
      <c r="BA38" s="249"/>
      <c r="BB38" s="249"/>
      <c r="BC38" s="249"/>
      <c r="BD38" s="249"/>
      <c r="BE38" s="249"/>
      <c r="BF38" s="249"/>
      <c r="BG38" s="249"/>
      <c r="BH38" s="249"/>
      <c r="BI38" s="249"/>
      <c r="BJ38" s="249"/>
      <c r="BK38" s="249"/>
      <c r="BL38" s="249"/>
      <c r="BM38" s="249"/>
      <c r="BN38" s="249"/>
      <c r="BO38" s="249"/>
      <c r="BP38" s="249"/>
      <c r="BQ38" s="249"/>
      <c r="BR38" s="249"/>
      <c r="BS38" s="249"/>
      <c r="BT38" s="249"/>
      <c r="BU38" s="249"/>
      <c r="BV38" s="249"/>
      <c r="BW38" s="249"/>
      <c r="BX38" s="249"/>
      <c r="BY38" s="121"/>
      <c r="BZ38" s="121"/>
    </row>
    <row r="39" ht="14.5" spans="1:79">
      <c r="A39" s="190"/>
      <c r="B39" s="250"/>
      <c r="C39" s="251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222"/>
      <c r="BZ39" s="8"/>
      <c r="CA39" s="79"/>
    </row>
    <row r="40" ht="14.5" spans="1:79">
      <c r="A40" s="160"/>
      <c r="B40" s="16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8"/>
      <c r="BZ40" s="8"/>
      <c r="CA40" s="79"/>
    </row>
    <row r="41" ht="14.5" spans="1:78">
      <c r="A41" s="160"/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/>
      <c r="BX41" s="162"/>
      <c r="BY41" s="8"/>
      <c r="BZ41" s="8"/>
    </row>
    <row r="42" ht="14.5" spans="1:78">
      <c r="A42" s="160"/>
      <c r="B42" s="161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/>
      <c r="BX42" s="162"/>
      <c r="BY42" s="8"/>
      <c r="BZ42" s="8"/>
    </row>
    <row r="43" ht="14" spans="1:78">
      <c r="A43" s="160"/>
      <c r="B43" s="161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2"/>
      <c r="BZ43" s="162"/>
    </row>
    <row r="44" ht="14" spans="1:78">
      <c r="A44" s="231"/>
      <c r="B44" s="178"/>
      <c r="C44" s="133"/>
      <c r="D44" s="133"/>
      <c r="E44" s="133"/>
      <c r="F44" s="133"/>
      <c r="G44" s="133"/>
      <c r="H44" s="133"/>
      <c r="I44" s="133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242"/>
      <c r="BZ44" s="162"/>
    </row>
    <row r="45" ht="14" spans="1:78">
      <c r="A45" s="231"/>
      <c r="B45" s="17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162"/>
      <c r="BZ45" s="162"/>
    </row>
    <row r="46" ht="14" spans="1:78">
      <c r="A46" s="160"/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</row>
    <row r="47" ht="14" hidden="1" spans="1:78">
      <c r="A47" s="160"/>
      <c r="B47" s="161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162"/>
      <c r="BN47" s="162"/>
      <c r="BO47" s="162"/>
      <c r="BP47" s="162"/>
      <c r="BQ47" s="162"/>
      <c r="BR47" s="162"/>
      <c r="BS47" s="162"/>
      <c r="BT47" s="162"/>
      <c r="BU47" s="162"/>
      <c r="BV47" s="162"/>
      <c r="BW47" s="162"/>
      <c r="BX47" s="162"/>
      <c r="BY47" s="162"/>
      <c r="BZ47" s="162"/>
    </row>
    <row r="48" ht="14" hidden="1" spans="1:78">
      <c r="A48" s="163"/>
      <c r="B48" s="164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2"/>
      <c r="BZ48" s="162"/>
    </row>
    <row r="49" ht="19.75" spans="1:78">
      <c r="A49" s="195"/>
      <c r="B49" s="196"/>
      <c r="C49" s="197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6.25" spans="1:78">
      <c r="A50" s="146"/>
      <c r="B50" s="147"/>
      <c r="C50" s="198"/>
      <c r="D50" s="199"/>
      <c r="E50" s="252"/>
      <c r="F50" s="252"/>
      <c r="G50" s="252"/>
      <c r="H50" s="252"/>
      <c r="I50" s="252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  <c r="BI50" s="207"/>
      <c r="BJ50" s="207"/>
      <c r="BK50" s="207"/>
      <c r="BL50" s="207"/>
      <c r="BM50" s="207"/>
      <c r="BN50" s="207"/>
      <c r="BO50" s="207"/>
      <c r="BP50" s="207"/>
      <c r="BQ50" s="207"/>
      <c r="BR50" s="207"/>
      <c r="BS50" s="207"/>
      <c r="BT50" s="207"/>
      <c r="BU50" s="207"/>
      <c r="BV50" s="207"/>
      <c r="BW50" s="207"/>
      <c r="BX50" s="207"/>
      <c r="BY50" s="212"/>
      <c r="BZ50" s="261"/>
    </row>
    <row r="51" ht="15.5" spans="1:78">
      <c r="A51" s="146"/>
      <c r="B51" s="147"/>
      <c r="C51" s="198"/>
      <c r="D51" s="200"/>
      <c r="E51" s="200"/>
      <c r="F51" s="200"/>
      <c r="G51" s="200"/>
      <c r="H51" s="200"/>
      <c r="I51" s="200"/>
      <c r="J51" s="208"/>
      <c r="K51" s="208"/>
      <c r="L51" s="208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  <c r="BI51" s="208"/>
      <c r="BJ51" s="208"/>
      <c r="BK51" s="208"/>
      <c r="BL51" s="208"/>
      <c r="BM51" s="208"/>
      <c r="BN51" s="208"/>
      <c r="BO51" s="208"/>
      <c r="BP51" s="208"/>
      <c r="BQ51" s="208"/>
      <c r="BR51" s="208"/>
      <c r="BS51" s="208"/>
      <c r="BT51" s="208"/>
      <c r="BU51" s="208"/>
      <c r="BV51" s="208"/>
      <c r="BW51" s="208"/>
      <c r="BX51" s="208"/>
      <c r="BY51" s="174"/>
      <c r="BZ51" s="258"/>
    </row>
    <row r="52" ht="15.5" spans="1:78">
      <c r="A52" s="146"/>
      <c r="B52" s="147"/>
      <c r="C52" s="152"/>
      <c r="D52" s="201"/>
      <c r="E52" s="253"/>
      <c r="F52" s="254"/>
      <c r="G52" s="252"/>
      <c r="H52" s="252"/>
      <c r="I52" s="252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7"/>
      <c r="BN52" s="207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12"/>
      <c r="BZ52" s="261"/>
    </row>
    <row r="53" ht="15.5" spans="1:76">
      <c r="A53" s="146"/>
      <c r="B53" s="147"/>
      <c r="C53" s="233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</row>
    <row r="54" ht="14" hidden="1" spans="1:76">
      <c r="A54" s="180"/>
      <c r="B54" s="203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</row>
    <row r="55" ht="14" hidden="1" spans="1:78">
      <c r="A55" s="160"/>
      <c r="B55" s="161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  <c r="BI55" s="162"/>
      <c r="BJ55" s="162"/>
      <c r="BK55" s="162"/>
      <c r="BL55" s="162"/>
      <c r="BM55" s="162"/>
      <c r="BN55" s="162"/>
      <c r="BO55" s="162"/>
      <c r="BP55" s="162"/>
      <c r="BQ55" s="162"/>
      <c r="BR55" s="162"/>
      <c r="BS55" s="162"/>
      <c r="BT55" s="162"/>
      <c r="BU55" s="162"/>
      <c r="BV55" s="162"/>
      <c r="BW55" s="162"/>
      <c r="BX55" s="162"/>
      <c r="BY55" s="162"/>
      <c r="BZ55" s="162"/>
    </row>
    <row r="56" ht="14" hidden="1" spans="1:78">
      <c r="A56" s="163"/>
      <c r="B56" s="164"/>
      <c r="C56" s="162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</row>
    <row r="57" ht="20.75" hidden="1" spans="1:78">
      <c r="A57" s="166"/>
      <c r="B57" s="167"/>
      <c r="C57" s="168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4.75" hidden="1" spans="1:78">
      <c r="A58" s="170"/>
      <c r="B58" s="171"/>
      <c r="C58" s="172"/>
      <c r="D58" s="173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  <c r="BZ58" s="212"/>
    </row>
    <row r="59" ht="14" hidden="1" spans="1:78">
      <c r="A59" s="170"/>
      <c r="B59" s="171"/>
      <c r="C59" s="172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</row>
    <row r="60" ht="14" hidden="1" spans="1:78">
      <c r="A60" s="170"/>
      <c r="B60" s="171"/>
      <c r="C60" s="175"/>
      <c r="D60" s="176"/>
      <c r="E60" s="176"/>
      <c r="F60" s="177"/>
      <c r="G60" s="177"/>
      <c r="H60" s="177"/>
      <c r="I60" s="177"/>
      <c r="J60" s="177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3"/>
      <c r="BN60" s="213"/>
      <c r="BO60" s="213"/>
      <c r="BP60" s="213"/>
      <c r="BQ60" s="213"/>
      <c r="BR60" s="213"/>
      <c r="BS60" s="213"/>
      <c r="BT60" s="213"/>
      <c r="BU60" s="213"/>
      <c r="BV60" s="213"/>
      <c r="BW60" s="213"/>
      <c r="BX60" s="213"/>
      <c r="BY60" s="213"/>
      <c r="BZ60" s="213"/>
    </row>
    <row r="61" ht="14" hidden="1" spans="1:76">
      <c r="A61" s="170"/>
      <c r="B61" s="178"/>
      <c r="C61" s="179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t="14" hidden="1" spans="2:76">
      <c r="B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4" spans="1:76">
      <c r="A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5.75" customHeight="1" spans="1:76">
      <c r="A64" s="159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1:11">
      <c r="A66" s="159"/>
      <c r="B66" s="159"/>
      <c r="C66" s="159"/>
      <c r="D66" s="159"/>
      <c r="E66" s="159"/>
      <c r="F66" s="159"/>
      <c r="G66" s="159"/>
      <c r="H66" s="159"/>
      <c r="I66" s="159"/>
      <c r="J66" s="159"/>
      <c r="K66" s="15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68" orientation="landscape"/>
  <headerFooter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3">
    <pageSetUpPr fitToPage="1"/>
  </sheetPr>
  <dimension ref="A1:CB1000"/>
  <sheetViews>
    <sheetView zoomScale="80" zoomScaleNormal="80" workbookViewId="0">
      <selection activeCell="A1" sqref="$A1:$XFD1048576"/>
    </sheetView>
  </sheetViews>
  <sheetFormatPr defaultColWidth="12.6" defaultRowHeight="15" customHeight="1"/>
  <cols>
    <col min="1" max="1" width="27" customWidth="1"/>
    <col min="2" max="2" width="9.2" customWidth="1"/>
    <col min="3" max="3" width="8.4" customWidth="1"/>
    <col min="4" max="4" width="8.4" hidden="1" customWidth="1"/>
    <col min="5" max="5" width="9.5" customWidth="1"/>
    <col min="6" max="6" width="8.4" hidden="1" customWidth="1"/>
    <col min="7" max="7" width="9" hidden="1" customWidth="1"/>
    <col min="8" max="9" width="8.4" hidden="1" customWidth="1"/>
    <col min="10" max="10" width="9.1" customWidth="1"/>
    <col min="11" max="11" width="9.1" hidden="1" customWidth="1"/>
    <col min="12" max="12" width="9.2" customWidth="1"/>
    <col min="13" max="13" width="8.5" customWidth="1"/>
    <col min="14" max="14" width="8" customWidth="1"/>
    <col min="15" max="15" width="9.1" hidden="1" customWidth="1"/>
    <col min="16" max="16" width="9.2" customWidth="1"/>
    <col min="17" max="17" width="9.5" customWidth="1"/>
    <col min="18" max="21" width="9.1" hidden="1" customWidth="1"/>
    <col min="22" max="22" width="9.2" hidden="1" customWidth="1"/>
    <col min="23" max="23" width="9.1" customWidth="1"/>
    <col min="24" max="24" width="9.1" hidden="1" customWidth="1"/>
    <col min="25" max="25" width="8" hidden="1" customWidth="1"/>
    <col min="26" max="26" width="9.1" hidden="1" customWidth="1"/>
    <col min="27" max="27" width="8" hidden="1" customWidth="1"/>
    <col min="28" max="28" width="9.1" hidden="1" customWidth="1"/>
    <col min="29" max="29" width="9.2" hidden="1" customWidth="1"/>
    <col min="30" max="30" width="8.4" hidden="1" customWidth="1"/>
    <col min="31" max="31" width="7.4" hidden="1" customWidth="1"/>
    <col min="32" max="33" width="8.4" hidden="1" customWidth="1"/>
    <col min="34" max="39" width="7.4" hidden="1" customWidth="1"/>
    <col min="40" max="40" width="9.1" customWidth="1"/>
    <col min="41" max="41" width="8" hidden="1" customWidth="1"/>
    <col min="42" max="44" width="9.1" hidden="1" customWidth="1"/>
    <col min="45" max="45" width="8" hidden="1" customWidth="1"/>
    <col min="46" max="46" width="9.2" customWidth="1"/>
    <col min="47" max="47" width="7.4" hidden="1" customWidth="1"/>
    <col min="48" max="48" width="8.4" customWidth="1"/>
    <col min="49" max="51" width="9.1" hidden="1" customWidth="1"/>
    <col min="52" max="52" width="9.6" customWidth="1"/>
    <col min="53" max="53" width="8.4" hidden="1" customWidth="1"/>
    <col min="54" max="55" width="9.1" hidden="1" customWidth="1"/>
    <col min="56" max="56" width="8" hidden="1" customWidth="1"/>
    <col min="57" max="57" width="9.1" hidden="1" customWidth="1"/>
    <col min="58" max="58" width="8" hidden="1" customWidth="1"/>
    <col min="59" max="60" width="9.1" hidden="1" customWidth="1"/>
    <col min="61" max="61" width="8" hidden="1" customWidth="1"/>
    <col min="62" max="62" width="9.5" customWidth="1"/>
    <col min="63" max="64" width="8.1" hidden="1" customWidth="1"/>
    <col min="65" max="65" width="8.4" hidden="1" customWidth="1"/>
    <col min="66" max="66" width="7.7" hidden="1" customWidth="1"/>
    <col min="67" max="67" width="7.4" hidden="1" customWidth="1"/>
    <col min="68" max="68" width="8.4" hidden="1" customWidth="1"/>
    <col min="69" max="69" width="9.6" hidden="1" customWidth="1"/>
    <col min="70" max="73" width="8.4" hidden="1" customWidth="1"/>
    <col min="74" max="74" width="9.5" customWidth="1"/>
    <col min="75" max="75" width="7.4" hidden="1" customWidth="1"/>
    <col min="76" max="76" width="8.5" customWidth="1"/>
    <col min="77" max="77" width="8.4" hidden="1" customWidth="1"/>
    <col min="78" max="78" width="9.6" hidden="1" customWidth="1"/>
    <col min="79" max="79" width="7.2" hidden="1" customWidth="1"/>
  </cols>
  <sheetData>
    <row r="1" ht="18.5" spans="1:63">
      <c r="A1" s="108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</row>
    <row r="2" ht="15.5" spans="1:75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Q2" s="112"/>
      <c r="BR2" s="112"/>
      <c r="BS2" s="112"/>
      <c r="BT2" s="112"/>
      <c r="BU2" s="112"/>
      <c r="BV2" s="112"/>
      <c r="BW2" s="112"/>
    </row>
    <row r="3" ht="15.5" spans="2:7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Q3" s="112"/>
      <c r="BR3" s="112"/>
      <c r="BS3" s="112"/>
      <c r="BT3" s="112"/>
      <c r="BU3" s="112"/>
      <c r="BV3" s="112"/>
      <c r="BW3" s="112"/>
    </row>
    <row r="4" ht="25.5" customHeight="1" spans="2:76">
      <c r="B4" s="110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</row>
    <row r="5" ht="24" customHeight="1" spans="1:79">
      <c r="A5" s="86"/>
      <c r="B5" s="112"/>
      <c r="C5" s="112"/>
      <c r="D5" s="112"/>
      <c r="E5" s="112"/>
      <c r="F5" s="112"/>
      <c r="G5" s="112"/>
      <c r="H5" s="112"/>
      <c r="I5" s="112"/>
      <c r="J5" s="112"/>
      <c r="K5" s="204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ht="14.5" spans="1:76">
      <c r="A6" s="114"/>
      <c r="B6" s="115"/>
      <c r="C6" s="116"/>
      <c r="D6" s="117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</row>
    <row r="7" ht="172.95" customHeight="1" spans="1:79">
      <c r="A7" s="119"/>
      <c r="B7" s="120"/>
      <c r="C7" s="116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215"/>
    </row>
    <row r="8" ht="14.5" spans="1:79">
      <c r="A8" s="160"/>
      <c r="B8" s="161"/>
      <c r="C8" s="230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/>
      <c r="AY8" s="162"/>
      <c r="AZ8" s="162"/>
      <c r="BA8" s="162"/>
      <c r="BB8" s="162"/>
      <c r="BC8" s="162"/>
      <c r="BD8" s="162"/>
      <c r="BE8" s="162"/>
      <c r="BF8" s="162"/>
      <c r="BG8" s="162"/>
      <c r="BH8" s="162"/>
      <c r="BI8" s="162"/>
      <c r="BJ8" s="162"/>
      <c r="BK8" s="162"/>
      <c r="BL8" s="162"/>
      <c r="BM8" s="162"/>
      <c r="BN8" s="162"/>
      <c r="BO8" s="162"/>
      <c r="BP8" s="162"/>
      <c r="BQ8" s="162"/>
      <c r="BR8" s="162"/>
      <c r="BS8" s="162"/>
      <c r="BT8" s="162"/>
      <c r="BU8" s="162"/>
      <c r="BV8" s="162"/>
      <c r="BW8" s="162"/>
      <c r="BX8" s="165"/>
      <c r="BY8" s="8"/>
      <c r="BZ8" s="8"/>
      <c r="CA8" s="79"/>
    </row>
    <row r="9" ht="14.5" spans="1:79">
      <c r="A9" s="231"/>
      <c r="B9" s="171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239"/>
      <c r="BX9" s="240"/>
      <c r="BY9" s="222"/>
      <c r="BZ9" s="8"/>
      <c r="CA9" s="79"/>
    </row>
    <row r="10" ht="14.5" spans="1:79">
      <c r="A10" s="160"/>
      <c r="B10" s="161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236"/>
      <c r="BY10" s="8"/>
      <c r="BZ10" s="192"/>
      <c r="CA10" s="79"/>
    </row>
    <row r="11" ht="14.5" spans="1:80">
      <c r="A11" s="160"/>
      <c r="B11" s="161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8"/>
      <c r="BZ11" s="8"/>
      <c r="CA11" s="79"/>
      <c r="CB11" s="241"/>
    </row>
    <row r="12" ht="14.5" spans="1:78">
      <c r="A12" s="160"/>
      <c r="B12" s="161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2"/>
      <c r="BS12" s="162"/>
      <c r="BT12" s="162"/>
      <c r="BU12" s="162"/>
      <c r="BV12" s="162"/>
      <c r="BW12" s="162"/>
      <c r="BX12" s="162"/>
      <c r="BY12" s="8"/>
      <c r="BZ12" s="8"/>
    </row>
    <row r="13" ht="14.5" spans="1:78">
      <c r="A13" s="160"/>
      <c r="B13" s="161"/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2"/>
      <c r="BS13" s="162"/>
      <c r="BT13" s="162"/>
      <c r="BU13" s="162"/>
      <c r="BV13" s="162"/>
      <c r="BW13" s="162"/>
      <c r="BX13" s="162"/>
      <c r="BY13" s="8"/>
      <c r="BZ13" s="8"/>
    </row>
    <row r="14" ht="14.5" spans="1:78">
      <c r="A14" s="160"/>
      <c r="B14" s="161"/>
      <c r="C14" s="8"/>
      <c r="D14" s="8"/>
      <c r="E14" s="8"/>
      <c r="F14" s="8"/>
      <c r="G14" s="8"/>
      <c r="H14" s="8"/>
      <c r="I14" s="8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8"/>
      <c r="BZ14" s="8"/>
    </row>
    <row r="15" ht="14.5" spans="1:78">
      <c r="A15" s="122"/>
      <c r="B15" s="123"/>
      <c r="C15" s="8"/>
      <c r="D15" s="8"/>
      <c r="E15" s="8"/>
      <c r="F15" s="8"/>
      <c r="G15" s="8"/>
      <c r="H15" s="8"/>
      <c r="I15" s="8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8"/>
      <c r="BZ15" s="8"/>
    </row>
    <row r="16" ht="14.5" hidden="1" spans="1:78">
      <c r="A16" s="122"/>
      <c r="B16" s="123"/>
      <c r="C16" s="8"/>
      <c r="D16" s="8"/>
      <c r="E16" s="8"/>
      <c r="F16" s="8"/>
      <c r="G16" s="8"/>
      <c r="H16" s="8"/>
      <c r="I16" s="8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8"/>
      <c r="BZ16" s="8"/>
    </row>
    <row r="17" ht="14.5" hidden="1" spans="1:78">
      <c r="A17" s="140"/>
      <c r="B17" s="141"/>
      <c r="C17" s="142"/>
      <c r="D17" s="142"/>
      <c r="E17" s="142"/>
      <c r="F17" s="142"/>
      <c r="G17" s="142"/>
      <c r="H17" s="142"/>
      <c r="I17" s="14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42"/>
      <c r="BZ17" s="142"/>
    </row>
    <row r="18" ht="19.75" spans="1:78">
      <c r="A18" s="143"/>
      <c r="B18" s="144"/>
      <c r="C18" s="145"/>
      <c r="D18" s="8"/>
      <c r="E18" s="8"/>
      <c r="F18" s="8"/>
      <c r="G18" s="8"/>
      <c r="H18" s="8"/>
      <c r="I18" s="8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8"/>
      <c r="BZ18" s="8"/>
    </row>
    <row r="19" ht="16.25" spans="1:78">
      <c r="A19" s="146"/>
      <c r="B19" s="147"/>
      <c r="C19" s="148"/>
      <c r="D19" s="32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207"/>
      <c r="BN19" s="207"/>
      <c r="BO19" s="207"/>
      <c r="BP19" s="207"/>
      <c r="BQ19" s="207"/>
      <c r="BR19" s="207"/>
      <c r="BS19" s="207"/>
      <c r="BT19" s="207"/>
      <c r="BU19" s="207"/>
      <c r="BV19" s="207"/>
      <c r="BW19" s="207"/>
      <c r="BX19" s="207"/>
      <c r="BY19" s="224"/>
      <c r="BZ19" s="224"/>
    </row>
    <row r="20" ht="15.5" spans="1:78">
      <c r="A20" s="146"/>
      <c r="B20" s="147"/>
      <c r="C20" s="148"/>
      <c r="D20" s="150"/>
      <c r="E20" s="208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8"/>
      <c r="BN20" s="208"/>
      <c r="BO20" s="208"/>
      <c r="BP20" s="208"/>
      <c r="BQ20" s="208"/>
      <c r="BR20" s="208"/>
      <c r="BS20" s="208"/>
      <c r="BT20" s="208"/>
      <c r="BU20" s="208"/>
      <c r="BV20" s="208"/>
      <c r="BW20" s="208"/>
      <c r="BX20" s="208"/>
      <c r="BY20" s="225"/>
      <c r="BZ20" s="225"/>
    </row>
    <row r="21" ht="15.75" customHeight="1" spans="1:78">
      <c r="A21" s="146"/>
      <c r="B21" s="147"/>
      <c r="C21" s="152"/>
      <c r="D21" s="153"/>
      <c r="E21" s="232"/>
      <c r="F21" s="232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7"/>
      <c r="BN21" s="207"/>
      <c r="BO21" s="207"/>
      <c r="BP21" s="207"/>
      <c r="BQ21" s="207"/>
      <c r="BR21" s="207"/>
      <c r="BS21" s="207"/>
      <c r="BT21" s="207"/>
      <c r="BU21" s="207"/>
      <c r="BV21" s="207"/>
      <c r="BW21" s="207"/>
      <c r="BX21" s="207"/>
      <c r="BY21" s="224"/>
      <c r="BZ21" s="224"/>
    </row>
    <row r="22" ht="15.75" customHeight="1" spans="1:3">
      <c r="A22" s="146"/>
      <c r="B22" s="147"/>
      <c r="C22" s="233"/>
    </row>
    <row r="23" ht="14" hidden="1"/>
    <row r="24" ht="15.75" hidden="1" customHeight="1" spans="2:2">
      <c r="B24" s="159"/>
    </row>
    <row r="25" ht="14.25" hidden="1" customHeight="1"/>
    <row r="26" ht="15.75" hidden="1" customHeight="1" spans="2:40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</row>
    <row r="27" ht="14.25" hidden="1" customHeight="1"/>
    <row r="28" hidden="1" customHeight="1" spans="1:79">
      <c r="A28" s="160"/>
      <c r="B28" s="161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226"/>
      <c r="BZ28" s="226"/>
      <c r="CA28" s="180"/>
    </row>
    <row r="29" hidden="1" customHeight="1" spans="1:79">
      <c r="A29" s="163"/>
      <c r="B29" s="164"/>
      <c r="C29" s="162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227"/>
      <c r="BZ29" s="227"/>
      <c r="CA29" s="180"/>
    </row>
    <row r="30" ht="21" hidden="1" customHeight="1" spans="1:79">
      <c r="A30" s="166"/>
      <c r="B30" s="167"/>
      <c r="C30" s="168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t="15.75" hidden="1" customHeight="1" spans="1:79">
      <c r="A31" s="170"/>
      <c r="B31" s="171"/>
      <c r="C31" s="172"/>
      <c r="D31" s="173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39"/>
      <c r="BZ31" s="39"/>
      <c r="CA31" s="180"/>
    </row>
    <row r="32" hidden="1" customHeight="1" spans="1:79">
      <c r="A32" s="170"/>
      <c r="B32" s="171"/>
      <c r="C32" s="172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80"/>
    </row>
    <row r="33" hidden="1" customHeight="1" spans="1:79">
      <c r="A33" s="170"/>
      <c r="B33" s="171"/>
      <c r="C33" s="175"/>
      <c r="D33" s="176"/>
      <c r="E33" s="176"/>
      <c r="F33" s="176"/>
      <c r="G33" s="177"/>
      <c r="H33" s="177"/>
      <c r="I33" s="177"/>
      <c r="J33" s="177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  <c r="BU33" s="211"/>
      <c r="BV33" s="211"/>
      <c r="BW33" s="211"/>
      <c r="BX33" s="211"/>
      <c r="BY33" s="211"/>
      <c r="BZ33" s="211"/>
      <c r="CA33" s="180"/>
    </row>
    <row r="34" hidden="1" customHeight="1" spans="1:79">
      <c r="A34" s="170"/>
      <c r="B34" s="178"/>
      <c r="C34" s="179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/>
    <row r="36" ht="20" spans="1:78">
      <c r="A36" s="180"/>
      <c r="B36" s="181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0"/>
      <c r="BZ36" s="180"/>
    </row>
    <row r="37" customHeight="1" spans="1:76">
      <c r="A37" s="183"/>
      <c r="B37" s="184"/>
      <c r="C37" s="185"/>
      <c r="D37" s="186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153" customHeight="1" spans="1:78">
      <c r="A38" s="188"/>
      <c r="B38" s="189"/>
      <c r="C38" s="185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52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</row>
    <row r="39" ht="14.5" spans="1:79">
      <c r="A39" s="234"/>
      <c r="B39" s="235"/>
      <c r="C39" s="230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  <c r="BI39" s="162"/>
      <c r="BJ39" s="162"/>
      <c r="BK39" s="162"/>
      <c r="BL39" s="162"/>
      <c r="BM39" s="162"/>
      <c r="BN39" s="162"/>
      <c r="BO39" s="162"/>
      <c r="BP39" s="162"/>
      <c r="BQ39" s="162"/>
      <c r="BR39" s="162"/>
      <c r="BS39" s="162"/>
      <c r="BT39" s="162"/>
      <c r="BU39" s="162"/>
      <c r="BV39" s="162"/>
      <c r="BW39" s="162"/>
      <c r="BX39" s="162"/>
      <c r="BY39" s="8"/>
      <c r="BZ39" s="8"/>
      <c r="CA39" s="79"/>
    </row>
    <row r="40" ht="14.5" spans="1:79">
      <c r="A40" s="160"/>
      <c r="B40" s="161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2"/>
      <c r="BY40" s="8"/>
      <c r="BZ40" s="8"/>
      <c r="CA40" s="79"/>
    </row>
    <row r="41" ht="14.5" spans="1:78">
      <c r="A41" s="160"/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/>
      <c r="BX41" s="162"/>
      <c r="BY41" s="8"/>
      <c r="BZ41" s="8"/>
    </row>
    <row r="42" ht="14.5" spans="1:79">
      <c r="A42" s="160"/>
      <c r="B42" s="161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/>
      <c r="BX42" s="162"/>
      <c r="BY42" s="8"/>
      <c r="BZ42" s="8"/>
      <c r="CA42" s="79"/>
    </row>
    <row r="43" ht="14" spans="1:78">
      <c r="A43" s="160"/>
      <c r="B43" s="161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2"/>
      <c r="BZ43" s="162"/>
    </row>
    <row r="44" ht="14.5" spans="1:79">
      <c r="A44" s="231"/>
      <c r="B44" s="178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69"/>
      <c r="O44" s="133"/>
      <c r="P44" s="133"/>
      <c r="Q44" s="169"/>
      <c r="R44" s="237"/>
      <c r="S44" s="133"/>
      <c r="T44" s="133"/>
      <c r="U44" s="133"/>
      <c r="V44" s="133"/>
      <c r="W44" s="133"/>
      <c r="X44" s="133"/>
      <c r="Y44" s="133"/>
      <c r="Z44" s="133"/>
      <c r="AA44" s="238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  <c r="AZ44" s="133"/>
      <c r="BA44" s="133"/>
      <c r="BB44" s="133"/>
      <c r="BC44" s="133"/>
      <c r="BD44" s="133"/>
      <c r="BE44" s="133"/>
      <c r="BF44" s="133"/>
      <c r="BG44" s="133"/>
      <c r="BH44" s="133"/>
      <c r="BI44" s="133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133"/>
      <c r="BU44" s="133"/>
      <c r="BV44" s="133"/>
      <c r="BW44" s="133"/>
      <c r="BX44" s="133"/>
      <c r="BY44" s="242"/>
      <c r="BZ44" s="162"/>
      <c r="CA44" s="78"/>
    </row>
    <row r="45" ht="14" spans="1:78">
      <c r="A45" s="160"/>
      <c r="B45" s="16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162"/>
      <c r="BZ45" s="162"/>
    </row>
    <row r="46" ht="15.6" hidden="1" customHeight="1" spans="1:78">
      <c r="A46" s="160"/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</row>
    <row r="47" ht="15.6" hidden="1" customHeight="1" spans="1:78">
      <c r="A47" s="160"/>
      <c r="B47" s="161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162"/>
      <c r="BN47" s="162"/>
      <c r="BO47" s="162"/>
      <c r="BP47" s="162"/>
      <c r="BQ47" s="162"/>
      <c r="BR47" s="162"/>
      <c r="BS47" s="162"/>
      <c r="BT47" s="162"/>
      <c r="BU47" s="162"/>
      <c r="BV47" s="162"/>
      <c r="BW47" s="162"/>
      <c r="BX47" s="162"/>
      <c r="BY47" s="162"/>
      <c r="BZ47" s="162"/>
    </row>
    <row r="48" ht="13.95" hidden="1" customHeight="1" spans="1:78">
      <c r="A48" s="163"/>
      <c r="B48" s="164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2"/>
      <c r="BZ48" s="162"/>
    </row>
    <row r="49" ht="19.75" spans="1:78">
      <c r="A49" s="195"/>
      <c r="B49" s="196"/>
      <c r="C49" s="197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6.25" spans="1:78">
      <c r="A50" s="146"/>
      <c r="B50" s="147"/>
      <c r="C50" s="198"/>
      <c r="D50" s="199"/>
      <c r="E50" s="207"/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  <c r="BI50" s="207"/>
      <c r="BJ50" s="207"/>
      <c r="BK50" s="207"/>
      <c r="BL50" s="207"/>
      <c r="BM50" s="207"/>
      <c r="BN50" s="207"/>
      <c r="BO50" s="207"/>
      <c r="BP50" s="207"/>
      <c r="BQ50" s="207"/>
      <c r="BR50" s="207"/>
      <c r="BS50" s="207"/>
      <c r="BT50" s="207"/>
      <c r="BU50" s="207"/>
      <c r="BV50" s="207"/>
      <c r="BW50" s="207"/>
      <c r="BX50" s="207"/>
      <c r="BY50" s="229"/>
      <c r="BZ50" s="229"/>
    </row>
    <row r="51" ht="15.5" spans="1:78">
      <c r="A51" s="146"/>
      <c r="B51" s="147"/>
      <c r="C51" s="198"/>
      <c r="D51" s="200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  <c r="BI51" s="208"/>
      <c r="BJ51" s="208"/>
      <c r="BK51" s="208"/>
      <c r="BL51" s="208"/>
      <c r="BM51" s="208"/>
      <c r="BN51" s="208"/>
      <c r="BO51" s="208"/>
      <c r="BP51" s="208"/>
      <c r="BQ51" s="208"/>
      <c r="BR51" s="208"/>
      <c r="BS51" s="208"/>
      <c r="BT51" s="208"/>
      <c r="BU51" s="208"/>
      <c r="BV51" s="208"/>
      <c r="BW51" s="208"/>
      <c r="BX51" s="208"/>
      <c r="BY51" s="225"/>
      <c r="BZ51" s="225"/>
    </row>
    <row r="52" ht="15.5" spans="1:78">
      <c r="A52" s="146"/>
      <c r="B52" s="147"/>
      <c r="C52" s="152"/>
      <c r="D52" s="201"/>
      <c r="E52" s="232"/>
      <c r="F52" s="232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7"/>
      <c r="BN52" s="207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29"/>
      <c r="BZ52" s="229"/>
    </row>
    <row r="53" ht="15.5" spans="1:76">
      <c r="A53" s="146"/>
      <c r="B53" s="147"/>
      <c r="C53" s="156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</row>
    <row r="54" ht="14" hidden="1" spans="1:76">
      <c r="A54" s="180"/>
      <c r="B54" s="203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</row>
    <row r="55" ht="14" hidden="1" spans="1:78">
      <c r="A55" s="160"/>
      <c r="B55" s="161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  <c r="BI55" s="162"/>
      <c r="BJ55" s="162"/>
      <c r="BK55" s="162"/>
      <c r="BL55" s="162"/>
      <c r="BM55" s="162"/>
      <c r="BN55" s="162"/>
      <c r="BO55" s="162"/>
      <c r="BP55" s="162"/>
      <c r="BQ55" s="162"/>
      <c r="BR55" s="162"/>
      <c r="BS55" s="162"/>
      <c r="BT55" s="162"/>
      <c r="BU55" s="162"/>
      <c r="BV55" s="162"/>
      <c r="BW55" s="162"/>
      <c r="BX55" s="162"/>
      <c r="BY55" s="162"/>
      <c r="BZ55" s="162"/>
    </row>
    <row r="56" ht="14" hidden="1" spans="1:78">
      <c r="A56" s="163"/>
      <c r="B56" s="164"/>
      <c r="C56" s="162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</row>
    <row r="57" ht="20.75" hidden="1" spans="1:78">
      <c r="A57" s="166"/>
      <c r="B57" s="167"/>
      <c r="C57" s="168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4.75" hidden="1" spans="1:78">
      <c r="A58" s="170"/>
      <c r="B58" s="171"/>
      <c r="C58" s="172"/>
      <c r="D58" s="173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  <c r="BZ58" s="212"/>
    </row>
    <row r="59" ht="14" hidden="1" spans="1:78">
      <c r="A59" s="170"/>
      <c r="B59" s="171"/>
      <c r="C59" s="172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</row>
    <row r="60" ht="14" hidden="1" spans="1:78">
      <c r="A60" s="170"/>
      <c r="B60" s="171"/>
      <c r="C60" s="175"/>
      <c r="D60" s="176"/>
      <c r="E60" s="176"/>
      <c r="F60" s="177"/>
      <c r="G60" s="177"/>
      <c r="H60" s="177"/>
      <c r="I60" s="177"/>
      <c r="J60" s="177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3"/>
      <c r="BN60" s="213"/>
      <c r="BO60" s="213"/>
      <c r="BP60" s="213"/>
      <c r="BQ60" s="213"/>
      <c r="BR60" s="213"/>
      <c r="BS60" s="213"/>
      <c r="BT60" s="213"/>
      <c r="BU60" s="213"/>
      <c r="BV60" s="213"/>
      <c r="BW60" s="213"/>
      <c r="BX60" s="213"/>
      <c r="BY60" s="213"/>
      <c r="BZ60" s="213"/>
    </row>
    <row r="61" ht="14" hidden="1" spans="1:76">
      <c r="A61" s="170"/>
      <c r="B61" s="178"/>
      <c r="C61" s="179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t="14" hidden="1" spans="2:76">
      <c r="B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4" spans="1:76">
      <c r="A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5.75" customHeight="1" spans="1:76">
      <c r="A64" s="159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1:11">
      <c r="A66" s="159"/>
      <c r="B66" s="159"/>
      <c r="C66" s="159"/>
      <c r="D66" s="159"/>
      <c r="E66" s="159"/>
      <c r="F66" s="159"/>
      <c r="G66" s="159"/>
      <c r="H66" s="159"/>
      <c r="I66" s="159"/>
      <c r="J66" s="159"/>
      <c r="K66" s="15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65" orientation="landscape"/>
  <headerFooter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4">
    <pageSetUpPr fitToPage="1"/>
  </sheetPr>
  <dimension ref="A1:CA1001"/>
  <sheetViews>
    <sheetView zoomScale="80" zoomScaleNormal="80" workbookViewId="0">
      <selection activeCell="P7" sqref="P7"/>
    </sheetView>
  </sheetViews>
  <sheetFormatPr defaultColWidth="12.6" defaultRowHeight="15" customHeight="1"/>
  <cols>
    <col min="1" max="1" width="3.2" customWidth="1"/>
    <col min="2" max="2" width="33.5" customWidth="1"/>
    <col min="3" max="3" width="9.2" customWidth="1"/>
    <col min="4" max="4" width="8.4" hidden="1" customWidth="1"/>
    <col min="5" max="5" width="9.5" hidden="1" customWidth="1"/>
    <col min="6" max="6" width="8.4" hidden="1" customWidth="1"/>
    <col min="7" max="7" width="8.5" hidden="1" customWidth="1"/>
    <col min="8" max="10" width="8.4" hidden="1" customWidth="1"/>
    <col min="11" max="11" width="9.1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8" customWidth="1"/>
    <col min="18" max="19" width="9.1" hidden="1" customWidth="1"/>
    <col min="20" max="20" width="9.1" customWidth="1"/>
    <col min="21" max="21" width="9.1" hidden="1" customWidth="1"/>
    <col min="22" max="22" width="9.1" customWidth="1"/>
    <col min="23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6" hidden="1" customWidth="1"/>
    <col min="31" max="32" width="7.4" hidden="1" customWidth="1"/>
    <col min="33" max="33" width="8.4" hidden="1" customWidth="1"/>
    <col min="34" max="34" width="7.7" hidden="1" customWidth="1"/>
    <col min="35" max="37" width="7.4" hidden="1" customWidth="1"/>
    <col min="38" max="38" width="8.4" customWidth="1"/>
    <col min="39" max="39" width="8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49" width="8.4" hidden="1" customWidth="1"/>
    <col min="50" max="50" width="8.1" hidden="1" customWidth="1"/>
    <col min="51" max="53" width="9.1" hidden="1" customWidth="1"/>
    <col min="54" max="54" width="9.2" customWidth="1"/>
    <col min="55" max="59" width="8.4" hidden="1" customWidth="1"/>
    <col min="60" max="60" width="9.5" customWidth="1"/>
    <col min="61" max="61" width="8" hidden="1" customWidth="1"/>
    <col min="62" max="62" width="8.1" customWidth="1"/>
    <col min="63" max="63" width="8" customWidth="1"/>
    <col min="64" max="64" width="8.4" customWidth="1"/>
    <col min="65" max="65" width="8.4" hidden="1" customWidth="1"/>
    <col min="66" max="66" width="9.1" hidden="1" customWidth="1"/>
    <col min="67" max="67" width="8" customWidth="1"/>
    <col min="68" max="75" width="9.1" hidden="1" customWidth="1"/>
    <col min="76" max="76" width="8.4" customWidth="1"/>
    <col min="77" max="77" width="8.4" hidden="1" customWidth="1"/>
    <col min="78" max="78" width="9.5" hidden="1" customWidth="1"/>
    <col min="79" max="79" width="7.6" hidden="1" customWidth="1"/>
  </cols>
  <sheetData>
    <row r="1" ht="18.5" spans="1:63">
      <c r="A1" s="108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</row>
    <row r="2" ht="15.5" spans="1:75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Q2" s="112"/>
      <c r="BR2" s="112"/>
      <c r="BS2" s="112"/>
      <c r="BT2" s="112"/>
      <c r="BU2" s="112"/>
      <c r="BV2" s="112"/>
      <c r="BW2" s="112"/>
    </row>
    <row r="3" ht="15.5" spans="2:7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Q3" s="112"/>
      <c r="BR3" s="112"/>
      <c r="BS3" s="112"/>
      <c r="BT3" s="112"/>
      <c r="BU3" s="112"/>
      <c r="BV3" s="112"/>
      <c r="BW3" s="112"/>
    </row>
    <row r="4" ht="15.5" spans="2:76">
      <c r="B4" s="110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</row>
    <row r="5" ht="23" spans="2:79">
      <c r="B5" s="86"/>
      <c r="C5" s="112"/>
      <c r="D5" s="112"/>
      <c r="E5" s="112"/>
      <c r="F5" s="112"/>
      <c r="G5" s="113"/>
      <c r="H5" s="112"/>
      <c r="I5" s="112"/>
      <c r="J5" s="112"/>
      <c r="K5" s="204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D5" s="109"/>
      <c r="BJ5" s="215"/>
      <c r="BK5" s="215"/>
      <c r="BL5" s="215"/>
      <c r="BM5" s="215"/>
      <c r="BN5" s="215"/>
      <c r="BO5" s="216"/>
      <c r="BP5" s="215"/>
      <c r="BQ5" s="112"/>
      <c r="BR5" s="112"/>
      <c r="BS5" s="112"/>
      <c r="BT5" s="112"/>
      <c r="BU5" s="215"/>
      <c r="BV5" s="112"/>
      <c r="BW5" s="112"/>
      <c r="BX5" s="215"/>
      <c r="BY5" s="215"/>
      <c r="BZ5" s="215"/>
      <c r="CA5" s="215"/>
    </row>
    <row r="6" ht="14.5" spans="1:76">
      <c r="A6" s="114"/>
      <c r="B6" s="115"/>
      <c r="C6" s="116"/>
      <c r="D6" s="117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</row>
    <row r="7" ht="198" customHeight="1" spans="1:79">
      <c r="A7" s="119"/>
      <c r="B7" s="120"/>
      <c r="C7" s="116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52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215"/>
    </row>
    <row r="8" ht="14.5" spans="1:79">
      <c r="A8" s="122"/>
      <c r="B8" s="123"/>
      <c r="C8" s="8"/>
      <c r="D8" s="8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8"/>
      <c r="BZ8" s="8"/>
      <c r="CA8" s="220"/>
    </row>
    <row r="9" ht="14.5" spans="1:79">
      <c r="A9" s="125"/>
      <c r="B9" s="126"/>
      <c r="C9" s="8"/>
      <c r="D9" s="8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8"/>
      <c r="BZ9" s="8"/>
      <c r="CA9" s="220"/>
    </row>
    <row r="10" ht="14.5" spans="1:79">
      <c r="A10" s="122"/>
      <c r="B10" s="123"/>
      <c r="C10" s="8"/>
      <c r="D10" s="8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8"/>
      <c r="BZ10" s="8"/>
      <c r="CA10" s="220"/>
    </row>
    <row r="11" ht="14.5" spans="1:79">
      <c r="A11" s="127"/>
      <c r="B11" s="128"/>
      <c r="C11" s="129"/>
      <c r="D11" s="129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8"/>
      <c r="BZ11" s="8"/>
      <c r="CA11" s="220"/>
    </row>
    <row r="12" ht="14.5" spans="1:79">
      <c r="A12" s="131"/>
      <c r="B12" s="132"/>
      <c r="C12" s="133"/>
      <c r="D12" s="133"/>
      <c r="E12" s="134"/>
      <c r="F12" s="134"/>
      <c r="G12" s="134"/>
      <c r="H12" s="134"/>
      <c r="I12" s="134"/>
      <c r="J12" s="134"/>
      <c r="K12" s="134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206"/>
      <c r="BN12" s="206"/>
      <c r="BO12" s="206"/>
      <c r="BP12" s="206"/>
      <c r="BQ12" s="206"/>
      <c r="BR12" s="206"/>
      <c r="BS12" s="206"/>
      <c r="BT12" s="206"/>
      <c r="BU12" s="206"/>
      <c r="BV12" s="206"/>
      <c r="BW12" s="206"/>
      <c r="BX12" s="206"/>
      <c r="BZ12" s="8"/>
      <c r="CA12" s="220"/>
    </row>
    <row r="13" ht="14.5" spans="1:79">
      <c r="A13" s="135"/>
      <c r="B13" s="136"/>
      <c r="C13" s="4"/>
      <c r="D13" s="4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217"/>
      <c r="BR13" s="217"/>
      <c r="BS13" s="217"/>
      <c r="BT13" s="217"/>
      <c r="BU13" s="221"/>
      <c r="BV13" s="134"/>
      <c r="BW13" s="219"/>
      <c r="BX13" s="133"/>
      <c r="BY13" s="222"/>
      <c r="BZ13" s="8"/>
      <c r="CA13" s="220"/>
    </row>
    <row r="14" ht="14.5" spans="1:79">
      <c r="A14" s="138"/>
      <c r="B14" s="139"/>
      <c r="C14" s="8"/>
      <c r="D14" s="8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218"/>
      <c r="BQ14" s="219"/>
      <c r="BR14" s="219"/>
      <c r="BS14" s="219"/>
      <c r="BT14" s="219"/>
      <c r="BU14" s="219"/>
      <c r="BV14" s="219"/>
      <c r="BW14" s="219"/>
      <c r="BX14" s="133"/>
      <c r="BY14" s="222"/>
      <c r="BZ14" s="8"/>
      <c r="CA14" s="220"/>
    </row>
    <row r="15" ht="14.5" spans="1:79">
      <c r="A15" s="122"/>
      <c r="B15" s="123"/>
      <c r="C15" s="8"/>
      <c r="D15" s="8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37"/>
      <c r="BR15" s="137"/>
      <c r="BS15" s="137"/>
      <c r="BT15" s="137"/>
      <c r="BU15" s="137"/>
      <c r="BV15" s="137"/>
      <c r="BW15" s="137"/>
      <c r="BX15" s="137"/>
      <c r="BY15" s="8"/>
      <c r="BZ15" s="8"/>
      <c r="CA15" s="220"/>
    </row>
    <row r="16" ht="14.5" hidden="1" spans="1:78">
      <c r="A16" s="122"/>
      <c r="B16" s="123"/>
      <c r="C16" s="8"/>
      <c r="D16" s="8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8"/>
      <c r="BZ16" s="8"/>
    </row>
    <row r="17" ht="14.5" hidden="1" spans="1:78">
      <c r="A17" s="140"/>
      <c r="B17" s="141"/>
      <c r="C17" s="142"/>
      <c r="D17" s="142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42"/>
      <c r="BZ17" s="142"/>
    </row>
    <row r="18" ht="19.75" spans="1:78">
      <c r="A18" s="143"/>
      <c r="B18" s="144"/>
      <c r="C18" s="145"/>
      <c r="D18" s="8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8"/>
      <c r="BZ18" s="8"/>
    </row>
    <row r="19" ht="16.25" spans="1:78">
      <c r="A19" s="146"/>
      <c r="B19" s="147"/>
      <c r="C19" s="148"/>
      <c r="D19" s="32"/>
      <c r="E19" s="149"/>
      <c r="F19" s="149"/>
      <c r="G19" s="149"/>
      <c r="H19" s="149"/>
      <c r="I19" s="149"/>
      <c r="J19" s="149"/>
      <c r="K19" s="149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207"/>
      <c r="BN19" s="207"/>
      <c r="BO19" s="207"/>
      <c r="BP19" s="207"/>
      <c r="BQ19" s="207"/>
      <c r="BR19" s="207"/>
      <c r="BS19" s="207"/>
      <c r="BT19" s="207"/>
      <c r="BU19" s="207"/>
      <c r="BV19" s="207"/>
      <c r="BW19" s="207"/>
      <c r="BX19" s="207"/>
      <c r="BY19" s="223"/>
      <c r="BZ19" s="224"/>
    </row>
    <row r="20" ht="15.5" spans="1:78">
      <c r="A20" s="146"/>
      <c r="B20" s="147"/>
      <c r="C20" s="148"/>
      <c r="D20" s="150"/>
      <c r="E20" s="151"/>
      <c r="F20" s="151"/>
      <c r="G20" s="151"/>
      <c r="H20" s="151"/>
      <c r="I20" s="151"/>
      <c r="J20" s="151"/>
      <c r="K20" s="151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8"/>
      <c r="BN20" s="208"/>
      <c r="BO20" s="208"/>
      <c r="BP20" s="208"/>
      <c r="BQ20" s="208"/>
      <c r="BR20" s="208"/>
      <c r="BS20" s="208"/>
      <c r="BT20" s="208"/>
      <c r="BU20" s="208"/>
      <c r="BV20" s="208"/>
      <c r="BW20" s="208"/>
      <c r="BX20" s="208"/>
      <c r="BY20" s="225"/>
      <c r="BZ20" s="225"/>
    </row>
    <row r="21" ht="15.75" customHeight="1" spans="1:78">
      <c r="A21" s="146"/>
      <c r="B21" s="147"/>
      <c r="C21" s="152"/>
      <c r="D21" s="153"/>
      <c r="E21" s="154"/>
      <c r="F21" s="155"/>
      <c r="G21" s="149"/>
      <c r="H21" s="149"/>
      <c r="I21" s="149"/>
      <c r="J21" s="149"/>
      <c r="K21" s="149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7"/>
      <c r="BN21" s="207"/>
      <c r="BO21" s="207"/>
      <c r="BP21" s="207"/>
      <c r="BQ21" s="207"/>
      <c r="BR21" s="207"/>
      <c r="BS21" s="207"/>
      <c r="BT21" s="207"/>
      <c r="BU21" s="207"/>
      <c r="BV21" s="207"/>
      <c r="BW21" s="207"/>
      <c r="BX21" s="207"/>
      <c r="BY21" s="223"/>
      <c r="BZ21" s="224"/>
    </row>
    <row r="22" ht="15.75" customHeight="1" spans="1:76">
      <c r="A22" s="146"/>
      <c r="B22" s="147"/>
      <c r="C22" s="156"/>
      <c r="D22" s="157"/>
      <c r="E22" s="157"/>
      <c r="F22" s="157"/>
      <c r="G22" s="157"/>
      <c r="H22" s="157"/>
      <c r="I22" s="157"/>
      <c r="J22" s="157"/>
      <c r="K22" s="157"/>
      <c r="L22" s="157"/>
      <c r="M22" s="202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</row>
    <row r="23" ht="13.95" hidden="1" customHeight="1"/>
    <row r="24" ht="15.6" hidden="1" customHeight="1" spans="2:2">
      <c r="B24" s="158"/>
    </row>
    <row r="25" ht="13.95" hidden="1" customHeight="1"/>
    <row r="26" ht="15.6" hidden="1" customHeight="1" spans="2:76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</row>
    <row r="27" ht="14.25" hidden="1" customHeight="1"/>
    <row r="28" hidden="1" customHeight="1" spans="1:78">
      <c r="A28" s="160"/>
      <c r="B28" s="161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226"/>
      <c r="BZ28" s="226"/>
    </row>
    <row r="29" hidden="1" customHeight="1" spans="1:79">
      <c r="A29" s="163"/>
      <c r="B29" s="164"/>
      <c r="C29" s="162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227"/>
      <c r="BZ29" s="227"/>
      <c r="CA29" s="180"/>
    </row>
    <row r="30" ht="21" hidden="1" customHeight="1" spans="1:79">
      <c r="A30" s="166"/>
      <c r="B30" s="167"/>
      <c r="C30" s="168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228"/>
      <c r="BZ30" s="226"/>
      <c r="CA30" s="180"/>
    </row>
    <row r="31" hidden="1" customHeight="1" spans="1:79">
      <c r="A31" s="170"/>
      <c r="B31" s="171"/>
      <c r="C31" s="172"/>
      <c r="D31" s="173"/>
      <c r="E31" s="173"/>
      <c r="F31" s="173"/>
      <c r="G31" s="173"/>
      <c r="H31" s="173"/>
      <c r="I31" s="173"/>
      <c r="J31" s="173"/>
      <c r="K31" s="209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09"/>
      <c r="BZ31" s="209"/>
      <c r="CA31" s="180"/>
    </row>
    <row r="32" hidden="1" customHeight="1" spans="1:79">
      <c r="A32" s="170"/>
      <c r="B32" s="171"/>
      <c r="C32" s="172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80"/>
    </row>
    <row r="33" ht="14" hidden="1" spans="1:79">
      <c r="A33" s="170"/>
      <c r="B33" s="171"/>
      <c r="C33" s="175"/>
      <c r="D33" s="176"/>
      <c r="E33" s="176"/>
      <c r="F33" s="176"/>
      <c r="G33" s="177"/>
      <c r="H33" s="177"/>
      <c r="I33" s="177"/>
      <c r="J33" s="177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  <c r="BU33" s="211"/>
      <c r="BV33" s="211"/>
      <c r="BW33" s="211"/>
      <c r="BX33" s="211"/>
      <c r="BY33" s="211"/>
      <c r="BZ33" s="211"/>
      <c r="CA33" s="180"/>
    </row>
    <row r="34" ht="14" hidden="1" spans="1:79">
      <c r="A34" s="170"/>
      <c r="B34" s="178"/>
      <c r="C34" s="179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</row>
    <row r="35" ht="14"/>
    <row r="36" ht="15.75" customHeight="1" spans="1:78">
      <c r="A36" s="180"/>
      <c r="B36" s="181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0"/>
      <c r="BZ36" s="180"/>
    </row>
    <row r="37" ht="14" spans="1:76">
      <c r="A37" s="183"/>
      <c r="B37" s="184"/>
      <c r="C37" s="185"/>
      <c r="D37" s="186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</row>
    <row r="38" ht="203.25" customHeight="1" spans="1:78">
      <c r="A38" s="188"/>
      <c r="B38" s="189"/>
      <c r="C38" s="185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52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</row>
    <row r="39" ht="14.5" spans="1:79">
      <c r="A39" s="190"/>
      <c r="B39" s="191"/>
      <c r="C39" s="8"/>
      <c r="D39" s="8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  <c r="CA39" s="220"/>
    </row>
    <row r="40" ht="14.5" spans="1:79">
      <c r="A40" s="122"/>
      <c r="B40" s="123"/>
      <c r="C40" s="8"/>
      <c r="D40" s="8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220"/>
    </row>
    <row r="41" ht="14.5" spans="1:79">
      <c r="A41" s="122"/>
      <c r="B41" s="123"/>
      <c r="C41" s="8"/>
      <c r="D41" s="8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2"/>
      <c r="AX41" s="192"/>
      <c r="AY41" s="192"/>
      <c r="AZ41" s="192"/>
      <c r="BA41" s="192"/>
      <c r="BB41" s="192"/>
      <c r="BC41" s="192"/>
      <c r="BD41" s="192"/>
      <c r="BE41" s="192"/>
      <c r="BF41" s="192"/>
      <c r="BG41" s="192"/>
      <c r="BH41" s="192"/>
      <c r="BI41" s="192"/>
      <c r="BJ41" s="192"/>
      <c r="BK41" s="192"/>
      <c r="BL41" s="192"/>
      <c r="BM41" s="192"/>
      <c r="BN41" s="192"/>
      <c r="BO41" s="192"/>
      <c r="BP41" s="192"/>
      <c r="BQ41" s="192"/>
      <c r="BR41" s="192"/>
      <c r="BS41" s="192"/>
      <c r="BT41" s="192"/>
      <c r="BU41" s="192"/>
      <c r="BV41" s="192"/>
      <c r="BW41" s="192"/>
      <c r="BX41" s="192"/>
      <c r="BY41" s="192"/>
      <c r="BZ41" s="192"/>
      <c r="CA41" s="220"/>
    </row>
    <row r="42" ht="14.5" spans="1:79">
      <c r="A42" s="122"/>
      <c r="B42" s="123"/>
      <c r="C42" s="8"/>
      <c r="D42" s="8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220"/>
    </row>
    <row r="43" ht="14.5" spans="1:79">
      <c r="A43" s="193"/>
      <c r="B43" s="194"/>
      <c r="C43" s="8"/>
      <c r="D43" s="8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214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192"/>
      <c r="BZ43" s="192"/>
      <c r="CA43" s="220"/>
    </row>
    <row r="44" ht="14.5" spans="1:79">
      <c r="A44" s="122"/>
      <c r="B44" s="123"/>
      <c r="C44" s="8"/>
      <c r="D44" s="8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220"/>
    </row>
    <row r="45" ht="14" spans="1:79">
      <c r="A45" s="160"/>
      <c r="B45" s="161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2"/>
      <c r="BN45" s="162"/>
      <c r="BO45" s="162"/>
      <c r="BP45" s="162"/>
      <c r="BQ45" s="162"/>
      <c r="BR45" s="162"/>
      <c r="BS45" s="162"/>
      <c r="BT45" s="162"/>
      <c r="BU45" s="162"/>
      <c r="BV45" s="162"/>
      <c r="BW45" s="162"/>
      <c r="BX45" s="162"/>
      <c r="BY45" s="162"/>
      <c r="BZ45" s="162"/>
      <c r="CA45" s="180"/>
    </row>
    <row r="46" ht="14" hidden="1" spans="1:78">
      <c r="A46" s="160"/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</row>
    <row r="47" ht="14" hidden="1" spans="1:78">
      <c r="A47" s="160"/>
      <c r="B47" s="161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162"/>
      <c r="BN47" s="162"/>
      <c r="BO47" s="162"/>
      <c r="BP47" s="162"/>
      <c r="BQ47" s="162"/>
      <c r="BR47" s="162"/>
      <c r="BS47" s="162"/>
      <c r="BT47" s="162"/>
      <c r="BU47" s="162"/>
      <c r="BV47" s="162"/>
      <c r="BW47" s="162"/>
      <c r="BX47" s="162"/>
      <c r="BY47" s="162"/>
      <c r="BZ47" s="162"/>
    </row>
    <row r="48" ht="14" hidden="1" spans="1:78">
      <c r="A48" s="163"/>
      <c r="B48" s="164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2"/>
      <c r="BZ48" s="162"/>
    </row>
    <row r="49" ht="15.75" customHeight="1" spans="1:78">
      <c r="A49" s="195"/>
      <c r="B49" s="196"/>
      <c r="C49" s="197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</row>
    <row r="50" ht="15.75" customHeight="1" spans="1:78">
      <c r="A50" s="146"/>
      <c r="B50" s="147"/>
      <c r="C50" s="198"/>
      <c r="D50" s="199"/>
      <c r="E50" s="149"/>
      <c r="F50" s="149"/>
      <c r="G50" s="149"/>
      <c r="H50" s="149"/>
      <c r="I50" s="149"/>
      <c r="J50" s="149"/>
      <c r="K50" s="149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  <c r="BI50" s="207"/>
      <c r="BJ50" s="207"/>
      <c r="BK50" s="207"/>
      <c r="BL50" s="207"/>
      <c r="BM50" s="207"/>
      <c r="BN50" s="207"/>
      <c r="BO50" s="207"/>
      <c r="BP50" s="207"/>
      <c r="BQ50" s="207"/>
      <c r="BR50" s="207"/>
      <c r="BS50" s="207"/>
      <c r="BT50" s="207"/>
      <c r="BU50" s="207"/>
      <c r="BV50" s="207"/>
      <c r="BW50" s="207"/>
      <c r="BX50" s="207"/>
      <c r="BY50" s="229"/>
      <c r="BZ50" s="229"/>
    </row>
    <row r="51" ht="15.75" customHeight="1" spans="1:78">
      <c r="A51" s="146"/>
      <c r="B51" s="147"/>
      <c r="C51" s="198"/>
      <c r="D51" s="200"/>
      <c r="E51" s="151"/>
      <c r="F51" s="151"/>
      <c r="G51" s="151"/>
      <c r="H51" s="151"/>
      <c r="I51" s="151"/>
      <c r="J51" s="151"/>
      <c r="K51" s="151"/>
      <c r="L51" s="208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  <c r="BI51" s="208"/>
      <c r="BJ51" s="208"/>
      <c r="BK51" s="208"/>
      <c r="BL51" s="208"/>
      <c r="BM51" s="208"/>
      <c r="BN51" s="208"/>
      <c r="BO51" s="208"/>
      <c r="BP51" s="208"/>
      <c r="BQ51" s="208"/>
      <c r="BR51" s="208"/>
      <c r="BS51" s="208"/>
      <c r="BT51" s="208"/>
      <c r="BU51" s="208"/>
      <c r="BV51" s="208"/>
      <c r="BW51" s="208"/>
      <c r="BX51" s="208"/>
      <c r="BY51" s="225"/>
      <c r="BZ51" s="225"/>
    </row>
    <row r="52" ht="15.75" customHeight="1" spans="1:78">
      <c r="A52" s="146"/>
      <c r="B52" s="147"/>
      <c r="C52" s="152"/>
      <c r="D52" s="201"/>
      <c r="E52" s="154"/>
      <c r="F52" s="155"/>
      <c r="G52" s="149"/>
      <c r="H52" s="149"/>
      <c r="I52" s="149"/>
      <c r="J52" s="149"/>
      <c r="K52" s="149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7"/>
      <c r="BN52" s="207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29"/>
      <c r="BZ52" s="229"/>
    </row>
    <row r="53" ht="15.75" customHeight="1" spans="1:76">
      <c r="A53" s="146"/>
      <c r="B53" s="147"/>
      <c r="C53" s="156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</row>
    <row r="54" ht="13.95" hidden="1" customHeight="1" spans="1:76">
      <c r="A54" s="180"/>
      <c r="B54" s="203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</row>
    <row r="55" ht="13.95" hidden="1" customHeight="1" spans="1:78">
      <c r="A55" s="160"/>
      <c r="B55" s="161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  <c r="BI55" s="162"/>
      <c r="BJ55" s="162"/>
      <c r="BK55" s="162"/>
      <c r="BL55" s="162"/>
      <c r="BM55" s="162"/>
      <c r="BN55" s="162"/>
      <c r="BO55" s="162"/>
      <c r="BP55" s="162"/>
      <c r="BQ55" s="162"/>
      <c r="BR55" s="162"/>
      <c r="BS55" s="162"/>
      <c r="BT55" s="162"/>
      <c r="BU55" s="162"/>
      <c r="BV55" s="162"/>
      <c r="BW55" s="162"/>
      <c r="BX55" s="162"/>
      <c r="BY55" s="162"/>
      <c r="BZ55" s="162"/>
    </row>
    <row r="56" ht="13.95" hidden="1" customHeight="1" spans="1:78">
      <c r="A56" s="163"/>
      <c r="B56" s="164"/>
      <c r="C56" s="162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</row>
    <row r="57" ht="21" hidden="1" customHeight="1" spans="1:78">
      <c r="A57" s="166"/>
      <c r="B57" s="167"/>
      <c r="C57" s="168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</row>
    <row r="58" ht="14.4" hidden="1" customHeight="1" spans="1:78">
      <c r="A58" s="170"/>
      <c r="B58" s="171"/>
      <c r="C58" s="172"/>
      <c r="D58" s="173"/>
      <c r="E58" s="173"/>
      <c r="F58" s="173"/>
      <c r="G58" s="173"/>
      <c r="H58" s="173"/>
      <c r="I58" s="173"/>
      <c r="J58" s="209"/>
      <c r="K58" s="209"/>
      <c r="L58" s="212"/>
      <c r="M58" s="212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  <c r="BZ58" s="212"/>
    </row>
    <row r="59" ht="13.95" hidden="1" customHeight="1" spans="1:78">
      <c r="A59" s="170"/>
      <c r="B59" s="171"/>
      <c r="C59" s="172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</row>
    <row r="60" ht="13.95" hidden="1" customHeight="1" spans="1:78">
      <c r="A60" s="170"/>
      <c r="B60" s="171"/>
      <c r="C60" s="175"/>
      <c r="D60" s="176"/>
      <c r="E60" s="176"/>
      <c r="F60" s="177"/>
      <c r="G60" s="177"/>
      <c r="H60" s="177"/>
      <c r="I60" s="177"/>
      <c r="J60" s="177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3"/>
      <c r="BN60" s="213"/>
      <c r="BO60" s="213"/>
      <c r="BP60" s="213"/>
      <c r="BQ60" s="213"/>
      <c r="BR60" s="213"/>
      <c r="BS60" s="213"/>
      <c r="BT60" s="213"/>
      <c r="BU60" s="213"/>
      <c r="BV60" s="213"/>
      <c r="BW60" s="213"/>
      <c r="BX60" s="213"/>
      <c r="BY60" s="213"/>
      <c r="BZ60" s="213"/>
    </row>
    <row r="61" ht="13.95" hidden="1" customHeight="1" spans="1:76">
      <c r="A61" s="170"/>
      <c r="B61" s="178"/>
      <c r="C61" s="179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</row>
    <row r="62" ht="13.95" hidden="1" customHeight="1" spans="1:76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</row>
    <row r="63" ht="13.95" hidden="1" customHeight="1" spans="1:76">
      <c r="A63" s="180"/>
      <c r="C63" s="180"/>
      <c r="D63" s="180"/>
      <c r="E63" s="180"/>
      <c r="F63" s="180"/>
      <c r="G63" s="180"/>
      <c r="H63" s="180"/>
      <c r="I63" s="180"/>
      <c r="J63" s="180"/>
      <c r="K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</row>
    <row r="64" ht="15.75" customHeight="1" spans="1:76">
      <c r="A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</row>
    <row r="65" ht="15.75" customHeight="1" spans="1:76">
      <c r="A65" s="180"/>
      <c r="B65" s="159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</row>
    <row r="66" ht="15.75" customHeight="1" spans="2:2">
      <c r="B66" s="180"/>
    </row>
    <row r="67" ht="15.75" customHeight="1" spans="2:2">
      <c r="B67" s="159"/>
    </row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orientation="landscape"/>
  <headerFooter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6">
    <tabColor rgb="FF00B050"/>
    <pageSetUpPr fitToPage="1"/>
  </sheetPr>
  <dimension ref="A1:BY77"/>
  <sheetViews>
    <sheetView showZeros="0" zoomScale="70" zoomScaleNormal="70" topLeftCell="H1" workbookViewId="0">
      <selection activeCell="AJ41" sqref="AJ41"/>
    </sheetView>
  </sheetViews>
  <sheetFormatPr defaultColWidth="12.6" defaultRowHeight="14"/>
  <cols>
    <col min="1" max="1" width="10" style="70" customWidth="1"/>
    <col min="2" max="2" width="7" customWidth="1"/>
    <col min="3" max="4" width="8.4" customWidth="1"/>
    <col min="5" max="5" width="8.4" hidden="1" customWidth="1"/>
    <col min="6" max="7" width="7" hidden="1" customWidth="1"/>
    <col min="8" max="8" width="7.4" customWidth="1"/>
    <col min="9" max="9" width="8.4" hidden="1" customWidth="1"/>
    <col min="10" max="10" width="7" customWidth="1"/>
    <col min="11" max="11" width="6.4" customWidth="1"/>
    <col min="12" max="12" width="7" customWidth="1"/>
    <col min="13" max="13" width="7" hidden="1" customWidth="1"/>
    <col min="14" max="14" width="7" customWidth="1"/>
    <col min="15" max="15" width="8.4" customWidth="1"/>
    <col min="16" max="16" width="7.5" customWidth="1"/>
    <col min="17" max="17" width="8.6" customWidth="1"/>
    <col min="18" max="18" width="7.5" customWidth="1"/>
    <col min="19" max="19" width="7" hidden="1" customWidth="1"/>
    <col min="20" max="20" width="7" customWidth="1"/>
    <col min="21" max="22" width="7" hidden="1" customWidth="1"/>
    <col min="23" max="23" width="6.4" hidden="1" customWidth="1"/>
    <col min="24" max="24" width="7" hidden="1" customWidth="1"/>
    <col min="25" max="25" width="7.4" customWidth="1"/>
    <col min="26" max="26" width="7.4" hidden="1" customWidth="1"/>
    <col min="27" max="27" width="7" customWidth="1"/>
    <col min="28" max="28" width="8.4" customWidth="1"/>
    <col min="29" max="29" width="8.6" hidden="1" customWidth="1"/>
    <col min="30" max="30" width="6.4" customWidth="1"/>
    <col min="31" max="31" width="7" customWidth="1"/>
    <col min="32" max="32" width="6.4" hidden="1" customWidth="1"/>
    <col min="33" max="34" width="6" hidden="1" customWidth="1"/>
    <col min="35" max="35" width="6.4" hidden="1" customWidth="1"/>
    <col min="36" max="36" width="6.4" customWidth="1"/>
    <col min="37" max="37" width="6" hidden="1" customWidth="1"/>
    <col min="38" max="38" width="7.4" customWidth="1"/>
    <col min="39" max="39" width="6.4" customWidth="1"/>
    <col min="40" max="41" width="7" hidden="1" customWidth="1"/>
    <col min="42" max="42" width="7.4" customWidth="1"/>
    <col min="43" max="43" width="6.4" hidden="1" customWidth="1"/>
    <col min="44" max="44" width="7" customWidth="1"/>
    <col min="45" max="45" width="6" hidden="1" customWidth="1"/>
    <col min="46" max="46" width="7.4" customWidth="1"/>
    <col min="47" max="47" width="7" hidden="1" customWidth="1"/>
    <col min="48" max="48" width="7" customWidth="1"/>
    <col min="49" max="49" width="7" hidden="1" customWidth="1"/>
    <col min="50" max="50" width="7.4" customWidth="1"/>
    <col min="51" max="51" width="7" hidden="1" customWidth="1"/>
    <col min="52" max="52" width="7.4" customWidth="1"/>
    <col min="53" max="53" width="7" hidden="1" customWidth="1"/>
    <col min="54" max="54" width="7.4" hidden="1" customWidth="1"/>
    <col min="55" max="55" width="7.4" customWidth="1"/>
    <col min="56" max="57" width="7" hidden="1" customWidth="1"/>
    <col min="58" max="58" width="8.4" customWidth="1"/>
    <col min="59" max="60" width="7.4" customWidth="1"/>
    <col min="61" max="61" width="6.4" customWidth="1"/>
    <col min="62" max="62" width="7.4" customWidth="1"/>
    <col min="63" max="64" width="7" hidden="1" customWidth="1"/>
    <col min="65" max="65" width="6.4" customWidth="1"/>
    <col min="66" max="66" width="8.4" customWidth="1"/>
    <col min="67" max="67" width="7.4" hidden="1" customWidth="1"/>
    <col min="68" max="68" width="7" hidden="1" customWidth="1"/>
    <col min="69" max="69" width="7.4" hidden="1" customWidth="1"/>
    <col min="70" max="71" width="7" hidden="1" customWidth="1"/>
    <col min="72" max="74" width="7.4" customWidth="1"/>
    <col min="75" max="75" width="7" hidden="1" customWidth="1"/>
    <col min="76" max="76" width="8.4" hidden="1" customWidth="1"/>
    <col min="77" max="77" width="11" customWidth="1"/>
  </cols>
  <sheetData>
    <row r="1" ht="61.95" customHeight="1" spans="1:60">
      <c r="A1" s="48" t="s">
        <v>202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</row>
    <row r="2" ht="24" customHeight="1" spans="1:60">
      <c r="A2" s="49" t="str">
        <f>'Автомат. ввод'!N10</f>
        <v>МКОУ " Некрасовская СОШ"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</row>
    <row r="3" ht="121.55" spans="1:77">
      <c r="A3" s="50" t="s">
        <v>203</v>
      </c>
      <c r="B3" s="51" t="str">
        <f>ССЫЛКИ!B2</f>
        <v>Вермишель</v>
      </c>
      <c r="C3" s="51" t="str">
        <f>ССЫЛКИ!C2</f>
        <v>Люля полуфаб-т (кг)</v>
      </c>
      <c r="D3" s="88" t="str">
        <f>ССЫЛКИ!D2</f>
        <v>Котлета говяжья полуф-т (кг)</v>
      </c>
      <c r="E3" s="52" t="str">
        <f>ССЫЛКИ!E2</f>
        <v>Какао (Фунтик) (шт)</v>
      </c>
      <c r="F3" s="52" t="str">
        <f>ССЫЛКИ!F2</f>
        <v>Какао порошок</v>
      </c>
      <c r="G3" s="52" t="str">
        <f>ССЫЛКИ!G2</f>
        <v>Кисель фруктовый</v>
      </c>
      <c r="H3" s="52" t="str">
        <f>ССЫЛКИ!H2</f>
        <v>Макароны</v>
      </c>
      <c r="I3" s="52" t="str">
        <f>ССЫЛКИ!I2</f>
        <v>Тефтели говяжьи (кг)</v>
      </c>
      <c r="J3" s="52" t="str">
        <f>ССЫЛКИ!J2</f>
        <v>Масло растительное</v>
      </c>
      <c r="K3" s="52" t="str">
        <f>ССЫЛКИ!K2</f>
        <v>Сахар</v>
      </c>
      <c r="L3" s="52" t="str">
        <f>ССЫЛКИ!L2</f>
        <v>Соль иодир.</v>
      </c>
      <c r="M3" s="52" t="str">
        <f>ССЫЛКИ!M2</f>
        <v>Сухофрукты</v>
      </c>
      <c r="N3" s="52" t="str">
        <f>ССЫЛКИ!N2</f>
        <v>Чай</v>
      </c>
      <c r="O3" s="52" t="str">
        <f>ССЫЛКИ!O2</f>
        <v>Яйцо куриное (штук)</v>
      </c>
      <c r="P3" s="52" t="str">
        <f>ССЫЛКИ!P2</f>
        <v>Вафли</v>
      </c>
      <c r="Q3" s="52" t="str">
        <f>ССЫЛКИ!Q2</f>
        <v>Кексы бездрожжевые (кг.)</v>
      </c>
      <c r="R3" s="52" t="str">
        <f>ССЫЛКИ!R2</f>
        <v>Печенье</v>
      </c>
      <c r="S3" s="52" t="str">
        <f>ССЫЛКИ!S2</f>
        <v>Пряники</v>
      </c>
      <c r="T3" s="52" t="str">
        <f>ССЫЛКИ!T2</f>
        <v>Горошек зеленый конс.</v>
      </c>
      <c r="U3" s="52" t="str">
        <f>ССЫЛКИ!U2</f>
        <v>Кукуруза консервы</v>
      </c>
      <c r="V3" s="52" t="str">
        <f>ССЫЛКИ!V2</f>
        <v>Огурцы маринованые</v>
      </c>
      <c r="W3" s="52" t="str">
        <f>ССЫЛКИ!W2</f>
        <v>Мука высшего сорт</v>
      </c>
      <c r="X3" s="52" t="str">
        <f>ССЫЛКИ!X2</f>
        <v>Повидло</v>
      </c>
      <c r="Y3" s="52" t="str">
        <f>ССЫЛКИ!Y2</f>
        <v>Сок фруктовый светлый</v>
      </c>
      <c r="Z3" s="52" t="str">
        <f>ССЫЛКИ!Z2</f>
        <v>Сок фруктовый с мякотью</v>
      </c>
      <c r="AA3" s="52" t="str">
        <f>ССЫЛКИ!AA2</f>
        <v>Томатная паста</v>
      </c>
      <c r="AB3" s="52" t="str">
        <f>ССЫЛКИ!AB2</f>
        <v>Котлета рыбная полуф-т (кг)</v>
      </c>
      <c r="AC3" s="52" t="str">
        <f>ССЫЛКИ!AC2</f>
        <v>Фрикадельки рыбные  полуф-т (кг)</v>
      </c>
      <c r="AD3" s="52" t="str">
        <f>ССЫЛКИ!AD2</f>
        <v>Крупа гороховая</v>
      </c>
      <c r="AE3" s="52" t="str">
        <f>ССЫЛКИ!AE2</f>
        <v>Крупа гречневая</v>
      </c>
      <c r="AF3" s="52" t="str">
        <f>ССЫЛКИ!AF2</f>
        <v>Крупа кукурузная</v>
      </c>
      <c r="AG3" s="52" t="str">
        <f>ССЫЛКИ!AG2</f>
        <v>Крупа манная</v>
      </c>
      <c r="AH3" s="52" t="str">
        <f>ССЫЛКИ!AH2</f>
        <v>Крупа овсяная</v>
      </c>
      <c r="AI3" s="52" t="str">
        <f>ССЫЛКИ!AI2</f>
        <v>Крупа перловая</v>
      </c>
      <c r="AJ3" s="52" t="str">
        <f>ССЫЛКИ!AJ2</f>
        <v>Крупа пшеничная</v>
      </c>
      <c r="AK3" s="52" t="str">
        <f>ССЫЛКИ!AK2</f>
        <v>Крупа пшено шлифованное</v>
      </c>
      <c r="AL3" s="52" t="str">
        <f>ССЫЛКИ!AL2</f>
        <v>Крупа рисовая</v>
      </c>
      <c r="AM3" s="52" t="str">
        <f>ССЫЛКИ!AM2</f>
        <v>Крупа ячневая</v>
      </c>
      <c r="AN3" s="52" t="str">
        <f>ССЫЛКИ!AN2</f>
        <v>Фасоль</v>
      </c>
      <c r="AO3" s="52" t="str">
        <f>ССЫЛКИ!AO2</f>
        <v>Курага сушеная</v>
      </c>
      <c r="AP3" s="52" t="str">
        <f>ССЫЛКИ!AP2</f>
        <v>БИО йогурт 2.5</v>
      </c>
      <c r="AQ3" s="52" t="str">
        <f>ССЫЛКИ!AQ2</f>
        <v>Кефир</v>
      </c>
      <c r="AR3" s="52" t="str">
        <f>ССЫЛКИ!AR2</f>
        <v>Масло сливочное</v>
      </c>
      <c r="AS3" s="52" t="str">
        <f>ССЫЛКИ!AS2</f>
        <v>Молоко разливное</v>
      </c>
      <c r="AT3" s="52" t="str">
        <f>ССЫЛКИ!AT2</f>
        <v>Молоко пастеризованное  2,5</v>
      </c>
      <c r="AU3" s="52" t="str">
        <f>ССЫЛКИ!AU2</f>
        <v>Сгущенное молоко</v>
      </c>
      <c r="AV3" s="52" t="str">
        <f>ССЫЛКИ!AV2</f>
        <v>Сметана</v>
      </c>
      <c r="AW3" s="52" t="str">
        <f>ССЫЛКИ!AW2</f>
        <v>Сыр Российский</v>
      </c>
      <c r="AX3" s="52" t="str">
        <f>ССЫЛКИ!AX2</f>
        <v>Биточки куриные (кг)</v>
      </c>
      <c r="AY3" s="52" t="str">
        <f>ССЫЛКИ!AY2</f>
        <v>Тушка куринная</v>
      </c>
      <c r="AZ3" s="52" t="str">
        <f>ССЫЛКИ!AZ2</f>
        <v>Бедро куриное</v>
      </c>
      <c r="BA3" s="52" t="str">
        <f>ССЫЛКИ!BA2</f>
        <v>Фарш говяжий</v>
      </c>
      <c r="BB3" s="52" t="str">
        <f>ССЫЛКИ!BB2</f>
        <v>Баклажаны свежие</v>
      </c>
      <c r="BC3" s="52" t="str">
        <f>ССЫЛКИ!BC2</f>
        <v>Грудка куриная</v>
      </c>
      <c r="BD3" s="52" t="str">
        <f>ССЫЛКИ!BD2</f>
        <v>Перец болгарский </v>
      </c>
      <c r="BE3" s="52" t="str">
        <f>ССЫЛКИ!BE2</f>
        <v>Зелень разная </v>
      </c>
      <c r="BF3" s="52" t="str">
        <f>ССЫЛКИ!BF2</f>
        <v>Котлета куриная полуфаб-т (кг)</v>
      </c>
      <c r="BG3" s="52" t="str">
        <f>ССЫЛКИ!BG2</f>
        <v>Капуста</v>
      </c>
      <c r="BH3" s="52" t="str">
        <f>ССЫЛКИ!BH2</f>
        <v>Картофель</v>
      </c>
      <c r="BI3" s="52" t="str">
        <f>ССЫЛКИ!BI2</f>
        <v>Лук репчатый</v>
      </c>
      <c r="BJ3" s="52" t="str">
        <f>ССЫЛКИ!BJ2</f>
        <v>Морковь</v>
      </c>
      <c r="BK3" s="52" t="str">
        <f>ССЫЛКИ!BK2</f>
        <v>Огурцы свежие</v>
      </c>
      <c r="BL3" s="52" t="str">
        <f>ССЫЛКИ!BL2</f>
        <v>Помидоры свежие </v>
      </c>
      <c r="BM3" s="52" t="str">
        <f>ССЫЛКИ!BM2</f>
        <v>Свекла столовая</v>
      </c>
      <c r="BN3" s="52" t="str">
        <f>ССЫЛКИ!BN2</f>
        <v>Вареники полуфаб-т (кг)</v>
      </c>
      <c r="BO3" s="52" t="str">
        <f>ССЫЛКИ!BO2</f>
        <v>Мандарины</v>
      </c>
      <c r="BP3" s="52" t="str">
        <f>ССЫЛКИ!BP2</f>
        <v>Бананы</v>
      </c>
      <c r="BQ3" s="52" t="str">
        <f>ССЫЛКИ!BQ2</f>
        <v>Груши</v>
      </c>
      <c r="BR3" s="52" t="str">
        <f>ССЫЛКИ!BR2</f>
        <v>Лимонная кислота</v>
      </c>
      <c r="BS3" s="52" t="str">
        <f>ССЫЛКИ!BS2</f>
        <v>Апельсины</v>
      </c>
      <c r="BT3" s="52" t="str">
        <f>ССЫЛКИ!BT2</f>
        <v>Яблоки</v>
      </c>
      <c r="BU3" s="52" t="str">
        <f>ССЫЛКИ!BU2</f>
        <v>Тефтели куриные</v>
      </c>
      <c r="BV3" s="52" t="str">
        <f>ССЫЛКИ!BV2</f>
        <v>Хлеб пшеничный</v>
      </c>
      <c r="BW3" s="52" t="str">
        <f>ССЫЛКИ!BW2</f>
        <v>Мини рулеты (бисквитные)</v>
      </c>
      <c r="BX3" s="52" t="str">
        <f>ССЫЛКИ!BX2</f>
        <v>Зефир в шоколаде (кг)</v>
      </c>
      <c r="BY3" s="52" t="s">
        <v>204</v>
      </c>
    </row>
    <row r="4" ht="14.5" spans="1:77">
      <c r="A4" s="89">
        <v>45689</v>
      </c>
      <c r="B4" s="90">
        <f>'01'!D31+'01'!D58</f>
        <v>0</v>
      </c>
      <c r="C4" s="90">
        <f>'01'!E31+'01'!E58</f>
        <v>0</v>
      </c>
      <c r="D4" s="90">
        <f>'01'!F31+'01'!F58</f>
        <v>0</v>
      </c>
      <c r="E4" s="90">
        <f>'01'!G31+'01'!G58</f>
        <v>0</v>
      </c>
      <c r="F4" s="90">
        <f>'01'!H31+'01'!H58</f>
        <v>0</v>
      </c>
      <c r="G4" s="90">
        <f>'01'!I31+'01'!I58</f>
        <v>0</v>
      </c>
      <c r="H4" s="90">
        <f>'01'!J31+'01'!J58</f>
        <v>0</v>
      </c>
      <c r="I4" s="90">
        <f>'01'!K31+'01'!K58</f>
        <v>0</v>
      </c>
      <c r="J4" s="90">
        <f>'01'!L31+'01'!L58</f>
        <v>0</v>
      </c>
      <c r="K4" s="90">
        <f>'01'!M31+'01'!M58</f>
        <v>0</v>
      </c>
      <c r="L4" s="90">
        <f>'01'!N31+'01'!N58</f>
        <v>0</v>
      </c>
      <c r="M4" s="90">
        <f>'01'!O31+'01'!O58</f>
        <v>0</v>
      </c>
      <c r="N4" s="90">
        <f>'01'!P31+'01'!P58</f>
        <v>0</v>
      </c>
      <c r="O4" s="90">
        <f>'01'!Q31+'01'!Q58</f>
        <v>0</v>
      </c>
      <c r="P4" s="90">
        <f>'01'!R31+'01'!R58</f>
        <v>0</v>
      </c>
      <c r="Q4" s="90">
        <f>'01'!S31+'01'!S58</f>
        <v>0</v>
      </c>
      <c r="R4" s="90">
        <f>'01'!T31+'01'!T58</f>
        <v>0</v>
      </c>
      <c r="S4" s="90">
        <f>'01'!U31+'01'!U58</f>
        <v>0</v>
      </c>
      <c r="T4" s="90">
        <f>'01'!V31+'01'!V58</f>
        <v>0</v>
      </c>
      <c r="U4" s="90">
        <f>'01'!W31+'01'!W58</f>
        <v>0</v>
      </c>
      <c r="V4" s="90">
        <f>'01'!X31+'01'!X58</f>
        <v>0</v>
      </c>
      <c r="W4" s="90">
        <f>'01'!Y31+'01'!Y58</f>
        <v>0</v>
      </c>
      <c r="X4" s="90">
        <f>'01'!Z31+'01'!Z58</f>
        <v>0</v>
      </c>
      <c r="Y4" s="90">
        <f>'01'!AA31+'01'!AA58</f>
        <v>0</v>
      </c>
      <c r="Z4" s="90">
        <f>'01'!AB31+'01'!AB58</f>
        <v>0</v>
      </c>
      <c r="AA4" s="90">
        <f>'01'!AC31+'01'!AC58</f>
        <v>0</v>
      </c>
      <c r="AB4" s="90">
        <f>'01'!AD31+'01'!AD58</f>
        <v>0</v>
      </c>
      <c r="AC4" s="90">
        <f>'01'!AE31+'01'!AE58</f>
        <v>0</v>
      </c>
      <c r="AD4" s="90">
        <f>'01'!AF31+'01'!AF58</f>
        <v>0</v>
      </c>
      <c r="AE4" s="90">
        <f>'01'!AG31+'01'!AG58</f>
        <v>0</v>
      </c>
      <c r="AF4" s="90">
        <f>'01'!AH31+'01'!AH58</f>
        <v>0</v>
      </c>
      <c r="AG4" s="90">
        <f>'01'!AI31+'01'!AI58</f>
        <v>0</v>
      </c>
      <c r="AH4" s="90">
        <f>'01'!AJ31+'01'!AJ58</f>
        <v>0</v>
      </c>
      <c r="AI4" s="90">
        <f>'01'!AK31+'01'!AK58</f>
        <v>0</v>
      </c>
      <c r="AJ4" s="90">
        <f>'01'!AL31+'01'!AL58</f>
        <v>0</v>
      </c>
      <c r="AK4" s="90">
        <f>'01'!AM31+'01'!AM58</f>
        <v>0</v>
      </c>
      <c r="AL4" s="90">
        <f>'01'!AN31+'01'!AN58</f>
        <v>0</v>
      </c>
      <c r="AM4" s="90">
        <f>'01'!AO31+'01'!AO58</f>
        <v>0</v>
      </c>
      <c r="AN4" s="90">
        <f>'01'!AP31+'01'!AP58</f>
        <v>0</v>
      </c>
      <c r="AO4" s="90">
        <f>'01'!AQ31+'01'!AQ58</f>
        <v>0</v>
      </c>
      <c r="AP4" s="90">
        <f>'01'!AR31+'01'!AR58</f>
        <v>0</v>
      </c>
      <c r="AQ4" s="90">
        <f>'01'!AS31+'01'!AS58</f>
        <v>0</v>
      </c>
      <c r="AR4" s="90">
        <f>'01'!AT31+'01'!AT58</f>
        <v>0</v>
      </c>
      <c r="AS4" s="90">
        <f>'01'!AU31+'01'!AU58</f>
        <v>0</v>
      </c>
      <c r="AT4" s="90">
        <f>'01'!AV31+'01'!AV58</f>
        <v>0</v>
      </c>
      <c r="AU4" s="90">
        <f>'01'!AW31+'01'!AW58</f>
        <v>0</v>
      </c>
      <c r="AV4" s="90">
        <f>'01'!AX31+'01'!AX58</f>
        <v>0</v>
      </c>
      <c r="AW4" s="90">
        <f>'01'!AY31+'01'!AY58</f>
        <v>0</v>
      </c>
      <c r="AX4" s="90">
        <f>'01'!AZ31+'01'!AZ58</f>
        <v>0</v>
      </c>
      <c r="AY4" s="90">
        <f>'01'!BA31+'01'!BA58</f>
        <v>0</v>
      </c>
      <c r="AZ4" s="90">
        <f>'01'!BB31+'01'!BB58</f>
        <v>0</v>
      </c>
      <c r="BA4" s="90">
        <f>'01'!BC31+'01'!BC58</f>
        <v>0</v>
      </c>
      <c r="BB4" s="90">
        <f>'01'!BD31+'01'!BD58</f>
        <v>0</v>
      </c>
      <c r="BC4" s="90">
        <f>'01'!BE31+'01'!BE58</f>
        <v>0</v>
      </c>
      <c r="BD4" s="90">
        <f>'01'!BF31+'01'!BF58</f>
        <v>0</v>
      </c>
      <c r="BE4" s="90">
        <f>'01'!BG31+'01'!BG58</f>
        <v>0</v>
      </c>
      <c r="BF4" s="90">
        <f>'01'!BH31+'01'!BH58</f>
        <v>0</v>
      </c>
      <c r="BG4" s="90">
        <f>'01'!BI31+'01'!BI58</f>
        <v>0</v>
      </c>
      <c r="BH4" s="90">
        <f>'01'!BJ31+'01'!BJ58</f>
        <v>0</v>
      </c>
      <c r="BI4" s="90">
        <f>'01'!BK31+'01'!BK58</f>
        <v>0</v>
      </c>
      <c r="BJ4" s="90">
        <f>'01'!BL31+'01'!BL58</f>
        <v>0</v>
      </c>
      <c r="BK4" s="90">
        <f>'01'!BM31+'01'!BM58</f>
        <v>0</v>
      </c>
      <c r="BL4" s="90">
        <f>'01'!BN31+'01'!BN58</f>
        <v>0</v>
      </c>
      <c r="BM4" s="90">
        <f>'01'!BO31+'01'!BO58</f>
        <v>0</v>
      </c>
      <c r="BN4" s="90">
        <f>'01'!BP31+'01'!BP58</f>
        <v>0</v>
      </c>
      <c r="BO4" s="90">
        <f>'01'!BQ31+'01'!BQ58</f>
        <v>0</v>
      </c>
      <c r="BP4" s="90">
        <f>'01'!BR31+'01'!BR58</f>
        <v>0</v>
      </c>
      <c r="BQ4" s="90">
        <f>'01'!BS31+'01'!BS58</f>
        <v>0</v>
      </c>
      <c r="BR4" s="90">
        <f>'01'!BT31+'01'!BT58</f>
        <v>0</v>
      </c>
      <c r="BS4" s="90">
        <f>'01'!BU31+'01'!BU58</f>
        <v>0</v>
      </c>
      <c r="BT4" s="90">
        <f>'01'!BV31+'01'!BV58</f>
        <v>0</v>
      </c>
      <c r="BU4" s="90">
        <f>'01'!BW31+'01'!BW58</f>
        <v>0</v>
      </c>
      <c r="BV4" s="90">
        <f>'01'!BX31+'01'!BX58</f>
        <v>0</v>
      </c>
      <c r="BW4" s="90">
        <f>'01'!BY31+'01'!BY58</f>
        <v>0</v>
      </c>
      <c r="BX4" s="90">
        <f>'01'!BZ31+'01'!BZ58</f>
        <v>0</v>
      </c>
      <c r="BY4" s="104">
        <f>'01'!C33+'01'!C60</f>
        <v>0</v>
      </c>
    </row>
    <row r="5" ht="14.5" spans="1:77">
      <c r="A5" s="89">
        <v>45690</v>
      </c>
      <c r="B5" s="90">
        <f>'02'!D31+'02'!D58</f>
        <v>0</v>
      </c>
      <c r="C5" s="90">
        <f>'02'!E31+'02'!E58</f>
        <v>0</v>
      </c>
      <c r="D5" s="90">
        <f>'02'!F31+'02'!F58</f>
        <v>0</v>
      </c>
      <c r="E5" s="90">
        <f>'02'!G31+'02'!G58</f>
        <v>0</v>
      </c>
      <c r="F5" s="90">
        <f>'02'!H31+'02'!H58</f>
        <v>0</v>
      </c>
      <c r="G5" s="90">
        <f>'02'!I31+'02'!I58</f>
        <v>0</v>
      </c>
      <c r="H5" s="90">
        <f>'02'!J31+'02'!J58</f>
        <v>0</v>
      </c>
      <c r="I5" s="90">
        <f>'02'!K31+'02'!K58</f>
        <v>0</v>
      </c>
      <c r="J5" s="90">
        <f>'02'!L31+'02'!L58</f>
        <v>0</v>
      </c>
      <c r="K5" s="90">
        <f>'02'!M31+'02'!M58</f>
        <v>0</v>
      </c>
      <c r="L5" s="90">
        <f>'02'!N31+'02'!N58</f>
        <v>0</v>
      </c>
      <c r="M5" s="90">
        <f>'02'!O31+'02'!O58</f>
        <v>0</v>
      </c>
      <c r="N5" s="90">
        <f>'02'!P31+'02'!P58</f>
        <v>0</v>
      </c>
      <c r="O5" s="90">
        <f>'02'!Q31+'02'!Q58</f>
        <v>0</v>
      </c>
      <c r="P5" s="90">
        <f>'02'!R31+'02'!R58</f>
        <v>0</v>
      </c>
      <c r="Q5" s="90">
        <f>'02'!S31+'02'!S58</f>
        <v>0</v>
      </c>
      <c r="R5" s="90">
        <f>'02'!T31+'02'!T58</f>
        <v>0</v>
      </c>
      <c r="S5" s="90">
        <f>'02'!U31+'02'!U58</f>
        <v>0</v>
      </c>
      <c r="T5" s="90">
        <f>'02'!V31+'02'!V58</f>
        <v>0</v>
      </c>
      <c r="U5" s="90">
        <f>'02'!W31+'02'!W58</f>
        <v>0</v>
      </c>
      <c r="V5" s="90">
        <f>'02'!X31+'02'!X58</f>
        <v>0</v>
      </c>
      <c r="W5" s="90">
        <f>'02'!Y31+'02'!Y58</f>
        <v>0</v>
      </c>
      <c r="X5" s="90">
        <f>'02'!Z31+'02'!Z58</f>
        <v>0</v>
      </c>
      <c r="Y5" s="90">
        <f>'02'!AA31+'02'!AA58</f>
        <v>0</v>
      </c>
      <c r="Z5" s="90">
        <f>'02'!AB31+'02'!AB58</f>
        <v>0</v>
      </c>
      <c r="AA5" s="90">
        <f>'02'!AC31+'02'!AC58</f>
        <v>0</v>
      </c>
      <c r="AB5" s="90">
        <f>'02'!AD31+'02'!AD58</f>
        <v>0</v>
      </c>
      <c r="AC5" s="90">
        <f>'02'!AE31+'02'!AE58</f>
        <v>0</v>
      </c>
      <c r="AD5" s="90">
        <f>'02'!AF31+'02'!AF58</f>
        <v>0</v>
      </c>
      <c r="AE5" s="90">
        <f>'02'!AG31+'02'!AG58</f>
        <v>0</v>
      </c>
      <c r="AF5" s="90">
        <f>'02'!AH31+'02'!AH58</f>
        <v>0</v>
      </c>
      <c r="AG5" s="90">
        <f>'02'!AI31+'02'!AI58</f>
        <v>0</v>
      </c>
      <c r="AH5" s="90">
        <f>'02'!AJ31+'02'!AJ58</f>
        <v>0</v>
      </c>
      <c r="AI5" s="90">
        <f>'02'!AK31+'02'!AK58</f>
        <v>0</v>
      </c>
      <c r="AJ5" s="90">
        <f>'02'!AL31+'02'!AL58</f>
        <v>0</v>
      </c>
      <c r="AK5" s="90">
        <f>'02'!AM31+'02'!AM58</f>
        <v>0</v>
      </c>
      <c r="AL5" s="90">
        <f>'02'!AN31+'02'!AN58</f>
        <v>0</v>
      </c>
      <c r="AM5" s="90">
        <f>'02'!AO31+'02'!AO58</f>
        <v>0</v>
      </c>
      <c r="AN5" s="90">
        <f>'02'!AP31+'02'!AP58</f>
        <v>0</v>
      </c>
      <c r="AO5" s="90">
        <f>'02'!AQ31+'02'!AQ58</f>
        <v>0</v>
      </c>
      <c r="AP5" s="90">
        <f>'02'!AR31+'02'!AR58</f>
        <v>0</v>
      </c>
      <c r="AQ5" s="90">
        <f>'02'!AS31+'02'!AS58</f>
        <v>0</v>
      </c>
      <c r="AR5" s="90">
        <f>'02'!AT31+'02'!AT58</f>
        <v>0</v>
      </c>
      <c r="AS5" s="90">
        <f>'02'!AU31+'02'!AU58</f>
        <v>0</v>
      </c>
      <c r="AT5" s="90">
        <f>'02'!AV31+'02'!AV58</f>
        <v>0</v>
      </c>
      <c r="AU5" s="90">
        <f>'02'!AW31+'02'!AW58</f>
        <v>0</v>
      </c>
      <c r="AV5" s="90">
        <f>'02'!AX31+'02'!AX58</f>
        <v>0</v>
      </c>
      <c r="AW5" s="90">
        <f>'02'!AY31+'02'!AY58</f>
        <v>0</v>
      </c>
      <c r="AX5" s="90">
        <f>'02'!AZ31+'02'!AZ58</f>
        <v>0</v>
      </c>
      <c r="AY5" s="90">
        <f>'02'!BA31+'02'!BA58</f>
        <v>0</v>
      </c>
      <c r="AZ5" s="90">
        <f>'02'!BB31+'02'!BB58</f>
        <v>0</v>
      </c>
      <c r="BA5" s="90">
        <f>'02'!BC31+'02'!BC58</f>
        <v>0</v>
      </c>
      <c r="BB5" s="90">
        <f>'02'!BD31+'02'!BD58</f>
        <v>0</v>
      </c>
      <c r="BC5" s="90">
        <f>'02'!BE31+'02'!BE58</f>
        <v>0</v>
      </c>
      <c r="BD5" s="90">
        <f>'02'!BF31+'02'!BF58</f>
        <v>0</v>
      </c>
      <c r="BE5" s="90">
        <f>'02'!BG31+'02'!BG58</f>
        <v>0</v>
      </c>
      <c r="BF5" s="90">
        <f>'02'!BH31+'02'!BH58</f>
        <v>0</v>
      </c>
      <c r="BG5" s="90">
        <f>'02'!BI31+'02'!BI58</f>
        <v>0</v>
      </c>
      <c r="BH5" s="90">
        <f>'02'!BJ31+'02'!BJ58</f>
        <v>0</v>
      </c>
      <c r="BI5" s="90">
        <f>'02'!BK31+'02'!BK58</f>
        <v>0</v>
      </c>
      <c r="BJ5" s="90">
        <f>'02'!BL31+'02'!BL58</f>
        <v>0</v>
      </c>
      <c r="BK5" s="90">
        <f>'02'!BM31+'02'!BM58</f>
        <v>0</v>
      </c>
      <c r="BL5" s="90">
        <f>'02'!BN31+'02'!BN58</f>
        <v>0</v>
      </c>
      <c r="BM5" s="90">
        <f>'02'!BO31+'02'!BO58</f>
        <v>0</v>
      </c>
      <c r="BN5" s="90">
        <f>'02'!BP31+'02'!BP58</f>
        <v>0</v>
      </c>
      <c r="BO5" s="90">
        <f>'02'!BQ31+'02'!BQ58</f>
        <v>0</v>
      </c>
      <c r="BP5" s="90">
        <f>'02'!BR31+'02'!BR58</f>
        <v>0</v>
      </c>
      <c r="BQ5" s="90">
        <f>'02'!BS31+'02'!BS58</f>
        <v>0</v>
      </c>
      <c r="BR5" s="90">
        <f>'02'!BT31+'02'!BT58</f>
        <v>0</v>
      </c>
      <c r="BS5" s="90">
        <f>'02'!BU31+'02'!BU58</f>
        <v>0</v>
      </c>
      <c r="BT5" s="90">
        <f>'02'!BV31+'02'!BV58</f>
        <v>0</v>
      </c>
      <c r="BU5" s="90">
        <f>'02'!BW31+'02'!BW58</f>
        <v>0</v>
      </c>
      <c r="BV5" s="90">
        <f>'02'!BX31+'02'!BX58</f>
        <v>0</v>
      </c>
      <c r="BW5" s="90">
        <f>'02'!BY31+'02'!BY58</f>
        <v>0</v>
      </c>
      <c r="BX5" s="90">
        <f>'02'!BZ31+'02'!BZ58</f>
        <v>0</v>
      </c>
      <c r="BY5" s="104">
        <f>'02'!C33+'02'!C60</f>
        <v>0</v>
      </c>
    </row>
    <row r="6" ht="14.5" spans="1:77">
      <c r="A6" s="89">
        <v>45691</v>
      </c>
      <c r="B6" s="90">
        <f>'03'!D31+'03'!D58</f>
        <v>0</v>
      </c>
      <c r="C6" s="90">
        <f>'03'!E31+'03'!E58</f>
        <v>0</v>
      </c>
      <c r="D6" s="90">
        <f>'03'!F31+'03'!F58</f>
        <v>0</v>
      </c>
      <c r="E6" s="90">
        <f>'03'!G31+'03'!G58</f>
        <v>0</v>
      </c>
      <c r="F6" s="90">
        <f>'03'!H31+'03'!H58</f>
        <v>0</v>
      </c>
      <c r="G6" s="90">
        <f>'03'!I31+'03'!I58</f>
        <v>0</v>
      </c>
      <c r="H6" s="90">
        <f>'03'!J31+'03'!J58</f>
        <v>6.58</v>
      </c>
      <c r="I6" s="90">
        <f>'03'!K31+'03'!K58</f>
        <v>0</v>
      </c>
      <c r="J6" s="90">
        <f>'03'!L31+'03'!L58</f>
        <v>0.752</v>
      </c>
      <c r="K6" s="90">
        <f>'03'!M31+'03'!M58</f>
        <v>0</v>
      </c>
      <c r="L6" s="90">
        <f>'03'!N31+'03'!N58</f>
        <v>0.2068</v>
      </c>
      <c r="M6" s="90">
        <f>'03'!O31+'03'!O58</f>
        <v>0</v>
      </c>
      <c r="N6" s="90">
        <f>'03'!P31+'03'!P58</f>
        <v>0</v>
      </c>
      <c r="O6" s="90">
        <f>'03'!Q31+'03'!Q58</f>
        <v>0</v>
      </c>
      <c r="P6" s="90">
        <f>'03'!R31+'03'!R58</f>
        <v>0</v>
      </c>
      <c r="Q6" s="90">
        <f>'03'!S31+'03'!S58</f>
        <v>0</v>
      </c>
      <c r="R6" s="90">
        <f>'03'!T31+'03'!T58</f>
        <v>0</v>
      </c>
      <c r="S6" s="90">
        <f>'03'!U31+'03'!U58</f>
        <v>0</v>
      </c>
      <c r="T6" s="90">
        <f>'03'!V31+'03'!V58</f>
        <v>0</v>
      </c>
      <c r="U6" s="90">
        <f>'03'!W31+'03'!W58</f>
        <v>2.35</v>
      </c>
      <c r="V6" s="90">
        <f>'03'!X31+'03'!X58</f>
        <v>0</v>
      </c>
      <c r="W6" s="90">
        <f>'03'!Y31+'03'!Y58</f>
        <v>0</v>
      </c>
      <c r="X6" s="90">
        <f>'03'!Z31+'03'!Z58</f>
        <v>0</v>
      </c>
      <c r="Y6" s="90">
        <f>'03'!AA31+'03'!AA58</f>
        <v>18.8</v>
      </c>
      <c r="Z6" s="90">
        <f>'03'!AB31+'03'!AB58</f>
        <v>0</v>
      </c>
      <c r="AA6" s="90">
        <f>'03'!AC31+'03'!AC58</f>
        <v>0.376</v>
      </c>
      <c r="AB6" s="90">
        <f>'03'!AD31+'03'!AD58</f>
        <v>0</v>
      </c>
      <c r="AC6" s="90">
        <f>'03'!AE31+'03'!AE58</f>
        <v>0</v>
      </c>
      <c r="AD6" s="90">
        <f>'03'!AF31+'03'!AF58</f>
        <v>0</v>
      </c>
      <c r="AE6" s="90">
        <f>'03'!AG31+'03'!AG58</f>
        <v>0</v>
      </c>
      <c r="AF6" s="90">
        <f>'03'!AH31+'03'!AH58</f>
        <v>0</v>
      </c>
      <c r="AG6" s="90">
        <f>'03'!AI31+'03'!AI58</f>
        <v>0</v>
      </c>
      <c r="AH6" s="90">
        <f>'03'!AJ31+'03'!AJ58</f>
        <v>0</v>
      </c>
      <c r="AI6" s="90">
        <f>'03'!AK31+'03'!AK58</f>
        <v>0</v>
      </c>
      <c r="AJ6" s="90">
        <f>'03'!AL31+'03'!AL58</f>
        <v>0</v>
      </c>
      <c r="AK6" s="90">
        <f>'03'!AM31+'03'!AM58</f>
        <v>0</v>
      </c>
      <c r="AL6" s="90">
        <f>'03'!AN31+'03'!AN58</f>
        <v>0</v>
      </c>
      <c r="AM6" s="90">
        <f>'03'!AO31+'03'!AO58</f>
        <v>0</v>
      </c>
      <c r="AN6" s="90">
        <f>'03'!AP31+'03'!AP58</f>
        <v>0</v>
      </c>
      <c r="AO6" s="90">
        <f>'03'!AQ31+'03'!AQ58</f>
        <v>0</v>
      </c>
      <c r="AP6" s="90">
        <f>'03'!AR31+'03'!AR58</f>
        <v>0</v>
      </c>
      <c r="AQ6" s="90">
        <f>'03'!AS31+'03'!AS58</f>
        <v>0</v>
      </c>
      <c r="AR6" s="90">
        <f>'03'!AT31+'03'!AT58</f>
        <v>0</v>
      </c>
      <c r="AS6" s="90">
        <f>'03'!AU31+'03'!AU58</f>
        <v>0</v>
      </c>
      <c r="AT6" s="90">
        <f>'03'!AV31+'03'!AV58</f>
        <v>0</v>
      </c>
      <c r="AU6" s="90">
        <f>'03'!AW31+'03'!AW58</f>
        <v>0</v>
      </c>
      <c r="AV6" s="90">
        <f>'03'!AX31+'03'!AX58</f>
        <v>0</v>
      </c>
      <c r="AW6" s="90">
        <f>'03'!AY31+'03'!AY58</f>
        <v>0</v>
      </c>
      <c r="AX6" s="90">
        <f>'03'!AZ31+'03'!AZ58</f>
        <v>0</v>
      </c>
      <c r="AY6" s="90">
        <f>'03'!BA31+'03'!BA58</f>
        <v>0</v>
      </c>
      <c r="AZ6" s="90">
        <f>'03'!BB31+'03'!BB58</f>
        <v>0</v>
      </c>
      <c r="BA6" s="90">
        <f>'03'!BC31+'03'!BC58</f>
        <v>0</v>
      </c>
      <c r="BB6" s="90">
        <f>'03'!BD31+'03'!BD58</f>
        <v>0</v>
      </c>
      <c r="BC6" s="90">
        <f>'03'!BE31+'03'!BE58</f>
        <v>5.922</v>
      </c>
      <c r="BD6" s="90">
        <f>'03'!BF31+'03'!BF58</f>
        <v>0</v>
      </c>
      <c r="BE6" s="90">
        <f>'03'!BG31+'03'!BG58</f>
        <v>0</v>
      </c>
      <c r="BF6" s="90">
        <f>'03'!BH31+'03'!BH58</f>
        <v>0</v>
      </c>
      <c r="BG6" s="90">
        <f>'03'!BI31+'03'!BI58</f>
        <v>0</v>
      </c>
      <c r="BH6" s="90">
        <f>'03'!BJ31+'03'!BJ58</f>
        <v>0</v>
      </c>
      <c r="BI6" s="90">
        <f>'03'!BK31+'03'!BK58</f>
        <v>2.256</v>
      </c>
      <c r="BJ6" s="90">
        <f>'03'!BL31+'03'!BL58</f>
        <v>2.726</v>
      </c>
      <c r="BK6" s="90">
        <f>'03'!BM31+'03'!BM58</f>
        <v>0</v>
      </c>
      <c r="BL6" s="90">
        <f>'03'!BN31+'03'!BN58</f>
        <v>0</v>
      </c>
      <c r="BM6" s="90">
        <f>'03'!BO31+'03'!BO58</f>
        <v>0</v>
      </c>
      <c r="BN6" s="90">
        <f>'03'!BP31+'03'!BP58</f>
        <v>0</v>
      </c>
      <c r="BO6" s="90">
        <f>'03'!BQ31+'03'!BQ58</f>
        <v>0</v>
      </c>
      <c r="BP6" s="90">
        <f>'03'!BR31+'03'!BR58</f>
        <v>0</v>
      </c>
      <c r="BQ6" s="90">
        <f>'03'!BS31+'03'!BS58</f>
        <v>0</v>
      </c>
      <c r="BR6" s="90">
        <f>'03'!BT31+'03'!BT58</f>
        <v>0</v>
      </c>
      <c r="BS6" s="90">
        <f>'03'!BU31+'03'!BU58</f>
        <v>0</v>
      </c>
      <c r="BT6" s="90">
        <f>'03'!BV31+'03'!BV58</f>
        <v>10.998</v>
      </c>
      <c r="BU6" s="90">
        <f>'03'!BW31+'03'!BW58</f>
        <v>0</v>
      </c>
      <c r="BV6" s="90">
        <f>'03'!BX31+'03'!BX58</f>
        <v>3.76</v>
      </c>
      <c r="BW6" s="90">
        <f>'03'!BY31+'03'!BY58</f>
        <v>0</v>
      </c>
      <c r="BX6" s="90">
        <f>'03'!BZ31+'03'!BZ58</f>
        <v>0</v>
      </c>
      <c r="BY6" s="104">
        <f>'03'!C33+'03'!C60</f>
        <v>7110.16</v>
      </c>
    </row>
    <row r="7" ht="14.5" spans="1:77">
      <c r="A7" s="89">
        <v>45692</v>
      </c>
      <c r="B7" s="90">
        <f>'04'!D31+'04'!D58</f>
        <v>0</v>
      </c>
      <c r="C7" s="90">
        <f>'04'!E31+'04'!E58</f>
        <v>0</v>
      </c>
      <c r="D7" s="90">
        <f>'04'!F31+'04'!F58</f>
        <v>5.64</v>
      </c>
      <c r="E7" s="90">
        <f>'04'!G31+'04'!G58</f>
        <v>0</v>
      </c>
      <c r="F7" s="90">
        <f>'04'!H31+'04'!H58</f>
        <v>0</v>
      </c>
      <c r="G7" s="90">
        <f>'04'!I31+'04'!I58</f>
        <v>0</v>
      </c>
      <c r="H7" s="90">
        <f>'04'!J31+'04'!J58</f>
        <v>0</v>
      </c>
      <c r="I7" s="90">
        <f>'04'!K31+'04'!K58</f>
        <v>0</v>
      </c>
      <c r="J7" s="90">
        <f>'04'!L31+'04'!L58</f>
        <v>0.0846</v>
      </c>
      <c r="K7" s="90">
        <f>'04'!M31+'04'!M58</f>
        <v>0</v>
      </c>
      <c r="L7" s="90">
        <f>'04'!N31+'04'!N58</f>
        <v>0.1974</v>
      </c>
      <c r="M7" s="90">
        <f>'04'!O31+'04'!O58</f>
        <v>0</v>
      </c>
      <c r="N7" s="90">
        <f>'04'!P31+'04'!P58</f>
        <v>0</v>
      </c>
      <c r="O7" s="90">
        <f>'04'!Q31+'04'!Q58</f>
        <v>94</v>
      </c>
      <c r="P7" s="90">
        <f>'04'!R31+'04'!R58</f>
        <v>0</v>
      </c>
      <c r="Q7" s="90">
        <f>'04'!S31+'04'!S58</f>
        <v>0</v>
      </c>
      <c r="R7" s="90">
        <f>'04'!T31+'04'!T58</f>
        <v>0</v>
      </c>
      <c r="S7" s="90">
        <f>'04'!U31+'04'!U58</f>
        <v>0</v>
      </c>
      <c r="T7" s="90">
        <f>'04'!V31+'04'!V58</f>
        <v>0</v>
      </c>
      <c r="U7" s="90">
        <f>'04'!W31+'04'!W58</f>
        <v>0</v>
      </c>
      <c r="V7" s="90">
        <f>'04'!X31+'04'!X58</f>
        <v>0</v>
      </c>
      <c r="W7" s="90">
        <f>'04'!Y31+'04'!Y58</f>
        <v>0</v>
      </c>
      <c r="X7" s="90">
        <f>'04'!Z31+'04'!Z58</f>
        <v>0</v>
      </c>
      <c r="Y7" s="90">
        <f>'04'!AA31+'04'!AA58</f>
        <v>18.8</v>
      </c>
      <c r="Z7" s="90">
        <f>'04'!AB31+'04'!AB58</f>
        <v>0</v>
      </c>
      <c r="AA7" s="90">
        <f>'04'!AC31+'04'!AC58</f>
        <v>0</v>
      </c>
      <c r="AB7" s="90">
        <f>'04'!AD31+'04'!AD58</f>
        <v>0</v>
      </c>
      <c r="AC7" s="90">
        <f>'04'!AE31+'04'!AE58</f>
        <v>0</v>
      </c>
      <c r="AD7" s="90">
        <f>'04'!AF31+'04'!AF58</f>
        <v>0</v>
      </c>
      <c r="AE7" s="90">
        <f>'04'!AG31+'04'!AG58</f>
        <v>5.358</v>
      </c>
      <c r="AF7" s="90">
        <f>'04'!AH31+'04'!AH58</f>
        <v>0</v>
      </c>
      <c r="AG7" s="90">
        <f>'04'!AI31+'04'!AI58</f>
        <v>0</v>
      </c>
      <c r="AH7" s="90">
        <f>'04'!AJ31+'04'!AJ58</f>
        <v>0</v>
      </c>
      <c r="AI7" s="90">
        <f>'04'!AK31+'04'!AK58</f>
        <v>0</v>
      </c>
      <c r="AJ7" s="90">
        <f>'04'!AL31+'04'!AL58</f>
        <v>0</v>
      </c>
      <c r="AK7" s="90">
        <f>'04'!AM31+'04'!AM58</f>
        <v>0</v>
      </c>
      <c r="AL7" s="90">
        <f>'04'!AN31+'04'!AN58</f>
        <v>0</v>
      </c>
      <c r="AM7" s="90">
        <f>'04'!AO31+'04'!AO58</f>
        <v>0</v>
      </c>
      <c r="AN7" s="90">
        <f>'04'!AP31+'04'!AP58</f>
        <v>0</v>
      </c>
      <c r="AO7" s="90">
        <f>'04'!AQ31+'04'!AQ58</f>
        <v>0</v>
      </c>
      <c r="AP7" s="90">
        <f>'04'!AR31+'04'!AR58</f>
        <v>0</v>
      </c>
      <c r="AQ7" s="90">
        <f>'04'!AS31+'04'!AS58</f>
        <v>0</v>
      </c>
      <c r="AR7" s="90">
        <f>'04'!AT31+'04'!AT58</f>
        <v>0.188</v>
      </c>
      <c r="AS7" s="90">
        <f>'04'!AU31+'04'!AU58</f>
        <v>0</v>
      </c>
      <c r="AT7" s="90">
        <f>'04'!AV31+'04'!AV58</f>
        <v>0</v>
      </c>
      <c r="AU7" s="90">
        <f>'04'!AW31+'04'!AW58</f>
        <v>0</v>
      </c>
      <c r="AV7" s="90">
        <f>'04'!AX31+'04'!AX58</f>
        <v>0</v>
      </c>
      <c r="AW7" s="90">
        <f>'04'!AY31+'04'!AY58</f>
        <v>0</v>
      </c>
      <c r="AX7" s="90">
        <f>'04'!AZ31+'04'!AZ58</f>
        <v>0</v>
      </c>
      <c r="AY7" s="90">
        <f>'04'!BA31+'04'!BA58</f>
        <v>0</v>
      </c>
      <c r="AZ7" s="90">
        <f>'04'!BB31+'04'!BB58</f>
        <v>0</v>
      </c>
      <c r="BA7" s="90">
        <f>'04'!BC31+'04'!BC58</f>
        <v>0</v>
      </c>
      <c r="BB7" s="90">
        <f>'04'!BD31+'04'!BD58</f>
        <v>0</v>
      </c>
      <c r="BC7" s="90">
        <f>'04'!BE31+'04'!BE58</f>
        <v>0</v>
      </c>
      <c r="BD7" s="90">
        <f>'04'!BF31+'04'!BF58</f>
        <v>0</v>
      </c>
      <c r="BE7" s="90">
        <f>'04'!BG31+'04'!BG58</f>
        <v>0</v>
      </c>
      <c r="BF7" s="90">
        <f>'04'!BH31+'04'!BH58</f>
        <v>0</v>
      </c>
      <c r="BG7" s="90">
        <f>'04'!BI31+'04'!BI58</f>
        <v>0</v>
      </c>
      <c r="BH7" s="90">
        <f>'04'!BJ31+'04'!BJ58</f>
        <v>0</v>
      </c>
      <c r="BI7" s="90">
        <f>'04'!BK31+'04'!BK58</f>
        <v>0</v>
      </c>
      <c r="BJ7" s="90">
        <f>'04'!BL31+'04'!BL58</f>
        <v>0</v>
      </c>
      <c r="BK7" s="90">
        <f>'04'!BM31+'04'!BM58</f>
        <v>0</v>
      </c>
      <c r="BL7" s="90">
        <f>'04'!BN31+'04'!BN58</f>
        <v>0</v>
      </c>
      <c r="BM7" s="90">
        <f>'04'!BO31+'04'!BO58</f>
        <v>0</v>
      </c>
      <c r="BN7" s="90">
        <f>'04'!BP31+'04'!BP58</f>
        <v>0</v>
      </c>
      <c r="BO7" s="90">
        <f>'04'!BQ31+'04'!BQ58</f>
        <v>0</v>
      </c>
      <c r="BP7" s="90">
        <f>'04'!BR31+'04'!BR58</f>
        <v>0</v>
      </c>
      <c r="BQ7" s="90">
        <f>'04'!BS31+'04'!BS58</f>
        <v>0</v>
      </c>
      <c r="BR7" s="90">
        <f>'04'!BT31+'04'!BT58</f>
        <v>0</v>
      </c>
      <c r="BS7" s="90">
        <f>'04'!BU31+'04'!BU58</f>
        <v>0</v>
      </c>
      <c r="BT7" s="90">
        <f>'04'!BV31+'04'!BV58</f>
        <v>0</v>
      </c>
      <c r="BU7" s="90">
        <f>'04'!BW31+'04'!BW58</f>
        <v>0</v>
      </c>
      <c r="BV7" s="90">
        <f>'04'!BX31+'04'!BX58</f>
        <v>3.76</v>
      </c>
      <c r="BW7" s="90">
        <f>'04'!BY31+'04'!BY58</f>
        <v>0</v>
      </c>
      <c r="BX7" s="90">
        <f>'04'!BZ31+'04'!BZ58</f>
        <v>0</v>
      </c>
      <c r="BY7" s="104">
        <f>'04'!C33+'04'!C60</f>
        <v>7110.16</v>
      </c>
    </row>
    <row r="8" ht="14.5" spans="1:77">
      <c r="A8" s="89">
        <v>45693</v>
      </c>
      <c r="B8" s="90">
        <f>'05'!D31+'05'!D58</f>
        <v>0</v>
      </c>
      <c r="C8" s="90">
        <f>'05'!E31+'05'!E58</f>
        <v>0</v>
      </c>
      <c r="D8" s="90">
        <f>'05'!F31+'05'!F58</f>
        <v>0</v>
      </c>
      <c r="E8" s="90">
        <f>'05'!G31+'05'!G58</f>
        <v>0</v>
      </c>
      <c r="F8" s="90">
        <f>'05'!H31+'05'!H58</f>
        <v>0</v>
      </c>
      <c r="G8" s="90">
        <f>'05'!I31+'05'!I58</f>
        <v>0</v>
      </c>
      <c r="H8" s="90">
        <f>'05'!J31+'05'!J58</f>
        <v>0</v>
      </c>
      <c r="I8" s="90">
        <f>'05'!K31+'05'!K58</f>
        <v>0</v>
      </c>
      <c r="J8" s="90">
        <f>'05'!L31+'05'!L58</f>
        <v>0.2538</v>
      </c>
      <c r="K8" s="90">
        <f>'05'!M31+'05'!M58</f>
        <v>1.316</v>
      </c>
      <c r="L8" s="90">
        <f>'05'!N31+'05'!N58</f>
        <v>0.18236</v>
      </c>
      <c r="M8" s="90">
        <f>'05'!O31+'05'!O58</f>
        <v>0</v>
      </c>
      <c r="N8" s="90">
        <f>'05'!P31+'05'!P58</f>
        <v>0.094</v>
      </c>
      <c r="O8" s="90">
        <f>'05'!Q31+'05'!Q58</f>
        <v>0</v>
      </c>
      <c r="P8" s="90">
        <f>'05'!R31+'05'!R58</f>
        <v>0</v>
      </c>
      <c r="Q8" s="90">
        <f>'05'!S31+'05'!S58</f>
        <v>3.13302</v>
      </c>
      <c r="R8" s="90">
        <f>'05'!T31+'05'!T58</f>
        <v>0</v>
      </c>
      <c r="S8" s="90">
        <f>'05'!U31+'05'!U58</f>
        <v>0</v>
      </c>
      <c r="T8" s="90">
        <f>'05'!V31+'05'!V58</f>
        <v>0</v>
      </c>
      <c r="U8" s="90">
        <f>'05'!W31+'05'!W58</f>
        <v>0</v>
      </c>
      <c r="V8" s="90">
        <f>'05'!X31+'05'!X58</f>
        <v>0</v>
      </c>
      <c r="W8" s="90">
        <f>'05'!Y31+'05'!Y58</f>
        <v>0</v>
      </c>
      <c r="X8" s="90">
        <f>'05'!Z31+'05'!Z58</f>
        <v>0</v>
      </c>
      <c r="Y8" s="90">
        <f>'05'!AA31+'05'!AA58</f>
        <v>0</v>
      </c>
      <c r="Z8" s="90">
        <f>'05'!AB31+'05'!AB58</f>
        <v>0</v>
      </c>
      <c r="AA8" s="90">
        <f>'05'!AC31+'05'!AC58</f>
        <v>0</v>
      </c>
      <c r="AB8" s="90">
        <f>'05'!AD31+'05'!AD58</f>
        <v>0</v>
      </c>
      <c r="AC8" s="90">
        <f>'05'!AE31+'05'!AE58</f>
        <v>0</v>
      </c>
      <c r="AD8" s="90">
        <f>'05'!AF31+'05'!AF58</f>
        <v>0</v>
      </c>
      <c r="AE8" s="90">
        <f>'05'!AG31+'05'!AG58</f>
        <v>0</v>
      </c>
      <c r="AF8" s="90">
        <f>'05'!AH31+'05'!AH58</f>
        <v>0</v>
      </c>
      <c r="AG8" s="90">
        <f>'05'!AI31+'05'!AI58</f>
        <v>0</v>
      </c>
      <c r="AH8" s="90">
        <f>'05'!AJ31+'05'!AJ58</f>
        <v>0</v>
      </c>
      <c r="AI8" s="90">
        <f>'05'!AK31+'05'!AK58</f>
        <v>0</v>
      </c>
      <c r="AJ8" s="90">
        <f>'05'!AL31+'05'!AL58</f>
        <v>0</v>
      </c>
      <c r="AK8" s="90">
        <f>'05'!AM31+'05'!AM58</f>
        <v>0</v>
      </c>
      <c r="AL8" s="90">
        <f>'05'!AN31+'05'!AN58</f>
        <v>0</v>
      </c>
      <c r="AM8" s="90">
        <f>'05'!AO31+'05'!AO58</f>
        <v>0</v>
      </c>
      <c r="AN8" s="90">
        <f>'05'!AP31+'05'!AP58</f>
        <v>0</v>
      </c>
      <c r="AO8" s="90">
        <f>'05'!AQ31+'05'!AQ58</f>
        <v>0</v>
      </c>
      <c r="AP8" s="90">
        <f>'05'!AR31+'05'!AR58</f>
        <v>0</v>
      </c>
      <c r="AQ8" s="90">
        <f>'05'!AS31+'05'!AS58</f>
        <v>0</v>
      </c>
      <c r="AR8" s="90">
        <f>'05'!AT31+'05'!AT58</f>
        <v>0.188</v>
      </c>
      <c r="AS8" s="90">
        <f>'05'!AU31+'05'!AU58</f>
        <v>0</v>
      </c>
      <c r="AT8" s="90">
        <f>'05'!AV31+'05'!AV58</f>
        <v>4.136</v>
      </c>
      <c r="AU8" s="90">
        <f>'05'!AW31+'05'!AW58</f>
        <v>0</v>
      </c>
      <c r="AV8" s="90">
        <f>'05'!AX31+'05'!AX58</f>
        <v>0</v>
      </c>
      <c r="AW8" s="90">
        <f>'05'!AY31+'05'!AY58</f>
        <v>0</v>
      </c>
      <c r="AX8" s="90">
        <f>'05'!AZ31+'05'!AZ58</f>
        <v>0</v>
      </c>
      <c r="AY8" s="90">
        <f>'05'!BA31+'05'!BA58</f>
        <v>0</v>
      </c>
      <c r="AZ8" s="90">
        <f>'05'!BB31+'05'!BB58</f>
        <v>0</v>
      </c>
      <c r="BA8" s="90">
        <f>'05'!BC31+'05'!BC58</f>
        <v>0</v>
      </c>
      <c r="BB8" s="90">
        <f>'05'!BD31+'05'!BD58</f>
        <v>0</v>
      </c>
      <c r="BC8" s="90">
        <f>'05'!BE31+'05'!BE58</f>
        <v>0</v>
      </c>
      <c r="BD8" s="90">
        <f>'05'!BF31+'05'!BF58</f>
        <v>0</v>
      </c>
      <c r="BE8" s="90">
        <f>'05'!BG31+'05'!BG58</f>
        <v>0</v>
      </c>
      <c r="BF8" s="90">
        <f>'05'!BH31+'05'!BH58</f>
        <v>5.64</v>
      </c>
      <c r="BG8" s="90">
        <f>'05'!BI31+'05'!BI58</f>
        <v>0</v>
      </c>
      <c r="BH8" s="90">
        <f>'05'!BJ31+'05'!BJ58</f>
        <v>17.86</v>
      </c>
      <c r="BI8" s="90">
        <f>'05'!BK31+'05'!BK58</f>
        <v>0</v>
      </c>
      <c r="BJ8" s="90">
        <f>'05'!BL31+'05'!BL58</f>
        <v>0</v>
      </c>
      <c r="BK8" s="90">
        <f>'05'!BM31+'05'!BM58</f>
        <v>0</v>
      </c>
      <c r="BL8" s="90">
        <f>'05'!BN31+'05'!BN58</f>
        <v>0</v>
      </c>
      <c r="BM8" s="90">
        <f>'05'!BO31+'05'!BO58</f>
        <v>0</v>
      </c>
      <c r="BN8" s="90">
        <f>'05'!BP31+'05'!BP58</f>
        <v>0</v>
      </c>
      <c r="BO8" s="90">
        <f>'05'!BQ31+'05'!BQ58</f>
        <v>0</v>
      </c>
      <c r="BP8" s="90">
        <f>'05'!BR31+'05'!BR58</f>
        <v>0</v>
      </c>
      <c r="BQ8" s="90">
        <f>'05'!BS31+'05'!BS58</f>
        <v>0</v>
      </c>
      <c r="BR8" s="90">
        <f>'05'!BT31+'05'!BT58</f>
        <v>0</v>
      </c>
      <c r="BS8" s="90">
        <f>'05'!BU31+'05'!BU58</f>
        <v>0</v>
      </c>
      <c r="BT8" s="90">
        <f>'05'!BV31+'05'!BV58</f>
        <v>10.998</v>
      </c>
      <c r="BU8" s="90">
        <f>'05'!BW31+'05'!BW58</f>
        <v>0</v>
      </c>
      <c r="BV8" s="90">
        <f>'05'!BX31+'05'!BX58</f>
        <v>3.76</v>
      </c>
      <c r="BW8" s="90">
        <f>'05'!BY31+'05'!BY58</f>
        <v>0</v>
      </c>
      <c r="BX8" s="90">
        <f>'05'!BZ31+'05'!BZ58</f>
        <v>0</v>
      </c>
      <c r="BY8" s="104">
        <f>'05'!C33+'05'!C60</f>
        <v>7110.16</v>
      </c>
    </row>
    <row r="9" ht="14.5" spans="1:77">
      <c r="A9" s="89">
        <v>45694</v>
      </c>
      <c r="B9" s="90">
        <f>'06'!D31+'06'!D58</f>
        <v>0</v>
      </c>
      <c r="C9" s="90">
        <f>'06'!E31+'06'!E58</f>
        <v>0</v>
      </c>
      <c r="D9" s="90">
        <f>'06'!F31+'06'!F58</f>
        <v>0</v>
      </c>
      <c r="E9" s="90">
        <f>'06'!G31+'06'!G58</f>
        <v>0</v>
      </c>
      <c r="F9" s="90">
        <f>'06'!H31+'06'!H58</f>
        <v>0</v>
      </c>
      <c r="G9" s="90">
        <f>'06'!I31+'06'!I58</f>
        <v>0</v>
      </c>
      <c r="H9" s="90">
        <f>'06'!J31+'06'!J58</f>
        <v>0</v>
      </c>
      <c r="I9" s="90">
        <f>'06'!K31+'06'!K58</f>
        <v>0</v>
      </c>
      <c r="J9" s="90">
        <f>'06'!L31+'06'!L58</f>
        <v>0.2162</v>
      </c>
      <c r="K9" s="90">
        <f>'06'!M31+'06'!M58</f>
        <v>1.316</v>
      </c>
      <c r="L9" s="90">
        <f>'06'!N31+'06'!N58</f>
        <v>0.2162</v>
      </c>
      <c r="M9" s="90">
        <f>'06'!O31+'06'!O58</f>
        <v>0</v>
      </c>
      <c r="N9" s="90">
        <f>'06'!P31+'06'!P58</f>
        <v>0.094</v>
      </c>
      <c r="O9" s="90">
        <f>'06'!Q31+'06'!Q58</f>
        <v>94</v>
      </c>
      <c r="P9" s="90">
        <f>'06'!R31+'06'!R58</f>
        <v>0</v>
      </c>
      <c r="Q9" s="90">
        <f>'06'!S31+'06'!S58</f>
        <v>0</v>
      </c>
      <c r="R9" s="90">
        <f>'06'!T31+'06'!T58</f>
        <v>0</v>
      </c>
      <c r="S9" s="90">
        <f>'06'!U31+'06'!U58</f>
        <v>0</v>
      </c>
      <c r="T9" s="90">
        <f>'06'!V31+'06'!V58</f>
        <v>0</v>
      </c>
      <c r="U9" s="90">
        <f>'06'!W31+'06'!W58</f>
        <v>0</v>
      </c>
      <c r="V9" s="90">
        <f>'06'!X31+'06'!X58</f>
        <v>0</v>
      </c>
      <c r="W9" s="90">
        <f>'06'!Y31+'06'!Y58</f>
        <v>0</v>
      </c>
      <c r="X9" s="90">
        <f>'06'!Z31+'06'!Z58</f>
        <v>0</v>
      </c>
      <c r="Y9" s="90">
        <f>'06'!AA31+'06'!AA58</f>
        <v>0</v>
      </c>
      <c r="Z9" s="90">
        <f>'06'!AB31+'06'!AB58</f>
        <v>0</v>
      </c>
      <c r="AA9" s="90">
        <f>'06'!AC31+'06'!AC58</f>
        <v>0</v>
      </c>
      <c r="AB9" s="90">
        <f>'06'!AD31+'06'!AD58</f>
        <v>0</v>
      </c>
      <c r="AC9" s="90">
        <f>'06'!AE31+'06'!AE58</f>
        <v>0</v>
      </c>
      <c r="AD9" s="90">
        <f>'06'!AF31+'06'!AF58</f>
        <v>0</v>
      </c>
      <c r="AE9" s="90">
        <f>'06'!AG31+'06'!AG58</f>
        <v>0</v>
      </c>
      <c r="AF9" s="90">
        <f>'06'!AH31+'06'!AH58</f>
        <v>0</v>
      </c>
      <c r="AG9" s="90">
        <f>'06'!AI31+'06'!AI58</f>
        <v>0</v>
      </c>
      <c r="AH9" s="90">
        <f>'06'!AJ31+'06'!AJ58</f>
        <v>0</v>
      </c>
      <c r="AI9" s="90">
        <f>'06'!AK31+'06'!AK58</f>
        <v>0</v>
      </c>
      <c r="AJ9" s="90">
        <f>'06'!AL31+'06'!AL58</f>
        <v>4.7</v>
      </c>
      <c r="AK9" s="90">
        <f>'06'!AM31+'06'!AM58</f>
        <v>0</v>
      </c>
      <c r="AL9" s="90">
        <f>'06'!AN31+'06'!AN58</f>
        <v>0</v>
      </c>
      <c r="AM9" s="90">
        <f>'06'!AO31+'06'!AO58</f>
        <v>0</v>
      </c>
      <c r="AN9" s="90">
        <f>'06'!AP31+'06'!AP58</f>
        <v>0</v>
      </c>
      <c r="AO9" s="90">
        <f>'06'!AQ31+'06'!AQ58</f>
        <v>0</v>
      </c>
      <c r="AP9" s="90">
        <f>'06'!AR31+'06'!AR58</f>
        <v>0</v>
      </c>
      <c r="AQ9" s="90">
        <f>'06'!AS31+'06'!AS58</f>
        <v>0</v>
      </c>
      <c r="AR9" s="90">
        <f>'06'!AT31+'06'!AT58</f>
        <v>0.94</v>
      </c>
      <c r="AS9" s="90">
        <f>'06'!AU31+'06'!AU58</f>
        <v>0</v>
      </c>
      <c r="AT9" s="90">
        <f>'06'!AV31+'06'!AV58</f>
        <v>0</v>
      </c>
      <c r="AU9" s="90">
        <f>'06'!AW31+'06'!AW58</f>
        <v>0</v>
      </c>
      <c r="AV9" s="90">
        <f>'06'!AX31+'06'!AX58</f>
        <v>0</v>
      </c>
      <c r="AW9" s="90">
        <f>'06'!AY31+'06'!AY58</f>
        <v>0</v>
      </c>
      <c r="AX9" s="90">
        <f>'06'!AZ31+'06'!AZ58</f>
        <v>0</v>
      </c>
      <c r="AY9" s="90">
        <f>'06'!BA31+'06'!BA58</f>
        <v>0</v>
      </c>
      <c r="AZ9" s="90">
        <f>'06'!BB31+'06'!BB58</f>
        <v>0</v>
      </c>
      <c r="BA9" s="90">
        <f>'06'!BC31+'06'!BC58</f>
        <v>0</v>
      </c>
      <c r="BB9" s="90">
        <f>'06'!BD31+'06'!BD58</f>
        <v>0</v>
      </c>
      <c r="BC9" s="90">
        <f>'06'!BE31+'06'!BE58</f>
        <v>0</v>
      </c>
      <c r="BD9" s="90">
        <f>'06'!BF31+'06'!BF58</f>
        <v>0</v>
      </c>
      <c r="BE9" s="90">
        <f>'06'!BG31+'06'!BG58</f>
        <v>0</v>
      </c>
      <c r="BF9" s="90">
        <f>'06'!BH31+'06'!BH58</f>
        <v>5.64</v>
      </c>
      <c r="BG9" s="90">
        <f>'06'!BI31+'06'!BI58</f>
        <v>0</v>
      </c>
      <c r="BH9" s="90">
        <f>'06'!BJ31+'06'!BJ58</f>
        <v>0</v>
      </c>
      <c r="BI9" s="90">
        <f>'06'!BK31+'06'!BK58</f>
        <v>0</v>
      </c>
      <c r="BJ9" s="90">
        <f>'06'!BL31+'06'!BL58</f>
        <v>0</v>
      </c>
      <c r="BK9" s="90">
        <f>'06'!BM31+'06'!BM58</f>
        <v>0</v>
      </c>
      <c r="BL9" s="90">
        <f>'06'!BN31+'06'!BN58</f>
        <v>0</v>
      </c>
      <c r="BM9" s="90">
        <f>'06'!BO31+'06'!BO58</f>
        <v>0</v>
      </c>
      <c r="BN9" s="90">
        <f>'06'!BP31+'06'!BP58</f>
        <v>0</v>
      </c>
      <c r="BO9" s="90">
        <f>'06'!BQ31+'06'!BQ58</f>
        <v>0</v>
      </c>
      <c r="BP9" s="90">
        <f>'06'!BR31+'06'!BR58</f>
        <v>0</v>
      </c>
      <c r="BQ9" s="90">
        <f>'06'!BS31+'06'!BS58</f>
        <v>0</v>
      </c>
      <c r="BR9" s="90">
        <f>'06'!BT31+'06'!BT58</f>
        <v>0</v>
      </c>
      <c r="BS9" s="90">
        <f>'06'!BU31+'06'!BU58</f>
        <v>0</v>
      </c>
      <c r="BT9" s="90">
        <f>'06'!BV31+'06'!BV58</f>
        <v>0</v>
      </c>
      <c r="BU9" s="90">
        <f>'06'!BW31+'06'!BW58</f>
        <v>0</v>
      </c>
      <c r="BV9" s="90">
        <f>'06'!BX31+'06'!BX58</f>
        <v>3.76</v>
      </c>
      <c r="BW9" s="90">
        <f>'06'!BY31+'06'!BY58</f>
        <v>0</v>
      </c>
      <c r="BX9" s="90">
        <f>'06'!BZ31+'06'!BZ58</f>
        <v>2.82</v>
      </c>
      <c r="BY9" s="104">
        <f>'06'!C33+'06'!C60</f>
        <v>7110.16</v>
      </c>
    </row>
    <row r="10" ht="14.5" spans="1:77">
      <c r="A10" s="89">
        <v>45695</v>
      </c>
      <c r="B10" s="90">
        <f>'07'!D31+'07'!D58</f>
        <v>0</v>
      </c>
      <c r="C10" s="90">
        <f>'07'!E31+'07'!E58</f>
        <v>0</v>
      </c>
      <c r="D10" s="90">
        <f>'07'!F31+'07'!F58</f>
        <v>0</v>
      </c>
      <c r="E10" s="90">
        <f>'07'!G31+'07'!G58</f>
        <v>0</v>
      </c>
      <c r="F10" s="90">
        <f>'07'!H31+'07'!H58</f>
        <v>0</v>
      </c>
      <c r="G10" s="90">
        <f>'07'!I31+'07'!I58</f>
        <v>0</v>
      </c>
      <c r="H10" s="90">
        <f>'07'!J31+'07'!J58</f>
        <v>0</v>
      </c>
      <c r="I10" s="90">
        <f>'07'!K31+'07'!K58</f>
        <v>0</v>
      </c>
      <c r="J10" s="90">
        <f>'07'!L31+'07'!L58</f>
        <v>0.1692</v>
      </c>
      <c r="K10" s="90">
        <f>'07'!M31+'07'!M58</f>
        <v>0</v>
      </c>
      <c r="L10" s="90">
        <f>'07'!N31+'07'!N58</f>
        <v>0.094</v>
      </c>
      <c r="M10" s="90">
        <f>'07'!O31+'07'!O58</f>
        <v>0</v>
      </c>
      <c r="N10" s="90">
        <f>'07'!P31+'07'!P58</f>
        <v>0</v>
      </c>
      <c r="O10" s="90">
        <f>'07'!Q31+'07'!Q58</f>
        <v>0</v>
      </c>
      <c r="P10" s="90">
        <f>'07'!R31+'07'!R58</f>
        <v>0</v>
      </c>
      <c r="Q10" s="90">
        <f>'07'!S31+'07'!S58</f>
        <v>0</v>
      </c>
      <c r="R10" s="90">
        <f>'07'!T31+'07'!T58</f>
        <v>0</v>
      </c>
      <c r="S10" s="90">
        <f>'07'!U31+'07'!U58</f>
        <v>0</v>
      </c>
      <c r="T10" s="90">
        <f>'07'!V31+'07'!V58</f>
        <v>0</v>
      </c>
      <c r="U10" s="90">
        <f>'07'!W31+'07'!W58</f>
        <v>0</v>
      </c>
      <c r="V10" s="90">
        <f>'07'!X31+'07'!X58</f>
        <v>0</v>
      </c>
      <c r="W10" s="90">
        <f>'07'!Y31+'07'!Y58</f>
        <v>0</v>
      </c>
      <c r="X10" s="90">
        <f>'07'!Z31+'07'!Z58</f>
        <v>0</v>
      </c>
      <c r="Y10" s="90">
        <f>'07'!AA31+'07'!AA58</f>
        <v>0</v>
      </c>
      <c r="Z10" s="90">
        <f>'07'!AB31+'07'!AB58</f>
        <v>0</v>
      </c>
      <c r="AA10" s="90">
        <f>'07'!AC31+'07'!AC58</f>
        <v>0</v>
      </c>
      <c r="AB10" s="90">
        <f>'07'!AD31+'07'!AD58</f>
        <v>0</v>
      </c>
      <c r="AC10" s="90">
        <f>'07'!AE31+'07'!AE58</f>
        <v>0</v>
      </c>
      <c r="AD10" s="90">
        <f>'07'!AF31+'07'!AF58</f>
        <v>0</v>
      </c>
      <c r="AE10" s="90">
        <f>'07'!AG31+'07'!AG58</f>
        <v>0</v>
      </c>
      <c r="AF10" s="90">
        <f>'07'!AH31+'07'!AH58</f>
        <v>0</v>
      </c>
      <c r="AG10" s="90">
        <f>'07'!AI31+'07'!AI58</f>
        <v>0</v>
      </c>
      <c r="AH10" s="90">
        <f>'07'!AJ31+'07'!AJ58</f>
        <v>0</v>
      </c>
      <c r="AI10" s="90">
        <f>'07'!AK31+'07'!AK58</f>
        <v>0</v>
      </c>
      <c r="AJ10" s="90">
        <f>'07'!AL31+'07'!AL58</f>
        <v>0</v>
      </c>
      <c r="AK10" s="90">
        <f>'07'!AM31+'07'!AM58</f>
        <v>0</v>
      </c>
      <c r="AL10" s="90">
        <f>'07'!AN31+'07'!AN58</f>
        <v>0</v>
      </c>
      <c r="AM10" s="90">
        <f>'07'!AO31+'07'!AO58</f>
        <v>0</v>
      </c>
      <c r="AN10" s="90">
        <f>'07'!AP31+'07'!AP58</f>
        <v>0</v>
      </c>
      <c r="AO10" s="90">
        <f>'07'!AQ31+'07'!AQ58</f>
        <v>0</v>
      </c>
      <c r="AP10" s="90">
        <f>'07'!AR31+'07'!AR58</f>
        <v>18.8</v>
      </c>
      <c r="AQ10" s="90">
        <f>'07'!AS31+'07'!AS58</f>
        <v>0</v>
      </c>
      <c r="AR10" s="90">
        <f>'07'!AT31+'07'!AT58</f>
        <v>0</v>
      </c>
      <c r="AS10" s="90">
        <f>'07'!AU31+'07'!AU58</f>
        <v>0</v>
      </c>
      <c r="AT10" s="90">
        <f>'07'!AV31+'07'!AV58</f>
        <v>0</v>
      </c>
      <c r="AU10" s="90">
        <f>'07'!AW31+'07'!AW58</f>
        <v>0</v>
      </c>
      <c r="AV10" s="90">
        <f>'07'!AX31+'07'!AX58</f>
        <v>0.47</v>
      </c>
      <c r="AW10" s="90">
        <f>'07'!AY31+'07'!AY58</f>
        <v>0</v>
      </c>
      <c r="AX10" s="90">
        <f>'07'!AZ31+'07'!AZ58</f>
        <v>0</v>
      </c>
      <c r="AY10" s="90">
        <f>'07'!BA31+'07'!BA58</f>
        <v>0</v>
      </c>
      <c r="AZ10" s="90">
        <f>'07'!BB31+'07'!BB58</f>
        <v>0</v>
      </c>
      <c r="BA10" s="90">
        <f>'07'!BC31+'07'!BC58</f>
        <v>0</v>
      </c>
      <c r="BB10" s="90">
        <f>'07'!BD31+'07'!BD58</f>
        <v>0</v>
      </c>
      <c r="BC10" s="90">
        <f>'07'!BE31+'07'!BE58</f>
        <v>0</v>
      </c>
      <c r="BD10" s="90">
        <f>'07'!BF31+'07'!BF58</f>
        <v>0</v>
      </c>
      <c r="BE10" s="90">
        <f>'07'!BG31+'07'!BG58</f>
        <v>0</v>
      </c>
      <c r="BF10" s="90">
        <f>'07'!BH31+'07'!BH58</f>
        <v>0</v>
      </c>
      <c r="BG10" s="90">
        <f>'07'!BI31+'07'!BI58</f>
        <v>0</v>
      </c>
      <c r="BH10" s="90">
        <f>'07'!BJ31+'07'!BJ58</f>
        <v>0</v>
      </c>
      <c r="BI10" s="90">
        <f>'07'!BK31+'07'!BK58</f>
        <v>0</v>
      </c>
      <c r="BJ10" s="90">
        <f>'07'!BL31+'07'!BL58</f>
        <v>0</v>
      </c>
      <c r="BK10" s="90">
        <f>'07'!BM31+'07'!BM58</f>
        <v>0</v>
      </c>
      <c r="BL10" s="90">
        <f>'07'!BN31+'07'!BN58</f>
        <v>0</v>
      </c>
      <c r="BM10" s="90">
        <f>'07'!BO31+'07'!BO58</f>
        <v>0</v>
      </c>
      <c r="BN10" s="90">
        <f>'07'!BP31+'07'!BP58</f>
        <v>9.4</v>
      </c>
      <c r="BO10" s="90">
        <f>'07'!BQ31+'07'!BQ58</f>
        <v>0</v>
      </c>
      <c r="BP10" s="90">
        <f>'07'!BR31+'07'!BR58</f>
        <v>0</v>
      </c>
      <c r="BQ10" s="90">
        <f>'07'!BS31+'07'!BS58</f>
        <v>0</v>
      </c>
      <c r="BR10" s="90">
        <f>'07'!BT31+'07'!BT58</f>
        <v>0</v>
      </c>
      <c r="BS10" s="90">
        <f>'07'!BU31+'07'!BU58</f>
        <v>0</v>
      </c>
      <c r="BT10" s="90">
        <f>'07'!BV31+'07'!BV58</f>
        <v>8.836</v>
      </c>
      <c r="BU10" s="90">
        <f>'07'!BW31+'07'!BW58</f>
        <v>0</v>
      </c>
      <c r="BV10" s="90">
        <f>'07'!BX31+'07'!BX58</f>
        <v>3.76</v>
      </c>
      <c r="BW10" s="90">
        <f>'07'!BY31+'07'!BY58</f>
        <v>0</v>
      </c>
      <c r="BX10" s="90">
        <f>'07'!BZ31+'07'!BZ58</f>
        <v>0</v>
      </c>
      <c r="BY10" s="104">
        <f>'07'!C33+'07'!C60</f>
        <v>7110.16</v>
      </c>
    </row>
    <row r="11" ht="14.5" spans="1:77">
      <c r="A11" s="89">
        <v>45696</v>
      </c>
      <c r="B11" s="90">
        <f>'08'!D31+'08'!D58</f>
        <v>0</v>
      </c>
      <c r="C11" s="90">
        <f>'08'!E31+'08'!E58</f>
        <v>0</v>
      </c>
      <c r="D11" s="90">
        <f>'08'!F31+'08'!F58</f>
        <v>0</v>
      </c>
      <c r="E11" s="90">
        <f>'08'!G31+'08'!G58</f>
        <v>0</v>
      </c>
      <c r="F11" s="90">
        <f>'08'!H31+'08'!H58</f>
        <v>0</v>
      </c>
      <c r="G11" s="90">
        <f>'08'!I31+'08'!I58</f>
        <v>0</v>
      </c>
      <c r="H11" s="90">
        <f>'08'!J31+'08'!J58</f>
        <v>0</v>
      </c>
      <c r="I11" s="90">
        <f>'08'!K31+'08'!K58</f>
        <v>0</v>
      </c>
      <c r="J11" s="90">
        <f>'08'!L31+'08'!L58</f>
        <v>0</v>
      </c>
      <c r="K11" s="90">
        <f>'08'!M31+'08'!M58</f>
        <v>0</v>
      </c>
      <c r="L11" s="90">
        <f>'08'!N31+'08'!N58</f>
        <v>0</v>
      </c>
      <c r="M11" s="90">
        <f>'08'!O31+'08'!O58</f>
        <v>0</v>
      </c>
      <c r="N11" s="90">
        <f>'08'!P31+'08'!P58</f>
        <v>0</v>
      </c>
      <c r="O11" s="90">
        <f>'08'!Q31+'08'!Q58</f>
        <v>0</v>
      </c>
      <c r="P11" s="90">
        <f>'08'!R31+'08'!R58</f>
        <v>0</v>
      </c>
      <c r="Q11" s="90">
        <f>'08'!S31+'08'!S58</f>
        <v>0</v>
      </c>
      <c r="R11" s="90">
        <f>'08'!T31+'08'!T58</f>
        <v>0</v>
      </c>
      <c r="S11" s="90">
        <f>'08'!U31+'08'!U58</f>
        <v>0</v>
      </c>
      <c r="T11" s="90">
        <f>'08'!V31+'08'!V58</f>
        <v>0</v>
      </c>
      <c r="U11" s="90">
        <f>'08'!W31+'08'!W58</f>
        <v>0</v>
      </c>
      <c r="V11" s="90">
        <f>'08'!X31+'08'!X58</f>
        <v>0</v>
      </c>
      <c r="W11" s="90">
        <f>'08'!Y31+'08'!Y58</f>
        <v>0</v>
      </c>
      <c r="X11" s="90">
        <f>'08'!Z31+'08'!Z58</f>
        <v>0</v>
      </c>
      <c r="Y11" s="90">
        <f>'08'!AA31+'08'!AA58</f>
        <v>0</v>
      </c>
      <c r="Z11" s="90">
        <f>'08'!AB31+'08'!AB58</f>
        <v>0</v>
      </c>
      <c r="AA11" s="90">
        <f>'08'!AC31+'08'!AC58</f>
        <v>0</v>
      </c>
      <c r="AB11" s="90">
        <f>'08'!AD31+'08'!AD58</f>
        <v>0</v>
      </c>
      <c r="AC11" s="90">
        <f>'08'!AE31+'08'!AE58</f>
        <v>0</v>
      </c>
      <c r="AD11" s="90">
        <f>'08'!AF31+'08'!AF58</f>
        <v>0</v>
      </c>
      <c r="AE11" s="90">
        <f>'08'!AG31+'08'!AG58</f>
        <v>0</v>
      </c>
      <c r="AF11" s="90">
        <f>'08'!AH31+'08'!AH58</f>
        <v>0</v>
      </c>
      <c r="AG11" s="90">
        <f>'08'!AI31+'08'!AI58</f>
        <v>0</v>
      </c>
      <c r="AH11" s="90">
        <f>'08'!AJ31+'08'!AJ58</f>
        <v>0</v>
      </c>
      <c r="AI11" s="90">
        <f>'08'!AK31+'08'!AK58</f>
        <v>0</v>
      </c>
      <c r="AJ11" s="90">
        <f>'08'!AL31+'08'!AL58</f>
        <v>0</v>
      </c>
      <c r="AK11" s="90">
        <f>'08'!AM31+'08'!AM58</f>
        <v>0</v>
      </c>
      <c r="AL11" s="90">
        <f>'08'!AN31+'08'!AN58</f>
        <v>0</v>
      </c>
      <c r="AM11" s="90">
        <f>'08'!AO31+'08'!AO58</f>
        <v>0</v>
      </c>
      <c r="AN11" s="90">
        <f>'08'!AP31+'08'!AP58</f>
        <v>0</v>
      </c>
      <c r="AO11" s="90">
        <f>'08'!AQ31+'08'!AQ58</f>
        <v>0</v>
      </c>
      <c r="AP11" s="90">
        <f>'08'!AR31+'08'!AR58</f>
        <v>0</v>
      </c>
      <c r="AQ11" s="90">
        <f>'08'!AS31+'08'!AS58</f>
        <v>0</v>
      </c>
      <c r="AR11" s="90">
        <f>'08'!AT31+'08'!AT58</f>
        <v>0</v>
      </c>
      <c r="AS11" s="90">
        <f>'08'!AU31+'08'!AU58</f>
        <v>0</v>
      </c>
      <c r="AT11" s="90">
        <f>'08'!AV31+'08'!AV58</f>
        <v>0</v>
      </c>
      <c r="AU11" s="90">
        <f>'08'!AW31+'08'!AW58</f>
        <v>0</v>
      </c>
      <c r="AV11" s="90">
        <f>'08'!AX31+'08'!AX58</f>
        <v>0</v>
      </c>
      <c r="AW11" s="90">
        <f>'08'!AY31+'08'!AY58</f>
        <v>0</v>
      </c>
      <c r="AX11" s="90">
        <f>'08'!AZ31+'08'!AZ58</f>
        <v>0</v>
      </c>
      <c r="AY11" s="90">
        <f>'08'!BA31+'08'!BA58</f>
        <v>0</v>
      </c>
      <c r="AZ11" s="90">
        <f>'08'!BB31+'08'!BB58</f>
        <v>0</v>
      </c>
      <c r="BA11" s="90">
        <f>'08'!BC31+'08'!BC58</f>
        <v>0</v>
      </c>
      <c r="BB11" s="90">
        <f>'08'!BD31+'08'!BD58</f>
        <v>0</v>
      </c>
      <c r="BC11" s="90">
        <f>'08'!BE31+'08'!BE58</f>
        <v>0</v>
      </c>
      <c r="BD11" s="90">
        <f>'08'!BF31+'08'!BF58</f>
        <v>0</v>
      </c>
      <c r="BE11" s="90">
        <f>'08'!BG31+'08'!BG58</f>
        <v>0</v>
      </c>
      <c r="BF11" s="90">
        <f>'08'!BH31+'08'!BH58</f>
        <v>0</v>
      </c>
      <c r="BG11" s="90">
        <f>'08'!BI31+'08'!BI58</f>
        <v>0</v>
      </c>
      <c r="BH11" s="90">
        <f>'08'!BJ31+'08'!BJ58</f>
        <v>0</v>
      </c>
      <c r="BI11" s="90">
        <f>'08'!BK31+'08'!BK58</f>
        <v>0</v>
      </c>
      <c r="BJ11" s="90">
        <f>'08'!BL31+'08'!BL58</f>
        <v>0</v>
      </c>
      <c r="BK11" s="90">
        <f>'08'!BM31+'08'!BM58</f>
        <v>0</v>
      </c>
      <c r="BL11" s="90">
        <f>'08'!BN31+'08'!BN58</f>
        <v>0</v>
      </c>
      <c r="BM11" s="90">
        <f>'08'!BO31+'08'!BO58</f>
        <v>0</v>
      </c>
      <c r="BN11" s="90">
        <f>'08'!BP31+'08'!BP58</f>
        <v>0</v>
      </c>
      <c r="BO11" s="90">
        <f>'08'!BQ31+'08'!BQ58</f>
        <v>0</v>
      </c>
      <c r="BP11" s="90">
        <f>'08'!BR31+'08'!BR58</f>
        <v>0</v>
      </c>
      <c r="BQ11" s="90">
        <f>'08'!BS31+'08'!BS58</f>
        <v>0</v>
      </c>
      <c r="BR11" s="90">
        <f>'08'!BT31+'08'!BT58</f>
        <v>0</v>
      </c>
      <c r="BS11" s="90">
        <f>'08'!BU31+'08'!BU58</f>
        <v>0</v>
      </c>
      <c r="BT11" s="90">
        <f>'08'!BV31+'08'!BV58</f>
        <v>0</v>
      </c>
      <c r="BU11" s="90">
        <f>'08'!BW31+'08'!BW58</f>
        <v>0</v>
      </c>
      <c r="BV11" s="90">
        <f>'08'!BX31+'08'!BX58</f>
        <v>0</v>
      </c>
      <c r="BW11" s="90">
        <f>'08'!BY31+'08'!BY58</f>
        <v>0</v>
      </c>
      <c r="BX11" s="90">
        <f>'08'!BZ31+'08'!BZ58</f>
        <v>0</v>
      </c>
      <c r="BY11" s="104">
        <f>'08'!C33+'08'!C60</f>
        <v>0</v>
      </c>
    </row>
    <row r="12" ht="14.5" spans="1:77">
      <c r="A12" s="89">
        <v>45697</v>
      </c>
      <c r="B12" s="90">
        <f>'09'!D31+'09'!D58</f>
        <v>0</v>
      </c>
      <c r="C12" s="90">
        <f>'09'!E31+'09'!E58</f>
        <v>0</v>
      </c>
      <c r="D12" s="90">
        <f>'09'!F31+'09'!F58</f>
        <v>0</v>
      </c>
      <c r="E12" s="90">
        <f>'09'!G31+'09'!G58</f>
        <v>0</v>
      </c>
      <c r="F12" s="90">
        <f>'09'!H31+'09'!H58</f>
        <v>0</v>
      </c>
      <c r="G12" s="90">
        <f>'09'!I31+'09'!I58</f>
        <v>0</v>
      </c>
      <c r="H12" s="90">
        <f>'09'!J31+'09'!J58</f>
        <v>0</v>
      </c>
      <c r="I12" s="90">
        <f>'09'!K31+'09'!K58</f>
        <v>0</v>
      </c>
      <c r="J12" s="90">
        <f>'09'!L31+'09'!L58</f>
        <v>0</v>
      </c>
      <c r="K12" s="90">
        <f>'09'!M31+'09'!M58</f>
        <v>0</v>
      </c>
      <c r="L12" s="90">
        <f>'09'!N31+'09'!N58</f>
        <v>0</v>
      </c>
      <c r="M12" s="90">
        <f>'09'!O31+'09'!O58</f>
        <v>0</v>
      </c>
      <c r="N12" s="90">
        <f>'09'!P31+'09'!P58</f>
        <v>0</v>
      </c>
      <c r="O12" s="90">
        <f>'09'!Q31+'09'!Q58</f>
        <v>0</v>
      </c>
      <c r="P12" s="90">
        <f>'09'!R31+'09'!R58</f>
        <v>0</v>
      </c>
      <c r="Q12" s="90">
        <f>'09'!S31+'09'!S58</f>
        <v>0</v>
      </c>
      <c r="R12" s="90">
        <f>'09'!T31+'09'!T58</f>
        <v>0</v>
      </c>
      <c r="S12" s="90">
        <f>'09'!U31+'09'!U58</f>
        <v>0</v>
      </c>
      <c r="T12" s="90">
        <f>'09'!V31+'09'!V58</f>
        <v>0</v>
      </c>
      <c r="U12" s="90">
        <f>'09'!W31+'09'!W58</f>
        <v>0</v>
      </c>
      <c r="V12" s="90">
        <f>'09'!X31+'09'!X58</f>
        <v>0</v>
      </c>
      <c r="W12" s="90">
        <f>'09'!Y31+'09'!Y58</f>
        <v>0</v>
      </c>
      <c r="X12" s="90">
        <f>'09'!Z31+'09'!Z58</f>
        <v>0</v>
      </c>
      <c r="Y12" s="90">
        <f>'09'!AA31+'09'!AA58</f>
        <v>0</v>
      </c>
      <c r="Z12" s="90">
        <f>'09'!AB31+'09'!AB58</f>
        <v>0</v>
      </c>
      <c r="AA12" s="90">
        <f>'09'!AC31+'09'!AC58</f>
        <v>0</v>
      </c>
      <c r="AB12" s="90">
        <f>'09'!AD31+'09'!AD58</f>
        <v>0</v>
      </c>
      <c r="AC12" s="90">
        <f>'09'!AE31+'09'!AE58</f>
        <v>0</v>
      </c>
      <c r="AD12" s="90">
        <f>'09'!AF31+'09'!AF58</f>
        <v>0</v>
      </c>
      <c r="AE12" s="90">
        <f>'09'!AG31+'09'!AG58</f>
        <v>0</v>
      </c>
      <c r="AF12" s="90">
        <f>'09'!AH31+'09'!AH58</f>
        <v>0</v>
      </c>
      <c r="AG12" s="90">
        <f>'09'!AI31+'09'!AI58</f>
        <v>0</v>
      </c>
      <c r="AH12" s="90">
        <f>'09'!AJ31+'09'!AJ58</f>
        <v>0</v>
      </c>
      <c r="AI12" s="90">
        <f>'09'!AK31+'09'!AK58</f>
        <v>0</v>
      </c>
      <c r="AJ12" s="90">
        <f>'09'!AL31+'09'!AL58</f>
        <v>0</v>
      </c>
      <c r="AK12" s="90">
        <f>'09'!AM31+'09'!AM58</f>
        <v>0</v>
      </c>
      <c r="AL12" s="90">
        <f>'09'!AN31+'09'!AN58</f>
        <v>0</v>
      </c>
      <c r="AM12" s="90">
        <f>'09'!AO31+'09'!AO58</f>
        <v>0</v>
      </c>
      <c r="AN12" s="90">
        <f>'09'!AP31+'09'!AP58</f>
        <v>0</v>
      </c>
      <c r="AO12" s="90">
        <f>'09'!AQ31+'09'!AQ58</f>
        <v>0</v>
      </c>
      <c r="AP12" s="90">
        <f>'09'!AR31+'09'!AR58</f>
        <v>0</v>
      </c>
      <c r="AQ12" s="90">
        <f>'09'!AS31+'09'!AS58</f>
        <v>0</v>
      </c>
      <c r="AR12" s="90">
        <f>'09'!AT31+'09'!AT58</f>
        <v>0</v>
      </c>
      <c r="AS12" s="90">
        <f>'09'!AU31+'09'!AU58</f>
        <v>0</v>
      </c>
      <c r="AT12" s="90">
        <f>'09'!AV31+'09'!AV58</f>
        <v>0</v>
      </c>
      <c r="AU12" s="90">
        <f>'09'!AW31+'09'!AW58</f>
        <v>0</v>
      </c>
      <c r="AV12" s="90">
        <f>'09'!AX31+'09'!AX58</f>
        <v>0</v>
      </c>
      <c r="AW12" s="90">
        <f>'09'!AY31+'09'!AY58</f>
        <v>0</v>
      </c>
      <c r="AX12" s="90">
        <f>'09'!AZ31+'09'!AZ58</f>
        <v>0</v>
      </c>
      <c r="AY12" s="90">
        <f>'09'!BA31+'09'!BA58</f>
        <v>0</v>
      </c>
      <c r="AZ12" s="90">
        <f>'09'!BB31+'09'!BB58</f>
        <v>0</v>
      </c>
      <c r="BA12" s="90">
        <f>'09'!BC31+'09'!BC58</f>
        <v>0</v>
      </c>
      <c r="BB12" s="90">
        <f>'09'!BD31+'09'!BD58</f>
        <v>0</v>
      </c>
      <c r="BC12" s="90">
        <f>'09'!BE31+'09'!BE58</f>
        <v>0</v>
      </c>
      <c r="BD12" s="90">
        <f>'09'!BF31+'09'!BF58</f>
        <v>0</v>
      </c>
      <c r="BE12" s="90">
        <f>'09'!BG31+'09'!BG58</f>
        <v>0</v>
      </c>
      <c r="BF12" s="90">
        <f>'09'!BH31+'09'!BH58</f>
        <v>0</v>
      </c>
      <c r="BG12" s="90">
        <f>'09'!BI31+'09'!BI58</f>
        <v>0</v>
      </c>
      <c r="BH12" s="90">
        <f>'09'!BJ31+'09'!BJ58</f>
        <v>0</v>
      </c>
      <c r="BI12" s="90">
        <f>'09'!BK31+'09'!BK58</f>
        <v>0</v>
      </c>
      <c r="BJ12" s="90">
        <f>'09'!BL31+'09'!BL58</f>
        <v>0</v>
      </c>
      <c r="BK12" s="90">
        <f>'09'!BM31+'09'!BM58</f>
        <v>0</v>
      </c>
      <c r="BL12" s="90">
        <f>'09'!BN31+'09'!BN58</f>
        <v>0</v>
      </c>
      <c r="BM12" s="90">
        <f>'09'!BO31+'09'!BO58</f>
        <v>0</v>
      </c>
      <c r="BN12" s="90">
        <f>'09'!BP31+'09'!BP58</f>
        <v>0</v>
      </c>
      <c r="BO12" s="90">
        <f>'09'!BQ31+'09'!BQ58</f>
        <v>0</v>
      </c>
      <c r="BP12" s="90">
        <f>'09'!BR31+'09'!BR58</f>
        <v>0</v>
      </c>
      <c r="BQ12" s="90">
        <f>'09'!BS31+'09'!BS58</f>
        <v>0</v>
      </c>
      <c r="BR12" s="90">
        <f>'09'!BT31+'09'!BT58</f>
        <v>0</v>
      </c>
      <c r="BS12" s="90">
        <f>'09'!BU31+'09'!BU58</f>
        <v>0</v>
      </c>
      <c r="BT12" s="90">
        <f>'09'!BV31+'09'!BV58</f>
        <v>0</v>
      </c>
      <c r="BU12" s="90">
        <f>'09'!BW31+'09'!BW58</f>
        <v>0</v>
      </c>
      <c r="BV12" s="90">
        <f>'09'!BX31+'09'!BX58</f>
        <v>0</v>
      </c>
      <c r="BW12" s="90">
        <f>'09'!BY31+'09'!BY58</f>
        <v>0</v>
      </c>
      <c r="BX12" s="90">
        <f>'09'!BZ31+'09'!BZ58</f>
        <v>0</v>
      </c>
      <c r="BY12" s="104">
        <f>'09'!C33+'09'!C60</f>
        <v>0</v>
      </c>
    </row>
    <row r="13" ht="14.5" spans="1:77">
      <c r="A13" s="89">
        <v>45698</v>
      </c>
      <c r="B13" s="90">
        <f>'10'!D31+'10'!D58</f>
        <v>4.7</v>
      </c>
      <c r="C13" s="90">
        <f>'10'!E31+'10'!E58</f>
        <v>0</v>
      </c>
      <c r="D13" s="90">
        <f>'10'!F31+'10'!F58</f>
        <v>0</v>
      </c>
      <c r="E13" s="90">
        <f>'10'!G31+'10'!G58</f>
        <v>0</v>
      </c>
      <c r="F13" s="90">
        <f>'10'!H31+'10'!H58</f>
        <v>0</v>
      </c>
      <c r="G13" s="90">
        <f>'10'!I31+'10'!I58</f>
        <v>0</v>
      </c>
      <c r="H13" s="90">
        <f>'10'!J31+'10'!J58</f>
        <v>0</v>
      </c>
      <c r="I13" s="90">
        <f>'10'!K31+'10'!K58</f>
        <v>0</v>
      </c>
      <c r="J13" s="90">
        <f>'10'!L31+'10'!L58</f>
        <v>0</v>
      </c>
      <c r="K13" s="90">
        <f>'10'!M31+'10'!M58</f>
        <v>1.692</v>
      </c>
      <c r="L13" s="90">
        <f>'10'!N31+'10'!N58</f>
        <v>0.1974</v>
      </c>
      <c r="M13" s="90">
        <f>'10'!O31+'10'!O58</f>
        <v>0</v>
      </c>
      <c r="N13" s="90">
        <f>'10'!P31+'10'!P58</f>
        <v>0.094</v>
      </c>
      <c r="O13" s="90">
        <f>'10'!Q31+'10'!Q58</f>
        <v>94</v>
      </c>
      <c r="P13" s="90">
        <f>'10'!R31+'10'!R58</f>
        <v>0</v>
      </c>
      <c r="Q13" s="90">
        <f>'10'!S31+'10'!S58</f>
        <v>0</v>
      </c>
      <c r="R13" s="90">
        <f>'10'!T31+'10'!T58</f>
        <v>0</v>
      </c>
      <c r="S13" s="90">
        <f>'10'!U31+'10'!U58</f>
        <v>0</v>
      </c>
      <c r="T13" s="90">
        <f>'10'!V31+'10'!V58</f>
        <v>0</v>
      </c>
      <c r="U13" s="90">
        <f>'10'!W31+'10'!W58</f>
        <v>0</v>
      </c>
      <c r="V13" s="90">
        <f>'10'!X31+'10'!X58</f>
        <v>0</v>
      </c>
      <c r="W13" s="90">
        <f>'10'!Y31+'10'!Y58</f>
        <v>0</v>
      </c>
      <c r="X13" s="90">
        <f>'10'!Z31+'10'!Z58</f>
        <v>0</v>
      </c>
      <c r="Y13" s="90">
        <f>'10'!AA31+'10'!AA58</f>
        <v>0</v>
      </c>
      <c r="Z13" s="90">
        <f>'10'!AB31+'10'!AB58</f>
        <v>0</v>
      </c>
      <c r="AA13" s="90">
        <f>'10'!AC31+'10'!AC58</f>
        <v>0</v>
      </c>
      <c r="AB13" s="90">
        <f>'10'!AD31+'10'!AD58</f>
        <v>0</v>
      </c>
      <c r="AC13" s="90">
        <f>'10'!AE31+'10'!AE58</f>
        <v>0</v>
      </c>
      <c r="AD13" s="90">
        <f>'10'!AF31+'10'!AF58</f>
        <v>0</v>
      </c>
      <c r="AE13" s="90">
        <f>'10'!AG31+'10'!AG58</f>
        <v>0</v>
      </c>
      <c r="AF13" s="90">
        <f>'10'!AH31+'10'!AH58</f>
        <v>0</v>
      </c>
      <c r="AG13" s="90">
        <f>'10'!AI31+'10'!AI58</f>
        <v>0</v>
      </c>
      <c r="AH13" s="90">
        <f>'10'!AJ31+'10'!AJ58</f>
        <v>0</v>
      </c>
      <c r="AI13" s="90">
        <f>'10'!AK31+'10'!AK58</f>
        <v>0</v>
      </c>
      <c r="AJ13" s="90">
        <f>'10'!AL31+'10'!AL58</f>
        <v>0</v>
      </c>
      <c r="AK13" s="90">
        <f>'10'!AM31+'10'!AM58</f>
        <v>0</v>
      </c>
      <c r="AL13" s="90">
        <f>'10'!AN31+'10'!AN58</f>
        <v>0</v>
      </c>
      <c r="AM13" s="90">
        <f>'10'!AO31+'10'!AO58</f>
        <v>0</v>
      </c>
      <c r="AN13" s="90">
        <f>'10'!AP31+'10'!AP58</f>
        <v>0</v>
      </c>
      <c r="AO13" s="90">
        <f>'10'!AQ31+'10'!AQ58</f>
        <v>0</v>
      </c>
      <c r="AP13" s="90">
        <f>'10'!AR31+'10'!AR58</f>
        <v>0</v>
      </c>
      <c r="AQ13" s="90">
        <f>'10'!AS31+'10'!AS58</f>
        <v>0</v>
      </c>
      <c r="AR13" s="90">
        <f>'10'!AT31+'10'!AT58</f>
        <v>0</v>
      </c>
      <c r="AS13" s="90">
        <f>'10'!AU31+'10'!AU58</f>
        <v>0</v>
      </c>
      <c r="AT13" s="90">
        <f>'10'!AV31+'10'!AV58</f>
        <v>9.4</v>
      </c>
      <c r="AU13" s="90">
        <f>'10'!AW31+'10'!AW58</f>
        <v>0</v>
      </c>
      <c r="AV13" s="90">
        <f>'10'!AX31+'10'!AX58</f>
        <v>0</v>
      </c>
      <c r="AW13" s="90">
        <f>'10'!AY31+'10'!AY58</f>
        <v>0</v>
      </c>
      <c r="AX13" s="90">
        <f>'10'!AZ31+'10'!AZ58</f>
        <v>0</v>
      </c>
      <c r="AY13" s="90">
        <f>'10'!BA31+'10'!BA58</f>
        <v>0</v>
      </c>
      <c r="AZ13" s="90">
        <f>'10'!BB31+'10'!BB58</f>
        <v>0</v>
      </c>
      <c r="BA13" s="90">
        <f>'10'!BC31+'10'!BC58</f>
        <v>0</v>
      </c>
      <c r="BB13" s="90">
        <f>'10'!BD31+'10'!BD58</f>
        <v>0</v>
      </c>
      <c r="BC13" s="90">
        <f>'10'!BE31+'10'!BE58</f>
        <v>0</v>
      </c>
      <c r="BD13" s="90">
        <f>'10'!BF31+'10'!BF58</f>
        <v>0</v>
      </c>
      <c r="BE13" s="90">
        <f>'10'!BG31+'10'!BG58</f>
        <v>0</v>
      </c>
      <c r="BF13" s="90">
        <f>'10'!BH31+'10'!BH58</f>
        <v>0</v>
      </c>
      <c r="BG13" s="90">
        <f>'10'!BI31+'10'!BI58</f>
        <v>0</v>
      </c>
      <c r="BH13" s="90">
        <f>'10'!BJ31+'10'!BJ58</f>
        <v>0</v>
      </c>
      <c r="BI13" s="90">
        <f>'10'!BK31+'10'!BK58</f>
        <v>0</v>
      </c>
      <c r="BJ13" s="90">
        <f>'10'!BL31+'10'!BL58</f>
        <v>0</v>
      </c>
      <c r="BK13" s="90">
        <f>'10'!BM31+'10'!BM58</f>
        <v>0</v>
      </c>
      <c r="BL13" s="90">
        <f>'10'!BN31+'10'!BN58</f>
        <v>0</v>
      </c>
      <c r="BM13" s="90">
        <f>'10'!BO31+'10'!BO58</f>
        <v>0</v>
      </c>
      <c r="BN13" s="90">
        <f>'10'!BP31+'10'!BP58</f>
        <v>0</v>
      </c>
      <c r="BO13" s="90">
        <f>'10'!BQ31+'10'!BQ58</f>
        <v>0</v>
      </c>
      <c r="BP13" s="90">
        <f>'10'!BR31+'10'!BR58</f>
        <v>0</v>
      </c>
      <c r="BQ13" s="90">
        <f>'10'!BS31+'10'!BS58</f>
        <v>0</v>
      </c>
      <c r="BR13" s="90">
        <f>'10'!BT31+'10'!BT58</f>
        <v>0</v>
      </c>
      <c r="BS13" s="90">
        <f>'10'!BU31+'10'!BU58</f>
        <v>12.502</v>
      </c>
      <c r="BT13" s="90">
        <f>'10'!BV31+'10'!BV58</f>
        <v>0</v>
      </c>
      <c r="BU13" s="90">
        <f>'10'!BW31+'10'!BW58</f>
        <v>0</v>
      </c>
      <c r="BV13" s="90">
        <f>'10'!BX31+'10'!BX58</f>
        <v>3.76</v>
      </c>
      <c r="BW13" s="90">
        <f>'10'!BY31+'10'!BY58</f>
        <v>0</v>
      </c>
      <c r="BX13" s="90">
        <f>'10'!BZ31+'10'!BZ58</f>
        <v>2.82</v>
      </c>
      <c r="BY13" s="104">
        <f>'10'!C33+'10'!C60</f>
        <v>7110.16</v>
      </c>
    </row>
    <row r="14" ht="14.5" spans="1:77">
      <c r="A14" s="89">
        <v>45699</v>
      </c>
      <c r="B14" s="90">
        <f>'11'!D31+'11'!D58</f>
        <v>0</v>
      </c>
      <c r="C14" s="90">
        <f>'11'!E31+'11'!E58</f>
        <v>0</v>
      </c>
      <c r="D14" s="90">
        <f>'11'!F31+'11'!F58</f>
        <v>0</v>
      </c>
      <c r="E14" s="90">
        <f>'11'!G31+'11'!G58</f>
        <v>0</v>
      </c>
      <c r="F14" s="90">
        <f>'11'!H31+'11'!H58</f>
        <v>0</v>
      </c>
      <c r="G14" s="90">
        <f>'11'!I31+'11'!I58</f>
        <v>0</v>
      </c>
      <c r="H14" s="90">
        <f>'11'!J31+'11'!J58</f>
        <v>0</v>
      </c>
      <c r="I14" s="90">
        <f>'11'!K31+'11'!K58</f>
        <v>0</v>
      </c>
      <c r="J14" s="90">
        <f>'11'!L31+'11'!L58</f>
        <v>0.6486</v>
      </c>
      <c r="K14" s="90">
        <f>'11'!M31+'11'!M58</f>
        <v>0</v>
      </c>
      <c r="L14" s="90">
        <f>'11'!N31+'11'!N58</f>
        <v>0.1786</v>
      </c>
      <c r="M14" s="90">
        <f>'11'!O31+'11'!O58</f>
        <v>0</v>
      </c>
      <c r="N14" s="90">
        <f>'11'!P31+'11'!P58</f>
        <v>0</v>
      </c>
      <c r="O14" s="90">
        <f>'11'!Q31+'11'!Q58</f>
        <v>94</v>
      </c>
      <c r="P14" s="90">
        <f>'11'!R31+'11'!R58</f>
        <v>0</v>
      </c>
      <c r="Q14" s="90">
        <f>'11'!S31+'11'!S58</f>
        <v>0</v>
      </c>
      <c r="R14" s="90">
        <f>'11'!T31+'11'!T58</f>
        <v>0</v>
      </c>
      <c r="S14" s="90">
        <f>'11'!U31+'11'!U58</f>
        <v>0</v>
      </c>
      <c r="T14" s="90">
        <f>'11'!V31+'11'!V58</f>
        <v>1.974</v>
      </c>
      <c r="U14" s="90">
        <f>'11'!W31+'11'!W58</f>
        <v>0</v>
      </c>
      <c r="V14" s="90">
        <f>'11'!X31+'11'!X58</f>
        <v>0</v>
      </c>
      <c r="W14" s="90">
        <f>'11'!Y31+'11'!Y58</f>
        <v>0</v>
      </c>
      <c r="X14" s="90">
        <f>'11'!Z31+'11'!Z58</f>
        <v>0</v>
      </c>
      <c r="Y14" s="90">
        <f>'11'!AA31+'11'!AA58</f>
        <v>18.8</v>
      </c>
      <c r="Z14" s="90">
        <f>'11'!AB31+'11'!AB58</f>
        <v>0</v>
      </c>
      <c r="AA14" s="90">
        <f>'11'!AC31+'11'!AC58</f>
        <v>0</v>
      </c>
      <c r="AB14" s="90">
        <f>'11'!AD31+'11'!AD58</f>
        <v>0</v>
      </c>
      <c r="AC14" s="90">
        <f>'11'!AE31+'11'!AE58</f>
        <v>0</v>
      </c>
      <c r="AD14" s="90">
        <f>'11'!AF31+'11'!AF58</f>
        <v>0</v>
      </c>
      <c r="AE14" s="90">
        <f>'11'!AG31+'11'!AG58</f>
        <v>0</v>
      </c>
      <c r="AF14" s="90">
        <f>'11'!AH31+'11'!AH58</f>
        <v>0</v>
      </c>
      <c r="AG14" s="90">
        <f>'11'!AI31+'11'!AI58</f>
        <v>0</v>
      </c>
      <c r="AH14" s="90">
        <f>'11'!AJ31+'11'!AJ58</f>
        <v>0</v>
      </c>
      <c r="AI14" s="90">
        <f>'11'!AK31+'11'!AK58</f>
        <v>0</v>
      </c>
      <c r="AJ14" s="90">
        <f>'11'!AL31+'11'!AL58</f>
        <v>0</v>
      </c>
      <c r="AK14" s="90">
        <f>'11'!AM31+'11'!AM58</f>
        <v>0</v>
      </c>
      <c r="AL14" s="90">
        <f>'11'!AN31+'11'!AN58</f>
        <v>5.64</v>
      </c>
      <c r="AM14" s="90">
        <f>'11'!AO31+'11'!AO58</f>
        <v>0</v>
      </c>
      <c r="AN14" s="90">
        <f>'11'!AP31+'11'!AP58</f>
        <v>0</v>
      </c>
      <c r="AO14" s="90">
        <f>'11'!AQ31+'11'!AQ58</f>
        <v>0</v>
      </c>
      <c r="AP14" s="90">
        <f>'11'!AR31+'11'!AR58</f>
        <v>0</v>
      </c>
      <c r="AQ14" s="90">
        <f>'11'!AS31+'11'!AS58</f>
        <v>0</v>
      </c>
      <c r="AR14" s="90">
        <f>'11'!AT31+'11'!AT58</f>
        <v>0</v>
      </c>
      <c r="AS14" s="90">
        <f>'11'!AU31+'11'!AU58</f>
        <v>0</v>
      </c>
      <c r="AT14" s="90">
        <f>'11'!AV31+'11'!AV58</f>
        <v>0</v>
      </c>
      <c r="AU14" s="90">
        <f>'11'!AW31+'11'!AW58</f>
        <v>0</v>
      </c>
      <c r="AV14" s="90">
        <f>'11'!AX31+'11'!AX58</f>
        <v>0</v>
      </c>
      <c r="AW14" s="90">
        <f>'11'!AY31+'11'!AY58</f>
        <v>0</v>
      </c>
      <c r="AX14" s="90">
        <f>'11'!AZ31+'11'!AZ58</f>
        <v>0</v>
      </c>
      <c r="AY14" s="90">
        <f>'11'!BA31+'11'!BA58</f>
        <v>0</v>
      </c>
      <c r="AZ14" s="90">
        <f>'11'!BB31+'11'!BB58</f>
        <v>5.264</v>
      </c>
      <c r="BA14" s="90">
        <f>'11'!BC31+'11'!BC58</f>
        <v>0</v>
      </c>
      <c r="BB14" s="90">
        <f>'11'!BD31+'11'!BD58</f>
        <v>0</v>
      </c>
      <c r="BC14" s="90">
        <f>'11'!BE31+'11'!BE58</f>
        <v>0</v>
      </c>
      <c r="BD14" s="90">
        <f>'11'!BF31+'11'!BF58</f>
        <v>0</v>
      </c>
      <c r="BE14" s="90">
        <f>'11'!BG31+'11'!BG58</f>
        <v>0</v>
      </c>
      <c r="BF14" s="90">
        <f>'11'!BH31+'11'!BH58</f>
        <v>0</v>
      </c>
      <c r="BG14" s="90">
        <f>'11'!BI31+'11'!BI58</f>
        <v>2.82</v>
      </c>
      <c r="BH14" s="90">
        <f>'11'!BJ31+'11'!BJ58</f>
        <v>0</v>
      </c>
      <c r="BI14" s="90">
        <f>'11'!BK31+'11'!BK58</f>
        <v>1.316</v>
      </c>
      <c r="BJ14" s="90">
        <f>'11'!BL31+'11'!BL58</f>
        <v>2.444</v>
      </c>
      <c r="BK14" s="90">
        <f>'11'!BM31+'11'!BM58</f>
        <v>0</v>
      </c>
      <c r="BL14" s="90">
        <f>'11'!BN31+'11'!BN58</f>
        <v>0</v>
      </c>
      <c r="BM14" s="90">
        <f>'11'!BO31+'11'!BO58</f>
        <v>0</v>
      </c>
      <c r="BN14" s="90">
        <f>'11'!BP31+'11'!BP58</f>
        <v>0</v>
      </c>
      <c r="BO14" s="90">
        <f>'11'!BQ31+'11'!BQ58</f>
        <v>0</v>
      </c>
      <c r="BP14" s="90">
        <f>'11'!BR31+'11'!BR58</f>
        <v>0</v>
      </c>
      <c r="BQ14" s="90">
        <f>'11'!BS31+'11'!BS58</f>
        <v>0</v>
      </c>
      <c r="BR14" s="90">
        <f>'11'!BT31+'11'!BT58</f>
        <v>0</v>
      </c>
      <c r="BS14" s="90">
        <f>'11'!BU31+'11'!BU58</f>
        <v>0</v>
      </c>
      <c r="BT14" s="90">
        <f>'11'!BV31+'11'!BV58</f>
        <v>9.4</v>
      </c>
      <c r="BU14" s="90">
        <f>'11'!BW31+'11'!BW58</f>
        <v>0</v>
      </c>
      <c r="BV14" s="90">
        <f>'11'!BX31+'11'!BX58</f>
        <v>3.76</v>
      </c>
      <c r="BW14" s="90">
        <f>'11'!BY31+'11'!BY58</f>
        <v>0</v>
      </c>
      <c r="BX14" s="90">
        <f>'11'!BZ31+'11'!BZ58</f>
        <v>0</v>
      </c>
      <c r="BY14" s="104">
        <f>'11'!C33+'11'!C60</f>
        <v>7110.16</v>
      </c>
    </row>
    <row r="15" ht="14.5" spans="1:77">
      <c r="A15" s="89">
        <v>45700</v>
      </c>
      <c r="B15" s="90">
        <f>'12'!D31+'12'!D58</f>
        <v>0</v>
      </c>
      <c r="C15" s="90">
        <f>'12'!E31+'12'!E58</f>
        <v>0</v>
      </c>
      <c r="D15" s="90">
        <f>'12'!F31+'12'!F58</f>
        <v>0</v>
      </c>
      <c r="E15" s="90">
        <f>'12'!G31+'12'!G58</f>
        <v>0</v>
      </c>
      <c r="F15" s="90">
        <f>'12'!H31+'12'!H58</f>
        <v>0</v>
      </c>
      <c r="G15" s="90">
        <f>'12'!I31+'12'!I58</f>
        <v>0</v>
      </c>
      <c r="H15" s="90">
        <f>'12'!J31+'12'!J58</f>
        <v>0</v>
      </c>
      <c r="I15" s="90">
        <f>'12'!K31+'12'!K58</f>
        <v>0</v>
      </c>
      <c r="J15" s="90">
        <f>'12'!L31+'12'!L58</f>
        <v>0.188</v>
      </c>
      <c r="K15" s="90">
        <f>'12'!M31+'12'!M58</f>
        <v>1.316</v>
      </c>
      <c r="L15" s="90">
        <f>'12'!N31+'12'!N58</f>
        <v>0.1692</v>
      </c>
      <c r="M15" s="90">
        <f>'12'!O31+'12'!O58</f>
        <v>0</v>
      </c>
      <c r="N15" s="90">
        <f>'12'!P31+'12'!P58</f>
        <v>0.094</v>
      </c>
      <c r="O15" s="90">
        <f>'12'!Q31+'12'!Q58</f>
        <v>0</v>
      </c>
      <c r="P15" s="90">
        <f>'12'!R31+'12'!R58</f>
        <v>0</v>
      </c>
      <c r="Q15" s="90">
        <f>'12'!S31+'12'!S58</f>
        <v>0</v>
      </c>
      <c r="R15" s="90">
        <f>'12'!T31+'12'!T58</f>
        <v>0</v>
      </c>
      <c r="S15" s="90">
        <f>'12'!U31+'12'!U58</f>
        <v>0</v>
      </c>
      <c r="T15" s="90">
        <f>'12'!V31+'12'!V58</f>
        <v>0</v>
      </c>
      <c r="U15" s="90">
        <f>'12'!W31+'12'!W58</f>
        <v>2.82</v>
      </c>
      <c r="V15" s="90">
        <f>'12'!X31+'12'!X58</f>
        <v>0</v>
      </c>
      <c r="W15" s="90">
        <f>'12'!Y31+'12'!Y58</f>
        <v>0</v>
      </c>
      <c r="X15" s="90">
        <f>'12'!Z31+'12'!Z58</f>
        <v>0</v>
      </c>
      <c r="Y15" s="90">
        <f>'12'!AA31+'12'!AA58</f>
        <v>0</v>
      </c>
      <c r="Z15" s="90">
        <f>'12'!AB31+'12'!AB58</f>
        <v>0</v>
      </c>
      <c r="AA15" s="90">
        <f>'12'!AC31+'12'!AC58</f>
        <v>0</v>
      </c>
      <c r="AB15" s="90">
        <f>'12'!AD31+'12'!AD58</f>
        <v>0</v>
      </c>
      <c r="AC15" s="90">
        <f>'12'!AE31+'12'!AE58</f>
        <v>0</v>
      </c>
      <c r="AD15" s="90">
        <f>'12'!AF31+'12'!AF58</f>
        <v>0</v>
      </c>
      <c r="AE15" s="90">
        <f>'12'!AG31+'12'!AG58</f>
        <v>4.7</v>
      </c>
      <c r="AF15" s="90">
        <f>'12'!AH31+'12'!AH58</f>
        <v>0</v>
      </c>
      <c r="AG15" s="90">
        <f>'12'!AI31+'12'!AI58</f>
        <v>0</v>
      </c>
      <c r="AH15" s="90">
        <f>'12'!AJ31+'12'!AJ58</f>
        <v>0</v>
      </c>
      <c r="AI15" s="90">
        <f>'12'!AK31+'12'!AK58</f>
        <v>0</v>
      </c>
      <c r="AJ15" s="90">
        <f>'12'!AL31+'12'!AL58</f>
        <v>0</v>
      </c>
      <c r="AK15" s="90">
        <f>'12'!AM31+'12'!AM58</f>
        <v>0</v>
      </c>
      <c r="AL15" s="90">
        <f>'12'!AN31+'12'!AN58</f>
        <v>0</v>
      </c>
      <c r="AM15" s="90">
        <f>'12'!AO31+'12'!AO58</f>
        <v>0</v>
      </c>
      <c r="AN15" s="90">
        <f>'12'!AP31+'12'!AP58</f>
        <v>0</v>
      </c>
      <c r="AO15" s="90">
        <f>'12'!AQ31+'12'!AQ58</f>
        <v>0</v>
      </c>
      <c r="AP15" s="90">
        <f>'12'!AR31+'12'!AR58</f>
        <v>0</v>
      </c>
      <c r="AQ15" s="90">
        <f>'12'!AS31+'12'!AS58</f>
        <v>0</v>
      </c>
      <c r="AR15" s="90">
        <f>'12'!AT31+'12'!AT58</f>
        <v>1.128</v>
      </c>
      <c r="AS15" s="90">
        <f>'12'!AU31+'12'!AU58</f>
        <v>0</v>
      </c>
      <c r="AT15" s="90">
        <f>'12'!AV31+'12'!AV58</f>
        <v>0</v>
      </c>
      <c r="AU15" s="90">
        <f>'12'!AW31+'12'!AW58</f>
        <v>0</v>
      </c>
      <c r="AV15" s="90">
        <f>'12'!AX31+'12'!AX58</f>
        <v>0</v>
      </c>
      <c r="AW15" s="90">
        <f>'12'!AY31+'12'!AY58</f>
        <v>0</v>
      </c>
      <c r="AX15" s="90">
        <f>'12'!AZ31+'12'!AZ58</f>
        <v>0</v>
      </c>
      <c r="AY15" s="90">
        <f>'12'!BA31+'12'!BA58</f>
        <v>0</v>
      </c>
      <c r="AZ15" s="90">
        <f>'12'!BB31+'12'!BB58</f>
        <v>0</v>
      </c>
      <c r="BA15" s="90">
        <f>'12'!BC31+'12'!BC58</f>
        <v>0</v>
      </c>
      <c r="BB15" s="90">
        <f>'12'!BD31+'12'!BD58</f>
        <v>0</v>
      </c>
      <c r="BC15" s="90">
        <f>'12'!BE31+'12'!BE58</f>
        <v>0</v>
      </c>
      <c r="BD15" s="90">
        <f>'12'!BF31+'12'!BF58</f>
        <v>0</v>
      </c>
      <c r="BE15" s="90">
        <f>'12'!BG31+'12'!BG58</f>
        <v>0</v>
      </c>
      <c r="BF15" s="90">
        <f>'12'!BH31+'12'!BH58</f>
        <v>0</v>
      </c>
      <c r="BG15" s="90">
        <f>'12'!BI31+'12'!BI58</f>
        <v>0</v>
      </c>
      <c r="BH15" s="90">
        <f>'12'!BJ31+'12'!BJ58</f>
        <v>0</v>
      </c>
      <c r="BI15" s="90">
        <f>'12'!BK31+'12'!BK58</f>
        <v>0</v>
      </c>
      <c r="BJ15" s="90">
        <f>'12'!BL31+'12'!BL58</f>
        <v>0</v>
      </c>
      <c r="BK15" s="90">
        <f>'12'!BM31+'12'!BM58</f>
        <v>0</v>
      </c>
      <c r="BL15" s="90">
        <f>'12'!BN31+'12'!BN58</f>
        <v>0</v>
      </c>
      <c r="BM15" s="90">
        <f>'12'!BO31+'12'!BO58</f>
        <v>0</v>
      </c>
      <c r="BN15" s="90">
        <f>'12'!BP31+'12'!BP58</f>
        <v>0</v>
      </c>
      <c r="BO15" s="90">
        <f>'12'!BQ31+'12'!BQ58</f>
        <v>0</v>
      </c>
      <c r="BP15" s="90">
        <f>'12'!BR31+'12'!BR58</f>
        <v>0</v>
      </c>
      <c r="BQ15" s="90">
        <f>'12'!BS31+'12'!BS58</f>
        <v>0</v>
      </c>
      <c r="BR15" s="90">
        <f>'12'!BT31+'12'!BT58</f>
        <v>0</v>
      </c>
      <c r="BS15" s="90">
        <f>'12'!BU31+'12'!BU58</f>
        <v>0</v>
      </c>
      <c r="BT15" s="90">
        <f>'12'!BV31+'12'!BV58</f>
        <v>0</v>
      </c>
      <c r="BU15" s="90">
        <f>'12'!BW31+'12'!BW58</f>
        <v>5.64</v>
      </c>
      <c r="BV15" s="90">
        <f>'12'!BX31+'12'!BX58</f>
        <v>3.76</v>
      </c>
      <c r="BW15" s="90">
        <f>'12'!BY31+'12'!BY58</f>
        <v>0</v>
      </c>
      <c r="BX15" s="90">
        <f>'12'!BZ31+'12'!BZ58</f>
        <v>2.82</v>
      </c>
      <c r="BY15" s="104">
        <f>'12'!C33+'12'!C60</f>
        <v>7110.16</v>
      </c>
    </row>
    <row r="16" ht="14.5" spans="1:77">
      <c r="A16" s="89">
        <v>45701</v>
      </c>
      <c r="B16" s="90">
        <f>'13'!D31+'13'!D58</f>
        <v>0</v>
      </c>
      <c r="C16" s="90">
        <f>'13'!E31+'13'!E58</f>
        <v>0</v>
      </c>
      <c r="D16" s="90">
        <f>'13'!F31+'13'!F58</f>
        <v>0</v>
      </c>
      <c r="E16" s="90">
        <f>'13'!G31+'13'!G58</f>
        <v>0</v>
      </c>
      <c r="F16" s="90">
        <f>'13'!H31+'13'!H58</f>
        <v>0</v>
      </c>
      <c r="G16" s="90">
        <f>'13'!I31+'13'!I58</f>
        <v>0</v>
      </c>
      <c r="H16" s="90">
        <f>'13'!J31+'13'!J58</f>
        <v>4.136</v>
      </c>
      <c r="I16" s="90">
        <f>'13'!K31+'13'!K58</f>
        <v>0</v>
      </c>
      <c r="J16" s="90">
        <f>'13'!L31+'13'!L58</f>
        <v>0.3572</v>
      </c>
      <c r="K16" s="90">
        <f>'13'!M31+'13'!M58</f>
        <v>1.128</v>
      </c>
      <c r="L16" s="90">
        <f>'13'!N31+'13'!N58</f>
        <v>0.3196</v>
      </c>
      <c r="M16" s="90">
        <f>'13'!O31+'13'!O58</f>
        <v>0</v>
      </c>
      <c r="N16" s="90">
        <f>'13'!P31+'13'!P58</f>
        <v>0.094</v>
      </c>
      <c r="O16" s="90">
        <f>'13'!Q31+'13'!Q58</f>
        <v>94</v>
      </c>
      <c r="P16" s="90">
        <f>'13'!R31+'13'!R58</f>
        <v>0</v>
      </c>
      <c r="Q16" s="90">
        <f>'13'!S31+'13'!S58</f>
        <v>0</v>
      </c>
      <c r="R16" s="90">
        <f>'13'!T31+'13'!T58</f>
        <v>0</v>
      </c>
      <c r="S16" s="90">
        <f>'13'!U31+'13'!U58</f>
        <v>0</v>
      </c>
      <c r="T16" s="90">
        <f>'13'!V31+'13'!V58</f>
        <v>0</v>
      </c>
      <c r="U16" s="90">
        <f>'13'!W31+'13'!W58</f>
        <v>1.88</v>
      </c>
      <c r="V16" s="90">
        <f>'13'!X31+'13'!X58</f>
        <v>0</v>
      </c>
      <c r="W16" s="90">
        <f>'13'!Y31+'13'!Y58</f>
        <v>0</v>
      </c>
      <c r="X16" s="90">
        <f>'13'!Z31+'13'!Z58</f>
        <v>0</v>
      </c>
      <c r="Y16" s="90">
        <f>'13'!AA31+'13'!AA58</f>
        <v>0</v>
      </c>
      <c r="Z16" s="90">
        <f>'13'!AB31+'13'!AB58</f>
        <v>0</v>
      </c>
      <c r="AA16" s="90">
        <f>'13'!AC31+'13'!AC58</f>
        <v>0</v>
      </c>
      <c r="AB16" s="90">
        <f>'13'!AD31+'13'!AD58</f>
        <v>0</v>
      </c>
      <c r="AC16" s="90">
        <f>'13'!AE31+'13'!AE58</f>
        <v>0</v>
      </c>
      <c r="AD16" s="90">
        <f>'13'!AF31+'13'!AF58</f>
        <v>0</v>
      </c>
      <c r="AE16" s="90">
        <f>'13'!AG31+'13'!AG58</f>
        <v>0</v>
      </c>
      <c r="AF16" s="90">
        <f>'13'!AH31+'13'!AH58</f>
        <v>0</v>
      </c>
      <c r="AG16" s="90">
        <f>'13'!AI31+'13'!AI58</f>
        <v>0</v>
      </c>
      <c r="AH16" s="90">
        <f>'13'!AJ31+'13'!AJ58</f>
        <v>0</v>
      </c>
      <c r="AI16" s="90">
        <f>'13'!AK31+'13'!AK58</f>
        <v>0</v>
      </c>
      <c r="AJ16" s="90">
        <f>'13'!AL31+'13'!AL58</f>
        <v>0</v>
      </c>
      <c r="AK16" s="90">
        <f>'13'!AM31+'13'!AM58</f>
        <v>0</v>
      </c>
      <c r="AL16" s="90">
        <f>'13'!AN31+'13'!AN58</f>
        <v>0</v>
      </c>
      <c r="AM16" s="90">
        <f>'13'!AO31+'13'!AO58</f>
        <v>0</v>
      </c>
      <c r="AN16" s="90">
        <f>'13'!AP31+'13'!AP58</f>
        <v>0</v>
      </c>
      <c r="AO16" s="90">
        <f>'13'!AQ31+'13'!AQ58</f>
        <v>0</v>
      </c>
      <c r="AP16" s="90">
        <f>'13'!AR31+'13'!AR58</f>
        <v>0</v>
      </c>
      <c r="AQ16" s="90">
        <f>'13'!AS31+'13'!AS58</f>
        <v>0</v>
      </c>
      <c r="AR16" s="90">
        <f>'13'!AT31+'13'!AT58</f>
        <v>0.846</v>
      </c>
      <c r="AS16" s="90">
        <f>'13'!AU31+'13'!AU58</f>
        <v>0</v>
      </c>
      <c r="AT16" s="90">
        <f>'13'!AV31+'13'!AV58</f>
        <v>0</v>
      </c>
      <c r="AU16" s="90">
        <f>'13'!AW31+'13'!AW58</f>
        <v>0</v>
      </c>
      <c r="AV16" s="90">
        <f>'13'!AX31+'13'!AX58</f>
        <v>0</v>
      </c>
      <c r="AW16" s="90">
        <f>'13'!AY31+'13'!AY58</f>
        <v>0</v>
      </c>
      <c r="AX16" s="90">
        <f>'13'!AZ31+'13'!AZ58</f>
        <v>5.64</v>
      </c>
      <c r="AY16" s="90">
        <f>'13'!BA31+'13'!BA58</f>
        <v>0</v>
      </c>
      <c r="AZ16" s="90">
        <f>'13'!BB31+'13'!BB58</f>
        <v>0</v>
      </c>
      <c r="BA16" s="90">
        <f>'13'!BC31+'13'!BC58</f>
        <v>0</v>
      </c>
      <c r="BB16" s="90">
        <f>'13'!BD31+'13'!BD58</f>
        <v>0</v>
      </c>
      <c r="BC16" s="90">
        <f>'13'!BE31+'13'!BE58</f>
        <v>0</v>
      </c>
      <c r="BD16" s="90">
        <f>'13'!BF31+'13'!BF58</f>
        <v>0</v>
      </c>
      <c r="BE16" s="90">
        <f>'13'!BG31+'13'!BG58</f>
        <v>0</v>
      </c>
      <c r="BF16" s="90">
        <f>'13'!BH31+'13'!BH58</f>
        <v>0</v>
      </c>
      <c r="BG16" s="90">
        <f>'13'!BI31+'13'!BI58</f>
        <v>0</v>
      </c>
      <c r="BH16" s="90">
        <f>'13'!BJ31+'13'!BJ58</f>
        <v>0</v>
      </c>
      <c r="BI16" s="90">
        <f>'13'!BK31+'13'!BK58</f>
        <v>0</v>
      </c>
      <c r="BJ16" s="90">
        <f>'13'!BL31+'13'!BL58</f>
        <v>0</v>
      </c>
      <c r="BK16" s="90">
        <f>'13'!BM31+'13'!BM58</f>
        <v>0</v>
      </c>
      <c r="BL16" s="90">
        <f>'13'!BN31+'13'!BN58</f>
        <v>0</v>
      </c>
      <c r="BM16" s="90">
        <f>'13'!BO31+'13'!BO58</f>
        <v>0</v>
      </c>
      <c r="BN16" s="90">
        <f>'13'!BP31+'13'!BP58</f>
        <v>0</v>
      </c>
      <c r="BO16" s="90">
        <f>'13'!BQ31+'13'!BQ58</f>
        <v>0</v>
      </c>
      <c r="BP16" s="90">
        <f>'13'!BR31+'13'!BR58</f>
        <v>0</v>
      </c>
      <c r="BQ16" s="90">
        <f>'13'!BS31+'13'!BS58</f>
        <v>0</v>
      </c>
      <c r="BR16" s="90">
        <f>'13'!BT31+'13'!BT58</f>
        <v>0</v>
      </c>
      <c r="BS16" s="90">
        <f>'13'!BU31+'13'!BU58</f>
        <v>0</v>
      </c>
      <c r="BT16" s="90">
        <f>'13'!BV31+'13'!BV58</f>
        <v>10.34</v>
      </c>
      <c r="BU16" s="90">
        <f>'13'!BW31+'13'!BW58</f>
        <v>0</v>
      </c>
      <c r="BV16" s="90">
        <f>'13'!BX31+'13'!BX58</f>
        <v>3.76</v>
      </c>
      <c r="BW16" s="90">
        <f>'13'!BY31+'13'!BY58</f>
        <v>0</v>
      </c>
      <c r="BX16" s="90">
        <f>'13'!BZ31+'13'!BZ58</f>
        <v>0</v>
      </c>
      <c r="BY16" s="104">
        <f>'13'!C33+'13'!C60</f>
        <v>7110.16</v>
      </c>
    </row>
    <row r="17" ht="14.5" spans="1:77">
      <c r="A17" s="89">
        <v>45702</v>
      </c>
      <c r="B17" s="90">
        <f>'14'!D31+'14'!D58</f>
        <v>0</v>
      </c>
      <c r="C17" s="90">
        <f>'14'!E31+'14'!E58</f>
        <v>0</v>
      </c>
      <c r="D17" s="90">
        <f>'14'!F31+'14'!F58</f>
        <v>0</v>
      </c>
      <c r="E17" s="90">
        <f>'14'!G31+'14'!G58</f>
        <v>0</v>
      </c>
      <c r="F17" s="90">
        <f>'14'!H31+'14'!H58</f>
        <v>0</v>
      </c>
      <c r="G17" s="90">
        <f>'14'!I31+'14'!I58</f>
        <v>0</v>
      </c>
      <c r="H17" s="90">
        <f>'14'!J31+'14'!J58</f>
        <v>0</v>
      </c>
      <c r="I17" s="90">
        <f>'14'!K31+'14'!K58</f>
        <v>0</v>
      </c>
      <c r="J17" s="90">
        <f>'14'!L31+'14'!L58</f>
        <v>0.6674</v>
      </c>
      <c r="K17" s="90">
        <f>'14'!M31+'14'!M58</f>
        <v>0</v>
      </c>
      <c r="L17" s="90">
        <f>'14'!N31+'14'!N58</f>
        <v>0.2538</v>
      </c>
      <c r="M17" s="90">
        <f>'14'!O31+'14'!O58</f>
        <v>0</v>
      </c>
      <c r="N17" s="90">
        <f>'14'!P31+'14'!P58</f>
        <v>0</v>
      </c>
      <c r="O17" s="90">
        <f>'14'!Q31+'14'!Q58</f>
        <v>0</v>
      </c>
      <c r="P17" s="90">
        <f>'14'!R31+'14'!R58</f>
        <v>0</v>
      </c>
      <c r="Q17" s="90">
        <f>'14'!S31+'14'!S58</f>
        <v>0</v>
      </c>
      <c r="R17" s="90">
        <f>'14'!T31+'14'!T58</f>
        <v>0</v>
      </c>
      <c r="S17" s="90">
        <f>'14'!U31+'14'!U58</f>
        <v>0</v>
      </c>
      <c r="T17" s="90">
        <f>'14'!V31+'14'!V58</f>
        <v>1.88</v>
      </c>
      <c r="U17" s="90">
        <f>'14'!W31+'14'!W58</f>
        <v>0</v>
      </c>
      <c r="V17" s="90">
        <f>'14'!X31+'14'!X58</f>
        <v>0</v>
      </c>
      <c r="W17" s="90">
        <f>'14'!Y31+'14'!Y58</f>
        <v>0</v>
      </c>
      <c r="X17" s="90">
        <f>'14'!Z31+'14'!Z58</f>
        <v>0</v>
      </c>
      <c r="Y17" s="90">
        <f>'14'!AA31+'14'!AA58</f>
        <v>18.8</v>
      </c>
      <c r="Z17" s="90">
        <f>'14'!AB31+'14'!AB58</f>
        <v>0</v>
      </c>
      <c r="AA17" s="90">
        <f>'14'!AC31+'14'!AC58</f>
        <v>0.376</v>
      </c>
      <c r="AB17" s="90">
        <f>'14'!AD31+'14'!AD58</f>
        <v>0</v>
      </c>
      <c r="AC17" s="90">
        <f>'14'!AE31+'14'!AE58</f>
        <v>0</v>
      </c>
      <c r="AD17" s="90">
        <f>'14'!AF31+'14'!AF58</f>
        <v>0</v>
      </c>
      <c r="AE17" s="90">
        <f>'14'!AG31+'14'!AG58</f>
        <v>0</v>
      </c>
      <c r="AF17" s="90">
        <f>'14'!AH31+'14'!AH58</f>
        <v>0</v>
      </c>
      <c r="AG17" s="90">
        <f>'14'!AI31+'14'!AI58</f>
        <v>0</v>
      </c>
      <c r="AH17" s="90">
        <f>'14'!AJ31+'14'!AJ58</f>
        <v>0</v>
      </c>
      <c r="AI17" s="90">
        <f>'14'!AK31+'14'!AK58</f>
        <v>0</v>
      </c>
      <c r="AJ17" s="90">
        <f>'14'!AL31+'14'!AL58</f>
        <v>0</v>
      </c>
      <c r="AK17" s="90">
        <f>'14'!AM31+'14'!AM58</f>
        <v>0</v>
      </c>
      <c r="AL17" s="90">
        <f>'14'!AN31+'14'!AN58</f>
        <v>0</v>
      </c>
      <c r="AM17" s="90">
        <f>'14'!AO31+'14'!AO58</f>
        <v>0</v>
      </c>
      <c r="AN17" s="90">
        <f>'14'!AP31+'14'!AP58</f>
        <v>0</v>
      </c>
      <c r="AO17" s="90">
        <f>'14'!AQ31+'14'!AQ58</f>
        <v>0</v>
      </c>
      <c r="AP17" s="90">
        <f>'14'!AR31+'14'!AR58</f>
        <v>0</v>
      </c>
      <c r="AQ17" s="90">
        <f>'14'!AS31+'14'!AS58</f>
        <v>0</v>
      </c>
      <c r="AR17" s="90">
        <f>'14'!AT31+'14'!AT58</f>
        <v>0.188</v>
      </c>
      <c r="AS17" s="90">
        <f>'14'!AU31+'14'!AU58</f>
        <v>0</v>
      </c>
      <c r="AT17" s="90">
        <f>'14'!AV31+'14'!AV58</f>
        <v>3.572</v>
      </c>
      <c r="AU17" s="90">
        <f>'14'!AW31+'14'!AW58</f>
        <v>0</v>
      </c>
      <c r="AV17" s="90">
        <f>'14'!AX31+'14'!AX58</f>
        <v>0</v>
      </c>
      <c r="AW17" s="90">
        <f>'14'!AY31+'14'!AY58</f>
        <v>0</v>
      </c>
      <c r="AX17" s="90">
        <f>'14'!AZ31+'14'!AZ58</f>
        <v>0</v>
      </c>
      <c r="AY17" s="90">
        <f>'14'!BA31+'14'!BA58</f>
        <v>0</v>
      </c>
      <c r="AZ17" s="90">
        <f>'14'!BB31+'14'!BB58</f>
        <v>0</v>
      </c>
      <c r="BA17" s="90">
        <f>'14'!BC31+'14'!BC58</f>
        <v>0</v>
      </c>
      <c r="BB17" s="90">
        <f>'14'!BD31+'14'!BD58</f>
        <v>0</v>
      </c>
      <c r="BC17" s="90">
        <f>'14'!BE31+'14'!BE58</f>
        <v>0</v>
      </c>
      <c r="BD17" s="90">
        <f>'14'!BF31+'14'!BF58</f>
        <v>0</v>
      </c>
      <c r="BE17" s="90">
        <f>'14'!BG31+'14'!BG58</f>
        <v>0</v>
      </c>
      <c r="BF17" s="90">
        <f>'14'!BH31+'14'!BH58</f>
        <v>5.64</v>
      </c>
      <c r="BG17" s="90">
        <f>'14'!BI31+'14'!BI58</f>
        <v>0</v>
      </c>
      <c r="BH17" s="90">
        <f>'14'!BJ31+'14'!BJ58</f>
        <v>18.612</v>
      </c>
      <c r="BI17" s="90">
        <f>'14'!BK31+'14'!BK58</f>
        <v>1.222</v>
      </c>
      <c r="BJ17" s="90">
        <f>'14'!BL31+'14'!BL58</f>
        <v>0.94</v>
      </c>
      <c r="BK17" s="90">
        <f>'14'!BM31+'14'!BM58</f>
        <v>0</v>
      </c>
      <c r="BL17" s="90">
        <f>'14'!BN31+'14'!BN58</f>
        <v>0</v>
      </c>
      <c r="BM17" s="90">
        <f>'14'!BO31+'14'!BO58</f>
        <v>3.008</v>
      </c>
      <c r="BN17" s="90">
        <f>'14'!BP31+'14'!BP58</f>
        <v>0</v>
      </c>
      <c r="BO17" s="90">
        <f>'14'!BQ31+'14'!BQ58</f>
        <v>0</v>
      </c>
      <c r="BP17" s="90">
        <f>'14'!BR31+'14'!BR58</f>
        <v>0</v>
      </c>
      <c r="BQ17" s="90">
        <f>'14'!BS31+'14'!BS58</f>
        <v>0</v>
      </c>
      <c r="BR17" s="90">
        <f>'14'!BT31+'14'!BT58</f>
        <v>0</v>
      </c>
      <c r="BS17" s="90">
        <f>'14'!BU31+'14'!BU58</f>
        <v>0</v>
      </c>
      <c r="BT17" s="90">
        <f>'14'!BV31+'14'!BV58</f>
        <v>0</v>
      </c>
      <c r="BU17" s="90">
        <f>'14'!BW31+'14'!BW58</f>
        <v>0</v>
      </c>
      <c r="BV17" s="90">
        <f>'14'!BX31+'14'!BX58</f>
        <v>3.76</v>
      </c>
      <c r="BW17" s="90">
        <f>'14'!BY31+'14'!BY58</f>
        <v>0</v>
      </c>
      <c r="BX17" s="90">
        <f>'14'!BZ31+'14'!BZ58</f>
        <v>0</v>
      </c>
      <c r="BY17" s="104">
        <f>'14'!C33+'14'!C60</f>
        <v>7110.16</v>
      </c>
    </row>
    <row r="18" ht="14.5" spans="1:77">
      <c r="A18" s="89">
        <v>45703</v>
      </c>
      <c r="B18" s="90">
        <f>'15'!D31+'15'!D58</f>
        <v>0</v>
      </c>
      <c r="C18" s="90">
        <f>'15'!E31+'15'!E58</f>
        <v>0</v>
      </c>
      <c r="D18" s="90">
        <f>'15'!F31+'15'!F58</f>
        <v>0</v>
      </c>
      <c r="E18" s="90">
        <f>'15'!G31+'15'!G58</f>
        <v>0</v>
      </c>
      <c r="F18" s="90">
        <f>'15'!H31+'15'!H58</f>
        <v>0</v>
      </c>
      <c r="G18" s="90">
        <f>'15'!I31+'15'!I58</f>
        <v>0</v>
      </c>
      <c r="H18" s="90">
        <f>'15'!J31+'15'!J58</f>
        <v>0</v>
      </c>
      <c r="I18" s="90">
        <f>'15'!K31+'15'!K58</f>
        <v>0</v>
      </c>
      <c r="J18" s="90">
        <f>'15'!L31+'15'!L58</f>
        <v>0</v>
      </c>
      <c r="K18" s="90">
        <f>'15'!M31+'15'!M58</f>
        <v>0</v>
      </c>
      <c r="L18" s="90">
        <f>'15'!N31+'15'!N58</f>
        <v>0</v>
      </c>
      <c r="M18" s="90">
        <f>'15'!O31+'15'!O58</f>
        <v>0</v>
      </c>
      <c r="N18" s="90">
        <f>'15'!P31+'15'!P58</f>
        <v>0</v>
      </c>
      <c r="O18" s="90">
        <f>'15'!Q31+'15'!Q58</f>
        <v>0</v>
      </c>
      <c r="P18" s="90">
        <f>'15'!R31+'15'!R58</f>
        <v>0</v>
      </c>
      <c r="Q18" s="90">
        <f>'15'!S31+'15'!S58</f>
        <v>0</v>
      </c>
      <c r="R18" s="90">
        <f>'15'!T31+'15'!T58</f>
        <v>0</v>
      </c>
      <c r="S18" s="90">
        <f>'15'!U31+'15'!U58</f>
        <v>0</v>
      </c>
      <c r="T18" s="90">
        <f>'15'!V31+'15'!V58</f>
        <v>0</v>
      </c>
      <c r="U18" s="90">
        <f>'15'!W31+'15'!W58</f>
        <v>0</v>
      </c>
      <c r="V18" s="90">
        <f>'15'!X31+'15'!X58</f>
        <v>0</v>
      </c>
      <c r="W18" s="90">
        <f>'15'!Y31+'15'!Y58</f>
        <v>0</v>
      </c>
      <c r="X18" s="90">
        <f>'15'!Z31+'15'!Z58</f>
        <v>0</v>
      </c>
      <c r="Y18" s="90">
        <f>'15'!AA31+'15'!AA58</f>
        <v>0</v>
      </c>
      <c r="Z18" s="90">
        <f>'15'!AB31+'15'!AB58</f>
        <v>0</v>
      </c>
      <c r="AA18" s="90">
        <f>'15'!AC31+'15'!AC58</f>
        <v>0</v>
      </c>
      <c r="AB18" s="90">
        <f>'15'!AD31+'15'!AD58</f>
        <v>0</v>
      </c>
      <c r="AC18" s="90">
        <f>'15'!AE31+'15'!AE58</f>
        <v>0</v>
      </c>
      <c r="AD18" s="90">
        <f>'15'!AF31+'15'!AF58</f>
        <v>0</v>
      </c>
      <c r="AE18" s="90">
        <f>'15'!AG31+'15'!AG58</f>
        <v>0</v>
      </c>
      <c r="AF18" s="90">
        <f>'15'!AH31+'15'!AH58</f>
        <v>0</v>
      </c>
      <c r="AG18" s="90">
        <f>'15'!AI31+'15'!AI58</f>
        <v>0</v>
      </c>
      <c r="AH18" s="90">
        <f>'15'!AJ31+'15'!AJ58</f>
        <v>0</v>
      </c>
      <c r="AI18" s="90">
        <f>'15'!AK31+'15'!AK58</f>
        <v>0</v>
      </c>
      <c r="AJ18" s="90">
        <f>'15'!AL31+'15'!AL58</f>
        <v>0</v>
      </c>
      <c r="AK18" s="90">
        <f>'15'!AM31+'15'!AM58</f>
        <v>0</v>
      </c>
      <c r="AL18" s="90">
        <f>'15'!AN31+'15'!AN58</f>
        <v>0</v>
      </c>
      <c r="AM18" s="90">
        <f>'15'!AO31+'15'!AO58</f>
        <v>0</v>
      </c>
      <c r="AN18" s="90">
        <f>'15'!AP31+'15'!AP58</f>
        <v>0</v>
      </c>
      <c r="AO18" s="90">
        <f>'15'!AQ31+'15'!AQ58</f>
        <v>0</v>
      </c>
      <c r="AP18" s="90">
        <f>'15'!AR31+'15'!AR58</f>
        <v>0</v>
      </c>
      <c r="AQ18" s="90">
        <f>'15'!AS31+'15'!AS58</f>
        <v>0</v>
      </c>
      <c r="AR18" s="90">
        <f>'15'!AT31+'15'!AT58</f>
        <v>0</v>
      </c>
      <c r="AS18" s="90">
        <f>'15'!AU31+'15'!AU58</f>
        <v>0</v>
      </c>
      <c r="AT18" s="90">
        <f>'15'!AV31+'15'!AV58</f>
        <v>0</v>
      </c>
      <c r="AU18" s="90">
        <f>'15'!AW31+'15'!AW58</f>
        <v>0</v>
      </c>
      <c r="AV18" s="90">
        <f>'15'!AX31+'15'!AX58</f>
        <v>0</v>
      </c>
      <c r="AW18" s="90">
        <f>'15'!AY31+'15'!AY58</f>
        <v>0</v>
      </c>
      <c r="AX18" s="90">
        <f>'15'!AZ31+'15'!AZ58</f>
        <v>0</v>
      </c>
      <c r="AY18" s="90">
        <f>'15'!BA31+'15'!BA58</f>
        <v>0</v>
      </c>
      <c r="AZ18" s="90">
        <f>'15'!BB31+'15'!BB58</f>
        <v>0</v>
      </c>
      <c r="BA18" s="90">
        <f>'15'!BC31+'15'!BC58</f>
        <v>0</v>
      </c>
      <c r="BB18" s="90">
        <f>'15'!BD31+'15'!BD58</f>
        <v>0</v>
      </c>
      <c r="BC18" s="90">
        <f>'15'!BE31+'15'!BE58</f>
        <v>0</v>
      </c>
      <c r="BD18" s="90">
        <f>'15'!BF31+'15'!BF58</f>
        <v>0</v>
      </c>
      <c r="BE18" s="90">
        <f>'15'!BG31+'15'!BG58</f>
        <v>0</v>
      </c>
      <c r="BF18" s="90">
        <f>'15'!BH31+'15'!BH58</f>
        <v>0</v>
      </c>
      <c r="BG18" s="90">
        <f>'15'!BI31+'15'!BI58</f>
        <v>0</v>
      </c>
      <c r="BH18" s="90">
        <f>'15'!BJ31+'15'!BJ58</f>
        <v>0</v>
      </c>
      <c r="BI18" s="90">
        <f>'15'!BK31+'15'!BK58</f>
        <v>0</v>
      </c>
      <c r="BJ18" s="90">
        <f>'15'!BL31+'15'!BL58</f>
        <v>0</v>
      </c>
      <c r="BK18" s="90">
        <f>'15'!BM31+'15'!BM58</f>
        <v>0</v>
      </c>
      <c r="BL18" s="90">
        <f>'15'!BN31+'15'!BN58</f>
        <v>0</v>
      </c>
      <c r="BM18" s="90">
        <f>'15'!BO31+'15'!BO58</f>
        <v>0</v>
      </c>
      <c r="BN18" s="90">
        <f>'15'!BP31+'15'!BP58</f>
        <v>0</v>
      </c>
      <c r="BO18" s="90">
        <f>'15'!BQ31+'15'!BQ58</f>
        <v>0</v>
      </c>
      <c r="BP18" s="90">
        <f>'15'!BR31+'15'!BR58</f>
        <v>0</v>
      </c>
      <c r="BQ18" s="90">
        <f>'15'!BS31+'15'!BS58</f>
        <v>0</v>
      </c>
      <c r="BR18" s="90">
        <f>'15'!BT31+'15'!BT58</f>
        <v>0</v>
      </c>
      <c r="BS18" s="90">
        <f>'15'!BU31+'15'!BU58</f>
        <v>0</v>
      </c>
      <c r="BT18" s="90">
        <f>'15'!BV31+'15'!BV58</f>
        <v>0</v>
      </c>
      <c r="BU18" s="90">
        <f>'15'!BW31+'15'!BW58</f>
        <v>0</v>
      </c>
      <c r="BV18" s="90">
        <f>'15'!BX31+'15'!BX58</f>
        <v>0</v>
      </c>
      <c r="BW18" s="90">
        <f>'15'!BY31+'15'!BY58</f>
        <v>0</v>
      </c>
      <c r="BX18" s="90">
        <f>'15'!BZ31+'15'!BZ58</f>
        <v>0</v>
      </c>
      <c r="BY18" s="104">
        <f>'15'!C33+'15'!C60</f>
        <v>0</v>
      </c>
    </row>
    <row r="19" ht="14.5" spans="1:77">
      <c r="A19" s="89">
        <v>45704</v>
      </c>
      <c r="B19" s="90">
        <f>'16'!D31+'16'!D58</f>
        <v>0</v>
      </c>
      <c r="C19" s="90">
        <f>'16'!E31+'16'!E58</f>
        <v>0</v>
      </c>
      <c r="D19" s="90">
        <f>'16'!F31+'16'!F58</f>
        <v>0</v>
      </c>
      <c r="E19" s="90">
        <f>'16'!G31+'16'!G58</f>
        <v>0</v>
      </c>
      <c r="F19" s="90">
        <f>'16'!H31+'16'!H58</f>
        <v>0</v>
      </c>
      <c r="G19" s="90">
        <f>'16'!I31+'16'!I58</f>
        <v>0</v>
      </c>
      <c r="H19" s="90">
        <f>'16'!J31+'16'!J58</f>
        <v>0</v>
      </c>
      <c r="I19" s="90">
        <f>'16'!K31+'16'!K58</f>
        <v>0</v>
      </c>
      <c r="J19" s="90">
        <f>'16'!L31+'16'!L58</f>
        <v>0</v>
      </c>
      <c r="K19" s="90">
        <f>'16'!M31+'16'!M58</f>
        <v>0</v>
      </c>
      <c r="L19" s="90">
        <f>'16'!N31+'16'!N58</f>
        <v>0</v>
      </c>
      <c r="M19" s="90">
        <f>'16'!O31+'16'!O58</f>
        <v>0</v>
      </c>
      <c r="N19" s="90">
        <f>'16'!P31+'16'!P58</f>
        <v>0</v>
      </c>
      <c r="O19" s="90">
        <f>'16'!Q31+'16'!Q58</f>
        <v>0</v>
      </c>
      <c r="P19" s="90">
        <f>'16'!R31+'16'!R58</f>
        <v>0</v>
      </c>
      <c r="Q19" s="90">
        <f>'16'!S31+'16'!S58</f>
        <v>0</v>
      </c>
      <c r="R19" s="90">
        <f>'16'!T31+'16'!T58</f>
        <v>0</v>
      </c>
      <c r="S19" s="90">
        <f>'16'!U31+'16'!U58</f>
        <v>0</v>
      </c>
      <c r="T19" s="90">
        <f>'16'!V31+'16'!V58</f>
        <v>0</v>
      </c>
      <c r="U19" s="90">
        <f>'16'!W31+'16'!W58</f>
        <v>0</v>
      </c>
      <c r="V19" s="90">
        <f>'16'!X31+'16'!X58</f>
        <v>0</v>
      </c>
      <c r="W19" s="90">
        <f>'16'!Y31+'16'!Y58</f>
        <v>0</v>
      </c>
      <c r="X19" s="90">
        <f>'16'!Z31+'16'!Z58</f>
        <v>0</v>
      </c>
      <c r="Y19" s="90">
        <f>'16'!AA31+'16'!AA58</f>
        <v>0</v>
      </c>
      <c r="Z19" s="90">
        <f>'16'!AB31+'16'!AB58</f>
        <v>0</v>
      </c>
      <c r="AA19" s="90">
        <f>'16'!AC31+'16'!AC58</f>
        <v>0</v>
      </c>
      <c r="AB19" s="90">
        <f>'16'!AD31+'16'!AD58</f>
        <v>0</v>
      </c>
      <c r="AC19" s="90">
        <f>'16'!AE31+'16'!AE58</f>
        <v>0</v>
      </c>
      <c r="AD19" s="90">
        <f>'16'!AF31+'16'!AF58</f>
        <v>0</v>
      </c>
      <c r="AE19" s="90">
        <f>'16'!AG31+'16'!AG58</f>
        <v>0</v>
      </c>
      <c r="AF19" s="90">
        <f>'16'!AH31+'16'!AH58</f>
        <v>0</v>
      </c>
      <c r="AG19" s="90">
        <f>'16'!AI31+'16'!AI58</f>
        <v>0</v>
      </c>
      <c r="AH19" s="90">
        <f>'16'!AJ31+'16'!AJ58</f>
        <v>0</v>
      </c>
      <c r="AI19" s="90">
        <f>'16'!AK31+'16'!AK58</f>
        <v>0</v>
      </c>
      <c r="AJ19" s="90">
        <f>'16'!AL31+'16'!AL58</f>
        <v>0</v>
      </c>
      <c r="AK19" s="90">
        <f>'16'!AM31+'16'!AM58</f>
        <v>0</v>
      </c>
      <c r="AL19" s="90">
        <f>'16'!AN31+'16'!AN58</f>
        <v>0</v>
      </c>
      <c r="AM19" s="90">
        <f>'16'!AO31+'16'!AO58</f>
        <v>0</v>
      </c>
      <c r="AN19" s="90">
        <f>'16'!AP31+'16'!AP58</f>
        <v>0</v>
      </c>
      <c r="AO19" s="90">
        <f>'16'!AQ31+'16'!AQ58</f>
        <v>0</v>
      </c>
      <c r="AP19" s="90">
        <f>'16'!AR31+'16'!AR58</f>
        <v>0</v>
      </c>
      <c r="AQ19" s="90">
        <f>'16'!AS31+'16'!AS58</f>
        <v>0</v>
      </c>
      <c r="AR19" s="90">
        <f>'16'!AT31+'16'!AT58</f>
        <v>0</v>
      </c>
      <c r="AS19" s="90">
        <f>'16'!AU31+'16'!AU58</f>
        <v>0</v>
      </c>
      <c r="AT19" s="90">
        <f>'16'!AV31+'16'!AV58</f>
        <v>0</v>
      </c>
      <c r="AU19" s="90">
        <f>'16'!AW31+'16'!AW58</f>
        <v>0</v>
      </c>
      <c r="AV19" s="90">
        <f>'16'!AX31+'16'!AX58</f>
        <v>0</v>
      </c>
      <c r="AW19" s="90">
        <f>'16'!AY31+'16'!AY58</f>
        <v>0</v>
      </c>
      <c r="AX19" s="90">
        <f>'16'!AZ31+'16'!AZ58</f>
        <v>0</v>
      </c>
      <c r="AY19" s="90">
        <f>'16'!BA31+'16'!BA58</f>
        <v>0</v>
      </c>
      <c r="AZ19" s="90">
        <f>'16'!BB31+'16'!BB58</f>
        <v>0</v>
      </c>
      <c r="BA19" s="90">
        <f>'16'!BC31+'16'!BC58</f>
        <v>0</v>
      </c>
      <c r="BB19" s="90">
        <f>'16'!BD31+'16'!BD58</f>
        <v>0</v>
      </c>
      <c r="BC19" s="90">
        <f>'16'!BE31+'16'!BE58</f>
        <v>0</v>
      </c>
      <c r="BD19" s="90">
        <f>'16'!BF31+'16'!BF58</f>
        <v>0</v>
      </c>
      <c r="BE19" s="90">
        <f>'16'!BG31+'16'!BG58</f>
        <v>0</v>
      </c>
      <c r="BF19" s="90">
        <f>'16'!BH31+'16'!BH58</f>
        <v>0</v>
      </c>
      <c r="BG19" s="90">
        <f>'16'!BI31+'16'!BI58</f>
        <v>0</v>
      </c>
      <c r="BH19" s="90">
        <f>'16'!BJ31+'16'!BJ58</f>
        <v>0</v>
      </c>
      <c r="BI19" s="90">
        <f>'16'!BK31+'16'!BK58</f>
        <v>0</v>
      </c>
      <c r="BJ19" s="90">
        <f>'16'!BL31+'16'!BL58</f>
        <v>0</v>
      </c>
      <c r="BK19" s="90">
        <f>'16'!BM31+'16'!BM58</f>
        <v>0</v>
      </c>
      <c r="BL19" s="90">
        <f>'16'!BN31+'16'!BN58</f>
        <v>0</v>
      </c>
      <c r="BM19" s="90">
        <f>'16'!BO31+'16'!BO58</f>
        <v>0</v>
      </c>
      <c r="BN19" s="90">
        <f>'16'!BP31+'16'!BP58</f>
        <v>0</v>
      </c>
      <c r="BO19" s="90">
        <f>'16'!BQ31+'16'!BQ58</f>
        <v>0</v>
      </c>
      <c r="BP19" s="90">
        <f>'16'!BR31+'16'!BR58</f>
        <v>0</v>
      </c>
      <c r="BQ19" s="90">
        <f>'16'!BS31+'16'!BS58</f>
        <v>0</v>
      </c>
      <c r="BR19" s="90">
        <f>'16'!BT31+'16'!BT58</f>
        <v>0</v>
      </c>
      <c r="BS19" s="90">
        <f>'16'!BU31+'16'!BU58</f>
        <v>0</v>
      </c>
      <c r="BT19" s="90">
        <f>'16'!BV31+'16'!BV58</f>
        <v>0</v>
      </c>
      <c r="BU19" s="90">
        <f>'16'!BW31+'16'!BW58</f>
        <v>0</v>
      </c>
      <c r="BV19" s="90">
        <f>'16'!BX31+'16'!BX58</f>
        <v>0</v>
      </c>
      <c r="BW19" s="90">
        <f>'16'!BY31+'16'!BY58</f>
        <v>0</v>
      </c>
      <c r="BX19" s="90">
        <f>'16'!BZ31+'16'!BZ58</f>
        <v>0</v>
      </c>
      <c r="BY19" s="104">
        <f>'16'!C33+'16'!C60</f>
        <v>0</v>
      </c>
    </row>
    <row r="20" ht="14.5" spans="1:77">
      <c r="A20" s="89">
        <v>45705</v>
      </c>
      <c r="B20" s="90">
        <f>'17'!D31+'17'!D58</f>
        <v>0</v>
      </c>
      <c r="C20" s="90">
        <f>'17'!E31+'17'!E58</f>
        <v>0</v>
      </c>
      <c r="D20" s="90">
        <f>'17'!F31+'17'!F58</f>
        <v>0</v>
      </c>
      <c r="E20" s="90">
        <f>'17'!G31+'17'!G58</f>
        <v>0</v>
      </c>
      <c r="F20" s="90">
        <f>'17'!H31+'17'!H58</f>
        <v>0</v>
      </c>
      <c r="G20" s="90">
        <f>'17'!I31+'17'!I58</f>
        <v>0</v>
      </c>
      <c r="H20" s="90">
        <f>'17'!J31+'17'!J58</f>
        <v>6.58</v>
      </c>
      <c r="I20" s="90">
        <f>'17'!K31+'17'!K58</f>
        <v>0</v>
      </c>
      <c r="J20" s="90">
        <f>'17'!L31+'17'!L58</f>
        <v>0.752</v>
      </c>
      <c r="K20" s="90">
        <f>'17'!M31+'17'!M58</f>
        <v>0</v>
      </c>
      <c r="L20" s="90">
        <f>'17'!N31+'17'!N58</f>
        <v>0.2068</v>
      </c>
      <c r="M20" s="90">
        <f>'17'!O31+'17'!O58</f>
        <v>0</v>
      </c>
      <c r="N20" s="90">
        <f>'17'!P31+'17'!P58</f>
        <v>0</v>
      </c>
      <c r="O20" s="90">
        <f>'17'!Q31+'17'!Q58</f>
        <v>0</v>
      </c>
      <c r="P20" s="90">
        <f>'17'!R31+'17'!R58</f>
        <v>0</v>
      </c>
      <c r="Q20" s="90">
        <f>'17'!S31+'17'!S58</f>
        <v>0</v>
      </c>
      <c r="R20" s="90">
        <f>'17'!T31+'17'!T58</f>
        <v>0</v>
      </c>
      <c r="S20" s="90">
        <f>'17'!U31+'17'!U58</f>
        <v>0</v>
      </c>
      <c r="T20" s="90">
        <f>'17'!V31+'17'!V58</f>
        <v>0</v>
      </c>
      <c r="U20" s="90">
        <f>'17'!W31+'17'!W58</f>
        <v>2.35</v>
      </c>
      <c r="V20" s="90">
        <f>'17'!X31+'17'!X58</f>
        <v>0</v>
      </c>
      <c r="W20" s="90">
        <f>'17'!Y31+'17'!Y58</f>
        <v>0</v>
      </c>
      <c r="X20" s="90">
        <f>'17'!Z31+'17'!Z58</f>
        <v>0</v>
      </c>
      <c r="Y20" s="90">
        <f>'17'!AA31+'17'!AA58</f>
        <v>18.8</v>
      </c>
      <c r="Z20" s="90">
        <f>'17'!AB31+'17'!AB58</f>
        <v>0</v>
      </c>
      <c r="AA20" s="90">
        <f>'17'!AC31+'17'!AC58</f>
        <v>0.376</v>
      </c>
      <c r="AB20" s="90">
        <f>'17'!AD31+'17'!AD58</f>
        <v>0</v>
      </c>
      <c r="AC20" s="90">
        <f>'17'!AE31+'17'!AE58</f>
        <v>0</v>
      </c>
      <c r="AD20" s="90">
        <f>'17'!AF31+'17'!AF58</f>
        <v>0</v>
      </c>
      <c r="AE20" s="90">
        <f>'17'!AG31+'17'!AG58</f>
        <v>0</v>
      </c>
      <c r="AF20" s="90">
        <f>'17'!AH31+'17'!AH58</f>
        <v>0</v>
      </c>
      <c r="AG20" s="90">
        <f>'17'!AI31+'17'!AI58</f>
        <v>0</v>
      </c>
      <c r="AH20" s="90">
        <f>'17'!AJ31+'17'!AJ58</f>
        <v>0</v>
      </c>
      <c r="AI20" s="90">
        <f>'17'!AK31+'17'!AK58</f>
        <v>0</v>
      </c>
      <c r="AJ20" s="90">
        <f>'17'!AL31+'17'!AL58</f>
        <v>0</v>
      </c>
      <c r="AK20" s="90">
        <f>'17'!AM31+'17'!AM58</f>
        <v>0</v>
      </c>
      <c r="AL20" s="90">
        <f>'17'!AN31+'17'!AN58</f>
        <v>0</v>
      </c>
      <c r="AM20" s="90">
        <f>'17'!AO31+'17'!AO58</f>
        <v>0</v>
      </c>
      <c r="AN20" s="90">
        <f>'17'!AP31+'17'!AP58</f>
        <v>0</v>
      </c>
      <c r="AO20" s="90">
        <f>'17'!AQ31+'17'!AQ58</f>
        <v>0</v>
      </c>
      <c r="AP20" s="90">
        <f>'17'!AR31+'17'!AR58</f>
        <v>0</v>
      </c>
      <c r="AQ20" s="90">
        <f>'17'!AS31+'17'!AS58</f>
        <v>0</v>
      </c>
      <c r="AR20" s="90">
        <f>'17'!AT31+'17'!AT58</f>
        <v>0</v>
      </c>
      <c r="AS20" s="90">
        <f>'17'!AU31+'17'!AU58</f>
        <v>0</v>
      </c>
      <c r="AT20" s="90">
        <f>'17'!AV31+'17'!AV58</f>
        <v>0</v>
      </c>
      <c r="AU20" s="90">
        <f>'17'!AW31+'17'!AW58</f>
        <v>0</v>
      </c>
      <c r="AV20" s="90">
        <f>'17'!AX31+'17'!AX58</f>
        <v>0</v>
      </c>
      <c r="AW20" s="90">
        <f>'17'!AY31+'17'!AY58</f>
        <v>0</v>
      </c>
      <c r="AX20" s="90">
        <f>'17'!AZ31+'17'!AZ58</f>
        <v>0</v>
      </c>
      <c r="AY20" s="90">
        <f>'17'!BA31+'17'!BA58</f>
        <v>0</v>
      </c>
      <c r="AZ20" s="90">
        <f>'17'!BB31+'17'!BB58</f>
        <v>0</v>
      </c>
      <c r="BA20" s="90">
        <f>'17'!BC31+'17'!BC58</f>
        <v>0</v>
      </c>
      <c r="BB20" s="90">
        <f>'17'!BD31+'17'!BD58</f>
        <v>0</v>
      </c>
      <c r="BC20" s="90">
        <f>'17'!BE31+'17'!BE58</f>
        <v>5.922</v>
      </c>
      <c r="BD20" s="90">
        <f>'17'!BF31+'17'!BF58</f>
        <v>0</v>
      </c>
      <c r="BE20" s="90">
        <f>'17'!BG31+'17'!BG58</f>
        <v>0</v>
      </c>
      <c r="BF20" s="90">
        <f>'17'!BH31+'17'!BH58</f>
        <v>0</v>
      </c>
      <c r="BG20" s="90">
        <f>'17'!BI31+'17'!BI58</f>
        <v>0</v>
      </c>
      <c r="BH20" s="90">
        <f>'17'!BJ31+'17'!BJ58</f>
        <v>0</v>
      </c>
      <c r="BI20" s="90">
        <f>'17'!BK31+'17'!BK58</f>
        <v>2.256</v>
      </c>
      <c r="BJ20" s="90">
        <f>'17'!BL31+'17'!BL58</f>
        <v>2.726</v>
      </c>
      <c r="BK20" s="90">
        <f>'17'!BM31+'17'!BM58</f>
        <v>0</v>
      </c>
      <c r="BL20" s="90">
        <f>'17'!BN31+'17'!BN58</f>
        <v>0</v>
      </c>
      <c r="BM20" s="90">
        <f>'17'!BO31+'17'!BO58</f>
        <v>0</v>
      </c>
      <c r="BN20" s="90">
        <f>'17'!BP31+'17'!BP58</f>
        <v>0</v>
      </c>
      <c r="BO20" s="90">
        <f>'17'!BQ31+'17'!BQ58</f>
        <v>0</v>
      </c>
      <c r="BP20" s="103">
        <f>'17'!BR31+'17'!BR58</f>
        <v>0</v>
      </c>
      <c r="BQ20" s="90">
        <f>'17'!BS31+'17'!BS58</f>
        <v>0</v>
      </c>
      <c r="BR20" s="90">
        <f>'17'!BT31+'17'!BT58</f>
        <v>0</v>
      </c>
      <c r="BS20" s="90">
        <f>'17'!BU31+'17'!BU58</f>
        <v>0</v>
      </c>
      <c r="BT20" s="90">
        <f>'17'!BV31+'17'!BV58</f>
        <v>10.998</v>
      </c>
      <c r="BU20" s="90">
        <f>'17'!BW31+'17'!BW58</f>
        <v>0</v>
      </c>
      <c r="BV20" s="90">
        <f>'17'!BX31+'17'!BX58</f>
        <v>3.76</v>
      </c>
      <c r="BW20" s="90">
        <f>'17'!BY31+'17'!BY58</f>
        <v>0</v>
      </c>
      <c r="BX20" s="90">
        <f>'17'!BZ31+'17'!BZ58</f>
        <v>0</v>
      </c>
      <c r="BY20" s="104">
        <f>'17'!C33+'17'!C60</f>
        <v>7110.16</v>
      </c>
    </row>
    <row r="21" ht="14.5" spans="1:77">
      <c r="A21" s="89">
        <v>45706</v>
      </c>
      <c r="B21" s="90">
        <f>'18'!D31+'18'!D58</f>
        <v>0</v>
      </c>
      <c r="C21" s="90">
        <f>'18'!E31+'18'!E58</f>
        <v>0</v>
      </c>
      <c r="D21" s="90">
        <f>'18'!F31+'18'!F58</f>
        <v>5.64</v>
      </c>
      <c r="E21" s="90">
        <f>'18'!G31+'18'!G58</f>
        <v>0</v>
      </c>
      <c r="F21" s="90">
        <f>'18'!H31+'18'!H58</f>
        <v>0</v>
      </c>
      <c r="G21" s="90">
        <f>'18'!I31+'18'!I58</f>
        <v>0</v>
      </c>
      <c r="H21" s="90">
        <f>'18'!J31+'18'!J58</f>
        <v>0</v>
      </c>
      <c r="I21" s="90">
        <f>'18'!K31+'18'!K58</f>
        <v>0</v>
      </c>
      <c r="J21" s="90">
        <f>'18'!L31+'18'!L58</f>
        <v>0.0846</v>
      </c>
      <c r="K21" s="90">
        <f>'18'!M31+'18'!M58</f>
        <v>0</v>
      </c>
      <c r="L21" s="90">
        <f>'18'!N31+'18'!N58</f>
        <v>0.1974</v>
      </c>
      <c r="M21" s="90">
        <f>'18'!O31+'18'!O58</f>
        <v>0</v>
      </c>
      <c r="N21" s="90">
        <f>'18'!P31+'18'!P58</f>
        <v>0</v>
      </c>
      <c r="O21" s="90">
        <f>'18'!Q31+'18'!Q58</f>
        <v>94</v>
      </c>
      <c r="P21" s="90">
        <f>'18'!R31+'18'!R58</f>
        <v>0</v>
      </c>
      <c r="Q21" s="90">
        <f>'18'!S31+'18'!S58</f>
        <v>0</v>
      </c>
      <c r="R21" s="90">
        <f>'18'!T31+'18'!T58</f>
        <v>0</v>
      </c>
      <c r="S21" s="90">
        <f>'18'!U31+'18'!U58</f>
        <v>0</v>
      </c>
      <c r="T21" s="90">
        <f>'18'!V31+'18'!V58</f>
        <v>0</v>
      </c>
      <c r="U21" s="90">
        <f>'18'!W31+'18'!W58</f>
        <v>0</v>
      </c>
      <c r="V21" s="90">
        <f>'18'!X31+'18'!X58</f>
        <v>0</v>
      </c>
      <c r="W21" s="90">
        <f>'18'!Y31+'18'!Y58</f>
        <v>0</v>
      </c>
      <c r="X21" s="90">
        <f>'18'!Z31+'18'!Z58</f>
        <v>0</v>
      </c>
      <c r="Y21" s="90">
        <f>'18'!AA31+'18'!AA58</f>
        <v>18.8</v>
      </c>
      <c r="Z21" s="90">
        <f>'18'!AB31+'18'!AB58</f>
        <v>0</v>
      </c>
      <c r="AA21" s="90">
        <f>'18'!AC31+'18'!AC58</f>
        <v>0</v>
      </c>
      <c r="AB21" s="90">
        <f>'18'!AD31+'18'!AD58</f>
        <v>0</v>
      </c>
      <c r="AC21" s="90">
        <f>'18'!AE31+'18'!AE58</f>
        <v>0</v>
      </c>
      <c r="AD21" s="90">
        <f>'18'!AF31+'18'!AF58</f>
        <v>0</v>
      </c>
      <c r="AE21" s="90">
        <f>'18'!AG31+'18'!AG58</f>
        <v>5.358</v>
      </c>
      <c r="AF21" s="90">
        <f>'18'!AH31+'18'!AH58</f>
        <v>0</v>
      </c>
      <c r="AG21" s="90">
        <f>'18'!AI31+'18'!AI58</f>
        <v>0</v>
      </c>
      <c r="AH21" s="90">
        <f>'18'!AJ31+'18'!AJ58</f>
        <v>0</v>
      </c>
      <c r="AI21" s="90">
        <f>'18'!AK31+'18'!AK58</f>
        <v>0</v>
      </c>
      <c r="AJ21" s="90">
        <f>'18'!AL31+'18'!AL58</f>
        <v>0</v>
      </c>
      <c r="AK21" s="90">
        <f>'18'!AM31+'18'!AM58</f>
        <v>0</v>
      </c>
      <c r="AL21" s="90">
        <f>'18'!AN31+'18'!AN58</f>
        <v>0</v>
      </c>
      <c r="AM21" s="90">
        <f>'18'!AO31+'18'!AO58</f>
        <v>0</v>
      </c>
      <c r="AN21" s="90">
        <f>'18'!AP31+'18'!AP58</f>
        <v>0</v>
      </c>
      <c r="AO21" s="90">
        <f>'18'!AQ31+'18'!AQ58</f>
        <v>0</v>
      </c>
      <c r="AP21" s="90">
        <f>'18'!AR31+'18'!AR58</f>
        <v>0</v>
      </c>
      <c r="AQ21" s="90">
        <f>'18'!AS31+'18'!AS58</f>
        <v>0</v>
      </c>
      <c r="AR21" s="90">
        <f>'18'!AT31+'18'!AT58</f>
        <v>0.188</v>
      </c>
      <c r="AS21" s="90">
        <f>'18'!AU31+'18'!AU58</f>
        <v>0</v>
      </c>
      <c r="AT21" s="90">
        <f>'18'!AV31+'18'!AV58</f>
        <v>0</v>
      </c>
      <c r="AU21" s="90">
        <f>'18'!AW31+'18'!AW58</f>
        <v>0</v>
      </c>
      <c r="AV21" s="90">
        <f>'18'!AX31+'18'!AX58</f>
        <v>0</v>
      </c>
      <c r="AW21" s="90">
        <f>'18'!AY31+'18'!AY58</f>
        <v>0</v>
      </c>
      <c r="AX21" s="90">
        <f>'18'!AZ31+'18'!AZ58</f>
        <v>0</v>
      </c>
      <c r="AY21" s="90">
        <f>'18'!BA31+'18'!BA58</f>
        <v>0</v>
      </c>
      <c r="AZ21" s="90">
        <f>'18'!BB31+'18'!BB58</f>
        <v>0</v>
      </c>
      <c r="BA21" s="90">
        <f>'18'!BC31+'18'!BC58</f>
        <v>0</v>
      </c>
      <c r="BB21" s="90">
        <f>'18'!BD31+'18'!BD58</f>
        <v>0</v>
      </c>
      <c r="BC21" s="90">
        <f>'18'!BE31+'18'!BE58</f>
        <v>0</v>
      </c>
      <c r="BD21" s="90">
        <f>'18'!BF31+'18'!BF58</f>
        <v>0</v>
      </c>
      <c r="BE21" s="90">
        <f>'18'!BG31+'18'!BG58</f>
        <v>0</v>
      </c>
      <c r="BF21" s="90">
        <f>'18'!BH31+'18'!BH58</f>
        <v>0</v>
      </c>
      <c r="BG21" s="90">
        <f>'18'!BI31+'18'!BI58</f>
        <v>0</v>
      </c>
      <c r="BH21" s="90">
        <f>'18'!BJ31+'18'!BJ58</f>
        <v>0</v>
      </c>
      <c r="BI21" s="90">
        <f>'18'!BK31+'18'!BK58</f>
        <v>0</v>
      </c>
      <c r="BJ21" s="90">
        <f>'18'!BL31+'18'!BL58</f>
        <v>0</v>
      </c>
      <c r="BK21" s="90">
        <f>'18'!BM31+'18'!BM58</f>
        <v>0</v>
      </c>
      <c r="BL21" s="90">
        <f>'18'!BN31+'18'!BN58</f>
        <v>0</v>
      </c>
      <c r="BM21" s="90">
        <f>'18'!BO31+'18'!BO58</f>
        <v>0</v>
      </c>
      <c r="BN21" s="90">
        <f>'18'!BP31+'18'!BP58</f>
        <v>0</v>
      </c>
      <c r="BO21" s="90">
        <f>'18'!BQ31+'18'!BQ58</f>
        <v>0</v>
      </c>
      <c r="BP21" s="90">
        <f>'18'!BR31+'18'!BR58</f>
        <v>0</v>
      </c>
      <c r="BQ21" s="90">
        <f>'18'!BS31+'18'!BS58</f>
        <v>0</v>
      </c>
      <c r="BR21" s="90">
        <f>'18'!BT31+'18'!BT58</f>
        <v>0</v>
      </c>
      <c r="BS21" s="90">
        <f>'18'!BU31+'18'!BU58</f>
        <v>0</v>
      </c>
      <c r="BT21" s="90">
        <f>'18'!BV31+'18'!BV58</f>
        <v>0</v>
      </c>
      <c r="BU21" s="90">
        <f>'18'!BW31+'18'!BW58</f>
        <v>0</v>
      </c>
      <c r="BV21" s="90">
        <f>'18'!BX31+'18'!BX58</f>
        <v>3.76</v>
      </c>
      <c r="BW21" s="90">
        <f>'18'!BY31+'18'!BY58</f>
        <v>0</v>
      </c>
      <c r="BX21" s="90">
        <f>'18'!BZ31+'18'!BZ58</f>
        <v>0</v>
      </c>
      <c r="BY21" s="104">
        <f>'18'!C33+'18'!C60</f>
        <v>7110.16</v>
      </c>
    </row>
    <row r="22" ht="14.5" spans="1:77">
      <c r="A22" s="89">
        <v>45707</v>
      </c>
      <c r="B22" s="90">
        <f>'19'!D31+'19'!D58</f>
        <v>0</v>
      </c>
      <c r="C22" s="90">
        <f>'19'!E31+'19'!E58</f>
        <v>0</v>
      </c>
      <c r="D22" s="90">
        <f>'19'!F31+'19'!F58</f>
        <v>0</v>
      </c>
      <c r="E22" s="90">
        <f>'19'!G31+'19'!G58</f>
        <v>0</v>
      </c>
      <c r="F22" s="90">
        <f>'19'!H31+'19'!H58</f>
        <v>0</v>
      </c>
      <c r="G22" s="90">
        <f>'19'!I31+'19'!I58</f>
        <v>0</v>
      </c>
      <c r="H22" s="90">
        <f>'19'!J31+'19'!J58</f>
        <v>0</v>
      </c>
      <c r="I22" s="90">
        <f>'19'!K31+'19'!K58</f>
        <v>0</v>
      </c>
      <c r="J22" s="90">
        <f>'19'!L31+'19'!L58</f>
        <v>0.2538</v>
      </c>
      <c r="K22" s="90">
        <f>'19'!M31+'19'!M58</f>
        <v>1.316</v>
      </c>
      <c r="L22" s="90">
        <f>'19'!N31+'19'!N58</f>
        <v>0.18236</v>
      </c>
      <c r="M22" s="90">
        <f>'19'!O31+'19'!O58</f>
        <v>0</v>
      </c>
      <c r="N22" s="90">
        <f>'19'!P31+'19'!P58</f>
        <v>0.094</v>
      </c>
      <c r="O22" s="90">
        <f>'19'!Q31+'19'!Q58</f>
        <v>0</v>
      </c>
      <c r="P22" s="90">
        <f>'19'!R31+'19'!R58</f>
        <v>0</v>
      </c>
      <c r="Q22" s="90">
        <f>'19'!S31+'19'!S58</f>
        <v>3.13302</v>
      </c>
      <c r="R22" s="90">
        <f>'19'!T31+'19'!T58</f>
        <v>0</v>
      </c>
      <c r="S22" s="90">
        <f>'19'!U31+'19'!U58</f>
        <v>0</v>
      </c>
      <c r="T22" s="90">
        <f>'19'!V31+'19'!V58</f>
        <v>0</v>
      </c>
      <c r="U22" s="90">
        <f>'19'!W31+'19'!W58</f>
        <v>0</v>
      </c>
      <c r="V22" s="90">
        <f>'19'!X31+'19'!X58</f>
        <v>0</v>
      </c>
      <c r="W22" s="90">
        <f>'19'!Y31+'19'!Y58</f>
        <v>0</v>
      </c>
      <c r="X22" s="90">
        <f>'19'!Z31+'19'!Z58</f>
        <v>0</v>
      </c>
      <c r="Y22" s="90">
        <f>'19'!AA31+'19'!AA58</f>
        <v>0</v>
      </c>
      <c r="Z22" s="90">
        <f>'19'!AB31+'19'!AB58</f>
        <v>0</v>
      </c>
      <c r="AA22" s="90">
        <f>'19'!AC31+'19'!AC58</f>
        <v>0</v>
      </c>
      <c r="AB22" s="90">
        <f>'19'!AD31+'19'!AD58</f>
        <v>0</v>
      </c>
      <c r="AC22" s="90">
        <f>'19'!AE31+'19'!AE58</f>
        <v>0</v>
      </c>
      <c r="AD22" s="90">
        <f>'19'!AF31+'19'!AF58</f>
        <v>0</v>
      </c>
      <c r="AE22" s="90">
        <f>'19'!AG31+'19'!AG58</f>
        <v>0</v>
      </c>
      <c r="AF22" s="90">
        <f>'19'!AH31+'19'!AH58</f>
        <v>0</v>
      </c>
      <c r="AG22" s="90">
        <f>'19'!AI31+'19'!AI58</f>
        <v>0</v>
      </c>
      <c r="AH22" s="90">
        <f>'19'!AJ31+'19'!AJ58</f>
        <v>0</v>
      </c>
      <c r="AI22" s="90">
        <f>'19'!AK31+'19'!AK58</f>
        <v>0</v>
      </c>
      <c r="AJ22" s="90">
        <f>'19'!AL31+'19'!AL58</f>
        <v>0</v>
      </c>
      <c r="AK22" s="90">
        <f>'19'!AM31+'19'!AM58</f>
        <v>0</v>
      </c>
      <c r="AL22" s="90">
        <f>'19'!AN31+'19'!AN58</f>
        <v>0</v>
      </c>
      <c r="AM22" s="90">
        <f>'19'!AO31+'19'!AO58</f>
        <v>0</v>
      </c>
      <c r="AN22" s="90">
        <f>'19'!AP31+'19'!AP58</f>
        <v>0</v>
      </c>
      <c r="AO22" s="90">
        <f>'19'!AQ31+'19'!AQ58</f>
        <v>0</v>
      </c>
      <c r="AP22" s="90">
        <f>'19'!AR31+'19'!AR58</f>
        <v>0</v>
      </c>
      <c r="AQ22" s="90">
        <f>'19'!AS31+'19'!AS58</f>
        <v>0</v>
      </c>
      <c r="AR22" s="90">
        <f>'19'!AT31+'19'!AT58</f>
        <v>0.188</v>
      </c>
      <c r="AS22" s="90">
        <f>'19'!AU31+'19'!AU58</f>
        <v>0</v>
      </c>
      <c r="AT22" s="90">
        <f>'19'!AV31+'19'!AV58</f>
        <v>4.136</v>
      </c>
      <c r="AU22" s="90">
        <f>'19'!AW31+'19'!AW58</f>
        <v>0</v>
      </c>
      <c r="AV22" s="90">
        <f>'19'!AX31+'19'!AX58</f>
        <v>0</v>
      </c>
      <c r="AW22" s="90">
        <f>'19'!AY31+'19'!AY58</f>
        <v>0</v>
      </c>
      <c r="AX22" s="90">
        <f>'19'!AZ31+'19'!AZ58</f>
        <v>0</v>
      </c>
      <c r="AY22" s="90">
        <f>'19'!BA31+'19'!BA58</f>
        <v>0</v>
      </c>
      <c r="AZ22" s="90">
        <f>'19'!BB31+'19'!BB58</f>
        <v>0</v>
      </c>
      <c r="BA22" s="90">
        <f>'19'!BC31+'19'!BC58</f>
        <v>0</v>
      </c>
      <c r="BB22" s="90">
        <f>'19'!BD31+'19'!BD58</f>
        <v>0</v>
      </c>
      <c r="BC22" s="90">
        <f>'19'!BE31+'19'!BE58</f>
        <v>0</v>
      </c>
      <c r="BD22" s="90">
        <f>'19'!BF31+'19'!BF58</f>
        <v>0</v>
      </c>
      <c r="BE22" s="90">
        <f>'19'!BG31+'19'!BG58</f>
        <v>0</v>
      </c>
      <c r="BF22" s="90">
        <f>'19'!BH31+'19'!BH58</f>
        <v>5.64</v>
      </c>
      <c r="BG22" s="90">
        <f>'19'!BI31+'19'!BI58</f>
        <v>0</v>
      </c>
      <c r="BH22" s="90">
        <f>'19'!BJ31+'19'!BJ58</f>
        <v>17.86</v>
      </c>
      <c r="BI22" s="90">
        <f>'19'!BK31+'19'!BK58</f>
        <v>0</v>
      </c>
      <c r="BJ22" s="90">
        <f>'19'!BL31+'19'!BL58</f>
        <v>0</v>
      </c>
      <c r="BK22" s="90">
        <f>'19'!BM31+'19'!BM58</f>
        <v>0</v>
      </c>
      <c r="BL22" s="90">
        <f>'19'!BN31+'19'!BN58</f>
        <v>0</v>
      </c>
      <c r="BM22" s="90">
        <f>'19'!BO31+'19'!BO58</f>
        <v>0</v>
      </c>
      <c r="BN22" s="90">
        <f>'19'!BP31+'19'!BP58</f>
        <v>0</v>
      </c>
      <c r="BO22" s="90">
        <f>'19'!BQ31+'19'!BQ58</f>
        <v>0</v>
      </c>
      <c r="BP22" s="90">
        <f>'19'!BR31+'19'!BR58</f>
        <v>0</v>
      </c>
      <c r="BQ22" s="90">
        <f>'19'!BS31+'19'!BS58</f>
        <v>0</v>
      </c>
      <c r="BR22" s="90">
        <f>'19'!BT31+'19'!BT58</f>
        <v>0</v>
      </c>
      <c r="BS22" s="90">
        <f>'19'!BU31+'19'!BU58</f>
        <v>0</v>
      </c>
      <c r="BT22" s="90">
        <f>'19'!BV31+'19'!BV58</f>
        <v>10.998</v>
      </c>
      <c r="BU22" s="90">
        <f>'19'!BW31+'19'!BW58</f>
        <v>0</v>
      </c>
      <c r="BV22" s="90">
        <f>'19'!BX31+'19'!BX58</f>
        <v>3.76</v>
      </c>
      <c r="BW22" s="90">
        <f>'19'!BY31+'19'!BY58</f>
        <v>0</v>
      </c>
      <c r="BX22" s="90">
        <f>'19'!BZ31+'19'!BZ58</f>
        <v>0</v>
      </c>
      <c r="BY22" s="104">
        <f>'19'!C33+'19'!C60</f>
        <v>7110.16</v>
      </c>
    </row>
    <row r="23" ht="14.5" spans="1:77">
      <c r="A23" s="89">
        <v>45708</v>
      </c>
      <c r="B23" s="90">
        <f>'20'!D31+'20'!D58</f>
        <v>0</v>
      </c>
      <c r="C23" s="90">
        <f>'20'!E31+'20'!E58</f>
        <v>0</v>
      </c>
      <c r="D23" s="90">
        <f>'20'!F31+'20'!F58</f>
        <v>0</v>
      </c>
      <c r="E23" s="90">
        <f>'20'!G31+'20'!G58</f>
        <v>0</v>
      </c>
      <c r="F23" s="90">
        <f>'20'!H31+'20'!H58</f>
        <v>0</v>
      </c>
      <c r="G23" s="90">
        <f>'20'!I31+'20'!I58</f>
        <v>0</v>
      </c>
      <c r="H23" s="90">
        <f>'20'!J31+'20'!J58</f>
        <v>0</v>
      </c>
      <c r="I23" s="90">
        <f>'20'!K31+'20'!K58</f>
        <v>0</v>
      </c>
      <c r="J23" s="90">
        <f>'20'!L31+'20'!L58</f>
        <v>0.2162</v>
      </c>
      <c r="K23" s="90">
        <f>'20'!M31+'20'!M58</f>
        <v>1.316</v>
      </c>
      <c r="L23" s="90">
        <f>'20'!N31+'20'!N58</f>
        <v>0.2162</v>
      </c>
      <c r="M23" s="90">
        <f>'20'!O31+'20'!O58</f>
        <v>0</v>
      </c>
      <c r="N23" s="90">
        <f>'20'!P31+'20'!P58</f>
        <v>0.094</v>
      </c>
      <c r="O23" s="90">
        <f>'20'!Q31+'20'!Q58</f>
        <v>94</v>
      </c>
      <c r="P23" s="90">
        <f>'20'!R31+'20'!R58</f>
        <v>0</v>
      </c>
      <c r="Q23" s="90">
        <f>'20'!S31+'20'!S58</f>
        <v>0</v>
      </c>
      <c r="R23" s="90">
        <f>'20'!T31+'20'!T58</f>
        <v>0</v>
      </c>
      <c r="S23" s="90">
        <f>'20'!U31+'20'!U58</f>
        <v>0</v>
      </c>
      <c r="T23" s="90">
        <f>'20'!V31+'20'!V58</f>
        <v>0</v>
      </c>
      <c r="U23" s="90">
        <f>'20'!W31+'20'!W58</f>
        <v>0</v>
      </c>
      <c r="V23" s="90">
        <f>'20'!X31+'20'!X58</f>
        <v>0</v>
      </c>
      <c r="W23" s="90">
        <f>'20'!Y31+'20'!Y58</f>
        <v>0</v>
      </c>
      <c r="X23" s="90">
        <f>'20'!Z31+'20'!Z58</f>
        <v>0</v>
      </c>
      <c r="Y23" s="90">
        <f>'20'!AA31+'20'!AA58</f>
        <v>0</v>
      </c>
      <c r="Z23" s="90">
        <f>'20'!AB31+'20'!AB58</f>
        <v>0</v>
      </c>
      <c r="AA23" s="90">
        <f>'20'!AC31+'20'!AC58</f>
        <v>0</v>
      </c>
      <c r="AB23" s="90">
        <f>'20'!AD31+'20'!AD58</f>
        <v>0</v>
      </c>
      <c r="AC23" s="90">
        <f>'20'!AE31+'20'!AE58</f>
        <v>0</v>
      </c>
      <c r="AD23" s="90">
        <f>'20'!AF31+'20'!AF58</f>
        <v>0</v>
      </c>
      <c r="AE23" s="90">
        <f>'20'!AG31+'20'!AG58</f>
        <v>0</v>
      </c>
      <c r="AF23" s="90">
        <f>'20'!AH31+'20'!AH58</f>
        <v>0</v>
      </c>
      <c r="AG23" s="90">
        <f>'20'!AI31+'20'!AI58</f>
        <v>0</v>
      </c>
      <c r="AH23" s="90">
        <f>'20'!AJ31+'20'!AJ58</f>
        <v>0</v>
      </c>
      <c r="AI23" s="90">
        <f>'20'!AK31+'20'!AK58</f>
        <v>0</v>
      </c>
      <c r="AJ23" s="90">
        <f>'20'!AL31+'20'!AL58</f>
        <v>4.7</v>
      </c>
      <c r="AK23" s="90">
        <f>'20'!AM31+'20'!AM58</f>
        <v>0</v>
      </c>
      <c r="AL23" s="90">
        <f>'20'!AN31+'20'!AN58</f>
        <v>0</v>
      </c>
      <c r="AM23" s="90">
        <f>'20'!AO31+'20'!AO58</f>
        <v>0</v>
      </c>
      <c r="AN23" s="90">
        <f>'20'!AP31+'20'!AP58</f>
        <v>0</v>
      </c>
      <c r="AO23" s="90">
        <f>'20'!AQ31+'20'!AQ58</f>
        <v>0</v>
      </c>
      <c r="AP23" s="90">
        <f>'20'!AR31+'20'!AR58</f>
        <v>0</v>
      </c>
      <c r="AQ23" s="90">
        <f>'20'!AS31+'20'!AS58</f>
        <v>0</v>
      </c>
      <c r="AR23" s="90">
        <f>'20'!AT31+'20'!AT58</f>
        <v>0.94</v>
      </c>
      <c r="AS23" s="90">
        <f>'20'!AU31+'20'!AU58</f>
        <v>0</v>
      </c>
      <c r="AT23" s="90">
        <f>'20'!AV31+'20'!AV58</f>
        <v>0</v>
      </c>
      <c r="AU23" s="90">
        <f>'20'!AW31+'20'!AW58</f>
        <v>0</v>
      </c>
      <c r="AV23" s="90">
        <f>'20'!AX31+'20'!AX58</f>
        <v>0</v>
      </c>
      <c r="AW23" s="90">
        <f>'20'!AY31+'20'!AY58</f>
        <v>0</v>
      </c>
      <c r="AX23" s="90">
        <f>'20'!AZ31+'20'!AZ58</f>
        <v>0</v>
      </c>
      <c r="AY23" s="90">
        <f>'20'!BA31+'20'!BA58</f>
        <v>0</v>
      </c>
      <c r="AZ23" s="90">
        <f>'20'!BB31+'20'!BB58</f>
        <v>0</v>
      </c>
      <c r="BA23" s="90">
        <f>'20'!BC31+'20'!BC58</f>
        <v>0</v>
      </c>
      <c r="BB23" s="90">
        <f>'20'!BD31+'20'!BD58</f>
        <v>0</v>
      </c>
      <c r="BC23" s="90">
        <f>'20'!BE31+'20'!BE58</f>
        <v>0</v>
      </c>
      <c r="BD23" s="90">
        <f>'20'!BF31+'20'!BF58</f>
        <v>0</v>
      </c>
      <c r="BE23" s="90">
        <f>'20'!BG31+'20'!BG58</f>
        <v>0</v>
      </c>
      <c r="BF23" s="90">
        <f>'20'!BH31+'20'!BH58</f>
        <v>5.64</v>
      </c>
      <c r="BG23" s="90">
        <f>'20'!BI31+'20'!BI58</f>
        <v>0</v>
      </c>
      <c r="BH23" s="90">
        <f>'20'!BJ31+'20'!BJ58</f>
        <v>0</v>
      </c>
      <c r="BI23" s="90">
        <f>'20'!BK31+'20'!BK58</f>
        <v>0</v>
      </c>
      <c r="BJ23" s="90">
        <f>'20'!BL31+'20'!BL58</f>
        <v>0</v>
      </c>
      <c r="BK23" s="90">
        <f>'20'!BM31+'20'!BM58</f>
        <v>0</v>
      </c>
      <c r="BL23" s="90">
        <f>'20'!BN31+'20'!BN58</f>
        <v>0</v>
      </c>
      <c r="BM23" s="90">
        <f>'20'!BO31+'20'!BO58</f>
        <v>0</v>
      </c>
      <c r="BN23" s="90">
        <f>'20'!BP31+'20'!BP58</f>
        <v>0</v>
      </c>
      <c r="BO23" s="90">
        <f>'20'!BQ31+'20'!BQ58</f>
        <v>0</v>
      </c>
      <c r="BP23" s="90">
        <f>'20'!BR31+'20'!BR58</f>
        <v>0</v>
      </c>
      <c r="BQ23" s="90">
        <f>'20'!BS31+'20'!BS58</f>
        <v>0</v>
      </c>
      <c r="BR23" s="90">
        <f>'20'!BT31+'20'!BT58</f>
        <v>0</v>
      </c>
      <c r="BS23" s="90">
        <f>'20'!BU31+'20'!BU58</f>
        <v>0</v>
      </c>
      <c r="BT23" s="90">
        <f>'20'!BV31+'20'!BV58</f>
        <v>0</v>
      </c>
      <c r="BU23" s="90">
        <f>'20'!BW31+'20'!BW58</f>
        <v>0</v>
      </c>
      <c r="BV23" s="90">
        <f>'20'!BX31+'20'!BX58</f>
        <v>3.76</v>
      </c>
      <c r="BW23" s="90">
        <f>'20'!BY31+'20'!BY58</f>
        <v>0</v>
      </c>
      <c r="BX23" s="90">
        <f>'20'!BZ31+'20'!BZ58</f>
        <v>2.82</v>
      </c>
      <c r="BY23" s="104">
        <f>'20'!C33+'20'!C60</f>
        <v>7110.16</v>
      </c>
    </row>
    <row r="24" ht="14.5" spans="1:77">
      <c r="A24" s="89">
        <v>45709</v>
      </c>
      <c r="B24" s="90">
        <f>'21'!D31+'21'!D58</f>
        <v>0</v>
      </c>
      <c r="C24" s="90">
        <f>'21'!E31+'21'!E58</f>
        <v>0</v>
      </c>
      <c r="D24" s="90">
        <f>'21'!F31+'21'!F58</f>
        <v>0</v>
      </c>
      <c r="E24" s="90">
        <f>'21'!G31+'21'!G58</f>
        <v>0</v>
      </c>
      <c r="F24" s="90">
        <f>'21'!H31+'21'!H58</f>
        <v>0</v>
      </c>
      <c r="G24" s="90">
        <f>'21'!I31+'21'!I58</f>
        <v>0</v>
      </c>
      <c r="H24" s="90">
        <f>'21'!J31+'21'!J58</f>
        <v>0</v>
      </c>
      <c r="I24" s="90">
        <f>'21'!K31+'21'!K58</f>
        <v>0</v>
      </c>
      <c r="J24" s="90">
        <f>'21'!L31+'21'!L58</f>
        <v>0.1692</v>
      </c>
      <c r="K24" s="90">
        <f>'21'!M31+'21'!M58</f>
        <v>0</v>
      </c>
      <c r="L24" s="90">
        <f>'21'!N31+'21'!N58</f>
        <v>0.094</v>
      </c>
      <c r="M24" s="90">
        <f>'21'!O31+'21'!O58</f>
        <v>0</v>
      </c>
      <c r="N24" s="90">
        <f>'21'!P31+'21'!P58</f>
        <v>0</v>
      </c>
      <c r="O24" s="90">
        <f>'21'!Q31+'21'!Q58</f>
        <v>0</v>
      </c>
      <c r="P24" s="90">
        <f>'21'!R31+'21'!R58</f>
        <v>0</v>
      </c>
      <c r="Q24" s="90">
        <f>'21'!S31+'21'!S58</f>
        <v>0</v>
      </c>
      <c r="R24" s="90">
        <f>'21'!T31+'21'!T58</f>
        <v>0</v>
      </c>
      <c r="S24" s="90">
        <f>'21'!U31+'21'!U58</f>
        <v>0</v>
      </c>
      <c r="T24" s="90">
        <f>'21'!V31+'21'!V58</f>
        <v>0</v>
      </c>
      <c r="U24" s="90">
        <f>'21'!W31+'21'!W58</f>
        <v>0</v>
      </c>
      <c r="V24" s="90">
        <f>'21'!X31+'21'!X58</f>
        <v>0</v>
      </c>
      <c r="W24" s="90">
        <f>'21'!Y31+'21'!Y58</f>
        <v>0</v>
      </c>
      <c r="X24" s="90">
        <f>'21'!Z31+'21'!Z58</f>
        <v>0</v>
      </c>
      <c r="Y24" s="90">
        <f>'21'!AA31+'21'!AA58</f>
        <v>0</v>
      </c>
      <c r="Z24" s="90">
        <f>'21'!AB31+'21'!AB58</f>
        <v>0</v>
      </c>
      <c r="AA24" s="90">
        <f>'21'!AC31+'21'!AC58</f>
        <v>0</v>
      </c>
      <c r="AB24" s="90">
        <f>'21'!AD31+'21'!AD58</f>
        <v>0</v>
      </c>
      <c r="AC24" s="90">
        <f>'21'!AE31+'21'!AE58</f>
        <v>0</v>
      </c>
      <c r="AD24" s="90">
        <f>'21'!AF31+'21'!AF58</f>
        <v>0</v>
      </c>
      <c r="AE24" s="90">
        <f>'21'!AG31+'21'!AG58</f>
        <v>0</v>
      </c>
      <c r="AF24" s="90">
        <f>'21'!AH31+'21'!AH58</f>
        <v>0</v>
      </c>
      <c r="AG24" s="90">
        <f>'21'!AI31+'21'!AI58</f>
        <v>0</v>
      </c>
      <c r="AH24" s="90">
        <f>'21'!AJ31+'21'!AJ58</f>
        <v>0</v>
      </c>
      <c r="AI24" s="90">
        <f>'21'!AK31+'21'!AK58</f>
        <v>0</v>
      </c>
      <c r="AJ24" s="90">
        <f>'21'!AL31+'21'!AL58</f>
        <v>0</v>
      </c>
      <c r="AK24" s="90">
        <f>'21'!AM31+'21'!AM58</f>
        <v>0</v>
      </c>
      <c r="AL24" s="90">
        <f>'21'!AN31+'21'!AN58</f>
        <v>0</v>
      </c>
      <c r="AM24" s="90">
        <f>'21'!AO31+'21'!AO58</f>
        <v>0</v>
      </c>
      <c r="AN24" s="90">
        <f>'21'!AP31+'21'!AP58</f>
        <v>0</v>
      </c>
      <c r="AO24" s="90">
        <f>'21'!AQ31+'21'!AQ58</f>
        <v>0</v>
      </c>
      <c r="AP24" s="90">
        <f>'21'!AR31+'21'!AR58</f>
        <v>18.8</v>
      </c>
      <c r="AQ24" s="90">
        <f>'21'!AS31+'21'!AS58</f>
        <v>0</v>
      </c>
      <c r="AR24" s="90">
        <f>'21'!AT31+'21'!AT58</f>
        <v>0</v>
      </c>
      <c r="AS24" s="90">
        <f>'21'!AU31+'21'!AU58</f>
        <v>0</v>
      </c>
      <c r="AT24" s="90">
        <f>'21'!AV31+'21'!AV58</f>
        <v>0</v>
      </c>
      <c r="AU24" s="90">
        <f>'21'!AW31+'21'!AW58</f>
        <v>0</v>
      </c>
      <c r="AV24" s="90">
        <f>'21'!AX31+'21'!AX58</f>
        <v>0.47</v>
      </c>
      <c r="AW24" s="90">
        <f>'21'!AY31+'21'!AY58</f>
        <v>0</v>
      </c>
      <c r="AX24" s="90">
        <f>'21'!AZ31+'21'!AZ58</f>
        <v>0</v>
      </c>
      <c r="AY24" s="90">
        <f>'21'!BA31+'21'!BA58</f>
        <v>0</v>
      </c>
      <c r="AZ24" s="90">
        <f>'21'!BB31+'21'!BB58</f>
        <v>0</v>
      </c>
      <c r="BA24" s="90">
        <f>'21'!BC31+'21'!BC58</f>
        <v>0</v>
      </c>
      <c r="BB24" s="90">
        <f>'21'!BD31+'21'!BD58</f>
        <v>0</v>
      </c>
      <c r="BC24" s="90">
        <f>'21'!BE31+'21'!BE58</f>
        <v>0</v>
      </c>
      <c r="BD24" s="90">
        <f>'21'!BF31+'21'!BF58</f>
        <v>0</v>
      </c>
      <c r="BE24" s="90">
        <f>'21'!BG31+'21'!BG58</f>
        <v>0</v>
      </c>
      <c r="BF24" s="90">
        <f>'21'!BH31+'21'!BH58</f>
        <v>0</v>
      </c>
      <c r="BG24" s="90">
        <f>'21'!BI31+'21'!BI58</f>
        <v>0</v>
      </c>
      <c r="BH24" s="90">
        <f>'21'!BJ31+'21'!BJ58</f>
        <v>0</v>
      </c>
      <c r="BI24" s="90">
        <f>'21'!BK31+'21'!BK58</f>
        <v>0</v>
      </c>
      <c r="BJ24" s="90">
        <f>'21'!BL31+'21'!BL58</f>
        <v>0</v>
      </c>
      <c r="BK24" s="90">
        <f>'21'!BM31+'21'!BM58</f>
        <v>0</v>
      </c>
      <c r="BL24" s="90">
        <f>'21'!BN31+'21'!BN58</f>
        <v>0</v>
      </c>
      <c r="BM24" s="90">
        <f>'21'!BO31+'21'!BO58</f>
        <v>0</v>
      </c>
      <c r="BN24" s="90">
        <f>'21'!BP31+'21'!BP58</f>
        <v>9.4</v>
      </c>
      <c r="BO24" s="90">
        <f>'21'!BQ31+'21'!BQ58</f>
        <v>0</v>
      </c>
      <c r="BP24" s="90">
        <f>'21'!BR31+'21'!BR58</f>
        <v>0</v>
      </c>
      <c r="BQ24" s="90">
        <f>'21'!BS31+'21'!BS58</f>
        <v>0</v>
      </c>
      <c r="BR24" s="90">
        <f>'21'!BT31+'21'!BT58</f>
        <v>0</v>
      </c>
      <c r="BS24" s="90">
        <f>'21'!BU31+'21'!BU58</f>
        <v>0</v>
      </c>
      <c r="BT24" s="90">
        <f>'21'!BV31+'21'!BV58</f>
        <v>8.836</v>
      </c>
      <c r="BU24" s="90">
        <f>'21'!BW31+'21'!BW58</f>
        <v>0</v>
      </c>
      <c r="BV24" s="90">
        <f>'21'!BX31+'21'!BX58</f>
        <v>3.76</v>
      </c>
      <c r="BW24" s="90">
        <f>'21'!BY31+'21'!BY58</f>
        <v>0</v>
      </c>
      <c r="BX24" s="90">
        <f>'21'!BZ31+'21'!BZ58</f>
        <v>0</v>
      </c>
      <c r="BY24" s="104">
        <f>'21'!C33+'21'!C60</f>
        <v>7110.16</v>
      </c>
    </row>
    <row r="25" ht="14.5" spans="1:77">
      <c r="A25" s="89">
        <v>45710</v>
      </c>
      <c r="B25" s="90">
        <f>'22'!D31+'22'!D58</f>
        <v>0</v>
      </c>
      <c r="C25" s="90">
        <f>'22'!E31+'22'!E58</f>
        <v>0</v>
      </c>
      <c r="D25" s="90">
        <f>'22'!F31+'22'!F58</f>
        <v>0</v>
      </c>
      <c r="E25" s="90">
        <f>'22'!G31+'22'!G58</f>
        <v>0</v>
      </c>
      <c r="F25" s="90">
        <f>'22'!H31+'22'!H58</f>
        <v>0</v>
      </c>
      <c r="G25" s="90">
        <f>'22'!I31+'22'!I58</f>
        <v>0</v>
      </c>
      <c r="H25" s="90">
        <f>'22'!J31+'22'!J58</f>
        <v>0</v>
      </c>
      <c r="I25" s="90">
        <f>'22'!K31+'22'!K58</f>
        <v>0</v>
      </c>
      <c r="J25" s="90">
        <f>'22'!L31+'22'!L58</f>
        <v>0</v>
      </c>
      <c r="K25" s="90">
        <f>'22'!M31+'22'!M58</f>
        <v>0</v>
      </c>
      <c r="L25" s="90">
        <f>'22'!N31+'22'!N58</f>
        <v>0</v>
      </c>
      <c r="M25" s="90">
        <f>'22'!O31+'22'!O58</f>
        <v>0</v>
      </c>
      <c r="N25" s="90">
        <f>'22'!P31+'22'!P58</f>
        <v>0</v>
      </c>
      <c r="O25" s="90">
        <f>'22'!Q31+'22'!Q58</f>
        <v>0</v>
      </c>
      <c r="P25" s="90">
        <f>'22'!R31+'22'!R58</f>
        <v>0</v>
      </c>
      <c r="Q25" s="90">
        <f>'22'!S31+'22'!S58</f>
        <v>0</v>
      </c>
      <c r="R25" s="90">
        <f>'22'!T31+'22'!T58</f>
        <v>0</v>
      </c>
      <c r="S25" s="90">
        <f>'22'!U31+'22'!U58</f>
        <v>0</v>
      </c>
      <c r="T25" s="90">
        <f>'22'!V31+'22'!V58</f>
        <v>0</v>
      </c>
      <c r="U25" s="90">
        <f>'22'!W31+'22'!W58</f>
        <v>0</v>
      </c>
      <c r="V25" s="90">
        <f>'22'!X31+'22'!X58</f>
        <v>0</v>
      </c>
      <c r="W25" s="90">
        <f>'22'!Y31+'22'!Y58</f>
        <v>0</v>
      </c>
      <c r="X25" s="90">
        <f>'22'!Z31+'22'!Z58</f>
        <v>0</v>
      </c>
      <c r="Y25" s="90">
        <f>'22'!AA31+'22'!AA58</f>
        <v>0</v>
      </c>
      <c r="Z25" s="90">
        <f>'22'!AB31+'22'!AB58</f>
        <v>0</v>
      </c>
      <c r="AA25" s="90">
        <f>'22'!AC31+'22'!AC58</f>
        <v>0</v>
      </c>
      <c r="AB25" s="90">
        <f>'22'!AD31+'22'!AD58</f>
        <v>0</v>
      </c>
      <c r="AC25" s="90">
        <f>'22'!AE31+'22'!AE58</f>
        <v>0</v>
      </c>
      <c r="AD25" s="90">
        <f>'22'!AF31+'22'!AF58</f>
        <v>0</v>
      </c>
      <c r="AE25" s="90">
        <f>'22'!AG31+'22'!AG58</f>
        <v>0</v>
      </c>
      <c r="AF25" s="90">
        <f>'22'!AH31+'22'!AH58</f>
        <v>0</v>
      </c>
      <c r="AG25" s="90">
        <f>'22'!AI31+'22'!AI58</f>
        <v>0</v>
      </c>
      <c r="AH25" s="90">
        <f>'22'!AJ31+'22'!AJ58</f>
        <v>0</v>
      </c>
      <c r="AI25" s="90">
        <f>'22'!AK31+'22'!AK58</f>
        <v>0</v>
      </c>
      <c r="AJ25" s="90">
        <f>'22'!AL31+'22'!AL58</f>
        <v>0</v>
      </c>
      <c r="AK25" s="90">
        <f>'22'!AM31+'22'!AM58</f>
        <v>0</v>
      </c>
      <c r="AL25" s="90">
        <f>'22'!AN31+'22'!AN58</f>
        <v>0</v>
      </c>
      <c r="AM25" s="90">
        <f>'22'!AO31+'22'!AO58</f>
        <v>0</v>
      </c>
      <c r="AN25" s="90">
        <f>'22'!AP31+'22'!AP58</f>
        <v>0</v>
      </c>
      <c r="AO25" s="90">
        <f>'22'!AQ31+'22'!AQ58</f>
        <v>0</v>
      </c>
      <c r="AP25" s="90">
        <f>'22'!AR31+'22'!AR58</f>
        <v>0</v>
      </c>
      <c r="AQ25" s="90">
        <f>'22'!AS31+'22'!AS58</f>
        <v>0</v>
      </c>
      <c r="AR25" s="90">
        <f>'22'!AT31+'22'!AT58</f>
        <v>0</v>
      </c>
      <c r="AS25" s="90">
        <f>'22'!AU31+'22'!AU58</f>
        <v>0</v>
      </c>
      <c r="AT25" s="90">
        <f>'22'!AV31+'22'!AV58</f>
        <v>0</v>
      </c>
      <c r="AU25" s="90">
        <f>'22'!AW31+'22'!AW58</f>
        <v>0</v>
      </c>
      <c r="AV25" s="90">
        <f>'22'!AX31+'22'!AX58</f>
        <v>0</v>
      </c>
      <c r="AW25" s="90">
        <f>'22'!AY31+'22'!AY58</f>
        <v>0</v>
      </c>
      <c r="AX25" s="90">
        <f>'22'!AZ31+'22'!AZ58</f>
        <v>0</v>
      </c>
      <c r="AY25" s="90">
        <f>'22'!BA31+'22'!BA58</f>
        <v>0</v>
      </c>
      <c r="AZ25" s="90">
        <f>'22'!BB31+'22'!BB58</f>
        <v>0</v>
      </c>
      <c r="BA25" s="90">
        <f>'22'!BC31+'22'!BC58</f>
        <v>0</v>
      </c>
      <c r="BB25" s="90">
        <f>'22'!BD31+'22'!BD58</f>
        <v>0</v>
      </c>
      <c r="BC25" s="90">
        <f>'22'!BE31+'22'!BE58</f>
        <v>0</v>
      </c>
      <c r="BD25" s="90">
        <f>'22'!BF31+'22'!BF58</f>
        <v>0</v>
      </c>
      <c r="BE25" s="90">
        <f>'22'!BG31+'22'!BG58</f>
        <v>0</v>
      </c>
      <c r="BF25" s="90">
        <f>'22'!BH31+'22'!BH58</f>
        <v>0</v>
      </c>
      <c r="BG25" s="90">
        <f>'22'!BI31+'22'!BI58</f>
        <v>0</v>
      </c>
      <c r="BH25" s="90">
        <f>'22'!BJ31+'22'!BJ58</f>
        <v>0</v>
      </c>
      <c r="BI25" s="90">
        <f>'22'!BK31+'22'!BK58</f>
        <v>0</v>
      </c>
      <c r="BJ25" s="90">
        <f>'22'!BL31+'22'!BL58</f>
        <v>0</v>
      </c>
      <c r="BK25" s="90">
        <f>'22'!BM31+'22'!BM58</f>
        <v>0</v>
      </c>
      <c r="BL25" s="90">
        <f>'22'!BN31+'22'!BN58</f>
        <v>0</v>
      </c>
      <c r="BM25" s="90">
        <f>'22'!BO31+'22'!BO58</f>
        <v>0</v>
      </c>
      <c r="BN25" s="90">
        <f>'22'!BP31+'22'!BP58</f>
        <v>0</v>
      </c>
      <c r="BO25" s="90">
        <f>'22'!BQ31+'22'!BQ58</f>
        <v>0</v>
      </c>
      <c r="BP25" s="90">
        <f>'22'!BR31+'22'!BR58</f>
        <v>0</v>
      </c>
      <c r="BQ25" s="90">
        <f>'22'!BS31+'22'!BS58</f>
        <v>0</v>
      </c>
      <c r="BR25" s="90">
        <f>'22'!BT31+'22'!BT58</f>
        <v>0</v>
      </c>
      <c r="BS25" s="90">
        <f>'22'!BU31+'22'!BU58</f>
        <v>0</v>
      </c>
      <c r="BT25" s="90">
        <f>'22'!BV31+'22'!BV58</f>
        <v>0</v>
      </c>
      <c r="BU25" s="90">
        <f>'22'!BW31+'22'!BW58</f>
        <v>0</v>
      </c>
      <c r="BV25" s="90">
        <f>'22'!BX31+'22'!BX58</f>
        <v>0</v>
      </c>
      <c r="BW25" s="90">
        <f>'22'!BY31+'22'!BY58</f>
        <v>0</v>
      </c>
      <c r="BX25" s="90">
        <f>'22'!BZ31+'22'!BZ58</f>
        <v>0</v>
      </c>
      <c r="BY25" s="104">
        <f>'22'!C33+'22'!C60</f>
        <v>0</v>
      </c>
    </row>
    <row r="26" ht="14.5" spans="1:77">
      <c r="A26" s="89">
        <v>45711</v>
      </c>
      <c r="B26" s="90">
        <f>'23'!D31+'23'!D58</f>
        <v>0</v>
      </c>
      <c r="C26" s="90">
        <f>'23'!E31+'23'!E58</f>
        <v>0</v>
      </c>
      <c r="D26" s="90">
        <f>'23'!F31+'23'!F58</f>
        <v>0</v>
      </c>
      <c r="E26" s="90">
        <f>'23'!G31+'23'!G58</f>
        <v>0</v>
      </c>
      <c r="F26" s="90">
        <f>'23'!H31+'23'!H58</f>
        <v>0</v>
      </c>
      <c r="G26" s="90">
        <f>'23'!I31+'23'!I58</f>
        <v>0</v>
      </c>
      <c r="H26" s="90">
        <f>'23'!J31+'23'!J58</f>
        <v>0</v>
      </c>
      <c r="I26" s="90">
        <f>'23'!K31+'23'!K58</f>
        <v>0</v>
      </c>
      <c r="J26" s="90">
        <f>'23'!L31+'23'!L58</f>
        <v>0</v>
      </c>
      <c r="K26" s="90">
        <f>'23'!M31+'23'!M58</f>
        <v>0</v>
      </c>
      <c r="L26" s="90">
        <f>'23'!N31+'23'!N58</f>
        <v>0</v>
      </c>
      <c r="M26" s="90">
        <f>'23'!O31+'23'!O58</f>
        <v>0</v>
      </c>
      <c r="N26" s="90">
        <f>'23'!P31+'23'!P58</f>
        <v>0</v>
      </c>
      <c r="O26" s="90">
        <f>'23'!Q31+'23'!Q58</f>
        <v>0</v>
      </c>
      <c r="P26" s="90">
        <f>'23'!R31+'23'!R58</f>
        <v>0</v>
      </c>
      <c r="Q26" s="90">
        <f>'23'!S31+'23'!S58</f>
        <v>0</v>
      </c>
      <c r="R26" s="90">
        <f>'23'!T31+'23'!T58</f>
        <v>0</v>
      </c>
      <c r="S26" s="90">
        <f>'23'!U31+'23'!U58</f>
        <v>0</v>
      </c>
      <c r="T26" s="90">
        <f>'23'!V31+'23'!V58</f>
        <v>0</v>
      </c>
      <c r="U26" s="90">
        <f>'23'!W31+'23'!W58</f>
        <v>0</v>
      </c>
      <c r="V26" s="90">
        <f>'23'!X31+'23'!X58</f>
        <v>0</v>
      </c>
      <c r="W26" s="90">
        <f>'23'!Y31+'23'!Y58</f>
        <v>0</v>
      </c>
      <c r="X26" s="90">
        <f>'23'!Z31+'23'!Z58</f>
        <v>0</v>
      </c>
      <c r="Y26" s="90">
        <f>'23'!AA31+'23'!AA58</f>
        <v>0</v>
      </c>
      <c r="Z26" s="90">
        <f>'23'!AB31+'23'!AB58</f>
        <v>0</v>
      </c>
      <c r="AA26" s="90">
        <f>'23'!AC31+'23'!AC58</f>
        <v>0</v>
      </c>
      <c r="AB26" s="90">
        <f>'23'!AD31+'23'!AD58</f>
        <v>0</v>
      </c>
      <c r="AC26" s="90">
        <f>'23'!AE31+'23'!AE58</f>
        <v>0</v>
      </c>
      <c r="AD26" s="90">
        <f>'23'!AF31+'23'!AF58</f>
        <v>0</v>
      </c>
      <c r="AE26" s="90">
        <f>'23'!AG31+'23'!AG58</f>
        <v>0</v>
      </c>
      <c r="AF26" s="90">
        <f>'23'!AH31+'23'!AH58</f>
        <v>0</v>
      </c>
      <c r="AG26" s="90">
        <f>'23'!AI31+'23'!AI58</f>
        <v>0</v>
      </c>
      <c r="AH26" s="90">
        <f>'23'!AJ31+'23'!AJ58</f>
        <v>0</v>
      </c>
      <c r="AI26" s="90">
        <f>'23'!AK31+'23'!AK58</f>
        <v>0</v>
      </c>
      <c r="AJ26" s="90">
        <f>'23'!AL31+'23'!AL58</f>
        <v>0</v>
      </c>
      <c r="AK26" s="90">
        <f>'23'!AM31+'23'!AM58</f>
        <v>0</v>
      </c>
      <c r="AL26" s="90">
        <f>'23'!AN31+'23'!AN58</f>
        <v>0</v>
      </c>
      <c r="AM26" s="90">
        <f>'23'!AO31+'23'!AO58</f>
        <v>0</v>
      </c>
      <c r="AN26" s="90">
        <f>'23'!AP31+'23'!AP58</f>
        <v>0</v>
      </c>
      <c r="AO26" s="90">
        <f>'23'!AQ31+'23'!AQ58</f>
        <v>0</v>
      </c>
      <c r="AP26" s="90">
        <f>'23'!AR31+'23'!AR58</f>
        <v>0</v>
      </c>
      <c r="AQ26" s="90">
        <f>'23'!AS31+'23'!AS58</f>
        <v>0</v>
      </c>
      <c r="AR26" s="90">
        <f>'23'!AT31+'23'!AT58</f>
        <v>0</v>
      </c>
      <c r="AS26" s="90">
        <f>'23'!AU31+'23'!AU58</f>
        <v>0</v>
      </c>
      <c r="AT26" s="90">
        <f>'23'!AV31+'23'!AV58</f>
        <v>0</v>
      </c>
      <c r="AU26" s="90">
        <f>'23'!AW31+'23'!AW58</f>
        <v>0</v>
      </c>
      <c r="AV26" s="90">
        <f>'23'!AX31+'23'!AX58</f>
        <v>0</v>
      </c>
      <c r="AW26" s="90">
        <f>'23'!AY31+'23'!AY58</f>
        <v>0</v>
      </c>
      <c r="AX26" s="90">
        <f>'23'!AZ31+'23'!AZ58</f>
        <v>0</v>
      </c>
      <c r="AY26" s="90">
        <f>'23'!BA31+'23'!BA58</f>
        <v>0</v>
      </c>
      <c r="AZ26" s="90">
        <f>'23'!BB31+'23'!BB58</f>
        <v>0</v>
      </c>
      <c r="BA26" s="90">
        <f>'23'!BC31+'23'!BC58</f>
        <v>0</v>
      </c>
      <c r="BB26" s="90">
        <f>'23'!BD31+'23'!BD58</f>
        <v>0</v>
      </c>
      <c r="BC26" s="90">
        <f>'23'!BE31+'23'!BE58</f>
        <v>0</v>
      </c>
      <c r="BD26" s="90">
        <f>'23'!BF31+'23'!BF58</f>
        <v>0</v>
      </c>
      <c r="BE26" s="90">
        <f>'23'!BG31+'23'!BG58</f>
        <v>0</v>
      </c>
      <c r="BF26" s="90">
        <f>'23'!BH31+'23'!BH58</f>
        <v>0</v>
      </c>
      <c r="BG26" s="90">
        <f>'23'!BI31+'23'!BI58</f>
        <v>0</v>
      </c>
      <c r="BH26" s="90">
        <f>'23'!BJ31+'23'!BJ58</f>
        <v>0</v>
      </c>
      <c r="BI26" s="90">
        <f>'23'!BK31+'23'!BK58</f>
        <v>0</v>
      </c>
      <c r="BJ26" s="90">
        <f>'23'!BL31+'23'!BL58</f>
        <v>0</v>
      </c>
      <c r="BK26" s="90">
        <f>'23'!BM31+'23'!BM58</f>
        <v>0</v>
      </c>
      <c r="BL26" s="90">
        <f>'23'!BN31+'23'!BN58</f>
        <v>0</v>
      </c>
      <c r="BM26" s="90">
        <f>'23'!BO31+'23'!BO58</f>
        <v>0</v>
      </c>
      <c r="BN26" s="90">
        <f>'23'!BP31+'23'!BP58</f>
        <v>0</v>
      </c>
      <c r="BO26" s="90">
        <f>'23'!BQ31+'23'!BQ58</f>
        <v>0</v>
      </c>
      <c r="BP26" s="90">
        <f>'23'!BR31+'23'!BR58</f>
        <v>0</v>
      </c>
      <c r="BQ26" s="90">
        <f>'23'!BS31+'23'!BS58</f>
        <v>0</v>
      </c>
      <c r="BR26" s="90">
        <f>'23'!BT31+'23'!BT58</f>
        <v>0</v>
      </c>
      <c r="BS26" s="90">
        <f>'23'!BU31+'23'!BU58</f>
        <v>0</v>
      </c>
      <c r="BT26" s="90">
        <f>'23'!BV31+'23'!BV58</f>
        <v>0</v>
      </c>
      <c r="BU26" s="90">
        <f>'23'!BW31+'23'!BW58</f>
        <v>0</v>
      </c>
      <c r="BV26" s="90">
        <f>'23'!BX31+'23'!BX58</f>
        <v>0</v>
      </c>
      <c r="BW26" s="90">
        <f>'23'!BY31+'23'!BY58</f>
        <v>0</v>
      </c>
      <c r="BX26" s="90">
        <f>'23'!BZ31+'23'!BZ58</f>
        <v>0</v>
      </c>
      <c r="BY26" s="104">
        <f>'23'!C33+'23'!C60</f>
        <v>0</v>
      </c>
    </row>
    <row r="27" ht="14.5" spans="1:77">
      <c r="A27" s="89">
        <v>45712</v>
      </c>
      <c r="B27" s="90">
        <f>'24'!D31+'24'!D58</f>
        <v>4.7</v>
      </c>
      <c r="C27" s="90">
        <f>'24'!E31+'24'!E58</f>
        <v>0</v>
      </c>
      <c r="D27" s="90">
        <f>'24'!F31+'24'!F58</f>
        <v>0</v>
      </c>
      <c r="E27" s="90">
        <f>'24'!G31+'24'!G58</f>
        <v>0</v>
      </c>
      <c r="F27" s="90">
        <f>'24'!H31+'24'!H58</f>
        <v>0</v>
      </c>
      <c r="G27" s="90">
        <f>'24'!I31+'24'!I58</f>
        <v>0</v>
      </c>
      <c r="H27" s="90">
        <f>'24'!J31+'24'!J58</f>
        <v>0</v>
      </c>
      <c r="I27" s="90">
        <f>'24'!K31+'24'!K58</f>
        <v>0</v>
      </c>
      <c r="J27" s="90">
        <f>'24'!L31+'24'!L58</f>
        <v>0</v>
      </c>
      <c r="K27" s="90">
        <f>'24'!M31+'24'!M58</f>
        <v>1.692</v>
      </c>
      <c r="L27" s="90">
        <f>'24'!N31+'24'!N58</f>
        <v>0.1974</v>
      </c>
      <c r="M27" s="90">
        <f>'24'!O31+'24'!O58</f>
        <v>0</v>
      </c>
      <c r="N27" s="90">
        <f>'24'!P31+'24'!P58</f>
        <v>0.094</v>
      </c>
      <c r="O27" s="90">
        <f>'24'!Q31+'24'!Q58</f>
        <v>94</v>
      </c>
      <c r="P27" s="90">
        <f>'24'!R31+'24'!R58</f>
        <v>0</v>
      </c>
      <c r="Q27" s="90">
        <f>'24'!S31+'24'!S58</f>
        <v>0</v>
      </c>
      <c r="R27" s="90">
        <f>'24'!T31+'24'!T58</f>
        <v>0</v>
      </c>
      <c r="S27" s="90">
        <f>'24'!U31+'24'!U58</f>
        <v>0</v>
      </c>
      <c r="T27" s="90">
        <f>'24'!V31+'24'!V58</f>
        <v>0</v>
      </c>
      <c r="U27" s="90">
        <f>'24'!W31+'24'!W58</f>
        <v>0</v>
      </c>
      <c r="V27" s="90">
        <f>'24'!X31+'24'!X58</f>
        <v>0</v>
      </c>
      <c r="W27" s="90">
        <f>'24'!Y31+'24'!Y58</f>
        <v>0</v>
      </c>
      <c r="X27" s="90">
        <f>'24'!Z31+'24'!Z58</f>
        <v>0</v>
      </c>
      <c r="Y27" s="90">
        <f>'24'!AA31+'24'!AA58</f>
        <v>0</v>
      </c>
      <c r="Z27" s="90">
        <f>'24'!AB31+'24'!AB58</f>
        <v>0</v>
      </c>
      <c r="AA27" s="90">
        <f>'24'!AC31+'24'!AC58</f>
        <v>0</v>
      </c>
      <c r="AB27" s="90">
        <f>'24'!AD31+'24'!AD58</f>
        <v>0</v>
      </c>
      <c r="AC27" s="90">
        <f>'24'!AE31+'24'!AE58</f>
        <v>0</v>
      </c>
      <c r="AD27" s="90">
        <f>'24'!AF31+'24'!AF58</f>
        <v>0</v>
      </c>
      <c r="AE27" s="90">
        <f>'24'!AG31+'24'!AG58</f>
        <v>0</v>
      </c>
      <c r="AF27" s="90">
        <f>'24'!AH31+'24'!AH58</f>
        <v>0</v>
      </c>
      <c r="AG27" s="90">
        <f>'24'!AI31+'24'!AI58</f>
        <v>0</v>
      </c>
      <c r="AH27" s="90">
        <f>'24'!AJ31+'24'!AJ58</f>
        <v>0</v>
      </c>
      <c r="AI27" s="90">
        <f>'24'!AK31+'24'!AK58</f>
        <v>0</v>
      </c>
      <c r="AJ27" s="90">
        <f>'24'!AL31+'24'!AL58</f>
        <v>0</v>
      </c>
      <c r="AK27" s="90">
        <f>'24'!AM31+'24'!AM58</f>
        <v>0</v>
      </c>
      <c r="AL27" s="90">
        <f>'24'!AN31+'24'!AN58</f>
        <v>0</v>
      </c>
      <c r="AM27" s="90">
        <f>'24'!AO31+'24'!AO58</f>
        <v>0</v>
      </c>
      <c r="AN27" s="90">
        <f>'24'!AP31+'24'!AP58</f>
        <v>0</v>
      </c>
      <c r="AO27" s="90">
        <f>'24'!AQ31+'24'!AQ58</f>
        <v>0</v>
      </c>
      <c r="AP27" s="90">
        <f>'24'!AR31+'24'!AR58</f>
        <v>0</v>
      </c>
      <c r="AQ27" s="90">
        <f>'24'!AS31+'24'!AS58</f>
        <v>0</v>
      </c>
      <c r="AR27" s="90">
        <f>'24'!AT31+'24'!AT58</f>
        <v>0</v>
      </c>
      <c r="AS27" s="90">
        <f>'24'!AU31+'24'!AU58</f>
        <v>0</v>
      </c>
      <c r="AT27" s="90">
        <f>'24'!AV31+'24'!AV58</f>
        <v>9.4</v>
      </c>
      <c r="AU27" s="90">
        <f>'24'!AW31+'24'!AW58</f>
        <v>0</v>
      </c>
      <c r="AV27" s="90">
        <f>'24'!AX31+'24'!AX58</f>
        <v>0</v>
      </c>
      <c r="AW27" s="90">
        <f>'24'!AY31+'24'!AY58</f>
        <v>0</v>
      </c>
      <c r="AX27" s="90">
        <f>'24'!AZ31+'24'!AZ58</f>
        <v>0</v>
      </c>
      <c r="AY27" s="90">
        <f>'24'!BA31+'24'!BA58</f>
        <v>0</v>
      </c>
      <c r="AZ27" s="90">
        <f>'24'!BB31+'24'!BB58</f>
        <v>0</v>
      </c>
      <c r="BA27" s="90">
        <f>'24'!BC31+'24'!BC58</f>
        <v>0</v>
      </c>
      <c r="BB27" s="90">
        <f>'24'!BD31+'24'!BD58</f>
        <v>0</v>
      </c>
      <c r="BC27" s="90">
        <f>'24'!BE31+'24'!BE58</f>
        <v>0</v>
      </c>
      <c r="BD27" s="90">
        <f>'24'!BF31+'24'!BF58</f>
        <v>0</v>
      </c>
      <c r="BE27" s="90">
        <f>'24'!BG31+'24'!BG58</f>
        <v>0</v>
      </c>
      <c r="BF27" s="90">
        <f>'24'!BH31+'24'!BH58</f>
        <v>0</v>
      </c>
      <c r="BG27" s="90">
        <f>'24'!BI31+'24'!BI58</f>
        <v>0</v>
      </c>
      <c r="BH27" s="90">
        <f>'24'!BJ31+'24'!BJ58</f>
        <v>0</v>
      </c>
      <c r="BI27" s="90">
        <f>'24'!BK31+'24'!BK58</f>
        <v>0</v>
      </c>
      <c r="BJ27" s="90">
        <f>'24'!BL31+'24'!BL58</f>
        <v>0</v>
      </c>
      <c r="BK27" s="90">
        <f>'24'!BM31+'24'!BM58</f>
        <v>0</v>
      </c>
      <c r="BL27" s="90">
        <f>'24'!BN31+'24'!BN58</f>
        <v>0</v>
      </c>
      <c r="BM27" s="90">
        <f>'24'!BO31+'24'!BO58</f>
        <v>0</v>
      </c>
      <c r="BN27" s="90">
        <f>'24'!BP31+'24'!BP58</f>
        <v>0</v>
      </c>
      <c r="BO27" s="90">
        <f>'24'!BQ31+'24'!BQ58</f>
        <v>0</v>
      </c>
      <c r="BP27" s="90">
        <f>'24'!BR31+'24'!BR58</f>
        <v>0</v>
      </c>
      <c r="BQ27" s="90">
        <f>'24'!BS31+'24'!BS58</f>
        <v>0</v>
      </c>
      <c r="BR27" s="90">
        <f>'24'!BT31+'24'!BT58</f>
        <v>0</v>
      </c>
      <c r="BS27" s="90">
        <f>'24'!BU31+'24'!BU58</f>
        <v>12.502</v>
      </c>
      <c r="BT27" s="90">
        <f>'24'!BV31+'24'!BV58</f>
        <v>0</v>
      </c>
      <c r="BU27" s="90">
        <f>'24'!BW31+'24'!BW58</f>
        <v>0</v>
      </c>
      <c r="BV27" s="90">
        <f>'24'!BX31+'24'!BX58</f>
        <v>3.76</v>
      </c>
      <c r="BW27" s="90">
        <f>'24'!BY31+'24'!BY58</f>
        <v>0</v>
      </c>
      <c r="BX27" s="90">
        <f>'24'!BZ31+'24'!BZ58</f>
        <v>2.82</v>
      </c>
      <c r="BY27" s="104">
        <f>'24'!C33+'24'!C60</f>
        <v>7110.16</v>
      </c>
    </row>
    <row r="28" ht="14.5" spans="1:77">
      <c r="A28" s="89">
        <v>45713</v>
      </c>
      <c r="B28" s="90">
        <f>'25'!D31+'25'!D58</f>
        <v>0</v>
      </c>
      <c r="C28" s="90">
        <f>'25'!E31+'25'!E58</f>
        <v>0</v>
      </c>
      <c r="D28" s="90">
        <f>'25'!F31+'25'!F58</f>
        <v>0</v>
      </c>
      <c r="E28" s="90">
        <f>'25'!G31+'25'!G58</f>
        <v>0</v>
      </c>
      <c r="F28" s="90">
        <f>'25'!H31+'25'!H58</f>
        <v>0</v>
      </c>
      <c r="G28" s="90">
        <f>'25'!I31+'25'!I58</f>
        <v>0</v>
      </c>
      <c r="H28" s="90">
        <f>'25'!J31+'25'!J58</f>
        <v>0</v>
      </c>
      <c r="I28" s="90">
        <f>'25'!K31+'25'!K58</f>
        <v>0</v>
      </c>
      <c r="J28" s="90">
        <f>'25'!L31+'25'!L58</f>
        <v>0.6486</v>
      </c>
      <c r="K28" s="90">
        <f>'25'!M31+'25'!M58</f>
        <v>0</v>
      </c>
      <c r="L28" s="90">
        <f>'25'!N31+'25'!N58</f>
        <v>0.1786</v>
      </c>
      <c r="M28" s="90">
        <f>'25'!O31+'25'!O58</f>
        <v>0</v>
      </c>
      <c r="N28" s="90">
        <f>'25'!P31+'25'!P58</f>
        <v>0</v>
      </c>
      <c r="O28" s="90">
        <f>'25'!Q31+'25'!Q58</f>
        <v>94</v>
      </c>
      <c r="P28" s="90">
        <f>'25'!R31+'25'!R58</f>
        <v>0</v>
      </c>
      <c r="Q28" s="90">
        <f>'25'!S31+'25'!S58</f>
        <v>0</v>
      </c>
      <c r="R28" s="90">
        <f>'25'!T31+'25'!T58</f>
        <v>0</v>
      </c>
      <c r="S28" s="90">
        <f>'25'!U31+'25'!U58</f>
        <v>0</v>
      </c>
      <c r="T28" s="90">
        <f>'25'!V31+'25'!V58</f>
        <v>1.974</v>
      </c>
      <c r="U28" s="90">
        <f>'25'!W31+'25'!W58</f>
        <v>0</v>
      </c>
      <c r="V28" s="90">
        <f>'25'!X31+'25'!X58</f>
        <v>0</v>
      </c>
      <c r="W28" s="90">
        <f>'25'!Y31+'25'!Y58</f>
        <v>0</v>
      </c>
      <c r="X28" s="90">
        <f>'25'!Z31+'25'!Z58</f>
        <v>0</v>
      </c>
      <c r="Y28" s="90">
        <f>'25'!AA31+'25'!AA58</f>
        <v>18.8</v>
      </c>
      <c r="Z28" s="90">
        <f>'25'!AB31+'25'!AB58</f>
        <v>0</v>
      </c>
      <c r="AA28" s="90">
        <f>'25'!AC31+'25'!AC58</f>
        <v>0</v>
      </c>
      <c r="AB28" s="90">
        <f>'25'!AD31+'25'!AD58</f>
        <v>0</v>
      </c>
      <c r="AC28" s="90">
        <f>'25'!AE31+'25'!AE58</f>
        <v>0</v>
      </c>
      <c r="AD28" s="90">
        <f>'25'!AF31+'25'!AF58</f>
        <v>0</v>
      </c>
      <c r="AE28" s="90">
        <f>'25'!AG31+'25'!AG58</f>
        <v>0</v>
      </c>
      <c r="AF28" s="90">
        <f>'25'!AH31+'25'!AH58</f>
        <v>0</v>
      </c>
      <c r="AG28" s="90">
        <f>'25'!AI31+'25'!AI58</f>
        <v>0</v>
      </c>
      <c r="AH28" s="90">
        <f>'25'!AJ31+'25'!AJ58</f>
        <v>0</v>
      </c>
      <c r="AI28" s="90">
        <f>'25'!AK31+'25'!AK58</f>
        <v>0</v>
      </c>
      <c r="AJ28" s="90">
        <f>'25'!AL31+'25'!AL58</f>
        <v>0</v>
      </c>
      <c r="AK28" s="90">
        <f>'25'!AM31+'25'!AM58</f>
        <v>0</v>
      </c>
      <c r="AL28" s="90">
        <f>'25'!AN31+'25'!AN58</f>
        <v>5.64</v>
      </c>
      <c r="AM28" s="90">
        <f>'25'!AO31+'25'!AO58</f>
        <v>0</v>
      </c>
      <c r="AN28" s="90">
        <f>'25'!AP31+'25'!AP58</f>
        <v>0</v>
      </c>
      <c r="AO28" s="90">
        <f>'25'!AQ31+'25'!AQ58</f>
        <v>0</v>
      </c>
      <c r="AP28" s="90">
        <f>'25'!AR31+'25'!AR58</f>
        <v>0</v>
      </c>
      <c r="AQ28" s="90">
        <f>'25'!AS31+'25'!AS58</f>
        <v>0</v>
      </c>
      <c r="AR28" s="90">
        <f>'25'!AT31+'25'!AT58</f>
        <v>0</v>
      </c>
      <c r="AS28" s="90">
        <f>'25'!AU31+'25'!AU58</f>
        <v>0</v>
      </c>
      <c r="AT28" s="90">
        <f>'25'!AV31+'25'!AV58</f>
        <v>0</v>
      </c>
      <c r="AU28" s="90">
        <f>'25'!AW31+'25'!AW58</f>
        <v>0</v>
      </c>
      <c r="AV28" s="90">
        <f>'25'!AX31+'25'!AX58</f>
        <v>0</v>
      </c>
      <c r="AW28" s="90">
        <f>'25'!AY31+'25'!AY58</f>
        <v>0</v>
      </c>
      <c r="AX28" s="90">
        <f>'25'!AZ31+'25'!AZ58</f>
        <v>0</v>
      </c>
      <c r="AY28" s="90">
        <f>'25'!BA31+'25'!BA58</f>
        <v>0</v>
      </c>
      <c r="AZ28" s="90">
        <f>'25'!BB31+'25'!BB58</f>
        <v>5.264</v>
      </c>
      <c r="BA28" s="90">
        <f>'25'!BC31+'25'!BC58</f>
        <v>0</v>
      </c>
      <c r="BB28" s="90">
        <f>'25'!BD31+'25'!BD58</f>
        <v>0</v>
      </c>
      <c r="BC28" s="90">
        <f>'25'!BE31+'25'!BE58</f>
        <v>0</v>
      </c>
      <c r="BD28" s="90">
        <f>'25'!BF31+'25'!BF58</f>
        <v>0</v>
      </c>
      <c r="BE28" s="90">
        <f>'25'!BG31+'25'!BG58</f>
        <v>0</v>
      </c>
      <c r="BF28" s="90">
        <f>'25'!BH31+'25'!BH58</f>
        <v>0</v>
      </c>
      <c r="BG28" s="90">
        <f>'25'!BI31+'25'!BI58</f>
        <v>2.82</v>
      </c>
      <c r="BH28" s="90">
        <f>'25'!BJ31+'25'!BJ58</f>
        <v>0</v>
      </c>
      <c r="BI28" s="90">
        <f>'25'!BK31+'25'!BK58</f>
        <v>1.316</v>
      </c>
      <c r="BJ28" s="90">
        <f>'25'!BL31+'25'!BL58</f>
        <v>2.444</v>
      </c>
      <c r="BK28" s="90">
        <f>'25'!BM31+'25'!BM58</f>
        <v>0</v>
      </c>
      <c r="BL28" s="90">
        <f>'25'!BN31+'25'!BN58</f>
        <v>0</v>
      </c>
      <c r="BM28" s="90">
        <f>'25'!BO31+'25'!BO58</f>
        <v>0</v>
      </c>
      <c r="BN28" s="90">
        <f>'25'!BP31+'25'!BP58</f>
        <v>0</v>
      </c>
      <c r="BO28" s="90">
        <f>'25'!BQ31+'25'!BQ58</f>
        <v>0</v>
      </c>
      <c r="BP28" s="90">
        <f>'25'!BR31+'25'!BR58</f>
        <v>0</v>
      </c>
      <c r="BQ28" s="90">
        <f>'25'!BS31+'25'!BS58</f>
        <v>0</v>
      </c>
      <c r="BR28" s="90">
        <f>'25'!BT31+'25'!BT58</f>
        <v>0</v>
      </c>
      <c r="BS28" s="90">
        <f>'25'!BU31+'25'!BU58</f>
        <v>0</v>
      </c>
      <c r="BT28" s="90">
        <f>'25'!BV31+'25'!BV58</f>
        <v>9.4</v>
      </c>
      <c r="BU28" s="90">
        <f>'25'!BW31+'25'!BW58</f>
        <v>0</v>
      </c>
      <c r="BV28" s="90">
        <f>'25'!BX31+'25'!BX58</f>
        <v>3.76</v>
      </c>
      <c r="BW28" s="90">
        <f>'25'!BY31+'25'!BY58</f>
        <v>0</v>
      </c>
      <c r="BX28" s="90">
        <f>'25'!BZ31+'25'!BZ58</f>
        <v>0</v>
      </c>
      <c r="BY28" s="104">
        <f>'25'!C33+'25'!C60</f>
        <v>7110.16</v>
      </c>
    </row>
    <row r="29" ht="14.5" spans="1:77">
      <c r="A29" s="89">
        <v>45714</v>
      </c>
      <c r="B29" s="90">
        <f>'26'!D31+'26'!D58</f>
        <v>0</v>
      </c>
      <c r="C29" s="90">
        <f>'26'!E31+'26'!E58</f>
        <v>0</v>
      </c>
      <c r="D29" s="90">
        <f>'26'!F31+'26'!F58</f>
        <v>0</v>
      </c>
      <c r="E29" s="90">
        <f>'26'!G31+'26'!G58</f>
        <v>0</v>
      </c>
      <c r="F29" s="90">
        <f>'26'!H31+'26'!H58</f>
        <v>0</v>
      </c>
      <c r="G29" s="90">
        <f>'26'!I31+'26'!I58</f>
        <v>0</v>
      </c>
      <c r="H29" s="90">
        <f>'26'!J31+'26'!J58</f>
        <v>0</v>
      </c>
      <c r="I29" s="90">
        <f>'26'!K31+'26'!K58</f>
        <v>0</v>
      </c>
      <c r="J29" s="90">
        <f>'26'!L31+'26'!L58</f>
        <v>0.188</v>
      </c>
      <c r="K29" s="90">
        <f>'26'!M31+'26'!M58</f>
        <v>1.316</v>
      </c>
      <c r="L29" s="90">
        <f>('26'!N31+'26'!N58)-S42</f>
        <v>0.1702</v>
      </c>
      <c r="M29" s="90">
        <f>'26'!O31+'26'!O58</f>
        <v>0</v>
      </c>
      <c r="N29" s="90">
        <f>'26'!P31+'26'!P58</f>
        <v>0.094</v>
      </c>
      <c r="O29" s="90">
        <f>'26'!Q31+'26'!Q58</f>
        <v>0</v>
      </c>
      <c r="P29" s="90">
        <f>'26'!R31+'26'!R58</f>
        <v>0</v>
      </c>
      <c r="Q29" s="90">
        <f>'26'!S31+'26'!S58</f>
        <v>0</v>
      </c>
      <c r="R29" s="90">
        <f>'26'!T31+'26'!T58</f>
        <v>0</v>
      </c>
      <c r="S29" s="90">
        <f>'26'!U31+'26'!U58</f>
        <v>0</v>
      </c>
      <c r="T29" s="90">
        <f>'26'!V31+'26'!V58</f>
        <v>0</v>
      </c>
      <c r="U29" s="90">
        <f>'26'!W31+'26'!W58</f>
        <v>2.82</v>
      </c>
      <c r="V29" s="90">
        <f>'26'!X31+'26'!X58</f>
        <v>0</v>
      </c>
      <c r="W29" s="90">
        <f>'26'!Y31+'26'!Y58</f>
        <v>0</v>
      </c>
      <c r="X29" s="90">
        <f>'26'!Z31+'26'!Z58</f>
        <v>0</v>
      </c>
      <c r="Y29" s="90">
        <f>'26'!AA31+'26'!AA58</f>
        <v>0</v>
      </c>
      <c r="Z29" s="90">
        <f>'26'!AB31+'26'!AB58</f>
        <v>0</v>
      </c>
      <c r="AA29" s="90">
        <f>'26'!AC31+'26'!AC58</f>
        <v>0</v>
      </c>
      <c r="AB29" s="90">
        <f>'26'!AD31+'26'!AD58</f>
        <v>0</v>
      </c>
      <c r="AC29" s="90">
        <f>'26'!AE31+'26'!AE58</f>
        <v>0</v>
      </c>
      <c r="AD29" s="90">
        <f>'26'!AF31+'26'!AF58</f>
        <v>0</v>
      </c>
      <c r="AE29" s="90">
        <f>'26'!AG31+'26'!AG58</f>
        <v>4.7</v>
      </c>
      <c r="AF29" s="90">
        <f>'26'!AH31+'26'!AH58</f>
        <v>0</v>
      </c>
      <c r="AG29" s="90">
        <f>'26'!AI31+'26'!AI58</f>
        <v>0</v>
      </c>
      <c r="AH29" s="90">
        <f>'26'!AJ31+'26'!AJ58</f>
        <v>0</v>
      </c>
      <c r="AI29" s="90">
        <f>'26'!AK31+'26'!AK58</f>
        <v>0</v>
      </c>
      <c r="AJ29" s="90">
        <f>'26'!AL31+'26'!AL58</f>
        <v>0</v>
      </c>
      <c r="AK29" s="90">
        <f>'26'!AM31+'26'!AM58</f>
        <v>0</v>
      </c>
      <c r="AL29" s="90">
        <f>'26'!AN31+'26'!AN58</f>
        <v>0</v>
      </c>
      <c r="AM29" s="90">
        <f>'26'!AO31+'26'!AO58</f>
        <v>0</v>
      </c>
      <c r="AN29" s="90">
        <f>'26'!AP31+'26'!AP58</f>
        <v>0</v>
      </c>
      <c r="AO29" s="90">
        <f>'26'!AQ31+'26'!AQ58</f>
        <v>0</v>
      </c>
      <c r="AP29" s="90">
        <f>'26'!AR31+'26'!AR58</f>
        <v>0</v>
      </c>
      <c r="AQ29" s="90">
        <f>'26'!AS31+'26'!AS58</f>
        <v>0</v>
      </c>
      <c r="AR29" s="90">
        <f>'26'!AT31+'26'!AT58</f>
        <v>1.128</v>
      </c>
      <c r="AS29" s="90">
        <f>'26'!AU31+'26'!AU58</f>
        <v>0</v>
      </c>
      <c r="AT29" s="90">
        <f>'26'!AV31+'26'!AV58</f>
        <v>0</v>
      </c>
      <c r="AU29" s="90">
        <f>'26'!AW31+'26'!AW58</f>
        <v>0</v>
      </c>
      <c r="AV29" s="90">
        <f>'26'!AX31+'26'!AX58</f>
        <v>0</v>
      </c>
      <c r="AW29" s="90">
        <f>'26'!AY31+'26'!AY58</f>
        <v>0</v>
      </c>
      <c r="AX29" s="90">
        <f>'26'!AZ31+'26'!AZ58</f>
        <v>0</v>
      </c>
      <c r="AY29" s="90">
        <f>'26'!BA31+'26'!BA58</f>
        <v>0</v>
      </c>
      <c r="AZ29" s="90">
        <f>'26'!BB31+'26'!BB58</f>
        <v>0</v>
      </c>
      <c r="BA29" s="90">
        <f>'26'!BC31+'26'!BC58</f>
        <v>0</v>
      </c>
      <c r="BB29" s="90">
        <f>'26'!BD31+'26'!BD58</f>
        <v>0</v>
      </c>
      <c r="BC29" s="90">
        <f>'26'!BE31+'26'!BE58</f>
        <v>0</v>
      </c>
      <c r="BD29" s="90">
        <f>'26'!BF31+'26'!BF58</f>
        <v>0</v>
      </c>
      <c r="BE29" s="90">
        <f>'26'!BG31+'26'!BG58</f>
        <v>0</v>
      </c>
      <c r="BF29" s="90">
        <f>'26'!BH31+'26'!BH58</f>
        <v>0</v>
      </c>
      <c r="BG29" s="90">
        <f>'26'!BI31+'26'!BI58</f>
        <v>0</v>
      </c>
      <c r="BH29" s="90">
        <f>'26'!BJ31+'26'!BJ58</f>
        <v>0</v>
      </c>
      <c r="BI29" s="90">
        <f>'26'!BK31+'26'!BK58</f>
        <v>0</v>
      </c>
      <c r="BJ29" s="90">
        <f>'26'!BL31+'26'!BL58</f>
        <v>0</v>
      </c>
      <c r="BK29" s="90">
        <f>'26'!BM31+'26'!BM58</f>
        <v>0</v>
      </c>
      <c r="BL29" s="90">
        <f>'26'!BN31+'26'!BN58</f>
        <v>0</v>
      </c>
      <c r="BM29" s="90">
        <f>'26'!BO31+'26'!BO58</f>
        <v>0</v>
      </c>
      <c r="BN29" s="90">
        <f>'26'!BP31+'26'!BP58</f>
        <v>0</v>
      </c>
      <c r="BO29" s="90">
        <f>'26'!BQ31+'26'!BQ58</f>
        <v>0</v>
      </c>
      <c r="BP29" s="90">
        <f>'26'!BR31+'26'!BR58</f>
        <v>0</v>
      </c>
      <c r="BQ29" s="90">
        <f>'26'!BS31+'26'!BS58</f>
        <v>0</v>
      </c>
      <c r="BR29" s="90">
        <f>'26'!BT31+'26'!BT58</f>
        <v>0</v>
      </c>
      <c r="BS29" s="90">
        <f>'26'!BU31+'26'!BU58</f>
        <v>0</v>
      </c>
      <c r="BT29" s="90">
        <f>'26'!BV31+'26'!BV58</f>
        <v>0</v>
      </c>
      <c r="BU29" s="90">
        <f>'26'!BW31+'26'!BW58</f>
        <v>5.64</v>
      </c>
      <c r="BV29" s="90">
        <f>'26'!BX31+'26'!BX58</f>
        <v>3.76</v>
      </c>
      <c r="BW29" s="90">
        <f>'26'!BY31+'26'!BY58</f>
        <v>0</v>
      </c>
      <c r="BX29" s="90">
        <f>'26'!BZ31+'26'!BZ58</f>
        <v>2.82</v>
      </c>
      <c r="BY29" s="105">
        <f>'26'!C33+'26'!C60</f>
        <v>7110.16</v>
      </c>
    </row>
    <row r="30" ht="14.5" spans="1:77">
      <c r="A30" s="89">
        <v>45715</v>
      </c>
      <c r="B30" s="90">
        <f>'27'!D31+'27'!D58</f>
        <v>0</v>
      </c>
      <c r="C30" s="90">
        <f>'27'!E31+'27'!E58</f>
        <v>0</v>
      </c>
      <c r="D30" s="90">
        <f>'27'!F31+'27'!F58</f>
        <v>0</v>
      </c>
      <c r="E30" s="90">
        <f>'27'!G31+'27'!G58</f>
        <v>0</v>
      </c>
      <c r="F30" s="90">
        <f>'27'!H31+'27'!H58</f>
        <v>0</v>
      </c>
      <c r="G30" s="90">
        <f>'27'!I31+'27'!I58</f>
        <v>0</v>
      </c>
      <c r="H30" s="90">
        <f>'27'!J31+'27'!J58</f>
        <v>4.136</v>
      </c>
      <c r="I30" s="90">
        <f>'27'!K31+'27'!K58</f>
        <v>0</v>
      </c>
      <c r="J30" s="90">
        <f>'27'!L31+'27'!L58</f>
        <v>0.3572</v>
      </c>
      <c r="K30" s="90">
        <f>'27'!M31+'27'!M58</f>
        <v>1.128</v>
      </c>
      <c r="L30" s="90">
        <f>('27'!N31+'27'!N58)</f>
        <v>0.3196</v>
      </c>
      <c r="M30" s="90">
        <f>'27'!O31+'27'!O58</f>
        <v>0</v>
      </c>
      <c r="N30" s="90">
        <f>'27'!P31+'27'!P58</f>
        <v>0.094</v>
      </c>
      <c r="O30" s="90">
        <f>'27'!Q31+'27'!Q58</f>
        <v>94</v>
      </c>
      <c r="P30" s="90">
        <f>'27'!R31+'27'!R58</f>
        <v>0</v>
      </c>
      <c r="Q30" s="90">
        <f>'27'!S31+'27'!S58</f>
        <v>0</v>
      </c>
      <c r="R30" s="90">
        <f>'27'!T31+'27'!T58</f>
        <v>0</v>
      </c>
      <c r="S30" s="90">
        <f>'27'!U31+'27'!U58</f>
        <v>0</v>
      </c>
      <c r="T30" s="90">
        <f>'27'!V31+'27'!V58</f>
        <v>0</v>
      </c>
      <c r="U30" s="90">
        <f>'27'!W31+'27'!W58</f>
        <v>1.88</v>
      </c>
      <c r="V30" s="90">
        <f>'27'!X31+'27'!X58</f>
        <v>0</v>
      </c>
      <c r="W30" s="90">
        <f>'27'!Y31+'27'!Y58</f>
        <v>0</v>
      </c>
      <c r="X30" s="90">
        <f>'27'!Z31+'27'!Z58</f>
        <v>0</v>
      </c>
      <c r="Y30" s="90">
        <f>'27'!AA31+'27'!AA58</f>
        <v>0</v>
      </c>
      <c r="Z30" s="90">
        <f>'27'!AB31+'27'!AB58</f>
        <v>0</v>
      </c>
      <c r="AA30" s="90">
        <f>'27'!AC31+'27'!AC58</f>
        <v>0</v>
      </c>
      <c r="AB30" s="90">
        <f>'27'!AD31+'27'!AD58</f>
        <v>0</v>
      </c>
      <c r="AC30" s="90">
        <f>'27'!AE31+'27'!AE58</f>
        <v>0</v>
      </c>
      <c r="AD30" s="90">
        <f>'27'!AF31+'27'!AF58</f>
        <v>0</v>
      </c>
      <c r="AE30" s="90">
        <f>'27'!AG31+'27'!AG58</f>
        <v>0</v>
      </c>
      <c r="AF30" s="90">
        <f>'27'!AH31+'27'!AH58</f>
        <v>0</v>
      </c>
      <c r="AG30" s="90">
        <f>'27'!AI31+'27'!AI58</f>
        <v>0</v>
      </c>
      <c r="AH30" s="90">
        <f>'27'!AJ31+'27'!AJ58</f>
        <v>0</v>
      </c>
      <c r="AI30" s="90">
        <f>'27'!AK31+'27'!AK58</f>
        <v>0</v>
      </c>
      <c r="AJ30" s="90">
        <f>'27'!AL31+'27'!AL58</f>
        <v>0</v>
      </c>
      <c r="AK30" s="90">
        <f>'27'!AM31+'27'!AM58</f>
        <v>0</v>
      </c>
      <c r="AL30" s="90">
        <f>'27'!AN31+'27'!AN58</f>
        <v>0</v>
      </c>
      <c r="AM30" s="90">
        <f>'27'!AO31+'27'!AO58</f>
        <v>0</v>
      </c>
      <c r="AN30" s="90">
        <f>'27'!AP31+'27'!AP58</f>
        <v>0</v>
      </c>
      <c r="AO30" s="90">
        <f>'27'!AQ31+'27'!AQ58</f>
        <v>0</v>
      </c>
      <c r="AP30" s="90">
        <f>'27'!AR31+'27'!AR58</f>
        <v>0</v>
      </c>
      <c r="AQ30" s="90">
        <f>'27'!AS31+'27'!AS58</f>
        <v>0</v>
      </c>
      <c r="AR30" s="90">
        <f>'27'!AT31+'27'!AT58</f>
        <v>0.846</v>
      </c>
      <c r="AS30" s="90">
        <f>'27'!AU31+'27'!AU58</f>
        <v>0</v>
      </c>
      <c r="AT30" s="90">
        <f>'27'!AV31+'27'!AV58</f>
        <v>0</v>
      </c>
      <c r="AU30" s="90">
        <f>'27'!AW31+'27'!AW58</f>
        <v>0</v>
      </c>
      <c r="AV30" s="90">
        <f>'27'!AX31+'27'!AX58</f>
        <v>0</v>
      </c>
      <c r="AW30" s="90">
        <f>'27'!AY31+'27'!AY58</f>
        <v>0</v>
      </c>
      <c r="AX30" s="90">
        <f>'27'!AZ31+'27'!AZ58</f>
        <v>5.64</v>
      </c>
      <c r="AY30" s="90">
        <f>'27'!BA31+'27'!BA58</f>
        <v>0</v>
      </c>
      <c r="AZ30" s="90">
        <f>'27'!BB31+'27'!BB58</f>
        <v>0</v>
      </c>
      <c r="BA30" s="90">
        <f>'27'!BC31+'27'!BC58</f>
        <v>0</v>
      </c>
      <c r="BB30" s="90">
        <f>'27'!BD31+'27'!BD58</f>
        <v>0</v>
      </c>
      <c r="BC30" s="90">
        <f>'27'!BE31+'27'!BE58</f>
        <v>0</v>
      </c>
      <c r="BD30" s="90">
        <f>'27'!BF31+'27'!BF58</f>
        <v>0</v>
      </c>
      <c r="BE30" s="90">
        <f>'27'!BG31+'27'!BG58</f>
        <v>0</v>
      </c>
      <c r="BF30" s="90">
        <f>'27'!BH31+'27'!BH58</f>
        <v>0</v>
      </c>
      <c r="BG30" s="90">
        <f>'27'!BI31+'27'!BI58</f>
        <v>0</v>
      </c>
      <c r="BH30" s="90">
        <f>'27'!BJ31+'27'!BJ58</f>
        <v>0</v>
      </c>
      <c r="BI30" s="90">
        <f>'27'!BK31+'27'!BK58</f>
        <v>0</v>
      </c>
      <c r="BJ30" s="90">
        <f>'27'!BL31+'27'!BL58</f>
        <v>0</v>
      </c>
      <c r="BK30" s="90">
        <f>'27'!BM31+'27'!BM58</f>
        <v>0</v>
      </c>
      <c r="BL30" s="90">
        <f>'27'!BN31+'27'!BN58</f>
        <v>0</v>
      </c>
      <c r="BM30" s="90">
        <f>'27'!BO31+'27'!BO58</f>
        <v>0</v>
      </c>
      <c r="BN30" s="90">
        <f>'27'!BP31+'27'!BP58</f>
        <v>0</v>
      </c>
      <c r="BO30" s="90">
        <f>'27'!BQ31+'27'!BQ58</f>
        <v>0</v>
      </c>
      <c r="BP30" s="90">
        <f>'27'!BR31+'27'!BR58</f>
        <v>0</v>
      </c>
      <c r="BQ30" s="90">
        <f>'27'!BS31+'27'!BS58</f>
        <v>0</v>
      </c>
      <c r="BR30" s="90">
        <f>'27'!BT31+'27'!BT58</f>
        <v>0</v>
      </c>
      <c r="BS30" s="90">
        <f>'27'!BU31+'27'!BU58</f>
        <v>0</v>
      </c>
      <c r="BT30" s="90">
        <f>'27'!BV31+'27'!BV58</f>
        <v>10.34</v>
      </c>
      <c r="BU30" s="90">
        <f>'27'!BW31+'27'!BW58</f>
        <v>0</v>
      </c>
      <c r="BV30" s="90">
        <f>'27'!BX31+'27'!BX58</f>
        <v>3.76</v>
      </c>
      <c r="BW30" s="90">
        <f>'27'!BY31+'27'!BY58</f>
        <v>0</v>
      </c>
      <c r="BX30" s="90">
        <f>'27'!BZ31+'27'!BZ58</f>
        <v>0</v>
      </c>
      <c r="BY30" s="105">
        <f>'27'!C33+'27'!C60</f>
        <v>7110.16</v>
      </c>
    </row>
    <row r="31" ht="14.5" spans="1:77">
      <c r="A31" s="89">
        <v>45716</v>
      </c>
      <c r="B31" s="90">
        <f>'28'!D31+'28'!D58</f>
        <v>0</v>
      </c>
      <c r="C31" s="90">
        <f>'28'!E31+'28'!E58</f>
        <v>0</v>
      </c>
      <c r="D31" s="90">
        <f>'28'!F31+'28'!F58</f>
        <v>0</v>
      </c>
      <c r="E31" s="90">
        <f>'28'!G31+'28'!G58</f>
        <v>0</v>
      </c>
      <c r="F31" s="90">
        <f>'28'!H31+'28'!H58</f>
        <v>0</v>
      </c>
      <c r="G31" s="90">
        <f>'28'!I31+'28'!I58</f>
        <v>0</v>
      </c>
      <c r="H31" s="90">
        <f>'28'!J31+'28'!J58</f>
        <v>0</v>
      </c>
      <c r="I31" s="90">
        <f>'28'!K31+'28'!K58</f>
        <v>0</v>
      </c>
      <c r="J31" s="90">
        <f>'28'!L31+'28'!L58</f>
        <v>0.6674</v>
      </c>
      <c r="K31" s="90">
        <f>'28'!M31+'28'!M58</f>
        <v>0</v>
      </c>
      <c r="L31" s="90">
        <f>'28'!N31+'28'!N58</f>
        <v>0.2538</v>
      </c>
      <c r="M31" s="90">
        <f>'28'!O31+'28'!O58</f>
        <v>0</v>
      </c>
      <c r="N31" s="90">
        <f>'28'!P31+'28'!P58</f>
        <v>0</v>
      </c>
      <c r="O31" s="90">
        <f>'28'!Q31+'28'!Q58</f>
        <v>0</v>
      </c>
      <c r="P31" s="90">
        <f>'28'!R31+'28'!R58</f>
        <v>0</v>
      </c>
      <c r="Q31" s="90">
        <f>'28'!S31+'28'!S58</f>
        <v>0</v>
      </c>
      <c r="R31" s="90">
        <f>'28'!T31+'28'!T58</f>
        <v>0</v>
      </c>
      <c r="S31" s="90">
        <f>'28'!U31+'28'!U58</f>
        <v>0</v>
      </c>
      <c r="T31" s="90">
        <f>'28'!V31+'28'!V58</f>
        <v>1.88</v>
      </c>
      <c r="U31" s="90">
        <f>'28'!W31+'28'!W58</f>
        <v>0</v>
      </c>
      <c r="V31" s="90">
        <f>'28'!X31+'28'!X58</f>
        <v>0</v>
      </c>
      <c r="W31" s="90">
        <f>'28'!Y31+'28'!Y58</f>
        <v>0</v>
      </c>
      <c r="X31" s="90">
        <f>'28'!Z31+'28'!Z58</f>
        <v>0</v>
      </c>
      <c r="Y31" s="90">
        <f>'28'!AA31+'28'!AA58</f>
        <v>18.8</v>
      </c>
      <c r="Z31" s="90">
        <f>'28'!AB31+'28'!AB58</f>
        <v>0</v>
      </c>
      <c r="AA31" s="90">
        <f>'28'!AC31+'28'!AC58</f>
        <v>0.376</v>
      </c>
      <c r="AB31" s="90">
        <f>'28'!AD31+'28'!AD58</f>
        <v>0</v>
      </c>
      <c r="AC31" s="90">
        <f>'28'!AE31+'28'!AE58</f>
        <v>0</v>
      </c>
      <c r="AD31" s="90">
        <f>'28'!AF31+'28'!AF58</f>
        <v>0</v>
      </c>
      <c r="AE31" s="90">
        <f>'28'!AG31+'28'!AG58</f>
        <v>0</v>
      </c>
      <c r="AF31" s="90">
        <f>'28'!AH31+'28'!AH58</f>
        <v>0</v>
      </c>
      <c r="AG31" s="90">
        <f>'28'!AI31+'28'!AI58</f>
        <v>0</v>
      </c>
      <c r="AH31" s="90">
        <f>'28'!AJ31+'28'!AJ58</f>
        <v>0</v>
      </c>
      <c r="AI31" s="90">
        <f>'28'!AK31+'28'!AK58</f>
        <v>0</v>
      </c>
      <c r="AJ31" s="90">
        <f>'28'!AL31+'28'!AL58</f>
        <v>0</v>
      </c>
      <c r="AK31" s="90">
        <f>'28'!AM31+'28'!AM58</f>
        <v>0</v>
      </c>
      <c r="AL31" s="90">
        <f>'28'!AN31+'28'!AN58</f>
        <v>0</v>
      </c>
      <c r="AM31" s="90">
        <f>'28'!AO31+'28'!AO58</f>
        <v>0</v>
      </c>
      <c r="AN31" s="90">
        <f>'28'!AP31+'28'!AP58</f>
        <v>0</v>
      </c>
      <c r="AO31" s="90">
        <f>'28'!AQ31+'28'!AQ58</f>
        <v>0</v>
      </c>
      <c r="AP31" s="90">
        <f>'28'!AR31+'28'!AR58</f>
        <v>0</v>
      </c>
      <c r="AQ31" s="90">
        <f>'28'!AS31+'28'!AS58</f>
        <v>0</v>
      </c>
      <c r="AR31" s="90">
        <f>'28'!AT31+'28'!AT58</f>
        <v>0.188</v>
      </c>
      <c r="AS31" s="90">
        <f>'28'!AU31+'28'!AU58</f>
        <v>0</v>
      </c>
      <c r="AT31" s="90">
        <f>'28'!AV31+'28'!AV58</f>
        <v>3.572</v>
      </c>
      <c r="AU31" s="90">
        <f>'28'!AW31+'28'!AW58</f>
        <v>0</v>
      </c>
      <c r="AV31" s="90">
        <f>'28'!AX31+'28'!AX58</f>
        <v>0</v>
      </c>
      <c r="AW31" s="90">
        <f>'28'!AY31+'28'!AY58</f>
        <v>0</v>
      </c>
      <c r="AX31" s="90">
        <f>'28'!AZ31+'28'!AZ58</f>
        <v>0</v>
      </c>
      <c r="AY31" s="90">
        <f>'28'!BA31+'28'!BA58</f>
        <v>0</v>
      </c>
      <c r="AZ31" s="90">
        <f>'28'!BB31+'28'!BB58</f>
        <v>0</v>
      </c>
      <c r="BA31" s="90">
        <f>'28'!BC31+'28'!BC58</f>
        <v>0</v>
      </c>
      <c r="BB31" s="90">
        <f>'28'!BD31+'28'!BD58</f>
        <v>0</v>
      </c>
      <c r="BC31" s="90">
        <f>'28'!BE31+'28'!BE58</f>
        <v>0</v>
      </c>
      <c r="BD31" s="90">
        <f>'28'!BF31+'28'!BF58</f>
        <v>0</v>
      </c>
      <c r="BE31" s="90">
        <f>'28'!BG31+'28'!BG58</f>
        <v>0</v>
      </c>
      <c r="BF31" s="90">
        <f>'28'!BH31+'28'!BH58</f>
        <v>5.64</v>
      </c>
      <c r="BG31" s="90">
        <f>'28'!BI31+'28'!BI58</f>
        <v>0</v>
      </c>
      <c r="BH31" s="90">
        <f>'28'!BJ31+'28'!BJ58</f>
        <v>18.612</v>
      </c>
      <c r="BI31" s="90">
        <f>'28'!BK31+'28'!BK58</f>
        <v>1.222</v>
      </c>
      <c r="BJ31" s="90">
        <f>'28'!BL31+'28'!BL58</f>
        <v>0.94</v>
      </c>
      <c r="BK31" s="90">
        <f>'28'!BM31+'28'!BM58</f>
        <v>0</v>
      </c>
      <c r="BL31" s="90">
        <f>'28'!BN31+'28'!BN58</f>
        <v>0</v>
      </c>
      <c r="BM31" s="90">
        <f>'28'!BO31+'28'!BO58</f>
        <v>3.008</v>
      </c>
      <c r="BN31" s="90">
        <f>'28'!BP31+'28'!BP58</f>
        <v>0</v>
      </c>
      <c r="BO31" s="90">
        <f>'28'!BQ31+'28'!BQ58</f>
        <v>0</v>
      </c>
      <c r="BP31" s="90">
        <f>'28'!BR31+'28'!BR58</f>
        <v>0</v>
      </c>
      <c r="BQ31" s="90">
        <f>'28'!BS31+'28'!BS58</f>
        <v>0</v>
      </c>
      <c r="BR31" s="90">
        <f>'28'!BT31+'28'!BT58</f>
        <v>0</v>
      </c>
      <c r="BS31" s="90">
        <f>'28'!BU31+'28'!BU58</f>
        <v>0</v>
      </c>
      <c r="BT31" s="90">
        <f>'28'!BV31+'28'!BV58</f>
        <v>0</v>
      </c>
      <c r="BU31" s="90">
        <f>'28'!BW31+'28'!BW58</f>
        <v>0</v>
      </c>
      <c r="BV31" s="90">
        <f>'28'!BX31+'28'!BX58</f>
        <v>3.76</v>
      </c>
      <c r="BW31" s="90">
        <f>'28'!BY31+'28'!BY58</f>
        <v>0</v>
      </c>
      <c r="BX31" s="90">
        <f>'28'!BZ31+'28'!BZ58</f>
        <v>0</v>
      </c>
      <c r="BY31" s="105">
        <f>'28'!C33+'28'!C60</f>
        <v>7110.16</v>
      </c>
    </row>
    <row r="32" ht="14.5" spans="1:77">
      <c r="A32" s="89"/>
      <c r="B32" s="90">
        <f>'29'!D31+'29'!D58</f>
        <v>0</v>
      </c>
      <c r="C32" s="90">
        <f>'29'!E31+'29'!E58</f>
        <v>0</v>
      </c>
      <c r="D32" s="90">
        <f>'29'!F31+'29'!F58</f>
        <v>0</v>
      </c>
      <c r="E32" s="90">
        <f>'29'!G31+'29'!G58</f>
        <v>0</v>
      </c>
      <c r="F32" s="90">
        <f>'29'!H31+'29'!H58</f>
        <v>0</v>
      </c>
      <c r="G32" s="90">
        <f>'29'!I31+'29'!I58</f>
        <v>0</v>
      </c>
      <c r="H32" s="90">
        <f>'29'!J31+'29'!J58</f>
        <v>0</v>
      </c>
      <c r="I32" s="90">
        <f>'29'!K31+'29'!K58</f>
        <v>0</v>
      </c>
      <c r="J32" s="90">
        <f>'29'!L31+'29'!L58</f>
        <v>0</v>
      </c>
      <c r="K32" s="90">
        <f>'29'!M31+'29'!M58</f>
        <v>0</v>
      </c>
      <c r="L32" s="90">
        <f>('29'!N31+'29'!N58)</f>
        <v>0</v>
      </c>
      <c r="M32" s="90">
        <f>'29'!O31+'29'!O58</f>
        <v>0</v>
      </c>
      <c r="N32" s="90">
        <f>'29'!P31+'29'!P58</f>
        <v>0</v>
      </c>
      <c r="O32" s="90">
        <f>'29'!Q31+'29'!Q58</f>
        <v>0</v>
      </c>
      <c r="P32" s="90">
        <f>'29'!R31+'29'!R58</f>
        <v>0</v>
      </c>
      <c r="Q32" s="90">
        <f>'29'!S31+'29'!S58</f>
        <v>0</v>
      </c>
      <c r="R32" s="90">
        <f>'29'!T31+'29'!T58</f>
        <v>0</v>
      </c>
      <c r="S32" s="90">
        <f>'29'!U31+'29'!U58</f>
        <v>0</v>
      </c>
      <c r="T32" s="90">
        <f>'29'!V31+'29'!V58</f>
        <v>0</v>
      </c>
      <c r="U32" s="90">
        <f>'29'!W31+'29'!W58</f>
        <v>0</v>
      </c>
      <c r="V32" s="90">
        <f>'29'!X31+'29'!X58</f>
        <v>0</v>
      </c>
      <c r="W32" s="90">
        <f>'29'!Y31+'29'!Y58</f>
        <v>0</v>
      </c>
      <c r="X32" s="90">
        <f>'29'!Z31+'29'!Z58</f>
        <v>0</v>
      </c>
      <c r="Y32" s="90">
        <f>'29'!AA31+'29'!AA58</f>
        <v>0</v>
      </c>
      <c r="Z32" s="90">
        <f>'29'!AB31+'29'!AB58</f>
        <v>0</v>
      </c>
      <c r="AA32" s="90">
        <f>'29'!AC31+'29'!AC58</f>
        <v>0</v>
      </c>
      <c r="AB32" s="90">
        <f>'29'!AD31+'29'!AD58</f>
        <v>0</v>
      </c>
      <c r="AC32" s="90">
        <f>'29'!AE31+'29'!AE58</f>
        <v>0</v>
      </c>
      <c r="AD32" s="90">
        <f>'29'!AF31+'29'!AF58</f>
        <v>0</v>
      </c>
      <c r="AE32" s="90">
        <f>'29'!AG31+'29'!AG58</f>
        <v>0</v>
      </c>
      <c r="AF32" s="90">
        <f>'29'!AH31+'29'!AH58</f>
        <v>0</v>
      </c>
      <c r="AG32" s="90">
        <f>'29'!AI31+'29'!AI58</f>
        <v>0</v>
      </c>
      <c r="AH32" s="90">
        <f>'29'!AJ31+'29'!AJ58</f>
        <v>0</v>
      </c>
      <c r="AI32" s="90">
        <f>'29'!AK31+'29'!AK58</f>
        <v>0</v>
      </c>
      <c r="AJ32" s="90">
        <f>'29'!AL31+'29'!AL58</f>
        <v>0</v>
      </c>
      <c r="AK32" s="90">
        <f>'29'!AM31+'29'!AM58</f>
        <v>0</v>
      </c>
      <c r="AL32" s="90">
        <f>'29'!AN31+'29'!AN58</f>
        <v>0</v>
      </c>
      <c r="AM32" s="90">
        <f>'29'!AO31+'29'!AO58</f>
        <v>0</v>
      </c>
      <c r="AN32" s="90">
        <f>'29'!AP31+'29'!AP58</f>
        <v>0</v>
      </c>
      <c r="AO32" s="90">
        <f>'29'!AQ31+'29'!AQ58</f>
        <v>0</v>
      </c>
      <c r="AP32" s="90">
        <f>'29'!AR31+'29'!AR58</f>
        <v>0</v>
      </c>
      <c r="AQ32" s="90">
        <f>'29'!AS31+'29'!AS58</f>
        <v>0</v>
      </c>
      <c r="AR32" s="90">
        <f>'29'!AT31+'29'!AT58</f>
        <v>0</v>
      </c>
      <c r="AS32" s="90">
        <f>'29'!AU31+'29'!AU58</f>
        <v>0</v>
      </c>
      <c r="AT32" s="90">
        <f>'29'!AV31+'29'!AV58</f>
        <v>0</v>
      </c>
      <c r="AU32" s="90">
        <f>'29'!AW31+'29'!AW58</f>
        <v>0</v>
      </c>
      <c r="AV32" s="90">
        <f>'29'!AX31+'29'!AX58</f>
        <v>0</v>
      </c>
      <c r="AW32" s="90">
        <f>'29'!AY31+'29'!AY58</f>
        <v>0</v>
      </c>
      <c r="AX32" s="90">
        <f>'29'!AZ31+'29'!AZ58</f>
        <v>0</v>
      </c>
      <c r="AY32" s="90">
        <f>'29'!BA31+'29'!BA58</f>
        <v>0</v>
      </c>
      <c r="AZ32" s="90">
        <f>'29'!BB31+'29'!BB58</f>
        <v>0</v>
      </c>
      <c r="BA32" s="90">
        <f>'29'!BC31+'29'!BC58</f>
        <v>0</v>
      </c>
      <c r="BB32" s="90">
        <f>'29'!BD31+'29'!BD58</f>
        <v>0</v>
      </c>
      <c r="BC32" s="90">
        <f>'29'!BE31+'29'!BE58</f>
        <v>0</v>
      </c>
      <c r="BD32" s="90">
        <f>'29'!BF31+'29'!BF58</f>
        <v>0</v>
      </c>
      <c r="BE32" s="90">
        <f>'29'!BG31+'29'!BG58</f>
        <v>0</v>
      </c>
      <c r="BF32" s="90">
        <f>'29'!BH31+'29'!BH58</f>
        <v>0</v>
      </c>
      <c r="BG32" s="90">
        <f>'29'!BI31+'29'!BI58</f>
        <v>0</v>
      </c>
      <c r="BH32" s="90">
        <f>'29'!BJ31+'29'!BJ58</f>
        <v>0</v>
      </c>
      <c r="BI32" s="90">
        <f>'29'!BK31+'29'!BK58</f>
        <v>0</v>
      </c>
      <c r="BJ32" s="90">
        <f>'29'!BL31+'29'!BL58</f>
        <v>0</v>
      </c>
      <c r="BK32" s="90">
        <f>'29'!BM31+'29'!BM58</f>
        <v>0</v>
      </c>
      <c r="BL32" s="90">
        <f>'29'!BN31+'29'!BN58</f>
        <v>0</v>
      </c>
      <c r="BM32" s="90">
        <f>'29'!BO31+'29'!BO58</f>
        <v>0</v>
      </c>
      <c r="BN32" s="90">
        <f>'29'!BP31+'29'!BP58</f>
        <v>0</v>
      </c>
      <c r="BO32" s="90">
        <f>'29'!BQ31+'29'!BQ58</f>
        <v>0</v>
      </c>
      <c r="BP32" s="90">
        <f>'29'!BR31+'29'!BR58</f>
        <v>0</v>
      </c>
      <c r="BQ32" s="90">
        <f>'29'!BS31+'29'!BS58</f>
        <v>0</v>
      </c>
      <c r="BR32" s="90">
        <f>'29'!BT31+'29'!BT58</f>
        <v>0</v>
      </c>
      <c r="BS32" s="90">
        <f>'29'!BU31+'29'!BU58</f>
        <v>0</v>
      </c>
      <c r="BT32" s="90">
        <f>'29'!BV31+'29'!BV58</f>
        <v>0</v>
      </c>
      <c r="BU32" s="90">
        <f>'29'!BW31+'29'!BW58</f>
        <v>0</v>
      </c>
      <c r="BV32" s="90">
        <f>'29'!BX31+'29'!BX58</f>
        <v>0</v>
      </c>
      <c r="BW32" s="90">
        <f>'29'!BY31+'29'!BY58</f>
        <v>0</v>
      </c>
      <c r="BX32" s="90">
        <f>'29'!BZ31+'29'!BZ58</f>
        <v>0</v>
      </c>
      <c r="BY32" s="105">
        <f>'29'!C33+'29'!C60</f>
        <v>0</v>
      </c>
    </row>
    <row r="33" ht="14.5" spans="1:77">
      <c r="A33" s="89"/>
      <c r="B33" s="90">
        <f>'30'!D31+'30'!D58</f>
        <v>0</v>
      </c>
      <c r="C33" s="90">
        <f>'30'!E31+'30'!E58</f>
        <v>0</v>
      </c>
      <c r="D33" s="90">
        <f>'30'!F31+'30'!F58</f>
        <v>0</v>
      </c>
      <c r="E33" s="90">
        <f>'30'!G31+'30'!G58</f>
        <v>0</v>
      </c>
      <c r="F33" s="90">
        <f>'30'!H31+'30'!H58</f>
        <v>0</v>
      </c>
      <c r="G33" s="90">
        <f>'30'!I31+'30'!I58</f>
        <v>0</v>
      </c>
      <c r="H33" s="90">
        <f>'30'!J31+'30'!J58</f>
        <v>0</v>
      </c>
      <c r="I33" s="90">
        <f>'30'!K31+'30'!K58</f>
        <v>0</v>
      </c>
      <c r="J33" s="90">
        <f>'30'!L31+'30'!L58</f>
        <v>0</v>
      </c>
      <c r="K33" s="90">
        <f>'30'!M31+'30'!M58</f>
        <v>0</v>
      </c>
      <c r="L33" s="90">
        <f>'30'!N31+'30'!N58</f>
        <v>0</v>
      </c>
      <c r="M33" s="90">
        <f>'30'!O31+'30'!O58</f>
        <v>0</v>
      </c>
      <c r="N33" s="90">
        <f>'30'!P31+'30'!P58</f>
        <v>0</v>
      </c>
      <c r="O33" s="90">
        <f>'30'!Q31+'30'!Q58</f>
        <v>0</v>
      </c>
      <c r="P33" s="90">
        <f>'30'!R31+'30'!R58</f>
        <v>0</v>
      </c>
      <c r="Q33" s="90">
        <f>'30'!S31+'30'!S58</f>
        <v>0</v>
      </c>
      <c r="R33" s="90">
        <f>'30'!T31+'30'!T58</f>
        <v>0</v>
      </c>
      <c r="S33" s="90">
        <f>'30'!U31+'30'!U58</f>
        <v>0</v>
      </c>
      <c r="T33" s="90">
        <f>'30'!V31+'30'!V58</f>
        <v>0</v>
      </c>
      <c r="U33" s="90">
        <f>'30'!W31+'30'!W58</f>
        <v>0</v>
      </c>
      <c r="V33" s="90">
        <f>'30'!X31+'30'!X58</f>
        <v>0</v>
      </c>
      <c r="W33" s="90">
        <f>'30'!Y31+'30'!Y58</f>
        <v>0</v>
      </c>
      <c r="X33" s="90">
        <f>'30'!Z31+'30'!Z58</f>
        <v>0</v>
      </c>
      <c r="Y33" s="90">
        <f>'30'!AA31+'30'!AA58</f>
        <v>0</v>
      </c>
      <c r="Z33" s="90">
        <f>'30'!AB31+'30'!AB58</f>
        <v>0</v>
      </c>
      <c r="AA33" s="90">
        <f>'30'!AC31+'30'!AC58</f>
        <v>0</v>
      </c>
      <c r="AB33" s="90">
        <f>'30'!AD31+'30'!AD58</f>
        <v>0</v>
      </c>
      <c r="AC33" s="90">
        <f>'30'!AE31+'30'!AE58</f>
        <v>0</v>
      </c>
      <c r="AD33" s="90">
        <f>'30'!AF31+'30'!AF58</f>
        <v>0</v>
      </c>
      <c r="AE33" s="90">
        <f>'30'!AG31+'30'!AG58</f>
        <v>0</v>
      </c>
      <c r="AF33" s="90">
        <f>'30'!AH31+'30'!AH58</f>
        <v>0</v>
      </c>
      <c r="AG33" s="90">
        <f>'30'!AI31+'30'!AI58</f>
        <v>0</v>
      </c>
      <c r="AH33" s="90">
        <f>'30'!AJ31+'30'!AJ58</f>
        <v>0</v>
      </c>
      <c r="AI33" s="90">
        <f>'30'!AK31+'30'!AK58</f>
        <v>0</v>
      </c>
      <c r="AJ33" s="90">
        <f>'30'!AL31+'30'!AL58</f>
        <v>0</v>
      </c>
      <c r="AK33" s="90">
        <f>'30'!AM31+'30'!AM58</f>
        <v>0</v>
      </c>
      <c r="AL33" s="90">
        <f>'30'!AN31+'30'!AN58</f>
        <v>0</v>
      </c>
      <c r="AM33" s="90">
        <f>'30'!AO31+'30'!AO58</f>
        <v>0</v>
      </c>
      <c r="AN33" s="90">
        <f>'30'!AP31+'30'!AP58</f>
        <v>0</v>
      </c>
      <c r="AO33" s="90">
        <f>'30'!AQ31+'30'!AQ58</f>
        <v>0</v>
      </c>
      <c r="AP33" s="90">
        <f>'30'!AR31+'30'!AR58</f>
        <v>0</v>
      </c>
      <c r="AQ33" s="90">
        <f>'30'!AS31+'30'!AS58</f>
        <v>0</v>
      </c>
      <c r="AR33" s="90">
        <f>'30'!AT31+'30'!AT58</f>
        <v>0</v>
      </c>
      <c r="AS33" s="90">
        <f>'30'!AU31+'30'!AU58</f>
        <v>0</v>
      </c>
      <c r="AT33" s="90">
        <f>'30'!AV31+'30'!AV58</f>
        <v>0</v>
      </c>
      <c r="AU33" s="90">
        <f>'30'!AW31+'30'!AW58</f>
        <v>0</v>
      </c>
      <c r="AV33" s="90">
        <f>'30'!AX31+'30'!AX58</f>
        <v>0</v>
      </c>
      <c r="AW33" s="90">
        <f>'30'!AY31+'30'!AY58</f>
        <v>0</v>
      </c>
      <c r="AX33" s="90">
        <f>'30'!AZ31+'30'!AZ58</f>
        <v>0</v>
      </c>
      <c r="AY33" s="90">
        <f>'30'!BA31+'30'!BA58</f>
        <v>0</v>
      </c>
      <c r="AZ33" s="90">
        <f>'30'!BB31+'30'!BB58</f>
        <v>0</v>
      </c>
      <c r="BA33" s="90">
        <f>'30'!BC31+'30'!BC58</f>
        <v>0</v>
      </c>
      <c r="BB33" s="90">
        <f>'30'!BD31+'30'!BD58</f>
        <v>0</v>
      </c>
      <c r="BC33" s="90">
        <f>'30'!BE31+'30'!BE58</f>
        <v>0</v>
      </c>
      <c r="BD33" s="90">
        <f>'30'!BF31+'30'!BF58</f>
        <v>0</v>
      </c>
      <c r="BE33" s="90">
        <f>'30'!BG31+'30'!BG58</f>
        <v>0</v>
      </c>
      <c r="BF33" s="90">
        <f>'30'!BH31+'30'!BH58</f>
        <v>0</v>
      </c>
      <c r="BG33" s="90">
        <f>'30'!BI31+'30'!BI58</f>
        <v>0</v>
      </c>
      <c r="BH33" s="90">
        <f>'30'!BJ31+'30'!BJ58</f>
        <v>0</v>
      </c>
      <c r="BI33" s="90">
        <f>'30'!BK31+'30'!BK58</f>
        <v>0</v>
      </c>
      <c r="BJ33" s="90">
        <f>'30'!BL31+'30'!BL58</f>
        <v>0</v>
      </c>
      <c r="BK33" s="90">
        <f>'30'!BM31+'30'!BM58</f>
        <v>0</v>
      </c>
      <c r="BL33" s="90">
        <f>'30'!BN31+'30'!BN58</f>
        <v>0</v>
      </c>
      <c r="BM33" s="90">
        <f>'30'!BO31+'30'!BO58</f>
        <v>0</v>
      </c>
      <c r="BN33" s="90">
        <f>'30'!BP31+'30'!BP58</f>
        <v>0</v>
      </c>
      <c r="BO33" s="90">
        <f>'30'!BQ31+'30'!BQ58</f>
        <v>0</v>
      </c>
      <c r="BP33" s="90">
        <f>'30'!BR31+'30'!BR58</f>
        <v>0</v>
      </c>
      <c r="BQ33" s="90">
        <f>'30'!BS31+'30'!BS58</f>
        <v>0</v>
      </c>
      <c r="BR33" s="90">
        <f>'30'!BT31+'30'!BT58</f>
        <v>0</v>
      </c>
      <c r="BS33" s="90">
        <f>'30'!BU31+'30'!BU58</f>
        <v>0</v>
      </c>
      <c r="BT33" s="90">
        <f>'30'!BV31+'30'!BV58</f>
        <v>0</v>
      </c>
      <c r="BU33" s="90">
        <f>'30'!BW31+'30'!BW58</f>
        <v>0</v>
      </c>
      <c r="BV33" s="90">
        <f>'30'!BX31+'30'!BX58</f>
        <v>0</v>
      </c>
      <c r="BW33" s="90">
        <f>'30'!BY31+'30'!BY58</f>
        <v>0</v>
      </c>
      <c r="BX33" s="90">
        <f>'30'!BZ31+'30'!BZ58</f>
        <v>0</v>
      </c>
      <c r="BY33" s="105">
        <f>'30'!C33+'30'!C60</f>
        <v>0</v>
      </c>
    </row>
    <row r="34" ht="14.5" spans="1:77">
      <c r="A34" s="89"/>
      <c r="B34" s="90">
        <f>'31'!D31+'31'!D58</f>
        <v>0</v>
      </c>
      <c r="C34" s="90">
        <f>'31'!E31+'31'!E58</f>
        <v>0</v>
      </c>
      <c r="D34" s="90">
        <f>'31'!F31+'31'!F58</f>
        <v>0</v>
      </c>
      <c r="E34" s="90">
        <f>'31'!G31+'31'!G58</f>
        <v>0</v>
      </c>
      <c r="F34" s="90">
        <f>'31'!H31+'31'!H58</f>
        <v>0</v>
      </c>
      <c r="G34" s="90">
        <f>'31'!I31+'31'!I58</f>
        <v>0</v>
      </c>
      <c r="H34" s="90">
        <f>'31'!J31+'31'!J58</f>
        <v>0</v>
      </c>
      <c r="I34" s="90">
        <f>'31'!K31+'31'!K58</f>
        <v>0</v>
      </c>
      <c r="J34" s="90">
        <f>'31'!L31+'31'!L58</f>
        <v>0</v>
      </c>
      <c r="K34" s="90">
        <f>'31'!M31+'31'!M58</f>
        <v>0</v>
      </c>
      <c r="L34" s="90">
        <f>'31'!N31+'31'!N58</f>
        <v>0</v>
      </c>
      <c r="M34" s="90">
        <f>'31'!O31+'31'!O58</f>
        <v>0</v>
      </c>
      <c r="N34" s="90">
        <f>'31'!P31+'31'!P58</f>
        <v>0</v>
      </c>
      <c r="O34" s="90">
        <f>'31'!Q31+'31'!Q58</f>
        <v>0</v>
      </c>
      <c r="P34" s="90">
        <f>'31'!R31+'31'!R58</f>
        <v>0</v>
      </c>
      <c r="Q34" s="90">
        <f>'31'!S31+'31'!S58</f>
        <v>0</v>
      </c>
      <c r="R34" s="90">
        <f>'31'!T31+'31'!T58</f>
        <v>0</v>
      </c>
      <c r="S34" s="90">
        <f>'31'!U31+'31'!U58</f>
        <v>0</v>
      </c>
      <c r="T34" s="90">
        <f>'31'!V31+'31'!V58</f>
        <v>0</v>
      </c>
      <c r="U34" s="90">
        <f>'31'!W31+'31'!W58</f>
        <v>0</v>
      </c>
      <c r="V34" s="90">
        <f>'31'!X31+'31'!X58</f>
        <v>0</v>
      </c>
      <c r="W34" s="90">
        <f>'31'!Y31+'31'!Y58</f>
        <v>0</v>
      </c>
      <c r="X34" s="90">
        <f>'31'!Z31+'31'!Z58</f>
        <v>0</v>
      </c>
      <c r="Y34" s="90">
        <f>'31'!AA31+'31'!AA58</f>
        <v>0</v>
      </c>
      <c r="Z34" s="90">
        <f>'31'!AB31+'31'!AB58</f>
        <v>0</v>
      </c>
      <c r="AA34" s="90">
        <f>'31'!AC31+'31'!AC58</f>
        <v>0</v>
      </c>
      <c r="AB34" s="90">
        <f>'31'!AD31+'31'!AD58</f>
        <v>0</v>
      </c>
      <c r="AC34" s="90">
        <f>'31'!AE31+'31'!AE58</f>
        <v>0</v>
      </c>
      <c r="AD34" s="90">
        <f>'31'!AF31+'31'!AF58</f>
        <v>0</v>
      </c>
      <c r="AE34" s="90">
        <f>'31'!AG31+'31'!AG58</f>
        <v>0</v>
      </c>
      <c r="AF34" s="90">
        <f>'31'!AH31+'31'!AH58</f>
        <v>0</v>
      </c>
      <c r="AG34" s="90">
        <f>'31'!AI31+'31'!AI58</f>
        <v>0</v>
      </c>
      <c r="AH34" s="90">
        <f>'31'!AJ31+'31'!AJ58</f>
        <v>0</v>
      </c>
      <c r="AI34" s="90">
        <f>'31'!AK31+'31'!AK58</f>
        <v>0</v>
      </c>
      <c r="AJ34" s="90">
        <f>'31'!AL31+'31'!AL58</f>
        <v>0</v>
      </c>
      <c r="AK34" s="90">
        <f>'31'!AM31+'31'!AM58</f>
        <v>0</v>
      </c>
      <c r="AL34" s="90">
        <f>'31'!AN31+'31'!AN58</f>
        <v>0</v>
      </c>
      <c r="AM34" s="90">
        <f>'31'!AO31+'31'!AO58</f>
        <v>0</v>
      </c>
      <c r="AN34" s="90">
        <f>'31'!AP31+'31'!AP58</f>
        <v>0</v>
      </c>
      <c r="AO34" s="90">
        <f>'31'!AQ31+'31'!AQ58</f>
        <v>0</v>
      </c>
      <c r="AP34" s="90">
        <f>'31'!AR31+'31'!AR58</f>
        <v>0</v>
      </c>
      <c r="AQ34" s="90">
        <f>'31'!AS31+'31'!AS58</f>
        <v>0</v>
      </c>
      <c r="AR34" s="90">
        <f>'31'!AT31+'31'!AT58</f>
        <v>0</v>
      </c>
      <c r="AS34" s="90">
        <f>'31'!AU31+'31'!AU58</f>
        <v>0</v>
      </c>
      <c r="AT34" s="90">
        <f>'31'!AV31+'31'!AV58</f>
        <v>0</v>
      </c>
      <c r="AU34" s="90">
        <f>'31'!AW31+'31'!AW58</f>
        <v>0</v>
      </c>
      <c r="AV34" s="90">
        <f>'31'!AX31+'31'!AX58</f>
        <v>0</v>
      </c>
      <c r="AW34" s="90">
        <f>'31'!AY31+'31'!AY58</f>
        <v>0</v>
      </c>
      <c r="AX34" s="90">
        <f>'31'!AZ31+'31'!AZ58</f>
        <v>0</v>
      </c>
      <c r="AY34" s="90">
        <f>'31'!BA31+'31'!BA58</f>
        <v>0</v>
      </c>
      <c r="AZ34" s="90">
        <f>'31'!BB31+'31'!BB58</f>
        <v>0</v>
      </c>
      <c r="BA34" s="90">
        <f>'31'!BC31+'31'!BC58</f>
        <v>0</v>
      </c>
      <c r="BB34" s="90">
        <f>'31'!BD31+'31'!BD58</f>
        <v>0</v>
      </c>
      <c r="BC34" s="90">
        <f>'31'!BE31+'31'!BE58</f>
        <v>0</v>
      </c>
      <c r="BD34" s="90">
        <f>'31'!BF31+'31'!BF58</f>
        <v>0</v>
      </c>
      <c r="BE34" s="90">
        <f>'31'!BG31+'31'!BG58</f>
        <v>0</v>
      </c>
      <c r="BF34" s="90">
        <f>'31'!BH31+'31'!BH58</f>
        <v>0</v>
      </c>
      <c r="BG34" s="90">
        <f>'31'!BI31+'31'!BI58</f>
        <v>0</v>
      </c>
      <c r="BH34" s="90">
        <f>'31'!BJ31+'31'!BJ58</f>
        <v>0</v>
      </c>
      <c r="BI34" s="90">
        <f>'31'!BK31+'31'!BK58</f>
        <v>0</v>
      </c>
      <c r="BJ34" s="90">
        <f>'31'!BL31+'31'!BL58</f>
        <v>0</v>
      </c>
      <c r="BK34" s="90">
        <f>'31'!BM31+'31'!BM58</f>
        <v>0</v>
      </c>
      <c r="BL34" s="90">
        <f>'31'!BN31+'31'!BN58</f>
        <v>0</v>
      </c>
      <c r="BM34" s="90">
        <f>'31'!BO31+'31'!BO58</f>
        <v>0</v>
      </c>
      <c r="BN34" s="90">
        <f>'31'!BP31+'31'!BP58</f>
        <v>0</v>
      </c>
      <c r="BO34" s="90">
        <f>'31'!BQ31+'31'!BQ58</f>
        <v>0</v>
      </c>
      <c r="BP34" s="90">
        <f>'31'!BR31+'31'!BR58</f>
        <v>0</v>
      </c>
      <c r="BQ34" s="90">
        <f>'31'!BS31+'31'!BS58</f>
        <v>0</v>
      </c>
      <c r="BR34" s="90">
        <f>'31'!BT31+'31'!BT58</f>
        <v>0</v>
      </c>
      <c r="BS34" s="90">
        <f>'31'!BU31+'31'!BU58</f>
        <v>0</v>
      </c>
      <c r="BT34" s="90">
        <f>'31'!BV31+'31'!BV58</f>
        <v>0</v>
      </c>
      <c r="BU34" s="90">
        <f>'31'!BW31+'31'!BW58</f>
        <v>0</v>
      </c>
      <c r="BV34" s="90">
        <f>'31'!BX31+'31'!BX58</f>
        <v>0</v>
      </c>
      <c r="BW34" s="90">
        <f>'31'!BY31+'31'!BY58</f>
        <v>0</v>
      </c>
      <c r="BX34" s="90">
        <f>'31'!BZ31+'31'!BZ58</f>
        <v>0</v>
      </c>
      <c r="BY34" s="105">
        <f>'31'!C33+'31'!C60</f>
        <v>0</v>
      </c>
    </row>
    <row r="35" ht="14.5" spans="1:77">
      <c r="A35" s="91" t="s">
        <v>205</v>
      </c>
      <c r="B35" s="56">
        <f>ROUND((SUM(B4:B34)),3)</f>
        <v>9.4</v>
      </c>
      <c r="C35" s="56">
        <f t="shared" ref="C35:BN35" si="0">ROUND((SUM(C4:C34)),3)</f>
        <v>0</v>
      </c>
      <c r="D35" s="56">
        <f t="shared" si="0"/>
        <v>11.28</v>
      </c>
      <c r="E35" s="56">
        <f t="shared" si="0"/>
        <v>0</v>
      </c>
      <c r="F35" s="56">
        <f t="shared" si="0"/>
        <v>0</v>
      </c>
      <c r="G35" s="56">
        <f t="shared" si="0"/>
        <v>0</v>
      </c>
      <c r="H35" s="56">
        <f t="shared" si="0"/>
        <v>21.432</v>
      </c>
      <c r="I35" s="56">
        <f t="shared" si="0"/>
        <v>0</v>
      </c>
      <c r="J35" s="56">
        <f t="shared" si="0"/>
        <v>6.674</v>
      </c>
      <c r="K35" s="56">
        <f t="shared" si="0"/>
        <v>13.536</v>
      </c>
      <c r="L35" s="56">
        <f t="shared" si="0"/>
        <v>4.032</v>
      </c>
      <c r="M35" s="56">
        <f t="shared" si="0"/>
        <v>0</v>
      </c>
      <c r="N35" s="56">
        <f t="shared" si="0"/>
        <v>0.94</v>
      </c>
      <c r="O35" s="56">
        <f t="shared" si="0"/>
        <v>940</v>
      </c>
      <c r="P35" s="56">
        <f t="shared" si="0"/>
        <v>0</v>
      </c>
      <c r="Q35" s="56">
        <f t="shared" si="0"/>
        <v>6.266</v>
      </c>
      <c r="R35" s="56">
        <f t="shared" si="0"/>
        <v>0</v>
      </c>
      <c r="S35" s="56">
        <f t="shared" si="0"/>
        <v>0</v>
      </c>
      <c r="T35" s="56">
        <f t="shared" si="0"/>
        <v>7.708</v>
      </c>
      <c r="U35" s="56">
        <f t="shared" si="0"/>
        <v>14.1</v>
      </c>
      <c r="V35" s="56">
        <f t="shared" si="0"/>
        <v>0</v>
      </c>
      <c r="W35" s="56">
        <f t="shared" si="0"/>
        <v>0</v>
      </c>
      <c r="X35" s="56">
        <f t="shared" si="0"/>
        <v>0</v>
      </c>
      <c r="Y35" s="56">
        <f t="shared" si="0"/>
        <v>150.4</v>
      </c>
      <c r="Z35" s="56">
        <f t="shared" si="0"/>
        <v>0</v>
      </c>
      <c r="AA35" s="56">
        <f t="shared" si="0"/>
        <v>1.504</v>
      </c>
      <c r="AB35" s="56">
        <f t="shared" si="0"/>
        <v>0</v>
      </c>
      <c r="AC35" s="56">
        <f t="shared" si="0"/>
        <v>0</v>
      </c>
      <c r="AD35" s="56">
        <f t="shared" si="0"/>
        <v>0</v>
      </c>
      <c r="AE35" s="56">
        <f t="shared" si="0"/>
        <v>20.116</v>
      </c>
      <c r="AF35" s="56">
        <f t="shared" si="0"/>
        <v>0</v>
      </c>
      <c r="AG35" s="56">
        <f t="shared" si="0"/>
        <v>0</v>
      </c>
      <c r="AH35" s="56">
        <f t="shared" si="0"/>
        <v>0</v>
      </c>
      <c r="AI35" s="56">
        <f t="shared" si="0"/>
        <v>0</v>
      </c>
      <c r="AJ35" s="56">
        <f t="shared" si="0"/>
        <v>9.4</v>
      </c>
      <c r="AK35" s="56">
        <f t="shared" si="0"/>
        <v>0</v>
      </c>
      <c r="AL35" s="56">
        <f t="shared" si="0"/>
        <v>11.28</v>
      </c>
      <c r="AM35" s="56">
        <f t="shared" si="0"/>
        <v>0</v>
      </c>
      <c r="AN35" s="56">
        <f t="shared" si="0"/>
        <v>0</v>
      </c>
      <c r="AO35" s="56">
        <f t="shared" si="0"/>
        <v>0</v>
      </c>
      <c r="AP35" s="56">
        <f t="shared" si="0"/>
        <v>37.6</v>
      </c>
      <c r="AQ35" s="56">
        <f t="shared" si="0"/>
        <v>0</v>
      </c>
      <c r="AR35" s="56">
        <f t="shared" si="0"/>
        <v>6.956</v>
      </c>
      <c r="AS35" s="56">
        <f t="shared" si="0"/>
        <v>0</v>
      </c>
      <c r="AT35" s="56">
        <f t="shared" si="0"/>
        <v>34.216</v>
      </c>
      <c r="AU35" s="56">
        <f t="shared" si="0"/>
        <v>0</v>
      </c>
      <c r="AV35" s="56">
        <f t="shared" si="0"/>
        <v>0.94</v>
      </c>
      <c r="AW35" s="56">
        <f t="shared" si="0"/>
        <v>0</v>
      </c>
      <c r="AX35" s="56">
        <f t="shared" si="0"/>
        <v>11.28</v>
      </c>
      <c r="AY35" s="56">
        <f t="shared" si="0"/>
        <v>0</v>
      </c>
      <c r="AZ35" s="56">
        <f t="shared" si="0"/>
        <v>10.528</v>
      </c>
      <c r="BA35" s="56">
        <f t="shared" si="0"/>
        <v>0</v>
      </c>
      <c r="BB35" s="56">
        <f t="shared" si="0"/>
        <v>0</v>
      </c>
      <c r="BC35" s="56">
        <f t="shared" si="0"/>
        <v>11.844</v>
      </c>
      <c r="BD35" s="56">
        <f t="shared" si="0"/>
        <v>0</v>
      </c>
      <c r="BE35" s="56">
        <f t="shared" si="0"/>
        <v>0</v>
      </c>
      <c r="BF35" s="56">
        <f t="shared" si="0"/>
        <v>33.84</v>
      </c>
      <c r="BG35" s="56">
        <f t="shared" si="0"/>
        <v>5.64</v>
      </c>
      <c r="BH35" s="56">
        <f t="shared" si="0"/>
        <v>72.944</v>
      </c>
      <c r="BI35" s="56">
        <f t="shared" si="0"/>
        <v>9.588</v>
      </c>
      <c r="BJ35" s="56">
        <f t="shared" si="0"/>
        <v>12.22</v>
      </c>
      <c r="BK35" s="56">
        <f t="shared" si="0"/>
        <v>0</v>
      </c>
      <c r="BL35" s="56">
        <f t="shared" si="0"/>
        <v>0</v>
      </c>
      <c r="BM35" s="56">
        <f t="shared" si="0"/>
        <v>6.016</v>
      </c>
      <c r="BN35" s="56">
        <f t="shared" si="0"/>
        <v>18.8</v>
      </c>
      <c r="BO35" s="56">
        <f t="shared" ref="BO35:BX35" si="1">ROUND((SUM(BO4:BO34)),3)</f>
        <v>0</v>
      </c>
      <c r="BP35" s="56">
        <f t="shared" si="1"/>
        <v>0</v>
      </c>
      <c r="BQ35" s="56">
        <f t="shared" si="1"/>
        <v>0</v>
      </c>
      <c r="BR35" s="56">
        <f t="shared" si="1"/>
        <v>0</v>
      </c>
      <c r="BS35" s="56">
        <f t="shared" si="1"/>
        <v>25.004</v>
      </c>
      <c r="BT35" s="56">
        <f t="shared" si="1"/>
        <v>101.144</v>
      </c>
      <c r="BU35" s="56">
        <f t="shared" si="1"/>
        <v>11.28</v>
      </c>
      <c r="BV35" s="56">
        <f t="shared" si="1"/>
        <v>75.2</v>
      </c>
      <c r="BW35" s="56">
        <f t="shared" si="1"/>
        <v>0</v>
      </c>
      <c r="BX35" s="56">
        <f t="shared" si="1"/>
        <v>16.92</v>
      </c>
      <c r="BY35" s="83"/>
    </row>
    <row r="36" ht="14.5" spans="1:77">
      <c r="A36" s="92" t="s">
        <v>170</v>
      </c>
      <c r="B36" s="93">
        <f>ССЫЛКИ!B3</f>
        <v>105</v>
      </c>
      <c r="C36" s="93">
        <f>ССЫЛКИ!C3</f>
        <v>590</v>
      </c>
      <c r="D36" s="93">
        <f>ССЫЛКИ!D3</f>
        <v>590</v>
      </c>
      <c r="E36" s="93">
        <f>ССЫЛКИ!E3</f>
        <v>11</v>
      </c>
      <c r="F36" s="93">
        <f>ССЫЛКИ!F3</f>
        <v>400</v>
      </c>
      <c r="G36" s="93">
        <f>ССЫЛКИ!G3</f>
        <v>200</v>
      </c>
      <c r="H36" s="93">
        <f>ССЫЛКИ!H3</f>
        <v>105</v>
      </c>
      <c r="I36" s="93">
        <f>ССЫЛКИ!I3</f>
        <v>590</v>
      </c>
      <c r="J36" s="93">
        <f>ССЫЛКИ!J3</f>
        <v>150</v>
      </c>
      <c r="K36" s="93">
        <f>ССЫЛКИ!K3</f>
        <v>78</v>
      </c>
      <c r="L36" s="93">
        <f>ССЫЛКИ!L3</f>
        <v>10</v>
      </c>
      <c r="M36" s="93">
        <f>ССЫЛКИ!M3</f>
        <v>300</v>
      </c>
      <c r="N36" s="93">
        <f>ССЫЛКИ!N3</f>
        <v>990</v>
      </c>
      <c r="O36" s="93">
        <f>ССЫЛКИ!O3</f>
        <v>12</v>
      </c>
      <c r="P36" s="93">
        <f>ССЫЛКИ!P3</f>
        <v>330</v>
      </c>
      <c r="Q36" s="93">
        <f>ССЫЛКИ!Q3</f>
        <v>420</v>
      </c>
      <c r="R36" s="93">
        <f>ССЫЛКИ!R3</f>
        <v>260</v>
      </c>
      <c r="S36" s="93">
        <f>ССЫЛКИ!S3</f>
        <v>165</v>
      </c>
      <c r="T36" s="93">
        <f>ССЫЛКИ!T3</f>
        <v>300</v>
      </c>
      <c r="U36" s="93">
        <f>ССЫЛКИ!U3</f>
        <v>300</v>
      </c>
      <c r="V36" s="93">
        <f>ССЫЛКИ!V3</f>
        <v>400</v>
      </c>
      <c r="W36" s="93">
        <f>ССЫЛКИ!W3</f>
        <v>50</v>
      </c>
      <c r="X36" s="93">
        <f>ССЫЛКИ!X3</f>
        <v>210</v>
      </c>
      <c r="Y36" s="93">
        <f>ССЫЛКИ!Y3</f>
        <v>90</v>
      </c>
      <c r="Z36" s="93">
        <f>ССЫЛКИ!Z3</f>
        <v>100</v>
      </c>
      <c r="AA36" s="93">
        <f>ССЫЛКИ!AA3</f>
        <v>190</v>
      </c>
      <c r="AB36" s="93">
        <f>ССЫЛКИ!AB3</f>
        <v>440</v>
      </c>
      <c r="AC36" s="93">
        <f>ССЫЛКИ!AC3</f>
        <v>12.5</v>
      </c>
      <c r="AD36" s="93">
        <f>ССЫЛКИ!AD3</f>
        <v>70</v>
      </c>
      <c r="AE36" s="93">
        <f>ССЫЛКИ!AE3</f>
        <v>92</v>
      </c>
      <c r="AF36" s="93">
        <f>ССЫЛКИ!AF3</f>
        <v>70</v>
      </c>
      <c r="AG36" s="93">
        <f>ССЫЛКИ!AG3</f>
        <v>62</v>
      </c>
      <c r="AH36" s="93">
        <f>ССЫЛКИ!AH3</f>
        <v>65</v>
      </c>
      <c r="AI36" s="93">
        <f>ССЫЛКИ!AI3</f>
        <v>70</v>
      </c>
      <c r="AJ36" s="93">
        <f>ССЫЛКИ!AJ3</f>
        <v>75</v>
      </c>
      <c r="AK36" s="93">
        <f>ССЫЛКИ!AK3</f>
        <v>68</v>
      </c>
      <c r="AL36" s="93">
        <f>ССЫЛКИ!AL3</f>
        <v>120</v>
      </c>
      <c r="AM36" s="93">
        <f>ССЫЛКИ!AM3</f>
        <v>70</v>
      </c>
      <c r="AN36" s="93">
        <f>ССЫЛКИ!AN3</f>
        <v>190</v>
      </c>
      <c r="AO36" s="93">
        <f>ССЫЛКИ!AO3</f>
        <v>420</v>
      </c>
      <c r="AP36" s="93">
        <f>ССЫЛКИ!AP3</f>
        <v>195</v>
      </c>
      <c r="AQ36" s="93">
        <f>ССЫЛКИ!AQ3</f>
        <v>95</v>
      </c>
      <c r="AR36" s="93">
        <f>ССЫЛКИ!AR3</f>
        <v>1100</v>
      </c>
      <c r="AS36" s="93">
        <f>ССЫЛКИ!AS3</f>
        <v>85</v>
      </c>
      <c r="AT36" s="93">
        <f>ССЫЛКИ!AT3</f>
        <v>100</v>
      </c>
      <c r="AU36" s="93">
        <f>ССЫЛКИ!AU3</f>
        <v>290</v>
      </c>
      <c r="AV36" s="93">
        <f>ССЫЛКИ!AV3</f>
        <v>370</v>
      </c>
      <c r="AW36" s="93">
        <f>ССЫЛКИ!AW3</f>
        <v>700</v>
      </c>
      <c r="AX36" s="93">
        <f>ССЫЛКИ!AX3</f>
        <v>440</v>
      </c>
      <c r="AY36" s="93">
        <f>ССЫЛКИ!AY3</f>
        <v>240</v>
      </c>
      <c r="AZ36" s="93">
        <f>ССЫЛКИ!AZ3</f>
        <v>260</v>
      </c>
      <c r="BA36" s="93">
        <f>ССЫЛКИ!BA3</f>
        <v>350</v>
      </c>
      <c r="BB36" s="93">
        <f>ССЫЛКИ!BB3</f>
        <v>50</v>
      </c>
      <c r="BC36" s="93">
        <f>ССЫЛКИ!BC3</f>
        <v>370</v>
      </c>
      <c r="BD36" s="93">
        <f>ССЫЛКИ!BD3</f>
        <v>55</v>
      </c>
      <c r="BE36" s="93">
        <f>ССЫЛКИ!BE3</f>
        <v>450</v>
      </c>
      <c r="BF36" s="93">
        <f>ССЫЛКИ!BF3</f>
        <v>440</v>
      </c>
      <c r="BG36" s="93">
        <f>ССЫЛКИ!BG3</f>
        <v>48</v>
      </c>
      <c r="BH36" s="93">
        <f>ССЫЛКИ!BH3</f>
        <v>59</v>
      </c>
      <c r="BI36" s="93">
        <f>ССЫЛКИ!BI3</f>
        <v>48</v>
      </c>
      <c r="BJ36" s="93">
        <f>ССЫЛКИ!BJ3</f>
        <v>49</v>
      </c>
      <c r="BK36" s="93">
        <f>ССЫЛКИ!BK3</f>
        <v>78</v>
      </c>
      <c r="BL36" s="93">
        <f>ССЫЛКИ!BL3</f>
        <v>110</v>
      </c>
      <c r="BM36" s="93">
        <f>ССЫЛКИ!BM3</f>
        <v>61</v>
      </c>
      <c r="BN36" s="93">
        <f>ССЫЛКИ!BN3</f>
        <v>220</v>
      </c>
      <c r="BO36" s="93">
        <f>ССЫЛКИ!BO3</f>
        <v>200</v>
      </c>
      <c r="BP36" s="93">
        <f>ССЫЛКИ!BP3</f>
        <v>164</v>
      </c>
      <c r="BQ36" s="93">
        <f>ССЫЛКИ!BQ3</f>
        <v>190</v>
      </c>
      <c r="BR36" s="93">
        <f>ССЫЛКИ!BR3</f>
        <v>300</v>
      </c>
      <c r="BS36" s="93">
        <f>ССЫЛКИ!BS3</f>
        <v>195</v>
      </c>
      <c r="BT36" s="93">
        <f>ССЫЛКИ!BT3</f>
        <v>105</v>
      </c>
      <c r="BU36" s="93">
        <f>ССЫЛКИ!BU3</f>
        <v>440</v>
      </c>
      <c r="BV36" s="93">
        <f>ССЫЛКИ!BV3</f>
        <v>66</v>
      </c>
      <c r="BW36" s="106">
        <f>ССЫЛКИ!BW3</f>
        <v>510</v>
      </c>
      <c r="BX36" s="106">
        <f>ССЫЛКИ!BX3</f>
        <v>580</v>
      </c>
      <c r="BY36" s="84"/>
    </row>
    <row r="37" ht="72.55" spans="1:77">
      <c r="A37" s="59" t="s">
        <v>206</v>
      </c>
      <c r="B37" s="94">
        <f>ROUND((B35*B36),2)</f>
        <v>987</v>
      </c>
      <c r="C37" s="94">
        <f>ROUND((C35*C36),2)</f>
        <v>0</v>
      </c>
      <c r="D37" s="94">
        <f t="shared" ref="D37:BN37" si="2">ROUND((D35*D36),2)</f>
        <v>6655.2</v>
      </c>
      <c r="E37" s="94">
        <f t="shared" si="2"/>
        <v>0</v>
      </c>
      <c r="F37" s="94">
        <f t="shared" si="2"/>
        <v>0</v>
      </c>
      <c r="G37" s="94">
        <f t="shared" si="2"/>
        <v>0</v>
      </c>
      <c r="H37" s="94">
        <f t="shared" si="2"/>
        <v>2250.36</v>
      </c>
      <c r="I37" s="94">
        <f t="shared" si="2"/>
        <v>0</v>
      </c>
      <c r="J37" s="94">
        <f t="shared" si="2"/>
        <v>1001.1</v>
      </c>
      <c r="K37" s="94">
        <f t="shared" si="2"/>
        <v>1055.81</v>
      </c>
      <c r="L37" s="94">
        <f t="shared" si="2"/>
        <v>40.32</v>
      </c>
      <c r="M37" s="94">
        <f t="shared" si="2"/>
        <v>0</v>
      </c>
      <c r="N37" s="94">
        <f t="shared" si="2"/>
        <v>930.6</v>
      </c>
      <c r="O37" s="94">
        <f t="shared" si="2"/>
        <v>11280</v>
      </c>
      <c r="P37" s="94">
        <f t="shared" si="2"/>
        <v>0</v>
      </c>
      <c r="Q37" s="94">
        <f t="shared" si="2"/>
        <v>2631.72</v>
      </c>
      <c r="R37" s="94">
        <f t="shared" si="2"/>
        <v>0</v>
      </c>
      <c r="S37" s="94">
        <f t="shared" si="2"/>
        <v>0</v>
      </c>
      <c r="T37" s="94">
        <f t="shared" si="2"/>
        <v>2312.4</v>
      </c>
      <c r="U37" s="94">
        <f t="shared" si="2"/>
        <v>4230</v>
      </c>
      <c r="V37" s="94">
        <f t="shared" si="2"/>
        <v>0</v>
      </c>
      <c r="W37" s="94">
        <f t="shared" si="2"/>
        <v>0</v>
      </c>
      <c r="X37" s="94">
        <f t="shared" si="2"/>
        <v>0</v>
      </c>
      <c r="Y37" s="94">
        <f t="shared" si="2"/>
        <v>13536</v>
      </c>
      <c r="Z37" s="94">
        <f t="shared" si="2"/>
        <v>0</v>
      </c>
      <c r="AA37" s="94">
        <f t="shared" si="2"/>
        <v>285.76</v>
      </c>
      <c r="AB37" s="94">
        <f t="shared" si="2"/>
        <v>0</v>
      </c>
      <c r="AC37" s="94">
        <f t="shared" si="2"/>
        <v>0</v>
      </c>
      <c r="AD37" s="94">
        <f t="shared" si="2"/>
        <v>0</v>
      </c>
      <c r="AE37" s="94">
        <f t="shared" si="2"/>
        <v>1850.67</v>
      </c>
      <c r="AF37" s="94">
        <f t="shared" si="2"/>
        <v>0</v>
      </c>
      <c r="AG37" s="94">
        <f t="shared" si="2"/>
        <v>0</v>
      </c>
      <c r="AH37" s="94">
        <f t="shared" si="2"/>
        <v>0</v>
      </c>
      <c r="AI37" s="94">
        <f t="shared" si="2"/>
        <v>0</v>
      </c>
      <c r="AJ37" s="94">
        <f t="shared" si="2"/>
        <v>705</v>
      </c>
      <c r="AK37" s="94">
        <f t="shared" si="2"/>
        <v>0</v>
      </c>
      <c r="AL37" s="94">
        <f t="shared" si="2"/>
        <v>1353.6</v>
      </c>
      <c r="AM37" s="94">
        <f t="shared" si="2"/>
        <v>0</v>
      </c>
      <c r="AN37" s="94">
        <f t="shared" si="2"/>
        <v>0</v>
      </c>
      <c r="AO37" s="94">
        <f t="shared" si="2"/>
        <v>0</v>
      </c>
      <c r="AP37" s="94">
        <f t="shared" si="2"/>
        <v>7332</v>
      </c>
      <c r="AQ37" s="94">
        <f t="shared" si="2"/>
        <v>0</v>
      </c>
      <c r="AR37" s="94">
        <f t="shared" si="2"/>
        <v>7651.6</v>
      </c>
      <c r="AS37" s="94">
        <f t="shared" si="2"/>
        <v>0</v>
      </c>
      <c r="AT37" s="94">
        <f t="shared" si="2"/>
        <v>3421.6</v>
      </c>
      <c r="AU37" s="94">
        <f t="shared" si="2"/>
        <v>0</v>
      </c>
      <c r="AV37" s="94">
        <f t="shared" si="2"/>
        <v>347.8</v>
      </c>
      <c r="AW37" s="94">
        <f t="shared" si="2"/>
        <v>0</v>
      </c>
      <c r="AX37" s="94">
        <f t="shared" si="2"/>
        <v>4963.2</v>
      </c>
      <c r="AY37" s="94">
        <f t="shared" si="2"/>
        <v>0</v>
      </c>
      <c r="AZ37" s="94">
        <f t="shared" si="2"/>
        <v>2737.28</v>
      </c>
      <c r="BA37" s="94">
        <f t="shared" si="2"/>
        <v>0</v>
      </c>
      <c r="BB37" s="94">
        <f t="shared" si="2"/>
        <v>0</v>
      </c>
      <c r="BC37" s="94">
        <f t="shared" si="2"/>
        <v>4382.28</v>
      </c>
      <c r="BD37" s="94">
        <f t="shared" si="2"/>
        <v>0</v>
      </c>
      <c r="BE37" s="94">
        <f t="shared" si="2"/>
        <v>0</v>
      </c>
      <c r="BF37" s="94">
        <f t="shared" si="2"/>
        <v>14889.6</v>
      </c>
      <c r="BG37" s="94">
        <f t="shared" si="2"/>
        <v>270.72</v>
      </c>
      <c r="BH37" s="94">
        <f t="shared" si="2"/>
        <v>4303.7</v>
      </c>
      <c r="BI37" s="94">
        <f t="shared" si="2"/>
        <v>460.22</v>
      </c>
      <c r="BJ37" s="94">
        <f t="shared" si="2"/>
        <v>598.78</v>
      </c>
      <c r="BK37" s="94">
        <f t="shared" si="2"/>
        <v>0</v>
      </c>
      <c r="BL37" s="94">
        <f t="shared" si="2"/>
        <v>0</v>
      </c>
      <c r="BM37" s="94">
        <f t="shared" si="2"/>
        <v>366.98</v>
      </c>
      <c r="BN37" s="94">
        <f t="shared" si="2"/>
        <v>4136</v>
      </c>
      <c r="BO37" s="94">
        <f t="shared" ref="BO37:BX37" si="3">ROUND((BO35*BO36),2)</f>
        <v>0</v>
      </c>
      <c r="BP37" s="94">
        <f t="shared" si="3"/>
        <v>0</v>
      </c>
      <c r="BQ37" s="94">
        <f t="shared" si="3"/>
        <v>0</v>
      </c>
      <c r="BR37" s="94">
        <f t="shared" si="3"/>
        <v>0</v>
      </c>
      <c r="BS37" s="94">
        <f t="shared" si="3"/>
        <v>4875.78</v>
      </c>
      <c r="BT37" s="94">
        <f t="shared" si="3"/>
        <v>10620.12</v>
      </c>
      <c r="BU37" s="94">
        <f t="shared" si="3"/>
        <v>4963.2</v>
      </c>
      <c r="BV37" s="94">
        <f t="shared" si="3"/>
        <v>4963.2</v>
      </c>
      <c r="BW37" s="94">
        <f t="shared" si="3"/>
        <v>0</v>
      </c>
      <c r="BX37" s="94">
        <f t="shared" si="3"/>
        <v>9813.6</v>
      </c>
      <c r="BY37" s="107">
        <f>SUM(BY4:BY34)</f>
        <v>142203.2</v>
      </c>
    </row>
    <row r="38" ht="21" spans="1:28">
      <c r="A38" s="61" t="s">
        <v>207</v>
      </c>
      <c r="B38" s="95"/>
      <c r="C38" s="96"/>
      <c r="D38" s="64">
        <f>SUM(B37:BX37)</f>
        <v>142203.2</v>
      </c>
      <c r="E38" s="97"/>
      <c r="F38" s="97"/>
      <c r="G38" s="97"/>
      <c r="H38" s="97"/>
      <c r="I38" s="97"/>
      <c r="J38" s="97"/>
      <c r="K38" s="100"/>
      <c r="AB38" s="80"/>
    </row>
    <row r="39" ht="18.5" spans="1:11">
      <c r="A39" s="61" t="s">
        <v>208</v>
      </c>
      <c r="B39" s="95"/>
      <c r="C39" s="95"/>
      <c r="D39" s="95"/>
      <c r="E39" s="95"/>
      <c r="F39" s="66"/>
      <c r="G39" s="66"/>
      <c r="H39" s="67">
        <f>('01'!C30+'02'!C30+'03'!C30+'04'!C30+'05'!C30+'06'!C30+'07'!C30+'08'!C30+'09'!C30+'10'!C30+'11'!C30+'12'!C30+'13'!C30+'14'!C30+'15'!C30+'16'!C30+'17'!C30+'18'!C30+'19'!C30+'20'!C30+'21'!C30+'22'!C30+'24'!C30+'23'!C30+'25'!C30+'26'!C30+'27'!C30+'28'!C30+'29'!C30+'30'!C30+'31'!C30)+('01'!C57+'02'!C57+'03'!C57+'04'!C57+'05'!C57+'06'!C57+'07'!C57+'08'!C57+'09'!C57+'10'!C57+'11'!C57+'12'!C57+'13'!C57+'14'!C57+'15'!C57+'16'!C57+'17'!C57+'18'!C57+'19'!C57+'20'!C57+'21'!C57+'22'!C57+'24'!C57+'23'!C57+'25'!C57+'26'!C57+'27'!C57+'28'!C57+'29'!C57+'30'!C57+'31'!C57)</f>
        <v>1880</v>
      </c>
      <c r="I39" s="95"/>
      <c r="J39" s="95"/>
      <c r="K39" s="95"/>
    </row>
    <row r="40" ht="26.4" customHeight="1" spans="1:16">
      <c r="A40" s="68" t="s">
        <v>209</v>
      </c>
      <c r="B40" s="98"/>
      <c r="C40" s="98"/>
      <c r="D40" s="98"/>
      <c r="E40" s="98"/>
      <c r="F40" s="98"/>
      <c r="G40" s="98"/>
      <c r="H40" s="98"/>
      <c r="I40" s="74"/>
      <c r="J40" s="75">
        <f>D38/H39</f>
        <v>75.64</v>
      </c>
      <c r="K40" s="101"/>
      <c r="P40" s="40"/>
    </row>
    <row r="41" ht="26.4" customHeight="1" spans="1:16">
      <c r="A41" s="68"/>
      <c r="B41" s="98"/>
      <c r="C41" s="98"/>
      <c r="D41" s="98"/>
      <c r="E41" s="98"/>
      <c r="F41" s="98"/>
      <c r="G41" s="98"/>
      <c r="H41" s="98"/>
      <c r="I41" s="76"/>
      <c r="J41" s="77"/>
      <c r="K41" s="102"/>
      <c r="P41" s="40"/>
    </row>
    <row r="42" ht="13.95" hidden="1" customHeight="1" spans="16:19">
      <c r="P42" s="40">
        <f>ROUND(($BY$37-((SUM($B$37:$K$37))+(SUM($M$37:$BX$37)))),3)</f>
        <v>40.32</v>
      </c>
      <c r="Q42">
        <f>P42/10</f>
        <v>4.032</v>
      </c>
      <c r="R42" s="38">
        <f>ROUND((SUM(A46:A76)),3)</f>
        <v>4.031</v>
      </c>
      <c r="S42" s="38">
        <f>ROUND(R42-Q42,3)</f>
        <v>-0.001</v>
      </c>
    </row>
    <row r="43" ht="13.95" hidden="1" customHeight="1"/>
    <row r="44" ht="13.95" hidden="1" customHeight="1" spans="15:16">
      <c r="O44" s="78"/>
      <c r="P44" s="79"/>
    </row>
    <row r="45" ht="13.95" hidden="1" customHeight="1" spans="8:8">
      <c r="H45" s="45"/>
    </row>
    <row r="46" ht="13.95" hidden="1" customHeight="1" spans="1:1">
      <c r="A46" s="99">
        <f>'01'!N31+'01'!N58</f>
        <v>0</v>
      </c>
    </row>
    <row r="47" ht="13.95" hidden="1" customHeight="1" spans="1:1">
      <c r="A47" s="99">
        <f>'02'!N31+'02'!N58</f>
        <v>0</v>
      </c>
    </row>
    <row r="48" ht="13.95" hidden="1" customHeight="1" spans="1:1">
      <c r="A48" s="99">
        <f>'03'!N31+'03'!N58</f>
        <v>0.2068</v>
      </c>
    </row>
    <row r="49" ht="13.95" hidden="1" customHeight="1" spans="1:1">
      <c r="A49" s="99">
        <f>'04'!N31+'04'!N58</f>
        <v>0.1974</v>
      </c>
    </row>
    <row r="50" ht="13.95" hidden="1" customHeight="1" spans="1:1">
      <c r="A50" s="99">
        <f>'05'!N31+'05'!N58</f>
        <v>0.18236</v>
      </c>
    </row>
    <row r="51" ht="13.95" hidden="1" customHeight="1" spans="1:1">
      <c r="A51" s="99">
        <f>'06'!N31+'06'!N58</f>
        <v>0.2162</v>
      </c>
    </row>
    <row r="52" ht="13.95" hidden="1" customHeight="1" spans="1:1">
      <c r="A52" s="99">
        <f>'07'!N31+'07'!N58</f>
        <v>0.094</v>
      </c>
    </row>
    <row r="53" ht="13.95" hidden="1" customHeight="1" spans="1:1">
      <c r="A53" s="99">
        <f>'08'!N31+'08'!N58</f>
        <v>0</v>
      </c>
    </row>
    <row r="54" ht="13.95" hidden="1" customHeight="1" spans="1:1">
      <c r="A54" s="99">
        <f>'09'!N31+'09'!N58</f>
        <v>0</v>
      </c>
    </row>
    <row r="55" ht="13.95" hidden="1" customHeight="1" spans="1:1">
      <c r="A55" s="99">
        <f>'10'!N31+'10'!N58</f>
        <v>0.1974</v>
      </c>
    </row>
    <row r="56" ht="13.95" hidden="1" customHeight="1" spans="1:1">
      <c r="A56" s="99">
        <f>'11'!N31+'11'!N58</f>
        <v>0.1786</v>
      </c>
    </row>
    <row r="57" ht="13.95" hidden="1" customHeight="1" spans="1:1">
      <c r="A57" s="99">
        <f>'12'!N31+'12'!N58</f>
        <v>0.1692</v>
      </c>
    </row>
    <row r="58" ht="13.95" hidden="1" customHeight="1" spans="1:1">
      <c r="A58" s="99">
        <f>'13'!N31+'13'!N58</f>
        <v>0.3196</v>
      </c>
    </row>
    <row r="59" ht="13.95" hidden="1" customHeight="1" spans="1:1">
      <c r="A59" s="99">
        <f>'14'!N31+'14'!N58</f>
        <v>0.2538</v>
      </c>
    </row>
    <row r="60" ht="13.95" hidden="1" customHeight="1" spans="1:1">
      <c r="A60" s="99">
        <f>'15'!N31+'15'!N58</f>
        <v>0</v>
      </c>
    </row>
    <row r="61" ht="13.95" hidden="1" customHeight="1" spans="1:1">
      <c r="A61" s="99">
        <f>'16'!N31+'16'!N58</f>
        <v>0</v>
      </c>
    </row>
    <row r="62" ht="13.95" hidden="1" customHeight="1" spans="1:1">
      <c r="A62" s="99">
        <f>'17'!N31+'17'!N58</f>
        <v>0.2068</v>
      </c>
    </row>
    <row r="63" ht="13.95" hidden="1" customHeight="1" spans="1:1">
      <c r="A63" s="99">
        <f>'18'!N31+'18'!N58</f>
        <v>0.1974</v>
      </c>
    </row>
    <row r="64" ht="13.95" hidden="1" customHeight="1" spans="1:1">
      <c r="A64" s="99">
        <f>'19'!N31+'19'!N58</f>
        <v>0.18236</v>
      </c>
    </row>
    <row r="65" ht="13.95" hidden="1" customHeight="1" spans="1:1">
      <c r="A65" s="99">
        <f>'20'!N31+'20'!N58</f>
        <v>0.2162</v>
      </c>
    </row>
    <row r="66" ht="13.95" hidden="1" customHeight="1" spans="1:1">
      <c r="A66" s="99">
        <f>'21'!N31+'21'!N58</f>
        <v>0.094</v>
      </c>
    </row>
    <row r="67" ht="13.95" hidden="1" customHeight="1" spans="1:1">
      <c r="A67" s="99">
        <f>'22'!N31+'22'!N58</f>
        <v>0</v>
      </c>
    </row>
    <row r="68" ht="13.95" hidden="1" customHeight="1" spans="1:1">
      <c r="A68" s="99">
        <f>'24'!N31+'24'!N58</f>
        <v>0.1974</v>
      </c>
    </row>
    <row r="69" ht="13.95" hidden="1" customHeight="1" spans="1:1">
      <c r="A69" s="99">
        <f>'23'!N31+'23'!N58</f>
        <v>0</v>
      </c>
    </row>
    <row r="70" ht="13.95" hidden="1" customHeight="1" spans="1:1">
      <c r="A70" s="99">
        <f>'25'!N31+'25'!N58</f>
        <v>0.1786</v>
      </c>
    </row>
    <row r="71" ht="13.95" hidden="1" customHeight="1" spans="1:1">
      <c r="A71" s="99">
        <f>'26'!N31+'26'!N58</f>
        <v>0.1692</v>
      </c>
    </row>
    <row r="72" ht="13.95" hidden="1" customHeight="1" spans="1:1">
      <c r="A72" s="99">
        <f>'27'!N31+'27'!N58</f>
        <v>0.3196</v>
      </c>
    </row>
    <row r="73" ht="13.95" hidden="1" customHeight="1" spans="1:1">
      <c r="A73" s="99">
        <f>'28'!N31+'28'!N58</f>
        <v>0.2538</v>
      </c>
    </row>
    <row r="74" ht="13.95" hidden="1" customHeight="1" spans="1:1">
      <c r="A74" s="99">
        <f>'29'!N31+'29'!N58</f>
        <v>0</v>
      </c>
    </row>
    <row r="75" ht="13.95" hidden="1" customHeight="1" spans="1:1">
      <c r="A75" s="99">
        <f>'30'!N31+'30'!N58</f>
        <v>0</v>
      </c>
    </row>
    <row r="76" ht="13.95" hidden="1" customHeight="1" spans="1:1">
      <c r="A76" s="99">
        <f>'31'!N31+'31'!N58</f>
        <v>0</v>
      </c>
    </row>
    <row r="77" ht="13.95" customHeight="1"/>
  </sheetData>
  <mergeCells count="10">
    <mergeCell ref="A1:BH1"/>
    <mergeCell ref="A2:BH2"/>
    <mergeCell ref="A38:C38"/>
    <mergeCell ref="D38:K38"/>
    <mergeCell ref="A39:E39"/>
    <mergeCell ref="H39:K39"/>
    <mergeCell ref="A40:H40"/>
    <mergeCell ref="J40:K40"/>
    <mergeCell ref="A41:H41"/>
    <mergeCell ref="J41:K41"/>
  </mergeCells>
  <pageMargins left="0.708661417322835" right="0.708661417322835" top="0.748031496062992" bottom="0.748031496062992" header="0.31496062992126" footer="0.31496062992126"/>
  <pageSetup paperSize="9" scale="39" fitToWidth="2" fitToHeight="2" orientation="landscape"/>
  <headerFooter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5">
    <tabColor rgb="FFC00000"/>
    <pageSetUpPr fitToPage="1"/>
  </sheetPr>
  <dimension ref="A1:BY77"/>
  <sheetViews>
    <sheetView showZeros="0" zoomScale="70" zoomScaleNormal="70" topLeftCell="P22" workbookViewId="0">
      <selection activeCell="AT39" sqref="AT39"/>
    </sheetView>
  </sheetViews>
  <sheetFormatPr defaultColWidth="9.7" defaultRowHeight="14"/>
  <cols>
    <col min="1" max="1" width="10" customWidth="1"/>
    <col min="2" max="2" width="6.7" customWidth="1"/>
    <col min="3" max="4" width="8.4" customWidth="1"/>
    <col min="5" max="5" width="8.7" hidden="1" customWidth="1"/>
    <col min="6" max="7" width="6.7" hidden="1" customWidth="1"/>
    <col min="8" max="8" width="8.4" customWidth="1"/>
    <col min="9" max="9" width="8.4" hidden="1" customWidth="1"/>
    <col min="10" max="11" width="7.4" customWidth="1"/>
    <col min="12" max="12" width="9.4" customWidth="1"/>
    <col min="13" max="13" width="7.1" hidden="1" customWidth="1"/>
    <col min="14" max="14" width="7" customWidth="1"/>
    <col min="15" max="15" width="9.4" customWidth="1"/>
    <col min="16" max="16" width="7.5" customWidth="1"/>
    <col min="17" max="17" width="9.4" customWidth="1"/>
    <col min="18" max="18" width="7.5" customWidth="1"/>
    <col min="19" max="19" width="8.4" hidden="1" customWidth="1"/>
    <col min="20" max="21" width="7.4" customWidth="1"/>
    <col min="22" max="22" width="7.4" hidden="1" customWidth="1"/>
    <col min="23" max="23" width="6.4" hidden="1" customWidth="1"/>
    <col min="24" max="24" width="7.4" hidden="1" customWidth="1"/>
    <col min="25" max="25" width="9.4" customWidth="1"/>
    <col min="26" max="26" width="7.1" hidden="1" customWidth="1"/>
    <col min="27" max="27" width="7.4" customWidth="1"/>
    <col min="28" max="28" width="8.4" hidden="1" customWidth="1"/>
    <col min="29" max="29" width="8.6" hidden="1" customWidth="1"/>
    <col min="30" max="30" width="7.4" customWidth="1"/>
    <col min="31" max="31" width="8.1" customWidth="1"/>
    <col min="32" max="32" width="7.4" hidden="1" customWidth="1"/>
    <col min="33" max="34" width="6" hidden="1" customWidth="1"/>
    <col min="35" max="35" width="8.4" hidden="1" customWidth="1"/>
    <col min="36" max="36" width="8.1" customWidth="1"/>
    <col min="37" max="37" width="6" hidden="1" customWidth="1"/>
    <col min="38" max="38" width="8.4" customWidth="1"/>
    <col min="39" max="39" width="8.1" customWidth="1"/>
    <col min="40" max="40" width="7.4" hidden="1" customWidth="1"/>
    <col min="41" max="41" width="7" hidden="1" customWidth="1"/>
    <col min="42" max="42" width="8.4" customWidth="1"/>
    <col min="43" max="43" width="6.4" hidden="1" customWidth="1"/>
    <col min="44" max="44" width="7.4" customWidth="1"/>
    <col min="45" max="45" width="6" hidden="1" customWidth="1"/>
    <col min="46" max="46" width="8.4" customWidth="1"/>
    <col min="47" max="47" width="7" hidden="1" customWidth="1"/>
    <col min="48" max="48" width="7.4" customWidth="1"/>
    <col min="49" max="49" width="7" hidden="1" customWidth="1"/>
    <col min="50" max="50" width="8.4" customWidth="1"/>
    <col min="51" max="51" width="7" hidden="1" customWidth="1"/>
    <col min="52" max="52" width="8.4" customWidth="1"/>
    <col min="53" max="53" width="7" hidden="1" customWidth="1"/>
    <col min="54" max="54" width="8.4" hidden="1" customWidth="1"/>
    <col min="55" max="55" width="8.1" customWidth="1"/>
    <col min="56" max="57" width="7" hidden="1" customWidth="1"/>
    <col min="58" max="58" width="8.4" customWidth="1"/>
    <col min="59" max="59" width="8.1" customWidth="1"/>
    <col min="60" max="60" width="8.4" customWidth="1"/>
    <col min="61" max="61" width="7.4" customWidth="1"/>
    <col min="62" max="62" width="6.7" customWidth="1"/>
    <col min="63" max="64" width="8.1" hidden="1" customWidth="1"/>
    <col min="65" max="65" width="7.4" customWidth="1"/>
    <col min="66" max="66" width="8.4" customWidth="1"/>
    <col min="67" max="67" width="8.1" hidden="1" customWidth="1"/>
    <col min="68" max="68" width="6.7" hidden="1" customWidth="1"/>
    <col min="69" max="69" width="8.1" hidden="1" customWidth="1"/>
    <col min="70" max="70" width="7.4" hidden="1" customWidth="1"/>
    <col min="71" max="71" width="7.4" customWidth="1"/>
    <col min="72" max="72" width="8.4" customWidth="1"/>
    <col min="73" max="73" width="7.4" customWidth="1"/>
    <col min="74" max="74" width="8.4" customWidth="1"/>
    <col min="75" max="75" width="7" hidden="1" customWidth="1"/>
    <col min="76" max="76" width="8.1" customWidth="1"/>
    <col min="77" max="77" width="10" customWidth="1"/>
  </cols>
  <sheetData>
    <row r="1" ht="66.6" customHeight="1" spans="1:60">
      <c r="A1" s="48" t="str">
        <f>'Итог.вед.(ПРИХОД)'!A1:BH1</f>
        <v>Накопительная ведомость 
за февраль 2025 года 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</row>
    <row r="2" ht="30" customHeight="1" spans="1:60">
      <c r="A2" s="49" t="str">
        <f>'Автомат. ввод'!N10</f>
        <v>МКОУ " Некрасовская СОШ"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</row>
    <row r="3" ht="121.55" spans="1:77">
      <c r="A3" s="50" t="s">
        <v>203</v>
      </c>
      <c r="B3" s="51" t="str">
        <f>ССЫЛКИ!B2</f>
        <v>Вермишель</v>
      </c>
      <c r="C3" s="51" t="str">
        <f>ССЫЛКИ!C2</f>
        <v>Люля полуфаб-т (кг)</v>
      </c>
      <c r="D3" s="51" t="str">
        <f>ССЫЛКИ!D2</f>
        <v>Котлета говяжья полуф-т (кг)</v>
      </c>
      <c r="E3" s="52" t="str">
        <f>ССЫЛКИ!E2</f>
        <v>Какао (Фунтик) (шт)</v>
      </c>
      <c r="F3" s="52" t="str">
        <f>ССЫЛКИ!F2</f>
        <v>Какао порошок</v>
      </c>
      <c r="G3" s="52" t="str">
        <f>ССЫЛКИ!G2</f>
        <v>Кисель фруктовый</v>
      </c>
      <c r="H3" s="52" t="str">
        <f>ССЫЛКИ!H2</f>
        <v>Макароны</v>
      </c>
      <c r="I3" s="52" t="str">
        <f>ССЫЛКИ!I2</f>
        <v>Тефтели говяжьи (кг)</v>
      </c>
      <c r="J3" s="52" t="str">
        <f>ССЫЛКИ!J2</f>
        <v>Масло растительное</v>
      </c>
      <c r="K3" s="52" t="str">
        <f>ССЫЛКИ!K2</f>
        <v>Сахар</v>
      </c>
      <c r="L3" s="52" t="str">
        <f>ССЫЛКИ!L2</f>
        <v>Соль иодир.</v>
      </c>
      <c r="M3" s="52" t="str">
        <f>ССЫЛКИ!M2</f>
        <v>Сухофрукты</v>
      </c>
      <c r="N3" s="52" t="str">
        <f>ССЫЛКИ!N2</f>
        <v>Чай</v>
      </c>
      <c r="O3" s="52" t="str">
        <f>ССЫЛКИ!O2</f>
        <v>Яйцо куриное (штук)</v>
      </c>
      <c r="P3" s="52" t="str">
        <f>ССЫЛКИ!P2</f>
        <v>Вафли</v>
      </c>
      <c r="Q3" s="52" t="str">
        <f>ССЫЛКИ!Q2</f>
        <v>Кексы бездрожжевые (кг.)</v>
      </c>
      <c r="R3" s="52" t="str">
        <f>ССЫЛКИ!R2</f>
        <v>Печенье</v>
      </c>
      <c r="S3" s="52" t="str">
        <f>ССЫЛКИ!S2</f>
        <v>Пряники</v>
      </c>
      <c r="T3" s="52" t="str">
        <f>ССЫЛКИ!T2</f>
        <v>Горошек зеленый конс.</v>
      </c>
      <c r="U3" s="52" t="str">
        <f>ССЫЛКИ!U2</f>
        <v>Кукуруза консервы</v>
      </c>
      <c r="V3" s="52" t="str">
        <f>ССЫЛКИ!V2</f>
        <v>Огурцы маринованые</v>
      </c>
      <c r="W3" s="52" t="str">
        <f>ССЫЛКИ!W2</f>
        <v>Мука высшего сорт</v>
      </c>
      <c r="X3" s="52" t="str">
        <f>ССЫЛКИ!X2</f>
        <v>Повидло</v>
      </c>
      <c r="Y3" s="52" t="str">
        <f>ССЫЛКИ!Y2</f>
        <v>Сок фруктовый светлый</v>
      </c>
      <c r="Z3" s="52" t="str">
        <f>ССЫЛКИ!Z2</f>
        <v>Сок фруктовый с мякотью</v>
      </c>
      <c r="AA3" s="52" t="str">
        <f>ССЫЛКИ!AA2</f>
        <v>Томатная паста</v>
      </c>
      <c r="AB3" s="52" t="str">
        <f>ССЫЛКИ!AB2</f>
        <v>Котлета рыбная полуф-т (кг)</v>
      </c>
      <c r="AC3" s="52" t="str">
        <f>ССЫЛКИ!AC2</f>
        <v>Фрикадельки рыбные  полуф-т (кг)</v>
      </c>
      <c r="AD3" s="52" t="str">
        <f>ССЫЛКИ!AD2</f>
        <v>Крупа гороховая</v>
      </c>
      <c r="AE3" s="52" t="str">
        <f>ССЫЛКИ!AE2</f>
        <v>Крупа гречневая</v>
      </c>
      <c r="AF3" s="52" t="str">
        <f>ССЫЛКИ!AF2</f>
        <v>Крупа кукурузная</v>
      </c>
      <c r="AG3" s="52" t="str">
        <f>ССЫЛКИ!AG2</f>
        <v>Крупа манная</v>
      </c>
      <c r="AH3" s="52" t="str">
        <f>ССЫЛКИ!AH2</f>
        <v>Крупа овсяная</v>
      </c>
      <c r="AI3" s="52" t="str">
        <f>ССЫЛКИ!AI2</f>
        <v>Крупа перловая</v>
      </c>
      <c r="AJ3" s="52" t="str">
        <f>ССЫЛКИ!AJ2</f>
        <v>Крупа пшеничная</v>
      </c>
      <c r="AK3" s="52" t="str">
        <f>ССЫЛКИ!AK2</f>
        <v>Крупа пшено шлифованное</v>
      </c>
      <c r="AL3" s="52" t="str">
        <f>ССЫЛКИ!AL2</f>
        <v>Крупа рисовая</v>
      </c>
      <c r="AM3" s="52" t="str">
        <f>ССЫЛКИ!AM2</f>
        <v>Крупа ячневая</v>
      </c>
      <c r="AN3" s="52" t="str">
        <f>ССЫЛКИ!AN2</f>
        <v>Фасоль</v>
      </c>
      <c r="AO3" s="52" t="str">
        <f>ССЫЛКИ!AO2</f>
        <v>Курага сушеная</v>
      </c>
      <c r="AP3" s="52" t="str">
        <f>ССЫЛКИ!AP2</f>
        <v>БИО йогурт 2.5</v>
      </c>
      <c r="AQ3" s="52" t="str">
        <f>ССЫЛКИ!AQ2</f>
        <v>Кефир</v>
      </c>
      <c r="AR3" s="52" t="str">
        <f>ССЫЛКИ!AR2</f>
        <v>Масло сливочное</v>
      </c>
      <c r="AS3" s="52" t="str">
        <f>ССЫЛКИ!AS2</f>
        <v>Молоко разливное</v>
      </c>
      <c r="AT3" s="52" t="str">
        <f>ССЫЛКИ!AT2</f>
        <v>Молоко пастеризованное  2,5</v>
      </c>
      <c r="AU3" s="52" t="str">
        <f>ССЫЛКИ!AU2</f>
        <v>Сгущенное молоко</v>
      </c>
      <c r="AV3" s="52" t="str">
        <f>ССЫЛКИ!AV2</f>
        <v>Сметана</v>
      </c>
      <c r="AW3" s="52" t="str">
        <f>ССЫЛКИ!AW2</f>
        <v>Сыр Российский</v>
      </c>
      <c r="AX3" s="52" t="str">
        <f>ССЫЛКИ!AX2</f>
        <v>Биточки куриные (кг)</v>
      </c>
      <c r="AY3" s="52" t="str">
        <f>ССЫЛКИ!AY2</f>
        <v>Тушка куринная</v>
      </c>
      <c r="AZ3" s="52" t="str">
        <f>ССЫЛКИ!AZ2</f>
        <v>Бедро куриное</v>
      </c>
      <c r="BA3" s="52" t="str">
        <f>ССЫЛКИ!BA2</f>
        <v>Фарш говяжий</v>
      </c>
      <c r="BB3" s="52" t="str">
        <f>ССЫЛКИ!BB2</f>
        <v>Баклажаны свежие</v>
      </c>
      <c r="BC3" s="52" t="str">
        <f>ССЫЛКИ!BC2</f>
        <v>Грудка куриная</v>
      </c>
      <c r="BD3" s="52" t="str">
        <f>ССЫЛКИ!BD2</f>
        <v>Перец болгарский </v>
      </c>
      <c r="BE3" s="52" t="str">
        <f>ССЫЛКИ!BE2</f>
        <v>Зелень разная </v>
      </c>
      <c r="BF3" s="52" t="str">
        <f>ССЫЛКИ!BF2</f>
        <v>Котлета куриная полуфаб-т (кг)</v>
      </c>
      <c r="BG3" s="52" t="str">
        <f>ССЫЛКИ!BG2</f>
        <v>Капуста</v>
      </c>
      <c r="BH3" s="52" t="str">
        <f>ССЫЛКИ!BH2</f>
        <v>Картофель</v>
      </c>
      <c r="BI3" s="52" t="str">
        <f>ССЫЛКИ!BI2</f>
        <v>Лук репчатый</v>
      </c>
      <c r="BJ3" s="52" t="str">
        <f>ССЫЛКИ!BJ2</f>
        <v>Морковь</v>
      </c>
      <c r="BK3" s="52" t="str">
        <f>ССЫЛКИ!BK2</f>
        <v>Огурцы свежие</v>
      </c>
      <c r="BL3" s="52" t="str">
        <f>ССЫЛКИ!BL2</f>
        <v>Помидоры свежие </v>
      </c>
      <c r="BM3" s="52" t="str">
        <f>ССЫЛКИ!BM2</f>
        <v>Свекла столовая</v>
      </c>
      <c r="BN3" s="52" t="str">
        <f>ССЫЛКИ!BN2</f>
        <v>Вареники полуфаб-т (кг)</v>
      </c>
      <c r="BO3" s="52" t="str">
        <f>ССЫЛКИ!BO2</f>
        <v>Мандарины</v>
      </c>
      <c r="BP3" s="52" t="str">
        <f>ССЫЛКИ!BP2</f>
        <v>Бананы</v>
      </c>
      <c r="BQ3" s="52" t="str">
        <f>ССЫЛКИ!BQ2</f>
        <v>Груши</v>
      </c>
      <c r="BR3" s="52" t="str">
        <f>ССЫЛКИ!BR2</f>
        <v>Лимонная кислота</v>
      </c>
      <c r="BS3" s="52" t="str">
        <f>ССЫЛКИ!BS2</f>
        <v>Апельсины</v>
      </c>
      <c r="BT3" s="52" t="str">
        <f>ССЫЛКИ!BT2</f>
        <v>Яблоки</v>
      </c>
      <c r="BU3" s="52" t="str">
        <f>ССЫЛКИ!BU2</f>
        <v>Тефтели куриные</v>
      </c>
      <c r="BV3" s="52" t="str">
        <f>ССЫЛКИ!BV2</f>
        <v>Хлеб пшеничный</v>
      </c>
      <c r="BW3" s="52" t="str">
        <f>ССЫЛКИ!BW2</f>
        <v>Мини рулеты (бисквитные)</v>
      </c>
      <c r="BX3" s="52" t="str">
        <f>ССЫЛКИ!BX2</f>
        <v>Зефир в шоколаде (кг)</v>
      </c>
      <c r="BY3" s="52" t="s">
        <v>204</v>
      </c>
    </row>
    <row r="4" ht="14.5" spans="1:77">
      <c r="A4" s="53">
        <f>'Итог.вед.(ПРИХОД)'!A4</f>
        <v>45689</v>
      </c>
      <c r="B4" s="54">
        <f>'01'!D19+'01'!D50</f>
        <v>0</v>
      </c>
      <c r="C4" s="54">
        <f>'01'!E19+'01'!E50</f>
        <v>0</v>
      </c>
      <c r="D4" s="54">
        <f>'01'!F19+'01'!F50</f>
        <v>0</v>
      </c>
      <c r="E4" s="54">
        <f>'01'!G19+'01'!G50</f>
        <v>0</v>
      </c>
      <c r="F4" s="54">
        <f>'01'!H19+'01'!H50</f>
        <v>0</v>
      </c>
      <c r="G4" s="54">
        <f>'01'!I19+'01'!I50</f>
        <v>0</v>
      </c>
      <c r="H4" s="54">
        <f>'01'!J19+'01'!J50</f>
        <v>0</v>
      </c>
      <c r="I4" s="54">
        <f>'01'!K19+'01'!K50</f>
        <v>0</v>
      </c>
      <c r="J4" s="54">
        <f>'01'!L19+'01'!L50</f>
        <v>0</v>
      </c>
      <c r="K4" s="54">
        <f>'01'!M19+'01'!M50</f>
        <v>0</v>
      </c>
      <c r="L4" s="54">
        <f>'01'!N19+'01'!N50</f>
        <v>0</v>
      </c>
      <c r="M4" s="54">
        <f>'01'!O19+'01'!O50</f>
        <v>0</v>
      </c>
      <c r="N4" s="54">
        <f>'01'!P19+'01'!P50</f>
        <v>0</v>
      </c>
      <c r="O4" s="54">
        <f>'01'!Q19+'01'!Q50</f>
        <v>0</v>
      </c>
      <c r="P4" s="54">
        <f>'01'!R19+'01'!R50</f>
        <v>0</v>
      </c>
      <c r="Q4" s="54">
        <f>'01'!S19+'01'!S50</f>
        <v>0</v>
      </c>
      <c r="R4" s="54">
        <f>'01'!T19+'01'!T50</f>
        <v>0</v>
      </c>
      <c r="S4" s="54">
        <f>'01'!U19+'01'!U50</f>
        <v>0</v>
      </c>
      <c r="T4" s="54">
        <f>'01'!V19+'01'!V50</f>
        <v>0</v>
      </c>
      <c r="U4" s="54">
        <f>'01'!W19+'01'!W50</f>
        <v>0</v>
      </c>
      <c r="V4" s="54">
        <f>'01'!X19+'01'!X50</f>
        <v>0</v>
      </c>
      <c r="W4" s="54">
        <f>'01'!Y19+'01'!Y50</f>
        <v>0</v>
      </c>
      <c r="X4" s="54">
        <f>'01'!Z19+'01'!Z50</f>
        <v>0</v>
      </c>
      <c r="Y4" s="54">
        <f>'01'!AA19+'01'!AA50</f>
        <v>0</v>
      </c>
      <c r="Z4" s="54">
        <f>'01'!AB19+'01'!AB50</f>
        <v>0</v>
      </c>
      <c r="AA4" s="54">
        <f>'01'!AC19+'01'!AC50</f>
        <v>0</v>
      </c>
      <c r="AB4" s="54">
        <f>'01'!AD19+'01'!AD50</f>
        <v>0</v>
      </c>
      <c r="AC4" s="54">
        <f>'01'!AE19+'01'!AE50</f>
        <v>0</v>
      </c>
      <c r="AD4" s="54">
        <f>'01'!AF19+'01'!AF50</f>
        <v>0</v>
      </c>
      <c r="AE4" s="54">
        <f>'01'!AG19+'01'!AG50</f>
        <v>0</v>
      </c>
      <c r="AF4" s="54">
        <f>'01'!AH19+'01'!AH50</f>
        <v>0</v>
      </c>
      <c r="AG4" s="54">
        <f>'01'!AI19+'01'!AI50</f>
        <v>0</v>
      </c>
      <c r="AH4" s="54">
        <f>'01'!AJ19+'01'!AJ50</f>
        <v>0</v>
      </c>
      <c r="AI4" s="54">
        <f>'01'!AK19+'01'!AK50</f>
        <v>0</v>
      </c>
      <c r="AJ4" s="54">
        <f>'01'!AL19+'01'!AL50</f>
        <v>0</v>
      </c>
      <c r="AK4" s="54">
        <f>'01'!AM19+'01'!AM50</f>
        <v>0</v>
      </c>
      <c r="AL4" s="54">
        <f>'01'!AN19+'01'!AN50</f>
        <v>0</v>
      </c>
      <c r="AM4" s="54">
        <f>'01'!AO19+'01'!AO50</f>
        <v>0</v>
      </c>
      <c r="AN4" s="54">
        <f>'01'!AP19+'01'!AP50</f>
        <v>0</v>
      </c>
      <c r="AO4" s="54">
        <f>'01'!AQ19+'01'!AQ50</f>
        <v>0</v>
      </c>
      <c r="AP4" s="54">
        <f>'01'!AR19+'01'!AR50</f>
        <v>0</v>
      </c>
      <c r="AQ4" s="54">
        <f>'01'!AS19+'01'!AS50</f>
        <v>0</v>
      </c>
      <c r="AR4" s="54">
        <f>'01'!AT19+'01'!AT50</f>
        <v>0</v>
      </c>
      <c r="AS4" s="54">
        <f>'01'!AU19+'01'!AU50</f>
        <v>0</v>
      </c>
      <c r="AT4" s="54">
        <f>'01'!AV19+'01'!AV50</f>
        <v>0</v>
      </c>
      <c r="AU4" s="54">
        <f>'01'!AW19+'01'!AW50</f>
        <v>0</v>
      </c>
      <c r="AV4" s="54">
        <f>'01'!AX19+'01'!AX50</f>
        <v>0</v>
      </c>
      <c r="AW4" s="54">
        <f>'01'!AY19+'01'!AY50</f>
        <v>0</v>
      </c>
      <c r="AX4" s="54">
        <f>'01'!AZ19+'01'!AZ50</f>
        <v>0</v>
      </c>
      <c r="AY4" s="54">
        <f>'01'!BA19+'01'!BA50</f>
        <v>0</v>
      </c>
      <c r="AZ4" s="54">
        <f>'01'!BB19+'01'!BB50</f>
        <v>0</v>
      </c>
      <c r="BA4" s="54">
        <f>'01'!BC19+'01'!BC50</f>
        <v>0</v>
      </c>
      <c r="BB4" s="54">
        <f>'01'!BD19+'01'!BD50</f>
        <v>0</v>
      </c>
      <c r="BC4" s="54">
        <f>'01'!BE19+'01'!BE50</f>
        <v>0</v>
      </c>
      <c r="BD4" s="54">
        <f>'01'!BF19+'01'!BF50</f>
        <v>0</v>
      </c>
      <c r="BE4" s="54">
        <f>'01'!BG19+'01'!BG50</f>
        <v>0</v>
      </c>
      <c r="BF4" s="54">
        <f>'01'!BH19+'01'!BH50</f>
        <v>0</v>
      </c>
      <c r="BG4" s="54">
        <f>'01'!BI19+'01'!BI50</f>
        <v>0</v>
      </c>
      <c r="BH4" s="54">
        <f>'01'!BJ19+'01'!BJ50</f>
        <v>0</v>
      </c>
      <c r="BI4" s="54">
        <f>'01'!BK19+'01'!BK50</f>
        <v>0</v>
      </c>
      <c r="BJ4" s="54">
        <f>'01'!BL19+'01'!BL50</f>
        <v>0</v>
      </c>
      <c r="BK4" s="54">
        <f>'01'!BM19+'01'!BM50</f>
        <v>0</v>
      </c>
      <c r="BL4" s="54">
        <f>'01'!BN19+'01'!BN50</f>
        <v>0</v>
      </c>
      <c r="BM4" s="54">
        <f>'01'!BO19+'01'!BO50</f>
        <v>0</v>
      </c>
      <c r="BN4" s="54">
        <f>'01'!BP19+'01'!BP50</f>
        <v>0</v>
      </c>
      <c r="BO4" s="54">
        <f>'01'!BQ19+'01'!BQ50</f>
        <v>0</v>
      </c>
      <c r="BP4" s="54">
        <f>'01'!BR19+'01'!BR50</f>
        <v>0</v>
      </c>
      <c r="BQ4" s="54">
        <f>'01'!BS19+'01'!BS50</f>
        <v>0</v>
      </c>
      <c r="BR4" s="54">
        <f>'01'!BT19+'01'!BT50</f>
        <v>0</v>
      </c>
      <c r="BS4" s="54">
        <f>'01'!BU19+'01'!BU50</f>
        <v>0</v>
      </c>
      <c r="BT4" s="54">
        <f>'01'!BV19+'01'!BV50</f>
        <v>0</v>
      </c>
      <c r="BU4" s="54">
        <f>'01'!BW19+'01'!BW50</f>
        <v>0</v>
      </c>
      <c r="BV4" s="54">
        <f>'01'!BX19+'01'!BX50</f>
        <v>0</v>
      </c>
      <c r="BW4" s="54">
        <f>'01'!BY19+'01'!BY50</f>
        <v>0</v>
      </c>
      <c r="BX4" s="54">
        <f>'01'!BZ19+'01'!BZ50</f>
        <v>0</v>
      </c>
      <c r="BY4" s="81">
        <f>'01'!C21+'01'!C52</f>
        <v>0</v>
      </c>
    </row>
    <row r="5" ht="14.5" spans="1:77">
      <c r="A5" s="53">
        <f>'Итог.вед.(ПРИХОД)'!A5</f>
        <v>45690</v>
      </c>
      <c r="B5" s="54">
        <f>'02'!D19+'02'!D50</f>
        <v>0</v>
      </c>
      <c r="C5" s="54">
        <f>'02'!E19+'02'!E50</f>
        <v>0</v>
      </c>
      <c r="D5" s="54">
        <f>'02'!F19+'02'!F50</f>
        <v>0</v>
      </c>
      <c r="E5" s="54">
        <f>'02'!G19+'02'!G50</f>
        <v>0</v>
      </c>
      <c r="F5" s="54">
        <f>'02'!H19+'02'!H50</f>
        <v>0</v>
      </c>
      <c r="G5" s="54">
        <f>'02'!I19+'02'!I50</f>
        <v>0</v>
      </c>
      <c r="H5" s="54">
        <f>'02'!J19+'02'!J50</f>
        <v>0</v>
      </c>
      <c r="I5" s="54">
        <f>'02'!K19+'02'!K50</f>
        <v>0</v>
      </c>
      <c r="J5" s="54">
        <f>'02'!L19+'02'!L50</f>
        <v>0</v>
      </c>
      <c r="K5" s="54">
        <f>'02'!M19+'02'!M50</f>
        <v>0</v>
      </c>
      <c r="L5" s="54">
        <f>'02'!N19+'02'!N50</f>
        <v>0</v>
      </c>
      <c r="M5" s="54">
        <f>'02'!O19+'02'!O50</f>
        <v>0</v>
      </c>
      <c r="N5" s="54">
        <f>'02'!P19+'02'!P50</f>
        <v>0</v>
      </c>
      <c r="O5" s="54">
        <f>'02'!Q19+'02'!Q50</f>
        <v>0</v>
      </c>
      <c r="P5" s="54">
        <f>'02'!R19+'02'!R50</f>
        <v>0</v>
      </c>
      <c r="Q5" s="54">
        <f>'02'!S19+'02'!S50</f>
        <v>0</v>
      </c>
      <c r="R5" s="54">
        <f>'02'!T19+'02'!T50</f>
        <v>0</v>
      </c>
      <c r="S5" s="54">
        <f>'02'!U19+'02'!U50</f>
        <v>0</v>
      </c>
      <c r="T5" s="54">
        <f>'02'!V19+'02'!V50</f>
        <v>0</v>
      </c>
      <c r="U5" s="54">
        <f>'02'!W19+'02'!W50</f>
        <v>0</v>
      </c>
      <c r="V5" s="54">
        <f>'02'!X19+'02'!X50</f>
        <v>0</v>
      </c>
      <c r="W5" s="54">
        <f>'02'!Y19+'02'!Y50</f>
        <v>0</v>
      </c>
      <c r="X5" s="54">
        <f>'02'!Z19+'02'!Z50</f>
        <v>0</v>
      </c>
      <c r="Y5" s="54">
        <f>'02'!AA19+'02'!AA50</f>
        <v>0</v>
      </c>
      <c r="Z5" s="54">
        <f>'02'!AB19+'02'!AB50</f>
        <v>0</v>
      </c>
      <c r="AA5" s="54">
        <f>'02'!AC19+'02'!AC50</f>
        <v>0</v>
      </c>
      <c r="AB5" s="54">
        <f>'02'!AD19+'02'!AD50</f>
        <v>0</v>
      </c>
      <c r="AC5" s="54">
        <f>'02'!AE19+'02'!AE50</f>
        <v>0</v>
      </c>
      <c r="AD5" s="54">
        <f>'02'!AF19+'02'!AF50</f>
        <v>0</v>
      </c>
      <c r="AE5" s="54">
        <f>'02'!AG19+'02'!AG50</f>
        <v>0</v>
      </c>
      <c r="AF5" s="54">
        <f>'02'!AH19+'02'!AH50</f>
        <v>0</v>
      </c>
      <c r="AG5" s="54">
        <f>'02'!AI19+'02'!AI50</f>
        <v>0</v>
      </c>
      <c r="AH5" s="54">
        <f>'02'!AJ19+'02'!AJ50</f>
        <v>0</v>
      </c>
      <c r="AI5" s="54">
        <f>'02'!AK19+'02'!AK50</f>
        <v>0</v>
      </c>
      <c r="AJ5" s="54">
        <f>'02'!AL19+'02'!AL50</f>
        <v>0</v>
      </c>
      <c r="AK5" s="54">
        <f>'02'!AM19+'02'!AM50</f>
        <v>0</v>
      </c>
      <c r="AL5" s="54">
        <f>'02'!AN19+'02'!AN50</f>
        <v>0</v>
      </c>
      <c r="AM5" s="54">
        <f>'02'!AO19+'02'!AO50</f>
        <v>0</v>
      </c>
      <c r="AN5" s="54">
        <f>'02'!AP19+'02'!AP50</f>
        <v>0</v>
      </c>
      <c r="AO5" s="54">
        <f>'02'!AQ19+'02'!AQ50</f>
        <v>0</v>
      </c>
      <c r="AP5" s="54">
        <f>'02'!AR19+'02'!AR50</f>
        <v>0</v>
      </c>
      <c r="AQ5" s="54">
        <f>'02'!AS19+'02'!AS50</f>
        <v>0</v>
      </c>
      <c r="AR5" s="54">
        <f>'02'!AT19+'02'!AT50</f>
        <v>0</v>
      </c>
      <c r="AS5" s="54">
        <f>'02'!AU19+'02'!AU50</f>
        <v>0</v>
      </c>
      <c r="AT5" s="54">
        <f>'02'!AV19+'02'!AV50</f>
        <v>0</v>
      </c>
      <c r="AU5" s="54">
        <f>'02'!AW19+'02'!AW50</f>
        <v>0</v>
      </c>
      <c r="AV5" s="54">
        <f>'02'!AX19+'02'!AX50</f>
        <v>0</v>
      </c>
      <c r="AW5" s="54">
        <f>'02'!AY19+'02'!AY50</f>
        <v>0</v>
      </c>
      <c r="AX5" s="54">
        <f>'02'!AZ19+'02'!AZ50</f>
        <v>0</v>
      </c>
      <c r="AY5" s="54">
        <f>'02'!BA19+'02'!BA50</f>
        <v>0</v>
      </c>
      <c r="AZ5" s="54">
        <f>'02'!BB19+'02'!BB50</f>
        <v>0</v>
      </c>
      <c r="BA5" s="54">
        <f>'02'!BC19+'02'!BC50</f>
        <v>0</v>
      </c>
      <c r="BB5" s="54">
        <f>'02'!BD19+'02'!BD50</f>
        <v>0</v>
      </c>
      <c r="BC5" s="54">
        <f>'02'!BE19+'02'!BE50</f>
        <v>0</v>
      </c>
      <c r="BD5" s="54">
        <f>'02'!BF19+'02'!BF50</f>
        <v>0</v>
      </c>
      <c r="BE5" s="54">
        <f>'02'!BG19+'02'!BG50</f>
        <v>0</v>
      </c>
      <c r="BF5" s="54">
        <f>'02'!BH19+'02'!BH50</f>
        <v>0</v>
      </c>
      <c r="BG5" s="54">
        <f>'02'!BI19+'02'!BI50</f>
        <v>0</v>
      </c>
      <c r="BH5" s="54">
        <f>'02'!BJ19+'02'!BJ50</f>
        <v>0</v>
      </c>
      <c r="BI5" s="54">
        <f>'02'!BK19+'02'!BK50</f>
        <v>0</v>
      </c>
      <c r="BJ5" s="54">
        <f>'02'!BL19+'02'!BL50</f>
        <v>0</v>
      </c>
      <c r="BK5" s="54">
        <f>'02'!BM19+'02'!BM50</f>
        <v>0</v>
      </c>
      <c r="BL5" s="54">
        <f>'02'!BN19+'02'!BN50</f>
        <v>0</v>
      </c>
      <c r="BM5" s="54">
        <f>'02'!BO19+'02'!BO50</f>
        <v>0</v>
      </c>
      <c r="BN5" s="54">
        <f>'02'!BP19+'02'!BP50</f>
        <v>0</v>
      </c>
      <c r="BO5" s="54">
        <f>'02'!BQ19+'02'!BQ50</f>
        <v>0</v>
      </c>
      <c r="BP5" s="54">
        <f>'02'!BR19+'02'!BR50</f>
        <v>0</v>
      </c>
      <c r="BQ5" s="54">
        <f>'02'!BS19+'02'!BS50</f>
        <v>0</v>
      </c>
      <c r="BR5" s="54">
        <f>'02'!BT19+'02'!BT50</f>
        <v>0</v>
      </c>
      <c r="BS5" s="54">
        <f>'02'!BU19+'02'!BU50</f>
        <v>0</v>
      </c>
      <c r="BT5" s="54">
        <f>'02'!BV19+'02'!BV50</f>
        <v>0</v>
      </c>
      <c r="BU5" s="54">
        <f>'02'!BW19+'02'!BW50</f>
        <v>0</v>
      </c>
      <c r="BV5" s="54">
        <f>'02'!BX19+'02'!BX50</f>
        <v>0</v>
      </c>
      <c r="BW5" s="54">
        <f>'02'!BY19+'02'!BY50</f>
        <v>0</v>
      </c>
      <c r="BX5" s="54">
        <f>'02'!BZ19+'02'!BZ50</f>
        <v>0</v>
      </c>
      <c r="BY5" s="81">
        <f>'02'!C21+'02'!C52</f>
        <v>0</v>
      </c>
    </row>
    <row r="6" ht="14.5" spans="1:77">
      <c r="A6" s="53">
        <f>'Итог.вед.(ПРИХОД)'!A6</f>
        <v>45691</v>
      </c>
      <c r="B6" s="54">
        <f>'03'!D19+'03'!D50</f>
        <v>0</v>
      </c>
      <c r="C6" s="54">
        <f>'03'!E19+'03'!E50</f>
        <v>0</v>
      </c>
      <c r="D6" s="54">
        <f>'03'!F19+'03'!F50</f>
        <v>0</v>
      </c>
      <c r="E6" s="54">
        <f>'03'!G19+'03'!G50</f>
        <v>0</v>
      </c>
      <c r="F6" s="54">
        <f>'03'!H19+'03'!H50</f>
        <v>0</v>
      </c>
      <c r="G6" s="54">
        <f>'03'!I19+'03'!I50</f>
        <v>0</v>
      </c>
      <c r="H6" s="54">
        <f>'03'!J19+'03'!J50</f>
        <v>6.58</v>
      </c>
      <c r="I6" s="54">
        <f>'03'!K19+'03'!K50</f>
        <v>0</v>
      </c>
      <c r="J6" s="54">
        <f>'03'!L19+'03'!L50</f>
        <v>0.752</v>
      </c>
      <c r="K6" s="54">
        <f>'03'!M19+'03'!M50</f>
        <v>0</v>
      </c>
      <c r="L6" s="54">
        <f>'03'!N19+'03'!N50</f>
        <v>0.2068</v>
      </c>
      <c r="M6" s="54">
        <f>'03'!O19+'03'!O50</f>
        <v>0</v>
      </c>
      <c r="N6" s="54">
        <f>'03'!P19+'03'!P50</f>
        <v>0</v>
      </c>
      <c r="O6" s="54">
        <f>'03'!Q19+'03'!Q50</f>
        <v>0</v>
      </c>
      <c r="P6" s="54">
        <f>'03'!R19+'03'!R50</f>
        <v>0</v>
      </c>
      <c r="Q6" s="54">
        <f>'03'!S19+'03'!S50</f>
        <v>0</v>
      </c>
      <c r="R6" s="54">
        <f>'03'!T19+'03'!T50</f>
        <v>0</v>
      </c>
      <c r="S6" s="54">
        <f>'03'!U19+'03'!U50</f>
        <v>0</v>
      </c>
      <c r="T6" s="54">
        <f>'03'!V19+'03'!V50</f>
        <v>0</v>
      </c>
      <c r="U6" s="54">
        <f>'03'!W19+'03'!W50</f>
        <v>2.35</v>
      </c>
      <c r="V6" s="54">
        <f>'03'!X19+'03'!X50</f>
        <v>0</v>
      </c>
      <c r="W6" s="54">
        <f>'03'!Y19+'03'!Y50</f>
        <v>0</v>
      </c>
      <c r="X6" s="54">
        <f>'03'!Z19+'03'!Z50</f>
        <v>0</v>
      </c>
      <c r="Y6" s="54">
        <f>'03'!AA19+'03'!AA50</f>
        <v>18.8</v>
      </c>
      <c r="Z6" s="54">
        <f>'03'!AB19+'03'!AB50</f>
        <v>0</v>
      </c>
      <c r="AA6" s="54">
        <f>'03'!AC19+'03'!AC50</f>
        <v>0.376</v>
      </c>
      <c r="AB6" s="54">
        <f>'03'!AD19+'03'!AD50</f>
        <v>0</v>
      </c>
      <c r="AC6" s="54">
        <f>'03'!AE19+'03'!AE50</f>
        <v>0</v>
      </c>
      <c r="AD6" s="54">
        <f>'03'!AF19+'03'!AF50</f>
        <v>0</v>
      </c>
      <c r="AE6" s="54">
        <f>'03'!AG19+'03'!AG50</f>
        <v>0</v>
      </c>
      <c r="AF6" s="54">
        <f>'03'!AH19+'03'!AH50</f>
        <v>0</v>
      </c>
      <c r="AG6" s="54">
        <f>'03'!AI19+'03'!AI50</f>
        <v>0</v>
      </c>
      <c r="AH6" s="54">
        <f>'03'!AJ19+'03'!AJ50</f>
        <v>0</v>
      </c>
      <c r="AI6" s="54">
        <f>'03'!AK19+'03'!AK50</f>
        <v>0</v>
      </c>
      <c r="AJ6" s="54">
        <f>'03'!AL19+'03'!AL50</f>
        <v>0</v>
      </c>
      <c r="AK6" s="54">
        <f>'03'!AM19+'03'!AM50</f>
        <v>0</v>
      </c>
      <c r="AL6" s="54">
        <f>'03'!AN19+'03'!AN50</f>
        <v>0</v>
      </c>
      <c r="AM6" s="54">
        <f>'03'!AO19+'03'!AO50</f>
        <v>0</v>
      </c>
      <c r="AN6" s="54">
        <f>'03'!AP19+'03'!AP50</f>
        <v>0</v>
      </c>
      <c r="AO6" s="54">
        <f>'03'!AQ19+'03'!AQ50</f>
        <v>0</v>
      </c>
      <c r="AP6" s="54">
        <f>'03'!AR19+'03'!AR50</f>
        <v>0</v>
      </c>
      <c r="AQ6" s="54">
        <f>'03'!AS19+'03'!AS50</f>
        <v>0</v>
      </c>
      <c r="AR6" s="54">
        <f>'03'!AT19+'03'!AT50</f>
        <v>0</v>
      </c>
      <c r="AS6" s="54">
        <f>'03'!AU19+'03'!AU50</f>
        <v>0</v>
      </c>
      <c r="AT6" s="54">
        <f>'03'!AV19+'03'!AV50</f>
        <v>0</v>
      </c>
      <c r="AU6" s="54">
        <f>'03'!AW19+'03'!AW50</f>
        <v>0</v>
      </c>
      <c r="AV6" s="54">
        <f>'03'!AX19+'03'!AX50</f>
        <v>0</v>
      </c>
      <c r="AW6" s="54">
        <f>'03'!AY19+'03'!AY50</f>
        <v>0</v>
      </c>
      <c r="AX6" s="54">
        <f>'03'!AZ19+'03'!AZ50</f>
        <v>0</v>
      </c>
      <c r="AY6" s="54">
        <f>'03'!BA19+'03'!BA50</f>
        <v>0</v>
      </c>
      <c r="AZ6" s="54">
        <f>'03'!BB19+'03'!BB50</f>
        <v>0</v>
      </c>
      <c r="BA6" s="54">
        <f>'03'!BC19+'03'!BC50</f>
        <v>0</v>
      </c>
      <c r="BB6" s="54">
        <f>'03'!BD19+'03'!BD50</f>
        <v>0</v>
      </c>
      <c r="BC6" s="54">
        <f>'03'!BE19+'03'!BE50</f>
        <v>5.922</v>
      </c>
      <c r="BD6" s="54">
        <f>'03'!BF19+'03'!BF50</f>
        <v>0</v>
      </c>
      <c r="BE6" s="54">
        <f>'03'!BG19+'03'!BG50</f>
        <v>0</v>
      </c>
      <c r="BF6" s="54">
        <f>'03'!BH19+'03'!BH50</f>
        <v>0</v>
      </c>
      <c r="BG6" s="54">
        <f>'03'!BI19+'03'!BI50</f>
        <v>0</v>
      </c>
      <c r="BH6" s="54">
        <f>'03'!BJ19+'03'!BJ50</f>
        <v>0</v>
      </c>
      <c r="BI6" s="54">
        <f>'03'!BK19+'03'!BK50</f>
        <v>2.256</v>
      </c>
      <c r="BJ6" s="54">
        <f>'03'!BL19+'03'!BL50</f>
        <v>2.726</v>
      </c>
      <c r="BK6" s="54">
        <f>'03'!BM19+'03'!BM50</f>
        <v>0</v>
      </c>
      <c r="BL6" s="54">
        <f>'03'!BN19+'03'!BN50</f>
        <v>0</v>
      </c>
      <c r="BM6" s="54">
        <f>'03'!BO19+'03'!BO50</f>
        <v>0</v>
      </c>
      <c r="BN6" s="54">
        <f>'03'!BP19+'03'!BP50</f>
        <v>0</v>
      </c>
      <c r="BO6" s="54">
        <f>'03'!BQ19+'03'!BQ50</f>
        <v>0</v>
      </c>
      <c r="BP6" s="54">
        <f>'03'!BR19+'03'!BR50</f>
        <v>0</v>
      </c>
      <c r="BQ6" s="54">
        <f>'03'!BS19+'03'!BS50</f>
        <v>0</v>
      </c>
      <c r="BR6" s="54">
        <f>'03'!BT19+'03'!BT50</f>
        <v>0</v>
      </c>
      <c r="BS6" s="54">
        <f>'03'!BU19+'03'!BU50</f>
        <v>0</v>
      </c>
      <c r="BT6" s="54">
        <f>'03'!BV19+'03'!BV50</f>
        <v>10.998</v>
      </c>
      <c r="BU6" s="54">
        <f>'03'!BW19+'03'!BW50</f>
        <v>0</v>
      </c>
      <c r="BV6" s="54">
        <f>'03'!BX19+'03'!BX50</f>
        <v>3.76</v>
      </c>
      <c r="BW6" s="54">
        <f>'03'!BY19+'03'!BY50</f>
        <v>0</v>
      </c>
      <c r="BX6" s="54">
        <f>'03'!BZ19+'03'!BZ50</f>
        <v>0</v>
      </c>
      <c r="BY6" s="81">
        <f>'03'!C21+'03'!C52</f>
        <v>7110.16</v>
      </c>
    </row>
    <row r="7" ht="14.5" spans="1:77">
      <c r="A7" s="53">
        <f>'Итог.вед.(ПРИХОД)'!A7</f>
        <v>45692</v>
      </c>
      <c r="B7" s="54">
        <f>'04'!D19+'04'!D50</f>
        <v>0</v>
      </c>
      <c r="C7" s="54">
        <f>'04'!E19+'04'!E50</f>
        <v>0</v>
      </c>
      <c r="D7" s="54">
        <f>'04'!F19+'04'!F50</f>
        <v>5.64</v>
      </c>
      <c r="E7" s="54">
        <f>'04'!G19+'04'!G50</f>
        <v>0</v>
      </c>
      <c r="F7" s="54">
        <f>'04'!H19+'04'!H50</f>
        <v>0</v>
      </c>
      <c r="G7" s="54">
        <f>'04'!I19+'04'!I50</f>
        <v>0</v>
      </c>
      <c r="H7" s="54">
        <f>'04'!J19+'04'!J50</f>
        <v>0</v>
      </c>
      <c r="I7" s="54">
        <f>'04'!K19+'04'!K50</f>
        <v>0</v>
      </c>
      <c r="J7" s="54">
        <f>'04'!L19+'04'!L50</f>
        <v>0.0846</v>
      </c>
      <c r="K7" s="54">
        <f>'04'!M19+'04'!M50</f>
        <v>0</v>
      </c>
      <c r="L7" s="54">
        <f>'04'!N19+'04'!N50</f>
        <v>0.1974</v>
      </c>
      <c r="M7" s="54">
        <f>'04'!O19+'04'!O50</f>
        <v>0</v>
      </c>
      <c r="N7" s="54">
        <f>'04'!P19+'04'!P50</f>
        <v>0</v>
      </c>
      <c r="O7" s="54">
        <f>'04'!Q19+'04'!Q50</f>
        <v>94</v>
      </c>
      <c r="P7" s="54">
        <f>'04'!R19+'04'!R50</f>
        <v>0</v>
      </c>
      <c r="Q7" s="54">
        <f>'04'!S19+'04'!S50</f>
        <v>0</v>
      </c>
      <c r="R7" s="54">
        <f>'04'!T19+'04'!T50</f>
        <v>0</v>
      </c>
      <c r="S7" s="54">
        <f>'04'!U19+'04'!U50</f>
        <v>0</v>
      </c>
      <c r="T7" s="54">
        <f>'04'!V19+'04'!V50</f>
        <v>0</v>
      </c>
      <c r="U7" s="54">
        <f>'04'!W19+'04'!W50</f>
        <v>0</v>
      </c>
      <c r="V7" s="54">
        <f>'04'!X19+'04'!X50</f>
        <v>0</v>
      </c>
      <c r="W7" s="54">
        <f>'04'!Y19+'04'!Y50</f>
        <v>0</v>
      </c>
      <c r="X7" s="54">
        <f>'04'!Z19+'04'!Z50</f>
        <v>0</v>
      </c>
      <c r="Y7" s="54">
        <f>'04'!AA19+'04'!AA50</f>
        <v>18.8</v>
      </c>
      <c r="Z7" s="54">
        <f>'04'!AB19+'04'!AB50</f>
        <v>0</v>
      </c>
      <c r="AA7" s="54">
        <f>'04'!AC19+'04'!AC50</f>
        <v>0</v>
      </c>
      <c r="AB7" s="54">
        <f>'04'!AD19+'04'!AD50</f>
        <v>0</v>
      </c>
      <c r="AC7" s="54">
        <f>'04'!AE19+'04'!AE50</f>
        <v>0</v>
      </c>
      <c r="AD7" s="54">
        <f>'04'!AF19+'04'!AF50</f>
        <v>0</v>
      </c>
      <c r="AE7" s="54">
        <f>'04'!AG19+'04'!AG50</f>
        <v>5.358</v>
      </c>
      <c r="AF7" s="54">
        <f>'04'!AH19+'04'!AH50</f>
        <v>0</v>
      </c>
      <c r="AG7" s="54">
        <f>'04'!AI19+'04'!AI50</f>
        <v>0</v>
      </c>
      <c r="AH7" s="54">
        <f>'04'!AJ19+'04'!AJ50</f>
        <v>0</v>
      </c>
      <c r="AI7" s="54">
        <f>'04'!AK19+'04'!AK50</f>
        <v>0</v>
      </c>
      <c r="AJ7" s="54">
        <f>'04'!AL19+'04'!AL50</f>
        <v>0</v>
      </c>
      <c r="AK7" s="54">
        <f>'04'!AM19+'04'!AM50</f>
        <v>0</v>
      </c>
      <c r="AL7" s="54">
        <f>'04'!AN19+'04'!AN50</f>
        <v>0</v>
      </c>
      <c r="AM7" s="54">
        <f>'04'!AO19+'04'!AO50</f>
        <v>0</v>
      </c>
      <c r="AN7" s="54">
        <f>'04'!AP19+'04'!AP50</f>
        <v>0</v>
      </c>
      <c r="AO7" s="54">
        <f>'04'!AQ19+'04'!AQ50</f>
        <v>0</v>
      </c>
      <c r="AP7" s="54">
        <f>'04'!AR19+'04'!AR50</f>
        <v>0</v>
      </c>
      <c r="AQ7" s="54">
        <f>'04'!AS19+'04'!AS50</f>
        <v>0</v>
      </c>
      <c r="AR7" s="54">
        <f>'04'!AT19+'04'!AT50</f>
        <v>0.188</v>
      </c>
      <c r="AS7" s="54">
        <f>'04'!AU19+'04'!AU50</f>
        <v>0</v>
      </c>
      <c r="AT7" s="54">
        <f>'04'!AV19+'04'!AV50</f>
        <v>0</v>
      </c>
      <c r="AU7" s="54">
        <f>'04'!AW19+'04'!AW50</f>
        <v>0</v>
      </c>
      <c r="AV7" s="54">
        <f>'04'!AX19+'04'!AX50</f>
        <v>0</v>
      </c>
      <c r="AW7" s="54">
        <f>'04'!AY19+'04'!AY50</f>
        <v>0</v>
      </c>
      <c r="AX7" s="54">
        <f>'04'!AZ19+'04'!AZ50</f>
        <v>0</v>
      </c>
      <c r="AY7" s="54">
        <f>'04'!BA19+'04'!BA50</f>
        <v>0</v>
      </c>
      <c r="AZ7" s="54">
        <f>'04'!BB19+'04'!BB50</f>
        <v>0</v>
      </c>
      <c r="BA7" s="54">
        <f>'04'!BC19+'04'!BC50</f>
        <v>0</v>
      </c>
      <c r="BB7" s="54">
        <f>'04'!BD19+'04'!BD50</f>
        <v>0</v>
      </c>
      <c r="BC7" s="54">
        <f>'04'!BE19+'04'!BE50</f>
        <v>0</v>
      </c>
      <c r="BD7" s="54">
        <f>'04'!BF19+'04'!BF50</f>
        <v>0</v>
      </c>
      <c r="BE7" s="54">
        <f>'04'!BG19+'04'!BG50</f>
        <v>0</v>
      </c>
      <c r="BF7" s="54">
        <f>'04'!BH19+'04'!BH50</f>
        <v>0</v>
      </c>
      <c r="BG7" s="54">
        <f>'04'!BI19+'04'!BI50</f>
        <v>0</v>
      </c>
      <c r="BH7" s="54">
        <f>'04'!BJ19+'04'!BJ50</f>
        <v>0</v>
      </c>
      <c r="BI7" s="54">
        <f>'04'!BK19+'04'!BK50</f>
        <v>0</v>
      </c>
      <c r="BJ7" s="54">
        <f>'04'!BL19+'04'!BL50</f>
        <v>0</v>
      </c>
      <c r="BK7" s="54">
        <f>'04'!BM19+'04'!BM50</f>
        <v>0</v>
      </c>
      <c r="BL7" s="54">
        <f>'04'!BN19+'04'!BN50</f>
        <v>0</v>
      </c>
      <c r="BM7" s="54">
        <f>'04'!BO19+'04'!BO50</f>
        <v>0</v>
      </c>
      <c r="BN7" s="54">
        <f>'04'!BP19+'04'!BP50</f>
        <v>0</v>
      </c>
      <c r="BO7" s="54">
        <f>'04'!BQ19+'04'!BQ50</f>
        <v>0</v>
      </c>
      <c r="BP7" s="54">
        <f>'04'!BR19+'04'!BR50</f>
        <v>0</v>
      </c>
      <c r="BQ7" s="54">
        <f>'04'!BS19+'04'!BS50</f>
        <v>0</v>
      </c>
      <c r="BR7" s="54">
        <f>'04'!BT19+'04'!BT50</f>
        <v>0</v>
      </c>
      <c r="BS7" s="54">
        <f>'04'!BU19+'04'!BU50</f>
        <v>0</v>
      </c>
      <c r="BT7" s="54">
        <f>'04'!BV19+'04'!BV50</f>
        <v>0</v>
      </c>
      <c r="BU7" s="54">
        <f>'04'!BW19+'04'!BW50</f>
        <v>0</v>
      </c>
      <c r="BV7" s="54">
        <f>'04'!BX19+'04'!BX50</f>
        <v>3.76</v>
      </c>
      <c r="BW7" s="54">
        <f>'04'!BY19+'04'!BY50</f>
        <v>0</v>
      </c>
      <c r="BX7" s="54">
        <f>'04'!BZ19+'04'!BZ50</f>
        <v>0</v>
      </c>
      <c r="BY7" s="81">
        <f>'04'!C21+'04'!C52</f>
        <v>7110.16</v>
      </c>
    </row>
    <row r="8" ht="14.5" spans="1:77">
      <c r="A8" s="53">
        <f>'Итог.вед.(ПРИХОД)'!A8</f>
        <v>45693</v>
      </c>
      <c r="B8" s="54">
        <f>'05'!D19+'05'!D50</f>
        <v>0</v>
      </c>
      <c r="C8" s="54">
        <f>'05'!E19+'05'!E50</f>
        <v>0</v>
      </c>
      <c r="D8" s="54">
        <f>'05'!F19+'05'!F50</f>
        <v>0</v>
      </c>
      <c r="E8" s="54">
        <f>'05'!G19+'05'!G50</f>
        <v>0</v>
      </c>
      <c r="F8" s="54">
        <f>'05'!H19+'05'!H50</f>
        <v>0</v>
      </c>
      <c r="G8" s="54">
        <f>'05'!I19+'05'!I50</f>
        <v>0</v>
      </c>
      <c r="H8" s="54">
        <f>'05'!J19+'05'!J50</f>
        <v>0</v>
      </c>
      <c r="I8" s="54">
        <f>'05'!K19+'05'!K50</f>
        <v>0</v>
      </c>
      <c r="J8" s="54">
        <f>'05'!L19+'05'!L50</f>
        <v>0.2538</v>
      </c>
      <c r="K8" s="54">
        <f>'05'!M19+'05'!M50</f>
        <v>1.316</v>
      </c>
      <c r="L8" s="54">
        <f>'05'!N19+'05'!N50</f>
        <v>0.18236</v>
      </c>
      <c r="M8" s="54">
        <f>'05'!O19+'05'!O50</f>
        <v>0</v>
      </c>
      <c r="N8" s="54">
        <f>'05'!P19+'05'!P50</f>
        <v>0.094</v>
      </c>
      <c r="O8" s="54">
        <f>'05'!Q19+'05'!Q50</f>
        <v>0</v>
      </c>
      <c r="P8" s="54">
        <f>'05'!R19+'05'!R50</f>
        <v>0</v>
      </c>
      <c r="Q8" s="54">
        <f>'05'!S19+'05'!S50</f>
        <v>3.13302</v>
      </c>
      <c r="R8" s="54">
        <f>'05'!T19+'05'!T50</f>
        <v>0</v>
      </c>
      <c r="S8" s="54">
        <f>'05'!U19+'05'!U50</f>
        <v>0</v>
      </c>
      <c r="T8" s="54">
        <f>'05'!V19+'05'!V50</f>
        <v>0</v>
      </c>
      <c r="U8" s="54">
        <f>'05'!W19+'05'!W50</f>
        <v>0</v>
      </c>
      <c r="V8" s="54">
        <f>'05'!X19+'05'!X50</f>
        <v>0</v>
      </c>
      <c r="W8" s="54">
        <f>'05'!Y19+'05'!Y50</f>
        <v>0</v>
      </c>
      <c r="X8" s="54">
        <f>'05'!Z19+'05'!Z50</f>
        <v>0</v>
      </c>
      <c r="Y8" s="54">
        <f>'05'!AA19+'05'!AA50</f>
        <v>0</v>
      </c>
      <c r="Z8" s="54">
        <f>'05'!AB19+'05'!AB50</f>
        <v>0</v>
      </c>
      <c r="AA8" s="54">
        <f>'05'!AC19+'05'!AC50</f>
        <v>0</v>
      </c>
      <c r="AB8" s="54">
        <f>'05'!AD19+'05'!AD50</f>
        <v>0</v>
      </c>
      <c r="AC8" s="54">
        <f>'05'!AE19+'05'!AE50</f>
        <v>0</v>
      </c>
      <c r="AD8" s="54">
        <f>'05'!AF19+'05'!AF50</f>
        <v>0</v>
      </c>
      <c r="AE8" s="54">
        <f>'05'!AG19+'05'!AG50</f>
        <v>0</v>
      </c>
      <c r="AF8" s="54">
        <f>'05'!AH19+'05'!AH50</f>
        <v>0</v>
      </c>
      <c r="AG8" s="54">
        <f>'05'!AI19+'05'!AI50</f>
        <v>0</v>
      </c>
      <c r="AH8" s="54">
        <f>'05'!AJ19+'05'!AJ50</f>
        <v>0</v>
      </c>
      <c r="AI8" s="54">
        <f>'05'!AK19+'05'!AK50</f>
        <v>0</v>
      </c>
      <c r="AJ8" s="54">
        <f>'05'!AL19+'05'!AL50</f>
        <v>0</v>
      </c>
      <c r="AK8" s="54">
        <f>'05'!AM19+'05'!AM50</f>
        <v>0</v>
      </c>
      <c r="AL8" s="54">
        <f>'05'!AN19+'05'!AN50</f>
        <v>0</v>
      </c>
      <c r="AM8" s="54">
        <f>'05'!AO19+'05'!AO50</f>
        <v>0</v>
      </c>
      <c r="AN8" s="54">
        <f>'05'!AP19+'05'!AP50</f>
        <v>0</v>
      </c>
      <c r="AO8" s="54">
        <f>'05'!AQ19+'05'!AQ50</f>
        <v>0</v>
      </c>
      <c r="AP8" s="54">
        <f>'05'!AR19+'05'!AR50</f>
        <v>0</v>
      </c>
      <c r="AQ8" s="54">
        <f>'05'!AS19+'05'!AS50</f>
        <v>0</v>
      </c>
      <c r="AR8" s="54">
        <f>'05'!AT19+'05'!AT50</f>
        <v>0.188</v>
      </c>
      <c r="AS8" s="54">
        <f>'05'!AU19+'05'!AU50</f>
        <v>0</v>
      </c>
      <c r="AT8" s="54">
        <f>'05'!AV19+'05'!AV50</f>
        <v>4.136</v>
      </c>
      <c r="AU8" s="54">
        <f>'05'!AW19+'05'!AW50</f>
        <v>0</v>
      </c>
      <c r="AV8" s="54">
        <f>'05'!AX19+'05'!AX50</f>
        <v>0</v>
      </c>
      <c r="AW8" s="54">
        <f>'05'!AY19+'05'!AY50</f>
        <v>0</v>
      </c>
      <c r="AX8" s="54">
        <f>'05'!AZ19+'05'!AZ50</f>
        <v>0</v>
      </c>
      <c r="AY8" s="54">
        <f>'05'!BA19+'05'!BA50</f>
        <v>0</v>
      </c>
      <c r="AZ8" s="54">
        <f>'05'!BB19+'05'!BB50</f>
        <v>0</v>
      </c>
      <c r="BA8" s="54">
        <f>'05'!BC19+'05'!BC50</f>
        <v>0</v>
      </c>
      <c r="BB8" s="54">
        <f>'05'!BD19+'05'!BD50</f>
        <v>0</v>
      </c>
      <c r="BC8" s="54">
        <f>'05'!BE19+'05'!BE50</f>
        <v>0</v>
      </c>
      <c r="BD8" s="54">
        <f>'05'!BF19+'05'!BF50</f>
        <v>0</v>
      </c>
      <c r="BE8" s="54">
        <f>'05'!BG19+'05'!BG50</f>
        <v>0</v>
      </c>
      <c r="BF8" s="54">
        <f>'05'!BH19+'05'!BH50</f>
        <v>5.64</v>
      </c>
      <c r="BG8" s="54">
        <f>'05'!BI19+'05'!BI50</f>
        <v>0</v>
      </c>
      <c r="BH8" s="54">
        <f>'05'!BJ19+'05'!BJ50</f>
        <v>17.86</v>
      </c>
      <c r="BI8" s="54">
        <f>'05'!BK19+'05'!BK50</f>
        <v>0</v>
      </c>
      <c r="BJ8" s="54">
        <f>'05'!BL19+'05'!BL50</f>
        <v>0</v>
      </c>
      <c r="BK8" s="54">
        <f>'05'!BM19+'05'!BM50</f>
        <v>0</v>
      </c>
      <c r="BL8" s="54">
        <f>'05'!BN19+'05'!BN50</f>
        <v>0</v>
      </c>
      <c r="BM8" s="54">
        <f>'05'!BO19+'05'!BO50</f>
        <v>0</v>
      </c>
      <c r="BN8" s="54">
        <f>'05'!BP19+'05'!BP50</f>
        <v>0</v>
      </c>
      <c r="BO8" s="54">
        <f>'05'!BQ19+'05'!BQ50</f>
        <v>0</v>
      </c>
      <c r="BP8" s="54">
        <f>'05'!BR19+'05'!BR50</f>
        <v>0</v>
      </c>
      <c r="BQ8" s="54">
        <f>'05'!BS19+'05'!BS50</f>
        <v>0</v>
      </c>
      <c r="BR8" s="54">
        <f>'05'!BT19+'05'!BT50</f>
        <v>0</v>
      </c>
      <c r="BS8" s="54">
        <f>'05'!BU19+'05'!BU50</f>
        <v>0</v>
      </c>
      <c r="BT8" s="54">
        <f>'05'!BV19+'05'!BV50</f>
        <v>10.998</v>
      </c>
      <c r="BU8" s="54">
        <f>'05'!BW19+'05'!BW50</f>
        <v>0</v>
      </c>
      <c r="BV8" s="54">
        <f>'05'!BX19+'05'!BX50</f>
        <v>3.76</v>
      </c>
      <c r="BW8" s="54">
        <f>'05'!BY19+'05'!BY50</f>
        <v>0</v>
      </c>
      <c r="BX8" s="54">
        <f>'05'!BZ19+'05'!BZ50</f>
        <v>0</v>
      </c>
      <c r="BY8" s="81">
        <f>'05'!C21+'05'!C52</f>
        <v>7110.16</v>
      </c>
    </row>
    <row r="9" ht="14.5" spans="1:77">
      <c r="A9" s="53">
        <f>'Итог.вед.(ПРИХОД)'!A9</f>
        <v>45694</v>
      </c>
      <c r="B9" s="54">
        <f>'06'!D19+'06'!D50</f>
        <v>0</v>
      </c>
      <c r="C9" s="54">
        <f>'06'!E19+'06'!E50</f>
        <v>0</v>
      </c>
      <c r="D9" s="54">
        <f>'06'!F19+'06'!F50</f>
        <v>0</v>
      </c>
      <c r="E9" s="54">
        <f>'06'!G19+'06'!G50</f>
        <v>0</v>
      </c>
      <c r="F9" s="54">
        <f>'06'!H19+'06'!H50</f>
        <v>0</v>
      </c>
      <c r="G9" s="54">
        <f>'06'!I19+'06'!I50</f>
        <v>0</v>
      </c>
      <c r="H9" s="54">
        <f>'06'!J19+'06'!J50</f>
        <v>0</v>
      </c>
      <c r="I9" s="54">
        <f>'06'!K19+'06'!K50</f>
        <v>0</v>
      </c>
      <c r="J9" s="54">
        <f>'06'!L19+'06'!L50</f>
        <v>0.2162</v>
      </c>
      <c r="K9" s="54">
        <f>'06'!M19+'06'!M50</f>
        <v>1.316</v>
      </c>
      <c r="L9" s="54">
        <f>'06'!N19+'06'!N50</f>
        <v>0.2162</v>
      </c>
      <c r="M9" s="54">
        <f>'06'!O19+'06'!O50</f>
        <v>0</v>
      </c>
      <c r="N9" s="54">
        <f>'06'!P19+'06'!P50</f>
        <v>0.094</v>
      </c>
      <c r="O9" s="54">
        <f>'06'!Q19+'06'!Q50</f>
        <v>94</v>
      </c>
      <c r="P9" s="54">
        <f>'06'!R19+'06'!R50</f>
        <v>0</v>
      </c>
      <c r="Q9" s="54">
        <f>'06'!S19+'06'!S50</f>
        <v>0</v>
      </c>
      <c r="R9" s="54">
        <f>'06'!T19+'06'!T50</f>
        <v>0</v>
      </c>
      <c r="S9" s="54">
        <f>'06'!U19+'06'!U50</f>
        <v>0</v>
      </c>
      <c r="T9" s="54">
        <f>'06'!V19+'06'!V50</f>
        <v>0</v>
      </c>
      <c r="U9" s="54">
        <f>'06'!W19+'06'!W50</f>
        <v>0</v>
      </c>
      <c r="V9" s="54">
        <f>'06'!X19+'06'!X50</f>
        <v>0</v>
      </c>
      <c r="W9" s="54">
        <f>'06'!Y19+'06'!Y50</f>
        <v>0</v>
      </c>
      <c r="X9" s="54">
        <f>'06'!Z19+'06'!Z50</f>
        <v>0</v>
      </c>
      <c r="Y9" s="54">
        <f>'06'!AA19+'06'!AA50</f>
        <v>0</v>
      </c>
      <c r="Z9" s="54">
        <f>'06'!AB19+'06'!AB50</f>
        <v>0</v>
      </c>
      <c r="AA9" s="54">
        <f>'06'!AC19+'06'!AC50</f>
        <v>0</v>
      </c>
      <c r="AB9" s="54">
        <f>'06'!AD19+'06'!AD50</f>
        <v>0</v>
      </c>
      <c r="AC9" s="54">
        <f>'06'!AE19+'06'!AE50</f>
        <v>0</v>
      </c>
      <c r="AD9" s="54">
        <f>'06'!AF19+'06'!AF50</f>
        <v>0</v>
      </c>
      <c r="AE9" s="54">
        <f>'06'!AG19+'06'!AG50</f>
        <v>0</v>
      </c>
      <c r="AF9" s="54">
        <f>'06'!AH19+'06'!AH50</f>
        <v>0</v>
      </c>
      <c r="AG9" s="54">
        <f>'06'!AI19+'06'!AI50</f>
        <v>0</v>
      </c>
      <c r="AH9" s="54">
        <f>'06'!AJ19+'06'!AJ50</f>
        <v>0</v>
      </c>
      <c r="AI9" s="54">
        <f>'06'!AK19+'06'!AK50</f>
        <v>0</v>
      </c>
      <c r="AJ9" s="54">
        <f>'06'!AL19+'06'!AL50</f>
        <v>4.7</v>
      </c>
      <c r="AK9" s="54">
        <f>'06'!AM19+'06'!AM50</f>
        <v>0</v>
      </c>
      <c r="AL9" s="54">
        <f>'06'!AN19+'06'!AN50</f>
        <v>0</v>
      </c>
      <c r="AM9" s="54">
        <f>'06'!AO19+'06'!AO50</f>
        <v>0</v>
      </c>
      <c r="AN9" s="54">
        <f>'06'!AP19+'06'!AP50</f>
        <v>0</v>
      </c>
      <c r="AO9" s="54">
        <f>'06'!AQ19+'06'!AQ50</f>
        <v>0</v>
      </c>
      <c r="AP9" s="54">
        <f>'06'!AR19+'06'!AR50</f>
        <v>0</v>
      </c>
      <c r="AQ9" s="54">
        <f>'06'!AS19+'06'!AS50</f>
        <v>0</v>
      </c>
      <c r="AR9" s="54">
        <f>'06'!AT19+'06'!AT50</f>
        <v>0.94</v>
      </c>
      <c r="AS9" s="54">
        <f>'06'!AU19+'06'!AU50</f>
        <v>0</v>
      </c>
      <c r="AT9" s="54">
        <f>'06'!AV19+'06'!AV50</f>
        <v>0</v>
      </c>
      <c r="AU9" s="54">
        <f>'06'!AW19+'06'!AW50</f>
        <v>0</v>
      </c>
      <c r="AV9" s="54">
        <f>'06'!AX19+'06'!AX50</f>
        <v>0</v>
      </c>
      <c r="AW9" s="54">
        <f>'06'!AY19+'06'!AY50</f>
        <v>0</v>
      </c>
      <c r="AX9" s="54">
        <f>'06'!AZ19+'06'!AZ50</f>
        <v>0</v>
      </c>
      <c r="AY9" s="54">
        <f>'06'!BA19+'06'!BA50</f>
        <v>0</v>
      </c>
      <c r="AZ9" s="54">
        <f>'06'!BB19+'06'!BB50</f>
        <v>0</v>
      </c>
      <c r="BA9" s="54">
        <f>'06'!BC19+'06'!BC50</f>
        <v>0</v>
      </c>
      <c r="BB9" s="54">
        <f>'06'!BD19+'06'!BD50</f>
        <v>0</v>
      </c>
      <c r="BC9" s="54">
        <f>'06'!BE19+'06'!BE50</f>
        <v>0</v>
      </c>
      <c r="BD9" s="54">
        <f>'06'!BF19+'06'!BF50</f>
        <v>0</v>
      </c>
      <c r="BE9" s="54">
        <f>'06'!BG19+'06'!BG50</f>
        <v>0</v>
      </c>
      <c r="BF9" s="54">
        <f>'06'!BH19+'06'!BH50</f>
        <v>5.64</v>
      </c>
      <c r="BG9" s="54">
        <f>'06'!BI19+'06'!BI50</f>
        <v>0</v>
      </c>
      <c r="BH9" s="54">
        <f>'06'!BJ19+'06'!BJ50</f>
        <v>0</v>
      </c>
      <c r="BI9" s="54">
        <f>'06'!BK19+'06'!BK50</f>
        <v>0</v>
      </c>
      <c r="BJ9" s="54">
        <f>'06'!BL19+'06'!BL50</f>
        <v>0</v>
      </c>
      <c r="BK9" s="54">
        <f>'06'!BM19+'06'!BM50</f>
        <v>0</v>
      </c>
      <c r="BL9" s="54">
        <f>'06'!BN19+'06'!BN50</f>
        <v>0</v>
      </c>
      <c r="BM9" s="54">
        <f>'06'!BO19+'06'!BO50</f>
        <v>0</v>
      </c>
      <c r="BN9" s="54">
        <f>'06'!BP19+'06'!BP50</f>
        <v>0</v>
      </c>
      <c r="BO9" s="54">
        <f>'06'!BQ19+'06'!BQ50</f>
        <v>0</v>
      </c>
      <c r="BP9" s="54">
        <f>'06'!BR19+'06'!BR50</f>
        <v>0</v>
      </c>
      <c r="BQ9" s="54">
        <f>'06'!BS19+'06'!BS50</f>
        <v>0</v>
      </c>
      <c r="BR9" s="54">
        <f>'06'!BT19+'06'!BT50</f>
        <v>0</v>
      </c>
      <c r="BS9" s="54">
        <f>'06'!BU19+'06'!BU50</f>
        <v>0</v>
      </c>
      <c r="BT9" s="54">
        <f>'06'!BV19+'06'!BV50</f>
        <v>0</v>
      </c>
      <c r="BU9" s="54">
        <f>'06'!BW19+'06'!BW50</f>
        <v>0</v>
      </c>
      <c r="BV9" s="54">
        <f>'06'!BX19+'06'!BX50</f>
        <v>3.76</v>
      </c>
      <c r="BW9" s="54">
        <f>'06'!BY19+'06'!BY50</f>
        <v>0</v>
      </c>
      <c r="BX9" s="54">
        <f>'06'!BZ19+'06'!BZ50</f>
        <v>2.82</v>
      </c>
      <c r="BY9" s="81">
        <f>'06'!C21+'06'!C52</f>
        <v>7110.16</v>
      </c>
    </row>
    <row r="10" ht="14.5" spans="1:77">
      <c r="A10" s="53">
        <f>'Итог.вед.(ПРИХОД)'!A10</f>
        <v>45695</v>
      </c>
      <c r="B10" s="54">
        <f>'07'!D19+'07'!D50</f>
        <v>0</v>
      </c>
      <c r="C10" s="54">
        <f>'07'!E19+'07'!E50</f>
        <v>0</v>
      </c>
      <c r="D10" s="54">
        <f>'07'!F19+'07'!F50</f>
        <v>0</v>
      </c>
      <c r="E10" s="54">
        <f>'07'!G19+'07'!G50</f>
        <v>0</v>
      </c>
      <c r="F10" s="54">
        <f>'07'!H19+'07'!H50</f>
        <v>0</v>
      </c>
      <c r="G10" s="54">
        <f>'07'!I19+'07'!I50</f>
        <v>0</v>
      </c>
      <c r="H10" s="54">
        <f>'07'!J19+'07'!J50</f>
        <v>0</v>
      </c>
      <c r="I10" s="54">
        <f>'07'!K19+'07'!K50</f>
        <v>0</v>
      </c>
      <c r="J10" s="54">
        <f>'07'!L19+'07'!L50</f>
        <v>0.1692</v>
      </c>
      <c r="K10" s="54">
        <f>'07'!M19+'07'!M50</f>
        <v>0</v>
      </c>
      <c r="L10" s="54">
        <f>'07'!N19+'07'!N50</f>
        <v>0.094</v>
      </c>
      <c r="M10" s="54">
        <f>'07'!O19+'07'!O50</f>
        <v>0</v>
      </c>
      <c r="N10" s="54">
        <f>'07'!P19+'07'!P50</f>
        <v>0</v>
      </c>
      <c r="O10" s="54">
        <f>'07'!Q19+'07'!Q50</f>
        <v>0</v>
      </c>
      <c r="P10" s="54">
        <f>'07'!R19+'07'!R50</f>
        <v>0</v>
      </c>
      <c r="Q10" s="54">
        <f>'07'!S19+'07'!S50</f>
        <v>0</v>
      </c>
      <c r="R10" s="54">
        <f>'07'!T19+'07'!T50</f>
        <v>0</v>
      </c>
      <c r="S10" s="54">
        <f>'07'!U19+'07'!U50</f>
        <v>0</v>
      </c>
      <c r="T10" s="54">
        <f>'07'!V19+'07'!V50</f>
        <v>0</v>
      </c>
      <c r="U10" s="54">
        <f>'07'!W19+'07'!W50</f>
        <v>0</v>
      </c>
      <c r="V10" s="54">
        <f>'07'!X19+'07'!X50</f>
        <v>0</v>
      </c>
      <c r="W10" s="54">
        <f>'07'!Y19+'07'!Y50</f>
        <v>0</v>
      </c>
      <c r="X10" s="54">
        <f>'07'!Z19+'07'!Z50</f>
        <v>0</v>
      </c>
      <c r="Y10" s="54">
        <f>'07'!AA19+'07'!AA50</f>
        <v>0</v>
      </c>
      <c r="Z10" s="54">
        <f>'07'!AB19+'07'!AB50</f>
        <v>0</v>
      </c>
      <c r="AA10" s="54">
        <f>'07'!AC19+'07'!AC50</f>
        <v>0</v>
      </c>
      <c r="AB10" s="54">
        <f>'07'!AD19+'07'!AD50</f>
        <v>0</v>
      </c>
      <c r="AC10" s="54">
        <f>'07'!AE19+'07'!AE50</f>
        <v>0</v>
      </c>
      <c r="AD10" s="54">
        <f>'07'!AF19+'07'!AF50</f>
        <v>0</v>
      </c>
      <c r="AE10" s="54">
        <f>'07'!AG19+'07'!AG50</f>
        <v>0</v>
      </c>
      <c r="AF10" s="54">
        <f>'07'!AH19+'07'!AH50</f>
        <v>0</v>
      </c>
      <c r="AG10" s="54">
        <f>'07'!AI19+'07'!AI50</f>
        <v>0</v>
      </c>
      <c r="AH10" s="54">
        <f>'07'!AJ19+'07'!AJ50</f>
        <v>0</v>
      </c>
      <c r="AI10" s="54">
        <f>'07'!AK19+'07'!AK50</f>
        <v>0</v>
      </c>
      <c r="AJ10" s="54">
        <f>'07'!AL19+'07'!AL50</f>
        <v>0</v>
      </c>
      <c r="AK10" s="54">
        <f>'07'!AM19+'07'!AM50</f>
        <v>0</v>
      </c>
      <c r="AL10" s="54">
        <f>'07'!AN19+'07'!AN50</f>
        <v>0</v>
      </c>
      <c r="AM10" s="54">
        <f>'07'!AO19+'07'!AO50</f>
        <v>0</v>
      </c>
      <c r="AN10" s="54">
        <f>'07'!AP19+'07'!AP50</f>
        <v>0</v>
      </c>
      <c r="AO10" s="54">
        <f>'07'!AQ19+'07'!AQ50</f>
        <v>0</v>
      </c>
      <c r="AP10" s="54">
        <f>'07'!AR19+'07'!AR50</f>
        <v>18.8</v>
      </c>
      <c r="AQ10" s="54">
        <f>'07'!AS19+'07'!AS50</f>
        <v>0</v>
      </c>
      <c r="AR10" s="54">
        <f>'07'!AT19+'07'!AT50</f>
        <v>0</v>
      </c>
      <c r="AS10" s="54">
        <f>'07'!AU19+'07'!AU50</f>
        <v>0</v>
      </c>
      <c r="AT10" s="54">
        <f>'07'!AV19+'07'!AV50</f>
        <v>0</v>
      </c>
      <c r="AU10" s="54">
        <f>'07'!AW19+'07'!AW50</f>
        <v>0</v>
      </c>
      <c r="AV10" s="54">
        <f>'07'!AX19+'07'!AX50</f>
        <v>0.47</v>
      </c>
      <c r="AW10" s="54">
        <f>'07'!AY19+'07'!AY50</f>
        <v>0</v>
      </c>
      <c r="AX10" s="54">
        <f>'07'!AZ19+'07'!AZ50</f>
        <v>0</v>
      </c>
      <c r="AY10" s="54">
        <f>'07'!BA19+'07'!BA50</f>
        <v>0</v>
      </c>
      <c r="AZ10" s="54">
        <f>'07'!BB19+'07'!BB50</f>
        <v>0</v>
      </c>
      <c r="BA10" s="54">
        <f>'07'!BC19+'07'!BC50</f>
        <v>0</v>
      </c>
      <c r="BB10" s="54">
        <f>'07'!BD19+'07'!BD50</f>
        <v>0</v>
      </c>
      <c r="BC10" s="54">
        <f>'07'!BE19+'07'!BE50</f>
        <v>0</v>
      </c>
      <c r="BD10" s="54">
        <f>'07'!BF19+'07'!BF50</f>
        <v>0</v>
      </c>
      <c r="BE10" s="54">
        <f>'07'!BG19+'07'!BG50</f>
        <v>0</v>
      </c>
      <c r="BF10" s="54">
        <f>'07'!BH19+'07'!BH50</f>
        <v>0</v>
      </c>
      <c r="BG10" s="54">
        <f>'07'!BI19+'07'!BI50</f>
        <v>0</v>
      </c>
      <c r="BH10" s="54">
        <f>'07'!BJ19+'07'!BJ50</f>
        <v>0</v>
      </c>
      <c r="BI10" s="54">
        <f>'07'!BK19+'07'!BK50</f>
        <v>0</v>
      </c>
      <c r="BJ10" s="54">
        <f>'07'!BL19+'07'!BL50</f>
        <v>0</v>
      </c>
      <c r="BK10" s="54">
        <f>'07'!BM19+'07'!BM50</f>
        <v>0</v>
      </c>
      <c r="BL10" s="54">
        <f>'07'!BN19+'07'!BN50</f>
        <v>0</v>
      </c>
      <c r="BM10" s="54">
        <f>'07'!BO19+'07'!BO50</f>
        <v>0</v>
      </c>
      <c r="BN10" s="54">
        <f>'07'!BP19+'07'!BP50</f>
        <v>9.4</v>
      </c>
      <c r="BO10" s="54">
        <f>'07'!BQ19+'07'!BQ50</f>
        <v>0</v>
      </c>
      <c r="BP10" s="54">
        <f>'07'!BR19+'07'!BR50</f>
        <v>0</v>
      </c>
      <c r="BQ10" s="54">
        <f>'07'!BS19+'07'!BS50</f>
        <v>0</v>
      </c>
      <c r="BR10" s="54">
        <f>'07'!BT19+'07'!BT50</f>
        <v>0</v>
      </c>
      <c r="BS10" s="54">
        <f>'07'!BU19+'07'!BU50</f>
        <v>0</v>
      </c>
      <c r="BT10" s="54">
        <f>'07'!BV19+'07'!BV50</f>
        <v>8.836</v>
      </c>
      <c r="BU10" s="54">
        <f>'07'!BW19+'07'!BW50</f>
        <v>0</v>
      </c>
      <c r="BV10" s="54">
        <f>'07'!BX19+'07'!BX50</f>
        <v>3.76</v>
      </c>
      <c r="BW10" s="54">
        <f>'07'!BY19+'07'!BY50</f>
        <v>0</v>
      </c>
      <c r="BX10" s="54">
        <f>'07'!BZ19+'07'!BZ50</f>
        <v>0</v>
      </c>
      <c r="BY10" s="81">
        <f>'07'!C21+'07'!C52</f>
        <v>7110.16</v>
      </c>
    </row>
    <row r="11" ht="14.5" spans="1:77">
      <c r="A11" s="53">
        <f>'Итог.вед.(ПРИХОД)'!A11</f>
        <v>45696</v>
      </c>
      <c r="B11" s="54">
        <f>'08'!D19+'08'!D50</f>
        <v>0</v>
      </c>
      <c r="C11" s="54">
        <f>'08'!E19+'08'!E50</f>
        <v>0</v>
      </c>
      <c r="D11" s="54">
        <f>'08'!F19+'08'!F50</f>
        <v>0</v>
      </c>
      <c r="E11" s="54">
        <f>'08'!G19+'08'!G50</f>
        <v>0</v>
      </c>
      <c r="F11" s="54">
        <f>'08'!H19+'08'!H50</f>
        <v>0</v>
      </c>
      <c r="G11" s="54">
        <f>'08'!I19+'08'!I50</f>
        <v>0</v>
      </c>
      <c r="H11" s="54">
        <f>'08'!J19+'08'!J50</f>
        <v>0</v>
      </c>
      <c r="I11" s="54">
        <f>'08'!K19+'08'!K50</f>
        <v>0</v>
      </c>
      <c r="J11" s="54">
        <f>'08'!L19+'08'!L50</f>
        <v>0</v>
      </c>
      <c r="K11" s="54">
        <f>'08'!M19+'08'!M50</f>
        <v>0</v>
      </c>
      <c r="L11" s="54">
        <f>'08'!N19+'08'!N50</f>
        <v>0</v>
      </c>
      <c r="M11" s="54">
        <f>'08'!O19+'08'!O50</f>
        <v>0</v>
      </c>
      <c r="N11" s="54">
        <f>'08'!P19+'08'!P50</f>
        <v>0</v>
      </c>
      <c r="O11" s="54">
        <f>'08'!Q19+'08'!Q50</f>
        <v>0</v>
      </c>
      <c r="P11" s="54">
        <f>'08'!R19+'08'!R50</f>
        <v>0</v>
      </c>
      <c r="Q11" s="54">
        <f>'08'!S19+'08'!S50</f>
        <v>0</v>
      </c>
      <c r="R11" s="54">
        <f>'08'!T19+'08'!T50</f>
        <v>0</v>
      </c>
      <c r="S11" s="54">
        <f>'08'!U19+'08'!U50</f>
        <v>0</v>
      </c>
      <c r="T11" s="54">
        <f>'08'!V19+'08'!V50</f>
        <v>0</v>
      </c>
      <c r="U11" s="54">
        <f>'08'!W19+'08'!W50</f>
        <v>0</v>
      </c>
      <c r="V11" s="54">
        <f>'08'!X19+'08'!X50</f>
        <v>0</v>
      </c>
      <c r="W11" s="54">
        <f>'08'!Y19+'08'!Y50</f>
        <v>0</v>
      </c>
      <c r="X11" s="54">
        <f>'08'!Z19+'08'!Z50</f>
        <v>0</v>
      </c>
      <c r="Y11" s="54">
        <f>'08'!AA19+'08'!AA50</f>
        <v>0</v>
      </c>
      <c r="Z11" s="54">
        <f>'08'!AB19+'08'!AB50</f>
        <v>0</v>
      </c>
      <c r="AA11" s="54">
        <f>'08'!AC19+'08'!AC50</f>
        <v>0</v>
      </c>
      <c r="AB11" s="54">
        <f>'08'!AD19+'08'!AD50</f>
        <v>0</v>
      </c>
      <c r="AC11" s="54">
        <f>'08'!AE19+'08'!AE50</f>
        <v>0</v>
      </c>
      <c r="AD11" s="54">
        <f>'08'!AF19+'08'!AF50</f>
        <v>0</v>
      </c>
      <c r="AE11" s="54">
        <f>'08'!AG19+'08'!AG50</f>
        <v>0</v>
      </c>
      <c r="AF11" s="54">
        <f>'08'!AH19+'08'!AH50</f>
        <v>0</v>
      </c>
      <c r="AG11" s="54">
        <f>'08'!AI19+'08'!AI50</f>
        <v>0</v>
      </c>
      <c r="AH11" s="54">
        <f>'08'!AJ19+'08'!AJ50</f>
        <v>0</v>
      </c>
      <c r="AI11" s="54">
        <f>'08'!AK19+'08'!AK50</f>
        <v>0</v>
      </c>
      <c r="AJ11" s="54">
        <f>'08'!AL19+'08'!AL50</f>
        <v>0</v>
      </c>
      <c r="AK11" s="54">
        <f>'08'!AM19+'08'!AM50</f>
        <v>0</v>
      </c>
      <c r="AL11" s="54">
        <f>'08'!AN19+'08'!AN50</f>
        <v>0</v>
      </c>
      <c r="AM11" s="54">
        <f>'08'!AO19+'08'!AO50</f>
        <v>0</v>
      </c>
      <c r="AN11" s="54">
        <f>'08'!AP19+'08'!AP50</f>
        <v>0</v>
      </c>
      <c r="AO11" s="54">
        <f>'08'!AQ19+'08'!AQ50</f>
        <v>0</v>
      </c>
      <c r="AP11" s="54">
        <f>'08'!AR19+'08'!AR50</f>
        <v>0</v>
      </c>
      <c r="AQ11" s="54">
        <f>'08'!AS19+'08'!AS50</f>
        <v>0</v>
      </c>
      <c r="AR11" s="54">
        <f>'08'!AT19+'08'!AT50</f>
        <v>0</v>
      </c>
      <c r="AS11" s="54">
        <f>'08'!AU19+'08'!AU50</f>
        <v>0</v>
      </c>
      <c r="AT11" s="54">
        <f>'08'!AV19+'08'!AV50</f>
        <v>0</v>
      </c>
      <c r="AU11" s="54">
        <f>'08'!AW19+'08'!AW50</f>
        <v>0</v>
      </c>
      <c r="AV11" s="54">
        <f>'08'!AX19+'08'!AX50</f>
        <v>0</v>
      </c>
      <c r="AW11" s="54">
        <f>'08'!AY19+'08'!AY50</f>
        <v>0</v>
      </c>
      <c r="AX11" s="54">
        <f>'08'!AZ19+'08'!AZ50</f>
        <v>0</v>
      </c>
      <c r="AY11" s="54">
        <f>'08'!BA19+'08'!BA50</f>
        <v>0</v>
      </c>
      <c r="AZ11" s="54">
        <f>'08'!BB19+'08'!BB50</f>
        <v>0</v>
      </c>
      <c r="BA11" s="54">
        <f>'08'!BC19+'08'!BC50</f>
        <v>0</v>
      </c>
      <c r="BB11" s="54">
        <f>'08'!BD19+'08'!BD50</f>
        <v>0</v>
      </c>
      <c r="BC11" s="54">
        <f>'08'!BE19+'08'!BE50</f>
        <v>0</v>
      </c>
      <c r="BD11" s="54">
        <f>'08'!BF19+'08'!BF50</f>
        <v>0</v>
      </c>
      <c r="BE11" s="54">
        <f>'08'!BG19+'08'!BG50</f>
        <v>0</v>
      </c>
      <c r="BF11" s="54">
        <f>'08'!BH19+'08'!BH50</f>
        <v>0</v>
      </c>
      <c r="BG11" s="54">
        <f>'08'!BI19+'08'!BI50</f>
        <v>0</v>
      </c>
      <c r="BH11" s="54">
        <f>'08'!BJ19+'08'!BJ50</f>
        <v>0</v>
      </c>
      <c r="BI11" s="54">
        <f>'08'!BK19+'08'!BK50</f>
        <v>0</v>
      </c>
      <c r="BJ11" s="54">
        <f>'08'!BL19+'08'!BL50</f>
        <v>0</v>
      </c>
      <c r="BK11" s="54">
        <f>'08'!BM19+'08'!BM50</f>
        <v>0</v>
      </c>
      <c r="BL11" s="54">
        <f>'08'!BN19+'08'!BN50</f>
        <v>0</v>
      </c>
      <c r="BM11" s="54">
        <f>'08'!BO19+'08'!BO50</f>
        <v>0</v>
      </c>
      <c r="BN11" s="54">
        <f>'08'!BP19+'08'!BP50</f>
        <v>0</v>
      </c>
      <c r="BO11" s="54">
        <f>'08'!BQ19+'08'!BQ50</f>
        <v>0</v>
      </c>
      <c r="BP11" s="54">
        <f>'08'!BR19+'08'!BR50</f>
        <v>0</v>
      </c>
      <c r="BQ11" s="54">
        <f>'08'!BS19+'08'!BS50</f>
        <v>0</v>
      </c>
      <c r="BR11" s="54">
        <f>'08'!BT19+'08'!BT50</f>
        <v>0</v>
      </c>
      <c r="BS11" s="54">
        <f>'08'!BU19+'08'!BU50</f>
        <v>0</v>
      </c>
      <c r="BT11" s="54">
        <f>'08'!BV19+'08'!BV50</f>
        <v>0</v>
      </c>
      <c r="BU11" s="54">
        <f>'08'!BW19+'08'!BW50</f>
        <v>0</v>
      </c>
      <c r="BV11" s="54">
        <f>'08'!BX19+'08'!BX50</f>
        <v>0</v>
      </c>
      <c r="BW11" s="54">
        <f>'08'!BY19+'08'!BY50</f>
        <v>0</v>
      </c>
      <c r="BX11" s="54">
        <f>'08'!BZ19+'08'!BZ50</f>
        <v>0</v>
      </c>
      <c r="BY11" s="81">
        <f>'08'!C21+'08'!C52</f>
        <v>0</v>
      </c>
    </row>
    <row r="12" ht="14.5" spans="1:77">
      <c r="A12" s="53">
        <f>'Итог.вед.(ПРИХОД)'!A12</f>
        <v>45697</v>
      </c>
      <c r="B12" s="54">
        <f>'09'!D19+'09'!D50</f>
        <v>0</v>
      </c>
      <c r="C12" s="54">
        <f>'09'!E19+'09'!E50</f>
        <v>0</v>
      </c>
      <c r="D12" s="54">
        <f>'09'!F19+'09'!F50</f>
        <v>0</v>
      </c>
      <c r="E12" s="54">
        <f>'09'!G19+'09'!G50</f>
        <v>0</v>
      </c>
      <c r="F12" s="54">
        <f>'09'!H19+'09'!H50</f>
        <v>0</v>
      </c>
      <c r="G12" s="54">
        <f>'09'!I19+'09'!I50</f>
        <v>0</v>
      </c>
      <c r="H12" s="54">
        <f>'09'!J19+'09'!J50</f>
        <v>0</v>
      </c>
      <c r="I12" s="54">
        <f>'09'!K19+'09'!K50</f>
        <v>0</v>
      </c>
      <c r="J12" s="54">
        <f>'09'!L19+'09'!L50</f>
        <v>0</v>
      </c>
      <c r="K12" s="54">
        <f>'09'!M19+'09'!M50</f>
        <v>0</v>
      </c>
      <c r="L12" s="54">
        <f>'09'!N19+'09'!N50</f>
        <v>0</v>
      </c>
      <c r="M12" s="54">
        <f>'09'!O19+'09'!O50</f>
        <v>0</v>
      </c>
      <c r="N12" s="54">
        <f>'09'!P19+'09'!P50</f>
        <v>0</v>
      </c>
      <c r="O12" s="54">
        <f>'09'!Q19+'09'!Q50</f>
        <v>0</v>
      </c>
      <c r="P12" s="54">
        <f>'09'!R19+'09'!R50</f>
        <v>0</v>
      </c>
      <c r="Q12" s="54">
        <f>'09'!S19+'09'!S50</f>
        <v>0</v>
      </c>
      <c r="R12" s="54">
        <f>'09'!T19+'09'!T50</f>
        <v>0</v>
      </c>
      <c r="S12" s="54">
        <f>'09'!U19+'09'!U50</f>
        <v>0</v>
      </c>
      <c r="T12" s="54">
        <f>'09'!V19+'09'!V50</f>
        <v>0</v>
      </c>
      <c r="U12" s="54">
        <f>'09'!W19+'09'!W50</f>
        <v>0</v>
      </c>
      <c r="V12" s="54">
        <f>'09'!X19+'09'!X50</f>
        <v>0</v>
      </c>
      <c r="W12" s="54">
        <f>'09'!Y19+'09'!Y50</f>
        <v>0</v>
      </c>
      <c r="X12" s="54">
        <f>'09'!Z19+'09'!Z50</f>
        <v>0</v>
      </c>
      <c r="Y12" s="54">
        <f>'09'!AA19+'09'!AA50</f>
        <v>0</v>
      </c>
      <c r="Z12" s="54">
        <f>'09'!AB19+'09'!AB50</f>
        <v>0</v>
      </c>
      <c r="AA12" s="54">
        <f>'09'!AC19+'09'!AC50</f>
        <v>0</v>
      </c>
      <c r="AB12" s="54">
        <f>'09'!AD19+'09'!AD50</f>
        <v>0</v>
      </c>
      <c r="AC12" s="54">
        <f>'09'!AE19+'09'!AE50</f>
        <v>0</v>
      </c>
      <c r="AD12" s="54">
        <f>'09'!AF19+'09'!AF50</f>
        <v>0</v>
      </c>
      <c r="AE12" s="54">
        <f>'09'!AG19+'09'!AG50</f>
        <v>0</v>
      </c>
      <c r="AF12" s="54">
        <f>'09'!AH19+'09'!AH50</f>
        <v>0</v>
      </c>
      <c r="AG12" s="54">
        <f>'09'!AI19+'09'!AI50</f>
        <v>0</v>
      </c>
      <c r="AH12" s="54">
        <f>'09'!AJ19+'09'!AJ50</f>
        <v>0</v>
      </c>
      <c r="AI12" s="54">
        <f>'09'!AK19+'09'!AK50</f>
        <v>0</v>
      </c>
      <c r="AJ12" s="54">
        <f>'09'!AL19+'09'!AL50</f>
        <v>0</v>
      </c>
      <c r="AK12" s="54">
        <f>'09'!AM19+'09'!AM50</f>
        <v>0</v>
      </c>
      <c r="AL12" s="54">
        <f>'09'!AN19+'09'!AN50</f>
        <v>0</v>
      </c>
      <c r="AM12" s="54">
        <f>'09'!AO19+'09'!AO50</f>
        <v>0</v>
      </c>
      <c r="AN12" s="54">
        <f>'09'!AP19+'09'!AP50</f>
        <v>0</v>
      </c>
      <c r="AO12" s="54">
        <f>'09'!AQ19+'09'!AQ50</f>
        <v>0</v>
      </c>
      <c r="AP12" s="54">
        <f>'09'!AR19+'09'!AR50</f>
        <v>0</v>
      </c>
      <c r="AQ12" s="54">
        <f>'09'!AS19+'09'!AS50</f>
        <v>0</v>
      </c>
      <c r="AR12" s="54">
        <f>'09'!AT19+'09'!AT50</f>
        <v>0</v>
      </c>
      <c r="AS12" s="54">
        <f>'09'!AU19+'09'!AU50</f>
        <v>0</v>
      </c>
      <c r="AT12" s="54">
        <f>'09'!AV19+'09'!AV50</f>
        <v>0</v>
      </c>
      <c r="AU12" s="54">
        <f>'09'!AW19+'09'!AW50</f>
        <v>0</v>
      </c>
      <c r="AV12" s="54">
        <f>'09'!AX19+'09'!AX50</f>
        <v>0</v>
      </c>
      <c r="AW12" s="54">
        <f>'09'!AY19+'09'!AY50</f>
        <v>0</v>
      </c>
      <c r="AX12" s="54">
        <f>'09'!AZ19+'09'!AZ50</f>
        <v>0</v>
      </c>
      <c r="AY12" s="54">
        <f>'09'!BA19+'09'!BA50</f>
        <v>0</v>
      </c>
      <c r="AZ12" s="54">
        <f>'09'!BB19+'09'!BB50</f>
        <v>0</v>
      </c>
      <c r="BA12" s="54">
        <f>'09'!BC19+'09'!BC50</f>
        <v>0</v>
      </c>
      <c r="BB12" s="54">
        <f>'09'!BD19+'09'!BD50</f>
        <v>0</v>
      </c>
      <c r="BC12" s="54">
        <f>'09'!BE19+'09'!BE50</f>
        <v>0</v>
      </c>
      <c r="BD12" s="54">
        <f>'09'!BF19+'09'!BF50</f>
        <v>0</v>
      </c>
      <c r="BE12" s="54">
        <f>'09'!BG19+'09'!BG50</f>
        <v>0</v>
      </c>
      <c r="BF12" s="54">
        <f>'09'!BH19+'09'!BH50</f>
        <v>0</v>
      </c>
      <c r="BG12" s="54">
        <f>'09'!BI19+'09'!BI50</f>
        <v>0</v>
      </c>
      <c r="BH12" s="54">
        <f>'09'!BJ19+'09'!BJ50</f>
        <v>0</v>
      </c>
      <c r="BI12" s="54">
        <f>'09'!BK19+'09'!BK50</f>
        <v>0</v>
      </c>
      <c r="BJ12" s="54">
        <f>'09'!BL19+'09'!BL50</f>
        <v>0</v>
      </c>
      <c r="BK12" s="54">
        <f>'09'!BM19+'09'!BM50</f>
        <v>0</v>
      </c>
      <c r="BL12" s="54">
        <f>'09'!BN19+'09'!BN50</f>
        <v>0</v>
      </c>
      <c r="BM12" s="54">
        <f>'09'!BO19+'09'!BO50</f>
        <v>0</v>
      </c>
      <c r="BN12" s="54">
        <f>'09'!BP19+'09'!BP50</f>
        <v>0</v>
      </c>
      <c r="BO12" s="54">
        <f>'09'!BQ19+'09'!BQ50</f>
        <v>0</v>
      </c>
      <c r="BP12" s="54">
        <f>'09'!BR19+'09'!BR50</f>
        <v>0</v>
      </c>
      <c r="BQ12" s="54">
        <f>'09'!BS19+'09'!BS50</f>
        <v>0</v>
      </c>
      <c r="BR12" s="54">
        <f>'09'!BT19+'09'!BT50</f>
        <v>0</v>
      </c>
      <c r="BS12" s="54">
        <f>'09'!BU19+'09'!BU50</f>
        <v>0</v>
      </c>
      <c r="BT12" s="54">
        <f>'09'!BV19+'09'!BV50</f>
        <v>0</v>
      </c>
      <c r="BU12" s="54">
        <f>'09'!BW19+'09'!BW50</f>
        <v>0</v>
      </c>
      <c r="BV12" s="54">
        <f>'09'!BX19+'09'!BX50</f>
        <v>0</v>
      </c>
      <c r="BW12" s="54">
        <f>'09'!BY19+'09'!BY50</f>
        <v>0</v>
      </c>
      <c r="BX12" s="54">
        <f>'09'!BZ19+'09'!BZ50</f>
        <v>0</v>
      </c>
      <c r="BY12" s="81">
        <f>'09'!C21+'09'!C52</f>
        <v>0</v>
      </c>
    </row>
    <row r="13" ht="14.5" spans="1:77">
      <c r="A13" s="53">
        <f>'Итог.вед.(ПРИХОД)'!A13</f>
        <v>45698</v>
      </c>
      <c r="B13" s="54">
        <f>'10'!D19+'10'!D50</f>
        <v>4.7</v>
      </c>
      <c r="C13" s="54">
        <f>'10'!E19+'10'!E50</f>
        <v>0</v>
      </c>
      <c r="D13" s="54">
        <f>'10'!F19+'10'!F50</f>
        <v>0</v>
      </c>
      <c r="E13" s="54">
        <f>'10'!G19+'10'!G50</f>
        <v>0</v>
      </c>
      <c r="F13" s="54">
        <f>'10'!H19+'10'!H50</f>
        <v>0</v>
      </c>
      <c r="G13" s="54">
        <f>'10'!I19+'10'!I50</f>
        <v>0</v>
      </c>
      <c r="H13" s="54">
        <f>'10'!J19+'10'!J50</f>
        <v>0</v>
      </c>
      <c r="I13" s="54">
        <f>'10'!K19+'10'!K50</f>
        <v>0</v>
      </c>
      <c r="J13" s="54">
        <f>'10'!L19+'10'!L50</f>
        <v>0</v>
      </c>
      <c r="K13" s="54">
        <f>'10'!M19+'10'!M50</f>
        <v>1.692</v>
      </c>
      <c r="L13" s="54">
        <f>'10'!N19+'10'!N50</f>
        <v>0.1974</v>
      </c>
      <c r="M13" s="54">
        <f>'10'!O19+'10'!O50</f>
        <v>0</v>
      </c>
      <c r="N13" s="54">
        <f>'10'!P19+'10'!P50</f>
        <v>0.094</v>
      </c>
      <c r="O13" s="54">
        <f>'10'!Q19+'10'!Q50</f>
        <v>94</v>
      </c>
      <c r="P13" s="54">
        <f>'10'!R19+'10'!R50</f>
        <v>0</v>
      </c>
      <c r="Q13" s="54">
        <f>'10'!S19+'10'!S50</f>
        <v>0</v>
      </c>
      <c r="R13" s="54">
        <f>'10'!T19+'10'!T50</f>
        <v>0</v>
      </c>
      <c r="S13" s="54">
        <f>'10'!U19+'10'!U50</f>
        <v>0</v>
      </c>
      <c r="T13" s="54">
        <f>'10'!V19+'10'!V50</f>
        <v>0</v>
      </c>
      <c r="U13" s="54">
        <f>'10'!W19+'10'!W50</f>
        <v>0</v>
      </c>
      <c r="V13" s="54">
        <f>'10'!X19+'10'!X50</f>
        <v>0</v>
      </c>
      <c r="W13" s="54">
        <f>'10'!Y19+'10'!Y50</f>
        <v>0</v>
      </c>
      <c r="X13" s="54">
        <f>'10'!Z19+'10'!Z50</f>
        <v>0</v>
      </c>
      <c r="Y13" s="54">
        <f>'10'!AA19+'10'!AA50</f>
        <v>0</v>
      </c>
      <c r="Z13" s="54">
        <f>'10'!AB19+'10'!AB50</f>
        <v>0</v>
      </c>
      <c r="AA13" s="54">
        <f>'10'!AC19+'10'!AC50</f>
        <v>0</v>
      </c>
      <c r="AB13" s="54">
        <f>'10'!AD19+'10'!AD50</f>
        <v>0</v>
      </c>
      <c r="AC13" s="54">
        <f>'10'!AE19+'10'!AE50</f>
        <v>0</v>
      </c>
      <c r="AD13" s="54">
        <f>'10'!AF19+'10'!AF50</f>
        <v>0</v>
      </c>
      <c r="AE13" s="54">
        <f>'10'!AG19+'10'!AG50</f>
        <v>0</v>
      </c>
      <c r="AF13" s="54">
        <f>'10'!AH19+'10'!AH50</f>
        <v>0</v>
      </c>
      <c r="AG13" s="54">
        <f>'10'!AI19+'10'!AI50</f>
        <v>0</v>
      </c>
      <c r="AH13" s="54">
        <f>'10'!AJ19+'10'!AJ50</f>
        <v>0</v>
      </c>
      <c r="AI13" s="54">
        <f>'10'!AK19+'10'!AK50</f>
        <v>0</v>
      </c>
      <c r="AJ13" s="54">
        <f>'10'!AL19+'10'!AL50</f>
        <v>0</v>
      </c>
      <c r="AK13" s="54">
        <f>'10'!AM19+'10'!AM50</f>
        <v>0</v>
      </c>
      <c r="AL13" s="54">
        <f>'10'!AN19+'10'!AN50</f>
        <v>0</v>
      </c>
      <c r="AM13" s="54">
        <f>'10'!AO19+'10'!AO50</f>
        <v>0</v>
      </c>
      <c r="AN13" s="54">
        <f>'10'!AP19+'10'!AP50</f>
        <v>0</v>
      </c>
      <c r="AO13" s="54">
        <f>'10'!AQ19+'10'!AQ50</f>
        <v>0</v>
      </c>
      <c r="AP13" s="54">
        <f>'10'!AR19+'10'!AR50</f>
        <v>0</v>
      </c>
      <c r="AQ13" s="54">
        <f>'10'!AS19+'10'!AS50</f>
        <v>0</v>
      </c>
      <c r="AR13" s="54">
        <f>'10'!AT19+'10'!AT50</f>
        <v>0</v>
      </c>
      <c r="AS13" s="54">
        <f>'10'!AU19+'10'!AU50</f>
        <v>0</v>
      </c>
      <c r="AT13" s="54">
        <f>'10'!AV19+'10'!AV50</f>
        <v>9.4</v>
      </c>
      <c r="AU13" s="54">
        <f>'10'!AW19+'10'!AW50</f>
        <v>0</v>
      </c>
      <c r="AV13" s="54">
        <f>'10'!AX19+'10'!AX50</f>
        <v>0</v>
      </c>
      <c r="AW13" s="54">
        <f>'10'!AY19+'10'!AY50</f>
        <v>0</v>
      </c>
      <c r="AX13" s="54">
        <f>'10'!AZ19+'10'!AZ50</f>
        <v>0</v>
      </c>
      <c r="AY13" s="54">
        <f>'10'!BA19+'10'!BA50</f>
        <v>0</v>
      </c>
      <c r="AZ13" s="54">
        <f>'10'!BB19+'10'!BB50</f>
        <v>0</v>
      </c>
      <c r="BA13" s="54">
        <f>'10'!BC19+'10'!BC50</f>
        <v>0</v>
      </c>
      <c r="BB13" s="54">
        <f>'10'!BD19+'10'!BD50</f>
        <v>0</v>
      </c>
      <c r="BC13" s="54">
        <f>'10'!BE19+'10'!BE50</f>
        <v>0</v>
      </c>
      <c r="BD13" s="54">
        <f>'10'!BF19+'10'!BF50</f>
        <v>0</v>
      </c>
      <c r="BE13" s="54">
        <f>'10'!BG19+'10'!BG50</f>
        <v>0</v>
      </c>
      <c r="BF13" s="54">
        <f>'10'!BH19+'10'!BH50</f>
        <v>0</v>
      </c>
      <c r="BG13" s="54">
        <f>'10'!BI19+'10'!BI50</f>
        <v>0</v>
      </c>
      <c r="BH13" s="54">
        <f>'10'!BJ19+'10'!BJ50</f>
        <v>0</v>
      </c>
      <c r="BI13" s="54">
        <f>'10'!BK19+'10'!BK50</f>
        <v>0</v>
      </c>
      <c r="BJ13" s="54">
        <f>'10'!BL19+'10'!BL50</f>
        <v>0</v>
      </c>
      <c r="BK13" s="54">
        <f>'10'!BM19+'10'!BM50</f>
        <v>0</v>
      </c>
      <c r="BL13" s="54">
        <f>'10'!BN19+'10'!BN50</f>
        <v>0</v>
      </c>
      <c r="BM13" s="54">
        <f>'10'!BO19+'10'!BO50</f>
        <v>0</v>
      </c>
      <c r="BN13" s="54">
        <f>'10'!BP19+'10'!BP50</f>
        <v>0</v>
      </c>
      <c r="BO13" s="54">
        <f>'10'!BQ19+'10'!BQ50</f>
        <v>0</v>
      </c>
      <c r="BP13" s="54">
        <f>'10'!BR19+'10'!BR50</f>
        <v>0</v>
      </c>
      <c r="BQ13" s="54">
        <f>'10'!BS19+'10'!BS50</f>
        <v>0</v>
      </c>
      <c r="BR13" s="54">
        <f>'10'!BT19+'10'!BT50</f>
        <v>0</v>
      </c>
      <c r="BS13" s="54">
        <f>'10'!BU19+'10'!BU50</f>
        <v>12.502</v>
      </c>
      <c r="BT13" s="54">
        <f>'10'!BV19+'10'!BV50</f>
        <v>0</v>
      </c>
      <c r="BU13" s="54">
        <f>'10'!BW19+'10'!BW50</f>
        <v>0</v>
      </c>
      <c r="BV13" s="54">
        <f>'10'!BX19+'10'!BX50</f>
        <v>3.76</v>
      </c>
      <c r="BW13" s="54">
        <f>'10'!BY19+'10'!BY50</f>
        <v>0</v>
      </c>
      <c r="BX13" s="54">
        <f>'10'!BZ19+'10'!BZ50</f>
        <v>2.82</v>
      </c>
      <c r="BY13" s="81">
        <f>'10'!C21+'10'!C52</f>
        <v>7110.16</v>
      </c>
    </row>
    <row r="14" ht="14.5" spans="1:77">
      <c r="A14" s="53">
        <f>'Итог.вед.(ПРИХОД)'!A14</f>
        <v>45699</v>
      </c>
      <c r="B14" s="54">
        <f>'11'!D19+'11'!D50</f>
        <v>0</v>
      </c>
      <c r="C14" s="54">
        <f>'11'!E19+'11'!E50</f>
        <v>0</v>
      </c>
      <c r="D14" s="54">
        <f>'11'!F19+'11'!F50</f>
        <v>0</v>
      </c>
      <c r="E14" s="54">
        <f>'11'!G19+'11'!G50</f>
        <v>0</v>
      </c>
      <c r="F14" s="54">
        <f>'11'!H19+'11'!H50</f>
        <v>0</v>
      </c>
      <c r="G14" s="54">
        <f>'11'!I19+'11'!I50</f>
        <v>0</v>
      </c>
      <c r="H14" s="54">
        <f>'11'!J19+'11'!J50</f>
        <v>0</v>
      </c>
      <c r="I14" s="54">
        <f>'11'!K19+'11'!K50</f>
        <v>0</v>
      </c>
      <c r="J14" s="54">
        <f>'11'!L19+'11'!L50</f>
        <v>0.6486</v>
      </c>
      <c r="K14" s="54">
        <f>'11'!M19+'11'!M50</f>
        <v>0</v>
      </c>
      <c r="L14" s="54">
        <f>'11'!N19+'11'!N50</f>
        <v>0.1786</v>
      </c>
      <c r="M14" s="54">
        <f>'11'!O19+'11'!O50</f>
        <v>0</v>
      </c>
      <c r="N14" s="54">
        <f>'11'!P19+'11'!P50</f>
        <v>0</v>
      </c>
      <c r="O14" s="54">
        <f>'11'!Q19+'11'!Q50</f>
        <v>94</v>
      </c>
      <c r="P14" s="54">
        <f>'11'!R19+'11'!R50</f>
        <v>0</v>
      </c>
      <c r="Q14" s="54">
        <f>'11'!S19+'11'!S50</f>
        <v>0</v>
      </c>
      <c r="R14" s="54">
        <f>'11'!T19+'11'!T50</f>
        <v>0</v>
      </c>
      <c r="S14" s="54">
        <f>'11'!U19+'11'!U50</f>
        <v>0</v>
      </c>
      <c r="T14" s="54">
        <f>'11'!V19+'11'!V50</f>
        <v>1.974</v>
      </c>
      <c r="U14" s="54">
        <f>'11'!W19+'11'!W50</f>
        <v>0</v>
      </c>
      <c r="V14" s="54">
        <f>'11'!X19+'11'!X50</f>
        <v>0</v>
      </c>
      <c r="W14" s="54">
        <f>'11'!Y19+'11'!Y50</f>
        <v>0</v>
      </c>
      <c r="X14" s="54">
        <f>'11'!Z19+'11'!Z50</f>
        <v>0</v>
      </c>
      <c r="Y14" s="54">
        <f>'11'!AA19+'11'!AA50</f>
        <v>18.8</v>
      </c>
      <c r="Z14" s="54">
        <f>'11'!AB19+'11'!AB50</f>
        <v>0</v>
      </c>
      <c r="AA14" s="54">
        <f>'11'!AC19+'11'!AC50</f>
        <v>0</v>
      </c>
      <c r="AB14" s="54">
        <f>'11'!AD19+'11'!AD50</f>
        <v>0</v>
      </c>
      <c r="AC14" s="54">
        <f>'11'!AE19+'11'!AE50</f>
        <v>0</v>
      </c>
      <c r="AD14" s="54">
        <f>'11'!AF19+'11'!AF50</f>
        <v>0</v>
      </c>
      <c r="AE14" s="54">
        <f>'11'!AG19+'11'!AG50</f>
        <v>0</v>
      </c>
      <c r="AF14" s="54">
        <f>'11'!AH19+'11'!AH50</f>
        <v>0</v>
      </c>
      <c r="AG14" s="54">
        <f>'11'!AI19+'11'!AI50</f>
        <v>0</v>
      </c>
      <c r="AH14" s="54">
        <f>'11'!AJ19+'11'!AJ50</f>
        <v>0</v>
      </c>
      <c r="AI14" s="54">
        <f>'11'!AK19+'11'!AK50</f>
        <v>0</v>
      </c>
      <c r="AJ14" s="54">
        <f>'11'!AL19+'11'!AL50</f>
        <v>0</v>
      </c>
      <c r="AK14" s="54">
        <f>'11'!AM19+'11'!AM50</f>
        <v>0</v>
      </c>
      <c r="AL14" s="54">
        <f>'11'!AN19+'11'!AN50</f>
        <v>5.64</v>
      </c>
      <c r="AM14" s="54">
        <f>'11'!AO19+'11'!AO50</f>
        <v>0</v>
      </c>
      <c r="AN14" s="54">
        <f>'11'!AP19+'11'!AP50</f>
        <v>0</v>
      </c>
      <c r="AO14" s="54">
        <f>'11'!AQ19+'11'!AQ50</f>
        <v>0</v>
      </c>
      <c r="AP14" s="54">
        <f>'11'!AR19+'11'!AR50</f>
        <v>0</v>
      </c>
      <c r="AQ14" s="54">
        <f>'11'!AS19+'11'!AS50</f>
        <v>0</v>
      </c>
      <c r="AR14" s="54">
        <f>'11'!AT19+'11'!AT50</f>
        <v>0</v>
      </c>
      <c r="AS14" s="54">
        <f>'11'!AU19+'11'!AU50</f>
        <v>0</v>
      </c>
      <c r="AT14" s="54">
        <f>'11'!AV19+'11'!AV50</f>
        <v>0</v>
      </c>
      <c r="AU14" s="54">
        <f>'11'!AW19+'11'!AW50</f>
        <v>0</v>
      </c>
      <c r="AV14" s="54">
        <f>'11'!AX19+'11'!AX50</f>
        <v>0</v>
      </c>
      <c r="AW14" s="54">
        <f>'11'!AY19+'11'!AY50</f>
        <v>0</v>
      </c>
      <c r="AX14" s="54">
        <f>'11'!AZ19+'11'!AZ50</f>
        <v>0</v>
      </c>
      <c r="AY14" s="54">
        <f>'11'!BA19+'11'!BA50</f>
        <v>0</v>
      </c>
      <c r="AZ14" s="54">
        <f>'11'!BB19+'11'!BB50</f>
        <v>5.264</v>
      </c>
      <c r="BA14" s="54">
        <f>'11'!BC19+'11'!BC50</f>
        <v>0</v>
      </c>
      <c r="BB14" s="54">
        <f>'11'!BD19+'11'!BD50</f>
        <v>0</v>
      </c>
      <c r="BC14" s="54">
        <f>'11'!BE19+'11'!BE50</f>
        <v>0</v>
      </c>
      <c r="BD14" s="54">
        <f>'11'!BF19+'11'!BF50</f>
        <v>0</v>
      </c>
      <c r="BE14" s="54">
        <f>'11'!BG19+'11'!BG50</f>
        <v>0</v>
      </c>
      <c r="BF14" s="54">
        <f>'11'!BH19+'11'!BH50</f>
        <v>0</v>
      </c>
      <c r="BG14" s="54">
        <f>'11'!BI19+'11'!BI50</f>
        <v>2.82</v>
      </c>
      <c r="BH14" s="54">
        <f>'11'!BJ19+'11'!BJ50</f>
        <v>0</v>
      </c>
      <c r="BI14" s="54">
        <f>'11'!BK19+'11'!BK50</f>
        <v>1.316</v>
      </c>
      <c r="BJ14" s="54">
        <f>'11'!BL19+'11'!BL50</f>
        <v>2.444</v>
      </c>
      <c r="BK14" s="54">
        <f>'11'!BM19+'11'!BM50</f>
        <v>0</v>
      </c>
      <c r="BL14" s="54">
        <f>'11'!BN19+'11'!BN50</f>
        <v>0</v>
      </c>
      <c r="BM14" s="54">
        <f>'11'!BO19+'11'!BO50</f>
        <v>0</v>
      </c>
      <c r="BN14" s="54">
        <f>'11'!BP19+'11'!BP50</f>
        <v>0</v>
      </c>
      <c r="BO14" s="54">
        <f>'11'!BQ19+'11'!BQ50</f>
        <v>0</v>
      </c>
      <c r="BP14" s="54">
        <f>'11'!BR19+'11'!BR50</f>
        <v>0</v>
      </c>
      <c r="BQ14" s="54">
        <f>'11'!BS19+'11'!BS50</f>
        <v>0</v>
      </c>
      <c r="BR14" s="54">
        <f>'11'!BT19+'11'!BT50</f>
        <v>0</v>
      </c>
      <c r="BS14" s="54">
        <f>'11'!BU19+'11'!BU50</f>
        <v>0</v>
      </c>
      <c r="BT14" s="54">
        <f>'11'!BV19+'11'!BV50</f>
        <v>9.4</v>
      </c>
      <c r="BU14" s="54">
        <f>'11'!BW19+'11'!BW50</f>
        <v>0</v>
      </c>
      <c r="BV14" s="54">
        <f>'11'!BX19+'11'!BX50</f>
        <v>3.76</v>
      </c>
      <c r="BW14" s="54">
        <f>'11'!BY19+'11'!BY50</f>
        <v>0</v>
      </c>
      <c r="BX14" s="54">
        <f>'11'!BZ19+'11'!BZ50</f>
        <v>0</v>
      </c>
      <c r="BY14" s="81">
        <f>'11'!C21+'11'!C52</f>
        <v>7110.16</v>
      </c>
    </row>
    <row r="15" ht="15" customHeight="1" spans="1:77">
      <c r="A15" s="53">
        <f>'Итог.вед.(ПРИХОД)'!A15</f>
        <v>45700</v>
      </c>
      <c r="B15" s="54">
        <f>'12'!D19+'12'!D50</f>
        <v>0</v>
      </c>
      <c r="C15" s="54">
        <f>'12'!E19+'12'!E50</f>
        <v>0</v>
      </c>
      <c r="D15" s="54">
        <f>'12'!F19+'12'!F50</f>
        <v>0</v>
      </c>
      <c r="E15" s="54">
        <f>'12'!G19+'12'!G50</f>
        <v>0</v>
      </c>
      <c r="F15" s="54">
        <f>'12'!H19+'12'!H50</f>
        <v>0</v>
      </c>
      <c r="G15" s="54">
        <f>'12'!I19+'12'!I50</f>
        <v>0</v>
      </c>
      <c r="H15" s="54">
        <f>'12'!J19+'12'!J50</f>
        <v>0</v>
      </c>
      <c r="I15" s="54">
        <f>'12'!K19+'12'!K50</f>
        <v>0</v>
      </c>
      <c r="J15" s="54">
        <f>'12'!L19+'12'!L50</f>
        <v>0.188</v>
      </c>
      <c r="K15" s="54">
        <f>'12'!M19+'12'!M50</f>
        <v>1.316</v>
      </c>
      <c r="L15" s="54">
        <f>'12'!N19+'12'!N50</f>
        <v>0.1692</v>
      </c>
      <c r="M15" s="54">
        <f>'12'!O19+'12'!O50</f>
        <v>0</v>
      </c>
      <c r="N15" s="54">
        <f>'12'!P19+'12'!P50</f>
        <v>0.094</v>
      </c>
      <c r="O15" s="54">
        <f>'12'!Q19+'12'!Q50</f>
        <v>0</v>
      </c>
      <c r="P15" s="54">
        <f>'12'!R19+'12'!R50</f>
        <v>0</v>
      </c>
      <c r="Q15" s="54">
        <f>'12'!S19+'12'!S50</f>
        <v>0</v>
      </c>
      <c r="R15" s="54">
        <f>'12'!T19+'12'!T50</f>
        <v>0</v>
      </c>
      <c r="S15" s="54">
        <f>'12'!U19+'12'!U50</f>
        <v>0</v>
      </c>
      <c r="T15" s="54">
        <f>'12'!V19+'12'!V50</f>
        <v>0</v>
      </c>
      <c r="U15" s="54">
        <f>'12'!W19+'12'!W50</f>
        <v>2.82</v>
      </c>
      <c r="V15" s="54">
        <f>'12'!X19+'12'!X50</f>
        <v>0</v>
      </c>
      <c r="W15" s="54">
        <f>'12'!Y19+'12'!Y50</f>
        <v>0</v>
      </c>
      <c r="X15" s="54">
        <f>'12'!Z19+'12'!Z50</f>
        <v>0</v>
      </c>
      <c r="Y15" s="54">
        <f>'12'!AA19+'12'!AA50</f>
        <v>0</v>
      </c>
      <c r="Z15" s="54">
        <f>'12'!AB19+'12'!AB50</f>
        <v>0</v>
      </c>
      <c r="AA15" s="54">
        <f>'12'!AC19+'12'!AC50</f>
        <v>0</v>
      </c>
      <c r="AB15" s="54">
        <f>'12'!AD19+'12'!AD50</f>
        <v>0</v>
      </c>
      <c r="AC15" s="54">
        <f>'12'!AE19+'12'!AE50</f>
        <v>0</v>
      </c>
      <c r="AD15" s="54">
        <f>'12'!AF19+'12'!AF50</f>
        <v>0</v>
      </c>
      <c r="AE15" s="54">
        <f>'12'!AG19+'12'!AG50</f>
        <v>4.7</v>
      </c>
      <c r="AF15" s="54">
        <f>'12'!AH19+'12'!AH50</f>
        <v>0</v>
      </c>
      <c r="AG15" s="54">
        <f>'12'!AI19+'12'!AI50</f>
        <v>0</v>
      </c>
      <c r="AH15" s="54">
        <f>'12'!AJ19+'12'!AJ50</f>
        <v>0</v>
      </c>
      <c r="AI15" s="54">
        <f>'12'!AK19+'12'!AK50</f>
        <v>0</v>
      </c>
      <c r="AJ15" s="54">
        <f>'12'!AL19+'12'!AL50</f>
        <v>0</v>
      </c>
      <c r="AK15" s="54">
        <f>'12'!AM19+'12'!AM50</f>
        <v>0</v>
      </c>
      <c r="AL15" s="54">
        <f>'12'!AN19+'12'!AN50</f>
        <v>0</v>
      </c>
      <c r="AM15" s="54">
        <f>'12'!AO19+'12'!AO50</f>
        <v>0</v>
      </c>
      <c r="AN15" s="54">
        <f>'12'!AP19+'12'!AP50</f>
        <v>0</v>
      </c>
      <c r="AO15" s="54">
        <f>'12'!AQ19+'12'!AQ50</f>
        <v>0</v>
      </c>
      <c r="AP15" s="54">
        <f>'12'!AR19+'12'!AR50</f>
        <v>0</v>
      </c>
      <c r="AQ15" s="54">
        <f>'12'!AS19+'12'!AS50</f>
        <v>0</v>
      </c>
      <c r="AR15" s="54">
        <f>'12'!AT19+'12'!AT50</f>
        <v>1.128</v>
      </c>
      <c r="AS15" s="54">
        <f>'12'!AU19+'12'!AU50</f>
        <v>0</v>
      </c>
      <c r="AT15" s="54">
        <f>'12'!AV19+'12'!AV50</f>
        <v>0</v>
      </c>
      <c r="AU15" s="54">
        <f>'12'!AW19+'12'!AW50</f>
        <v>0</v>
      </c>
      <c r="AV15" s="54">
        <f>'12'!AX19+'12'!AX50</f>
        <v>0</v>
      </c>
      <c r="AW15" s="54">
        <f>'12'!AY19+'12'!AY50</f>
        <v>0</v>
      </c>
      <c r="AX15" s="54">
        <f>'12'!AZ19+'12'!AZ50</f>
        <v>0</v>
      </c>
      <c r="AY15" s="54">
        <f>'12'!BA19+'12'!BA50</f>
        <v>0</v>
      </c>
      <c r="AZ15" s="54">
        <f>'12'!BB19+'12'!BB50</f>
        <v>0</v>
      </c>
      <c r="BA15" s="54">
        <f>'12'!BC19+'12'!BC50</f>
        <v>0</v>
      </c>
      <c r="BB15" s="54">
        <f>'12'!BD19+'12'!BD50</f>
        <v>0</v>
      </c>
      <c r="BC15" s="54">
        <f>'12'!BE19+'12'!BE50</f>
        <v>0</v>
      </c>
      <c r="BD15" s="54">
        <f>'12'!BF19+'12'!BF50</f>
        <v>0</v>
      </c>
      <c r="BE15" s="54">
        <f>'12'!BG19+'12'!BG50</f>
        <v>0</v>
      </c>
      <c r="BF15" s="54">
        <f>'12'!BH19+'12'!BH50</f>
        <v>0</v>
      </c>
      <c r="BG15" s="54">
        <f>'12'!BI19+'12'!BI50</f>
        <v>0</v>
      </c>
      <c r="BH15" s="54">
        <f>'12'!BJ19+'12'!BJ50</f>
        <v>0</v>
      </c>
      <c r="BI15" s="54">
        <f>'12'!BK19+'12'!BK50</f>
        <v>0</v>
      </c>
      <c r="BJ15" s="54">
        <f>'12'!BL19+'12'!BL50</f>
        <v>0</v>
      </c>
      <c r="BK15" s="54">
        <f>'12'!BM19+'12'!BM50</f>
        <v>0</v>
      </c>
      <c r="BL15" s="54">
        <f>'12'!BN19+'12'!BN50</f>
        <v>0</v>
      </c>
      <c r="BM15" s="54">
        <f>'12'!BO19+'12'!BO50</f>
        <v>0</v>
      </c>
      <c r="BN15" s="54">
        <f>'12'!BP19+'12'!BP50</f>
        <v>0</v>
      </c>
      <c r="BO15" s="54">
        <f>'12'!BQ19+'12'!BQ50</f>
        <v>0</v>
      </c>
      <c r="BP15" s="54">
        <f>'12'!BR19+'12'!BR50</f>
        <v>0</v>
      </c>
      <c r="BQ15" s="54">
        <f>'12'!BS19+'12'!BS50</f>
        <v>0</v>
      </c>
      <c r="BR15" s="54">
        <f>'12'!BT19+'12'!BT50</f>
        <v>0</v>
      </c>
      <c r="BS15" s="54">
        <f>'12'!BU19+'12'!BU50</f>
        <v>0</v>
      </c>
      <c r="BT15" s="54">
        <f>'12'!BV19+'12'!BV50</f>
        <v>0</v>
      </c>
      <c r="BU15" s="54">
        <f>'12'!BW19+'12'!BW50</f>
        <v>5.64</v>
      </c>
      <c r="BV15" s="54">
        <f>'12'!BX19+'12'!BX50</f>
        <v>3.76</v>
      </c>
      <c r="BW15" s="54">
        <f>'12'!BY19+'12'!BY50</f>
        <v>0</v>
      </c>
      <c r="BX15" s="54">
        <f>'12'!BZ19+'12'!BZ50</f>
        <v>2.82</v>
      </c>
      <c r="BY15" s="81">
        <f>'12'!C21+'12'!C52</f>
        <v>7110.16</v>
      </c>
    </row>
    <row r="16" ht="14.5" spans="1:77">
      <c r="A16" s="53">
        <f>'Итог.вед.(ПРИХОД)'!A16</f>
        <v>45701</v>
      </c>
      <c r="B16" s="54">
        <f>'13'!D19+'13'!D50</f>
        <v>0</v>
      </c>
      <c r="C16" s="54">
        <f>'13'!E19+'13'!E50</f>
        <v>0</v>
      </c>
      <c r="D16" s="54">
        <f>'13'!F19+'13'!F50</f>
        <v>0</v>
      </c>
      <c r="E16" s="54">
        <f>'13'!G19+'13'!G50</f>
        <v>0</v>
      </c>
      <c r="F16" s="54">
        <f>'13'!H19+'13'!H50</f>
        <v>0</v>
      </c>
      <c r="G16" s="54">
        <f>'13'!I19+'13'!I50</f>
        <v>0</v>
      </c>
      <c r="H16" s="54">
        <f>'13'!J19+'13'!J50</f>
        <v>4.136</v>
      </c>
      <c r="I16" s="54">
        <f>'13'!K19+'13'!K50</f>
        <v>0</v>
      </c>
      <c r="J16" s="54">
        <f>'13'!L19+'13'!L50</f>
        <v>0.3572</v>
      </c>
      <c r="K16" s="54">
        <f>'13'!M19+'13'!M50</f>
        <v>1.128</v>
      </c>
      <c r="L16" s="54">
        <f>'13'!N19+'13'!N50</f>
        <v>0.3196</v>
      </c>
      <c r="M16" s="54">
        <f>'13'!O19+'13'!O50</f>
        <v>0</v>
      </c>
      <c r="N16" s="54">
        <f>'13'!P19+'13'!P50</f>
        <v>0.094</v>
      </c>
      <c r="O16" s="54">
        <f>'13'!Q19+'13'!Q50</f>
        <v>94</v>
      </c>
      <c r="P16" s="54">
        <f>'13'!R19+'13'!R50</f>
        <v>0</v>
      </c>
      <c r="Q16" s="54">
        <f>'13'!S19+'13'!S50</f>
        <v>0</v>
      </c>
      <c r="R16" s="54">
        <f>'13'!T19+'13'!T50</f>
        <v>0</v>
      </c>
      <c r="S16" s="54">
        <f>'13'!U19+'13'!U50</f>
        <v>0</v>
      </c>
      <c r="T16" s="54">
        <f>'13'!V19+'13'!V50</f>
        <v>0</v>
      </c>
      <c r="U16" s="54">
        <f>'13'!W19+'13'!W50</f>
        <v>1.88</v>
      </c>
      <c r="V16" s="54">
        <f>'13'!X19+'13'!X50</f>
        <v>0</v>
      </c>
      <c r="W16" s="54">
        <f>'13'!Y19+'13'!Y50</f>
        <v>0</v>
      </c>
      <c r="X16" s="54">
        <f>'13'!Z19+'13'!Z50</f>
        <v>0</v>
      </c>
      <c r="Y16" s="54">
        <f>'13'!AA19+'13'!AA50</f>
        <v>0</v>
      </c>
      <c r="Z16" s="54">
        <f>'13'!AB19+'13'!AB50</f>
        <v>0</v>
      </c>
      <c r="AA16" s="54">
        <f>'13'!AC19+'13'!AC50</f>
        <v>0</v>
      </c>
      <c r="AB16" s="54">
        <f>'13'!AD19+'13'!AD50</f>
        <v>0</v>
      </c>
      <c r="AC16" s="54">
        <f>'13'!AE19+'13'!AE50</f>
        <v>0</v>
      </c>
      <c r="AD16" s="54">
        <f>'13'!AF19+'13'!AF50</f>
        <v>0</v>
      </c>
      <c r="AE16" s="54">
        <f>'13'!AG19+'13'!AG50</f>
        <v>0</v>
      </c>
      <c r="AF16" s="54">
        <f>'13'!AH19+'13'!AH50</f>
        <v>0</v>
      </c>
      <c r="AG16" s="54">
        <f>'13'!AI19+'13'!AI50</f>
        <v>0</v>
      </c>
      <c r="AH16" s="54">
        <f>'13'!AJ19+'13'!AJ50</f>
        <v>0</v>
      </c>
      <c r="AI16" s="54">
        <f>'13'!AK19+'13'!AK50</f>
        <v>0</v>
      </c>
      <c r="AJ16" s="54">
        <f>'13'!AL19+'13'!AL50</f>
        <v>0</v>
      </c>
      <c r="AK16" s="54">
        <f>'13'!AM19+'13'!AM50</f>
        <v>0</v>
      </c>
      <c r="AL16" s="54">
        <f>'13'!AN19+'13'!AN50</f>
        <v>0</v>
      </c>
      <c r="AM16" s="54">
        <f>'13'!AO19+'13'!AO50</f>
        <v>0</v>
      </c>
      <c r="AN16" s="54">
        <f>'13'!AP19+'13'!AP50</f>
        <v>0</v>
      </c>
      <c r="AO16" s="54">
        <f>'13'!AQ19+'13'!AQ50</f>
        <v>0</v>
      </c>
      <c r="AP16" s="54">
        <f>'13'!AR19+'13'!AR50</f>
        <v>0</v>
      </c>
      <c r="AQ16" s="54">
        <f>'13'!AS19+'13'!AS50</f>
        <v>0</v>
      </c>
      <c r="AR16" s="54">
        <f>'13'!AT19+'13'!AT50</f>
        <v>0.846</v>
      </c>
      <c r="AS16" s="54">
        <f>'13'!AU19+'13'!AU50</f>
        <v>0</v>
      </c>
      <c r="AT16" s="54">
        <f>'13'!AV19+'13'!AV50</f>
        <v>0</v>
      </c>
      <c r="AU16" s="54">
        <f>'13'!AW19+'13'!AW50</f>
        <v>0</v>
      </c>
      <c r="AV16" s="54">
        <f>'13'!AX19+'13'!AX50</f>
        <v>0</v>
      </c>
      <c r="AW16" s="54">
        <f>'13'!AY19+'13'!AY50</f>
        <v>0</v>
      </c>
      <c r="AX16" s="54">
        <f>'13'!AZ19+'13'!AZ50</f>
        <v>5.64</v>
      </c>
      <c r="AY16" s="54">
        <f>'13'!BA19+'13'!BA50</f>
        <v>0</v>
      </c>
      <c r="AZ16" s="54">
        <f>'13'!BB19+'13'!BB50</f>
        <v>0</v>
      </c>
      <c r="BA16" s="54">
        <f>'13'!BC19+'13'!BC50</f>
        <v>0</v>
      </c>
      <c r="BB16" s="54">
        <f>'13'!BD19+'13'!BD50</f>
        <v>0</v>
      </c>
      <c r="BC16" s="54">
        <f>'13'!BE19+'13'!BE50</f>
        <v>0</v>
      </c>
      <c r="BD16" s="54">
        <f>'13'!BF19+'13'!BF50</f>
        <v>0</v>
      </c>
      <c r="BE16" s="54">
        <f>'13'!BG19+'13'!BG50</f>
        <v>0</v>
      </c>
      <c r="BF16" s="54">
        <f>'13'!BH19+'13'!BH50</f>
        <v>0</v>
      </c>
      <c r="BG16" s="54">
        <f>'13'!BI19+'13'!BI50</f>
        <v>0</v>
      </c>
      <c r="BH16" s="54">
        <f>'13'!BJ19+'13'!BJ50</f>
        <v>0</v>
      </c>
      <c r="BI16" s="54">
        <f>'13'!BK19+'13'!BK50</f>
        <v>0</v>
      </c>
      <c r="BJ16" s="54">
        <f>'13'!BL19+'13'!BL50</f>
        <v>0</v>
      </c>
      <c r="BK16" s="54">
        <f>'13'!BM19+'13'!BM50</f>
        <v>0</v>
      </c>
      <c r="BL16" s="54">
        <f>'13'!BN19+'13'!BN50</f>
        <v>0</v>
      </c>
      <c r="BM16" s="54">
        <f>'13'!BO19+'13'!BO50</f>
        <v>0</v>
      </c>
      <c r="BN16" s="54">
        <f>'13'!BP19+'13'!BP50</f>
        <v>0</v>
      </c>
      <c r="BO16" s="54">
        <f>'13'!BQ19+'13'!BQ50</f>
        <v>0</v>
      </c>
      <c r="BP16" s="54">
        <f>'13'!BR19+'13'!BR50</f>
        <v>0</v>
      </c>
      <c r="BQ16" s="54">
        <f>'13'!BS19+'13'!BS50</f>
        <v>0</v>
      </c>
      <c r="BR16" s="54">
        <f>'13'!BT19+'13'!BT50</f>
        <v>0</v>
      </c>
      <c r="BS16" s="54">
        <f>'13'!BU19+'13'!BU50</f>
        <v>0</v>
      </c>
      <c r="BT16" s="54">
        <f>'13'!BV19+'13'!BV50</f>
        <v>10.34</v>
      </c>
      <c r="BU16" s="54">
        <f>'13'!BW19+'13'!BW50</f>
        <v>0</v>
      </c>
      <c r="BV16" s="54">
        <f>'13'!BX19+'13'!BX50</f>
        <v>3.76</v>
      </c>
      <c r="BW16" s="54">
        <f>'13'!BY19+'13'!BY50</f>
        <v>0</v>
      </c>
      <c r="BX16" s="54">
        <f>'13'!BZ19+'13'!BZ50</f>
        <v>0</v>
      </c>
      <c r="BY16" s="81">
        <f>'13'!C21+'13'!C52</f>
        <v>7110.16</v>
      </c>
    </row>
    <row r="17" ht="14.5" spans="1:77">
      <c r="A17" s="53">
        <f>'Итог.вед.(ПРИХОД)'!A17</f>
        <v>45702</v>
      </c>
      <c r="B17" s="54">
        <f>'14'!D19+'14'!D50</f>
        <v>0</v>
      </c>
      <c r="C17" s="54">
        <f>'14'!E19+'14'!E50</f>
        <v>0</v>
      </c>
      <c r="D17" s="54">
        <f>'14'!F19+'14'!F50</f>
        <v>0</v>
      </c>
      <c r="E17" s="54">
        <f>'14'!G19+'14'!G50</f>
        <v>0</v>
      </c>
      <c r="F17" s="54">
        <f>'14'!H19+'14'!H50</f>
        <v>0</v>
      </c>
      <c r="G17" s="54">
        <f>'14'!I19+'14'!I50</f>
        <v>0</v>
      </c>
      <c r="H17" s="54">
        <f>'14'!J19+'14'!J50</f>
        <v>0</v>
      </c>
      <c r="I17" s="54">
        <f>'14'!K19+'14'!K50</f>
        <v>0</v>
      </c>
      <c r="J17" s="54">
        <f>'14'!L19+'14'!L50</f>
        <v>0.6674</v>
      </c>
      <c r="K17" s="54">
        <f>'14'!M19+'14'!M50</f>
        <v>0</v>
      </c>
      <c r="L17" s="54">
        <f>'14'!N19+'14'!N50</f>
        <v>0.2538</v>
      </c>
      <c r="M17" s="54">
        <f>'14'!O19+'14'!O50</f>
        <v>0</v>
      </c>
      <c r="N17" s="54">
        <f>'14'!P19+'14'!P50</f>
        <v>0</v>
      </c>
      <c r="O17" s="54">
        <f>'14'!Q19+'14'!Q50</f>
        <v>0</v>
      </c>
      <c r="P17" s="54">
        <f>'14'!R19+'14'!R50</f>
        <v>0</v>
      </c>
      <c r="Q17" s="54">
        <f>'14'!S19+'14'!S50</f>
        <v>0</v>
      </c>
      <c r="R17" s="54">
        <f>'14'!T19+'14'!T50</f>
        <v>0</v>
      </c>
      <c r="S17" s="54">
        <f>'14'!U19+'14'!U50</f>
        <v>0</v>
      </c>
      <c r="T17" s="54">
        <f>'14'!V19+'14'!V50</f>
        <v>1.88</v>
      </c>
      <c r="U17" s="54">
        <f>'14'!W19+'14'!W50</f>
        <v>0</v>
      </c>
      <c r="V17" s="54">
        <f>'14'!X19+'14'!X50</f>
        <v>0</v>
      </c>
      <c r="W17" s="54">
        <f>'14'!Y19+'14'!Y50</f>
        <v>0</v>
      </c>
      <c r="X17" s="54">
        <f>'14'!Z19+'14'!Z50</f>
        <v>0</v>
      </c>
      <c r="Y17" s="54">
        <f>'14'!AA19+'14'!AA50</f>
        <v>18.8</v>
      </c>
      <c r="Z17" s="54">
        <f>'14'!AB19+'14'!AB50</f>
        <v>0</v>
      </c>
      <c r="AA17" s="54">
        <f>'14'!AC19+'14'!AC50</f>
        <v>0.376</v>
      </c>
      <c r="AB17" s="54">
        <f>'14'!AD19+'14'!AD50</f>
        <v>0</v>
      </c>
      <c r="AC17" s="54">
        <f>'14'!AE19+'14'!AE50</f>
        <v>0</v>
      </c>
      <c r="AD17" s="54">
        <f>'14'!AF19+'14'!AF50</f>
        <v>0</v>
      </c>
      <c r="AE17" s="54">
        <f>'14'!AG19+'14'!AG50</f>
        <v>0</v>
      </c>
      <c r="AF17" s="54">
        <f>'14'!AH19+'14'!AH50</f>
        <v>0</v>
      </c>
      <c r="AG17" s="54">
        <f>'14'!AI19+'14'!AI50</f>
        <v>0</v>
      </c>
      <c r="AH17" s="54">
        <f>'14'!AJ19+'14'!AJ50</f>
        <v>0</v>
      </c>
      <c r="AI17" s="54">
        <f>'14'!AK19+'14'!AK50</f>
        <v>0</v>
      </c>
      <c r="AJ17" s="54">
        <f>'14'!AL19+'14'!AL50</f>
        <v>0</v>
      </c>
      <c r="AK17" s="54">
        <f>'14'!AM19+'14'!AM50</f>
        <v>0</v>
      </c>
      <c r="AL17" s="54">
        <f>'14'!AN19+'14'!AN50</f>
        <v>0</v>
      </c>
      <c r="AM17" s="54">
        <f>'14'!AO19+'14'!AO50</f>
        <v>0</v>
      </c>
      <c r="AN17" s="54">
        <f>'14'!AP19+'14'!AP50</f>
        <v>0</v>
      </c>
      <c r="AO17" s="54">
        <f>'14'!AQ19+'14'!AQ50</f>
        <v>0</v>
      </c>
      <c r="AP17" s="54">
        <f>'14'!AR19+'14'!AR50</f>
        <v>0</v>
      </c>
      <c r="AQ17" s="54">
        <f>'14'!AS19+'14'!AS50</f>
        <v>0</v>
      </c>
      <c r="AR17" s="54">
        <f>'14'!AT19+'14'!AT50</f>
        <v>0.188</v>
      </c>
      <c r="AS17" s="54">
        <f>'14'!AU19+'14'!AU50</f>
        <v>0</v>
      </c>
      <c r="AT17" s="54">
        <f>'14'!AV19+'14'!AV50</f>
        <v>3.572</v>
      </c>
      <c r="AU17" s="54">
        <f>'14'!AW19+'14'!AW50</f>
        <v>0</v>
      </c>
      <c r="AV17" s="54">
        <f>'14'!AX19+'14'!AX50</f>
        <v>0</v>
      </c>
      <c r="AW17" s="54">
        <f>'14'!AY19+'14'!AY50</f>
        <v>0</v>
      </c>
      <c r="AX17" s="54">
        <f>'14'!AZ19+'14'!AZ50</f>
        <v>0</v>
      </c>
      <c r="AY17" s="54">
        <f>'14'!BA19+'14'!BA50</f>
        <v>0</v>
      </c>
      <c r="AZ17" s="54">
        <f>'14'!BB19+'14'!BB50</f>
        <v>0</v>
      </c>
      <c r="BA17" s="54">
        <f>'14'!BC19+'14'!BC50</f>
        <v>0</v>
      </c>
      <c r="BB17" s="54">
        <f>'14'!BD19+'14'!BD50</f>
        <v>0</v>
      </c>
      <c r="BC17" s="54">
        <f>'14'!BE19+'14'!BE50</f>
        <v>0</v>
      </c>
      <c r="BD17" s="54">
        <f>'14'!BF19+'14'!BF50</f>
        <v>0</v>
      </c>
      <c r="BE17" s="54">
        <f>'14'!BG19+'14'!BG50</f>
        <v>0</v>
      </c>
      <c r="BF17" s="54">
        <f>'14'!BH19+'14'!BH50</f>
        <v>5.64</v>
      </c>
      <c r="BG17" s="54">
        <f>'14'!BI19+'14'!BI50</f>
        <v>0</v>
      </c>
      <c r="BH17" s="54">
        <f>'14'!BJ19+'14'!BJ50</f>
        <v>18.612</v>
      </c>
      <c r="BI17" s="54">
        <f>'14'!BK19+'14'!BK50</f>
        <v>1.222</v>
      </c>
      <c r="BJ17" s="54">
        <f>'14'!BL19+'14'!BL50</f>
        <v>0.94</v>
      </c>
      <c r="BK17" s="54">
        <f>'14'!BM19+'14'!BM50</f>
        <v>0</v>
      </c>
      <c r="BL17" s="54">
        <f>'14'!BN19+'14'!BN50</f>
        <v>0</v>
      </c>
      <c r="BM17" s="54">
        <f>'14'!BO19+'14'!BO50</f>
        <v>3.008</v>
      </c>
      <c r="BN17" s="54">
        <f>'14'!BP19+'14'!BP50</f>
        <v>0</v>
      </c>
      <c r="BO17" s="54">
        <f>'14'!BQ19+'14'!BQ50</f>
        <v>0</v>
      </c>
      <c r="BP17" s="54">
        <f>'14'!BR19+'14'!BR50</f>
        <v>0</v>
      </c>
      <c r="BQ17" s="54">
        <f>'14'!BS19+'14'!BS50</f>
        <v>0</v>
      </c>
      <c r="BR17" s="54">
        <f>'14'!BT19+'14'!BT50</f>
        <v>0</v>
      </c>
      <c r="BS17" s="54">
        <f>'14'!BU19+'14'!BU50</f>
        <v>0</v>
      </c>
      <c r="BT17" s="54">
        <f>'14'!BV19+'14'!BV50</f>
        <v>0</v>
      </c>
      <c r="BU17" s="54">
        <f>'14'!BW19+'14'!BW50</f>
        <v>0</v>
      </c>
      <c r="BV17" s="54">
        <f>'14'!BX19+'14'!BX50</f>
        <v>3.76</v>
      </c>
      <c r="BW17" s="54">
        <f>'14'!BY19+'14'!BY50</f>
        <v>0</v>
      </c>
      <c r="BX17" s="54">
        <f>'14'!BZ19+'14'!BZ50</f>
        <v>0</v>
      </c>
      <c r="BY17" s="81">
        <f>'14'!C21+'14'!C52</f>
        <v>7110.16</v>
      </c>
    </row>
    <row r="18" ht="14.5" spans="1:77">
      <c r="A18" s="53">
        <f>'Итог.вед.(ПРИХОД)'!A18</f>
        <v>45703</v>
      </c>
      <c r="B18" s="54">
        <f>'15'!D19+'15'!D50</f>
        <v>0</v>
      </c>
      <c r="C18" s="54">
        <f>'15'!E19+'15'!E50</f>
        <v>0</v>
      </c>
      <c r="D18" s="54">
        <f>'15'!F19+'15'!F50</f>
        <v>0</v>
      </c>
      <c r="E18" s="54">
        <f>'15'!G19+'15'!G50</f>
        <v>0</v>
      </c>
      <c r="F18" s="54">
        <f>'15'!H19+'15'!H50</f>
        <v>0</v>
      </c>
      <c r="G18" s="54">
        <f>'15'!I19+'15'!I50</f>
        <v>0</v>
      </c>
      <c r="H18" s="54">
        <f>'15'!J19+'15'!J50</f>
        <v>0</v>
      </c>
      <c r="I18" s="54">
        <f>'15'!K19+'15'!K50</f>
        <v>0</v>
      </c>
      <c r="J18" s="54">
        <f>'15'!L19+'15'!L50</f>
        <v>0</v>
      </c>
      <c r="K18" s="54">
        <f>'15'!M19+'15'!M50</f>
        <v>0</v>
      </c>
      <c r="L18" s="54">
        <f>'15'!N19+'15'!N50</f>
        <v>0</v>
      </c>
      <c r="M18" s="54">
        <f>'15'!O19+'15'!O50</f>
        <v>0</v>
      </c>
      <c r="N18" s="54">
        <f>'15'!P19+'15'!P50</f>
        <v>0</v>
      </c>
      <c r="O18" s="54">
        <f>'15'!Q19+'15'!Q50</f>
        <v>0</v>
      </c>
      <c r="P18" s="54">
        <f>'15'!R19+'15'!R50</f>
        <v>0</v>
      </c>
      <c r="Q18" s="54">
        <f>'15'!S19+'15'!S50</f>
        <v>0</v>
      </c>
      <c r="R18" s="54">
        <f>'15'!T19+'15'!T50</f>
        <v>0</v>
      </c>
      <c r="S18" s="54">
        <f>'15'!U19+'15'!U50</f>
        <v>0</v>
      </c>
      <c r="T18" s="54">
        <f>'15'!V19+'15'!V50</f>
        <v>0</v>
      </c>
      <c r="U18" s="54">
        <f>'15'!W19+'15'!W50</f>
        <v>0</v>
      </c>
      <c r="V18" s="54">
        <f>'15'!X19+'15'!X50</f>
        <v>0</v>
      </c>
      <c r="W18" s="54">
        <f>'15'!Y19+'15'!Y50</f>
        <v>0</v>
      </c>
      <c r="X18" s="54">
        <f>'15'!Z19+'15'!Z50</f>
        <v>0</v>
      </c>
      <c r="Y18" s="54">
        <f>'15'!AA19+'15'!AA50</f>
        <v>0</v>
      </c>
      <c r="Z18" s="54">
        <f>'15'!AB19+'15'!AB50</f>
        <v>0</v>
      </c>
      <c r="AA18" s="54">
        <f>'15'!AC19+'15'!AC50</f>
        <v>0</v>
      </c>
      <c r="AB18" s="54">
        <f>'15'!AD19+'15'!AD50</f>
        <v>0</v>
      </c>
      <c r="AC18" s="54">
        <f>'15'!AE19+'15'!AE50</f>
        <v>0</v>
      </c>
      <c r="AD18" s="54">
        <f>'15'!AF19+'15'!AF50</f>
        <v>0</v>
      </c>
      <c r="AE18" s="54">
        <f>'15'!AG19+'15'!AG50</f>
        <v>0</v>
      </c>
      <c r="AF18" s="54">
        <f>'15'!AH19+'15'!AH50</f>
        <v>0</v>
      </c>
      <c r="AG18" s="54">
        <f>'15'!AI19+'15'!AI50</f>
        <v>0</v>
      </c>
      <c r="AH18" s="54">
        <f>'15'!AJ19+'15'!AJ50</f>
        <v>0</v>
      </c>
      <c r="AI18" s="54">
        <f>'15'!AK19+'15'!AK50</f>
        <v>0</v>
      </c>
      <c r="AJ18" s="54">
        <f>'15'!AL19+'15'!AL50</f>
        <v>0</v>
      </c>
      <c r="AK18" s="54">
        <f>'15'!AM19+'15'!AM50</f>
        <v>0</v>
      </c>
      <c r="AL18" s="54">
        <f>'15'!AN19+'15'!AN50</f>
        <v>0</v>
      </c>
      <c r="AM18" s="54">
        <f>'15'!AO19+'15'!AO50</f>
        <v>0</v>
      </c>
      <c r="AN18" s="54">
        <f>'15'!AP19+'15'!AP50</f>
        <v>0</v>
      </c>
      <c r="AO18" s="54">
        <f>'15'!AQ19+'15'!AQ50</f>
        <v>0</v>
      </c>
      <c r="AP18" s="54">
        <f>'15'!AR19+'15'!AR50</f>
        <v>0</v>
      </c>
      <c r="AQ18" s="54">
        <f>'15'!AS19+'15'!AS50</f>
        <v>0</v>
      </c>
      <c r="AR18" s="54">
        <f>'15'!AT19+'15'!AT50</f>
        <v>0</v>
      </c>
      <c r="AS18" s="54">
        <f>'15'!AU19+'15'!AU50</f>
        <v>0</v>
      </c>
      <c r="AT18" s="54">
        <f>'15'!AV19+'15'!AV50</f>
        <v>0</v>
      </c>
      <c r="AU18" s="54">
        <f>'15'!AW19+'15'!AW50</f>
        <v>0</v>
      </c>
      <c r="AV18" s="54">
        <f>'15'!AX19+'15'!AX50</f>
        <v>0</v>
      </c>
      <c r="AW18" s="54">
        <f>'15'!AY19+'15'!AY50</f>
        <v>0</v>
      </c>
      <c r="AX18" s="54">
        <f>'15'!AZ19+'15'!AZ50</f>
        <v>0</v>
      </c>
      <c r="AY18" s="54">
        <f>'15'!BA19+'15'!BA50</f>
        <v>0</v>
      </c>
      <c r="AZ18" s="54">
        <f>'15'!BB19+'15'!BB50</f>
        <v>0</v>
      </c>
      <c r="BA18" s="54">
        <f>'15'!BC19+'15'!BC50</f>
        <v>0</v>
      </c>
      <c r="BB18" s="54">
        <f>'15'!BD19+'15'!BD50</f>
        <v>0</v>
      </c>
      <c r="BC18" s="54">
        <f>'15'!BE19+'15'!BE50</f>
        <v>0</v>
      </c>
      <c r="BD18" s="54">
        <f>'15'!BF19+'15'!BF50</f>
        <v>0</v>
      </c>
      <c r="BE18" s="54">
        <f>'15'!BG19+'15'!BG50</f>
        <v>0</v>
      </c>
      <c r="BF18" s="54">
        <f>'15'!BH19+'15'!BH50</f>
        <v>0</v>
      </c>
      <c r="BG18" s="54">
        <f>'15'!BI19+'15'!BI50</f>
        <v>0</v>
      </c>
      <c r="BH18" s="54">
        <f>'15'!BJ19+'15'!BJ50</f>
        <v>0</v>
      </c>
      <c r="BI18" s="54">
        <f>'15'!BK19+'15'!BK50</f>
        <v>0</v>
      </c>
      <c r="BJ18" s="54">
        <f>'15'!BL19+'15'!BL50</f>
        <v>0</v>
      </c>
      <c r="BK18" s="54">
        <f>'15'!BM19+'15'!BM50</f>
        <v>0</v>
      </c>
      <c r="BL18" s="54">
        <f>'15'!BN19+'15'!BN50</f>
        <v>0</v>
      </c>
      <c r="BM18" s="54">
        <f>'15'!BO19+'15'!BO50</f>
        <v>0</v>
      </c>
      <c r="BN18" s="54">
        <f>'15'!BP19+'15'!BP50</f>
        <v>0</v>
      </c>
      <c r="BO18" s="54">
        <f>'15'!BQ19+'15'!BQ50</f>
        <v>0</v>
      </c>
      <c r="BP18" s="54">
        <f>'15'!BR19+'15'!BR50</f>
        <v>0</v>
      </c>
      <c r="BQ18" s="54">
        <f>'15'!BS19+'15'!BS50</f>
        <v>0</v>
      </c>
      <c r="BR18" s="54">
        <f>'15'!BT19+'15'!BT50</f>
        <v>0</v>
      </c>
      <c r="BS18" s="54">
        <f>'15'!BU19+'15'!BU50</f>
        <v>0</v>
      </c>
      <c r="BT18" s="54">
        <f>'15'!BV19+'15'!BV50</f>
        <v>0</v>
      </c>
      <c r="BU18" s="54">
        <f>'15'!BW19+'15'!BW50</f>
        <v>0</v>
      </c>
      <c r="BV18" s="54">
        <f>'15'!BX19+'15'!BX50</f>
        <v>0</v>
      </c>
      <c r="BW18" s="54">
        <f>'15'!BY19+'15'!BY50</f>
        <v>0</v>
      </c>
      <c r="BX18" s="54">
        <f>'15'!BZ19+'15'!BZ50</f>
        <v>0</v>
      </c>
      <c r="BY18" s="81">
        <f>'15'!C21+'15'!C52</f>
        <v>0</v>
      </c>
    </row>
    <row r="19" ht="14.5" spans="1:77">
      <c r="A19" s="53">
        <f>'Итог.вед.(ПРИХОД)'!A19</f>
        <v>45704</v>
      </c>
      <c r="B19" s="54">
        <f>'16'!D19+'16'!D50</f>
        <v>0</v>
      </c>
      <c r="C19" s="54">
        <f>'16'!E19+'16'!E50</f>
        <v>0</v>
      </c>
      <c r="D19" s="54">
        <f>'16'!F19+'16'!F50</f>
        <v>0</v>
      </c>
      <c r="E19" s="54">
        <f>'16'!G19+'16'!G50</f>
        <v>0</v>
      </c>
      <c r="F19" s="54">
        <f>'16'!H19+'16'!H50</f>
        <v>0</v>
      </c>
      <c r="G19" s="54">
        <f>'16'!I19+'16'!I50</f>
        <v>0</v>
      </c>
      <c r="H19" s="54">
        <f>'16'!J19+'16'!J50</f>
        <v>0</v>
      </c>
      <c r="I19" s="54">
        <f>'16'!K19+'16'!K50</f>
        <v>0</v>
      </c>
      <c r="J19" s="54">
        <f>'16'!L19+'16'!L50</f>
        <v>0</v>
      </c>
      <c r="K19" s="54">
        <f>'16'!M19+'16'!M50</f>
        <v>0</v>
      </c>
      <c r="L19" s="54">
        <f>'16'!N19+'16'!N50</f>
        <v>0</v>
      </c>
      <c r="M19" s="54">
        <f>'16'!O19+'16'!O50</f>
        <v>0</v>
      </c>
      <c r="N19" s="54">
        <f>'16'!P19+'16'!P50</f>
        <v>0</v>
      </c>
      <c r="O19" s="54">
        <f>'16'!Q19+'16'!Q50</f>
        <v>0</v>
      </c>
      <c r="P19" s="54">
        <f>'16'!R19+'16'!R50</f>
        <v>0</v>
      </c>
      <c r="Q19" s="54">
        <f>'16'!S19+'16'!S50</f>
        <v>0</v>
      </c>
      <c r="R19" s="54">
        <f>'16'!T19+'16'!T50</f>
        <v>0</v>
      </c>
      <c r="S19" s="54">
        <f>'16'!U19+'16'!U50</f>
        <v>0</v>
      </c>
      <c r="T19" s="54">
        <f>'16'!V19+'16'!V50</f>
        <v>0</v>
      </c>
      <c r="U19" s="54">
        <f>'16'!W19+'16'!W50</f>
        <v>0</v>
      </c>
      <c r="V19" s="54">
        <f>'16'!X19+'16'!X50</f>
        <v>0</v>
      </c>
      <c r="W19" s="54">
        <f>'16'!Y19+'16'!Y50</f>
        <v>0</v>
      </c>
      <c r="X19" s="54">
        <f>'16'!Z19+'16'!Z50</f>
        <v>0</v>
      </c>
      <c r="Y19" s="54">
        <f>'16'!AA19+'16'!AA50</f>
        <v>0</v>
      </c>
      <c r="Z19" s="54">
        <f>'16'!AB19+'16'!AB50</f>
        <v>0</v>
      </c>
      <c r="AA19" s="54">
        <f>'16'!AC19+'16'!AC50</f>
        <v>0</v>
      </c>
      <c r="AB19" s="54">
        <f>'16'!AD19+'16'!AD50</f>
        <v>0</v>
      </c>
      <c r="AC19" s="54">
        <f>'16'!AE19+'16'!AE50</f>
        <v>0</v>
      </c>
      <c r="AD19" s="54">
        <f>'16'!AF19+'16'!AF50</f>
        <v>0</v>
      </c>
      <c r="AE19" s="54">
        <f>'16'!AG19+'16'!AG50</f>
        <v>0</v>
      </c>
      <c r="AF19" s="54">
        <f>'16'!AH19+'16'!AH50</f>
        <v>0</v>
      </c>
      <c r="AG19" s="54">
        <f>'16'!AI19+'16'!AI50</f>
        <v>0</v>
      </c>
      <c r="AH19" s="54">
        <f>'16'!AJ19+'16'!AJ50</f>
        <v>0</v>
      </c>
      <c r="AI19" s="54">
        <f>'16'!AK19+'16'!AK50</f>
        <v>0</v>
      </c>
      <c r="AJ19" s="54">
        <f>'16'!AL19+'16'!AL50</f>
        <v>0</v>
      </c>
      <c r="AK19" s="54">
        <f>'16'!AM19+'16'!AM50</f>
        <v>0</v>
      </c>
      <c r="AL19" s="54">
        <f>'16'!AN19+'16'!AN50</f>
        <v>0</v>
      </c>
      <c r="AM19" s="54">
        <f>'16'!AO19+'16'!AO50</f>
        <v>0</v>
      </c>
      <c r="AN19" s="54">
        <f>'16'!AP19+'16'!AP50</f>
        <v>0</v>
      </c>
      <c r="AO19" s="54">
        <f>'16'!AQ19+'16'!AQ50</f>
        <v>0</v>
      </c>
      <c r="AP19" s="54">
        <f>'16'!AR19+'16'!AR50</f>
        <v>0</v>
      </c>
      <c r="AQ19" s="54">
        <f>'16'!AS19+'16'!AS50</f>
        <v>0</v>
      </c>
      <c r="AR19" s="54">
        <f>'16'!AT19+'16'!AT50</f>
        <v>0</v>
      </c>
      <c r="AS19" s="54">
        <f>'16'!AU19+'16'!AU50</f>
        <v>0</v>
      </c>
      <c r="AT19" s="54">
        <f>'16'!AV19+'16'!AV50</f>
        <v>0</v>
      </c>
      <c r="AU19" s="54">
        <f>'16'!AW19+'16'!AW50</f>
        <v>0</v>
      </c>
      <c r="AV19" s="54">
        <f>'16'!AX19+'16'!AX50</f>
        <v>0</v>
      </c>
      <c r="AW19" s="54">
        <f>'16'!AY19+'16'!AY50</f>
        <v>0</v>
      </c>
      <c r="AX19" s="54">
        <f>'16'!AZ19+'16'!AZ50</f>
        <v>0</v>
      </c>
      <c r="AY19" s="54">
        <f>'16'!BA19+'16'!BA50</f>
        <v>0</v>
      </c>
      <c r="AZ19" s="54">
        <f>'16'!BB19+'16'!BB50</f>
        <v>0</v>
      </c>
      <c r="BA19" s="54">
        <f>'16'!BC19+'16'!BC50</f>
        <v>0</v>
      </c>
      <c r="BB19" s="54">
        <f>'16'!BD19+'16'!BD50</f>
        <v>0</v>
      </c>
      <c r="BC19" s="54">
        <f>'16'!BE19+'16'!BE50</f>
        <v>0</v>
      </c>
      <c r="BD19" s="54">
        <f>'16'!BF19+'16'!BF50</f>
        <v>0</v>
      </c>
      <c r="BE19" s="54">
        <f>'16'!BG19+'16'!BG50</f>
        <v>0</v>
      </c>
      <c r="BF19" s="54">
        <f>'16'!BH19+'16'!BH50</f>
        <v>0</v>
      </c>
      <c r="BG19" s="54">
        <f>'16'!BI19+'16'!BI50</f>
        <v>0</v>
      </c>
      <c r="BH19" s="54">
        <f>'16'!BJ19+'16'!BJ50</f>
        <v>0</v>
      </c>
      <c r="BI19" s="54">
        <f>'16'!BK19+'16'!BK50</f>
        <v>0</v>
      </c>
      <c r="BJ19" s="54">
        <f>'16'!BL19+'16'!BL50</f>
        <v>0</v>
      </c>
      <c r="BK19" s="54">
        <f>'16'!BM19+'16'!BM50</f>
        <v>0</v>
      </c>
      <c r="BL19" s="54">
        <f>'16'!BN19+'16'!BN50</f>
        <v>0</v>
      </c>
      <c r="BM19" s="54">
        <f>'16'!BO19+'16'!BO50</f>
        <v>0</v>
      </c>
      <c r="BN19" s="54">
        <f>'16'!BP19+'16'!BP50</f>
        <v>0</v>
      </c>
      <c r="BO19" s="54">
        <f>'16'!BQ19+'16'!BQ50</f>
        <v>0</v>
      </c>
      <c r="BP19" s="54">
        <f>'16'!BR19+'16'!BR50</f>
        <v>0</v>
      </c>
      <c r="BQ19" s="54">
        <f>'16'!BS19+'16'!BS50</f>
        <v>0</v>
      </c>
      <c r="BR19" s="54">
        <f>'16'!BT19+'16'!BT50</f>
        <v>0</v>
      </c>
      <c r="BS19" s="54">
        <f>'16'!BU19+'16'!BU50</f>
        <v>0</v>
      </c>
      <c r="BT19" s="54">
        <f>'16'!BV19+'16'!BV50</f>
        <v>0</v>
      </c>
      <c r="BU19" s="54">
        <f>'16'!BW19+'16'!BW50</f>
        <v>0</v>
      </c>
      <c r="BV19" s="54">
        <f>'16'!BX19+'16'!BX50</f>
        <v>0</v>
      </c>
      <c r="BW19" s="54">
        <f>'16'!BY19+'16'!BY50</f>
        <v>0</v>
      </c>
      <c r="BX19" s="54">
        <f>'16'!BZ19+'16'!BZ50</f>
        <v>0</v>
      </c>
      <c r="BY19" s="81">
        <f>'16'!C21+'16'!C52</f>
        <v>0</v>
      </c>
    </row>
    <row r="20" ht="14.5" spans="1:77">
      <c r="A20" s="53">
        <f>'Итог.вед.(ПРИХОД)'!A20</f>
        <v>45705</v>
      </c>
      <c r="B20" s="54">
        <f>'17'!D19+'17'!D50</f>
        <v>0</v>
      </c>
      <c r="C20" s="54">
        <f>'17'!E19+'17'!E50</f>
        <v>0</v>
      </c>
      <c r="D20" s="54">
        <f>'17'!F19+'17'!F50</f>
        <v>0</v>
      </c>
      <c r="E20" s="54">
        <f>'17'!G19+'17'!G50</f>
        <v>0</v>
      </c>
      <c r="F20" s="54">
        <f>'17'!H19+'17'!H50</f>
        <v>0</v>
      </c>
      <c r="G20" s="54">
        <f>'17'!I19+'17'!I50</f>
        <v>0</v>
      </c>
      <c r="H20" s="54">
        <f>'17'!J19+'17'!J50</f>
        <v>6.58</v>
      </c>
      <c r="I20" s="54">
        <f>'17'!K19+'17'!K50</f>
        <v>0</v>
      </c>
      <c r="J20" s="54">
        <f>'17'!L19+'17'!L50</f>
        <v>0.752</v>
      </c>
      <c r="K20" s="54">
        <f>'17'!M19+'17'!M50</f>
        <v>0</v>
      </c>
      <c r="L20" s="54">
        <f>'17'!N19+'17'!N50</f>
        <v>0.2068</v>
      </c>
      <c r="M20" s="54">
        <f>'17'!O19+'17'!O50</f>
        <v>0</v>
      </c>
      <c r="N20" s="54">
        <f>'17'!P19+'17'!P50</f>
        <v>0</v>
      </c>
      <c r="O20" s="54">
        <f>'17'!Q19+'17'!Q50</f>
        <v>0</v>
      </c>
      <c r="P20" s="54">
        <f>'17'!R19+'17'!R50</f>
        <v>0</v>
      </c>
      <c r="Q20" s="54">
        <f>'17'!S19+'17'!S50</f>
        <v>0</v>
      </c>
      <c r="R20" s="54">
        <f>'17'!T19+'17'!T50</f>
        <v>0</v>
      </c>
      <c r="S20" s="54">
        <f>'17'!U19+'17'!U50</f>
        <v>0</v>
      </c>
      <c r="T20" s="54">
        <f>'17'!V19+'17'!V50</f>
        <v>0</v>
      </c>
      <c r="U20" s="54">
        <f>'17'!W19+'17'!W50</f>
        <v>2.35</v>
      </c>
      <c r="V20" s="54">
        <f>'17'!X19+'17'!X50</f>
        <v>0</v>
      </c>
      <c r="W20" s="54">
        <f>'17'!Y19+'17'!Y50</f>
        <v>0</v>
      </c>
      <c r="X20" s="54">
        <f>'17'!Z19+'17'!Z50</f>
        <v>0</v>
      </c>
      <c r="Y20" s="54">
        <f>'17'!AA19+'17'!AA50</f>
        <v>18.8</v>
      </c>
      <c r="Z20" s="54">
        <f>'17'!AB19+'17'!AB50</f>
        <v>0</v>
      </c>
      <c r="AA20" s="54">
        <f>'17'!AC19+'17'!AC50</f>
        <v>0.376</v>
      </c>
      <c r="AB20" s="54">
        <f>'17'!AD19+'17'!AD50</f>
        <v>0</v>
      </c>
      <c r="AC20" s="54">
        <f>'17'!AE19+'17'!AE50</f>
        <v>0</v>
      </c>
      <c r="AD20" s="54">
        <f>'17'!AF19+'17'!AF50</f>
        <v>0</v>
      </c>
      <c r="AE20" s="54">
        <f>'17'!AG19+'17'!AG50</f>
        <v>0</v>
      </c>
      <c r="AF20" s="54">
        <f>'17'!AH19+'17'!AH50</f>
        <v>0</v>
      </c>
      <c r="AG20" s="54">
        <f>'17'!AI19+'17'!AI50</f>
        <v>0</v>
      </c>
      <c r="AH20" s="54">
        <f>'17'!AJ19+'17'!AJ50</f>
        <v>0</v>
      </c>
      <c r="AI20" s="54">
        <f>'17'!AK19+'17'!AK50</f>
        <v>0</v>
      </c>
      <c r="AJ20" s="54">
        <f>'17'!AL19+'17'!AL50</f>
        <v>0</v>
      </c>
      <c r="AK20" s="54">
        <f>'17'!AM19+'17'!AM50</f>
        <v>0</v>
      </c>
      <c r="AL20" s="54">
        <f>'17'!AN19+'17'!AN50</f>
        <v>0</v>
      </c>
      <c r="AM20" s="54">
        <f>'17'!AO19+'17'!AO50</f>
        <v>0</v>
      </c>
      <c r="AN20" s="54">
        <f>'17'!AP19+'17'!AP50</f>
        <v>0</v>
      </c>
      <c r="AO20" s="54">
        <f>'17'!AQ19+'17'!AQ50</f>
        <v>0</v>
      </c>
      <c r="AP20" s="54">
        <f>'17'!AR19+'17'!AR50</f>
        <v>0</v>
      </c>
      <c r="AQ20" s="54">
        <f>'17'!AS19+'17'!AS50</f>
        <v>0</v>
      </c>
      <c r="AR20" s="54">
        <f>'17'!AT19+'17'!AT50</f>
        <v>0</v>
      </c>
      <c r="AS20" s="54">
        <f>'17'!AU19+'17'!AU50</f>
        <v>0</v>
      </c>
      <c r="AT20" s="54">
        <f>'17'!AV19+'17'!AV50</f>
        <v>0</v>
      </c>
      <c r="AU20" s="54">
        <f>'17'!AW19+'17'!AW50</f>
        <v>0</v>
      </c>
      <c r="AV20" s="54">
        <f>'17'!AX19+'17'!AX50</f>
        <v>0</v>
      </c>
      <c r="AW20" s="54">
        <f>'17'!AY19+'17'!AY50</f>
        <v>0</v>
      </c>
      <c r="AX20" s="54">
        <f>'17'!AZ19+'17'!AZ50</f>
        <v>0</v>
      </c>
      <c r="AY20" s="54">
        <f>'17'!BA19+'17'!BA50</f>
        <v>0</v>
      </c>
      <c r="AZ20" s="54">
        <f>'17'!BB19+'17'!BB50</f>
        <v>0</v>
      </c>
      <c r="BA20" s="54">
        <f>'17'!BC19+'17'!BC50</f>
        <v>0</v>
      </c>
      <c r="BB20" s="54">
        <f>'17'!BD19+'17'!BD50</f>
        <v>0</v>
      </c>
      <c r="BC20" s="54">
        <f>'17'!BE19+'17'!BE50</f>
        <v>5.922</v>
      </c>
      <c r="BD20" s="54">
        <f>'17'!BF19+'17'!BF50</f>
        <v>0</v>
      </c>
      <c r="BE20" s="54">
        <f>'17'!BG19+'17'!BG50</f>
        <v>0</v>
      </c>
      <c r="BF20" s="54">
        <f>'17'!BH19+'17'!BH50</f>
        <v>0</v>
      </c>
      <c r="BG20" s="54">
        <f>'17'!BI19+'17'!BI50</f>
        <v>0</v>
      </c>
      <c r="BH20" s="54">
        <f>'17'!BJ19+'17'!BJ50</f>
        <v>0</v>
      </c>
      <c r="BI20" s="54">
        <f>'17'!BK19+'17'!BK50</f>
        <v>2.256</v>
      </c>
      <c r="BJ20" s="54">
        <f>'17'!BL19+'17'!BL50</f>
        <v>2.726</v>
      </c>
      <c r="BK20" s="54">
        <f>'17'!BM19+'17'!BM50</f>
        <v>0</v>
      </c>
      <c r="BL20" s="54">
        <f>'17'!BN19+'17'!BN50</f>
        <v>0</v>
      </c>
      <c r="BM20" s="54">
        <f>'17'!BO19+'17'!BO50</f>
        <v>0</v>
      </c>
      <c r="BN20" s="54">
        <f>'17'!BP19+'17'!BP50</f>
        <v>0</v>
      </c>
      <c r="BO20" s="54">
        <f>'17'!BQ19+'17'!BQ50</f>
        <v>0</v>
      </c>
      <c r="BP20" s="54">
        <f>'17'!BR19+'17'!BR50</f>
        <v>0</v>
      </c>
      <c r="BQ20" s="54">
        <f>'17'!BS19+'17'!BS50</f>
        <v>0</v>
      </c>
      <c r="BR20" s="54">
        <f>'17'!BT19+'17'!BT50</f>
        <v>0</v>
      </c>
      <c r="BS20" s="54">
        <f>'17'!BU19+'17'!BU50</f>
        <v>0</v>
      </c>
      <c r="BT20" s="54">
        <f>'17'!BV19+'17'!BV50</f>
        <v>10.998</v>
      </c>
      <c r="BU20" s="54">
        <f>'17'!BW19+'17'!BW50</f>
        <v>0</v>
      </c>
      <c r="BV20" s="54">
        <f>'17'!BX19+'17'!BX50</f>
        <v>3.76</v>
      </c>
      <c r="BW20" s="54">
        <f>'17'!BY19+'17'!BY50</f>
        <v>0</v>
      </c>
      <c r="BX20" s="54">
        <f>'17'!BZ19+'17'!BZ50</f>
        <v>0</v>
      </c>
      <c r="BY20" s="81">
        <f>'17'!C21+'17'!C52</f>
        <v>7110.16</v>
      </c>
    </row>
    <row r="21" ht="14.5" spans="1:77">
      <c r="A21" s="53">
        <f>'Итог.вед.(ПРИХОД)'!A21</f>
        <v>45706</v>
      </c>
      <c r="B21" s="54">
        <f>'18'!D19+'18'!D50</f>
        <v>0</v>
      </c>
      <c r="C21" s="54">
        <f>'18'!E19+'18'!E50</f>
        <v>0</v>
      </c>
      <c r="D21" s="54">
        <f>'18'!F19+'18'!F50</f>
        <v>5.64</v>
      </c>
      <c r="E21" s="54">
        <f>'18'!G19+'18'!G50</f>
        <v>0</v>
      </c>
      <c r="F21" s="54">
        <f>'18'!H19+'18'!H50</f>
        <v>0</v>
      </c>
      <c r="G21" s="54">
        <f>'18'!I19+'18'!I50</f>
        <v>0</v>
      </c>
      <c r="H21" s="54">
        <f>'18'!J19+'18'!J50</f>
        <v>0</v>
      </c>
      <c r="I21" s="54">
        <f>'18'!K19+'18'!K50</f>
        <v>0</v>
      </c>
      <c r="J21" s="54">
        <f>'18'!L19+'18'!L50</f>
        <v>0.0846</v>
      </c>
      <c r="K21" s="54">
        <f>'18'!M19+'18'!M50</f>
        <v>0</v>
      </c>
      <c r="L21" s="54">
        <f>'18'!N19+'18'!N50</f>
        <v>0.1974</v>
      </c>
      <c r="M21" s="54">
        <f>'18'!O19+'18'!O50</f>
        <v>0</v>
      </c>
      <c r="N21" s="54">
        <f>'18'!P19+'18'!P50</f>
        <v>0</v>
      </c>
      <c r="O21" s="54">
        <f>'18'!Q19+'18'!Q50</f>
        <v>94</v>
      </c>
      <c r="P21" s="54">
        <f>'18'!R19+'18'!R50</f>
        <v>0</v>
      </c>
      <c r="Q21" s="54">
        <f>'18'!S19+'18'!S50</f>
        <v>0</v>
      </c>
      <c r="R21" s="54">
        <f>'18'!T19+'18'!T50</f>
        <v>0</v>
      </c>
      <c r="S21" s="54">
        <f>'18'!U19+'18'!U50</f>
        <v>0</v>
      </c>
      <c r="T21" s="54">
        <f>'18'!V19+'18'!V50</f>
        <v>0</v>
      </c>
      <c r="U21" s="54">
        <f>'18'!W19+'18'!W50</f>
        <v>0</v>
      </c>
      <c r="V21" s="54">
        <f>'18'!X19+'18'!X50</f>
        <v>0</v>
      </c>
      <c r="W21" s="54">
        <f>'18'!Y19+'18'!Y50</f>
        <v>0</v>
      </c>
      <c r="X21" s="54">
        <f>'18'!Z19+'18'!Z50</f>
        <v>0</v>
      </c>
      <c r="Y21" s="54">
        <f>'18'!AA19+'18'!AA50</f>
        <v>18.8</v>
      </c>
      <c r="Z21" s="54">
        <f>'18'!AB19+'18'!AB50</f>
        <v>0</v>
      </c>
      <c r="AA21" s="54">
        <f>'18'!AC19+'18'!AC50</f>
        <v>0</v>
      </c>
      <c r="AB21" s="54">
        <f>'18'!AD19+'18'!AD50</f>
        <v>0</v>
      </c>
      <c r="AC21" s="54">
        <f>'18'!AE19+'18'!AE50</f>
        <v>0</v>
      </c>
      <c r="AD21" s="54">
        <f>'18'!AF19+'18'!AF50</f>
        <v>0</v>
      </c>
      <c r="AE21" s="54">
        <f>'18'!AG19+'18'!AG50</f>
        <v>5.358</v>
      </c>
      <c r="AF21" s="54">
        <f>'18'!AH19+'18'!AH50</f>
        <v>0</v>
      </c>
      <c r="AG21" s="54">
        <f>'18'!AI19+'18'!AI50</f>
        <v>0</v>
      </c>
      <c r="AH21" s="54">
        <f>'18'!AJ19+'18'!AJ50</f>
        <v>0</v>
      </c>
      <c r="AI21" s="54">
        <f>'18'!AK19+'18'!AK50</f>
        <v>0</v>
      </c>
      <c r="AJ21" s="54">
        <f>'18'!AL19+'18'!AL50</f>
        <v>0</v>
      </c>
      <c r="AK21" s="54">
        <f>'18'!AM19+'18'!AM50</f>
        <v>0</v>
      </c>
      <c r="AL21" s="54">
        <f>'18'!AN19+'18'!AN50</f>
        <v>0</v>
      </c>
      <c r="AM21" s="54">
        <f>'18'!AO19+'18'!AO50</f>
        <v>0</v>
      </c>
      <c r="AN21" s="54">
        <f>'18'!AP19+'18'!AP50</f>
        <v>0</v>
      </c>
      <c r="AO21" s="54">
        <f>'18'!AQ19+'18'!AQ50</f>
        <v>0</v>
      </c>
      <c r="AP21" s="54">
        <f>'18'!AR19+'18'!AR50</f>
        <v>0</v>
      </c>
      <c r="AQ21" s="54">
        <f>'18'!AS19+'18'!AS50</f>
        <v>0</v>
      </c>
      <c r="AR21" s="54">
        <f>'18'!AT19+'18'!AT50</f>
        <v>0.188</v>
      </c>
      <c r="AS21" s="54">
        <f>'18'!AU19+'18'!AU50</f>
        <v>0</v>
      </c>
      <c r="AT21" s="54">
        <f>'18'!AV19+'18'!AV50</f>
        <v>0</v>
      </c>
      <c r="AU21" s="54">
        <f>'18'!AW19+'18'!AW50</f>
        <v>0</v>
      </c>
      <c r="AV21" s="54">
        <f>'18'!AX19+'18'!AX50</f>
        <v>0</v>
      </c>
      <c r="AW21" s="54">
        <f>'18'!AY19+'18'!AY50</f>
        <v>0</v>
      </c>
      <c r="AX21" s="54">
        <f>'18'!AZ19+'18'!AZ50</f>
        <v>0</v>
      </c>
      <c r="AY21" s="54">
        <f>'18'!BA19+'18'!BA50</f>
        <v>0</v>
      </c>
      <c r="AZ21" s="54">
        <f>'18'!BB19+'18'!BB50</f>
        <v>0</v>
      </c>
      <c r="BA21" s="54">
        <f>'18'!BC19+'18'!BC50</f>
        <v>0</v>
      </c>
      <c r="BB21" s="54">
        <f>'18'!BD19+'18'!BD50</f>
        <v>0</v>
      </c>
      <c r="BC21" s="54">
        <f>'18'!BE19+'18'!BE50</f>
        <v>0</v>
      </c>
      <c r="BD21" s="54">
        <f>'18'!BF19+'18'!BF50</f>
        <v>0</v>
      </c>
      <c r="BE21" s="54">
        <f>'18'!BG19+'18'!BG50</f>
        <v>0</v>
      </c>
      <c r="BF21" s="54">
        <f>'18'!BH19+'18'!BH50</f>
        <v>0</v>
      </c>
      <c r="BG21" s="54">
        <f>'18'!BI19+'18'!BI50</f>
        <v>0</v>
      </c>
      <c r="BH21" s="54">
        <f>'18'!BJ19+'18'!BJ50</f>
        <v>0</v>
      </c>
      <c r="BI21" s="54">
        <f>'18'!BK19+'18'!BK50</f>
        <v>0</v>
      </c>
      <c r="BJ21" s="54">
        <f>'18'!BL19+'18'!BL50</f>
        <v>0</v>
      </c>
      <c r="BK21" s="54">
        <f>'18'!BM19+'18'!BM50</f>
        <v>0</v>
      </c>
      <c r="BL21" s="54">
        <f>'18'!BN19+'18'!BN50</f>
        <v>0</v>
      </c>
      <c r="BM21" s="54">
        <f>'18'!BO19+'18'!BO50</f>
        <v>0</v>
      </c>
      <c r="BN21" s="54">
        <f>'18'!BP19+'18'!BP50</f>
        <v>0</v>
      </c>
      <c r="BO21" s="54">
        <f>'18'!BQ19+'18'!BQ50</f>
        <v>0</v>
      </c>
      <c r="BP21" s="54">
        <f>'18'!BR19+'18'!BR50</f>
        <v>0</v>
      </c>
      <c r="BQ21" s="54">
        <f>'18'!BS19+'18'!BS50</f>
        <v>0</v>
      </c>
      <c r="BR21" s="54">
        <f>'18'!BT19+'18'!BT50</f>
        <v>0</v>
      </c>
      <c r="BS21" s="54">
        <f>'18'!BU19+'18'!BU50</f>
        <v>0</v>
      </c>
      <c r="BT21" s="54">
        <f>'18'!BV19+'18'!BV50</f>
        <v>0</v>
      </c>
      <c r="BU21" s="54">
        <f>'18'!BW19+'18'!BW50</f>
        <v>0</v>
      </c>
      <c r="BV21" s="54">
        <f>'18'!BX19+'18'!BX50</f>
        <v>3.76</v>
      </c>
      <c r="BW21" s="54">
        <f>'18'!BY19+'18'!BY50</f>
        <v>0</v>
      </c>
      <c r="BX21" s="54">
        <f>'18'!BZ19+'18'!BZ50</f>
        <v>0</v>
      </c>
      <c r="BY21" s="81">
        <f>'18'!C21+'18'!C52</f>
        <v>7110.16</v>
      </c>
    </row>
    <row r="22" ht="14.5" spans="1:77">
      <c r="A22" s="53">
        <f>'Итог.вед.(ПРИХОД)'!A22</f>
        <v>45707</v>
      </c>
      <c r="B22" s="54">
        <f>'19'!D19+'19'!D50</f>
        <v>0</v>
      </c>
      <c r="C22" s="54">
        <f>'19'!E19+'19'!E50</f>
        <v>0</v>
      </c>
      <c r="D22" s="54">
        <f>'19'!F19+'19'!F50</f>
        <v>0</v>
      </c>
      <c r="E22" s="54">
        <f>'19'!G19+'19'!G50</f>
        <v>0</v>
      </c>
      <c r="F22" s="54">
        <f>'19'!H19+'19'!H50</f>
        <v>0</v>
      </c>
      <c r="G22" s="54">
        <f>'19'!I19+'19'!I50</f>
        <v>0</v>
      </c>
      <c r="H22" s="54">
        <f>'19'!J19+'19'!J50</f>
        <v>0</v>
      </c>
      <c r="I22" s="54">
        <f>'19'!K19+'19'!K50</f>
        <v>0</v>
      </c>
      <c r="J22" s="54">
        <f>'19'!L19+'19'!L50</f>
        <v>0.2538</v>
      </c>
      <c r="K22" s="54">
        <f>'19'!M19+'19'!M50</f>
        <v>1.316</v>
      </c>
      <c r="L22" s="54">
        <f>'19'!N19+'19'!N50</f>
        <v>0.18236</v>
      </c>
      <c r="M22" s="54">
        <f>'19'!O19+'19'!O50</f>
        <v>0</v>
      </c>
      <c r="N22" s="54">
        <f>'19'!P19+'19'!P50</f>
        <v>0.094</v>
      </c>
      <c r="O22" s="54">
        <f>'19'!Q19+'19'!Q50</f>
        <v>0</v>
      </c>
      <c r="P22" s="54">
        <f>'19'!R19+'19'!R50</f>
        <v>0</v>
      </c>
      <c r="Q22" s="54">
        <f>'19'!S19+'19'!S50</f>
        <v>3.13302</v>
      </c>
      <c r="R22" s="54">
        <f>'19'!T19+'19'!T50</f>
        <v>0</v>
      </c>
      <c r="S22" s="54">
        <f>'19'!U19+'19'!U50</f>
        <v>0</v>
      </c>
      <c r="T22" s="54">
        <f>'19'!V19+'19'!V50</f>
        <v>0</v>
      </c>
      <c r="U22" s="54">
        <f>'19'!W19+'19'!W50</f>
        <v>0</v>
      </c>
      <c r="V22" s="54">
        <f>'19'!X19+'19'!X50</f>
        <v>0</v>
      </c>
      <c r="W22" s="54">
        <f>'19'!Y19+'19'!Y50</f>
        <v>0</v>
      </c>
      <c r="X22" s="54">
        <f>'19'!Z19+'19'!Z50</f>
        <v>0</v>
      </c>
      <c r="Y22" s="54">
        <f>'19'!AA19+'19'!AA50</f>
        <v>0</v>
      </c>
      <c r="Z22" s="54">
        <f>'19'!AB19+'19'!AB50</f>
        <v>0</v>
      </c>
      <c r="AA22" s="54">
        <f>'19'!AC19+'19'!AC50</f>
        <v>0</v>
      </c>
      <c r="AB22" s="54">
        <f>'19'!AD19+'19'!AD50</f>
        <v>0</v>
      </c>
      <c r="AC22" s="54">
        <f>'19'!AE19+'19'!AE50</f>
        <v>0</v>
      </c>
      <c r="AD22" s="54">
        <f>'19'!AF19+'19'!AF50</f>
        <v>0</v>
      </c>
      <c r="AE22" s="54">
        <f>'19'!AG19+'19'!AG50</f>
        <v>0</v>
      </c>
      <c r="AF22" s="54">
        <f>'19'!AH19+'19'!AH50</f>
        <v>0</v>
      </c>
      <c r="AG22" s="54">
        <f>'19'!AI19+'19'!AI50</f>
        <v>0</v>
      </c>
      <c r="AH22" s="54">
        <f>'19'!AJ19+'19'!AJ50</f>
        <v>0</v>
      </c>
      <c r="AI22" s="54">
        <f>'19'!AK19+'19'!AK50</f>
        <v>0</v>
      </c>
      <c r="AJ22" s="54">
        <f>'19'!AL19+'19'!AL50</f>
        <v>0</v>
      </c>
      <c r="AK22" s="54">
        <f>'19'!AM19+'19'!AM50</f>
        <v>0</v>
      </c>
      <c r="AL22" s="54">
        <f>'19'!AN19+'19'!AN50</f>
        <v>0</v>
      </c>
      <c r="AM22" s="54">
        <f>'19'!AO19+'19'!AO50</f>
        <v>0</v>
      </c>
      <c r="AN22" s="54">
        <f>'19'!AP19+'19'!AP50</f>
        <v>0</v>
      </c>
      <c r="AO22" s="54">
        <f>'19'!AQ19+'19'!AQ50</f>
        <v>0</v>
      </c>
      <c r="AP22" s="54">
        <f>'19'!AR19+'19'!AR50</f>
        <v>0</v>
      </c>
      <c r="AQ22" s="54">
        <f>'19'!AS19+'19'!AS50</f>
        <v>0</v>
      </c>
      <c r="AR22" s="54">
        <f>'19'!AT19+'19'!AT50</f>
        <v>0.188</v>
      </c>
      <c r="AS22" s="54">
        <f>'19'!AU19+'19'!AU50</f>
        <v>0</v>
      </c>
      <c r="AT22" s="54">
        <f>'19'!AV19+'19'!AV50</f>
        <v>4.136</v>
      </c>
      <c r="AU22" s="54">
        <f>'19'!AW19+'19'!AW50</f>
        <v>0</v>
      </c>
      <c r="AV22" s="54">
        <f>'19'!AX19+'19'!AX50</f>
        <v>0</v>
      </c>
      <c r="AW22" s="54">
        <f>'19'!AY19+'19'!AY50</f>
        <v>0</v>
      </c>
      <c r="AX22" s="54">
        <f>'19'!AZ19+'19'!AZ50</f>
        <v>0</v>
      </c>
      <c r="AY22" s="54">
        <f>'19'!BA19+'19'!BA50</f>
        <v>0</v>
      </c>
      <c r="AZ22" s="54">
        <f>'19'!BB19+'19'!BB50</f>
        <v>0</v>
      </c>
      <c r="BA22" s="54">
        <f>'19'!BC19+'19'!BC50</f>
        <v>0</v>
      </c>
      <c r="BB22" s="54">
        <f>'19'!BD19+'19'!BD50</f>
        <v>0</v>
      </c>
      <c r="BC22" s="54">
        <f>'19'!BE19+'19'!BE50</f>
        <v>0</v>
      </c>
      <c r="BD22" s="54">
        <f>'19'!BF19+'19'!BF50</f>
        <v>0</v>
      </c>
      <c r="BE22" s="54">
        <f>'19'!BG19+'19'!BG50</f>
        <v>0</v>
      </c>
      <c r="BF22" s="54">
        <f>'19'!BH19+'19'!BH50</f>
        <v>5.64</v>
      </c>
      <c r="BG22" s="54">
        <f>'19'!BI19+'19'!BI50</f>
        <v>0</v>
      </c>
      <c r="BH22" s="54">
        <f>'19'!BJ19+'19'!BJ50</f>
        <v>17.86</v>
      </c>
      <c r="BI22" s="54">
        <f>'19'!BK19+'19'!BK50</f>
        <v>0</v>
      </c>
      <c r="BJ22" s="54">
        <f>'19'!BL19+'19'!BL50</f>
        <v>0</v>
      </c>
      <c r="BK22" s="54">
        <f>'19'!BM19+'19'!BM50</f>
        <v>0</v>
      </c>
      <c r="BL22" s="54">
        <f>'19'!BN19+'19'!BN50</f>
        <v>0</v>
      </c>
      <c r="BM22" s="54">
        <f>'19'!BO19+'19'!BO50</f>
        <v>0</v>
      </c>
      <c r="BN22" s="54">
        <f>'19'!BP19+'19'!BP50</f>
        <v>0</v>
      </c>
      <c r="BO22" s="54">
        <f>'19'!BQ19+'19'!BQ50</f>
        <v>0</v>
      </c>
      <c r="BP22" s="54">
        <f>'19'!BR19+'19'!BR50</f>
        <v>0</v>
      </c>
      <c r="BQ22" s="54">
        <f>'19'!BS19+'19'!BS50</f>
        <v>0</v>
      </c>
      <c r="BR22" s="54">
        <f>'19'!BT19+'19'!BT50</f>
        <v>0</v>
      </c>
      <c r="BS22" s="54">
        <f>'19'!BU19+'19'!BU50</f>
        <v>0</v>
      </c>
      <c r="BT22" s="54">
        <f>'19'!BV19+'19'!BV50</f>
        <v>10.998</v>
      </c>
      <c r="BU22" s="54">
        <f>'19'!BW19+'19'!BW50</f>
        <v>0</v>
      </c>
      <c r="BV22" s="54">
        <f>'19'!BX19+'19'!BX50</f>
        <v>3.76</v>
      </c>
      <c r="BW22" s="54">
        <f>'19'!BY19+'19'!BY50</f>
        <v>0</v>
      </c>
      <c r="BX22" s="54">
        <f>'19'!BZ19+'19'!BZ50</f>
        <v>0</v>
      </c>
      <c r="BY22" s="81">
        <f>'19'!C21+'19'!C52</f>
        <v>7110.16</v>
      </c>
    </row>
    <row r="23" ht="14.5" spans="1:77">
      <c r="A23" s="53">
        <f>'Итог.вед.(ПРИХОД)'!A23</f>
        <v>45708</v>
      </c>
      <c r="B23" s="54">
        <f>'20'!D19+'20'!D50</f>
        <v>0</v>
      </c>
      <c r="C23" s="54">
        <f>'20'!E19+'20'!E50</f>
        <v>0</v>
      </c>
      <c r="D23" s="54">
        <f>'20'!F19+'20'!F50</f>
        <v>0</v>
      </c>
      <c r="E23" s="54">
        <f>'20'!G19+'20'!G50</f>
        <v>0</v>
      </c>
      <c r="F23" s="54">
        <f>'20'!H19+'20'!H50</f>
        <v>0</v>
      </c>
      <c r="G23" s="54">
        <f>'20'!I19+'20'!I50</f>
        <v>0</v>
      </c>
      <c r="H23" s="54">
        <f>'20'!J19+'20'!J50</f>
        <v>0</v>
      </c>
      <c r="I23" s="54">
        <f>'20'!K19+'20'!K50</f>
        <v>0</v>
      </c>
      <c r="J23" s="54">
        <f>'20'!L19+'20'!L50</f>
        <v>0.2162</v>
      </c>
      <c r="K23" s="54">
        <f>'20'!M19+'20'!M50</f>
        <v>1.316</v>
      </c>
      <c r="L23" s="54">
        <f>'20'!N19+'20'!N50-S42</f>
        <v>0.2172</v>
      </c>
      <c r="M23" s="54">
        <f>'20'!O19+'20'!O50</f>
        <v>0</v>
      </c>
      <c r="N23" s="54">
        <f>'20'!P19+'20'!P50</f>
        <v>0.094</v>
      </c>
      <c r="O23" s="54">
        <f>'20'!Q19+'20'!Q50</f>
        <v>94</v>
      </c>
      <c r="P23" s="54">
        <f>'20'!R19+'20'!R50</f>
        <v>0</v>
      </c>
      <c r="Q23" s="54">
        <f>'20'!S19+'20'!S50</f>
        <v>0</v>
      </c>
      <c r="R23" s="54">
        <f>'20'!T19+'20'!T50</f>
        <v>0</v>
      </c>
      <c r="S23" s="54">
        <f>'20'!U19+'20'!U50</f>
        <v>0</v>
      </c>
      <c r="T23" s="54">
        <f>'20'!V19+'20'!V50</f>
        <v>0</v>
      </c>
      <c r="U23" s="54">
        <f>'20'!W19+'20'!W50</f>
        <v>0</v>
      </c>
      <c r="V23" s="54">
        <f>'20'!X19+'20'!X50</f>
        <v>0</v>
      </c>
      <c r="W23" s="54">
        <f>'20'!Y19+'20'!Y50</f>
        <v>0</v>
      </c>
      <c r="X23" s="54">
        <f>'20'!Z19+'20'!Z50</f>
        <v>0</v>
      </c>
      <c r="Y23" s="54">
        <f>'20'!AA19+'20'!AA50</f>
        <v>0</v>
      </c>
      <c r="Z23" s="54">
        <f>'20'!AB19+'20'!AB50</f>
        <v>0</v>
      </c>
      <c r="AA23" s="54">
        <f>'20'!AC19+'20'!AC50</f>
        <v>0</v>
      </c>
      <c r="AB23" s="54">
        <f>'20'!AD19+'20'!AD50</f>
        <v>0</v>
      </c>
      <c r="AC23" s="54">
        <f>'20'!AE19+'20'!AE50</f>
        <v>0</v>
      </c>
      <c r="AD23" s="54">
        <f>'20'!AF19+'20'!AF50</f>
        <v>0</v>
      </c>
      <c r="AE23" s="54">
        <f>'20'!AG19+'20'!AG50</f>
        <v>0</v>
      </c>
      <c r="AF23" s="54">
        <f>'20'!AH19+'20'!AH50</f>
        <v>0</v>
      </c>
      <c r="AG23" s="54">
        <f>'20'!AI19+'20'!AI50</f>
        <v>0</v>
      </c>
      <c r="AH23" s="54">
        <f>'20'!AJ19+'20'!AJ50</f>
        <v>0</v>
      </c>
      <c r="AI23" s="54">
        <f>'20'!AK19+'20'!AK50</f>
        <v>0</v>
      </c>
      <c r="AJ23" s="54">
        <f>'20'!AL19+'20'!AL50</f>
        <v>4.7</v>
      </c>
      <c r="AK23" s="54">
        <f>'20'!AM19+'20'!AM50</f>
        <v>0</v>
      </c>
      <c r="AL23" s="54">
        <f>'20'!AN19+'20'!AN50</f>
        <v>0</v>
      </c>
      <c r="AM23" s="54">
        <f>'20'!AO19+'20'!AO50</f>
        <v>0</v>
      </c>
      <c r="AN23" s="54">
        <f>'20'!AP19+'20'!AP50</f>
        <v>0</v>
      </c>
      <c r="AO23" s="54">
        <f>'20'!AQ19+'20'!AQ50</f>
        <v>0</v>
      </c>
      <c r="AP23" s="54">
        <f>'20'!AR19+'20'!AR50</f>
        <v>0</v>
      </c>
      <c r="AQ23" s="54">
        <f>'20'!AS19+'20'!AS50</f>
        <v>0</v>
      </c>
      <c r="AR23" s="54">
        <f>'20'!AT19+'20'!AT50</f>
        <v>0.94</v>
      </c>
      <c r="AS23" s="54">
        <f>'20'!AU19+'20'!AU50</f>
        <v>0</v>
      </c>
      <c r="AT23" s="54">
        <f>'20'!AV19+'20'!AV50</f>
        <v>0</v>
      </c>
      <c r="AU23" s="54">
        <f>'20'!AW19+'20'!AW50</f>
        <v>0</v>
      </c>
      <c r="AV23" s="54">
        <f>'20'!AX19+'20'!AX50</f>
        <v>0</v>
      </c>
      <c r="AW23" s="54">
        <f>'20'!AY19+'20'!AY50</f>
        <v>0</v>
      </c>
      <c r="AX23" s="54">
        <f>'20'!AZ19+'20'!AZ50</f>
        <v>0</v>
      </c>
      <c r="AY23" s="54">
        <f>'20'!BA19+'20'!BA50</f>
        <v>0</v>
      </c>
      <c r="AZ23" s="54">
        <f>'20'!BB19+'20'!BB50</f>
        <v>0</v>
      </c>
      <c r="BA23" s="54">
        <f>'20'!BC19+'20'!BC50</f>
        <v>0</v>
      </c>
      <c r="BB23" s="54">
        <f>'20'!BD19+'20'!BD50</f>
        <v>0</v>
      </c>
      <c r="BC23" s="54">
        <f>'20'!BE19+'20'!BE50</f>
        <v>0</v>
      </c>
      <c r="BD23" s="54">
        <f>'20'!BF19+'20'!BF50</f>
        <v>0</v>
      </c>
      <c r="BE23" s="54">
        <f>'20'!BG19+'20'!BG50</f>
        <v>0</v>
      </c>
      <c r="BF23" s="54">
        <f>'20'!BH19+'20'!BH50</f>
        <v>5.64</v>
      </c>
      <c r="BG23" s="54">
        <f>'20'!BI19+'20'!BI50</f>
        <v>0</v>
      </c>
      <c r="BH23" s="54">
        <f>'20'!BJ19+'20'!BJ50</f>
        <v>0</v>
      </c>
      <c r="BI23" s="54">
        <f>'20'!BK19+'20'!BK50</f>
        <v>0</v>
      </c>
      <c r="BJ23" s="54">
        <f>'20'!BL19+'20'!BL50</f>
        <v>0</v>
      </c>
      <c r="BK23" s="54">
        <f>'20'!BM19+'20'!BM50</f>
        <v>0</v>
      </c>
      <c r="BL23" s="54">
        <f>'20'!BN19+'20'!BN50</f>
        <v>0</v>
      </c>
      <c r="BM23" s="54">
        <f>'20'!BO19+'20'!BO50</f>
        <v>0</v>
      </c>
      <c r="BN23" s="54">
        <f>'20'!BP19+'20'!BP50</f>
        <v>0</v>
      </c>
      <c r="BO23" s="54">
        <f>'20'!BQ19+'20'!BQ50</f>
        <v>0</v>
      </c>
      <c r="BP23" s="54">
        <f>'20'!BR19+'20'!BR50</f>
        <v>0</v>
      </c>
      <c r="BQ23" s="54">
        <f>'20'!BS19+'20'!BS50</f>
        <v>0</v>
      </c>
      <c r="BR23" s="54">
        <f>'20'!BT19+'20'!BT50</f>
        <v>0</v>
      </c>
      <c r="BS23" s="54">
        <f>'20'!BU19+'20'!BU50</f>
        <v>0</v>
      </c>
      <c r="BT23" s="54">
        <f>'20'!BV19+'20'!BV50</f>
        <v>0</v>
      </c>
      <c r="BU23" s="54">
        <f>'20'!BW19+'20'!BW50</f>
        <v>0</v>
      </c>
      <c r="BV23" s="54">
        <f>'20'!BX19+'20'!BX50</f>
        <v>3.76</v>
      </c>
      <c r="BW23" s="54">
        <f>'20'!BY19+'20'!BY50</f>
        <v>0</v>
      </c>
      <c r="BX23" s="54">
        <f>'20'!BZ19+'20'!BZ50</f>
        <v>2.82</v>
      </c>
      <c r="BY23" s="81">
        <f>'20'!C21+'20'!C52</f>
        <v>7110.16</v>
      </c>
    </row>
    <row r="24" ht="14.5" spans="1:77">
      <c r="A24" s="53">
        <f>'Итог.вед.(ПРИХОД)'!A24</f>
        <v>45709</v>
      </c>
      <c r="B24" s="54">
        <f>'21'!D19+'21'!D50</f>
        <v>0</v>
      </c>
      <c r="C24" s="54">
        <f>'21'!E19+'21'!E50</f>
        <v>0</v>
      </c>
      <c r="D24" s="54">
        <f>'21'!F19+'21'!F50</f>
        <v>0</v>
      </c>
      <c r="E24" s="54">
        <f>'21'!G19+'21'!G50</f>
        <v>0</v>
      </c>
      <c r="F24" s="54">
        <f>'21'!H19+'21'!H50</f>
        <v>0</v>
      </c>
      <c r="G24" s="54">
        <f>'21'!I19+'21'!I50</f>
        <v>0</v>
      </c>
      <c r="H24" s="54">
        <f>'21'!J19+'21'!J50</f>
        <v>0</v>
      </c>
      <c r="I24" s="54">
        <f>'21'!K19+'21'!K50</f>
        <v>0</v>
      </c>
      <c r="J24" s="54">
        <f>'21'!L19+'21'!L50</f>
        <v>0.1692</v>
      </c>
      <c r="K24" s="54">
        <f>'21'!M19+'21'!M50</f>
        <v>0</v>
      </c>
      <c r="L24" s="54">
        <f>'21'!N19+'21'!N50</f>
        <v>0.094</v>
      </c>
      <c r="M24" s="54">
        <f>'21'!O19+'21'!O50</f>
        <v>0</v>
      </c>
      <c r="N24" s="54">
        <f>'21'!P19+'21'!P50</f>
        <v>0</v>
      </c>
      <c r="O24" s="54">
        <f>'21'!Q19+'21'!Q50</f>
        <v>0</v>
      </c>
      <c r="P24" s="54">
        <f>'21'!R19+'21'!R50</f>
        <v>0</v>
      </c>
      <c r="Q24" s="54">
        <f>'21'!S19+'21'!S50</f>
        <v>0</v>
      </c>
      <c r="R24" s="54">
        <f>'21'!T19+'21'!T50</f>
        <v>0</v>
      </c>
      <c r="S24" s="54">
        <f>'21'!U19+'21'!U50</f>
        <v>0</v>
      </c>
      <c r="T24" s="54">
        <f>'21'!V19+'21'!V50</f>
        <v>0</v>
      </c>
      <c r="U24" s="54">
        <f>'21'!W19+'21'!W50</f>
        <v>0</v>
      </c>
      <c r="V24" s="54">
        <f>'21'!X19+'21'!X50</f>
        <v>0</v>
      </c>
      <c r="W24" s="54">
        <f>'21'!Y19+'21'!Y50</f>
        <v>0</v>
      </c>
      <c r="X24" s="54">
        <f>'21'!Z19+'21'!Z50</f>
        <v>0</v>
      </c>
      <c r="Y24" s="54">
        <f>'21'!AA19+'21'!AA50</f>
        <v>0</v>
      </c>
      <c r="Z24" s="54">
        <f>'21'!AB19+'21'!AB50</f>
        <v>0</v>
      </c>
      <c r="AA24" s="54">
        <f>'21'!AC19+'21'!AC50</f>
        <v>0</v>
      </c>
      <c r="AB24" s="54">
        <f>'21'!AD19+'21'!AD50</f>
        <v>0</v>
      </c>
      <c r="AC24" s="54">
        <f>'21'!AE19+'21'!AE50</f>
        <v>0</v>
      </c>
      <c r="AD24" s="54">
        <f>'21'!AF19+'21'!AF50</f>
        <v>0</v>
      </c>
      <c r="AE24" s="54">
        <f>'21'!AG19+'21'!AG50</f>
        <v>0</v>
      </c>
      <c r="AF24" s="54">
        <f>'21'!AH19+'21'!AH50</f>
        <v>0</v>
      </c>
      <c r="AG24" s="54">
        <f>'21'!AI19+'21'!AI50</f>
        <v>0</v>
      </c>
      <c r="AH24" s="54">
        <f>'21'!AJ19+'21'!AJ50</f>
        <v>0</v>
      </c>
      <c r="AI24" s="54">
        <f>'21'!AK19+'21'!AK50</f>
        <v>0</v>
      </c>
      <c r="AJ24" s="54">
        <f>'21'!AL19+'21'!AL50</f>
        <v>0</v>
      </c>
      <c r="AK24" s="54">
        <f>'21'!AM19+'21'!AM50</f>
        <v>0</v>
      </c>
      <c r="AL24" s="54">
        <f>'21'!AN19+'21'!AN50</f>
        <v>0</v>
      </c>
      <c r="AM24" s="54">
        <f>'21'!AO19+'21'!AO50</f>
        <v>0</v>
      </c>
      <c r="AN24" s="54">
        <f>'21'!AP19+'21'!AP50</f>
        <v>0</v>
      </c>
      <c r="AO24" s="54">
        <f>'21'!AQ19+'21'!AQ50</f>
        <v>0</v>
      </c>
      <c r="AP24" s="54">
        <f>'21'!AR19+'21'!AR50</f>
        <v>18.8</v>
      </c>
      <c r="AQ24" s="54">
        <f>'21'!AS19+'21'!AS50</f>
        <v>0</v>
      </c>
      <c r="AR24" s="54">
        <f>'21'!AT19+'21'!AT50</f>
        <v>0</v>
      </c>
      <c r="AS24" s="54">
        <f>'21'!AU19+'21'!AU50</f>
        <v>0</v>
      </c>
      <c r="AT24" s="54">
        <f>'21'!AV19+'21'!AV50</f>
        <v>0</v>
      </c>
      <c r="AU24" s="54">
        <f>'21'!AW19+'21'!AW50</f>
        <v>0</v>
      </c>
      <c r="AV24" s="54">
        <f>'21'!AX19+'21'!AX50</f>
        <v>0.47</v>
      </c>
      <c r="AW24" s="54">
        <f>'21'!AY19+'21'!AY50</f>
        <v>0</v>
      </c>
      <c r="AX24" s="54">
        <f>'21'!AZ19+'21'!AZ50</f>
        <v>0</v>
      </c>
      <c r="AY24" s="54">
        <f>'21'!BA19+'21'!BA50</f>
        <v>0</v>
      </c>
      <c r="AZ24" s="54">
        <f>'21'!BB19+'21'!BB50</f>
        <v>0</v>
      </c>
      <c r="BA24" s="54">
        <f>'21'!BC19+'21'!BC50</f>
        <v>0</v>
      </c>
      <c r="BB24" s="54">
        <f>'21'!BD19+'21'!BD50</f>
        <v>0</v>
      </c>
      <c r="BC24" s="54">
        <f>'21'!BE19+'21'!BE50</f>
        <v>0</v>
      </c>
      <c r="BD24" s="54">
        <f>'21'!BF19+'21'!BF50</f>
        <v>0</v>
      </c>
      <c r="BE24" s="54">
        <f>'21'!BG19+'21'!BG50</f>
        <v>0</v>
      </c>
      <c r="BF24" s="54">
        <f>'21'!BH19+'21'!BH50</f>
        <v>0</v>
      </c>
      <c r="BG24" s="54">
        <f>'21'!BI19+'21'!BI50</f>
        <v>0</v>
      </c>
      <c r="BH24" s="54">
        <f>'21'!BJ19+'21'!BJ50</f>
        <v>0</v>
      </c>
      <c r="BI24" s="54">
        <f>'21'!BK19+'21'!BK50</f>
        <v>0</v>
      </c>
      <c r="BJ24" s="54">
        <f>'21'!BL19+'21'!BL50</f>
        <v>0</v>
      </c>
      <c r="BK24" s="54">
        <f>'21'!BM19+'21'!BM50</f>
        <v>0</v>
      </c>
      <c r="BL24" s="54">
        <f>'21'!BN19+'21'!BN50</f>
        <v>0</v>
      </c>
      <c r="BM24" s="54">
        <f>'21'!BO19+'21'!BO50</f>
        <v>0</v>
      </c>
      <c r="BN24" s="54">
        <f>'21'!BP19+'21'!BP50</f>
        <v>9.4</v>
      </c>
      <c r="BO24" s="54">
        <f>'21'!BQ19+'21'!BQ50</f>
        <v>0</v>
      </c>
      <c r="BP24" s="54">
        <f>'21'!BR19+'21'!BR50</f>
        <v>0</v>
      </c>
      <c r="BQ24" s="54">
        <f>'21'!BS19+'21'!BS50</f>
        <v>0</v>
      </c>
      <c r="BR24" s="54">
        <f>'21'!BT19+'21'!BT50</f>
        <v>0</v>
      </c>
      <c r="BS24" s="54">
        <f>'21'!BU19+'21'!BU50</f>
        <v>0</v>
      </c>
      <c r="BT24" s="54">
        <f>'21'!BV19+'21'!BV50</f>
        <v>8.836</v>
      </c>
      <c r="BU24" s="54">
        <f>'21'!BW19+'21'!BW50</f>
        <v>0</v>
      </c>
      <c r="BV24" s="54">
        <f>'21'!BX19+'21'!BX50</f>
        <v>3.76</v>
      </c>
      <c r="BW24" s="54">
        <f>'21'!BY19+'21'!BY50</f>
        <v>0</v>
      </c>
      <c r="BX24" s="54">
        <f>'21'!BZ19+'21'!BZ50</f>
        <v>0</v>
      </c>
      <c r="BY24" s="81">
        <f>'21'!C21+'21'!C52</f>
        <v>7110.16</v>
      </c>
    </row>
    <row r="25" ht="14.5" spans="1:77">
      <c r="A25" s="53">
        <f>'Итог.вед.(ПРИХОД)'!A25</f>
        <v>45710</v>
      </c>
      <c r="B25" s="54">
        <f>'22'!D19+'22'!D50</f>
        <v>0</v>
      </c>
      <c r="C25" s="54">
        <f>'22'!E19+'22'!E50</f>
        <v>0</v>
      </c>
      <c r="D25" s="54">
        <f>'22'!F19+'22'!F50</f>
        <v>0</v>
      </c>
      <c r="E25" s="54">
        <f>'22'!G19+'22'!G50</f>
        <v>0</v>
      </c>
      <c r="F25" s="54">
        <f>'22'!H19+'22'!H50</f>
        <v>0</v>
      </c>
      <c r="G25" s="54">
        <f>'22'!I19+'22'!I50</f>
        <v>0</v>
      </c>
      <c r="H25" s="54">
        <f>'22'!J19+'22'!J50</f>
        <v>0</v>
      </c>
      <c r="I25" s="54">
        <f>'22'!K19+'22'!K50</f>
        <v>0</v>
      </c>
      <c r="J25" s="54">
        <f>'22'!L19+'22'!L50</f>
        <v>0</v>
      </c>
      <c r="K25" s="54">
        <f>'22'!M19+'22'!M50</f>
        <v>0</v>
      </c>
      <c r="L25" s="54">
        <f>'22'!N19+'22'!N50</f>
        <v>0</v>
      </c>
      <c r="M25" s="54">
        <f>'22'!O19+'22'!O50</f>
        <v>0</v>
      </c>
      <c r="N25" s="54">
        <f>'22'!P19+'22'!P50</f>
        <v>0</v>
      </c>
      <c r="O25" s="54">
        <f>'22'!Q19+'22'!Q50</f>
        <v>0</v>
      </c>
      <c r="P25" s="54">
        <f>'22'!R19+'22'!R50</f>
        <v>0</v>
      </c>
      <c r="Q25" s="54">
        <f>'22'!S19+'22'!S50</f>
        <v>0</v>
      </c>
      <c r="R25" s="54">
        <f>'22'!T19+'22'!T50</f>
        <v>0</v>
      </c>
      <c r="S25" s="54">
        <f>'22'!U19+'22'!U50</f>
        <v>0</v>
      </c>
      <c r="T25" s="54">
        <f>'22'!V19+'22'!V50</f>
        <v>0</v>
      </c>
      <c r="U25" s="54">
        <f>'22'!W19+'22'!W50</f>
        <v>0</v>
      </c>
      <c r="V25" s="54">
        <f>'22'!X19+'22'!X50</f>
        <v>0</v>
      </c>
      <c r="W25" s="54">
        <f>'22'!Y19+'22'!Y50</f>
        <v>0</v>
      </c>
      <c r="X25" s="54">
        <f>'22'!Z19+'22'!Z50</f>
        <v>0</v>
      </c>
      <c r="Y25" s="54">
        <f>'22'!AA19+'22'!AA50</f>
        <v>0</v>
      </c>
      <c r="Z25" s="54">
        <f>'22'!AB19+'22'!AB50</f>
        <v>0</v>
      </c>
      <c r="AA25" s="54">
        <f>'22'!AC19+'22'!AC50</f>
        <v>0</v>
      </c>
      <c r="AB25" s="54">
        <f>'22'!AD19+'22'!AD50</f>
        <v>0</v>
      </c>
      <c r="AC25" s="54">
        <f>'22'!AE19+'22'!AE50</f>
        <v>0</v>
      </c>
      <c r="AD25" s="54">
        <f>'22'!AF19+'22'!AF50</f>
        <v>0</v>
      </c>
      <c r="AE25" s="54">
        <f>'22'!AG19+'22'!AG50</f>
        <v>0</v>
      </c>
      <c r="AF25" s="54">
        <f>'22'!AH19+'22'!AH50</f>
        <v>0</v>
      </c>
      <c r="AG25" s="54">
        <f>'22'!AI19+'22'!AI50</f>
        <v>0</v>
      </c>
      <c r="AH25" s="54">
        <f>'22'!AJ19+'22'!AJ50</f>
        <v>0</v>
      </c>
      <c r="AI25" s="54">
        <f>'22'!AK19+'22'!AK50</f>
        <v>0</v>
      </c>
      <c r="AJ25" s="54">
        <f>'22'!AL19+'22'!AL50</f>
        <v>0</v>
      </c>
      <c r="AK25" s="54">
        <f>'22'!AM19+'22'!AM50</f>
        <v>0</v>
      </c>
      <c r="AL25" s="54">
        <f>'22'!AN19+'22'!AN50</f>
        <v>0</v>
      </c>
      <c r="AM25" s="54">
        <f>'22'!AO19+'22'!AO50</f>
        <v>0</v>
      </c>
      <c r="AN25" s="54">
        <f>'22'!AP19+'22'!AP50</f>
        <v>0</v>
      </c>
      <c r="AO25" s="54">
        <f>'22'!AQ19+'22'!AQ50</f>
        <v>0</v>
      </c>
      <c r="AP25" s="54">
        <f>'22'!AR19+'22'!AR50</f>
        <v>0</v>
      </c>
      <c r="AQ25" s="54">
        <f>'22'!AS19+'22'!AS50</f>
        <v>0</v>
      </c>
      <c r="AR25" s="54">
        <f>'22'!AT19+'22'!AT50</f>
        <v>0</v>
      </c>
      <c r="AS25" s="54">
        <f>'22'!AU19+'22'!AU50</f>
        <v>0</v>
      </c>
      <c r="AT25" s="54">
        <f>'22'!AV19+'22'!AV50</f>
        <v>0</v>
      </c>
      <c r="AU25" s="54">
        <f>'22'!AW19+'22'!AW50</f>
        <v>0</v>
      </c>
      <c r="AV25" s="54">
        <f>'22'!AX19+'22'!AX50</f>
        <v>0</v>
      </c>
      <c r="AW25" s="54">
        <f>'22'!AY19+'22'!AY50</f>
        <v>0</v>
      </c>
      <c r="AX25" s="54">
        <f>'22'!AZ19+'22'!AZ50</f>
        <v>0</v>
      </c>
      <c r="AY25" s="54">
        <f>'22'!BA19+'22'!BA50</f>
        <v>0</v>
      </c>
      <c r="AZ25" s="54">
        <f>'22'!BB19+'22'!BB50</f>
        <v>0</v>
      </c>
      <c r="BA25" s="54">
        <f>'22'!BC19+'22'!BC50</f>
        <v>0</v>
      </c>
      <c r="BB25" s="54">
        <f>'22'!BD19+'22'!BD50</f>
        <v>0</v>
      </c>
      <c r="BC25" s="54">
        <f>'22'!BE19+'22'!BE50</f>
        <v>0</v>
      </c>
      <c r="BD25" s="54">
        <f>'22'!BF19+'22'!BF50</f>
        <v>0</v>
      </c>
      <c r="BE25" s="54">
        <f>'22'!BG19+'22'!BG50</f>
        <v>0</v>
      </c>
      <c r="BF25" s="54">
        <f>'22'!BH19+'22'!BH50</f>
        <v>0</v>
      </c>
      <c r="BG25" s="54">
        <f>'22'!BI19+'22'!BI50</f>
        <v>0</v>
      </c>
      <c r="BH25" s="54">
        <f>'22'!BJ19+'22'!BJ50</f>
        <v>0</v>
      </c>
      <c r="BI25" s="54">
        <f>'22'!BK19+'22'!BK50</f>
        <v>0</v>
      </c>
      <c r="BJ25" s="54">
        <f>'22'!BL19+'22'!BL50</f>
        <v>0</v>
      </c>
      <c r="BK25" s="54">
        <f>'22'!BM19+'22'!BM50</f>
        <v>0</v>
      </c>
      <c r="BL25" s="54">
        <f>'22'!BN19+'22'!BN50</f>
        <v>0</v>
      </c>
      <c r="BM25" s="54">
        <f>'22'!BO19+'22'!BO50</f>
        <v>0</v>
      </c>
      <c r="BN25" s="54">
        <f>'22'!BP19+'22'!BP50</f>
        <v>0</v>
      </c>
      <c r="BO25" s="54">
        <f>'22'!BQ19+'22'!BQ50</f>
        <v>0</v>
      </c>
      <c r="BP25" s="54">
        <f>'22'!BR19+'22'!BR50</f>
        <v>0</v>
      </c>
      <c r="BQ25" s="54">
        <f>'22'!BS19+'22'!BS50</f>
        <v>0</v>
      </c>
      <c r="BR25" s="54">
        <f>'22'!BT19+'22'!BT50</f>
        <v>0</v>
      </c>
      <c r="BS25" s="54">
        <f>'22'!BU19+'22'!BU50</f>
        <v>0</v>
      </c>
      <c r="BT25" s="54">
        <f>'22'!BV19+'22'!BV50</f>
        <v>0</v>
      </c>
      <c r="BU25" s="54">
        <f>'22'!BW19+'22'!BW50</f>
        <v>0</v>
      </c>
      <c r="BV25" s="54">
        <f>'22'!BX19+'22'!BX50</f>
        <v>0</v>
      </c>
      <c r="BW25" s="54">
        <f>'22'!BY19+'22'!BY50</f>
        <v>0</v>
      </c>
      <c r="BX25" s="54">
        <f>'22'!BZ19+'22'!BZ50</f>
        <v>0</v>
      </c>
      <c r="BY25" s="81">
        <f>'22'!C21+'22'!C52</f>
        <v>0</v>
      </c>
    </row>
    <row r="26" ht="14.5" spans="1:77">
      <c r="A26" s="53">
        <f>'Итог.вед.(ПРИХОД)'!A26</f>
        <v>45711</v>
      </c>
      <c r="B26" s="54">
        <f>'23'!D19+'23'!D50</f>
        <v>0</v>
      </c>
      <c r="C26" s="54">
        <f>'23'!E19+'23'!E50</f>
        <v>0</v>
      </c>
      <c r="D26" s="54">
        <f>'23'!F19+'23'!F50</f>
        <v>0</v>
      </c>
      <c r="E26" s="54">
        <f>'23'!G19+'23'!G50</f>
        <v>0</v>
      </c>
      <c r="F26" s="54">
        <f>'23'!H19+'23'!H50</f>
        <v>0</v>
      </c>
      <c r="G26" s="54">
        <f>'23'!I19+'23'!I50</f>
        <v>0</v>
      </c>
      <c r="H26" s="54">
        <f>'23'!J19+'23'!J50</f>
        <v>0</v>
      </c>
      <c r="I26" s="54">
        <f>'23'!K19+'23'!K50</f>
        <v>0</v>
      </c>
      <c r="J26" s="54">
        <f>'23'!L19+'23'!L50</f>
        <v>0</v>
      </c>
      <c r="K26" s="54">
        <f>'23'!M19+'23'!M50</f>
        <v>0</v>
      </c>
      <c r="L26" s="54">
        <f>'23'!N19+'23'!N50</f>
        <v>0</v>
      </c>
      <c r="M26" s="54">
        <f>'23'!O19+'23'!O50</f>
        <v>0</v>
      </c>
      <c r="N26" s="54">
        <f>'23'!P19+'23'!P50</f>
        <v>0</v>
      </c>
      <c r="O26" s="54">
        <f>'23'!Q19+'23'!Q50</f>
        <v>0</v>
      </c>
      <c r="P26" s="54">
        <f>'23'!R19+'23'!R50</f>
        <v>0</v>
      </c>
      <c r="Q26" s="54">
        <f>'23'!S19+'23'!S50</f>
        <v>0</v>
      </c>
      <c r="R26" s="54">
        <f>'23'!T19+'23'!T50</f>
        <v>0</v>
      </c>
      <c r="S26" s="54">
        <f>'23'!U19+'23'!U50</f>
        <v>0</v>
      </c>
      <c r="T26" s="54">
        <f>'23'!V19+'23'!V50</f>
        <v>0</v>
      </c>
      <c r="U26" s="54">
        <f>'23'!W19+'23'!W50</f>
        <v>0</v>
      </c>
      <c r="V26" s="54">
        <f>'23'!X19+'23'!X50</f>
        <v>0</v>
      </c>
      <c r="W26" s="54">
        <f>'23'!Y19+'23'!Y50</f>
        <v>0</v>
      </c>
      <c r="X26" s="54">
        <f>'23'!Z19+'23'!Z50</f>
        <v>0</v>
      </c>
      <c r="Y26" s="54">
        <f>'23'!AA19+'23'!AA50</f>
        <v>0</v>
      </c>
      <c r="Z26" s="54">
        <f>'23'!AB19+'23'!AB50</f>
        <v>0</v>
      </c>
      <c r="AA26" s="54">
        <f>'23'!AC19+'23'!AC50</f>
        <v>0</v>
      </c>
      <c r="AB26" s="54">
        <f>'23'!AD19+'23'!AD50</f>
        <v>0</v>
      </c>
      <c r="AC26" s="54">
        <f>'23'!AE19+'23'!AE50</f>
        <v>0</v>
      </c>
      <c r="AD26" s="54">
        <f>'23'!AF19+'23'!AF50</f>
        <v>0</v>
      </c>
      <c r="AE26" s="54">
        <f>'23'!AG19+'23'!AG50</f>
        <v>0</v>
      </c>
      <c r="AF26" s="54">
        <f>'23'!AH19+'23'!AH50</f>
        <v>0</v>
      </c>
      <c r="AG26" s="54">
        <f>'23'!AI19+'23'!AI50</f>
        <v>0</v>
      </c>
      <c r="AH26" s="54">
        <f>'23'!AJ19+'23'!AJ50</f>
        <v>0</v>
      </c>
      <c r="AI26" s="54">
        <f>'23'!AK19+'23'!AK50</f>
        <v>0</v>
      </c>
      <c r="AJ26" s="54">
        <f>'23'!AL19+'23'!AL50</f>
        <v>0</v>
      </c>
      <c r="AK26" s="54">
        <f>'23'!AM19+'23'!AM50</f>
        <v>0</v>
      </c>
      <c r="AL26" s="54">
        <f>'23'!AN19+'23'!AN50</f>
        <v>0</v>
      </c>
      <c r="AM26" s="54">
        <f>'23'!AO19+'23'!AO50</f>
        <v>0</v>
      </c>
      <c r="AN26" s="54">
        <f>'23'!AP19+'23'!AP50</f>
        <v>0</v>
      </c>
      <c r="AO26" s="54">
        <f>'23'!AQ19+'23'!AQ50</f>
        <v>0</v>
      </c>
      <c r="AP26" s="54">
        <f>'23'!AR19+'23'!AR50</f>
        <v>0</v>
      </c>
      <c r="AQ26" s="54">
        <f>'23'!AS19+'23'!AS50</f>
        <v>0</v>
      </c>
      <c r="AR26" s="54">
        <f>'23'!AT19+'23'!AT50</f>
        <v>0</v>
      </c>
      <c r="AS26" s="54">
        <f>'23'!AU19+'23'!AU50</f>
        <v>0</v>
      </c>
      <c r="AT26" s="54">
        <f>'23'!AV19+'23'!AV50</f>
        <v>0</v>
      </c>
      <c r="AU26" s="54">
        <f>'23'!AW19+'23'!AW50</f>
        <v>0</v>
      </c>
      <c r="AV26" s="54">
        <f>'23'!AX19+'23'!AX50</f>
        <v>0</v>
      </c>
      <c r="AW26" s="54">
        <f>'23'!AY19+'23'!AY50</f>
        <v>0</v>
      </c>
      <c r="AX26" s="54">
        <f>'23'!AZ19+'23'!AZ50</f>
        <v>0</v>
      </c>
      <c r="AY26" s="54">
        <f>'23'!BA19+'23'!BA50</f>
        <v>0</v>
      </c>
      <c r="AZ26" s="54">
        <f>'23'!BB19+'23'!BB50</f>
        <v>0</v>
      </c>
      <c r="BA26" s="54">
        <f>'23'!BC19+'23'!BC50</f>
        <v>0</v>
      </c>
      <c r="BB26" s="54">
        <f>'23'!BD19+'23'!BD50</f>
        <v>0</v>
      </c>
      <c r="BC26" s="54">
        <f>'23'!BE19+'23'!BE50</f>
        <v>0</v>
      </c>
      <c r="BD26" s="54">
        <f>'23'!BF19+'23'!BF50</f>
        <v>0</v>
      </c>
      <c r="BE26" s="54">
        <f>'23'!BG19+'23'!BG50</f>
        <v>0</v>
      </c>
      <c r="BF26" s="54">
        <f>'23'!BH19+'23'!BH50</f>
        <v>0</v>
      </c>
      <c r="BG26" s="54">
        <f>'23'!BI19+'23'!BI50</f>
        <v>0</v>
      </c>
      <c r="BH26" s="54">
        <f>'23'!BJ19+'23'!BJ50</f>
        <v>0</v>
      </c>
      <c r="BI26" s="54">
        <f>'23'!BK19+'23'!BK50</f>
        <v>0</v>
      </c>
      <c r="BJ26" s="54">
        <f>'23'!BL19+'23'!BL50</f>
        <v>0</v>
      </c>
      <c r="BK26" s="54">
        <f>'23'!BM19+'23'!BM50</f>
        <v>0</v>
      </c>
      <c r="BL26" s="54">
        <f>'23'!BN19+'23'!BN50</f>
        <v>0</v>
      </c>
      <c r="BM26" s="54">
        <f>'23'!BO19+'23'!BO50</f>
        <v>0</v>
      </c>
      <c r="BN26" s="54">
        <f>'23'!BP19+'23'!BP50</f>
        <v>0</v>
      </c>
      <c r="BO26" s="54">
        <f>'23'!BQ19+'23'!BQ50</f>
        <v>0</v>
      </c>
      <c r="BP26" s="54">
        <f>'23'!BR19+'23'!BR50</f>
        <v>0</v>
      </c>
      <c r="BQ26" s="54">
        <f>'23'!BS19+'23'!BS50</f>
        <v>0</v>
      </c>
      <c r="BR26" s="54">
        <f>'23'!BT19+'23'!BT50</f>
        <v>0</v>
      </c>
      <c r="BS26" s="54">
        <f>'23'!BU19+'23'!BU50</f>
        <v>0</v>
      </c>
      <c r="BT26" s="54">
        <f>'23'!BV19+'23'!BV50</f>
        <v>0</v>
      </c>
      <c r="BU26" s="54">
        <f>'23'!BW19+'23'!BW50</f>
        <v>0</v>
      </c>
      <c r="BV26" s="54">
        <f>'23'!BX19+'23'!BX50</f>
        <v>0</v>
      </c>
      <c r="BW26" s="54">
        <f>'23'!BY19+'23'!BY50</f>
        <v>0</v>
      </c>
      <c r="BX26" s="54">
        <f>'23'!BZ19+'23'!BZ50</f>
        <v>0</v>
      </c>
      <c r="BY26" s="81">
        <f>'23'!C21+'23'!C52</f>
        <v>0</v>
      </c>
    </row>
    <row r="27" ht="14.5" spans="1:77">
      <c r="A27" s="53">
        <f>'Итог.вед.(ПРИХОД)'!A27</f>
        <v>45712</v>
      </c>
      <c r="B27" s="54">
        <f>'24'!D19+'24'!D50</f>
        <v>4.7</v>
      </c>
      <c r="C27" s="54">
        <f>'24'!E19+'24'!E50</f>
        <v>0</v>
      </c>
      <c r="D27" s="54">
        <f>'24'!F19+'24'!F50</f>
        <v>0</v>
      </c>
      <c r="E27" s="54">
        <f>'24'!G19+'24'!G50</f>
        <v>0</v>
      </c>
      <c r="F27" s="54">
        <f>'24'!H19+'24'!H50</f>
        <v>0</v>
      </c>
      <c r="G27" s="54">
        <f>'24'!I19+'24'!I50</f>
        <v>0</v>
      </c>
      <c r="H27" s="54">
        <f>'24'!J19+'24'!J50</f>
        <v>0</v>
      </c>
      <c r="I27" s="54">
        <f>'24'!K19+'24'!K50</f>
        <v>0</v>
      </c>
      <c r="J27" s="54">
        <f>'24'!L19+'24'!L50</f>
        <v>0</v>
      </c>
      <c r="K27" s="54">
        <f>'24'!M19+'24'!M50</f>
        <v>1.692</v>
      </c>
      <c r="L27" s="54">
        <f>'24'!N19+'24'!N50</f>
        <v>0.1974</v>
      </c>
      <c r="M27" s="54">
        <f>'24'!O19+'24'!O50</f>
        <v>0</v>
      </c>
      <c r="N27" s="54">
        <f>'24'!P19+'24'!P50</f>
        <v>0.094</v>
      </c>
      <c r="O27" s="54">
        <f>'24'!Q19+'24'!Q50</f>
        <v>94</v>
      </c>
      <c r="P27" s="54">
        <f>'24'!R19+'24'!R50</f>
        <v>0</v>
      </c>
      <c r="Q27" s="54">
        <f>'24'!S19+'24'!S50</f>
        <v>0</v>
      </c>
      <c r="R27" s="54">
        <f>'24'!T19+'24'!T50</f>
        <v>0</v>
      </c>
      <c r="S27" s="54">
        <f>'24'!U19+'24'!U50</f>
        <v>0</v>
      </c>
      <c r="T27" s="54">
        <f>'24'!V19+'24'!V50</f>
        <v>0</v>
      </c>
      <c r="U27" s="54">
        <f>'24'!W19+'24'!W50</f>
        <v>0</v>
      </c>
      <c r="V27" s="54">
        <f>'24'!X19+'24'!X50</f>
        <v>0</v>
      </c>
      <c r="W27" s="54">
        <f>'24'!Y19+'24'!Y50</f>
        <v>0</v>
      </c>
      <c r="X27" s="54">
        <f>'24'!Z19+'24'!Z50</f>
        <v>0</v>
      </c>
      <c r="Y27" s="54">
        <f>'24'!AA19+'24'!AA50</f>
        <v>0</v>
      </c>
      <c r="Z27" s="54">
        <f>'24'!AB19+'24'!AB50</f>
        <v>0</v>
      </c>
      <c r="AA27" s="54">
        <f>'24'!AC19+'24'!AC50</f>
        <v>0</v>
      </c>
      <c r="AB27" s="54">
        <f>'24'!AD19+'24'!AD50</f>
        <v>0</v>
      </c>
      <c r="AC27" s="54">
        <f>'24'!AE19+'24'!AE50</f>
        <v>0</v>
      </c>
      <c r="AD27" s="54">
        <f>'24'!AF19+'24'!AF50</f>
        <v>0</v>
      </c>
      <c r="AE27" s="54">
        <f>'24'!AG19+'24'!AG50</f>
        <v>0</v>
      </c>
      <c r="AF27" s="54">
        <f>'24'!AH19+'24'!AH50</f>
        <v>0</v>
      </c>
      <c r="AG27" s="54">
        <f>'24'!AI19+'24'!AI50</f>
        <v>0</v>
      </c>
      <c r="AH27" s="54">
        <f>'24'!AJ19+'24'!AJ50</f>
        <v>0</v>
      </c>
      <c r="AI27" s="54">
        <f>'24'!AK19+'24'!AK50</f>
        <v>0</v>
      </c>
      <c r="AJ27" s="54">
        <f>'24'!AL19+'24'!AL50</f>
        <v>0</v>
      </c>
      <c r="AK27" s="54">
        <f>'24'!AM19+'24'!AM50</f>
        <v>0</v>
      </c>
      <c r="AL27" s="54">
        <f>'24'!AN19+'24'!AN50</f>
        <v>0</v>
      </c>
      <c r="AM27" s="54">
        <f>'24'!AO19+'24'!AO50</f>
        <v>0</v>
      </c>
      <c r="AN27" s="54">
        <f>'24'!AP19+'24'!AP50</f>
        <v>0</v>
      </c>
      <c r="AO27" s="54">
        <f>'24'!AQ19+'24'!AQ50</f>
        <v>0</v>
      </c>
      <c r="AP27" s="54">
        <f>'24'!AR19+'24'!AR50</f>
        <v>0</v>
      </c>
      <c r="AQ27" s="54">
        <f>'24'!AS19+'24'!AS50</f>
        <v>0</v>
      </c>
      <c r="AR27" s="54">
        <f>'24'!AT19+'24'!AT50</f>
        <v>0</v>
      </c>
      <c r="AS27" s="54">
        <f>'24'!AU19+'24'!AU50</f>
        <v>0</v>
      </c>
      <c r="AT27" s="54">
        <f>'24'!AV19+'24'!AV50</f>
        <v>9.4</v>
      </c>
      <c r="AU27" s="54">
        <f>'24'!AW19+'24'!AW50</f>
        <v>0</v>
      </c>
      <c r="AV27" s="54">
        <f>'24'!AX19+'24'!AX50</f>
        <v>0</v>
      </c>
      <c r="AW27" s="54">
        <f>'24'!AY19+'24'!AY50</f>
        <v>0</v>
      </c>
      <c r="AX27" s="54">
        <f>'24'!AZ19+'24'!AZ50</f>
        <v>0</v>
      </c>
      <c r="AY27" s="54">
        <f>'24'!BA19+'24'!BA50</f>
        <v>0</v>
      </c>
      <c r="AZ27" s="54">
        <f>'24'!BB19+'24'!BB50</f>
        <v>0</v>
      </c>
      <c r="BA27" s="54">
        <f>'24'!BC19+'24'!BC50</f>
        <v>0</v>
      </c>
      <c r="BB27" s="54">
        <f>'24'!BD19+'24'!BD50</f>
        <v>0</v>
      </c>
      <c r="BC27" s="54">
        <f>'24'!BE19+'24'!BE50</f>
        <v>0</v>
      </c>
      <c r="BD27" s="54">
        <f>'24'!BF19+'24'!BF50</f>
        <v>0</v>
      </c>
      <c r="BE27" s="54">
        <f>'24'!BG19+'24'!BG50</f>
        <v>0</v>
      </c>
      <c r="BF27" s="54">
        <f>'24'!BH19+'24'!BH50</f>
        <v>0</v>
      </c>
      <c r="BG27" s="54">
        <f>'24'!BI19+'24'!BI50</f>
        <v>0</v>
      </c>
      <c r="BH27" s="54">
        <f>'24'!BJ19+'24'!BJ50</f>
        <v>0</v>
      </c>
      <c r="BI27" s="54">
        <f>'24'!BK19+'24'!BK50</f>
        <v>0</v>
      </c>
      <c r="BJ27" s="54">
        <f>'24'!BL19+'24'!BL50</f>
        <v>0</v>
      </c>
      <c r="BK27" s="54">
        <f>'24'!BM19+'24'!BM50</f>
        <v>0</v>
      </c>
      <c r="BL27" s="54">
        <f>'24'!BN19+'24'!BN50</f>
        <v>0</v>
      </c>
      <c r="BM27" s="54">
        <f>'24'!BO19+'24'!BO50</f>
        <v>0</v>
      </c>
      <c r="BN27" s="54">
        <f>'24'!BP19+'24'!BP50</f>
        <v>0</v>
      </c>
      <c r="BO27" s="54">
        <f>'24'!BQ19+'24'!BQ50</f>
        <v>0</v>
      </c>
      <c r="BP27" s="54">
        <f>'24'!BR19+'24'!BR50</f>
        <v>0</v>
      </c>
      <c r="BQ27" s="54">
        <f>'24'!BS19+'24'!BS50</f>
        <v>0</v>
      </c>
      <c r="BR27" s="54">
        <f>'24'!BT19+'24'!BT50</f>
        <v>0</v>
      </c>
      <c r="BS27" s="54">
        <f>'24'!BU19+'24'!BU50</f>
        <v>12.502</v>
      </c>
      <c r="BT27" s="54">
        <f>'24'!BV19+'24'!BV50</f>
        <v>0</v>
      </c>
      <c r="BU27" s="54">
        <f>'24'!BW19+'24'!BW50</f>
        <v>0</v>
      </c>
      <c r="BV27" s="54">
        <f>'24'!BX19+'24'!BX50</f>
        <v>3.76</v>
      </c>
      <c r="BW27" s="54">
        <f>'24'!BY19+'24'!BY50</f>
        <v>0</v>
      </c>
      <c r="BX27" s="54">
        <f>'24'!BZ19+'24'!BZ50</f>
        <v>2.82</v>
      </c>
      <c r="BY27" s="81">
        <f>'24'!C21+'24'!C52</f>
        <v>7110.16</v>
      </c>
    </row>
    <row r="28" ht="14.5" spans="1:77">
      <c r="A28" s="53">
        <f>'Итог.вед.(ПРИХОД)'!A28</f>
        <v>45713</v>
      </c>
      <c r="B28" s="54">
        <f>'25'!D19+'25'!D50</f>
        <v>0</v>
      </c>
      <c r="C28" s="54">
        <f>'25'!E19+'25'!E50</f>
        <v>0</v>
      </c>
      <c r="D28" s="54">
        <f>'25'!F19+'25'!F50</f>
        <v>0</v>
      </c>
      <c r="E28" s="54">
        <f>'25'!G19+'25'!G50</f>
        <v>0</v>
      </c>
      <c r="F28" s="54">
        <f>'25'!H19+'25'!H50</f>
        <v>0</v>
      </c>
      <c r="G28" s="54">
        <f>'25'!I19+'25'!I50</f>
        <v>0</v>
      </c>
      <c r="H28" s="54">
        <f>'25'!J19+'25'!J50</f>
        <v>0</v>
      </c>
      <c r="I28" s="54">
        <f>'25'!K19+'25'!K50</f>
        <v>0</v>
      </c>
      <c r="J28" s="54">
        <f>'25'!L19+'25'!L50</f>
        <v>0.6486</v>
      </c>
      <c r="K28" s="54">
        <f>'25'!M19+'25'!M50</f>
        <v>0</v>
      </c>
      <c r="L28" s="54">
        <f>'25'!N19+'25'!N50</f>
        <v>0.1786</v>
      </c>
      <c r="M28" s="54">
        <f>'25'!O19+'25'!O50</f>
        <v>0</v>
      </c>
      <c r="N28" s="54">
        <f>'25'!P19+'25'!P50</f>
        <v>0</v>
      </c>
      <c r="O28" s="54">
        <f>'25'!Q19+'25'!Q50</f>
        <v>94</v>
      </c>
      <c r="P28" s="54">
        <f>'25'!R19+'25'!R50</f>
        <v>0</v>
      </c>
      <c r="Q28" s="54">
        <f>'25'!S19+'25'!S50</f>
        <v>0</v>
      </c>
      <c r="R28" s="54">
        <f>'25'!T19+'25'!T50</f>
        <v>0</v>
      </c>
      <c r="S28" s="54">
        <f>'25'!U19+'25'!U50</f>
        <v>0</v>
      </c>
      <c r="T28" s="54">
        <f>'25'!V19+'25'!V50</f>
        <v>1.974</v>
      </c>
      <c r="U28" s="54">
        <f>'25'!W19+'25'!W50</f>
        <v>0</v>
      </c>
      <c r="V28" s="54">
        <f>'25'!X19+'25'!X50</f>
        <v>0</v>
      </c>
      <c r="W28" s="54">
        <f>'25'!Y19+'25'!Y50</f>
        <v>0</v>
      </c>
      <c r="X28" s="54">
        <f>'25'!Z19+'25'!Z50</f>
        <v>0</v>
      </c>
      <c r="Y28" s="54">
        <f>'25'!AA19+'25'!AA50</f>
        <v>18.8</v>
      </c>
      <c r="Z28" s="54">
        <f>'25'!AB19+'25'!AB50</f>
        <v>0</v>
      </c>
      <c r="AA28" s="54">
        <f>'25'!AC19+'25'!AC50</f>
        <v>0</v>
      </c>
      <c r="AB28" s="54">
        <f>'25'!AD19+'25'!AD50</f>
        <v>0</v>
      </c>
      <c r="AC28" s="54">
        <f>'25'!AE19+'25'!AE50</f>
        <v>0</v>
      </c>
      <c r="AD28" s="54">
        <f>'25'!AF19+'25'!AF50</f>
        <v>0</v>
      </c>
      <c r="AE28" s="54">
        <f>'25'!AG19+'25'!AG50</f>
        <v>0</v>
      </c>
      <c r="AF28" s="54">
        <f>'25'!AH19+'25'!AH50</f>
        <v>0</v>
      </c>
      <c r="AG28" s="54">
        <f>'25'!AI19+'25'!AI50</f>
        <v>0</v>
      </c>
      <c r="AH28" s="54">
        <f>'25'!AJ19+'25'!AJ50</f>
        <v>0</v>
      </c>
      <c r="AI28" s="54">
        <f>'25'!AK19+'25'!AK50</f>
        <v>0</v>
      </c>
      <c r="AJ28" s="54">
        <f>'25'!AL19+'25'!AL50</f>
        <v>0</v>
      </c>
      <c r="AK28" s="54">
        <f>'25'!AM19+'25'!AM50</f>
        <v>0</v>
      </c>
      <c r="AL28" s="54">
        <f>'25'!AN19+'25'!AN50</f>
        <v>5.64</v>
      </c>
      <c r="AM28" s="54">
        <f>'25'!AO19+'25'!AO50</f>
        <v>0</v>
      </c>
      <c r="AN28" s="54">
        <f>'25'!AP19+'25'!AP50</f>
        <v>0</v>
      </c>
      <c r="AO28" s="54">
        <f>'25'!AQ19+'25'!AQ50</f>
        <v>0</v>
      </c>
      <c r="AP28" s="54">
        <f>'25'!AR19+'25'!AR50</f>
        <v>0</v>
      </c>
      <c r="AQ28" s="54">
        <f>'25'!AS19+'25'!AS50</f>
        <v>0</v>
      </c>
      <c r="AR28" s="54">
        <f>'25'!AT19+'25'!AT50</f>
        <v>0</v>
      </c>
      <c r="AS28" s="54">
        <f>'25'!AU19+'25'!AU50</f>
        <v>0</v>
      </c>
      <c r="AT28" s="54">
        <f>'25'!AV19+'25'!AV50</f>
        <v>0</v>
      </c>
      <c r="AU28" s="54">
        <f>'25'!AW19+'25'!AW50</f>
        <v>0</v>
      </c>
      <c r="AV28" s="54">
        <f>'25'!AX19+'25'!AX50</f>
        <v>0</v>
      </c>
      <c r="AW28" s="54">
        <f>'25'!AY19+'25'!AY50</f>
        <v>0</v>
      </c>
      <c r="AX28" s="54">
        <f>'25'!AZ19+'25'!AZ50</f>
        <v>0</v>
      </c>
      <c r="AY28" s="54">
        <f>'25'!BA19+'25'!BA50</f>
        <v>0</v>
      </c>
      <c r="AZ28" s="54">
        <f>'25'!BB19+'25'!BB50</f>
        <v>5.264</v>
      </c>
      <c r="BA28" s="54">
        <f>'25'!BC19+'25'!BC50</f>
        <v>0</v>
      </c>
      <c r="BB28" s="54">
        <f>'25'!BD19+'25'!BD50</f>
        <v>0</v>
      </c>
      <c r="BC28" s="54">
        <f>'25'!BE19+'25'!BE50</f>
        <v>0</v>
      </c>
      <c r="BD28" s="54">
        <f>'25'!BF19+'25'!BF50</f>
        <v>0</v>
      </c>
      <c r="BE28" s="54">
        <f>'25'!BG19+'25'!BG50</f>
        <v>0</v>
      </c>
      <c r="BF28" s="54">
        <f>'25'!BH19+'25'!BH50</f>
        <v>0</v>
      </c>
      <c r="BG28" s="54">
        <f>'25'!BI19+'25'!BI50</f>
        <v>2.82</v>
      </c>
      <c r="BH28" s="54">
        <f>'25'!BJ19+'25'!BJ50</f>
        <v>0</v>
      </c>
      <c r="BI28" s="54">
        <f>'25'!BK19+'25'!BK50</f>
        <v>1.316</v>
      </c>
      <c r="BJ28" s="54">
        <f>'25'!BL19+'25'!BL50</f>
        <v>2.444</v>
      </c>
      <c r="BK28" s="54">
        <f>'25'!BM19+'25'!BM50</f>
        <v>0</v>
      </c>
      <c r="BL28" s="54">
        <f>'25'!BN19+'25'!BN50</f>
        <v>0</v>
      </c>
      <c r="BM28" s="54">
        <f>'25'!BO19+'25'!BO50</f>
        <v>0</v>
      </c>
      <c r="BN28" s="54">
        <f>'25'!BP19+'25'!BP50</f>
        <v>0</v>
      </c>
      <c r="BO28" s="54">
        <f>'25'!BQ19+'25'!BQ50</f>
        <v>0</v>
      </c>
      <c r="BP28" s="54">
        <f>'25'!BR19+'25'!BR50</f>
        <v>0</v>
      </c>
      <c r="BQ28" s="54">
        <f>'25'!BS19+'25'!BS50</f>
        <v>0</v>
      </c>
      <c r="BR28" s="54">
        <f>'25'!BT19+'25'!BT50</f>
        <v>0</v>
      </c>
      <c r="BS28" s="54">
        <f>'25'!BU19+'25'!BU50</f>
        <v>0</v>
      </c>
      <c r="BT28" s="54">
        <f>'25'!BV19+'25'!BV50</f>
        <v>9.4</v>
      </c>
      <c r="BU28" s="54">
        <f>'25'!BW19+'25'!BW50</f>
        <v>0</v>
      </c>
      <c r="BV28" s="54">
        <f>'25'!BX19+'25'!BX50</f>
        <v>3.76</v>
      </c>
      <c r="BW28" s="54">
        <f>'25'!BY19+'25'!BY50</f>
        <v>0</v>
      </c>
      <c r="BX28" s="54">
        <f>'25'!BZ19+'25'!BZ50</f>
        <v>0</v>
      </c>
      <c r="BY28" s="81">
        <f>'25'!C21+'25'!C52</f>
        <v>7110.16</v>
      </c>
    </row>
    <row r="29" ht="14.5" spans="1:77">
      <c r="A29" s="53">
        <f>'Итог.вед.(ПРИХОД)'!A29</f>
        <v>45714</v>
      </c>
      <c r="B29" s="54">
        <f>'26'!D19+'26'!D50</f>
        <v>0</v>
      </c>
      <c r="C29" s="54">
        <f>'26'!E19+'26'!E50</f>
        <v>0</v>
      </c>
      <c r="D29" s="54">
        <f>'26'!F19+'26'!F50</f>
        <v>0</v>
      </c>
      <c r="E29" s="54">
        <f>'26'!G19+'26'!G50</f>
        <v>0</v>
      </c>
      <c r="F29" s="54">
        <f>'26'!H19+'26'!H50</f>
        <v>0</v>
      </c>
      <c r="G29" s="54">
        <f>'26'!I19+'26'!I50</f>
        <v>0</v>
      </c>
      <c r="H29" s="54">
        <f>'26'!J19+'26'!J50</f>
        <v>0</v>
      </c>
      <c r="I29" s="54">
        <f>'26'!K19+'26'!K50</f>
        <v>0</v>
      </c>
      <c r="J29" s="54">
        <f>'26'!L19+'26'!L50</f>
        <v>0.188</v>
      </c>
      <c r="K29" s="54">
        <f>'26'!M19+'26'!M50</f>
        <v>1.316</v>
      </c>
      <c r="L29" s="54">
        <f>('26'!N19+'26'!N50)</f>
        <v>0.1692</v>
      </c>
      <c r="M29" s="54">
        <f>'26'!O19+'26'!O50</f>
        <v>0</v>
      </c>
      <c r="N29" s="54">
        <f>'26'!P19+'26'!P50</f>
        <v>0.094</v>
      </c>
      <c r="O29" s="54">
        <f>'26'!Q19+'26'!Q50</f>
        <v>0</v>
      </c>
      <c r="P29" s="54">
        <f>'26'!R19+'26'!R50</f>
        <v>0</v>
      </c>
      <c r="Q29" s="54">
        <f>'26'!S19+'26'!S50</f>
        <v>0</v>
      </c>
      <c r="R29" s="54">
        <f>'26'!T19+'26'!T50</f>
        <v>0</v>
      </c>
      <c r="S29" s="54">
        <f>'26'!U19+'26'!U50</f>
        <v>0</v>
      </c>
      <c r="T29" s="54">
        <f>'26'!V19+'26'!V50</f>
        <v>0</v>
      </c>
      <c r="U29" s="54">
        <f>'26'!W19+'26'!W50</f>
        <v>2.82</v>
      </c>
      <c r="V29" s="54">
        <f>'26'!X19+'26'!X50</f>
        <v>0</v>
      </c>
      <c r="W29" s="54">
        <f>'26'!Y19+'26'!Y50</f>
        <v>0</v>
      </c>
      <c r="X29" s="54">
        <f>'26'!Z19+'26'!Z50</f>
        <v>0</v>
      </c>
      <c r="Y29" s="54">
        <f>'26'!AA19+'26'!AA50</f>
        <v>0</v>
      </c>
      <c r="Z29" s="54">
        <f>'26'!AB19+'26'!AB50</f>
        <v>0</v>
      </c>
      <c r="AA29" s="54">
        <f>'26'!AC19+'26'!AC50</f>
        <v>0</v>
      </c>
      <c r="AB29" s="54">
        <f>'26'!AD19+'26'!AD50</f>
        <v>0</v>
      </c>
      <c r="AC29" s="54">
        <f>'26'!AE19+'26'!AE50</f>
        <v>0</v>
      </c>
      <c r="AD29" s="54">
        <f>'26'!AF19+'26'!AF50</f>
        <v>0</v>
      </c>
      <c r="AE29" s="54">
        <f>'26'!AG19+'26'!AG50</f>
        <v>4.7</v>
      </c>
      <c r="AF29" s="54">
        <f>'26'!AH19+'26'!AH50</f>
        <v>0</v>
      </c>
      <c r="AG29" s="54">
        <f>'26'!AI19+'26'!AI50</f>
        <v>0</v>
      </c>
      <c r="AH29" s="54">
        <f>'26'!AJ19+'26'!AJ50</f>
        <v>0</v>
      </c>
      <c r="AI29" s="54">
        <f>'26'!AK19+'26'!AK50</f>
        <v>0</v>
      </c>
      <c r="AJ29" s="54">
        <f>'26'!AL19+'26'!AL50</f>
        <v>0</v>
      </c>
      <c r="AK29" s="54">
        <f>'26'!AM19+'26'!AM50</f>
        <v>0</v>
      </c>
      <c r="AL29" s="54">
        <f>'26'!AN19+'26'!AN50</f>
        <v>0</v>
      </c>
      <c r="AM29" s="54">
        <f>'26'!AO19+'26'!AO50</f>
        <v>0</v>
      </c>
      <c r="AN29" s="54">
        <f>'26'!AP19+'26'!AP50</f>
        <v>0</v>
      </c>
      <c r="AO29" s="54">
        <f>'26'!AQ19+'26'!AQ50</f>
        <v>0</v>
      </c>
      <c r="AP29" s="54">
        <f>'26'!AR19+'26'!AR50</f>
        <v>0</v>
      </c>
      <c r="AQ29" s="54">
        <f>'26'!AS19+'26'!AS50</f>
        <v>0</v>
      </c>
      <c r="AR29" s="54">
        <f>'26'!AT19+'26'!AT50</f>
        <v>1.128</v>
      </c>
      <c r="AS29" s="54">
        <f>'26'!AU19+'26'!AU50</f>
        <v>0</v>
      </c>
      <c r="AT29" s="54">
        <f>'26'!AV19+'26'!AV50</f>
        <v>0</v>
      </c>
      <c r="AU29" s="54">
        <f>'26'!AW19+'26'!AW50</f>
        <v>0</v>
      </c>
      <c r="AV29" s="54">
        <f>'26'!AX19+'26'!AX50</f>
        <v>0</v>
      </c>
      <c r="AW29" s="54">
        <f>'26'!AY19+'26'!AY50</f>
        <v>0</v>
      </c>
      <c r="AX29" s="54">
        <f>'26'!AZ19+'26'!AZ50</f>
        <v>0</v>
      </c>
      <c r="AY29" s="54">
        <f>'26'!BA19+'26'!BA50</f>
        <v>0</v>
      </c>
      <c r="AZ29" s="54">
        <f>'26'!BB19+'26'!BB50</f>
        <v>0</v>
      </c>
      <c r="BA29" s="54">
        <f>'26'!BC19+'26'!BC50</f>
        <v>0</v>
      </c>
      <c r="BB29" s="54">
        <f>'26'!BD19+'26'!BD50</f>
        <v>0</v>
      </c>
      <c r="BC29" s="54">
        <f>'26'!BE19+'26'!BE50</f>
        <v>0</v>
      </c>
      <c r="BD29" s="54">
        <f>'26'!BF19+'26'!BF50</f>
        <v>0</v>
      </c>
      <c r="BE29" s="54">
        <f>'26'!BG19+'26'!BG50</f>
        <v>0</v>
      </c>
      <c r="BF29" s="54">
        <f>'26'!BH19+'26'!BH50</f>
        <v>0</v>
      </c>
      <c r="BG29" s="54">
        <f>'26'!BI19+'26'!BI50</f>
        <v>0</v>
      </c>
      <c r="BH29" s="54">
        <f>'26'!BJ19+'26'!BJ50</f>
        <v>0</v>
      </c>
      <c r="BI29" s="54">
        <f>'26'!BK19+'26'!BK50</f>
        <v>0</v>
      </c>
      <c r="BJ29" s="54">
        <f>'26'!BL19+'26'!BL50</f>
        <v>0</v>
      </c>
      <c r="BK29" s="54">
        <f>'26'!BM19+'26'!BM50</f>
        <v>0</v>
      </c>
      <c r="BL29" s="54">
        <f>'26'!BN19+'26'!BN50</f>
        <v>0</v>
      </c>
      <c r="BM29" s="54">
        <f>'26'!BO19+'26'!BO50</f>
        <v>0</v>
      </c>
      <c r="BN29" s="54">
        <f>'26'!BP19+'26'!BP50</f>
        <v>0</v>
      </c>
      <c r="BO29" s="54">
        <f>'26'!BQ19+'26'!BQ50</f>
        <v>0</v>
      </c>
      <c r="BP29" s="54">
        <f>'26'!BR19+'26'!BR50</f>
        <v>0</v>
      </c>
      <c r="BQ29" s="54">
        <f>'26'!BS19+'26'!BS50</f>
        <v>0</v>
      </c>
      <c r="BR29" s="54">
        <f>'26'!BT19+'26'!BT50</f>
        <v>0</v>
      </c>
      <c r="BS29" s="54">
        <f>'26'!BU19+'26'!BU50</f>
        <v>0</v>
      </c>
      <c r="BT29" s="54">
        <f>'26'!BV19+'26'!BV50</f>
        <v>0</v>
      </c>
      <c r="BU29" s="54">
        <f>'26'!BW19+'26'!BW50</f>
        <v>5.64</v>
      </c>
      <c r="BV29" s="54">
        <f>'26'!BX19+'26'!BX50</f>
        <v>3.76</v>
      </c>
      <c r="BW29" s="54">
        <f>'26'!BY19+'26'!BY50</f>
        <v>0</v>
      </c>
      <c r="BX29" s="54">
        <f>'26'!BZ19+'26'!BZ50</f>
        <v>2.82</v>
      </c>
      <c r="BY29" s="81">
        <f>'26'!C21+'26'!C52</f>
        <v>7110.16</v>
      </c>
    </row>
    <row r="30" ht="14.5" spans="1:77">
      <c r="A30" s="53">
        <f>'Итог.вед.(ПРИХОД)'!A30</f>
        <v>45715</v>
      </c>
      <c r="B30" s="54">
        <f>'27'!D19+'27'!D50</f>
        <v>0</v>
      </c>
      <c r="C30" s="54">
        <f>'27'!E19+'27'!E50</f>
        <v>0</v>
      </c>
      <c r="D30" s="54">
        <f>'27'!F19+'27'!F50</f>
        <v>0</v>
      </c>
      <c r="E30" s="54">
        <f>'27'!G19+'27'!G50</f>
        <v>0</v>
      </c>
      <c r="F30" s="54">
        <f>'27'!H19+'27'!H50</f>
        <v>0</v>
      </c>
      <c r="G30" s="54">
        <f>'27'!I19+'27'!I50</f>
        <v>0</v>
      </c>
      <c r="H30" s="54">
        <f>'27'!J19+'27'!J50</f>
        <v>4.136</v>
      </c>
      <c r="I30" s="54">
        <f>'27'!K19+'27'!K50</f>
        <v>0</v>
      </c>
      <c r="J30" s="54">
        <f>'27'!L19+'27'!L50</f>
        <v>0.3572</v>
      </c>
      <c r="K30" s="54">
        <f>'27'!M19+'27'!M50</f>
        <v>1.128</v>
      </c>
      <c r="L30" s="54">
        <f>('27'!N19+'27'!N50)</f>
        <v>0.3196</v>
      </c>
      <c r="M30" s="54">
        <f>'27'!O19+'27'!O50</f>
        <v>0</v>
      </c>
      <c r="N30" s="54">
        <f>'27'!P19+'27'!P50</f>
        <v>0.094</v>
      </c>
      <c r="O30" s="54">
        <f>'27'!Q19+'27'!Q50</f>
        <v>94</v>
      </c>
      <c r="P30" s="54">
        <f>'27'!R19+'27'!R50</f>
        <v>0</v>
      </c>
      <c r="Q30" s="54">
        <f>'27'!S19+'27'!S50</f>
        <v>0</v>
      </c>
      <c r="R30" s="54">
        <f>'27'!T19+'27'!T50</f>
        <v>0</v>
      </c>
      <c r="S30" s="54">
        <f>'27'!U19+'27'!U50</f>
        <v>0</v>
      </c>
      <c r="T30" s="54">
        <f>'27'!V19+'27'!V50</f>
        <v>0</v>
      </c>
      <c r="U30" s="54">
        <f>'27'!W19+'27'!W50</f>
        <v>1.88</v>
      </c>
      <c r="V30" s="54">
        <f>'27'!X19+'27'!X50</f>
        <v>0</v>
      </c>
      <c r="W30" s="54">
        <f>'27'!Y19+'27'!Y50</f>
        <v>0</v>
      </c>
      <c r="X30" s="54">
        <f>'27'!Z19+'27'!Z50</f>
        <v>0</v>
      </c>
      <c r="Y30" s="54">
        <f>'27'!AA19+'27'!AA50</f>
        <v>0</v>
      </c>
      <c r="Z30" s="54">
        <f>'27'!AB19+'27'!AB50</f>
        <v>0</v>
      </c>
      <c r="AA30" s="54">
        <f>'27'!AC19+'27'!AC50</f>
        <v>0</v>
      </c>
      <c r="AB30" s="54">
        <f>'27'!AD19+'27'!AD50</f>
        <v>0</v>
      </c>
      <c r="AC30" s="54">
        <f>'27'!AE19+'27'!AE50</f>
        <v>0</v>
      </c>
      <c r="AD30" s="54">
        <f>'27'!AF19+'27'!AF50</f>
        <v>0</v>
      </c>
      <c r="AE30" s="54">
        <f>'27'!AG19+'27'!AG50</f>
        <v>0</v>
      </c>
      <c r="AF30" s="54">
        <f>'27'!AH19+'27'!AH50</f>
        <v>0</v>
      </c>
      <c r="AG30" s="54">
        <f>'27'!AI19+'27'!AI50</f>
        <v>0</v>
      </c>
      <c r="AH30" s="54">
        <f>'27'!AJ19+'27'!AJ50</f>
        <v>0</v>
      </c>
      <c r="AI30" s="54">
        <f>'27'!AK19+'27'!AK50</f>
        <v>0</v>
      </c>
      <c r="AJ30" s="54">
        <f>'27'!AL19+'27'!AL50</f>
        <v>0</v>
      </c>
      <c r="AK30" s="54">
        <f>'27'!AM19+'27'!AM50</f>
        <v>0</v>
      </c>
      <c r="AL30" s="54">
        <f>'27'!AN19+'27'!AN50</f>
        <v>0</v>
      </c>
      <c r="AM30" s="54">
        <f>'27'!AO19+'27'!AO50</f>
        <v>0</v>
      </c>
      <c r="AN30" s="54">
        <f>'27'!AP19+'27'!AP50</f>
        <v>0</v>
      </c>
      <c r="AO30" s="54">
        <f>'27'!AQ19+'27'!AQ50</f>
        <v>0</v>
      </c>
      <c r="AP30" s="54">
        <f>'27'!AR19+'27'!AR50</f>
        <v>0</v>
      </c>
      <c r="AQ30" s="54">
        <f>'27'!AS19+'27'!AS50</f>
        <v>0</v>
      </c>
      <c r="AR30" s="54">
        <f>'27'!AT19+'27'!AT50</f>
        <v>0.846</v>
      </c>
      <c r="AS30" s="54">
        <f>'27'!AU19+'27'!AU50</f>
        <v>0</v>
      </c>
      <c r="AT30" s="54">
        <f>'27'!AV19+'27'!AV50</f>
        <v>0</v>
      </c>
      <c r="AU30" s="54">
        <f>'27'!AW19+'27'!AW50</f>
        <v>0</v>
      </c>
      <c r="AV30" s="54">
        <f>'27'!AX19+'27'!AX50</f>
        <v>0</v>
      </c>
      <c r="AW30" s="54">
        <f>'27'!AY19+'27'!AY50</f>
        <v>0</v>
      </c>
      <c r="AX30" s="54">
        <f>'27'!AZ19+'27'!AZ50</f>
        <v>5.64</v>
      </c>
      <c r="AY30" s="54">
        <f>'27'!BA19+'27'!BA50</f>
        <v>0</v>
      </c>
      <c r="AZ30" s="54">
        <f>'27'!BB19+'27'!BB50</f>
        <v>0</v>
      </c>
      <c r="BA30" s="54">
        <f>'27'!BC19+'27'!BC50</f>
        <v>0</v>
      </c>
      <c r="BB30" s="54">
        <f>'27'!BD19+'27'!BD50</f>
        <v>0</v>
      </c>
      <c r="BC30" s="54">
        <f>'27'!BE19+'27'!BE50</f>
        <v>0</v>
      </c>
      <c r="BD30" s="54">
        <f>'27'!BF19+'27'!BF50</f>
        <v>0</v>
      </c>
      <c r="BE30" s="54">
        <f>'27'!BG19+'27'!BG50</f>
        <v>0</v>
      </c>
      <c r="BF30" s="54">
        <f>'27'!BH19+'27'!BH50</f>
        <v>0</v>
      </c>
      <c r="BG30" s="54">
        <f>'27'!BI19+'27'!BI50</f>
        <v>0</v>
      </c>
      <c r="BH30" s="54">
        <f>'27'!BJ19+'27'!BJ50</f>
        <v>0</v>
      </c>
      <c r="BI30" s="54">
        <f>'27'!BK19+'27'!BK50</f>
        <v>0</v>
      </c>
      <c r="BJ30" s="54">
        <f>'27'!BL19+'27'!BL50</f>
        <v>0</v>
      </c>
      <c r="BK30" s="54">
        <f>'27'!BM19+'27'!BM50</f>
        <v>0</v>
      </c>
      <c r="BL30" s="54">
        <f>'27'!BN19+'27'!BN50</f>
        <v>0</v>
      </c>
      <c r="BM30" s="54">
        <f>'27'!BO19+'27'!BO50</f>
        <v>0</v>
      </c>
      <c r="BN30" s="54">
        <f>'27'!BP19+'27'!BP50</f>
        <v>0</v>
      </c>
      <c r="BO30" s="54">
        <f>'27'!BQ19+'27'!BQ50</f>
        <v>0</v>
      </c>
      <c r="BP30" s="54">
        <f>'27'!BR19+'27'!BR50</f>
        <v>0</v>
      </c>
      <c r="BQ30" s="54">
        <f>'27'!BS19+'27'!BS50</f>
        <v>0</v>
      </c>
      <c r="BR30" s="54">
        <f>'27'!BT19+'27'!BT50</f>
        <v>0</v>
      </c>
      <c r="BS30" s="54">
        <f>'27'!BU19+'27'!BU50</f>
        <v>0</v>
      </c>
      <c r="BT30" s="54">
        <f>'27'!BV19+'27'!BV50</f>
        <v>10.34</v>
      </c>
      <c r="BU30" s="54">
        <f>'27'!BW19+'27'!BW50</f>
        <v>0</v>
      </c>
      <c r="BV30" s="54">
        <f>'27'!BX19+'27'!BX50</f>
        <v>3.76</v>
      </c>
      <c r="BW30" s="54">
        <f>'27'!BY19+'27'!BY50</f>
        <v>0</v>
      </c>
      <c r="BX30" s="54">
        <f>'27'!BZ19+'27'!BZ50</f>
        <v>0</v>
      </c>
      <c r="BY30" s="81">
        <f>'27'!C21+'27'!C52</f>
        <v>7110.16</v>
      </c>
    </row>
    <row r="31" ht="14.5" spans="1:77">
      <c r="A31" s="53">
        <f>'Итог.вед.(ПРИХОД)'!A31</f>
        <v>45716</v>
      </c>
      <c r="B31" s="54">
        <f>'28'!D19+'28'!D50</f>
        <v>0</v>
      </c>
      <c r="C31" s="54">
        <f>'28'!E19+'28'!E50</f>
        <v>0</v>
      </c>
      <c r="D31" s="54">
        <f>'28'!F19+'28'!F50</f>
        <v>0</v>
      </c>
      <c r="E31" s="54">
        <f>'28'!G19+'28'!G50</f>
        <v>0</v>
      </c>
      <c r="F31" s="54">
        <f>'28'!H19+'28'!H50</f>
        <v>0</v>
      </c>
      <c r="G31" s="54">
        <f>'28'!I19+'28'!I50</f>
        <v>0</v>
      </c>
      <c r="H31" s="54">
        <f>'28'!J19+'28'!J50</f>
        <v>0</v>
      </c>
      <c r="I31" s="54">
        <f>'28'!K19+'28'!K50</f>
        <v>0</v>
      </c>
      <c r="J31" s="54">
        <f>'28'!L19+'28'!L50</f>
        <v>0.6674</v>
      </c>
      <c r="K31" s="54">
        <f>'28'!M19+'28'!M50</f>
        <v>0</v>
      </c>
      <c r="L31" s="54">
        <f>'28'!N19+'28'!N50</f>
        <v>0.2538</v>
      </c>
      <c r="M31" s="54">
        <f>'28'!O19+'28'!O50</f>
        <v>0</v>
      </c>
      <c r="N31" s="54">
        <f>'28'!P19+'28'!P50</f>
        <v>0</v>
      </c>
      <c r="O31" s="54">
        <f>'28'!Q19+'28'!Q50</f>
        <v>0</v>
      </c>
      <c r="P31" s="54">
        <f>'28'!R19+'28'!R50</f>
        <v>0</v>
      </c>
      <c r="Q31" s="54">
        <f>'28'!S19+'28'!S50</f>
        <v>0</v>
      </c>
      <c r="R31" s="54">
        <f>'28'!T19+'28'!T50</f>
        <v>0</v>
      </c>
      <c r="S31" s="54">
        <f>'28'!U19+'28'!U50</f>
        <v>0</v>
      </c>
      <c r="T31" s="54">
        <f>'28'!V19+'28'!V50</f>
        <v>1.88</v>
      </c>
      <c r="U31" s="54">
        <f>'28'!W19+'28'!W50</f>
        <v>0</v>
      </c>
      <c r="V31" s="54">
        <f>'28'!X19+'28'!X50</f>
        <v>0</v>
      </c>
      <c r="W31" s="54">
        <f>'28'!Y19+'28'!Y50</f>
        <v>0</v>
      </c>
      <c r="X31" s="54">
        <f>'28'!Z19+'28'!Z50</f>
        <v>0</v>
      </c>
      <c r="Y31" s="54">
        <f>'28'!AA19+'28'!AA50</f>
        <v>18.8</v>
      </c>
      <c r="Z31" s="54">
        <f>'28'!AB19+'28'!AB50</f>
        <v>0</v>
      </c>
      <c r="AA31" s="54">
        <f>'28'!AC19+'28'!AC50</f>
        <v>0.376</v>
      </c>
      <c r="AB31" s="54">
        <f>'28'!AD19+'28'!AD50</f>
        <v>0</v>
      </c>
      <c r="AC31" s="54">
        <f>'28'!AE19+'28'!AE50</f>
        <v>0</v>
      </c>
      <c r="AD31" s="54">
        <f>'28'!AF19+'28'!AF50</f>
        <v>0</v>
      </c>
      <c r="AE31" s="54">
        <f>'28'!AG19+'28'!AG50</f>
        <v>0</v>
      </c>
      <c r="AF31" s="54">
        <f>'28'!AH19+'28'!AH50</f>
        <v>0</v>
      </c>
      <c r="AG31" s="54">
        <f>'28'!AI19+'28'!AI50</f>
        <v>0</v>
      </c>
      <c r="AH31" s="54">
        <f>'28'!AJ19+'28'!AJ50</f>
        <v>0</v>
      </c>
      <c r="AI31" s="54">
        <f>'28'!AK19+'28'!AK50</f>
        <v>0</v>
      </c>
      <c r="AJ31" s="54">
        <f>'28'!AL19+'28'!AL50</f>
        <v>0</v>
      </c>
      <c r="AK31" s="54">
        <f>'28'!AM19+'28'!AM50</f>
        <v>0</v>
      </c>
      <c r="AL31" s="54">
        <f>'28'!AN19+'28'!AN50</f>
        <v>0</v>
      </c>
      <c r="AM31" s="54">
        <f>'28'!AO19+'28'!AO50</f>
        <v>0</v>
      </c>
      <c r="AN31" s="54">
        <f>'28'!AP19+'28'!AP50</f>
        <v>0</v>
      </c>
      <c r="AO31" s="54">
        <f>'28'!AQ19+'28'!AQ50</f>
        <v>0</v>
      </c>
      <c r="AP31" s="54">
        <f>'28'!AR19+'28'!AR50</f>
        <v>0</v>
      </c>
      <c r="AQ31" s="54">
        <f>'28'!AS19+'28'!AS50</f>
        <v>0</v>
      </c>
      <c r="AR31" s="54">
        <f>'28'!AT19+'28'!AT50</f>
        <v>0.188</v>
      </c>
      <c r="AS31" s="54">
        <f>'28'!AU19+'28'!AU50</f>
        <v>0</v>
      </c>
      <c r="AT31" s="54">
        <f>'28'!AV19+'28'!AV50</f>
        <v>3.572</v>
      </c>
      <c r="AU31" s="54">
        <f>'28'!AW19+'28'!AW50</f>
        <v>0</v>
      </c>
      <c r="AV31" s="54">
        <f>'28'!AX19+'28'!AX50</f>
        <v>0</v>
      </c>
      <c r="AW31" s="54">
        <f>'28'!AY19+'28'!AY50</f>
        <v>0</v>
      </c>
      <c r="AX31" s="54">
        <f>'28'!AZ19+'28'!AZ50</f>
        <v>0</v>
      </c>
      <c r="AY31" s="54">
        <f>'28'!BA19+'28'!BA50</f>
        <v>0</v>
      </c>
      <c r="AZ31" s="54">
        <f>'28'!BB19+'28'!BB50</f>
        <v>0</v>
      </c>
      <c r="BA31" s="54">
        <f>'28'!BC19+'28'!BC50</f>
        <v>0</v>
      </c>
      <c r="BB31" s="54">
        <f>'28'!BD19+'28'!BD50</f>
        <v>0</v>
      </c>
      <c r="BC31" s="54">
        <f>'28'!BE19+'28'!BE50</f>
        <v>0</v>
      </c>
      <c r="BD31" s="54">
        <f>'28'!BF19+'28'!BF50</f>
        <v>0</v>
      </c>
      <c r="BE31" s="54">
        <f>'28'!BG19+'28'!BG50</f>
        <v>0</v>
      </c>
      <c r="BF31" s="54">
        <f>'28'!BH19+'28'!BH50</f>
        <v>5.64</v>
      </c>
      <c r="BG31" s="54">
        <f>'28'!BI19+'28'!BI50</f>
        <v>0</v>
      </c>
      <c r="BH31" s="54">
        <f>'28'!BJ19+'28'!BJ50</f>
        <v>18.612</v>
      </c>
      <c r="BI31" s="54">
        <f>'28'!BK19+'28'!BK50</f>
        <v>1.222</v>
      </c>
      <c r="BJ31" s="54">
        <f>'28'!BL19+'28'!BL50</f>
        <v>0.94</v>
      </c>
      <c r="BK31" s="54">
        <f>'28'!BM19+'28'!BM50</f>
        <v>0</v>
      </c>
      <c r="BL31" s="54">
        <f>'28'!BN19+'28'!BN50</f>
        <v>0</v>
      </c>
      <c r="BM31" s="54">
        <f>'28'!BO19+'28'!BO50</f>
        <v>3.008</v>
      </c>
      <c r="BN31" s="54">
        <f>'28'!BP19+'28'!BP50</f>
        <v>0</v>
      </c>
      <c r="BO31" s="54">
        <f>'28'!BQ19+'28'!BQ50</f>
        <v>0</v>
      </c>
      <c r="BP31" s="54">
        <f>'28'!BR19+'28'!BR50</f>
        <v>0</v>
      </c>
      <c r="BQ31" s="54">
        <f>'28'!BS19+'28'!BS50</f>
        <v>0</v>
      </c>
      <c r="BR31" s="54">
        <f>'28'!BT19+'28'!BT50</f>
        <v>0</v>
      </c>
      <c r="BS31" s="54">
        <f>'28'!BU19+'28'!BU50</f>
        <v>0</v>
      </c>
      <c r="BT31" s="54">
        <f>'28'!BV19+'28'!BV50</f>
        <v>0</v>
      </c>
      <c r="BU31" s="54">
        <f>'28'!BW19+'28'!BW50</f>
        <v>0</v>
      </c>
      <c r="BV31" s="54">
        <f>'28'!BX19+'28'!BX50</f>
        <v>3.76</v>
      </c>
      <c r="BW31" s="54">
        <f>'28'!BY19+'28'!BY50</f>
        <v>0</v>
      </c>
      <c r="BX31" s="54">
        <f>'28'!BZ19+'28'!BZ50</f>
        <v>0</v>
      </c>
      <c r="BY31" s="81">
        <f>'28'!C21+'28'!C52</f>
        <v>7110.16</v>
      </c>
    </row>
    <row r="32" ht="14.5" spans="1:77">
      <c r="A32" s="53">
        <f>'Итог.вед.(ПРИХОД)'!A32</f>
        <v>0</v>
      </c>
      <c r="B32" s="54">
        <f>'29'!D19+'29'!D50</f>
        <v>0</v>
      </c>
      <c r="C32" s="54">
        <f>'29'!E19+'29'!E50</f>
        <v>0</v>
      </c>
      <c r="D32" s="54">
        <f>'29'!F19+'29'!F50</f>
        <v>0</v>
      </c>
      <c r="E32" s="54">
        <f>'29'!G19+'29'!G50</f>
        <v>0</v>
      </c>
      <c r="F32" s="54">
        <f>'29'!H19+'29'!H50</f>
        <v>0</v>
      </c>
      <c r="G32" s="54">
        <f>'29'!I19+'29'!I50</f>
        <v>0</v>
      </c>
      <c r="H32" s="54">
        <f>'29'!J19+'29'!J50</f>
        <v>0</v>
      </c>
      <c r="I32" s="54">
        <f>'29'!K19+'29'!K50</f>
        <v>0</v>
      </c>
      <c r="J32" s="54">
        <f>'29'!L19+'29'!L50</f>
        <v>0</v>
      </c>
      <c r="K32" s="54">
        <f>'29'!M19+'29'!M50</f>
        <v>0</v>
      </c>
      <c r="L32" s="54">
        <f>('29'!N19+'29'!N50)</f>
        <v>0</v>
      </c>
      <c r="M32" s="54">
        <f>'29'!O19+'29'!O50</f>
        <v>0</v>
      </c>
      <c r="N32" s="54">
        <f>'29'!P19+'29'!P50</f>
        <v>0</v>
      </c>
      <c r="O32" s="54">
        <f>'29'!Q19+'29'!Q50</f>
        <v>0</v>
      </c>
      <c r="P32" s="54">
        <f>'29'!R19+'29'!R50</f>
        <v>0</v>
      </c>
      <c r="Q32" s="54">
        <f>'29'!S19+'29'!S50</f>
        <v>0</v>
      </c>
      <c r="R32" s="54">
        <f>'29'!T19+'29'!T50</f>
        <v>0</v>
      </c>
      <c r="S32" s="54">
        <f>'29'!U19+'29'!U50</f>
        <v>0</v>
      </c>
      <c r="T32" s="54">
        <f>'29'!V19+'29'!V50</f>
        <v>0</v>
      </c>
      <c r="U32" s="54">
        <f>'29'!W19+'29'!W50</f>
        <v>0</v>
      </c>
      <c r="V32" s="54">
        <f>'29'!X19+'29'!X50</f>
        <v>0</v>
      </c>
      <c r="W32" s="54">
        <f>'29'!Y19+'29'!Y50</f>
        <v>0</v>
      </c>
      <c r="X32" s="54">
        <f>'29'!Z19+'29'!Z50</f>
        <v>0</v>
      </c>
      <c r="Y32" s="54">
        <f>'29'!AA19+'29'!AA50</f>
        <v>0</v>
      </c>
      <c r="Z32" s="54">
        <f>'29'!AB19+'29'!AB50</f>
        <v>0</v>
      </c>
      <c r="AA32" s="54">
        <f>'29'!AC19+'29'!AC50</f>
        <v>0</v>
      </c>
      <c r="AB32" s="54">
        <f>'29'!AD19+'29'!AD50</f>
        <v>0</v>
      </c>
      <c r="AC32" s="54">
        <f>'29'!AE19+'29'!AE50</f>
        <v>0</v>
      </c>
      <c r="AD32" s="54">
        <f>'29'!AF19+'29'!AF50</f>
        <v>0</v>
      </c>
      <c r="AE32" s="54">
        <f>'29'!AG19+'29'!AG50</f>
        <v>0</v>
      </c>
      <c r="AF32" s="54">
        <f>'29'!AH19+'29'!AH50</f>
        <v>0</v>
      </c>
      <c r="AG32" s="54">
        <f>'29'!AI19+'29'!AI50</f>
        <v>0</v>
      </c>
      <c r="AH32" s="54">
        <f>'29'!AJ19+'29'!AJ50</f>
        <v>0</v>
      </c>
      <c r="AI32" s="54">
        <f>'29'!AK19+'29'!AK50</f>
        <v>0</v>
      </c>
      <c r="AJ32" s="54">
        <f>'29'!AL19+'29'!AL50</f>
        <v>0</v>
      </c>
      <c r="AK32" s="54">
        <f>'29'!AM19+'29'!AM50</f>
        <v>0</v>
      </c>
      <c r="AL32" s="54">
        <f>'29'!AN19+'29'!AN50</f>
        <v>0</v>
      </c>
      <c r="AM32" s="54">
        <f>'29'!AO19+'29'!AO50</f>
        <v>0</v>
      </c>
      <c r="AN32" s="54">
        <f>'29'!AP19+'29'!AP50</f>
        <v>0</v>
      </c>
      <c r="AO32" s="54">
        <f>'29'!AQ19+'29'!AQ50</f>
        <v>0</v>
      </c>
      <c r="AP32" s="54">
        <f>'29'!AR19+'29'!AR50</f>
        <v>0</v>
      </c>
      <c r="AQ32" s="54">
        <f>'29'!AS19+'29'!AS50</f>
        <v>0</v>
      </c>
      <c r="AR32" s="54">
        <f>'29'!AT19+'29'!AT50</f>
        <v>0</v>
      </c>
      <c r="AS32" s="54">
        <f>'29'!AU19+'29'!AU50</f>
        <v>0</v>
      </c>
      <c r="AT32" s="54">
        <f>'29'!AV19+'29'!AV50</f>
        <v>0</v>
      </c>
      <c r="AU32" s="54">
        <f>'29'!AW19+'29'!AW50</f>
        <v>0</v>
      </c>
      <c r="AV32" s="54">
        <f>'29'!AX19+'29'!AX50</f>
        <v>0</v>
      </c>
      <c r="AW32" s="54">
        <f>'29'!AY19+'29'!AY50</f>
        <v>0</v>
      </c>
      <c r="AX32" s="54">
        <f>'29'!AZ19+'29'!AZ50</f>
        <v>0</v>
      </c>
      <c r="AY32" s="54">
        <f>'29'!BA19+'29'!BA50</f>
        <v>0</v>
      </c>
      <c r="AZ32" s="54">
        <f>'29'!BB19+'29'!BB50</f>
        <v>0</v>
      </c>
      <c r="BA32" s="54">
        <f>'29'!BC19+'29'!BC50</f>
        <v>0</v>
      </c>
      <c r="BB32" s="54">
        <f>'29'!BD19+'29'!BD50</f>
        <v>0</v>
      </c>
      <c r="BC32" s="54">
        <f>'29'!BE19+'29'!BE50</f>
        <v>0</v>
      </c>
      <c r="BD32" s="54">
        <f>'29'!BF19+'29'!BF50</f>
        <v>0</v>
      </c>
      <c r="BE32" s="54">
        <f>'29'!BG19+'29'!BG50</f>
        <v>0</v>
      </c>
      <c r="BF32" s="54">
        <f>'29'!BH19+'29'!BH50</f>
        <v>0</v>
      </c>
      <c r="BG32" s="54">
        <f>'29'!BI19+'29'!BI50</f>
        <v>0</v>
      </c>
      <c r="BH32" s="54">
        <f>'29'!BJ19+'29'!BJ50</f>
        <v>0</v>
      </c>
      <c r="BI32" s="54">
        <f>'29'!BK19+'29'!BK50</f>
        <v>0</v>
      </c>
      <c r="BJ32" s="54">
        <f>'29'!BL19+'29'!BL50</f>
        <v>0</v>
      </c>
      <c r="BK32" s="54">
        <f>'29'!BM19+'29'!BM50</f>
        <v>0</v>
      </c>
      <c r="BL32" s="54">
        <f>'29'!BN19+'29'!BN50</f>
        <v>0</v>
      </c>
      <c r="BM32" s="54">
        <f>'29'!BO19+'29'!BO50</f>
        <v>0</v>
      </c>
      <c r="BN32" s="54">
        <f>'29'!BP19+'29'!BP50</f>
        <v>0</v>
      </c>
      <c r="BO32" s="54">
        <f>'29'!BQ19+'29'!BQ50</f>
        <v>0</v>
      </c>
      <c r="BP32" s="54">
        <f>'29'!BR19+'29'!BR50</f>
        <v>0</v>
      </c>
      <c r="BQ32" s="54">
        <f>'29'!BS19+'29'!BS50</f>
        <v>0</v>
      </c>
      <c r="BR32" s="54">
        <f>'29'!BT19+'29'!BT50</f>
        <v>0</v>
      </c>
      <c r="BS32" s="54">
        <f>'29'!BU19+'29'!BU50</f>
        <v>0</v>
      </c>
      <c r="BT32" s="54">
        <f>'29'!BV19+'29'!BV50</f>
        <v>0</v>
      </c>
      <c r="BU32" s="54">
        <f>'29'!BW19+'29'!BW50</f>
        <v>0</v>
      </c>
      <c r="BV32" s="54">
        <f>'29'!BX19+'29'!BX50</f>
        <v>0</v>
      </c>
      <c r="BW32" s="54">
        <f>'29'!BY19+'29'!BY50</f>
        <v>0</v>
      </c>
      <c r="BX32" s="54">
        <f>'29'!BZ19+'29'!BZ50</f>
        <v>0</v>
      </c>
      <c r="BY32" s="81">
        <f>'29'!C21+'29'!C52</f>
        <v>0</v>
      </c>
    </row>
    <row r="33" ht="14.5" spans="1:77">
      <c r="A33" s="53">
        <f>'Итог.вед.(ПРИХОД)'!A33</f>
        <v>0</v>
      </c>
      <c r="B33" s="54">
        <f>'30'!D19+'30'!D50</f>
        <v>0</v>
      </c>
      <c r="C33" s="54">
        <f>'30'!E19+'30'!E50</f>
        <v>0</v>
      </c>
      <c r="D33" s="54">
        <f>'30'!F19+'30'!F50</f>
        <v>0</v>
      </c>
      <c r="E33" s="54">
        <f>'30'!G19+'30'!G50</f>
        <v>0</v>
      </c>
      <c r="F33" s="54">
        <f>'30'!H19+'30'!H50</f>
        <v>0</v>
      </c>
      <c r="G33" s="54">
        <f>'30'!I19+'30'!I50</f>
        <v>0</v>
      </c>
      <c r="H33" s="54">
        <f>'30'!J19+'30'!J50</f>
        <v>0</v>
      </c>
      <c r="I33" s="54">
        <f>'30'!K19+'30'!K50</f>
        <v>0</v>
      </c>
      <c r="J33" s="54">
        <f>'30'!L19+'30'!L50</f>
        <v>0</v>
      </c>
      <c r="K33" s="54">
        <f>'30'!M19+'30'!M50</f>
        <v>0</v>
      </c>
      <c r="L33" s="54">
        <f>'30'!N19+'30'!N50</f>
        <v>0</v>
      </c>
      <c r="M33" s="54">
        <f>'30'!O19+'30'!O50</f>
        <v>0</v>
      </c>
      <c r="N33" s="54">
        <f>'30'!P19+'30'!P50</f>
        <v>0</v>
      </c>
      <c r="O33" s="54">
        <f>'30'!Q19+'30'!Q50</f>
        <v>0</v>
      </c>
      <c r="P33" s="54">
        <f>'30'!R19+'30'!R50</f>
        <v>0</v>
      </c>
      <c r="Q33" s="54">
        <f>'30'!S19+'30'!S50</f>
        <v>0</v>
      </c>
      <c r="R33" s="54">
        <f>'30'!T19+'30'!T50</f>
        <v>0</v>
      </c>
      <c r="S33" s="54">
        <f>'30'!U19+'30'!U50</f>
        <v>0</v>
      </c>
      <c r="T33" s="54">
        <f>'30'!V19+'30'!V50</f>
        <v>0</v>
      </c>
      <c r="U33" s="54">
        <f>'30'!W19+'30'!W50</f>
        <v>0</v>
      </c>
      <c r="V33" s="54">
        <f>'30'!X19+'30'!X50</f>
        <v>0</v>
      </c>
      <c r="W33" s="54">
        <f>'30'!Y19+'30'!Y50</f>
        <v>0</v>
      </c>
      <c r="X33" s="54">
        <f>'30'!Z19+'30'!Z50</f>
        <v>0</v>
      </c>
      <c r="Y33" s="54">
        <f>'30'!AA19+'30'!AA50</f>
        <v>0</v>
      </c>
      <c r="Z33" s="54">
        <f>'30'!AB19+'30'!AB50</f>
        <v>0</v>
      </c>
      <c r="AA33" s="54">
        <f>'30'!AC19+'30'!AC50</f>
        <v>0</v>
      </c>
      <c r="AB33" s="54">
        <f>'30'!AD19+'30'!AD50</f>
        <v>0</v>
      </c>
      <c r="AC33" s="54">
        <f>'30'!AE19+'30'!AE50</f>
        <v>0</v>
      </c>
      <c r="AD33" s="54">
        <f>'30'!AF19+'30'!AF50</f>
        <v>0</v>
      </c>
      <c r="AE33" s="54">
        <f>'30'!AG19+'30'!AG50</f>
        <v>0</v>
      </c>
      <c r="AF33" s="54">
        <f>'30'!AH19+'30'!AH50</f>
        <v>0</v>
      </c>
      <c r="AG33" s="54">
        <f>'30'!AI19+'30'!AI50</f>
        <v>0</v>
      </c>
      <c r="AH33" s="54">
        <f>'30'!AJ19+'30'!AJ50</f>
        <v>0</v>
      </c>
      <c r="AI33" s="54">
        <f>'30'!AK19+'30'!AK50</f>
        <v>0</v>
      </c>
      <c r="AJ33" s="54">
        <f>'30'!AL19+'30'!AL50</f>
        <v>0</v>
      </c>
      <c r="AK33" s="54">
        <f>'30'!AM19+'30'!AM50</f>
        <v>0</v>
      </c>
      <c r="AL33" s="54">
        <f>'30'!AN19+'30'!AN50</f>
        <v>0</v>
      </c>
      <c r="AM33" s="54">
        <f>'30'!AO19+'30'!AO50</f>
        <v>0</v>
      </c>
      <c r="AN33" s="54">
        <f>'30'!AP19+'30'!AP50</f>
        <v>0</v>
      </c>
      <c r="AO33" s="54">
        <f>'30'!AQ19+'30'!AQ50</f>
        <v>0</v>
      </c>
      <c r="AP33" s="54">
        <f>'30'!AR19+'30'!AR50</f>
        <v>0</v>
      </c>
      <c r="AQ33" s="54">
        <f>'30'!AS19+'30'!AS50</f>
        <v>0</v>
      </c>
      <c r="AR33" s="54">
        <f>'30'!AT19+'30'!AT50</f>
        <v>0</v>
      </c>
      <c r="AS33" s="54">
        <f>'30'!AU19+'30'!AU50</f>
        <v>0</v>
      </c>
      <c r="AT33" s="54">
        <f>'30'!AV19+'30'!AV50</f>
        <v>0</v>
      </c>
      <c r="AU33" s="54">
        <f>'30'!AW19+'30'!AW50</f>
        <v>0</v>
      </c>
      <c r="AV33" s="54">
        <f>'30'!AX19+'30'!AX50</f>
        <v>0</v>
      </c>
      <c r="AW33" s="54">
        <f>'30'!AY19+'30'!AY50</f>
        <v>0</v>
      </c>
      <c r="AX33" s="54">
        <f>'30'!AZ19+'30'!AZ50</f>
        <v>0</v>
      </c>
      <c r="AY33" s="54">
        <f>'30'!BA19+'30'!BA50</f>
        <v>0</v>
      </c>
      <c r="AZ33" s="54">
        <f>'30'!BB19+'30'!BB50</f>
        <v>0</v>
      </c>
      <c r="BA33" s="54">
        <f>'30'!BC19+'30'!BC50</f>
        <v>0</v>
      </c>
      <c r="BB33" s="54">
        <f>'30'!BD19+'30'!BD50</f>
        <v>0</v>
      </c>
      <c r="BC33" s="54">
        <f>'30'!BE19+'30'!BE50</f>
        <v>0</v>
      </c>
      <c r="BD33" s="54">
        <f>'30'!BF19+'30'!BF50</f>
        <v>0</v>
      </c>
      <c r="BE33" s="54">
        <f>'30'!BG19+'30'!BG50</f>
        <v>0</v>
      </c>
      <c r="BF33" s="54">
        <f>'30'!BH19+'30'!BH50</f>
        <v>0</v>
      </c>
      <c r="BG33" s="54">
        <f>'30'!BI19+'30'!BI50</f>
        <v>0</v>
      </c>
      <c r="BH33" s="54">
        <f>'30'!BJ19+'30'!BJ50</f>
        <v>0</v>
      </c>
      <c r="BI33" s="54">
        <f>'30'!BK19+'30'!BK50</f>
        <v>0</v>
      </c>
      <c r="BJ33" s="54">
        <f>'30'!BL19+'30'!BL50</f>
        <v>0</v>
      </c>
      <c r="BK33" s="54">
        <f>'30'!BM19+'30'!BM50</f>
        <v>0</v>
      </c>
      <c r="BL33" s="54">
        <f>'30'!BN19+'30'!BN50</f>
        <v>0</v>
      </c>
      <c r="BM33" s="54">
        <f>'30'!BO19+'30'!BO50</f>
        <v>0</v>
      </c>
      <c r="BN33" s="54">
        <f>'30'!BP19+'30'!BP50</f>
        <v>0</v>
      </c>
      <c r="BO33" s="54">
        <f>'30'!BQ19+'30'!BQ50</f>
        <v>0</v>
      </c>
      <c r="BP33" s="54">
        <f>'30'!BR19+'30'!BR50</f>
        <v>0</v>
      </c>
      <c r="BQ33" s="54">
        <f>'30'!BS19+'30'!BS50</f>
        <v>0</v>
      </c>
      <c r="BR33" s="54">
        <f>'30'!BT19+'30'!BT50</f>
        <v>0</v>
      </c>
      <c r="BS33" s="54">
        <f>'30'!BU19+'30'!BU50</f>
        <v>0</v>
      </c>
      <c r="BT33" s="54">
        <f>'30'!BV19+'30'!BV50</f>
        <v>0</v>
      </c>
      <c r="BU33" s="54">
        <f>'30'!BW19+'30'!BW50</f>
        <v>0</v>
      </c>
      <c r="BV33" s="54">
        <f>'30'!BX19+'30'!BX50</f>
        <v>0</v>
      </c>
      <c r="BW33" s="54">
        <f>'30'!BY19+'30'!BY50</f>
        <v>0</v>
      </c>
      <c r="BX33" s="54">
        <f>'30'!BZ19+'30'!BZ50</f>
        <v>0</v>
      </c>
      <c r="BY33" s="82">
        <f>'30'!C21+'30'!C52</f>
        <v>0</v>
      </c>
    </row>
    <row r="34" ht="14.5" spans="1:77">
      <c r="A34" s="53">
        <f>'Итог.вед.(ПРИХОД)'!A34</f>
        <v>0</v>
      </c>
      <c r="B34" s="54">
        <f>'31'!D19+'31'!D50</f>
        <v>0</v>
      </c>
      <c r="C34" s="54">
        <f>'31'!E19+'31'!E50</f>
        <v>0</v>
      </c>
      <c r="D34" s="54">
        <f>'31'!F19+'31'!F50</f>
        <v>0</v>
      </c>
      <c r="E34" s="54">
        <f>'31'!G19+'31'!G50</f>
        <v>0</v>
      </c>
      <c r="F34" s="54">
        <f>'31'!H19+'31'!H50</f>
        <v>0</v>
      </c>
      <c r="G34" s="54">
        <f>'31'!I19+'31'!I50</f>
        <v>0</v>
      </c>
      <c r="H34" s="54">
        <f>'31'!J19+'31'!J50</f>
        <v>0</v>
      </c>
      <c r="I34" s="54">
        <f>'31'!K19+'31'!K50</f>
        <v>0</v>
      </c>
      <c r="J34" s="54">
        <f>'31'!L19+'31'!L50</f>
        <v>0</v>
      </c>
      <c r="K34" s="54">
        <f>'31'!M19+'31'!M50</f>
        <v>0</v>
      </c>
      <c r="L34" s="54">
        <f>'31'!N19+'31'!N50</f>
        <v>0</v>
      </c>
      <c r="M34" s="54">
        <f>'31'!O19+'31'!O50</f>
        <v>0</v>
      </c>
      <c r="N34" s="54">
        <f>'31'!P19+'31'!P50</f>
        <v>0</v>
      </c>
      <c r="O34" s="54">
        <f>'31'!Q19+'31'!Q50</f>
        <v>0</v>
      </c>
      <c r="P34" s="54">
        <f>'31'!R19+'31'!R50</f>
        <v>0</v>
      </c>
      <c r="Q34" s="54">
        <f>'31'!S19+'31'!S50</f>
        <v>0</v>
      </c>
      <c r="R34" s="54">
        <f>'31'!T19+'31'!T50</f>
        <v>0</v>
      </c>
      <c r="S34" s="54">
        <f>'31'!U19+'31'!U50</f>
        <v>0</v>
      </c>
      <c r="T34" s="54">
        <f>'31'!V19+'31'!V50</f>
        <v>0</v>
      </c>
      <c r="U34" s="54">
        <f>'31'!W19+'31'!W50</f>
        <v>0</v>
      </c>
      <c r="V34" s="54">
        <f>'31'!X19+'31'!X50</f>
        <v>0</v>
      </c>
      <c r="W34" s="54">
        <f>'31'!Y19+'31'!Y50</f>
        <v>0</v>
      </c>
      <c r="X34" s="54">
        <f>'31'!Z19+'31'!Z50</f>
        <v>0</v>
      </c>
      <c r="Y34" s="54">
        <f>'31'!AA19+'31'!AA50</f>
        <v>0</v>
      </c>
      <c r="Z34" s="54">
        <f>'31'!AB19+'31'!AB50</f>
        <v>0</v>
      </c>
      <c r="AA34" s="54">
        <f>'31'!AC19+'31'!AC50</f>
        <v>0</v>
      </c>
      <c r="AB34" s="54">
        <f>'31'!AD19+'31'!AD50</f>
        <v>0</v>
      </c>
      <c r="AC34" s="54">
        <f>'31'!AE19+'31'!AE50</f>
        <v>0</v>
      </c>
      <c r="AD34" s="54">
        <f>'31'!AF19+'31'!AF50</f>
        <v>0</v>
      </c>
      <c r="AE34" s="54">
        <f>'31'!AG19+'31'!AG50</f>
        <v>0</v>
      </c>
      <c r="AF34" s="54">
        <f>'31'!AH19+'31'!AH50</f>
        <v>0</v>
      </c>
      <c r="AG34" s="54">
        <f>'31'!AI19+'31'!AI50</f>
        <v>0</v>
      </c>
      <c r="AH34" s="54">
        <f>'31'!AJ19+'31'!AJ50</f>
        <v>0</v>
      </c>
      <c r="AI34" s="54">
        <f>'31'!AK19+'31'!AK50</f>
        <v>0</v>
      </c>
      <c r="AJ34" s="54">
        <f>'31'!AL19+'31'!AL50</f>
        <v>0</v>
      </c>
      <c r="AK34" s="54">
        <f>'31'!AM19+'31'!AM50</f>
        <v>0</v>
      </c>
      <c r="AL34" s="54">
        <f>'31'!AN19+'31'!AN50</f>
        <v>0</v>
      </c>
      <c r="AM34" s="54">
        <f>'31'!AO19+'31'!AO50</f>
        <v>0</v>
      </c>
      <c r="AN34" s="54">
        <f>'31'!AP19+'31'!AP50</f>
        <v>0</v>
      </c>
      <c r="AO34" s="54">
        <f>'31'!AQ19+'31'!AQ50</f>
        <v>0</v>
      </c>
      <c r="AP34" s="54">
        <f>'31'!AR19+'31'!AR50</f>
        <v>0</v>
      </c>
      <c r="AQ34" s="54">
        <f>'31'!AS19+'31'!AS50</f>
        <v>0</v>
      </c>
      <c r="AR34" s="54">
        <f>'31'!AT19+'31'!AT50</f>
        <v>0</v>
      </c>
      <c r="AS34" s="54">
        <f>'31'!AU19+'31'!AU50</f>
        <v>0</v>
      </c>
      <c r="AT34" s="54">
        <f>'31'!AV19+'31'!AV50</f>
        <v>0</v>
      </c>
      <c r="AU34" s="54">
        <f>'31'!AW19+'31'!AW50</f>
        <v>0</v>
      </c>
      <c r="AV34" s="54">
        <f>'31'!AX19+'31'!AX50</f>
        <v>0</v>
      </c>
      <c r="AW34" s="54">
        <f>'31'!AY19+'31'!AY50</f>
        <v>0</v>
      </c>
      <c r="AX34" s="54">
        <f>'31'!AZ19+'31'!AZ50</f>
        <v>0</v>
      </c>
      <c r="AY34" s="54">
        <f>'31'!BA19+'31'!BA50</f>
        <v>0</v>
      </c>
      <c r="AZ34" s="54">
        <f>'31'!BB19+'31'!BB50</f>
        <v>0</v>
      </c>
      <c r="BA34" s="54">
        <f>'31'!BC19+'31'!BC50</f>
        <v>0</v>
      </c>
      <c r="BB34" s="54">
        <f>'31'!BD19+'31'!BD50</f>
        <v>0</v>
      </c>
      <c r="BC34" s="54">
        <f>'31'!BE19+'31'!BE50</f>
        <v>0</v>
      </c>
      <c r="BD34" s="54">
        <f>'31'!BF19+'31'!BF50</f>
        <v>0</v>
      </c>
      <c r="BE34" s="54">
        <f>'31'!BG19+'31'!BG50</f>
        <v>0</v>
      </c>
      <c r="BF34" s="54">
        <f>'31'!BH19+'31'!BH50</f>
        <v>0</v>
      </c>
      <c r="BG34" s="54">
        <f>'31'!BI19+'31'!BI50</f>
        <v>0</v>
      </c>
      <c r="BH34" s="54">
        <f>'31'!BJ19+'31'!BJ50</f>
        <v>0</v>
      </c>
      <c r="BI34" s="54">
        <f>'31'!BK19+'31'!BK50</f>
        <v>0</v>
      </c>
      <c r="BJ34" s="54">
        <f>'31'!BL19+'31'!BL50</f>
        <v>0</v>
      </c>
      <c r="BK34" s="54">
        <f>'31'!BM19+'31'!BM50</f>
        <v>0</v>
      </c>
      <c r="BL34" s="54">
        <f>'31'!BN19+'31'!BN50</f>
        <v>0</v>
      </c>
      <c r="BM34" s="54">
        <f>'31'!BO19+'31'!BO50</f>
        <v>0</v>
      </c>
      <c r="BN34" s="54">
        <f>'31'!BP19+'31'!BP50</f>
        <v>0</v>
      </c>
      <c r="BO34" s="54">
        <f>'31'!BQ19+'31'!BQ50</f>
        <v>0</v>
      </c>
      <c r="BP34" s="54">
        <f>'31'!BR19+'31'!BR50</f>
        <v>0</v>
      </c>
      <c r="BQ34" s="54">
        <f>'31'!BS19+'31'!BS50</f>
        <v>0</v>
      </c>
      <c r="BR34" s="54">
        <f>'31'!BT19+'31'!BT50</f>
        <v>0</v>
      </c>
      <c r="BS34" s="54">
        <f>'31'!BU19+'31'!BU50</f>
        <v>0</v>
      </c>
      <c r="BT34" s="54">
        <f>'31'!BV19+'31'!BV50</f>
        <v>0</v>
      </c>
      <c r="BU34" s="54">
        <f>'31'!BW19+'31'!BW50</f>
        <v>0</v>
      </c>
      <c r="BV34" s="54">
        <f>'31'!BX19+'31'!BX50</f>
        <v>0</v>
      </c>
      <c r="BW34" s="54">
        <f>'31'!BY19+'31'!BY50</f>
        <v>0</v>
      </c>
      <c r="BX34" s="54">
        <f>'31'!BZ19+'31'!BZ50</f>
        <v>0</v>
      </c>
      <c r="BY34" s="82">
        <f>'31'!C21+'31'!C52</f>
        <v>0</v>
      </c>
    </row>
    <row r="35" ht="14.5" spans="1:77">
      <c r="A35" s="55" t="s">
        <v>205</v>
      </c>
      <c r="B35" s="56">
        <f>ROUND((SUM(B4:B34)),3)</f>
        <v>9.4</v>
      </c>
      <c r="C35" s="56">
        <f t="shared" ref="C35:BN35" si="0">ROUND((SUM(C4:C34)),3)</f>
        <v>0</v>
      </c>
      <c r="D35" s="56">
        <f t="shared" si="0"/>
        <v>11.28</v>
      </c>
      <c r="E35" s="56">
        <f t="shared" si="0"/>
        <v>0</v>
      </c>
      <c r="F35" s="56">
        <f t="shared" si="0"/>
        <v>0</v>
      </c>
      <c r="G35" s="56">
        <f t="shared" si="0"/>
        <v>0</v>
      </c>
      <c r="H35" s="56">
        <f t="shared" si="0"/>
        <v>21.432</v>
      </c>
      <c r="I35" s="56">
        <f t="shared" si="0"/>
        <v>0</v>
      </c>
      <c r="J35" s="56">
        <f t="shared" si="0"/>
        <v>6.674</v>
      </c>
      <c r="K35" s="56">
        <f t="shared" si="0"/>
        <v>13.536</v>
      </c>
      <c r="L35" s="56">
        <f t="shared" si="0"/>
        <v>4.032</v>
      </c>
      <c r="M35" s="56">
        <f t="shared" si="0"/>
        <v>0</v>
      </c>
      <c r="N35" s="56">
        <f t="shared" si="0"/>
        <v>0.94</v>
      </c>
      <c r="O35" s="56">
        <f t="shared" si="0"/>
        <v>940</v>
      </c>
      <c r="P35" s="56">
        <f t="shared" si="0"/>
        <v>0</v>
      </c>
      <c r="Q35" s="56">
        <f t="shared" si="0"/>
        <v>6.266</v>
      </c>
      <c r="R35" s="56">
        <f t="shared" si="0"/>
        <v>0</v>
      </c>
      <c r="S35" s="56">
        <f t="shared" si="0"/>
        <v>0</v>
      </c>
      <c r="T35" s="56">
        <f t="shared" si="0"/>
        <v>7.708</v>
      </c>
      <c r="U35" s="56">
        <f t="shared" si="0"/>
        <v>14.1</v>
      </c>
      <c r="V35" s="56">
        <f t="shared" si="0"/>
        <v>0</v>
      </c>
      <c r="W35" s="56">
        <f t="shared" si="0"/>
        <v>0</v>
      </c>
      <c r="X35" s="56">
        <f t="shared" si="0"/>
        <v>0</v>
      </c>
      <c r="Y35" s="56">
        <f t="shared" si="0"/>
        <v>150.4</v>
      </c>
      <c r="Z35" s="56">
        <f t="shared" si="0"/>
        <v>0</v>
      </c>
      <c r="AA35" s="56">
        <f t="shared" si="0"/>
        <v>1.504</v>
      </c>
      <c r="AB35" s="56">
        <f t="shared" si="0"/>
        <v>0</v>
      </c>
      <c r="AC35" s="56">
        <f t="shared" si="0"/>
        <v>0</v>
      </c>
      <c r="AD35" s="56">
        <f t="shared" si="0"/>
        <v>0</v>
      </c>
      <c r="AE35" s="56">
        <f t="shared" si="0"/>
        <v>20.116</v>
      </c>
      <c r="AF35" s="56">
        <f t="shared" si="0"/>
        <v>0</v>
      </c>
      <c r="AG35" s="56">
        <f t="shared" si="0"/>
        <v>0</v>
      </c>
      <c r="AH35" s="56">
        <f t="shared" si="0"/>
        <v>0</v>
      </c>
      <c r="AI35" s="56">
        <f t="shared" si="0"/>
        <v>0</v>
      </c>
      <c r="AJ35" s="56">
        <f t="shared" si="0"/>
        <v>9.4</v>
      </c>
      <c r="AK35" s="56">
        <f t="shared" si="0"/>
        <v>0</v>
      </c>
      <c r="AL35" s="56">
        <f t="shared" si="0"/>
        <v>11.28</v>
      </c>
      <c r="AM35" s="56">
        <f t="shared" si="0"/>
        <v>0</v>
      </c>
      <c r="AN35" s="56">
        <f t="shared" si="0"/>
        <v>0</v>
      </c>
      <c r="AO35" s="56">
        <f t="shared" si="0"/>
        <v>0</v>
      </c>
      <c r="AP35" s="56">
        <f t="shared" si="0"/>
        <v>37.6</v>
      </c>
      <c r="AQ35" s="56">
        <f t="shared" si="0"/>
        <v>0</v>
      </c>
      <c r="AR35" s="56">
        <f t="shared" si="0"/>
        <v>6.956</v>
      </c>
      <c r="AS35" s="56">
        <f t="shared" si="0"/>
        <v>0</v>
      </c>
      <c r="AT35" s="56">
        <f t="shared" si="0"/>
        <v>34.216</v>
      </c>
      <c r="AU35" s="56">
        <f t="shared" si="0"/>
        <v>0</v>
      </c>
      <c r="AV35" s="56">
        <f t="shared" si="0"/>
        <v>0.94</v>
      </c>
      <c r="AW35" s="56">
        <f t="shared" si="0"/>
        <v>0</v>
      </c>
      <c r="AX35" s="56">
        <f t="shared" si="0"/>
        <v>11.28</v>
      </c>
      <c r="AY35" s="56">
        <f t="shared" si="0"/>
        <v>0</v>
      </c>
      <c r="AZ35" s="56">
        <f t="shared" si="0"/>
        <v>10.528</v>
      </c>
      <c r="BA35" s="56">
        <f t="shared" si="0"/>
        <v>0</v>
      </c>
      <c r="BB35" s="56">
        <f t="shared" si="0"/>
        <v>0</v>
      </c>
      <c r="BC35" s="56">
        <f t="shared" si="0"/>
        <v>11.844</v>
      </c>
      <c r="BD35" s="56">
        <f t="shared" si="0"/>
        <v>0</v>
      </c>
      <c r="BE35" s="56">
        <f t="shared" si="0"/>
        <v>0</v>
      </c>
      <c r="BF35" s="56">
        <f t="shared" si="0"/>
        <v>33.84</v>
      </c>
      <c r="BG35" s="56">
        <f t="shared" si="0"/>
        <v>5.64</v>
      </c>
      <c r="BH35" s="56">
        <f t="shared" si="0"/>
        <v>72.944</v>
      </c>
      <c r="BI35" s="56">
        <f t="shared" si="0"/>
        <v>9.588</v>
      </c>
      <c r="BJ35" s="56">
        <f t="shared" si="0"/>
        <v>12.22</v>
      </c>
      <c r="BK35" s="56">
        <f t="shared" si="0"/>
        <v>0</v>
      </c>
      <c r="BL35" s="56">
        <f t="shared" si="0"/>
        <v>0</v>
      </c>
      <c r="BM35" s="56">
        <f t="shared" si="0"/>
        <v>6.016</v>
      </c>
      <c r="BN35" s="56">
        <f t="shared" si="0"/>
        <v>18.8</v>
      </c>
      <c r="BO35" s="56">
        <f t="shared" ref="BO35:BX35" si="1">ROUND((SUM(BO4:BO34)),3)</f>
        <v>0</v>
      </c>
      <c r="BP35" s="56">
        <f t="shared" si="1"/>
        <v>0</v>
      </c>
      <c r="BQ35" s="56">
        <f t="shared" si="1"/>
        <v>0</v>
      </c>
      <c r="BR35" s="56">
        <f t="shared" si="1"/>
        <v>0</v>
      </c>
      <c r="BS35" s="56">
        <f t="shared" si="1"/>
        <v>25.004</v>
      </c>
      <c r="BT35" s="56">
        <f t="shared" si="1"/>
        <v>101.144</v>
      </c>
      <c r="BU35" s="56">
        <f t="shared" si="1"/>
        <v>11.28</v>
      </c>
      <c r="BV35" s="56">
        <f t="shared" si="1"/>
        <v>75.2</v>
      </c>
      <c r="BW35" s="56">
        <f t="shared" si="1"/>
        <v>0</v>
      </c>
      <c r="BX35" s="56">
        <f t="shared" si="1"/>
        <v>16.92</v>
      </c>
      <c r="BY35" s="83"/>
    </row>
    <row r="36" ht="14.5" spans="1:77">
      <c r="A36" s="57" t="s">
        <v>170</v>
      </c>
      <c r="B36" s="58">
        <f>ССЫЛКИ!B3</f>
        <v>105</v>
      </c>
      <c r="C36" s="58">
        <f>ССЫЛКИ!C3</f>
        <v>590</v>
      </c>
      <c r="D36" s="58">
        <f>ССЫЛКИ!D3</f>
        <v>590</v>
      </c>
      <c r="E36" s="58">
        <f>ССЫЛКИ!E3</f>
        <v>11</v>
      </c>
      <c r="F36" s="58">
        <f>ССЫЛКИ!F3</f>
        <v>400</v>
      </c>
      <c r="G36" s="58">
        <f>ССЫЛКИ!G3</f>
        <v>200</v>
      </c>
      <c r="H36" s="58">
        <f>ССЫЛКИ!H3</f>
        <v>105</v>
      </c>
      <c r="I36" s="58">
        <f>ССЫЛКИ!I3</f>
        <v>590</v>
      </c>
      <c r="J36" s="58">
        <f>ССЫЛКИ!J3</f>
        <v>150</v>
      </c>
      <c r="K36" s="58">
        <f>ССЫЛКИ!K3</f>
        <v>78</v>
      </c>
      <c r="L36" s="58">
        <f>ССЫЛКИ!L3</f>
        <v>10</v>
      </c>
      <c r="M36" s="58">
        <f>ССЫЛКИ!M3</f>
        <v>300</v>
      </c>
      <c r="N36" s="58">
        <f>ССЫЛКИ!N3</f>
        <v>990</v>
      </c>
      <c r="O36" s="58">
        <f>ССЫЛКИ!O3</f>
        <v>12</v>
      </c>
      <c r="P36" s="58">
        <f>ССЫЛКИ!P3</f>
        <v>330</v>
      </c>
      <c r="Q36" s="58">
        <f>ССЫЛКИ!Q3</f>
        <v>420</v>
      </c>
      <c r="R36" s="58">
        <f>ССЫЛКИ!R3</f>
        <v>260</v>
      </c>
      <c r="S36" s="58">
        <f>ССЫЛКИ!S3</f>
        <v>165</v>
      </c>
      <c r="T36" s="58">
        <f>ССЫЛКИ!T3</f>
        <v>300</v>
      </c>
      <c r="U36" s="58">
        <f>ССЫЛКИ!U3</f>
        <v>300</v>
      </c>
      <c r="V36" s="58">
        <f>ССЫЛКИ!V3</f>
        <v>400</v>
      </c>
      <c r="W36" s="58">
        <f>ССЫЛКИ!W3</f>
        <v>50</v>
      </c>
      <c r="X36" s="58">
        <f>ССЫЛКИ!X3</f>
        <v>210</v>
      </c>
      <c r="Y36" s="58">
        <f>ССЫЛКИ!Y3</f>
        <v>90</v>
      </c>
      <c r="Z36" s="58">
        <f>ССЫЛКИ!Z3</f>
        <v>100</v>
      </c>
      <c r="AA36" s="58">
        <f>ССЫЛКИ!AA3</f>
        <v>190</v>
      </c>
      <c r="AB36" s="58">
        <f>ССЫЛКИ!AB3</f>
        <v>440</v>
      </c>
      <c r="AC36" s="58">
        <f>ССЫЛКИ!AC3</f>
        <v>12.5</v>
      </c>
      <c r="AD36" s="58">
        <f>ССЫЛКИ!AD3</f>
        <v>70</v>
      </c>
      <c r="AE36" s="58">
        <f>ССЫЛКИ!AE3</f>
        <v>92</v>
      </c>
      <c r="AF36" s="58">
        <f>ССЫЛКИ!AF3</f>
        <v>70</v>
      </c>
      <c r="AG36" s="58">
        <f>ССЫЛКИ!AG3</f>
        <v>62</v>
      </c>
      <c r="AH36" s="58">
        <f>ССЫЛКИ!AH3</f>
        <v>65</v>
      </c>
      <c r="AI36" s="58">
        <f>ССЫЛКИ!AI3</f>
        <v>70</v>
      </c>
      <c r="AJ36" s="58">
        <f>ССЫЛКИ!AJ3</f>
        <v>75</v>
      </c>
      <c r="AK36" s="58">
        <f>ССЫЛКИ!AK3</f>
        <v>68</v>
      </c>
      <c r="AL36" s="58">
        <f>ССЫЛКИ!AL3</f>
        <v>120</v>
      </c>
      <c r="AM36" s="58">
        <f>ССЫЛКИ!AM3</f>
        <v>70</v>
      </c>
      <c r="AN36" s="58">
        <f>ССЫЛКИ!AN3</f>
        <v>190</v>
      </c>
      <c r="AO36" s="58">
        <f>ССЫЛКИ!AO3</f>
        <v>420</v>
      </c>
      <c r="AP36" s="58">
        <f>ССЫЛКИ!AP3</f>
        <v>195</v>
      </c>
      <c r="AQ36" s="58">
        <f>ССЫЛКИ!AQ3</f>
        <v>95</v>
      </c>
      <c r="AR36" s="58">
        <f>ССЫЛКИ!AR3</f>
        <v>1100</v>
      </c>
      <c r="AS36" s="58">
        <f>ССЫЛКИ!AS3</f>
        <v>85</v>
      </c>
      <c r="AT36" s="58">
        <f>ССЫЛКИ!AT3</f>
        <v>100</v>
      </c>
      <c r="AU36" s="58">
        <f>ССЫЛКИ!AU3</f>
        <v>290</v>
      </c>
      <c r="AV36" s="58">
        <f>ССЫЛКИ!AV3</f>
        <v>370</v>
      </c>
      <c r="AW36" s="58">
        <f>ССЫЛКИ!AW3</f>
        <v>700</v>
      </c>
      <c r="AX36" s="58">
        <f>ССЫЛКИ!AX3</f>
        <v>440</v>
      </c>
      <c r="AY36" s="58">
        <f>ССЫЛКИ!AY3</f>
        <v>240</v>
      </c>
      <c r="AZ36" s="58">
        <f>ССЫЛКИ!AZ3</f>
        <v>260</v>
      </c>
      <c r="BA36" s="58">
        <f>ССЫЛКИ!BA3</f>
        <v>350</v>
      </c>
      <c r="BB36" s="58">
        <f>ССЫЛКИ!BB3</f>
        <v>50</v>
      </c>
      <c r="BC36" s="58">
        <f>ССЫЛКИ!BC3</f>
        <v>370</v>
      </c>
      <c r="BD36" s="58">
        <f>ССЫЛКИ!BD3</f>
        <v>55</v>
      </c>
      <c r="BE36" s="58">
        <f>ССЫЛКИ!BE3</f>
        <v>450</v>
      </c>
      <c r="BF36" s="58">
        <f>ССЫЛКИ!BF3</f>
        <v>440</v>
      </c>
      <c r="BG36" s="58">
        <f>ССЫЛКИ!BG3</f>
        <v>48</v>
      </c>
      <c r="BH36" s="58">
        <f>ССЫЛКИ!BH3</f>
        <v>59</v>
      </c>
      <c r="BI36" s="58">
        <f>ССЫЛКИ!BI3</f>
        <v>48</v>
      </c>
      <c r="BJ36" s="58">
        <f>ССЫЛКИ!BJ3</f>
        <v>49</v>
      </c>
      <c r="BK36" s="58">
        <f>ССЫЛКИ!BK3</f>
        <v>78</v>
      </c>
      <c r="BL36" s="58">
        <f>ССЫЛКИ!BL3</f>
        <v>110</v>
      </c>
      <c r="BM36" s="58">
        <f>ССЫЛКИ!BM3</f>
        <v>61</v>
      </c>
      <c r="BN36" s="58">
        <f>ССЫЛКИ!BN3</f>
        <v>220</v>
      </c>
      <c r="BO36" s="58">
        <f>ССЫЛКИ!BO3</f>
        <v>200</v>
      </c>
      <c r="BP36" s="58">
        <f>ССЫЛКИ!BP3</f>
        <v>164</v>
      </c>
      <c r="BQ36" s="58">
        <f>ССЫЛКИ!BQ3</f>
        <v>190</v>
      </c>
      <c r="BR36" s="58">
        <f>ССЫЛКИ!BR3</f>
        <v>300</v>
      </c>
      <c r="BS36" s="58">
        <f>ССЫЛКИ!BS3</f>
        <v>195</v>
      </c>
      <c r="BT36" s="58">
        <f>ССЫЛКИ!BT3</f>
        <v>105</v>
      </c>
      <c r="BU36" s="58">
        <f>ССЫЛКИ!BU3</f>
        <v>440</v>
      </c>
      <c r="BV36" s="58">
        <f>ССЫЛКИ!BV3</f>
        <v>66</v>
      </c>
      <c r="BW36" s="58">
        <f>ССЫЛКИ!BW3</f>
        <v>510</v>
      </c>
      <c r="BX36" s="58">
        <f>ССЫЛКИ!BX3</f>
        <v>580</v>
      </c>
      <c r="BY36" s="84"/>
    </row>
    <row r="37" ht="92.4" customHeight="1" spans="1:77">
      <c r="A37" s="59" t="s">
        <v>206</v>
      </c>
      <c r="B37" s="60">
        <f>ROUND((B35*B36),2)</f>
        <v>987</v>
      </c>
      <c r="C37" s="60">
        <f t="shared" ref="C37:BN37" si="2">ROUND((C35*C36),2)</f>
        <v>0</v>
      </c>
      <c r="D37" s="60">
        <f t="shared" si="2"/>
        <v>6655.2</v>
      </c>
      <c r="E37" s="60">
        <f t="shared" si="2"/>
        <v>0</v>
      </c>
      <c r="F37" s="60">
        <f t="shared" si="2"/>
        <v>0</v>
      </c>
      <c r="G37" s="60">
        <f t="shared" si="2"/>
        <v>0</v>
      </c>
      <c r="H37" s="60">
        <f t="shared" si="2"/>
        <v>2250.36</v>
      </c>
      <c r="I37" s="60">
        <f t="shared" si="2"/>
        <v>0</v>
      </c>
      <c r="J37" s="60">
        <f t="shared" si="2"/>
        <v>1001.1</v>
      </c>
      <c r="K37" s="60">
        <f t="shared" si="2"/>
        <v>1055.81</v>
      </c>
      <c r="L37" s="60">
        <f t="shared" si="2"/>
        <v>40.32</v>
      </c>
      <c r="M37" s="60">
        <f t="shared" si="2"/>
        <v>0</v>
      </c>
      <c r="N37" s="60">
        <f t="shared" si="2"/>
        <v>930.6</v>
      </c>
      <c r="O37" s="60">
        <f t="shared" si="2"/>
        <v>11280</v>
      </c>
      <c r="P37" s="60">
        <f t="shared" si="2"/>
        <v>0</v>
      </c>
      <c r="Q37" s="60">
        <f t="shared" si="2"/>
        <v>2631.72</v>
      </c>
      <c r="R37" s="60">
        <f t="shared" si="2"/>
        <v>0</v>
      </c>
      <c r="S37" s="60">
        <f t="shared" si="2"/>
        <v>0</v>
      </c>
      <c r="T37" s="60">
        <f t="shared" si="2"/>
        <v>2312.4</v>
      </c>
      <c r="U37" s="60">
        <f t="shared" si="2"/>
        <v>4230</v>
      </c>
      <c r="V37" s="60">
        <f t="shared" si="2"/>
        <v>0</v>
      </c>
      <c r="W37" s="60">
        <f t="shared" si="2"/>
        <v>0</v>
      </c>
      <c r="X37" s="60">
        <f t="shared" si="2"/>
        <v>0</v>
      </c>
      <c r="Y37" s="60">
        <f t="shared" si="2"/>
        <v>13536</v>
      </c>
      <c r="Z37" s="60">
        <f t="shared" si="2"/>
        <v>0</v>
      </c>
      <c r="AA37" s="60">
        <f t="shared" si="2"/>
        <v>285.76</v>
      </c>
      <c r="AB37" s="60">
        <f t="shared" si="2"/>
        <v>0</v>
      </c>
      <c r="AC37" s="60">
        <f t="shared" si="2"/>
        <v>0</v>
      </c>
      <c r="AD37" s="60">
        <f t="shared" si="2"/>
        <v>0</v>
      </c>
      <c r="AE37" s="60">
        <f t="shared" si="2"/>
        <v>1850.67</v>
      </c>
      <c r="AF37" s="60">
        <f t="shared" si="2"/>
        <v>0</v>
      </c>
      <c r="AG37" s="60">
        <f t="shared" si="2"/>
        <v>0</v>
      </c>
      <c r="AH37" s="60">
        <f t="shared" si="2"/>
        <v>0</v>
      </c>
      <c r="AI37" s="60">
        <f t="shared" si="2"/>
        <v>0</v>
      </c>
      <c r="AJ37" s="60">
        <f t="shared" si="2"/>
        <v>705</v>
      </c>
      <c r="AK37" s="60">
        <f t="shared" si="2"/>
        <v>0</v>
      </c>
      <c r="AL37" s="60">
        <f t="shared" si="2"/>
        <v>1353.6</v>
      </c>
      <c r="AM37" s="60">
        <f t="shared" si="2"/>
        <v>0</v>
      </c>
      <c r="AN37" s="60">
        <f t="shared" si="2"/>
        <v>0</v>
      </c>
      <c r="AO37" s="60">
        <f t="shared" si="2"/>
        <v>0</v>
      </c>
      <c r="AP37" s="60">
        <f t="shared" si="2"/>
        <v>7332</v>
      </c>
      <c r="AQ37" s="60">
        <f t="shared" si="2"/>
        <v>0</v>
      </c>
      <c r="AR37" s="60">
        <f t="shared" si="2"/>
        <v>7651.6</v>
      </c>
      <c r="AS37" s="60">
        <f t="shared" si="2"/>
        <v>0</v>
      </c>
      <c r="AT37" s="60">
        <f t="shared" si="2"/>
        <v>3421.6</v>
      </c>
      <c r="AU37" s="60">
        <f t="shared" si="2"/>
        <v>0</v>
      </c>
      <c r="AV37" s="60">
        <f t="shared" si="2"/>
        <v>347.8</v>
      </c>
      <c r="AW37" s="60">
        <f t="shared" si="2"/>
        <v>0</v>
      </c>
      <c r="AX37" s="60">
        <f t="shared" si="2"/>
        <v>4963.2</v>
      </c>
      <c r="AY37" s="60">
        <f t="shared" si="2"/>
        <v>0</v>
      </c>
      <c r="AZ37" s="60">
        <f t="shared" si="2"/>
        <v>2737.28</v>
      </c>
      <c r="BA37" s="60">
        <f t="shared" si="2"/>
        <v>0</v>
      </c>
      <c r="BB37" s="60">
        <f t="shared" si="2"/>
        <v>0</v>
      </c>
      <c r="BC37" s="60">
        <f t="shared" si="2"/>
        <v>4382.28</v>
      </c>
      <c r="BD37" s="60">
        <f t="shared" si="2"/>
        <v>0</v>
      </c>
      <c r="BE37" s="60">
        <f t="shared" si="2"/>
        <v>0</v>
      </c>
      <c r="BF37" s="60">
        <f t="shared" si="2"/>
        <v>14889.6</v>
      </c>
      <c r="BG37" s="60">
        <f t="shared" si="2"/>
        <v>270.72</v>
      </c>
      <c r="BH37" s="60">
        <f t="shared" si="2"/>
        <v>4303.7</v>
      </c>
      <c r="BI37" s="60">
        <f t="shared" si="2"/>
        <v>460.22</v>
      </c>
      <c r="BJ37" s="60">
        <f t="shared" si="2"/>
        <v>598.78</v>
      </c>
      <c r="BK37" s="60">
        <f t="shared" si="2"/>
        <v>0</v>
      </c>
      <c r="BL37" s="60">
        <f t="shared" si="2"/>
        <v>0</v>
      </c>
      <c r="BM37" s="60">
        <f t="shared" si="2"/>
        <v>366.98</v>
      </c>
      <c r="BN37" s="60">
        <f t="shared" si="2"/>
        <v>4136</v>
      </c>
      <c r="BO37" s="60">
        <f t="shared" ref="BO37:BX37" si="3">ROUND((BO35*BO36),2)</f>
        <v>0</v>
      </c>
      <c r="BP37" s="60">
        <f t="shared" si="3"/>
        <v>0</v>
      </c>
      <c r="BQ37" s="60">
        <f t="shared" si="3"/>
        <v>0</v>
      </c>
      <c r="BR37" s="60">
        <f t="shared" si="3"/>
        <v>0</v>
      </c>
      <c r="BS37" s="60">
        <f t="shared" si="3"/>
        <v>4875.78</v>
      </c>
      <c r="BT37" s="60">
        <f t="shared" si="3"/>
        <v>10620.12</v>
      </c>
      <c r="BU37" s="60">
        <f t="shared" si="3"/>
        <v>4963.2</v>
      </c>
      <c r="BV37" s="60">
        <f t="shared" si="3"/>
        <v>4963.2</v>
      </c>
      <c r="BW37" s="60">
        <f t="shared" si="3"/>
        <v>0</v>
      </c>
      <c r="BX37" s="60">
        <f t="shared" si="3"/>
        <v>9813.6</v>
      </c>
      <c r="BY37" s="85">
        <f>SUM(BY4:BY34)</f>
        <v>142203.2</v>
      </c>
    </row>
    <row r="38" ht="21" spans="1:28">
      <c r="A38" s="61" t="s">
        <v>207</v>
      </c>
      <c r="B38" s="62"/>
      <c r="C38" s="63"/>
      <c r="D38" s="64">
        <f>SUM(B37:BX37)</f>
        <v>142203.2</v>
      </c>
      <c r="E38" s="65"/>
      <c r="F38" s="65"/>
      <c r="G38" s="65"/>
      <c r="H38" s="65"/>
      <c r="I38" s="65"/>
      <c r="J38" s="65"/>
      <c r="K38" s="72"/>
      <c r="P38" s="73" t="s">
        <v>210</v>
      </c>
      <c r="Q38" s="73"/>
      <c r="R38" s="73"/>
      <c r="S38" s="73"/>
      <c r="T38" s="73"/>
      <c r="AB38" s="80"/>
    </row>
    <row r="39" ht="18.5" spans="1:17">
      <c r="A39" s="61" t="s">
        <v>208</v>
      </c>
      <c r="B39" s="62"/>
      <c r="C39" s="62"/>
      <c r="D39" s="62"/>
      <c r="E39" s="62"/>
      <c r="F39" s="66"/>
      <c r="G39" s="66"/>
      <c r="H39" s="67">
        <f>('01'!C18+'02'!C18+'03'!C18+'04'!C18+'05'!C18+'06'!C18+'07'!C18+'08'!C18+'09'!C18+'10'!C18+'11'!C18+'12'!C18+'13'!C18+'14'!C18+'15'!C18+'16'!C18+'17'!C18+'18'!C18+'19'!C18+'20'!C18+'21'!C18+'22'!C18+'24'!C18+'23'!C18+'25'!C18+'26'!C18+'27'!C18+'28'!C18+'29'!C18+'30'!C18+'31'!C18)+('01'!C49+'02'!C49+'03'!C49+'04'!C49+'05'!C49+'06'!C49+'07'!C49+'08'!C49+'09'!C49+'10'!C49+'11'!C49+'12'!C49+'13'!C49+'14'!C49+'15'!C49+'16'!C49+'17'!C49+'18'!C49+'19'!C49+'20'!C49+'21'!C49+'22'!C49+'24'!C49+'23'!C49+'25'!C49+'26'!C49+'27'!C49+'28'!C49+'29'!C49+'30'!C49+'31'!C49)</f>
        <v>1880</v>
      </c>
      <c r="I39" s="67"/>
      <c r="J39" s="67"/>
      <c r="K39" s="67"/>
      <c r="P39" s="73"/>
      <c r="Q39" s="73"/>
    </row>
    <row r="40" ht="18.75" customHeight="1" spans="1:17">
      <c r="A40" s="68" t="s">
        <v>209</v>
      </c>
      <c r="B40" s="69"/>
      <c r="C40" s="69"/>
      <c r="D40" s="69"/>
      <c r="E40" s="69"/>
      <c r="F40" s="69"/>
      <c r="G40" s="69"/>
      <c r="H40" s="69"/>
      <c r="I40" s="74"/>
      <c r="J40" s="75">
        <f>D38/H39</f>
        <v>75.64</v>
      </c>
      <c r="K40" s="75"/>
      <c r="P40" s="73" t="s">
        <v>211</v>
      </c>
      <c r="Q40" s="73"/>
    </row>
    <row r="41" ht="18.75" customHeight="1" spans="1:17">
      <c r="A41" s="68"/>
      <c r="B41" s="69"/>
      <c r="C41" s="69"/>
      <c r="D41" s="69"/>
      <c r="E41" s="69"/>
      <c r="F41" s="69"/>
      <c r="G41" s="69"/>
      <c r="H41" s="69"/>
      <c r="I41" s="76"/>
      <c r="J41" s="77"/>
      <c r="K41" s="77"/>
      <c r="P41" s="73"/>
      <c r="Q41" s="73"/>
    </row>
    <row r="42" hidden="1" spans="1:19">
      <c r="A42" s="70"/>
      <c r="P42" s="40">
        <f>ROUND(($BY$37-((SUM($B$37:$K$37))+(SUM($M$37:$BX$37)))),3)</f>
        <v>40.32</v>
      </c>
      <c r="Q42">
        <f>P42/10</f>
        <v>4.032</v>
      </c>
      <c r="R42" s="38">
        <f>ROUND((SUM(A46:A76)),3)</f>
        <v>4.031</v>
      </c>
      <c r="S42" s="38">
        <f>ROUND(R42-Q42,3)</f>
        <v>-0.001</v>
      </c>
    </row>
    <row r="43" hidden="1" spans="1:1">
      <c r="A43" s="70"/>
    </row>
    <row r="44" hidden="1" spans="1:16">
      <c r="A44" s="70"/>
      <c r="O44" s="78"/>
      <c r="P44" s="79"/>
    </row>
    <row r="45" hidden="1" spans="1:8">
      <c r="A45" s="70"/>
      <c r="H45" s="45"/>
    </row>
    <row r="46" ht="14.5" hidden="1" spans="1:1">
      <c r="A46" s="71">
        <f>'01'!N19+'01'!N50</f>
        <v>0</v>
      </c>
    </row>
    <row r="47" ht="14.5" hidden="1" spans="1:1">
      <c r="A47" s="71">
        <f>'02'!N19+'02'!N50</f>
        <v>0</v>
      </c>
    </row>
    <row r="48" ht="14.5" hidden="1" spans="1:1">
      <c r="A48" s="71">
        <f>'03'!N19+'03'!N50</f>
        <v>0.2068</v>
      </c>
    </row>
    <row r="49" ht="14.5" hidden="1" spans="1:1">
      <c r="A49" s="71">
        <f>'04'!N19+'04'!N50</f>
        <v>0.1974</v>
      </c>
    </row>
    <row r="50" ht="14.5" hidden="1" spans="1:1">
      <c r="A50" s="71">
        <f>'05'!N19+'05'!N50</f>
        <v>0.18236</v>
      </c>
    </row>
    <row r="51" ht="14.5" hidden="1" spans="1:1">
      <c r="A51" s="71">
        <f>'06'!N19+'06'!N50</f>
        <v>0.2162</v>
      </c>
    </row>
    <row r="52" ht="14.5" hidden="1" spans="1:1">
      <c r="A52" s="71">
        <f>'07'!N19+'07'!N50</f>
        <v>0.094</v>
      </c>
    </row>
    <row r="53" ht="14.5" hidden="1" spans="1:1">
      <c r="A53" s="71">
        <f>'08'!N19+'08'!N50</f>
        <v>0</v>
      </c>
    </row>
    <row r="54" ht="14.5" hidden="1" spans="1:1">
      <c r="A54" s="71">
        <f>'09'!N19+'09'!N50</f>
        <v>0</v>
      </c>
    </row>
    <row r="55" ht="14.5" hidden="1" spans="1:1">
      <c r="A55" s="71">
        <f>'10'!N19+'10'!N50</f>
        <v>0.1974</v>
      </c>
    </row>
    <row r="56" ht="14.5" hidden="1" spans="1:1">
      <c r="A56" s="71">
        <f>'11'!N19+'11'!N50</f>
        <v>0.1786</v>
      </c>
    </row>
    <row r="57" ht="14.5" hidden="1" spans="1:1">
      <c r="A57" s="71">
        <f>'12'!N19+'12'!N50</f>
        <v>0.1692</v>
      </c>
    </row>
    <row r="58" ht="14.5" hidden="1" spans="1:1">
      <c r="A58" s="71">
        <f>'13'!N19+'13'!N50</f>
        <v>0.3196</v>
      </c>
    </row>
    <row r="59" ht="14.5" hidden="1" spans="1:1">
      <c r="A59" s="71">
        <f>'14'!N19+'14'!N50</f>
        <v>0.2538</v>
      </c>
    </row>
    <row r="60" ht="14.5" hidden="1" spans="1:1">
      <c r="A60" s="71">
        <f>'15'!N19+'15'!N50</f>
        <v>0</v>
      </c>
    </row>
    <row r="61" ht="14.5" hidden="1" spans="1:1">
      <c r="A61" s="71">
        <f>'16'!N19+'16'!N50</f>
        <v>0</v>
      </c>
    </row>
    <row r="62" ht="14.5" hidden="1" spans="1:1">
      <c r="A62" s="71">
        <f>'17'!N19+'17'!N50</f>
        <v>0.2068</v>
      </c>
    </row>
    <row r="63" ht="14.5" hidden="1" spans="1:1">
      <c r="A63" s="71">
        <f>'18'!N19+'18'!N50</f>
        <v>0.1974</v>
      </c>
    </row>
    <row r="64" ht="14.5" hidden="1" spans="1:1">
      <c r="A64" s="71">
        <f>'19'!N19+'19'!N50</f>
        <v>0.18236</v>
      </c>
    </row>
    <row r="65" ht="14.5" hidden="1" spans="1:1">
      <c r="A65" s="71">
        <f>'20'!N19+'20'!N50</f>
        <v>0.2162</v>
      </c>
    </row>
    <row r="66" ht="14.5" hidden="1" spans="1:1">
      <c r="A66" s="71">
        <f>'21'!N19+'21'!N50</f>
        <v>0.094</v>
      </c>
    </row>
    <row r="67" ht="14.5" hidden="1" spans="1:1">
      <c r="A67" s="71">
        <f>'22'!N19+'22'!N50</f>
        <v>0</v>
      </c>
    </row>
    <row r="68" ht="14.5" hidden="1" spans="1:1">
      <c r="A68" s="71">
        <f>'24'!N19+'24'!N50</f>
        <v>0.1974</v>
      </c>
    </row>
    <row r="69" ht="14.5" hidden="1" spans="1:1">
      <c r="A69" s="71">
        <f>'23'!N19+'23'!N50</f>
        <v>0</v>
      </c>
    </row>
    <row r="70" ht="14.5" hidden="1" spans="1:1">
      <c r="A70" s="71">
        <f>'25'!N19+'25'!N50</f>
        <v>0.1786</v>
      </c>
    </row>
    <row r="71" ht="14.5" hidden="1" spans="1:1">
      <c r="A71" s="71">
        <f>'26'!N19+'26'!N50</f>
        <v>0.1692</v>
      </c>
    </row>
    <row r="72" ht="14.5" hidden="1" spans="1:1">
      <c r="A72" s="71">
        <f>'27'!N19+'27'!N50</f>
        <v>0.3196</v>
      </c>
    </row>
    <row r="73" ht="14.5" hidden="1" spans="1:1">
      <c r="A73" s="71">
        <f>'28'!N19+'28'!N50</f>
        <v>0.2538</v>
      </c>
    </row>
    <row r="74" ht="14.5" hidden="1" spans="1:1">
      <c r="A74" s="71">
        <f>'29'!N19+'29'!N50</f>
        <v>0</v>
      </c>
    </row>
    <row r="75" ht="14.5" hidden="1" spans="1:1">
      <c r="A75" s="71">
        <f>'30'!N19+'30'!N50</f>
        <v>0</v>
      </c>
    </row>
    <row r="76" ht="14.5" hidden="1" spans="1:1">
      <c r="A76" s="71">
        <f>'31'!N19+'31'!N50</f>
        <v>0</v>
      </c>
    </row>
    <row r="77" spans="11:11">
      <c r="K77">
        <f>'24'!E19+'24'!E50</f>
        <v>0</v>
      </c>
    </row>
  </sheetData>
  <mergeCells count="10">
    <mergeCell ref="A1:BH1"/>
    <mergeCell ref="A2:BH2"/>
    <mergeCell ref="A38:C38"/>
    <mergeCell ref="D38:K38"/>
    <mergeCell ref="A39:E39"/>
    <mergeCell ref="H39:K39"/>
    <mergeCell ref="A40:H40"/>
    <mergeCell ref="J40:K40"/>
    <mergeCell ref="A41:H41"/>
    <mergeCell ref="J41:K41"/>
  </mergeCells>
  <pageMargins left="0" right="0" top="0.15748031496063" bottom="0.15748031496063" header="0" footer="0"/>
  <pageSetup paperSize="9" scale="65" fitToWidth="0" orientation="landscape"/>
  <headerFooter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7">
    <tabColor theme="8" tint="-0.249977111117893"/>
    <pageSetUpPr fitToPage="1"/>
  </sheetPr>
  <dimension ref="A1:AH81"/>
  <sheetViews>
    <sheetView showZeros="0" zoomScale="70" zoomScaleNormal="70" topLeftCell="A11" workbookViewId="0">
      <selection activeCell="P39" sqref="P39"/>
    </sheetView>
  </sheetViews>
  <sheetFormatPr defaultColWidth="12.6" defaultRowHeight="14"/>
  <cols>
    <col min="1" max="1" width="37.9" customWidth="1"/>
    <col min="2" max="2" width="9.9" customWidth="1"/>
    <col min="3" max="3" width="7.6" customWidth="1"/>
    <col min="4" max="4" width="10.2" customWidth="1"/>
    <col min="5" max="5" width="9" customWidth="1"/>
    <col min="6" max="6" width="7.6" customWidth="1"/>
    <col min="7" max="7" width="13.9" customWidth="1"/>
    <col min="8" max="8" width="9" customWidth="1"/>
    <col min="9" max="9" width="7.6" customWidth="1"/>
    <col min="10" max="10" width="14.1" customWidth="1"/>
    <col min="11" max="11" width="10.2" customWidth="1"/>
    <col min="12" max="12" width="7.6" customWidth="1"/>
    <col min="13" max="13" width="12.4" customWidth="1"/>
    <col min="14" max="16" width="3.4" customWidth="1"/>
    <col min="17" max="17" width="28.2" hidden="1" customWidth="1"/>
    <col min="18" max="19" width="3.4" hidden="1" customWidth="1"/>
    <col min="20" max="20" width="29.1" hidden="1" customWidth="1"/>
    <col min="21" max="21" width="4.2" hidden="1" customWidth="1"/>
    <col min="22" max="22" width="3.9" hidden="1" customWidth="1"/>
    <col min="23" max="23" width="7.2" hidden="1" customWidth="1"/>
    <col min="24" max="25" width="3.4" hidden="1" customWidth="1"/>
    <col min="26" max="26" width="7.2" hidden="1" customWidth="1"/>
    <col min="27" max="27" width="3.4" hidden="1" customWidth="1"/>
    <col min="28" max="28" width="4.9" hidden="1" customWidth="1"/>
    <col min="29" max="30" width="3.4" hidden="1" customWidth="1"/>
    <col min="31" max="32" width="7.6" hidden="1" customWidth="1"/>
    <col min="33" max="33" width="7.6" customWidth="1"/>
  </cols>
  <sheetData>
    <row r="1" ht="18" spans="1:13">
      <c r="A1" s="1" t="s">
        <v>212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ht="18.5" spans="1:13">
      <c r="A2" s="26" t="str">
        <f>'Автомат. ввод'!N10</f>
        <v>МКОУ " Некрасовская СОШ"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ht="14.5" spans="1:18">
      <c r="A3" s="4"/>
      <c r="B3" s="5" t="s">
        <v>213</v>
      </c>
      <c r="C3" s="6"/>
      <c r="D3" s="7"/>
      <c r="E3" s="5" t="s">
        <v>214</v>
      </c>
      <c r="F3" s="6"/>
      <c r="G3" s="7"/>
      <c r="H3" s="5" t="s">
        <v>215</v>
      </c>
      <c r="I3" s="6"/>
      <c r="J3" s="7"/>
      <c r="K3" s="5" t="s">
        <v>216</v>
      </c>
      <c r="L3" s="6"/>
      <c r="M3" s="7"/>
      <c r="R3" s="20"/>
    </row>
    <row r="4" ht="14.5" spans="1:18">
      <c r="A4" s="8"/>
      <c r="B4" s="8" t="s">
        <v>205</v>
      </c>
      <c r="C4" s="27" t="s">
        <v>4</v>
      </c>
      <c r="D4" s="27" t="s">
        <v>65</v>
      </c>
      <c r="E4" s="8" t="s">
        <v>205</v>
      </c>
      <c r="F4" s="27" t="s">
        <v>4</v>
      </c>
      <c r="G4" s="27" t="s">
        <v>65</v>
      </c>
      <c r="H4" s="8" t="s">
        <v>205</v>
      </c>
      <c r="I4" s="35" t="s">
        <v>4</v>
      </c>
      <c r="J4" s="35" t="s">
        <v>65</v>
      </c>
      <c r="K4" s="8" t="s">
        <v>205</v>
      </c>
      <c r="L4" s="35" t="s">
        <v>4</v>
      </c>
      <c r="M4" s="35" t="s">
        <v>65</v>
      </c>
      <c r="Q4" s="20"/>
      <c r="R4" s="20"/>
    </row>
    <row r="5" ht="15.5" spans="1:34">
      <c r="A5" s="10" t="str">
        <f>ССЫЛКИ!B2</f>
        <v>Вермишель</v>
      </c>
      <c r="B5" s="28"/>
      <c r="C5" s="29">
        <f>ССЫЛКИ!B3</f>
        <v>105</v>
      </c>
      <c r="D5" s="30">
        <f>ROUND((C5*B5),2)</f>
        <v>0</v>
      </c>
      <c r="E5" s="31">
        <f>AF5</f>
        <v>9.4</v>
      </c>
      <c r="F5" s="29">
        <f t="shared" ref="F5:F79" si="0">C5</f>
        <v>105</v>
      </c>
      <c r="G5" s="29">
        <f>ROUND((E5*F5),2)</f>
        <v>987</v>
      </c>
      <c r="H5" s="32">
        <f>'2 Итог.вед.(РАСХОД)'!B35</f>
        <v>9.4</v>
      </c>
      <c r="I5" s="33">
        <f t="shared" ref="I5:I79" si="1">C5</f>
        <v>105</v>
      </c>
      <c r="J5" s="33">
        <f>ROUND((H5*I5),2)</f>
        <v>987</v>
      </c>
      <c r="K5" s="36">
        <f>(E5+B5)-H5</f>
        <v>0</v>
      </c>
      <c r="L5" s="33">
        <f t="shared" ref="L5:L79" si="2">C5</f>
        <v>105</v>
      </c>
      <c r="M5" s="37">
        <f>ROUND((L5*K5),2)</f>
        <v>0</v>
      </c>
      <c r="Q5" s="20" t="s">
        <v>217</v>
      </c>
      <c r="R5" s="20"/>
      <c r="T5" s="14" t="s">
        <v>218</v>
      </c>
      <c r="V5" s="38"/>
      <c r="W5" s="39">
        <f>'Итог.вед.(ПРИХОД)'!B35-B5</f>
        <v>9.4</v>
      </c>
      <c r="Z5" s="39">
        <f>'Итог.вед.(ПРИХОД)'!B35-B5</f>
        <v>9.4</v>
      </c>
      <c r="AF5" s="40">
        <f>IF(W5&gt;0,Z5,0)</f>
        <v>9.4</v>
      </c>
      <c r="AH5" s="40"/>
    </row>
    <row r="6" ht="15.5" spans="1:32">
      <c r="A6" s="10" t="str">
        <f>ССЫЛКИ!C2</f>
        <v>Люля полуфаб-т (кг)</v>
      </c>
      <c r="B6" s="28"/>
      <c r="C6" s="29">
        <f>ССЫЛКИ!C3</f>
        <v>590</v>
      </c>
      <c r="D6" s="30">
        <f t="shared" ref="D6:D69" si="3">ROUND((C6*B6),2)</f>
        <v>0</v>
      </c>
      <c r="E6" s="31">
        <f t="shared" ref="E6:E69" si="4">AF6</f>
        <v>0</v>
      </c>
      <c r="F6" s="29">
        <f t="shared" si="0"/>
        <v>590</v>
      </c>
      <c r="G6" s="29">
        <f t="shared" ref="G6:G69" si="5">ROUND((E6*F6),2)</f>
        <v>0</v>
      </c>
      <c r="H6" s="32">
        <f>'2 Итог.вед.(РАСХОД)'!C35</f>
        <v>0</v>
      </c>
      <c r="I6" s="33">
        <f t="shared" si="1"/>
        <v>590</v>
      </c>
      <c r="J6" s="33">
        <f t="shared" ref="J6:J69" si="6">ROUND((H6*I6),2)</f>
        <v>0</v>
      </c>
      <c r="K6" s="36">
        <f t="shared" ref="K6:K69" si="7">(E6+B6)-H6</f>
        <v>0</v>
      </c>
      <c r="L6" s="33">
        <f t="shared" si="2"/>
        <v>590</v>
      </c>
      <c r="M6" s="37">
        <f t="shared" ref="M6:M69" si="8">ROUND((L6*K6),2)</f>
        <v>0</v>
      </c>
      <c r="Q6" s="20" t="s">
        <v>219</v>
      </c>
      <c r="R6" s="20"/>
      <c r="T6" s="14" t="s">
        <v>220</v>
      </c>
      <c r="V6" s="38"/>
      <c r="W6" s="39">
        <f>'Итог.вед.(ПРИХОД)'!C35-B6</f>
        <v>0</v>
      </c>
      <c r="Z6" s="39">
        <f>'Итог.вед.(ПРИХОД)'!C35-B6</f>
        <v>0</v>
      </c>
      <c r="AF6" s="40">
        <f t="shared" ref="AF6:AF69" si="9">IF(W6&gt;0,Z6,0)</f>
        <v>0</v>
      </c>
    </row>
    <row r="7" ht="15.5" spans="1:32">
      <c r="A7" s="10" t="str">
        <f>ССЫЛКИ!D2</f>
        <v>Котлета говяжья полуф-т (кг)</v>
      </c>
      <c r="B7" s="28"/>
      <c r="C7" s="29">
        <f>ССЫЛКИ!D3</f>
        <v>590</v>
      </c>
      <c r="D7" s="30">
        <f t="shared" si="3"/>
        <v>0</v>
      </c>
      <c r="E7" s="31">
        <f t="shared" si="4"/>
        <v>11.28</v>
      </c>
      <c r="F7" s="29">
        <f t="shared" si="0"/>
        <v>590</v>
      </c>
      <c r="G7" s="29">
        <f t="shared" si="5"/>
        <v>6655.2</v>
      </c>
      <c r="H7" s="32">
        <f>'2 Итог.вед.(РАСХОД)'!D35</f>
        <v>11.28</v>
      </c>
      <c r="I7" s="33">
        <f t="shared" si="1"/>
        <v>590</v>
      </c>
      <c r="J7" s="33">
        <f t="shared" si="6"/>
        <v>6655.2</v>
      </c>
      <c r="K7" s="36">
        <f t="shared" si="7"/>
        <v>0</v>
      </c>
      <c r="L7" s="33">
        <f t="shared" si="2"/>
        <v>590</v>
      </c>
      <c r="M7" s="37">
        <f t="shared" si="8"/>
        <v>0</v>
      </c>
      <c r="Q7" s="20" t="s">
        <v>221</v>
      </c>
      <c r="T7" s="14" t="s">
        <v>222</v>
      </c>
      <c r="V7" s="38"/>
      <c r="W7" s="39">
        <f>'Итог.вед.(ПРИХОД)'!D35-B7</f>
        <v>11.28</v>
      </c>
      <c r="Z7" s="39">
        <f>'Итог.вед.(ПРИХОД)'!D35-B7</f>
        <v>11.28</v>
      </c>
      <c r="AF7" s="40">
        <f t="shared" si="9"/>
        <v>11.28</v>
      </c>
    </row>
    <row r="8" ht="15.5" hidden="1" spans="1:32">
      <c r="A8" s="10" t="str">
        <f>ССЫЛКИ!E2</f>
        <v>Какао (Фунтик) (шт)</v>
      </c>
      <c r="B8" s="28"/>
      <c r="C8" s="33">
        <f>ССЫЛКИ!E3</f>
        <v>11</v>
      </c>
      <c r="D8" s="30">
        <f t="shared" si="3"/>
        <v>0</v>
      </c>
      <c r="E8" s="31">
        <f t="shared" si="4"/>
        <v>0</v>
      </c>
      <c r="F8" s="33">
        <f t="shared" si="0"/>
        <v>11</v>
      </c>
      <c r="G8" s="29">
        <f t="shared" si="5"/>
        <v>0</v>
      </c>
      <c r="H8" s="32">
        <f>'2 Итог.вед.(РАСХОД)'!E35</f>
        <v>0</v>
      </c>
      <c r="I8" s="33">
        <f t="shared" si="1"/>
        <v>11</v>
      </c>
      <c r="J8" s="33">
        <f t="shared" si="6"/>
        <v>0</v>
      </c>
      <c r="K8" s="36">
        <f t="shared" si="7"/>
        <v>0</v>
      </c>
      <c r="L8" s="33">
        <f t="shared" si="2"/>
        <v>11</v>
      </c>
      <c r="M8" s="37">
        <f t="shared" si="8"/>
        <v>0</v>
      </c>
      <c r="Q8" t="s">
        <v>223</v>
      </c>
      <c r="T8" s="14" t="s">
        <v>224</v>
      </c>
      <c r="V8" s="38"/>
      <c r="W8" s="39">
        <f>'Итог.вед.(ПРИХОД)'!E35-B8</f>
        <v>0</v>
      </c>
      <c r="Z8" s="39">
        <f>'Итог.вед.(ПРИХОД)'!E35-B8</f>
        <v>0</v>
      </c>
      <c r="AF8" s="40">
        <f t="shared" si="9"/>
        <v>0</v>
      </c>
    </row>
    <row r="9" ht="15.5" hidden="1" spans="1:32">
      <c r="A9" s="10" t="str">
        <f>ССЫЛКИ!F2</f>
        <v>Какао порошок</v>
      </c>
      <c r="B9" s="28"/>
      <c r="C9" s="33">
        <f>ССЫЛКИ!F3</f>
        <v>400</v>
      </c>
      <c r="D9" s="30">
        <f t="shared" si="3"/>
        <v>0</v>
      </c>
      <c r="E9" s="31">
        <f t="shared" si="4"/>
        <v>0</v>
      </c>
      <c r="F9" s="33">
        <f t="shared" si="0"/>
        <v>400</v>
      </c>
      <c r="G9" s="29">
        <f t="shared" si="5"/>
        <v>0</v>
      </c>
      <c r="H9" s="32">
        <f>'2 Итог.вед.(РАСХОД)'!F35-B9</f>
        <v>0</v>
      </c>
      <c r="I9" s="33">
        <f t="shared" si="1"/>
        <v>400</v>
      </c>
      <c r="J9" s="33">
        <f t="shared" si="6"/>
        <v>0</v>
      </c>
      <c r="K9" s="36">
        <f t="shared" si="7"/>
        <v>0</v>
      </c>
      <c r="L9" s="33">
        <f t="shared" si="2"/>
        <v>400</v>
      </c>
      <c r="M9" s="37">
        <f t="shared" si="8"/>
        <v>0</v>
      </c>
      <c r="Q9" t="s">
        <v>225</v>
      </c>
      <c r="T9" s="14" t="s">
        <v>226</v>
      </c>
      <c r="V9" s="38"/>
      <c r="W9" s="39">
        <f>'Итог.вед.(ПРИХОД)'!F35-B9</f>
        <v>0</v>
      </c>
      <c r="Z9" s="39">
        <f>'Итог.вед.(ПРИХОД)'!F35-B9</f>
        <v>0</v>
      </c>
      <c r="AF9" s="40">
        <f t="shared" si="9"/>
        <v>0</v>
      </c>
    </row>
    <row r="10" ht="15.5" hidden="1" spans="1:32">
      <c r="A10" s="10" t="str">
        <f>ССЫЛКИ!G2</f>
        <v>Кисель фруктовый</v>
      </c>
      <c r="B10" s="28"/>
      <c r="C10" s="33">
        <f>ССЫЛКИ!G3</f>
        <v>200</v>
      </c>
      <c r="D10" s="30">
        <f t="shared" si="3"/>
        <v>0</v>
      </c>
      <c r="E10" s="31">
        <f t="shared" si="4"/>
        <v>0</v>
      </c>
      <c r="F10" s="33">
        <f t="shared" si="0"/>
        <v>200</v>
      </c>
      <c r="G10" s="29">
        <f t="shared" si="5"/>
        <v>0</v>
      </c>
      <c r="H10" s="32">
        <f>'2 Итог.вед.(РАСХОД)'!G35</f>
        <v>0</v>
      </c>
      <c r="I10" s="33">
        <f t="shared" si="1"/>
        <v>200</v>
      </c>
      <c r="J10" s="33">
        <f t="shared" si="6"/>
        <v>0</v>
      </c>
      <c r="K10" s="36">
        <f t="shared" si="7"/>
        <v>0</v>
      </c>
      <c r="L10" s="33">
        <f t="shared" si="2"/>
        <v>200</v>
      </c>
      <c r="M10" s="37">
        <f t="shared" si="8"/>
        <v>0</v>
      </c>
      <c r="Q10" t="s">
        <v>227</v>
      </c>
      <c r="T10" s="14" t="s">
        <v>228</v>
      </c>
      <c r="V10" s="38"/>
      <c r="W10" s="39">
        <f>'Итог.вед.(ПРИХОД)'!G35-B10</f>
        <v>0</v>
      </c>
      <c r="Z10" s="39">
        <f>'Итог.вед.(ПРИХОД)'!G35-B10</f>
        <v>0</v>
      </c>
      <c r="AF10" s="40">
        <f t="shared" si="9"/>
        <v>0</v>
      </c>
    </row>
    <row r="11" ht="15.5" spans="1:32">
      <c r="A11" s="10" t="str">
        <f>ССЫЛКИ!H2</f>
        <v>Макароны</v>
      </c>
      <c r="B11" s="28"/>
      <c r="C11" s="33">
        <f>ССЫЛКИ!H3</f>
        <v>105</v>
      </c>
      <c r="D11" s="30">
        <f t="shared" si="3"/>
        <v>0</v>
      </c>
      <c r="E11" s="31">
        <f t="shared" si="4"/>
        <v>21.432</v>
      </c>
      <c r="F11" s="33">
        <f t="shared" si="0"/>
        <v>105</v>
      </c>
      <c r="G11" s="29">
        <f t="shared" si="5"/>
        <v>2250.36</v>
      </c>
      <c r="H11" s="32">
        <f>'2 Итог.вед.(РАСХОД)'!H35</f>
        <v>21.432</v>
      </c>
      <c r="I11" s="33">
        <f t="shared" si="1"/>
        <v>105</v>
      </c>
      <c r="J11" s="33">
        <f t="shared" si="6"/>
        <v>2250.36</v>
      </c>
      <c r="K11" s="36">
        <f t="shared" si="7"/>
        <v>0</v>
      </c>
      <c r="L11" s="33">
        <f t="shared" si="2"/>
        <v>105</v>
      </c>
      <c r="M11" s="37">
        <f t="shared" si="8"/>
        <v>0</v>
      </c>
      <c r="Q11" t="s">
        <v>229</v>
      </c>
      <c r="T11" s="14" t="s">
        <v>230</v>
      </c>
      <c r="V11" s="38"/>
      <c r="W11" s="39">
        <f>'Итог.вед.(ПРИХОД)'!H35-B11</f>
        <v>21.432</v>
      </c>
      <c r="Z11" s="39">
        <f>'Итог.вед.(ПРИХОД)'!H35-B11</f>
        <v>21.432</v>
      </c>
      <c r="AF11" s="40">
        <f t="shared" si="9"/>
        <v>21.432</v>
      </c>
    </row>
    <row r="12" ht="15.5" hidden="1" spans="1:32">
      <c r="A12" s="10" t="str">
        <f>ССЫЛКИ!I2</f>
        <v>Тефтели говяжьи (кг)</v>
      </c>
      <c r="B12" s="28"/>
      <c r="C12" s="33">
        <f>ССЫЛКИ!I3</f>
        <v>590</v>
      </c>
      <c r="D12" s="30">
        <f t="shared" si="3"/>
        <v>0</v>
      </c>
      <c r="E12" s="31">
        <f t="shared" si="4"/>
        <v>0</v>
      </c>
      <c r="F12" s="33">
        <f t="shared" si="0"/>
        <v>590</v>
      </c>
      <c r="G12" s="29">
        <f t="shared" si="5"/>
        <v>0</v>
      </c>
      <c r="H12" s="32">
        <f>'2 Итог.вед.(РАСХОД)'!I35</f>
        <v>0</v>
      </c>
      <c r="I12" s="33">
        <f t="shared" si="1"/>
        <v>590</v>
      </c>
      <c r="J12" s="33">
        <f t="shared" si="6"/>
        <v>0</v>
      </c>
      <c r="K12" s="36">
        <f t="shared" si="7"/>
        <v>0</v>
      </c>
      <c r="L12" s="33">
        <f t="shared" si="2"/>
        <v>590</v>
      </c>
      <c r="M12" s="37">
        <f t="shared" si="8"/>
        <v>0</v>
      </c>
      <c r="Q12" t="s">
        <v>231</v>
      </c>
      <c r="T12" s="14" t="s">
        <v>232</v>
      </c>
      <c r="V12" s="38"/>
      <c r="W12" s="39">
        <f>'Итог.вед.(ПРИХОД)'!I35-B12</f>
        <v>0</v>
      </c>
      <c r="Z12" s="39">
        <f>'Итог.вед.(ПРИХОД)'!I35-B12</f>
        <v>0</v>
      </c>
      <c r="AF12" s="40">
        <f t="shared" si="9"/>
        <v>0</v>
      </c>
    </row>
    <row r="13" ht="15.5" spans="1:32">
      <c r="A13" s="10" t="str">
        <f>ССЫЛКИ!J2</f>
        <v>Масло растительное</v>
      </c>
      <c r="B13" s="28"/>
      <c r="C13" s="33">
        <f>ССЫЛКИ!J3</f>
        <v>150</v>
      </c>
      <c r="D13" s="30">
        <f t="shared" si="3"/>
        <v>0</v>
      </c>
      <c r="E13" s="31">
        <f t="shared" si="4"/>
        <v>6.674</v>
      </c>
      <c r="F13" s="33">
        <f t="shared" si="0"/>
        <v>150</v>
      </c>
      <c r="G13" s="29">
        <f t="shared" si="5"/>
        <v>1001.1</v>
      </c>
      <c r="H13" s="32">
        <f>'2 Итог.вед.(РАСХОД)'!J35</f>
        <v>6.674</v>
      </c>
      <c r="I13" s="33">
        <f t="shared" si="1"/>
        <v>150</v>
      </c>
      <c r="J13" s="33">
        <f t="shared" si="6"/>
        <v>1001.1</v>
      </c>
      <c r="K13" s="36">
        <f t="shared" si="7"/>
        <v>0</v>
      </c>
      <c r="L13" s="33">
        <f t="shared" si="2"/>
        <v>150</v>
      </c>
      <c r="M13" s="37">
        <f t="shared" si="8"/>
        <v>0</v>
      </c>
      <c r="Q13" t="s">
        <v>233</v>
      </c>
      <c r="T13" s="14" t="s">
        <v>234</v>
      </c>
      <c r="V13" s="38"/>
      <c r="W13" s="39">
        <f>'Итог.вед.(ПРИХОД)'!J35-B13</f>
        <v>6.674</v>
      </c>
      <c r="Z13" s="39">
        <f>'Итог.вед.(ПРИХОД)'!J35-B13</f>
        <v>6.674</v>
      </c>
      <c r="AF13" s="40">
        <f t="shared" si="9"/>
        <v>6.674</v>
      </c>
    </row>
    <row r="14" ht="15.5" spans="1:32">
      <c r="A14" s="10" t="str">
        <f>ССЫЛКИ!K2</f>
        <v>Сахар</v>
      </c>
      <c r="B14" s="28"/>
      <c r="C14" s="33">
        <f>ССЫЛКИ!K3</f>
        <v>78</v>
      </c>
      <c r="D14" s="30">
        <f t="shared" si="3"/>
        <v>0</v>
      </c>
      <c r="E14" s="31">
        <f t="shared" si="4"/>
        <v>13.536</v>
      </c>
      <c r="F14" s="33">
        <f t="shared" si="0"/>
        <v>78</v>
      </c>
      <c r="G14" s="29">
        <f t="shared" si="5"/>
        <v>1055.81</v>
      </c>
      <c r="H14" s="32">
        <f>'2 Итог.вед.(РАСХОД)'!K35</f>
        <v>13.536</v>
      </c>
      <c r="I14" s="33">
        <f t="shared" si="1"/>
        <v>78</v>
      </c>
      <c r="J14" s="33">
        <f t="shared" si="6"/>
        <v>1055.81</v>
      </c>
      <c r="K14" s="36">
        <f t="shared" si="7"/>
        <v>0</v>
      </c>
      <c r="L14" s="33">
        <f t="shared" si="2"/>
        <v>78</v>
      </c>
      <c r="M14" s="37">
        <f t="shared" si="8"/>
        <v>0</v>
      </c>
      <c r="Q14" t="s">
        <v>235</v>
      </c>
      <c r="T14" s="14" t="s">
        <v>236</v>
      </c>
      <c r="V14" s="38"/>
      <c r="W14" s="39">
        <f>'Итог.вед.(ПРИХОД)'!K35-B14</f>
        <v>13.536</v>
      </c>
      <c r="Z14" s="39">
        <f>'Итог.вед.(ПРИХОД)'!K35-B14</f>
        <v>13.536</v>
      </c>
      <c r="AF14" s="40">
        <f t="shared" si="9"/>
        <v>13.536</v>
      </c>
    </row>
    <row r="15" ht="15.5" spans="1:32">
      <c r="A15" s="10" t="str">
        <f>ССЫЛКИ!L2</f>
        <v>Соль иодир.</v>
      </c>
      <c r="B15" s="28"/>
      <c r="C15" s="33">
        <f>ССЫЛКИ!L3</f>
        <v>10</v>
      </c>
      <c r="D15" s="30">
        <f t="shared" si="3"/>
        <v>0</v>
      </c>
      <c r="E15" s="31">
        <f t="shared" si="4"/>
        <v>4.032</v>
      </c>
      <c r="F15" s="33">
        <f t="shared" si="0"/>
        <v>10</v>
      </c>
      <c r="G15" s="29">
        <f t="shared" si="5"/>
        <v>40.32</v>
      </c>
      <c r="H15" s="32">
        <f>'2 Итог.вед.(РАСХОД)'!L35</f>
        <v>4.032</v>
      </c>
      <c r="I15" s="33">
        <f t="shared" si="1"/>
        <v>10</v>
      </c>
      <c r="J15" s="33">
        <f t="shared" si="6"/>
        <v>40.32</v>
      </c>
      <c r="K15" s="36">
        <f t="shared" si="7"/>
        <v>0</v>
      </c>
      <c r="L15" s="33">
        <f t="shared" si="2"/>
        <v>10</v>
      </c>
      <c r="M15" s="37">
        <f t="shared" si="8"/>
        <v>0</v>
      </c>
      <c r="Q15" t="s">
        <v>237</v>
      </c>
      <c r="T15" s="14" t="s">
        <v>238</v>
      </c>
      <c r="V15" s="38"/>
      <c r="W15" s="39">
        <f>'Итог.вед.(ПРИХОД)'!L35-B15</f>
        <v>4.032</v>
      </c>
      <c r="Z15" s="39">
        <f>'Итог.вед.(ПРИХОД)'!L35-B15</f>
        <v>4.032</v>
      </c>
      <c r="AF15" s="40">
        <f t="shared" si="9"/>
        <v>4.032</v>
      </c>
    </row>
    <row r="16" ht="15.5" hidden="1" spans="1:32">
      <c r="A16" s="10" t="str">
        <f>ССЫЛКИ!M2</f>
        <v>Сухофрукты</v>
      </c>
      <c r="B16" s="28"/>
      <c r="C16" s="33">
        <f>ССЫЛКИ!M3</f>
        <v>300</v>
      </c>
      <c r="D16" s="30">
        <f t="shared" si="3"/>
        <v>0</v>
      </c>
      <c r="E16" s="31">
        <f t="shared" si="4"/>
        <v>0</v>
      </c>
      <c r="F16" s="33">
        <f t="shared" si="0"/>
        <v>300</v>
      </c>
      <c r="G16" s="29">
        <f t="shared" si="5"/>
        <v>0</v>
      </c>
      <c r="H16" s="32">
        <f>'2 Итог.вед.(РАСХОД)'!M35</f>
        <v>0</v>
      </c>
      <c r="I16" s="33">
        <f t="shared" si="1"/>
        <v>300</v>
      </c>
      <c r="J16" s="33">
        <f t="shared" si="6"/>
        <v>0</v>
      </c>
      <c r="K16" s="36">
        <f t="shared" si="7"/>
        <v>0</v>
      </c>
      <c r="L16" s="33">
        <f t="shared" si="2"/>
        <v>300</v>
      </c>
      <c r="M16" s="37">
        <f t="shared" si="8"/>
        <v>0</v>
      </c>
      <c r="Q16" t="s">
        <v>239</v>
      </c>
      <c r="T16" s="14" t="s">
        <v>240</v>
      </c>
      <c r="V16" s="38"/>
      <c r="W16" s="39">
        <f>'Итог.вед.(ПРИХОД)'!M35-B16</f>
        <v>0</v>
      </c>
      <c r="Z16" s="39">
        <f>'Итог.вед.(ПРИХОД)'!M35-B16</f>
        <v>0</v>
      </c>
      <c r="AF16" s="40">
        <f t="shared" si="9"/>
        <v>0</v>
      </c>
    </row>
    <row r="17" ht="15.5" spans="1:32">
      <c r="A17" s="10" t="str">
        <f>ССЫЛКИ!N2</f>
        <v>Чай</v>
      </c>
      <c r="B17" s="28"/>
      <c r="C17" s="33">
        <f>ССЫЛКИ!N3</f>
        <v>990</v>
      </c>
      <c r="D17" s="30">
        <f t="shared" si="3"/>
        <v>0</v>
      </c>
      <c r="E17" s="31">
        <f t="shared" si="4"/>
        <v>0.94</v>
      </c>
      <c r="F17" s="33">
        <f t="shared" si="0"/>
        <v>990</v>
      </c>
      <c r="G17" s="29">
        <f t="shared" si="5"/>
        <v>930.6</v>
      </c>
      <c r="H17" s="32">
        <f>'2 Итог.вед.(РАСХОД)'!N35</f>
        <v>0.94</v>
      </c>
      <c r="I17" s="33">
        <f t="shared" si="1"/>
        <v>990</v>
      </c>
      <c r="J17" s="33">
        <f t="shared" si="6"/>
        <v>930.6</v>
      </c>
      <c r="K17" s="36">
        <f t="shared" si="7"/>
        <v>0</v>
      </c>
      <c r="L17" s="33">
        <f t="shared" si="2"/>
        <v>990</v>
      </c>
      <c r="M17" s="37">
        <f t="shared" si="8"/>
        <v>0</v>
      </c>
      <c r="Q17" t="s">
        <v>241</v>
      </c>
      <c r="T17" s="14" t="s">
        <v>242</v>
      </c>
      <c r="V17" s="38"/>
      <c r="W17" s="39">
        <f>'Итог.вед.(ПРИХОД)'!N35-B17</f>
        <v>0.94</v>
      </c>
      <c r="Z17" s="39">
        <f>'Итог.вед.(ПРИХОД)'!N35-B17</f>
        <v>0.94</v>
      </c>
      <c r="AF17" s="40">
        <f t="shared" si="9"/>
        <v>0.94</v>
      </c>
    </row>
    <row r="18" ht="15.5" spans="1:32">
      <c r="A18" s="10" t="str">
        <f>ССЫЛКИ!O2</f>
        <v>Яйцо куриное (штук)</v>
      </c>
      <c r="B18" s="28"/>
      <c r="C18" s="33">
        <f>ССЫЛКИ!O3</f>
        <v>12</v>
      </c>
      <c r="D18" s="30">
        <f t="shared" si="3"/>
        <v>0</v>
      </c>
      <c r="E18" s="31">
        <f t="shared" si="4"/>
        <v>940</v>
      </c>
      <c r="F18" s="33">
        <f t="shared" si="0"/>
        <v>12</v>
      </c>
      <c r="G18" s="29">
        <f t="shared" si="5"/>
        <v>11280</v>
      </c>
      <c r="H18" s="32">
        <f>'2 Итог.вед.(РАСХОД)'!O35</f>
        <v>940</v>
      </c>
      <c r="I18" s="33">
        <f t="shared" si="1"/>
        <v>12</v>
      </c>
      <c r="J18" s="33">
        <f t="shared" si="6"/>
        <v>11280</v>
      </c>
      <c r="K18" s="36">
        <f t="shared" si="7"/>
        <v>0</v>
      </c>
      <c r="L18" s="33">
        <f t="shared" si="2"/>
        <v>12</v>
      </c>
      <c r="M18" s="37">
        <f t="shared" si="8"/>
        <v>0</v>
      </c>
      <c r="Q18" t="s">
        <v>243</v>
      </c>
      <c r="T18" s="14" t="s">
        <v>244</v>
      </c>
      <c r="V18" s="38"/>
      <c r="W18" s="39">
        <f>'Итог.вед.(ПРИХОД)'!O35-B18</f>
        <v>940</v>
      </c>
      <c r="Z18" s="39">
        <f>'Итог.вед.(ПРИХОД)'!O35-B18</f>
        <v>940</v>
      </c>
      <c r="AF18" s="40">
        <f t="shared" si="9"/>
        <v>940</v>
      </c>
    </row>
    <row r="19" ht="15.5" spans="1:32">
      <c r="A19" s="10" t="str">
        <f>ССЫЛКИ!P2</f>
        <v>Вафли</v>
      </c>
      <c r="B19" s="28"/>
      <c r="C19" s="33">
        <f>ССЫЛКИ!P3</f>
        <v>330</v>
      </c>
      <c r="D19" s="30">
        <f t="shared" si="3"/>
        <v>0</v>
      </c>
      <c r="E19" s="31">
        <f t="shared" si="4"/>
        <v>0</v>
      </c>
      <c r="F19" s="33">
        <f t="shared" si="0"/>
        <v>330</v>
      </c>
      <c r="G19" s="29">
        <f t="shared" si="5"/>
        <v>0</v>
      </c>
      <c r="H19" s="32">
        <f>'2 Итог.вед.(РАСХОД)'!P35</f>
        <v>0</v>
      </c>
      <c r="I19" s="33">
        <f t="shared" si="1"/>
        <v>330</v>
      </c>
      <c r="J19" s="33">
        <f t="shared" si="6"/>
        <v>0</v>
      </c>
      <c r="K19" s="36">
        <f t="shared" si="7"/>
        <v>0</v>
      </c>
      <c r="L19" s="33">
        <f t="shared" si="2"/>
        <v>330</v>
      </c>
      <c r="M19" s="37">
        <f t="shared" si="8"/>
        <v>0</v>
      </c>
      <c r="Q19" t="s">
        <v>245</v>
      </c>
      <c r="T19" s="14" t="s">
        <v>246</v>
      </c>
      <c r="V19" s="38"/>
      <c r="W19" s="39">
        <f>'Итог.вед.(ПРИХОД)'!P35-B19</f>
        <v>0</v>
      </c>
      <c r="Z19" s="39">
        <f>'Итог.вед.(ПРИХОД)'!P35-B19</f>
        <v>0</v>
      </c>
      <c r="AF19" s="40">
        <f t="shared" si="9"/>
        <v>0</v>
      </c>
    </row>
    <row r="20" ht="15.5" spans="1:32">
      <c r="A20" s="10" t="str">
        <f>ССЫЛКИ!Q2</f>
        <v>Кексы бездрожжевые (кг.)</v>
      </c>
      <c r="B20" s="34"/>
      <c r="C20" s="33">
        <f>ССЫЛКИ!Q3</f>
        <v>420</v>
      </c>
      <c r="D20" s="30">
        <f t="shared" si="3"/>
        <v>0</v>
      </c>
      <c r="E20" s="31">
        <f t="shared" si="4"/>
        <v>6.266</v>
      </c>
      <c r="F20" s="33">
        <f t="shared" si="0"/>
        <v>420</v>
      </c>
      <c r="G20" s="29">
        <f t="shared" si="5"/>
        <v>2631.72</v>
      </c>
      <c r="H20" s="32">
        <f>'2 Итог.вед.(РАСХОД)'!Q35</f>
        <v>6.266</v>
      </c>
      <c r="I20" s="33">
        <f t="shared" si="1"/>
        <v>420</v>
      </c>
      <c r="J20" s="33">
        <f t="shared" si="6"/>
        <v>2631.72</v>
      </c>
      <c r="K20" s="36">
        <f t="shared" si="7"/>
        <v>0</v>
      </c>
      <c r="L20" s="33">
        <f t="shared" si="2"/>
        <v>420</v>
      </c>
      <c r="M20" s="37">
        <f t="shared" si="8"/>
        <v>0</v>
      </c>
      <c r="Q20" t="s">
        <v>247</v>
      </c>
      <c r="T20" s="14" t="s">
        <v>248</v>
      </c>
      <c r="V20" s="38"/>
      <c r="W20" s="39">
        <f>'Итог.вед.(ПРИХОД)'!Q35-B20</f>
        <v>6.266</v>
      </c>
      <c r="Z20" s="39">
        <f>'Итог.вед.(ПРИХОД)'!Q35-B20</f>
        <v>6.266</v>
      </c>
      <c r="AF20" s="40">
        <f t="shared" si="9"/>
        <v>6.266</v>
      </c>
    </row>
    <row r="21" ht="15.5" spans="1:32">
      <c r="A21" s="10" t="str">
        <f>ССЫЛКИ!R2</f>
        <v>Печенье</v>
      </c>
      <c r="B21" s="28"/>
      <c r="C21" s="33">
        <f>ССЫЛКИ!R3</f>
        <v>260</v>
      </c>
      <c r="D21" s="30">
        <f t="shared" si="3"/>
        <v>0</v>
      </c>
      <c r="E21" s="31">
        <f t="shared" si="4"/>
        <v>0</v>
      </c>
      <c r="F21" s="33">
        <f t="shared" si="0"/>
        <v>260</v>
      </c>
      <c r="G21" s="29">
        <f t="shared" si="5"/>
        <v>0</v>
      </c>
      <c r="H21" s="32">
        <f>'2 Итог.вед.(РАСХОД)'!R35</f>
        <v>0</v>
      </c>
      <c r="I21" s="33">
        <f t="shared" si="1"/>
        <v>260</v>
      </c>
      <c r="J21" s="33">
        <f t="shared" si="6"/>
        <v>0</v>
      </c>
      <c r="K21" s="36">
        <f t="shared" si="7"/>
        <v>0</v>
      </c>
      <c r="L21" s="33">
        <f t="shared" si="2"/>
        <v>260</v>
      </c>
      <c r="M21" s="37">
        <f t="shared" si="8"/>
        <v>0</v>
      </c>
      <c r="Q21" t="s">
        <v>249</v>
      </c>
      <c r="T21" s="14" t="s">
        <v>250</v>
      </c>
      <c r="V21" s="38"/>
      <c r="W21" s="39">
        <f>'Итог.вед.(ПРИХОД)'!R35-B21</f>
        <v>0</v>
      </c>
      <c r="Z21" s="39">
        <f>'Итог.вед.(ПРИХОД)'!R35-B21</f>
        <v>0</v>
      </c>
      <c r="AF21" s="40">
        <f t="shared" si="9"/>
        <v>0</v>
      </c>
    </row>
    <row r="22" ht="15.5" hidden="1" spans="1:32">
      <c r="A22" s="10" t="str">
        <f>ССЫЛКИ!S2</f>
        <v>Пряники</v>
      </c>
      <c r="B22" s="28"/>
      <c r="C22" s="33">
        <f>ССЫЛКИ!S3</f>
        <v>165</v>
      </c>
      <c r="D22" s="30">
        <f t="shared" si="3"/>
        <v>0</v>
      </c>
      <c r="E22" s="31">
        <f t="shared" si="4"/>
        <v>0</v>
      </c>
      <c r="F22" s="33">
        <f t="shared" si="0"/>
        <v>165</v>
      </c>
      <c r="G22" s="29">
        <f t="shared" si="5"/>
        <v>0</v>
      </c>
      <c r="H22" s="32">
        <f>'2 Итог.вед.(РАСХОД)'!S35</f>
        <v>0</v>
      </c>
      <c r="I22" s="33">
        <f t="shared" si="1"/>
        <v>165</v>
      </c>
      <c r="J22" s="33">
        <f t="shared" si="6"/>
        <v>0</v>
      </c>
      <c r="K22" s="36">
        <f t="shared" si="7"/>
        <v>0</v>
      </c>
      <c r="L22" s="33">
        <f t="shared" si="2"/>
        <v>165</v>
      </c>
      <c r="M22" s="37">
        <f t="shared" si="8"/>
        <v>0</v>
      </c>
      <c r="Q22" t="s">
        <v>251</v>
      </c>
      <c r="T22" s="14" t="s">
        <v>252</v>
      </c>
      <c r="V22" s="38"/>
      <c r="W22" s="39">
        <f>'Итог.вед.(ПРИХОД)'!S35-B22</f>
        <v>0</v>
      </c>
      <c r="Z22" s="39">
        <f>'Итог.вед.(ПРИХОД)'!S35-B22</f>
        <v>0</v>
      </c>
      <c r="AF22" s="40">
        <f t="shared" si="9"/>
        <v>0</v>
      </c>
    </row>
    <row r="23" ht="15.5" spans="1:32">
      <c r="A23" s="10" t="str">
        <f>ССЫЛКИ!T2</f>
        <v>Горошек зеленый конс.</v>
      </c>
      <c r="B23" s="28"/>
      <c r="C23" s="33">
        <f>ССЫЛКИ!T3</f>
        <v>300</v>
      </c>
      <c r="D23" s="30">
        <f t="shared" si="3"/>
        <v>0</v>
      </c>
      <c r="E23" s="31">
        <f t="shared" si="4"/>
        <v>7.708</v>
      </c>
      <c r="F23" s="33">
        <f t="shared" si="0"/>
        <v>300</v>
      </c>
      <c r="G23" s="29">
        <f t="shared" si="5"/>
        <v>2312.4</v>
      </c>
      <c r="H23" s="32">
        <f>'2 Итог.вед.(РАСХОД)'!T35</f>
        <v>7.708</v>
      </c>
      <c r="I23" s="33">
        <f t="shared" si="1"/>
        <v>300</v>
      </c>
      <c r="J23" s="33">
        <f t="shared" si="6"/>
        <v>2312.4</v>
      </c>
      <c r="K23" s="36">
        <f t="shared" si="7"/>
        <v>0</v>
      </c>
      <c r="L23" s="33">
        <f t="shared" si="2"/>
        <v>300</v>
      </c>
      <c r="M23" s="37">
        <f t="shared" si="8"/>
        <v>0</v>
      </c>
      <c r="Q23" t="s">
        <v>253</v>
      </c>
      <c r="T23" s="14" t="s">
        <v>254</v>
      </c>
      <c r="V23" s="38"/>
      <c r="W23" s="39">
        <f>'Итог.вед.(ПРИХОД)'!T35-B23</f>
        <v>7.708</v>
      </c>
      <c r="Z23" s="39">
        <f>'Итог.вед.(ПРИХОД)'!T35-B23</f>
        <v>7.708</v>
      </c>
      <c r="AF23" s="40">
        <f t="shared" si="9"/>
        <v>7.708</v>
      </c>
    </row>
    <row r="24" ht="15.5" spans="1:32">
      <c r="A24" s="10" t="str">
        <f>ССЫЛКИ!U2</f>
        <v>Кукуруза консервы</v>
      </c>
      <c r="B24" s="28"/>
      <c r="C24" s="33">
        <f>ССЫЛКИ!U3</f>
        <v>300</v>
      </c>
      <c r="D24" s="30">
        <f t="shared" si="3"/>
        <v>0</v>
      </c>
      <c r="E24" s="31">
        <f t="shared" si="4"/>
        <v>14.1</v>
      </c>
      <c r="F24" s="33">
        <f t="shared" si="0"/>
        <v>300</v>
      </c>
      <c r="G24" s="29">
        <f t="shared" si="5"/>
        <v>4230</v>
      </c>
      <c r="H24" s="32">
        <f>'2 Итог.вед.(РАСХОД)'!U35</f>
        <v>14.1</v>
      </c>
      <c r="I24" s="33">
        <f t="shared" si="1"/>
        <v>300</v>
      </c>
      <c r="J24" s="33">
        <f t="shared" si="6"/>
        <v>4230</v>
      </c>
      <c r="K24" s="36">
        <f t="shared" si="7"/>
        <v>0</v>
      </c>
      <c r="L24" s="33">
        <f t="shared" si="2"/>
        <v>300</v>
      </c>
      <c r="M24" s="37">
        <f t="shared" si="8"/>
        <v>0</v>
      </c>
      <c r="Q24" t="s">
        <v>255</v>
      </c>
      <c r="T24" s="14" t="s">
        <v>256</v>
      </c>
      <c r="V24" s="38"/>
      <c r="W24" s="39">
        <f>'Итог.вед.(ПРИХОД)'!U35-B24</f>
        <v>14.1</v>
      </c>
      <c r="Z24" s="39">
        <f>'Итог.вед.(ПРИХОД)'!U35-B24</f>
        <v>14.1</v>
      </c>
      <c r="AF24" s="40">
        <f t="shared" si="9"/>
        <v>14.1</v>
      </c>
    </row>
    <row r="25" ht="15.5" hidden="1" spans="1:32">
      <c r="A25" s="10" t="str">
        <f>ССЫЛКИ!V2</f>
        <v>Огурцы маринованые</v>
      </c>
      <c r="B25" s="28"/>
      <c r="C25" s="33">
        <f>ССЫЛКИ!V3</f>
        <v>400</v>
      </c>
      <c r="D25" s="30">
        <f t="shared" si="3"/>
        <v>0</v>
      </c>
      <c r="E25" s="31">
        <f t="shared" si="4"/>
        <v>0</v>
      </c>
      <c r="F25" s="33">
        <f t="shared" si="0"/>
        <v>400</v>
      </c>
      <c r="G25" s="29">
        <f t="shared" si="5"/>
        <v>0</v>
      </c>
      <c r="H25" s="32">
        <f>'2 Итог.вед.(РАСХОД)'!V35</f>
        <v>0</v>
      </c>
      <c r="I25" s="33">
        <f t="shared" si="1"/>
        <v>400</v>
      </c>
      <c r="J25" s="33">
        <f t="shared" si="6"/>
        <v>0</v>
      </c>
      <c r="K25" s="36">
        <f t="shared" si="7"/>
        <v>0</v>
      </c>
      <c r="L25" s="33">
        <f t="shared" si="2"/>
        <v>400</v>
      </c>
      <c r="M25" s="37">
        <f t="shared" si="8"/>
        <v>0</v>
      </c>
      <c r="Q25" t="s">
        <v>257</v>
      </c>
      <c r="T25" s="14" t="s">
        <v>258</v>
      </c>
      <c r="V25" s="38"/>
      <c r="W25" s="39">
        <f>'Итог.вед.(ПРИХОД)'!V35-B25</f>
        <v>0</v>
      </c>
      <c r="Z25" s="39">
        <f>'Итог.вед.(ПРИХОД)'!V35-B25</f>
        <v>0</v>
      </c>
      <c r="AF25" s="40">
        <f t="shared" si="9"/>
        <v>0</v>
      </c>
    </row>
    <row r="26" ht="15.5" hidden="1" spans="1:32">
      <c r="A26" s="10" t="str">
        <f>ССЫЛКИ!W2</f>
        <v>Мука высшего сорт</v>
      </c>
      <c r="B26" s="28"/>
      <c r="C26" s="33">
        <f>ССЫЛКИ!W3</f>
        <v>50</v>
      </c>
      <c r="D26" s="30">
        <f t="shared" si="3"/>
        <v>0</v>
      </c>
      <c r="E26" s="31">
        <f t="shared" si="4"/>
        <v>0</v>
      </c>
      <c r="F26" s="33">
        <f t="shared" si="0"/>
        <v>50</v>
      </c>
      <c r="G26" s="29">
        <f t="shared" si="5"/>
        <v>0</v>
      </c>
      <c r="H26" s="32">
        <f>'2 Итог.вед.(РАСХОД)'!W35</f>
        <v>0</v>
      </c>
      <c r="I26" s="33">
        <f t="shared" si="1"/>
        <v>50</v>
      </c>
      <c r="J26" s="33">
        <f t="shared" si="6"/>
        <v>0</v>
      </c>
      <c r="K26" s="36">
        <f t="shared" si="7"/>
        <v>0</v>
      </c>
      <c r="L26" s="33">
        <f t="shared" si="2"/>
        <v>50</v>
      </c>
      <c r="M26" s="37">
        <f t="shared" si="8"/>
        <v>0</v>
      </c>
      <c r="Q26" t="s">
        <v>259</v>
      </c>
      <c r="T26" s="14" t="s">
        <v>260</v>
      </c>
      <c r="V26" s="38"/>
      <c r="W26" s="39">
        <f>'Итог.вед.(ПРИХОД)'!W35-B26</f>
        <v>0</v>
      </c>
      <c r="Z26" s="39">
        <f>'Итог.вед.(ПРИХОД)'!W35-B26</f>
        <v>0</v>
      </c>
      <c r="AF26" s="40">
        <f t="shared" si="9"/>
        <v>0</v>
      </c>
    </row>
    <row r="27" ht="15.5" hidden="1" spans="1:32">
      <c r="A27" s="10" t="str">
        <f>ССЫЛКИ!X2</f>
        <v>Повидло</v>
      </c>
      <c r="B27" s="28"/>
      <c r="C27" s="33">
        <f>ССЫЛКИ!X3</f>
        <v>210</v>
      </c>
      <c r="D27" s="30">
        <f t="shared" si="3"/>
        <v>0</v>
      </c>
      <c r="E27" s="31">
        <f t="shared" si="4"/>
        <v>0</v>
      </c>
      <c r="F27" s="33">
        <f t="shared" si="0"/>
        <v>210</v>
      </c>
      <c r="G27" s="29">
        <f t="shared" si="5"/>
        <v>0</v>
      </c>
      <c r="H27" s="32">
        <f>'2 Итог.вед.(РАСХОД)'!X35</f>
        <v>0</v>
      </c>
      <c r="I27" s="33">
        <f t="shared" si="1"/>
        <v>210</v>
      </c>
      <c r="J27" s="33">
        <f t="shared" si="6"/>
        <v>0</v>
      </c>
      <c r="K27" s="36">
        <f t="shared" si="7"/>
        <v>0</v>
      </c>
      <c r="L27" s="33">
        <f t="shared" si="2"/>
        <v>210</v>
      </c>
      <c r="M27" s="37">
        <f t="shared" si="8"/>
        <v>0</v>
      </c>
      <c r="Q27" t="s">
        <v>261</v>
      </c>
      <c r="T27" s="14" t="s">
        <v>262</v>
      </c>
      <c r="V27" s="38"/>
      <c r="W27" s="39">
        <f>'Итог.вед.(ПРИХОД)'!X35-B27</f>
        <v>0</v>
      </c>
      <c r="Z27" s="39">
        <f>'Итог.вед.(ПРИХОД)'!X35-B27</f>
        <v>0</v>
      </c>
      <c r="AF27" s="40">
        <f t="shared" si="9"/>
        <v>0</v>
      </c>
    </row>
    <row r="28" ht="15.5" spans="1:32">
      <c r="A28" s="10" t="str">
        <f>ССЫЛКИ!Y2</f>
        <v>Сок фруктовый светлый</v>
      </c>
      <c r="B28" s="28"/>
      <c r="C28" s="33">
        <f>ССЫЛКИ!Y3</f>
        <v>90</v>
      </c>
      <c r="D28" s="30">
        <f t="shared" si="3"/>
        <v>0</v>
      </c>
      <c r="E28" s="31">
        <f t="shared" si="4"/>
        <v>150.4</v>
      </c>
      <c r="F28" s="33">
        <f t="shared" si="0"/>
        <v>90</v>
      </c>
      <c r="G28" s="29">
        <f t="shared" si="5"/>
        <v>13536</v>
      </c>
      <c r="H28" s="32">
        <f>'2 Итог.вед.(РАСХОД)'!Y35</f>
        <v>150.4</v>
      </c>
      <c r="I28" s="33">
        <f t="shared" si="1"/>
        <v>90</v>
      </c>
      <c r="J28" s="33">
        <f t="shared" si="6"/>
        <v>13536</v>
      </c>
      <c r="K28" s="36">
        <f t="shared" si="7"/>
        <v>0</v>
      </c>
      <c r="L28" s="33">
        <f t="shared" si="2"/>
        <v>90</v>
      </c>
      <c r="M28" s="37">
        <f t="shared" si="8"/>
        <v>0</v>
      </c>
      <c r="Q28" t="s">
        <v>263</v>
      </c>
      <c r="T28" s="14" t="s">
        <v>264</v>
      </c>
      <c r="V28" s="38"/>
      <c r="W28" s="39">
        <f>'Итог.вед.(ПРИХОД)'!Y35-B28</f>
        <v>150.4</v>
      </c>
      <c r="Z28" s="39">
        <f>'Итог.вед.(ПРИХОД)'!Y35-B28</f>
        <v>150.4</v>
      </c>
      <c r="AF28" s="40">
        <f t="shared" si="9"/>
        <v>150.4</v>
      </c>
    </row>
    <row r="29" ht="15.5" hidden="1" spans="1:32">
      <c r="A29" s="10" t="str">
        <f>ССЫЛКИ!Z2</f>
        <v>Сок фруктовый с мякотью</v>
      </c>
      <c r="B29" s="28"/>
      <c r="C29" s="33">
        <f>ССЫЛКИ!Z3</f>
        <v>100</v>
      </c>
      <c r="D29" s="30">
        <f t="shared" si="3"/>
        <v>0</v>
      </c>
      <c r="E29" s="31">
        <f t="shared" si="4"/>
        <v>0</v>
      </c>
      <c r="F29" s="33">
        <f t="shared" si="0"/>
        <v>100</v>
      </c>
      <c r="G29" s="29">
        <f t="shared" si="5"/>
        <v>0</v>
      </c>
      <c r="H29" s="32">
        <f>'2 Итог.вед.(РАСХОД)'!Z35</f>
        <v>0</v>
      </c>
      <c r="I29" s="33">
        <f t="shared" si="1"/>
        <v>100</v>
      </c>
      <c r="J29" s="33">
        <f t="shared" si="6"/>
        <v>0</v>
      </c>
      <c r="K29" s="36">
        <f t="shared" si="7"/>
        <v>0</v>
      </c>
      <c r="L29" s="33">
        <f t="shared" si="2"/>
        <v>100</v>
      </c>
      <c r="M29" s="37">
        <f t="shared" si="8"/>
        <v>0</v>
      </c>
      <c r="Q29" t="s">
        <v>265</v>
      </c>
      <c r="T29" s="14" t="s">
        <v>266</v>
      </c>
      <c r="V29" s="38"/>
      <c r="W29" s="39">
        <f>'Итог.вед.(ПРИХОД)'!Z35-B29</f>
        <v>0</v>
      </c>
      <c r="Z29" s="39">
        <f>'Итог.вед.(ПРИХОД)'!Z35-B29</f>
        <v>0</v>
      </c>
      <c r="AF29" s="40">
        <f t="shared" si="9"/>
        <v>0</v>
      </c>
    </row>
    <row r="30" ht="15.5" spans="1:32">
      <c r="A30" s="10" t="str">
        <f>ССЫЛКИ!AA2</f>
        <v>Томатная паста</v>
      </c>
      <c r="B30" s="28"/>
      <c r="C30" s="33">
        <f>ССЫЛКИ!AA3</f>
        <v>190</v>
      </c>
      <c r="D30" s="30">
        <f t="shared" si="3"/>
        <v>0</v>
      </c>
      <c r="E30" s="31">
        <f t="shared" si="4"/>
        <v>1.504</v>
      </c>
      <c r="F30" s="33">
        <f t="shared" si="0"/>
        <v>190</v>
      </c>
      <c r="G30" s="29">
        <f t="shared" si="5"/>
        <v>285.76</v>
      </c>
      <c r="H30" s="32">
        <f>'2 Итог.вед.(РАСХОД)'!AA35</f>
        <v>1.504</v>
      </c>
      <c r="I30" s="33">
        <f t="shared" si="1"/>
        <v>190</v>
      </c>
      <c r="J30" s="33">
        <f t="shared" si="6"/>
        <v>285.76</v>
      </c>
      <c r="K30" s="36">
        <f t="shared" si="7"/>
        <v>0</v>
      </c>
      <c r="L30" s="33">
        <f t="shared" si="2"/>
        <v>190</v>
      </c>
      <c r="M30" s="37">
        <f t="shared" si="8"/>
        <v>0</v>
      </c>
      <c r="Q30" t="s">
        <v>267</v>
      </c>
      <c r="T30" s="14" t="s">
        <v>268</v>
      </c>
      <c r="V30" s="38"/>
      <c r="W30" s="39">
        <f>'Итог.вед.(ПРИХОД)'!AA35-B30</f>
        <v>1.504</v>
      </c>
      <c r="Z30" s="39">
        <f>'Итог.вед.(ПРИХОД)'!AA35-B30</f>
        <v>1.504</v>
      </c>
      <c r="AF30" s="40">
        <f t="shared" si="9"/>
        <v>1.504</v>
      </c>
    </row>
    <row r="31" ht="15.5" hidden="1" spans="1:32">
      <c r="A31" s="10" t="str">
        <f>ССЫЛКИ!AB2</f>
        <v>Котлета рыбная полуф-т (кг)</v>
      </c>
      <c r="B31" s="28"/>
      <c r="C31" s="33">
        <f>ССЫЛКИ!AB3</f>
        <v>440</v>
      </c>
      <c r="D31" s="30">
        <f t="shared" si="3"/>
        <v>0</v>
      </c>
      <c r="E31" s="31">
        <f t="shared" si="4"/>
        <v>0</v>
      </c>
      <c r="F31" s="33">
        <f t="shared" si="0"/>
        <v>440</v>
      </c>
      <c r="G31" s="29">
        <f t="shared" si="5"/>
        <v>0</v>
      </c>
      <c r="H31" s="32">
        <f>'2 Итог.вед.(РАСХОД)'!AB35</f>
        <v>0</v>
      </c>
      <c r="I31" s="33">
        <f t="shared" si="1"/>
        <v>440</v>
      </c>
      <c r="J31" s="33">
        <f t="shared" si="6"/>
        <v>0</v>
      </c>
      <c r="K31" s="36">
        <f t="shared" si="7"/>
        <v>0</v>
      </c>
      <c r="L31" s="33">
        <f t="shared" si="2"/>
        <v>440</v>
      </c>
      <c r="M31" s="37">
        <f t="shared" si="8"/>
        <v>0</v>
      </c>
      <c r="Q31" t="s">
        <v>269</v>
      </c>
      <c r="T31" s="14" t="s">
        <v>270</v>
      </c>
      <c r="V31" s="38"/>
      <c r="W31" s="39">
        <f>'Итог.вед.(ПРИХОД)'!AB35-B31</f>
        <v>0</v>
      </c>
      <c r="Z31" s="39">
        <f>'Итог.вед.(ПРИХОД)'!AB35-B31</f>
        <v>0</v>
      </c>
      <c r="AF31" s="40">
        <f t="shared" si="9"/>
        <v>0</v>
      </c>
    </row>
    <row r="32" ht="15.5" hidden="1" spans="1:32">
      <c r="A32" s="10" t="str">
        <f>ССЫЛКИ!AC2</f>
        <v>Фрикадельки рыбные  полуф-т (кг)</v>
      </c>
      <c r="B32" s="28"/>
      <c r="C32" s="33">
        <f>ССЫЛКИ!AC3</f>
        <v>12.5</v>
      </c>
      <c r="D32" s="30">
        <f t="shared" si="3"/>
        <v>0</v>
      </c>
      <c r="E32" s="31">
        <f t="shared" si="4"/>
        <v>0</v>
      </c>
      <c r="F32" s="33">
        <f t="shared" si="0"/>
        <v>12.5</v>
      </c>
      <c r="G32" s="29">
        <f t="shared" si="5"/>
        <v>0</v>
      </c>
      <c r="H32" s="32">
        <f>'2 Итог.вед.(РАСХОД)'!AC35</f>
        <v>0</v>
      </c>
      <c r="I32" s="33">
        <f t="shared" si="1"/>
        <v>12.5</v>
      </c>
      <c r="J32" s="33">
        <f t="shared" si="6"/>
        <v>0</v>
      </c>
      <c r="K32" s="36">
        <f t="shared" si="7"/>
        <v>0</v>
      </c>
      <c r="L32" s="33">
        <f t="shared" si="2"/>
        <v>12.5</v>
      </c>
      <c r="M32" s="37">
        <f t="shared" si="8"/>
        <v>0</v>
      </c>
      <c r="Q32" t="s">
        <v>271</v>
      </c>
      <c r="T32" s="14" t="s">
        <v>272</v>
      </c>
      <c r="V32" s="38"/>
      <c r="W32" s="39">
        <f>'Итог.вед.(ПРИХОД)'!AC35-B32</f>
        <v>0</v>
      </c>
      <c r="Z32" s="39">
        <f>'Итог.вед.(ПРИХОД)'!AC35-B32</f>
        <v>0</v>
      </c>
      <c r="AF32" s="40">
        <f t="shared" si="9"/>
        <v>0</v>
      </c>
    </row>
    <row r="33" ht="15.5" spans="1:32">
      <c r="A33" s="10" t="str">
        <f>ССЫЛКИ!AD2</f>
        <v>Крупа гороховая</v>
      </c>
      <c r="B33" s="28"/>
      <c r="C33" s="33">
        <f>ССЫЛКИ!AD3</f>
        <v>70</v>
      </c>
      <c r="D33" s="30">
        <f t="shared" si="3"/>
        <v>0</v>
      </c>
      <c r="E33" s="31">
        <f t="shared" si="4"/>
        <v>0</v>
      </c>
      <c r="F33" s="33">
        <f t="shared" si="0"/>
        <v>70</v>
      </c>
      <c r="G33" s="29">
        <f t="shared" si="5"/>
        <v>0</v>
      </c>
      <c r="H33" s="32">
        <f>'2 Итог.вед.(РАСХОД)'!AD35</f>
        <v>0</v>
      </c>
      <c r="I33" s="33">
        <f t="shared" si="1"/>
        <v>70</v>
      </c>
      <c r="J33" s="33">
        <f t="shared" si="6"/>
        <v>0</v>
      </c>
      <c r="K33" s="36">
        <f t="shared" si="7"/>
        <v>0</v>
      </c>
      <c r="L33" s="33">
        <f t="shared" si="2"/>
        <v>70</v>
      </c>
      <c r="M33" s="37">
        <f t="shared" si="8"/>
        <v>0</v>
      </c>
      <c r="Q33" t="s">
        <v>273</v>
      </c>
      <c r="T33" s="14" t="s">
        <v>274</v>
      </c>
      <c r="V33" s="38"/>
      <c r="W33" s="39">
        <f>'Итог.вед.(ПРИХОД)'!AD35-B33</f>
        <v>0</v>
      </c>
      <c r="Z33" s="39">
        <f>'Итог.вед.(ПРИХОД)'!AD35-B33</f>
        <v>0</v>
      </c>
      <c r="AF33" s="40">
        <f t="shared" si="9"/>
        <v>0</v>
      </c>
    </row>
    <row r="34" ht="15.5" spans="1:32">
      <c r="A34" s="10" t="str">
        <f>ССЫЛКИ!AE2</f>
        <v>Крупа гречневая</v>
      </c>
      <c r="B34" s="28"/>
      <c r="C34" s="33">
        <f>ССЫЛКИ!AE3</f>
        <v>92</v>
      </c>
      <c r="D34" s="30">
        <f t="shared" si="3"/>
        <v>0</v>
      </c>
      <c r="E34" s="31">
        <f t="shared" si="4"/>
        <v>20.116</v>
      </c>
      <c r="F34" s="33">
        <f t="shared" si="0"/>
        <v>92</v>
      </c>
      <c r="G34" s="29">
        <f t="shared" si="5"/>
        <v>1850.67</v>
      </c>
      <c r="H34" s="32">
        <f>'2 Итог.вед.(РАСХОД)'!AE35</f>
        <v>20.116</v>
      </c>
      <c r="I34" s="33">
        <f t="shared" si="1"/>
        <v>92</v>
      </c>
      <c r="J34" s="33">
        <f t="shared" si="6"/>
        <v>1850.67</v>
      </c>
      <c r="K34" s="36">
        <f t="shared" si="7"/>
        <v>0</v>
      </c>
      <c r="L34" s="33">
        <f t="shared" si="2"/>
        <v>92</v>
      </c>
      <c r="M34" s="37">
        <f t="shared" si="8"/>
        <v>0</v>
      </c>
      <c r="Q34" t="s">
        <v>275</v>
      </c>
      <c r="T34" s="14" t="s">
        <v>276</v>
      </c>
      <c r="V34" s="38"/>
      <c r="W34" s="39">
        <f>'Итог.вед.(ПРИХОД)'!AE35-B34</f>
        <v>20.116</v>
      </c>
      <c r="Z34" s="39">
        <f>'Итог.вед.(ПРИХОД)'!AE35-B34</f>
        <v>20.116</v>
      </c>
      <c r="AF34" s="40">
        <f t="shared" si="9"/>
        <v>20.116</v>
      </c>
    </row>
    <row r="35" ht="15.5" hidden="1" spans="1:32">
      <c r="A35" s="10" t="str">
        <f>ССЫЛКИ!AF2</f>
        <v>Крупа кукурузная</v>
      </c>
      <c r="B35" s="28"/>
      <c r="C35" s="33">
        <f>ССЫЛКИ!AF3</f>
        <v>70</v>
      </c>
      <c r="D35" s="30">
        <f t="shared" si="3"/>
        <v>0</v>
      </c>
      <c r="E35" s="31">
        <f t="shared" si="4"/>
        <v>0</v>
      </c>
      <c r="F35" s="33">
        <f t="shared" si="0"/>
        <v>70</v>
      </c>
      <c r="G35" s="29">
        <f t="shared" si="5"/>
        <v>0</v>
      </c>
      <c r="H35" s="32">
        <f>'2 Итог.вед.(РАСХОД)'!AF35</f>
        <v>0</v>
      </c>
      <c r="I35" s="33">
        <f t="shared" si="1"/>
        <v>70</v>
      </c>
      <c r="J35" s="33">
        <f t="shared" si="6"/>
        <v>0</v>
      </c>
      <c r="K35" s="36">
        <f t="shared" si="7"/>
        <v>0</v>
      </c>
      <c r="L35" s="33">
        <f t="shared" si="2"/>
        <v>70</v>
      </c>
      <c r="M35" s="37">
        <f t="shared" si="8"/>
        <v>0</v>
      </c>
      <c r="Q35" t="s">
        <v>277</v>
      </c>
      <c r="T35" s="14" t="s">
        <v>278</v>
      </c>
      <c r="V35" s="38"/>
      <c r="W35" s="39">
        <f>'Итог.вед.(ПРИХОД)'!AF35-B35</f>
        <v>0</v>
      </c>
      <c r="Z35" s="39">
        <f>'Итог.вед.(ПРИХОД)'!AF35-B35</f>
        <v>0</v>
      </c>
      <c r="AF35" s="40">
        <f t="shared" si="9"/>
        <v>0</v>
      </c>
    </row>
    <row r="36" ht="15.5" hidden="1" spans="1:32">
      <c r="A36" s="10" t="str">
        <f>ССЫЛКИ!AG2</f>
        <v>Крупа манная</v>
      </c>
      <c r="B36" s="28"/>
      <c r="C36" s="33">
        <f>ССЫЛКИ!AG3</f>
        <v>62</v>
      </c>
      <c r="D36" s="30">
        <f t="shared" si="3"/>
        <v>0</v>
      </c>
      <c r="E36" s="31">
        <f t="shared" si="4"/>
        <v>0</v>
      </c>
      <c r="F36" s="33">
        <f t="shared" si="0"/>
        <v>62</v>
      </c>
      <c r="G36" s="29">
        <f t="shared" si="5"/>
        <v>0</v>
      </c>
      <c r="H36" s="32">
        <f>'2 Итог.вед.(РАСХОД)'!AG35-B36</f>
        <v>0</v>
      </c>
      <c r="I36" s="33">
        <f t="shared" si="1"/>
        <v>62</v>
      </c>
      <c r="J36" s="33">
        <f t="shared" si="6"/>
        <v>0</v>
      </c>
      <c r="K36" s="36">
        <f t="shared" si="7"/>
        <v>0</v>
      </c>
      <c r="L36" s="33">
        <f t="shared" si="2"/>
        <v>62</v>
      </c>
      <c r="M36" s="37">
        <f t="shared" si="8"/>
        <v>0</v>
      </c>
      <c r="Q36" t="s">
        <v>279</v>
      </c>
      <c r="T36" s="14" t="s">
        <v>280</v>
      </c>
      <c r="V36" s="38"/>
      <c r="W36" s="39">
        <f>'Итог.вед.(ПРИХОД)'!AG35-B36</f>
        <v>0</v>
      </c>
      <c r="Z36" s="39">
        <f>'Итог.вед.(ПРИХОД)'!AG35-B36</f>
        <v>0</v>
      </c>
      <c r="AF36" s="40">
        <f t="shared" si="9"/>
        <v>0</v>
      </c>
    </row>
    <row r="37" ht="15.5" hidden="1" spans="1:32">
      <c r="A37" s="10" t="str">
        <f>ССЫЛКИ!AH2</f>
        <v>Крупа овсяная</v>
      </c>
      <c r="B37" s="28"/>
      <c r="C37" s="33">
        <f>ССЫЛКИ!AH3</f>
        <v>65</v>
      </c>
      <c r="D37" s="30">
        <f t="shared" si="3"/>
        <v>0</v>
      </c>
      <c r="E37" s="31">
        <f t="shared" si="4"/>
        <v>0</v>
      </c>
      <c r="F37" s="33">
        <f t="shared" si="0"/>
        <v>65</v>
      </c>
      <c r="G37" s="29">
        <f t="shared" si="5"/>
        <v>0</v>
      </c>
      <c r="H37" s="32">
        <f>'2 Итог.вед.(РАСХОД)'!AH35-B37</f>
        <v>0</v>
      </c>
      <c r="I37" s="33">
        <f t="shared" si="1"/>
        <v>65</v>
      </c>
      <c r="J37" s="33">
        <f t="shared" si="6"/>
        <v>0</v>
      </c>
      <c r="K37" s="36">
        <f t="shared" si="7"/>
        <v>0</v>
      </c>
      <c r="L37" s="33">
        <f t="shared" si="2"/>
        <v>65</v>
      </c>
      <c r="M37" s="37">
        <f t="shared" si="8"/>
        <v>0</v>
      </c>
      <c r="Q37" t="s">
        <v>281</v>
      </c>
      <c r="T37" s="14" t="s">
        <v>282</v>
      </c>
      <c r="V37" s="38"/>
      <c r="W37" s="39">
        <f>'Итог.вед.(ПРИХОД)'!AH35-B37</f>
        <v>0</v>
      </c>
      <c r="Z37" s="39">
        <f>'Итог.вед.(ПРИХОД)'!AH35-B37</f>
        <v>0</v>
      </c>
      <c r="AF37" s="40">
        <f t="shared" si="9"/>
        <v>0</v>
      </c>
    </row>
    <row r="38" ht="15.5" hidden="1" spans="1:32">
      <c r="A38" s="10" t="str">
        <f>ССЫЛКИ!AI2</f>
        <v>Крупа перловая</v>
      </c>
      <c r="B38" s="28"/>
      <c r="C38" s="33">
        <f>ССЫЛКИ!AI3</f>
        <v>70</v>
      </c>
      <c r="D38" s="30">
        <f t="shared" si="3"/>
        <v>0</v>
      </c>
      <c r="E38" s="31">
        <f t="shared" si="4"/>
        <v>0</v>
      </c>
      <c r="F38" s="33">
        <f t="shared" si="0"/>
        <v>70</v>
      </c>
      <c r="G38" s="29">
        <f t="shared" si="5"/>
        <v>0</v>
      </c>
      <c r="H38" s="32">
        <f>'2 Итог.вед.(РАСХОД)'!AI35</f>
        <v>0</v>
      </c>
      <c r="I38" s="33">
        <f t="shared" si="1"/>
        <v>70</v>
      </c>
      <c r="J38" s="33">
        <f t="shared" si="6"/>
        <v>0</v>
      </c>
      <c r="K38" s="36">
        <f t="shared" si="7"/>
        <v>0</v>
      </c>
      <c r="L38" s="33">
        <f t="shared" si="2"/>
        <v>70</v>
      </c>
      <c r="M38" s="37">
        <f t="shared" si="8"/>
        <v>0</v>
      </c>
      <c r="Q38" t="s">
        <v>283</v>
      </c>
      <c r="T38" s="14" t="s">
        <v>284</v>
      </c>
      <c r="V38" s="38"/>
      <c r="W38" s="39">
        <f>'Итог.вед.(ПРИХОД)'!AI35-B38</f>
        <v>0</v>
      </c>
      <c r="Z38" s="39">
        <f>'Итог.вед.(ПРИХОД)'!AI35-B38</f>
        <v>0</v>
      </c>
      <c r="AF38" s="40">
        <f t="shared" si="9"/>
        <v>0</v>
      </c>
    </row>
    <row r="39" ht="15.5" spans="1:32">
      <c r="A39" s="10" t="str">
        <f>ССЫЛКИ!AJ2</f>
        <v>Крупа пшеничная</v>
      </c>
      <c r="B39" s="28"/>
      <c r="C39" s="33">
        <f>ССЫЛКИ!AJ3</f>
        <v>75</v>
      </c>
      <c r="D39" s="30">
        <f t="shared" si="3"/>
        <v>0</v>
      </c>
      <c r="E39" s="31">
        <f t="shared" si="4"/>
        <v>9.4</v>
      </c>
      <c r="F39" s="33">
        <f t="shared" si="0"/>
        <v>75</v>
      </c>
      <c r="G39" s="29">
        <f t="shared" si="5"/>
        <v>705</v>
      </c>
      <c r="H39" s="32">
        <f>'2 Итог.вед.(РАСХОД)'!AJ35</f>
        <v>9.4</v>
      </c>
      <c r="I39" s="33">
        <f t="shared" si="1"/>
        <v>75</v>
      </c>
      <c r="J39" s="33">
        <f t="shared" si="6"/>
        <v>705</v>
      </c>
      <c r="K39" s="36">
        <f t="shared" si="7"/>
        <v>0</v>
      </c>
      <c r="L39" s="33">
        <f t="shared" si="2"/>
        <v>75</v>
      </c>
      <c r="M39" s="37">
        <f t="shared" si="8"/>
        <v>0</v>
      </c>
      <c r="Q39" t="s">
        <v>285</v>
      </c>
      <c r="T39" s="14" t="s">
        <v>286</v>
      </c>
      <c r="V39" s="38"/>
      <c r="W39" s="39">
        <f>'Итог.вед.(ПРИХОД)'!AJ35-B39</f>
        <v>9.4</v>
      </c>
      <c r="Z39" s="39">
        <f>'Итог.вед.(ПРИХОД)'!AJ35-B39</f>
        <v>9.4</v>
      </c>
      <c r="AF39" s="40">
        <f t="shared" si="9"/>
        <v>9.4</v>
      </c>
    </row>
    <row r="40" ht="15.5" hidden="1" spans="1:32">
      <c r="A40" s="10" t="str">
        <f>ССЫЛКИ!AK2</f>
        <v>Крупа пшено шлифованное</v>
      </c>
      <c r="B40" s="28"/>
      <c r="C40" s="33">
        <f>ССЫЛКИ!AK3</f>
        <v>68</v>
      </c>
      <c r="D40" s="30">
        <f t="shared" si="3"/>
        <v>0</v>
      </c>
      <c r="E40" s="31">
        <f t="shared" si="4"/>
        <v>0</v>
      </c>
      <c r="F40" s="33">
        <f t="shared" si="0"/>
        <v>68</v>
      </c>
      <c r="G40" s="29">
        <f t="shared" si="5"/>
        <v>0</v>
      </c>
      <c r="H40" s="32">
        <f>'2 Итог.вед.(РАСХОД)'!AK35-B40</f>
        <v>0</v>
      </c>
      <c r="I40" s="33">
        <f t="shared" si="1"/>
        <v>68</v>
      </c>
      <c r="J40" s="33">
        <f t="shared" si="6"/>
        <v>0</v>
      </c>
      <c r="K40" s="36">
        <f t="shared" si="7"/>
        <v>0</v>
      </c>
      <c r="L40" s="33">
        <f t="shared" si="2"/>
        <v>68</v>
      </c>
      <c r="M40" s="37">
        <f t="shared" si="8"/>
        <v>0</v>
      </c>
      <c r="Q40" t="s">
        <v>287</v>
      </c>
      <c r="T40" s="14" t="s">
        <v>288</v>
      </c>
      <c r="V40" s="38"/>
      <c r="W40" s="39">
        <f>'Итог.вед.(ПРИХОД)'!AK35-B40</f>
        <v>0</v>
      </c>
      <c r="Z40" s="39">
        <f>'Итог.вед.(ПРИХОД)'!AK35-B40</f>
        <v>0</v>
      </c>
      <c r="AF40" s="40">
        <f t="shared" si="9"/>
        <v>0</v>
      </c>
    </row>
    <row r="41" ht="15.5" spans="1:32">
      <c r="A41" s="10" t="str">
        <f>ССЫЛКИ!AL2</f>
        <v>Крупа рисовая</v>
      </c>
      <c r="B41" s="28"/>
      <c r="C41" s="33">
        <f>ССЫЛКИ!AL3</f>
        <v>120</v>
      </c>
      <c r="D41" s="30">
        <f t="shared" si="3"/>
        <v>0</v>
      </c>
      <c r="E41" s="31">
        <f t="shared" si="4"/>
        <v>11.28</v>
      </c>
      <c r="F41" s="33">
        <f t="shared" si="0"/>
        <v>120</v>
      </c>
      <c r="G41" s="29">
        <f t="shared" si="5"/>
        <v>1353.6</v>
      </c>
      <c r="H41" s="32">
        <f>'2 Итог.вед.(РАСХОД)'!AL35</f>
        <v>11.28</v>
      </c>
      <c r="I41" s="33">
        <f t="shared" si="1"/>
        <v>120</v>
      </c>
      <c r="J41" s="33">
        <f t="shared" si="6"/>
        <v>1353.6</v>
      </c>
      <c r="K41" s="36">
        <f t="shared" si="7"/>
        <v>0</v>
      </c>
      <c r="L41" s="33">
        <f t="shared" si="2"/>
        <v>120</v>
      </c>
      <c r="M41" s="37">
        <f t="shared" si="8"/>
        <v>0</v>
      </c>
      <c r="Q41" t="s">
        <v>289</v>
      </c>
      <c r="T41" s="14" t="s">
        <v>290</v>
      </c>
      <c r="V41" s="38"/>
      <c r="W41" s="39">
        <f>'Итог.вед.(ПРИХОД)'!AL35-B41</f>
        <v>11.28</v>
      </c>
      <c r="Z41" s="39">
        <f>'Итог.вед.(ПРИХОД)'!AL35-B41</f>
        <v>11.28</v>
      </c>
      <c r="AF41" s="40">
        <f t="shared" si="9"/>
        <v>11.28</v>
      </c>
    </row>
    <row r="42" ht="15.5" spans="1:32">
      <c r="A42" s="10" t="str">
        <f>ССЫЛКИ!AM2</f>
        <v>Крупа ячневая</v>
      </c>
      <c r="B42" s="28"/>
      <c r="C42" s="33">
        <f>ССЫЛКИ!AM3</f>
        <v>70</v>
      </c>
      <c r="D42" s="30">
        <f t="shared" si="3"/>
        <v>0</v>
      </c>
      <c r="E42" s="31">
        <f t="shared" si="4"/>
        <v>0</v>
      </c>
      <c r="F42" s="33">
        <f t="shared" si="0"/>
        <v>70</v>
      </c>
      <c r="G42" s="29">
        <f t="shared" si="5"/>
        <v>0</v>
      </c>
      <c r="H42" s="32">
        <f>'2 Итог.вед.(РАСХОД)'!AM35</f>
        <v>0</v>
      </c>
      <c r="I42" s="33">
        <f t="shared" si="1"/>
        <v>70</v>
      </c>
      <c r="J42" s="33">
        <f t="shared" si="6"/>
        <v>0</v>
      </c>
      <c r="K42" s="36">
        <f t="shared" si="7"/>
        <v>0</v>
      </c>
      <c r="L42" s="33">
        <f t="shared" si="2"/>
        <v>70</v>
      </c>
      <c r="M42" s="37">
        <f t="shared" si="8"/>
        <v>0</v>
      </c>
      <c r="Q42" t="s">
        <v>291</v>
      </c>
      <c r="T42" s="14" t="s">
        <v>292</v>
      </c>
      <c r="V42" s="38"/>
      <c r="W42" s="39">
        <f>'Итог.вед.(ПРИХОД)'!AM35-B42</f>
        <v>0</v>
      </c>
      <c r="Z42" s="39">
        <f>'Итог.вед.(ПРИХОД)'!AM35-B42</f>
        <v>0</v>
      </c>
      <c r="AF42" s="40">
        <f t="shared" si="9"/>
        <v>0</v>
      </c>
    </row>
    <row r="43" ht="15.5" hidden="1" spans="1:32">
      <c r="A43" s="10" t="str">
        <f>ССЫЛКИ!AN2</f>
        <v>Фасоль</v>
      </c>
      <c r="B43" s="28"/>
      <c r="C43" s="33">
        <f>ССЫЛКИ!AN3</f>
        <v>190</v>
      </c>
      <c r="D43" s="30">
        <f t="shared" si="3"/>
        <v>0</v>
      </c>
      <c r="E43" s="31">
        <f t="shared" si="4"/>
        <v>0</v>
      </c>
      <c r="F43" s="33">
        <f t="shared" si="0"/>
        <v>190</v>
      </c>
      <c r="G43" s="29">
        <f t="shared" si="5"/>
        <v>0</v>
      </c>
      <c r="H43" s="32">
        <f>'2 Итог.вед.(РАСХОД)'!AN35-B43</f>
        <v>0</v>
      </c>
      <c r="I43" s="33">
        <f t="shared" si="1"/>
        <v>190</v>
      </c>
      <c r="J43" s="33">
        <f t="shared" si="6"/>
        <v>0</v>
      </c>
      <c r="K43" s="36">
        <f t="shared" si="7"/>
        <v>0</v>
      </c>
      <c r="L43" s="33">
        <f t="shared" si="2"/>
        <v>190</v>
      </c>
      <c r="M43" s="37">
        <f t="shared" si="8"/>
        <v>0</v>
      </c>
      <c r="Q43" t="s">
        <v>293</v>
      </c>
      <c r="T43" s="14" t="s">
        <v>294</v>
      </c>
      <c r="V43" s="38"/>
      <c r="W43" s="39">
        <f>'Итог.вед.(ПРИХОД)'!AN35-B43</f>
        <v>0</v>
      </c>
      <c r="Z43" s="39">
        <f>'Итог.вед.(ПРИХОД)'!AN35-B43</f>
        <v>0</v>
      </c>
      <c r="AF43" s="40">
        <f t="shared" si="9"/>
        <v>0</v>
      </c>
    </row>
    <row r="44" ht="15.5" hidden="1" spans="1:32">
      <c r="A44" s="10" t="str">
        <f>ССЫЛКИ!AO2</f>
        <v>Курага сушеная</v>
      </c>
      <c r="B44" s="28"/>
      <c r="C44" s="33">
        <f>ССЫЛКИ!AO3</f>
        <v>420</v>
      </c>
      <c r="D44" s="30">
        <f t="shared" si="3"/>
        <v>0</v>
      </c>
      <c r="E44" s="31">
        <f t="shared" si="4"/>
        <v>0</v>
      </c>
      <c r="F44" s="33">
        <f t="shared" si="0"/>
        <v>420</v>
      </c>
      <c r="G44" s="29">
        <f t="shared" si="5"/>
        <v>0</v>
      </c>
      <c r="H44" s="32">
        <f>'2 Итог.вед.(РАСХОД)'!AO35</f>
        <v>0</v>
      </c>
      <c r="I44" s="33">
        <f t="shared" si="1"/>
        <v>420</v>
      </c>
      <c r="J44" s="33">
        <f t="shared" si="6"/>
        <v>0</v>
      </c>
      <c r="K44" s="36">
        <f t="shared" si="7"/>
        <v>0</v>
      </c>
      <c r="L44" s="33">
        <f t="shared" si="2"/>
        <v>420</v>
      </c>
      <c r="M44" s="37">
        <f t="shared" si="8"/>
        <v>0</v>
      </c>
      <c r="Q44" t="s">
        <v>295</v>
      </c>
      <c r="T44" s="14" t="s">
        <v>296</v>
      </c>
      <c r="V44" s="38"/>
      <c r="W44" s="39">
        <f>'Итог.вед.(ПРИХОД)'!AO35-B44</f>
        <v>0</v>
      </c>
      <c r="Z44" s="39">
        <f>'Итог.вед.(ПРИХОД)'!AO35-B44</f>
        <v>0</v>
      </c>
      <c r="AF44" s="40">
        <f t="shared" si="9"/>
        <v>0</v>
      </c>
    </row>
    <row r="45" ht="15.5" spans="1:32">
      <c r="A45" s="10" t="str">
        <f>ССЫЛКИ!AP2</f>
        <v>БИО йогурт 2.5</v>
      </c>
      <c r="B45" s="28"/>
      <c r="C45" s="33">
        <f>ССЫЛКИ!AP3</f>
        <v>195</v>
      </c>
      <c r="D45" s="30">
        <f t="shared" si="3"/>
        <v>0</v>
      </c>
      <c r="E45" s="31">
        <f t="shared" si="4"/>
        <v>37.6</v>
      </c>
      <c r="F45" s="33">
        <f t="shared" si="0"/>
        <v>195</v>
      </c>
      <c r="G45" s="29">
        <f t="shared" si="5"/>
        <v>7332</v>
      </c>
      <c r="H45" s="32">
        <f>'2 Итог.вед.(РАСХОД)'!AP35</f>
        <v>37.6</v>
      </c>
      <c r="I45" s="33">
        <f t="shared" si="1"/>
        <v>195</v>
      </c>
      <c r="J45" s="33">
        <f t="shared" si="6"/>
        <v>7332</v>
      </c>
      <c r="K45" s="36">
        <f t="shared" si="7"/>
        <v>0</v>
      </c>
      <c r="L45" s="33">
        <f t="shared" si="2"/>
        <v>195</v>
      </c>
      <c r="M45" s="37">
        <f t="shared" si="8"/>
        <v>0</v>
      </c>
      <c r="Q45" t="s">
        <v>297</v>
      </c>
      <c r="T45" s="14" t="s">
        <v>298</v>
      </c>
      <c r="V45" s="38"/>
      <c r="W45" s="39">
        <f>'Итог.вед.(ПРИХОД)'!AP35-B45</f>
        <v>37.6</v>
      </c>
      <c r="Z45" s="39">
        <f>'Итог.вед.(ПРИХОД)'!AP35-B45</f>
        <v>37.6</v>
      </c>
      <c r="AF45" s="40">
        <f t="shared" si="9"/>
        <v>37.6</v>
      </c>
    </row>
    <row r="46" ht="15.5" hidden="1" spans="1:32">
      <c r="A46" s="10" t="str">
        <f>ССЫЛКИ!AQ2</f>
        <v>Кефир</v>
      </c>
      <c r="B46" s="28"/>
      <c r="C46" s="33">
        <f>ССЫЛКИ!AQ3</f>
        <v>95</v>
      </c>
      <c r="D46" s="30">
        <f t="shared" si="3"/>
        <v>0</v>
      </c>
      <c r="E46" s="31">
        <f t="shared" si="4"/>
        <v>0</v>
      </c>
      <c r="F46" s="33">
        <f t="shared" si="0"/>
        <v>95</v>
      </c>
      <c r="G46" s="29">
        <f t="shared" si="5"/>
        <v>0</v>
      </c>
      <c r="H46" s="32">
        <f>'2 Итог.вед.(РАСХОД)'!AQ35</f>
        <v>0</v>
      </c>
      <c r="I46" s="33">
        <f t="shared" si="1"/>
        <v>95</v>
      </c>
      <c r="J46" s="33">
        <f t="shared" si="6"/>
        <v>0</v>
      </c>
      <c r="K46" s="36">
        <f t="shared" si="7"/>
        <v>0</v>
      </c>
      <c r="L46" s="33">
        <f t="shared" si="2"/>
        <v>95</v>
      </c>
      <c r="M46" s="37">
        <f t="shared" si="8"/>
        <v>0</v>
      </c>
      <c r="Q46" t="s">
        <v>299</v>
      </c>
      <c r="T46" s="14" t="s">
        <v>300</v>
      </c>
      <c r="V46" s="38"/>
      <c r="W46" s="39">
        <f>'Итог.вед.(ПРИХОД)'!AQ35-B46</f>
        <v>0</v>
      </c>
      <c r="Z46" s="39">
        <f>'Итог.вед.(ПРИХОД)'!AQ35-B46</f>
        <v>0</v>
      </c>
      <c r="AF46" s="40">
        <f t="shared" si="9"/>
        <v>0</v>
      </c>
    </row>
    <row r="47" ht="15.5" spans="1:32">
      <c r="A47" s="10" t="str">
        <f>ССЫЛКИ!AR2</f>
        <v>Масло сливочное</v>
      </c>
      <c r="B47" s="28"/>
      <c r="C47" s="33">
        <f>ССЫЛКИ!AR3</f>
        <v>1100</v>
      </c>
      <c r="D47" s="30">
        <f t="shared" si="3"/>
        <v>0</v>
      </c>
      <c r="E47" s="31">
        <f t="shared" si="4"/>
        <v>6.956</v>
      </c>
      <c r="F47" s="33">
        <f t="shared" si="0"/>
        <v>1100</v>
      </c>
      <c r="G47" s="29">
        <f t="shared" si="5"/>
        <v>7651.6</v>
      </c>
      <c r="H47" s="32">
        <f>'2 Итог.вед.(РАСХОД)'!AR35</f>
        <v>6.956</v>
      </c>
      <c r="I47" s="33">
        <f t="shared" si="1"/>
        <v>1100</v>
      </c>
      <c r="J47" s="33">
        <f t="shared" si="6"/>
        <v>7651.6</v>
      </c>
      <c r="K47" s="36">
        <f t="shared" si="7"/>
        <v>0</v>
      </c>
      <c r="L47" s="33">
        <f t="shared" si="2"/>
        <v>1100</v>
      </c>
      <c r="M47" s="37">
        <f t="shared" si="8"/>
        <v>0</v>
      </c>
      <c r="Q47" t="s">
        <v>301</v>
      </c>
      <c r="T47" s="14" t="s">
        <v>302</v>
      </c>
      <c r="V47" s="38"/>
      <c r="W47" s="39">
        <f>'Итог.вед.(ПРИХОД)'!AR35-B47</f>
        <v>6.956</v>
      </c>
      <c r="Z47" s="39">
        <f>'Итог.вед.(ПРИХОД)'!AR35-B47</f>
        <v>6.956</v>
      </c>
      <c r="AF47" s="40">
        <f t="shared" si="9"/>
        <v>6.956</v>
      </c>
    </row>
    <row r="48" ht="15.5" hidden="1" spans="1:32">
      <c r="A48" s="10" t="str">
        <f>ССЫЛКИ!AS2</f>
        <v>Молоко разливное</v>
      </c>
      <c r="B48" s="28"/>
      <c r="C48" s="33">
        <f>ССЫЛКИ!AS3</f>
        <v>85</v>
      </c>
      <c r="D48" s="30">
        <f t="shared" si="3"/>
        <v>0</v>
      </c>
      <c r="E48" s="31">
        <f t="shared" si="4"/>
        <v>0</v>
      </c>
      <c r="F48" s="33">
        <f t="shared" si="0"/>
        <v>85</v>
      </c>
      <c r="G48" s="29">
        <f t="shared" si="5"/>
        <v>0</v>
      </c>
      <c r="H48" s="32">
        <f>'2 Итог.вед.(РАСХОД)'!AS35-B48</f>
        <v>0</v>
      </c>
      <c r="I48" s="33">
        <f t="shared" si="1"/>
        <v>85</v>
      </c>
      <c r="J48" s="33">
        <f t="shared" si="6"/>
        <v>0</v>
      </c>
      <c r="K48" s="36">
        <f t="shared" si="7"/>
        <v>0</v>
      </c>
      <c r="L48" s="33">
        <f t="shared" si="2"/>
        <v>85</v>
      </c>
      <c r="M48" s="37">
        <f t="shared" si="8"/>
        <v>0</v>
      </c>
      <c r="Q48" t="s">
        <v>303</v>
      </c>
      <c r="T48" s="14" t="s">
        <v>304</v>
      </c>
      <c r="V48" s="38"/>
      <c r="W48" s="39">
        <f>'Итог.вед.(ПРИХОД)'!AS35-B48</f>
        <v>0</v>
      </c>
      <c r="Z48" s="39">
        <f>'Итог.вед.(ПРИХОД)'!AS35-B48</f>
        <v>0</v>
      </c>
      <c r="AF48" s="40">
        <f t="shared" si="9"/>
        <v>0</v>
      </c>
    </row>
    <row r="49" ht="15.5" spans="1:32">
      <c r="A49" s="10" t="str">
        <f>ССЫЛКИ!AT2</f>
        <v>Молоко пастеризованное  2,5</v>
      </c>
      <c r="B49" s="28"/>
      <c r="C49" s="33">
        <f>ССЫЛКИ!AT3</f>
        <v>100</v>
      </c>
      <c r="D49" s="30">
        <f t="shared" si="3"/>
        <v>0</v>
      </c>
      <c r="E49" s="31">
        <f t="shared" si="4"/>
        <v>34.216</v>
      </c>
      <c r="F49" s="33">
        <f t="shared" si="0"/>
        <v>100</v>
      </c>
      <c r="G49" s="29">
        <f t="shared" si="5"/>
        <v>3421.6</v>
      </c>
      <c r="H49" s="32">
        <f>'2 Итог.вед.(РАСХОД)'!AT35</f>
        <v>34.216</v>
      </c>
      <c r="I49" s="33">
        <f t="shared" si="1"/>
        <v>100</v>
      </c>
      <c r="J49" s="33">
        <f t="shared" si="6"/>
        <v>3421.6</v>
      </c>
      <c r="K49" s="36">
        <f t="shared" si="7"/>
        <v>0</v>
      </c>
      <c r="L49" s="33">
        <f t="shared" si="2"/>
        <v>100</v>
      </c>
      <c r="M49" s="37">
        <f t="shared" si="8"/>
        <v>0</v>
      </c>
      <c r="Q49" t="s">
        <v>305</v>
      </c>
      <c r="T49" s="14" t="s">
        <v>306</v>
      </c>
      <c r="V49" s="38"/>
      <c r="W49" s="39">
        <f>'Итог.вед.(ПРИХОД)'!AT35-B49</f>
        <v>34.216</v>
      </c>
      <c r="Z49" s="39">
        <f>'Итог.вед.(ПРИХОД)'!AT35-B49</f>
        <v>34.216</v>
      </c>
      <c r="AF49" s="40">
        <f t="shared" si="9"/>
        <v>34.216</v>
      </c>
    </row>
    <row r="50" ht="15.5" hidden="1" spans="1:32">
      <c r="A50" s="10" t="str">
        <f>ССЫЛКИ!AU2</f>
        <v>Сгущенное молоко</v>
      </c>
      <c r="B50" s="28"/>
      <c r="C50" s="33">
        <f>ССЫЛКИ!AU3</f>
        <v>290</v>
      </c>
      <c r="D50" s="30">
        <f t="shared" si="3"/>
        <v>0</v>
      </c>
      <c r="E50" s="31">
        <f t="shared" si="4"/>
        <v>0</v>
      </c>
      <c r="F50" s="33">
        <f t="shared" si="0"/>
        <v>290</v>
      </c>
      <c r="G50" s="29">
        <f t="shared" si="5"/>
        <v>0</v>
      </c>
      <c r="H50" s="32">
        <f>'2 Итог.вед.(РАСХОД)'!AU35</f>
        <v>0</v>
      </c>
      <c r="I50" s="33">
        <f t="shared" si="1"/>
        <v>290</v>
      </c>
      <c r="J50" s="33">
        <f t="shared" si="6"/>
        <v>0</v>
      </c>
      <c r="K50" s="36">
        <f t="shared" si="7"/>
        <v>0</v>
      </c>
      <c r="L50" s="33">
        <f t="shared" si="2"/>
        <v>290</v>
      </c>
      <c r="M50" s="37">
        <f t="shared" si="8"/>
        <v>0</v>
      </c>
      <c r="Q50" t="s">
        <v>307</v>
      </c>
      <c r="T50" s="14" t="s">
        <v>308</v>
      </c>
      <c r="V50" s="38"/>
      <c r="W50" s="39">
        <f>'Итог.вед.(ПРИХОД)'!AU35-B50</f>
        <v>0</v>
      </c>
      <c r="Z50" s="39">
        <f>'Итог.вед.(ПРИХОД)'!AU35-B50</f>
        <v>0</v>
      </c>
      <c r="AF50" s="40">
        <f t="shared" si="9"/>
        <v>0</v>
      </c>
    </row>
    <row r="51" ht="15.5" spans="1:32">
      <c r="A51" s="10" t="str">
        <f>ССЫЛКИ!AV2</f>
        <v>Сметана</v>
      </c>
      <c r="B51" s="28"/>
      <c r="C51" s="33">
        <f>ССЫЛКИ!AV3</f>
        <v>370</v>
      </c>
      <c r="D51" s="30">
        <f t="shared" si="3"/>
        <v>0</v>
      </c>
      <c r="E51" s="31">
        <f t="shared" si="4"/>
        <v>0.94</v>
      </c>
      <c r="F51" s="33">
        <f t="shared" si="0"/>
        <v>370</v>
      </c>
      <c r="G51" s="29">
        <f t="shared" si="5"/>
        <v>347.8</v>
      </c>
      <c r="H51" s="32">
        <f>'2 Итог.вед.(РАСХОД)'!AV35</f>
        <v>0.94</v>
      </c>
      <c r="I51" s="33">
        <f t="shared" si="1"/>
        <v>370</v>
      </c>
      <c r="J51" s="33">
        <f t="shared" si="6"/>
        <v>347.8</v>
      </c>
      <c r="K51" s="36">
        <f t="shared" si="7"/>
        <v>0</v>
      </c>
      <c r="L51" s="33">
        <f t="shared" si="2"/>
        <v>370</v>
      </c>
      <c r="M51" s="37">
        <f t="shared" si="8"/>
        <v>0</v>
      </c>
      <c r="Q51" t="s">
        <v>309</v>
      </c>
      <c r="T51" s="14" t="s">
        <v>310</v>
      </c>
      <c r="V51" s="38"/>
      <c r="W51" s="39">
        <f>'Итог.вед.(ПРИХОД)'!AV35-B51</f>
        <v>0.94</v>
      </c>
      <c r="Z51" s="39">
        <f>'Итог.вед.(ПРИХОД)'!AV35-B51</f>
        <v>0.94</v>
      </c>
      <c r="AF51" s="40">
        <f t="shared" si="9"/>
        <v>0.94</v>
      </c>
    </row>
    <row r="52" ht="15.5" hidden="1" spans="1:32">
      <c r="A52" s="10" t="str">
        <f>ССЫЛКИ!AW2</f>
        <v>Сыр Российский</v>
      </c>
      <c r="B52" s="28"/>
      <c r="C52" s="33">
        <f>ССЫЛКИ!AW3</f>
        <v>700</v>
      </c>
      <c r="D52" s="30">
        <f t="shared" si="3"/>
        <v>0</v>
      </c>
      <c r="E52" s="31">
        <f t="shared" si="4"/>
        <v>0</v>
      </c>
      <c r="F52" s="33">
        <f t="shared" si="0"/>
        <v>700</v>
      </c>
      <c r="G52" s="29">
        <f t="shared" si="5"/>
        <v>0</v>
      </c>
      <c r="H52" s="32">
        <f>'2 Итог.вед.(РАСХОД)'!AW35</f>
        <v>0</v>
      </c>
      <c r="I52" s="33">
        <f t="shared" si="1"/>
        <v>700</v>
      </c>
      <c r="J52" s="33">
        <f t="shared" si="6"/>
        <v>0</v>
      </c>
      <c r="K52" s="36">
        <f t="shared" si="7"/>
        <v>0</v>
      </c>
      <c r="L52" s="33">
        <f t="shared" si="2"/>
        <v>700</v>
      </c>
      <c r="M52" s="37">
        <f t="shared" si="8"/>
        <v>0</v>
      </c>
      <c r="Q52" t="s">
        <v>311</v>
      </c>
      <c r="T52" s="14" t="s">
        <v>312</v>
      </c>
      <c r="V52" s="38"/>
      <c r="W52" s="39">
        <f>'Итог.вед.(ПРИХОД)'!AW35-B52</f>
        <v>0</v>
      </c>
      <c r="Z52" s="39">
        <f>'Итог.вед.(ПРИХОД)'!AW35-B52</f>
        <v>0</v>
      </c>
      <c r="AF52" s="40">
        <f t="shared" si="9"/>
        <v>0</v>
      </c>
    </row>
    <row r="53" ht="15.5" spans="1:32">
      <c r="A53" s="10" t="str">
        <f>ССЫЛКИ!AX2</f>
        <v>Биточки куриные (кг)</v>
      </c>
      <c r="B53" s="28"/>
      <c r="C53" s="33">
        <f>ССЫЛКИ!AX3</f>
        <v>440</v>
      </c>
      <c r="D53" s="30">
        <f t="shared" si="3"/>
        <v>0</v>
      </c>
      <c r="E53" s="31">
        <f t="shared" si="4"/>
        <v>11.28</v>
      </c>
      <c r="F53" s="33">
        <f t="shared" si="0"/>
        <v>440</v>
      </c>
      <c r="G53" s="29">
        <f t="shared" si="5"/>
        <v>4963.2</v>
      </c>
      <c r="H53" s="32">
        <f>'2 Итог.вед.(РАСХОД)'!AX35-B53</f>
        <v>11.28</v>
      </c>
      <c r="I53" s="33">
        <f t="shared" si="1"/>
        <v>440</v>
      </c>
      <c r="J53" s="33">
        <f t="shared" si="6"/>
        <v>4963.2</v>
      </c>
      <c r="K53" s="36">
        <f t="shared" si="7"/>
        <v>0</v>
      </c>
      <c r="L53" s="33">
        <f t="shared" si="2"/>
        <v>440</v>
      </c>
      <c r="M53" s="37">
        <f t="shared" si="8"/>
        <v>0</v>
      </c>
      <c r="Q53" t="s">
        <v>313</v>
      </c>
      <c r="T53" s="14" t="s">
        <v>314</v>
      </c>
      <c r="V53" s="38"/>
      <c r="W53" s="39">
        <f>'Итог.вед.(ПРИХОД)'!AX35-B53</f>
        <v>11.28</v>
      </c>
      <c r="Z53" s="39">
        <f>'Итог.вед.(ПРИХОД)'!AX35-B53</f>
        <v>11.28</v>
      </c>
      <c r="AF53" s="40">
        <f t="shared" si="9"/>
        <v>11.28</v>
      </c>
    </row>
    <row r="54" ht="15.5" hidden="1" spans="1:32">
      <c r="A54" s="10" t="str">
        <f>ССЫЛКИ!AY2</f>
        <v>Тушка куринная</v>
      </c>
      <c r="B54" s="28"/>
      <c r="C54" s="33">
        <f>ССЫЛКИ!AY3</f>
        <v>240</v>
      </c>
      <c r="D54" s="30">
        <f t="shared" si="3"/>
        <v>0</v>
      </c>
      <c r="E54" s="31">
        <f t="shared" si="4"/>
        <v>0</v>
      </c>
      <c r="F54" s="33">
        <f t="shared" si="0"/>
        <v>240</v>
      </c>
      <c r="G54" s="29">
        <f t="shared" si="5"/>
        <v>0</v>
      </c>
      <c r="H54" s="32">
        <f>'2 Итог.вед.(РАСХОД)'!AY35</f>
        <v>0</v>
      </c>
      <c r="I54" s="33">
        <f t="shared" si="1"/>
        <v>240</v>
      </c>
      <c r="J54" s="33">
        <f t="shared" si="6"/>
        <v>0</v>
      </c>
      <c r="K54" s="36">
        <f t="shared" si="7"/>
        <v>0</v>
      </c>
      <c r="L54" s="33">
        <f t="shared" si="2"/>
        <v>240</v>
      </c>
      <c r="M54" s="37">
        <f t="shared" si="8"/>
        <v>0</v>
      </c>
      <c r="Q54" t="s">
        <v>315</v>
      </c>
      <c r="T54" s="14" t="s">
        <v>316</v>
      </c>
      <c r="V54" s="38"/>
      <c r="W54" s="39">
        <f>'Итог.вед.(ПРИХОД)'!AY35-B54</f>
        <v>0</v>
      </c>
      <c r="Z54" s="39">
        <f>'Итог.вед.(ПРИХОД)'!AY35-B54</f>
        <v>0</v>
      </c>
      <c r="AF54" s="40">
        <f t="shared" si="9"/>
        <v>0</v>
      </c>
    </row>
    <row r="55" ht="15.5" spans="1:32">
      <c r="A55" s="10" t="str">
        <f>ССЫЛКИ!AZ2</f>
        <v>Бедро куриное</v>
      </c>
      <c r="B55" s="28"/>
      <c r="C55" s="33">
        <f>ССЫЛКИ!AZ3</f>
        <v>260</v>
      </c>
      <c r="D55" s="30">
        <f t="shared" si="3"/>
        <v>0</v>
      </c>
      <c r="E55" s="31">
        <f t="shared" si="4"/>
        <v>10.528</v>
      </c>
      <c r="F55" s="33">
        <f t="shared" si="0"/>
        <v>260</v>
      </c>
      <c r="G55" s="29">
        <f t="shared" si="5"/>
        <v>2737.28</v>
      </c>
      <c r="H55" s="32">
        <f>'2 Итог.вед.(РАСХОД)'!AZ35-B55</f>
        <v>10.528</v>
      </c>
      <c r="I55" s="33">
        <f t="shared" si="1"/>
        <v>260</v>
      </c>
      <c r="J55" s="33">
        <f t="shared" si="6"/>
        <v>2737.28</v>
      </c>
      <c r="K55" s="36">
        <f t="shared" si="7"/>
        <v>0</v>
      </c>
      <c r="L55" s="33">
        <f t="shared" si="2"/>
        <v>260</v>
      </c>
      <c r="M55" s="37">
        <f t="shared" si="8"/>
        <v>0</v>
      </c>
      <c r="Q55" t="s">
        <v>317</v>
      </c>
      <c r="T55" s="14" t="s">
        <v>318</v>
      </c>
      <c r="V55" s="38"/>
      <c r="W55" s="39">
        <f>'Итог.вед.(ПРИХОД)'!AZ35-B55</f>
        <v>10.528</v>
      </c>
      <c r="Z55" s="39">
        <f>'Итог.вед.(ПРИХОД)'!AZ35-B55</f>
        <v>10.528</v>
      </c>
      <c r="AF55" s="40">
        <f t="shared" si="9"/>
        <v>10.528</v>
      </c>
    </row>
    <row r="56" ht="15.5" hidden="1" spans="1:32">
      <c r="A56" s="10" t="str">
        <f>ССЫЛКИ!BA2</f>
        <v>Фарш говяжий</v>
      </c>
      <c r="B56" s="28"/>
      <c r="C56" s="33">
        <f>ССЫЛКИ!BA3</f>
        <v>350</v>
      </c>
      <c r="D56" s="30">
        <f t="shared" si="3"/>
        <v>0</v>
      </c>
      <c r="E56" s="31">
        <f t="shared" si="4"/>
        <v>0</v>
      </c>
      <c r="F56" s="33">
        <f t="shared" si="0"/>
        <v>350</v>
      </c>
      <c r="G56" s="29">
        <f t="shared" si="5"/>
        <v>0</v>
      </c>
      <c r="H56" s="32">
        <f>'2 Итог.вед.(РАСХОД)'!BA35-B56</f>
        <v>0</v>
      </c>
      <c r="I56" s="33">
        <f t="shared" si="1"/>
        <v>350</v>
      </c>
      <c r="J56" s="33">
        <f t="shared" si="6"/>
        <v>0</v>
      </c>
      <c r="K56" s="36">
        <f t="shared" si="7"/>
        <v>0</v>
      </c>
      <c r="L56" s="33">
        <f t="shared" si="2"/>
        <v>350</v>
      </c>
      <c r="M56" s="37">
        <f t="shared" si="8"/>
        <v>0</v>
      </c>
      <c r="Q56" t="s">
        <v>319</v>
      </c>
      <c r="T56" s="14" t="s">
        <v>320</v>
      </c>
      <c r="V56" s="38"/>
      <c r="W56" s="39">
        <f>'Итог.вед.(ПРИХОД)'!BA35-B56</f>
        <v>0</v>
      </c>
      <c r="Z56" s="39">
        <f>'Итог.вед.(ПРИХОД)'!BA35-B56</f>
        <v>0</v>
      </c>
      <c r="AF56" s="40">
        <f t="shared" si="9"/>
        <v>0</v>
      </c>
    </row>
    <row r="57" ht="15.5" hidden="1" spans="1:32">
      <c r="A57" s="10" t="str">
        <f>ССЫЛКИ!BB2</f>
        <v>Баклажаны свежие</v>
      </c>
      <c r="B57" s="28"/>
      <c r="C57" s="33">
        <f>ССЫЛКИ!BB3</f>
        <v>50</v>
      </c>
      <c r="D57" s="30">
        <f t="shared" si="3"/>
        <v>0</v>
      </c>
      <c r="E57" s="31">
        <f t="shared" si="4"/>
        <v>0</v>
      </c>
      <c r="F57" s="33">
        <f t="shared" si="0"/>
        <v>50</v>
      </c>
      <c r="G57" s="29">
        <f t="shared" si="5"/>
        <v>0</v>
      </c>
      <c r="H57" s="32">
        <f>'2 Итог.вед.(РАСХОД)'!BB35</f>
        <v>0</v>
      </c>
      <c r="I57" s="33">
        <f t="shared" si="1"/>
        <v>50</v>
      </c>
      <c r="J57" s="33">
        <f t="shared" si="6"/>
        <v>0</v>
      </c>
      <c r="K57" s="36">
        <f t="shared" si="7"/>
        <v>0</v>
      </c>
      <c r="L57" s="33">
        <f t="shared" si="2"/>
        <v>50</v>
      </c>
      <c r="M57" s="37">
        <f t="shared" si="8"/>
        <v>0</v>
      </c>
      <c r="Q57" t="s">
        <v>321</v>
      </c>
      <c r="T57" s="14" t="s">
        <v>322</v>
      </c>
      <c r="V57" s="38"/>
      <c r="W57" s="39">
        <f>'Итог.вед.(ПРИХОД)'!BB35-B57</f>
        <v>0</v>
      </c>
      <c r="Z57" s="39">
        <f>'Итог.вед.(ПРИХОД)'!BB35-B57</f>
        <v>0</v>
      </c>
      <c r="AF57" s="40">
        <f t="shared" si="9"/>
        <v>0</v>
      </c>
    </row>
    <row r="58" ht="15.5" spans="1:32">
      <c r="A58" s="10" t="str">
        <f>ССЫЛКИ!BC2</f>
        <v>Грудка куриная</v>
      </c>
      <c r="B58" s="28"/>
      <c r="C58" s="33">
        <f>ССЫЛКИ!BC3</f>
        <v>370</v>
      </c>
      <c r="D58" s="30">
        <f t="shared" si="3"/>
        <v>0</v>
      </c>
      <c r="E58" s="31">
        <f t="shared" si="4"/>
        <v>11.844</v>
      </c>
      <c r="F58" s="33">
        <f t="shared" si="0"/>
        <v>370</v>
      </c>
      <c r="G58" s="29">
        <f t="shared" si="5"/>
        <v>4382.28</v>
      </c>
      <c r="H58" s="32">
        <f>'2 Итог.вед.(РАСХОД)'!BC35-B58</f>
        <v>11.844</v>
      </c>
      <c r="I58" s="33">
        <f t="shared" si="1"/>
        <v>370</v>
      </c>
      <c r="J58" s="33">
        <f t="shared" si="6"/>
        <v>4382.28</v>
      </c>
      <c r="K58" s="36">
        <f t="shared" si="7"/>
        <v>0</v>
      </c>
      <c r="L58" s="33">
        <f t="shared" si="2"/>
        <v>370</v>
      </c>
      <c r="M58" s="37">
        <f t="shared" si="8"/>
        <v>0</v>
      </c>
      <c r="Q58" t="s">
        <v>323</v>
      </c>
      <c r="T58" s="14" t="s">
        <v>324</v>
      </c>
      <c r="V58" s="38"/>
      <c r="W58" s="39">
        <f>'Итог.вед.(ПРИХОД)'!BC35-B58</f>
        <v>11.844</v>
      </c>
      <c r="Z58" s="39">
        <f>'Итог.вед.(ПРИХОД)'!BC35-B58</f>
        <v>11.844</v>
      </c>
      <c r="AF58" s="40">
        <f t="shared" si="9"/>
        <v>11.844</v>
      </c>
    </row>
    <row r="59" ht="15.5" hidden="1" spans="1:32">
      <c r="A59" s="10" t="str">
        <f>ССЫЛКИ!BD2</f>
        <v>Перец болгарский </v>
      </c>
      <c r="B59" s="28"/>
      <c r="C59" s="33">
        <f>ССЫЛКИ!BD3</f>
        <v>55</v>
      </c>
      <c r="D59" s="30">
        <f t="shared" si="3"/>
        <v>0</v>
      </c>
      <c r="E59" s="31">
        <f t="shared" si="4"/>
        <v>0</v>
      </c>
      <c r="F59" s="33">
        <f t="shared" si="0"/>
        <v>55</v>
      </c>
      <c r="G59" s="29">
        <f t="shared" si="5"/>
        <v>0</v>
      </c>
      <c r="H59" s="32">
        <f>'2 Итог.вед.(РАСХОД)'!BD35</f>
        <v>0</v>
      </c>
      <c r="I59" s="33">
        <f t="shared" si="1"/>
        <v>55</v>
      </c>
      <c r="J59" s="33">
        <f t="shared" si="6"/>
        <v>0</v>
      </c>
      <c r="K59" s="36">
        <f t="shared" si="7"/>
        <v>0</v>
      </c>
      <c r="L59" s="33">
        <f t="shared" si="2"/>
        <v>55</v>
      </c>
      <c r="M59" s="37">
        <f t="shared" si="8"/>
        <v>0</v>
      </c>
      <c r="Q59" t="s">
        <v>325</v>
      </c>
      <c r="T59" s="14" t="s">
        <v>326</v>
      </c>
      <c r="V59" s="38"/>
      <c r="W59" s="39">
        <f>'Итог.вед.(ПРИХОД)'!BD35-B59</f>
        <v>0</v>
      </c>
      <c r="Z59" s="39">
        <f>'Итог.вед.(ПРИХОД)'!BD35-B59</f>
        <v>0</v>
      </c>
      <c r="AF59" s="40">
        <f t="shared" si="9"/>
        <v>0</v>
      </c>
    </row>
    <row r="60" ht="15.5" hidden="1" spans="1:32">
      <c r="A60" s="10" t="str">
        <f>ССЫЛКИ!BE2</f>
        <v>Зелень разная </v>
      </c>
      <c r="B60" s="28"/>
      <c r="C60" s="33">
        <f>ССЫЛКИ!BE3</f>
        <v>450</v>
      </c>
      <c r="D60" s="30">
        <f t="shared" si="3"/>
        <v>0</v>
      </c>
      <c r="E60" s="31">
        <f t="shared" si="4"/>
        <v>0</v>
      </c>
      <c r="F60" s="33">
        <f t="shared" si="0"/>
        <v>450</v>
      </c>
      <c r="G60" s="29">
        <f t="shared" si="5"/>
        <v>0</v>
      </c>
      <c r="H60" s="32">
        <f>'2 Итог.вед.(РАСХОД)'!BE35</f>
        <v>0</v>
      </c>
      <c r="I60" s="33">
        <f t="shared" si="1"/>
        <v>450</v>
      </c>
      <c r="J60" s="33">
        <f t="shared" si="6"/>
        <v>0</v>
      </c>
      <c r="K60" s="36">
        <f t="shared" si="7"/>
        <v>0</v>
      </c>
      <c r="L60" s="33">
        <f t="shared" si="2"/>
        <v>450</v>
      </c>
      <c r="M60" s="37">
        <f t="shared" si="8"/>
        <v>0</v>
      </c>
      <c r="Q60" t="s">
        <v>327</v>
      </c>
      <c r="T60" s="14" t="s">
        <v>328</v>
      </c>
      <c r="V60" s="38"/>
      <c r="W60" s="39">
        <f>'Итог.вед.(ПРИХОД)'!BE35-B60</f>
        <v>0</v>
      </c>
      <c r="Z60" s="39">
        <f>'Итог.вед.(ПРИХОД)'!BE35-B60</f>
        <v>0</v>
      </c>
      <c r="AF60" s="40">
        <f t="shared" si="9"/>
        <v>0</v>
      </c>
    </row>
    <row r="61" ht="15.5" spans="1:32">
      <c r="A61" s="10" t="str">
        <f>ССЫЛКИ!BF2</f>
        <v>Котлета куриная полуфаб-т (кг)</v>
      </c>
      <c r="B61" s="28"/>
      <c r="C61" s="33">
        <f>ССЫЛКИ!BF3</f>
        <v>440</v>
      </c>
      <c r="D61" s="30">
        <f t="shared" si="3"/>
        <v>0</v>
      </c>
      <c r="E61" s="31">
        <f t="shared" si="4"/>
        <v>33.84</v>
      </c>
      <c r="F61" s="33">
        <f t="shared" si="0"/>
        <v>440</v>
      </c>
      <c r="G61" s="29">
        <f t="shared" si="5"/>
        <v>14889.6</v>
      </c>
      <c r="H61" s="32">
        <f>'2 Итог.вед.(РАСХОД)'!BF35</f>
        <v>33.84</v>
      </c>
      <c r="I61" s="33">
        <f t="shared" si="1"/>
        <v>440</v>
      </c>
      <c r="J61" s="33">
        <f t="shared" si="6"/>
        <v>14889.6</v>
      </c>
      <c r="K61" s="36">
        <f t="shared" si="7"/>
        <v>0</v>
      </c>
      <c r="L61" s="33">
        <f t="shared" si="2"/>
        <v>440</v>
      </c>
      <c r="M61" s="37">
        <f t="shared" si="8"/>
        <v>0</v>
      </c>
      <c r="Q61" t="s">
        <v>329</v>
      </c>
      <c r="T61" s="14" t="s">
        <v>330</v>
      </c>
      <c r="V61" s="38"/>
      <c r="W61" s="39">
        <f>'Итог.вед.(ПРИХОД)'!BF35-B61</f>
        <v>33.84</v>
      </c>
      <c r="Z61" s="39">
        <f>'Итог.вед.(ПРИХОД)'!BF35-B61</f>
        <v>33.84</v>
      </c>
      <c r="AF61" s="40">
        <f t="shared" si="9"/>
        <v>33.84</v>
      </c>
    </row>
    <row r="62" ht="15.5" spans="1:32">
      <c r="A62" s="10" t="str">
        <f>ССЫЛКИ!BG2</f>
        <v>Капуста</v>
      </c>
      <c r="B62" s="28"/>
      <c r="C62" s="33">
        <f>ССЫЛКИ!BG3</f>
        <v>48</v>
      </c>
      <c r="D62" s="30">
        <f t="shared" si="3"/>
        <v>0</v>
      </c>
      <c r="E62" s="31">
        <f t="shared" si="4"/>
        <v>5.64</v>
      </c>
      <c r="F62" s="33">
        <f t="shared" si="0"/>
        <v>48</v>
      </c>
      <c r="G62" s="29">
        <f t="shared" si="5"/>
        <v>270.72</v>
      </c>
      <c r="H62" s="32">
        <f>'2 Итог.вед.(РАСХОД)'!BG35</f>
        <v>5.64</v>
      </c>
      <c r="I62" s="33">
        <f t="shared" si="1"/>
        <v>48</v>
      </c>
      <c r="J62" s="33">
        <f t="shared" si="6"/>
        <v>270.72</v>
      </c>
      <c r="K62" s="36">
        <f t="shared" si="7"/>
        <v>0</v>
      </c>
      <c r="L62" s="33">
        <f t="shared" si="2"/>
        <v>48</v>
      </c>
      <c r="M62" s="37">
        <f t="shared" si="8"/>
        <v>0</v>
      </c>
      <c r="Q62" t="s">
        <v>331</v>
      </c>
      <c r="T62" s="14" t="s">
        <v>332</v>
      </c>
      <c r="V62" s="38"/>
      <c r="W62" s="39">
        <f>'Итог.вед.(ПРИХОД)'!BG35-B62</f>
        <v>5.64</v>
      </c>
      <c r="Z62" s="39">
        <f>'Итог.вед.(ПРИХОД)'!BG35-B62</f>
        <v>5.64</v>
      </c>
      <c r="AF62" s="40">
        <f t="shared" si="9"/>
        <v>5.64</v>
      </c>
    </row>
    <row r="63" ht="15.5" spans="1:32">
      <c r="A63" s="10" t="str">
        <f>ССЫЛКИ!BH2</f>
        <v>Картофель</v>
      </c>
      <c r="B63" s="28"/>
      <c r="C63" s="33">
        <f>ССЫЛКИ!BH3</f>
        <v>59</v>
      </c>
      <c r="D63" s="30">
        <f t="shared" si="3"/>
        <v>0</v>
      </c>
      <c r="E63" s="31">
        <f t="shared" si="4"/>
        <v>72.944</v>
      </c>
      <c r="F63" s="33">
        <f t="shared" si="0"/>
        <v>59</v>
      </c>
      <c r="G63" s="29">
        <f t="shared" si="5"/>
        <v>4303.7</v>
      </c>
      <c r="H63" s="32">
        <f>'2 Итог.вед.(РАСХОД)'!BH35</f>
        <v>72.944</v>
      </c>
      <c r="I63" s="33">
        <f t="shared" si="1"/>
        <v>59</v>
      </c>
      <c r="J63" s="33">
        <f t="shared" si="6"/>
        <v>4303.7</v>
      </c>
      <c r="K63" s="36">
        <f t="shared" si="7"/>
        <v>0</v>
      </c>
      <c r="L63" s="33">
        <f t="shared" si="2"/>
        <v>59</v>
      </c>
      <c r="M63" s="37">
        <f t="shared" si="8"/>
        <v>0</v>
      </c>
      <c r="Q63" t="s">
        <v>333</v>
      </c>
      <c r="T63" s="14" t="s">
        <v>334</v>
      </c>
      <c r="V63" s="38"/>
      <c r="W63" s="39">
        <f>'Итог.вед.(ПРИХОД)'!BH35-B63</f>
        <v>72.944</v>
      </c>
      <c r="Z63" s="39">
        <f>'Итог.вед.(ПРИХОД)'!BH35-B63</f>
        <v>72.944</v>
      </c>
      <c r="AF63" s="40">
        <f t="shared" si="9"/>
        <v>72.944</v>
      </c>
    </row>
    <row r="64" ht="15.5" spans="1:32">
      <c r="A64" s="10" t="str">
        <f>ССЫЛКИ!BI2</f>
        <v>Лук репчатый</v>
      </c>
      <c r="B64" s="28"/>
      <c r="C64" s="33">
        <f>ССЫЛКИ!BI3</f>
        <v>48</v>
      </c>
      <c r="D64" s="30">
        <f t="shared" si="3"/>
        <v>0</v>
      </c>
      <c r="E64" s="31">
        <f t="shared" si="4"/>
        <v>9.588</v>
      </c>
      <c r="F64" s="33">
        <f t="shared" si="0"/>
        <v>48</v>
      </c>
      <c r="G64" s="29">
        <f t="shared" si="5"/>
        <v>460.22</v>
      </c>
      <c r="H64" s="32">
        <f>'2 Итог.вед.(РАСХОД)'!BI35</f>
        <v>9.588</v>
      </c>
      <c r="I64" s="33">
        <f t="shared" si="1"/>
        <v>48</v>
      </c>
      <c r="J64" s="33">
        <f t="shared" si="6"/>
        <v>460.22</v>
      </c>
      <c r="K64" s="36">
        <f t="shared" si="7"/>
        <v>0</v>
      </c>
      <c r="L64" s="33">
        <f t="shared" si="2"/>
        <v>48</v>
      </c>
      <c r="M64" s="37">
        <f t="shared" si="8"/>
        <v>0</v>
      </c>
      <c r="Q64" t="s">
        <v>335</v>
      </c>
      <c r="T64" s="14" t="s">
        <v>336</v>
      </c>
      <c r="V64" s="38"/>
      <c r="W64" s="39">
        <f>'Итог.вед.(ПРИХОД)'!BI35-B64</f>
        <v>9.588</v>
      </c>
      <c r="Z64" s="39">
        <f>'Итог.вед.(ПРИХОД)'!BI35-B64</f>
        <v>9.588</v>
      </c>
      <c r="AF64" s="40">
        <f t="shared" si="9"/>
        <v>9.588</v>
      </c>
    </row>
    <row r="65" ht="15.5" spans="1:32">
      <c r="A65" s="10" t="str">
        <f>ССЫЛКИ!BJ2</f>
        <v>Морковь</v>
      </c>
      <c r="B65" s="28"/>
      <c r="C65" s="33">
        <f>ССЫЛКИ!BJ3</f>
        <v>49</v>
      </c>
      <c r="D65" s="30">
        <f t="shared" si="3"/>
        <v>0</v>
      </c>
      <c r="E65" s="31">
        <f t="shared" si="4"/>
        <v>12.22</v>
      </c>
      <c r="F65" s="33">
        <f t="shared" si="0"/>
        <v>49</v>
      </c>
      <c r="G65" s="29">
        <f t="shared" si="5"/>
        <v>598.78</v>
      </c>
      <c r="H65" s="32">
        <f>'2 Итог.вед.(РАСХОД)'!BJ35</f>
        <v>12.22</v>
      </c>
      <c r="I65" s="33">
        <f t="shared" si="1"/>
        <v>49</v>
      </c>
      <c r="J65" s="33">
        <f t="shared" si="6"/>
        <v>598.78</v>
      </c>
      <c r="K65" s="36">
        <f t="shared" si="7"/>
        <v>0</v>
      </c>
      <c r="L65" s="33">
        <f t="shared" si="2"/>
        <v>49</v>
      </c>
      <c r="M65" s="37">
        <f t="shared" si="8"/>
        <v>0</v>
      </c>
      <c r="Q65" t="s">
        <v>337</v>
      </c>
      <c r="T65" s="14" t="s">
        <v>338</v>
      </c>
      <c r="V65" s="38"/>
      <c r="W65" s="39">
        <f>'Итог.вед.(ПРИХОД)'!BJ35-B65</f>
        <v>12.22</v>
      </c>
      <c r="Z65" s="39">
        <f>'Итог.вед.(ПРИХОД)'!BJ35-B65</f>
        <v>12.22</v>
      </c>
      <c r="AF65" s="40">
        <f t="shared" si="9"/>
        <v>12.22</v>
      </c>
    </row>
    <row r="66" ht="15.5" hidden="1" spans="1:32">
      <c r="A66" s="10" t="str">
        <f>ССЫЛКИ!BK2</f>
        <v>Огурцы свежие</v>
      </c>
      <c r="B66" s="28"/>
      <c r="C66" s="33">
        <f>ССЫЛКИ!BK3</f>
        <v>78</v>
      </c>
      <c r="D66" s="30">
        <f t="shared" si="3"/>
        <v>0</v>
      </c>
      <c r="E66" s="31">
        <f t="shared" si="4"/>
        <v>0</v>
      </c>
      <c r="F66" s="33">
        <f t="shared" si="0"/>
        <v>78</v>
      </c>
      <c r="G66" s="29">
        <f t="shared" si="5"/>
        <v>0</v>
      </c>
      <c r="H66" s="32">
        <f>'2 Итог.вед.(РАСХОД)'!BK35</f>
        <v>0</v>
      </c>
      <c r="I66" s="33">
        <f t="shared" si="1"/>
        <v>78</v>
      </c>
      <c r="J66" s="33">
        <f t="shared" si="6"/>
        <v>0</v>
      </c>
      <c r="K66" s="36">
        <f t="shared" si="7"/>
        <v>0</v>
      </c>
      <c r="L66" s="33">
        <f t="shared" si="2"/>
        <v>78</v>
      </c>
      <c r="M66" s="37">
        <f t="shared" si="8"/>
        <v>0</v>
      </c>
      <c r="Q66" t="s">
        <v>339</v>
      </c>
      <c r="T66" s="14" t="s">
        <v>340</v>
      </c>
      <c r="V66" s="38"/>
      <c r="W66" s="39">
        <f>'Итог.вед.(ПРИХОД)'!BK35-B66</f>
        <v>0</v>
      </c>
      <c r="Z66" s="39">
        <f>'Итог.вед.(ПРИХОД)'!BK35-B66</f>
        <v>0</v>
      </c>
      <c r="AF66" s="40">
        <f t="shared" si="9"/>
        <v>0</v>
      </c>
    </row>
    <row r="67" ht="15.5" hidden="1" spans="1:32">
      <c r="A67" s="10" t="str">
        <f>ССЫЛКИ!BL2</f>
        <v>Помидоры свежие </v>
      </c>
      <c r="B67" s="28"/>
      <c r="C67" s="33">
        <f>ССЫЛКИ!BL3</f>
        <v>110</v>
      </c>
      <c r="D67" s="30">
        <f t="shared" si="3"/>
        <v>0</v>
      </c>
      <c r="E67" s="31">
        <f t="shared" si="4"/>
        <v>0</v>
      </c>
      <c r="F67" s="33">
        <f t="shared" si="0"/>
        <v>110</v>
      </c>
      <c r="G67" s="29">
        <f t="shared" si="5"/>
        <v>0</v>
      </c>
      <c r="H67" s="32">
        <f>'2 Итог.вед.(РАСХОД)'!BL35</f>
        <v>0</v>
      </c>
      <c r="I67" s="33">
        <f t="shared" si="1"/>
        <v>110</v>
      </c>
      <c r="J67" s="33">
        <f t="shared" si="6"/>
        <v>0</v>
      </c>
      <c r="K67" s="36">
        <f t="shared" si="7"/>
        <v>0</v>
      </c>
      <c r="L67" s="33">
        <f t="shared" si="2"/>
        <v>110</v>
      </c>
      <c r="M67" s="37">
        <f t="shared" si="8"/>
        <v>0</v>
      </c>
      <c r="Q67" t="s">
        <v>341</v>
      </c>
      <c r="T67" s="14" t="s">
        <v>342</v>
      </c>
      <c r="V67" s="38"/>
      <c r="W67" s="39">
        <f>'Итог.вед.(ПРИХОД)'!BL35-B67</f>
        <v>0</v>
      </c>
      <c r="Z67" s="39">
        <f>'Итог.вед.(ПРИХОД)'!BL35-B67</f>
        <v>0</v>
      </c>
      <c r="AF67" s="40">
        <f t="shared" si="9"/>
        <v>0</v>
      </c>
    </row>
    <row r="68" ht="15.5" spans="1:32">
      <c r="A68" s="10" t="str">
        <f>ССЫЛКИ!BM2</f>
        <v>Свекла столовая</v>
      </c>
      <c r="B68" s="28"/>
      <c r="C68" s="33">
        <f>ССЫЛКИ!BM3</f>
        <v>61</v>
      </c>
      <c r="D68" s="30">
        <f t="shared" si="3"/>
        <v>0</v>
      </c>
      <c r="E68" s="31">
        <f t="shared" si="4"/>
        <v>6.016</v>
      </c>
      <c r="F68" s="33">
        <f t="shared" si="0"/>
        <v>61</v>
      </c>
      <c r="G68" s="29">
        <f t="shared" si="5"/>
        <v>366.98</v>
      </c>
      <c r="H68" s="32">
        <f>'2 Итог.вед.(РАСХОД)'!BM35</f>
        <v>6.016</v>
      </c>
      <c r="I68" s="33">
        <f t="shared" si="1"/>
        <v>61</v>
      </c>
      <c r="J68" s="33">
        <f t="shared" si="6"/>
        <v>366.98</v>
      </c>
      <c r="K68" s="36">
        <f t="shared" si="7"/>
        <v>0</v>
      </c>
      <c r="L68" s="33">
        <f t="shared" si="2"/>
        <v>61</v>
      </c>
      <c r="M68" s="37">
        <f t="shared" si="8"/>
        <v>0</v>
      </c>
      <c r="Q68" t="s">
        <v>343</v>
      </c>
      <c r="T68" s="14" t="s">
        <v>344</v>
      </c>
      <c r="V68" s="38"/>
      <c r="W68" s="39">
        <f>'Итог.вед.(ПРИХОД)'!BM35-B68</f>
        <v>6.016</v>
      </c>
      <c r="Z68" s="39">
        <f>'Итог.вед.(ПРИХОД)'!BM35-B68</f>
        <v>6.016</v>
      </c>
      <c r="AF68" s="40">
        <f t="shared" si="9"/>
        <v>6.016</v>
      </c>
    </row>
    <row r="69" ht="15.5" spans="1:32">
      <c r="A69" s="10" t="str">
        <f>ССЫЛКИ!BN2</f>
        <v>Вареники полуфаб-т (кг)</v>
      </c>
      <c r="B69" s="28"/>
      <c r="C69" s="33">
        <f>ССЫЛКИ!BN3</f>
        <v>220</v>
      </c>
      <c r="D69" s="30">
        <f t="shared" si="3"/>
        <v>0</v>
      </c>
      <c r="E69" s="31">
        <f t="shared" si="4"/>
        <v>18.8</v>
      </c>
      <c r="F69" s="33">
        <f t="shared" si="0"/>
        <v>220</v>
      </c>
      <c r="G69" s="29">
        <f t="shared" si="5"/>
        <v>4136</v>
      </c>
      <c r="H69" s="32">
        <f>'2 Итог.вед.(РАСХОД)'!BN35</f>
        <v>18.8</v>
      </c>
      <c r="I69" s="33">
        <f t="shared" si="1"/>
        <v>220</v>
      </c>
      <c r="J69" s="33">
        <f t="shared" si="6"/>
        <v>4136</v>
      </c>
      <c r="K69" s="36">
        <f t="shared" si="7"/>
        <v>0</v>
      </c>
      <c r="L69" s="33">
        <f t="shared" si="2"/>
        <v>220</v>
      </c>
      <c r="M69" s="37">
        <f t="shared" si="8"/>
        <v>0</v>
      </c>
      <c r="Q69" t="s">
        <v>345</v>
      </c>
      <c r="T69" s="14" t="s">
        <v>346</v>
      </c>
      <c r="V69" s="38"/>
      <c r="W69" s="39">
        <f>'Итог.вед.(ПРИХОД)'!BN35-B69</f>
        <v>18.8</v>
      </c>
      <c r="Z69" s="39">
        <f>'Итог.вед.(ПРИХОД)'!BN35-B69</f>
        <v>18.8</v>
      </c>
      <c r="AF69" s="40">
        <f t="shared" si="9"/>
        <v>18.8</v>
      </c>
    </row>
    <row r="70" ht="15.5" hidden="1" spans="1:32">
      <c r="A70" s="10" t="str">
        <f>ССЫЛКИ!BO2</f>
        <v>Мандарины</v>
      </c>
      <c r="B70" s="28"/>
      <c r="C70" s="33">
        <f>ССЫЛКИ!BO3</f>
        <v>200</v>
      </c>
      <c r="D70" s="30">
        <f t="shared" ref="D70:D79" si="10">ROUND((C70*B70),2)</f>
        <v>0</v>
      </c>
      <c r="E70" s="31">
        <f t="shared" ref="E70:E79" si="11">AF70</f>
        <v>0</v>
      </c>
      <c r="F70" s="33">
        <f t="shared" si="0"/>
        <v>200</v>
      </c>
      <c r="G70" s="29">
        <f t="shared" ref="G70:G79" si="12">ROUND((E70*F70),2)</f>
        <v>0</v>
      </c>
      <c r="H70" s="32">
        <f>'2 Итог.вед.(РАСХОД)'!BO35</f>
        <v>0</v>
      </c>
      <c r="I70" s="33">
        <f t="shared" si="1"/>
        <v>200</v>
      </c>
      <c r="J70" s="33">
        <f t="shared" ref="J70:J79" si="13">ROUND((H70*I70),2)</f>
        <v>0</v>
      </c>
      <c r="K70" s="36">
        <f t="shared" ref="K70:K80" si="14">(E70+B70)-H70</f>
        <v>0</v>
      </c>
      <c r="L70" s="33">
        <f t="shared" si="2"/>
        <v>200</v>
      </c>
      <c r="M70" s="37">
        <f t="shared" ref="M70:M79" si="15">ROUND((L70*K70),2)</f>
        <v>0</v>
      </c>
      <c r="Q70" t="s">
        <v>347</v>
      </c>
      <c r="T70" s="14" t="s">
        <v>348</v>
      </c>
      <c r="V70" s="38"/>
      <c r="W70" s="39">
        <f>'Итог.вед.(ПРИХОД)'!BO35-B70</f>
        <v>0</v>
      </c>
      <c r="Z70" s="39">
        <f>'Итог.вед.(ПРИХОД)'!BO35-B70</f>
        <v>0</v>
      </c>
      <c r="AF70" s="40">
        <f t="shared" ref="AF70:AF79" si="16">IF(W70&gt;0,Z70,0)</f>
        <v>0</v>
      </c>
    </row>
    <row r="71" ht="15.5" hidden="1" spans="1:32">
      <c r="A71" s="10" t="str">
        <f>ССЫЛКИ!BP2</f>
        <v>Бананы</v>
      </c>
      <c r="B71" s="28"/>
      <c r="C71" s="33">
        <f>ССЫЛКИ!BP3</f>
        <v>164</v>
      </c>
      <c r="D71" s="30">
        <f t="shared" si="10"/>
        <v>0</v>
      </c>
      <c r="E71" s="31">
        <f t="shared" si="11"/>
        <v>0</v>
      </c>
      <c r="F71" s="33">
        <f t="shared" si="0"/>
        <v>164</v>
      </c>
      <c r="G71" s="29">
        <f t="shared" si="12"/>
        <v>0</v>
      </c>
      <c r="H71" s="32">
        <f>'2 Итог.вед.(РАСХОД)'!BP35</f>
        <v>0</v>
      </c>
      <c r="I71" s="33">
        <f t="shared" si="1"/>
        <v>164</v>
      </c>
      <c r="J71" s="33">
        <f t="shared" si="13"/>
        <v>0</v>
      </c>
      <c r="K71" s="36">
        <f t="shared" si="14"/>
        <v>0</v>
      </c>
      <c r="L71" s="33">
        <f t="shared" si="2"/>
        <v>164</v>
      </c>
      <c r="M71" s="37">
        <f t="shared" si="15"/>
        <v>0</v>
      </c>
      <c r="Q71" t="s">
        <v>349</v>
      </c>
      <c r="T71" s="14" t="s">
        <v>350</v>
      </c>
      <c r="V71" s="38"/>
      <c r="W71" s="39">
        <f>'Итог.вед.(ПРИХОД)'!BP35-B71</f>
        <v>0</v>
      </c>
      <c r="Z71" s="39">
        <f>'Итог.вед.(ПРИХОД)'!BP35-B71</f>
        <v>0</v>
      </c>
      <c r="AF71" s="40">
        <f t="shared" si="16"/>
        <v>0</v>
      </c>
    </row>
    <row r="72" ht="15.5" hidden="1" spans="1:32">
      <c r="A72" s="10" t="str">
        <f>ССЫЛКИ!BQ2</f>
        <v>Груши</v>
      </c>
      <c r="B72" s="28"/>
      <c r="C72" s="33">
        <f>ССЫЛКИ!BQ3</f>
        <v>190</v>
      </c>
      <c r="D72" s="30">
        <f t="shared" si="10"/>
        <v>0</v>
      </c>
      <c r="E72" s="31">
        <f t="shared" si="11"/>
        <v>0</v>
      </c>
      <c r="F72" s="33">
        <f t="shared" si="0"/>
        <v>190</v>
      </c>
      <c r="G72" s="29">
        <f t="shared" si="12"/>
        <v>0</v>
      </c>
      <c r="H72" s="32">
        <f>'2 Итог.вед.(РАСХОД)'!BQ35</f>
        <v>0</v>
      </c>
      <c r="I72" s="33">
        <f t="shared" si="1"/>
        <v>190</v>
      </c>
      <c r="J72" s="33">
        <f t="shared" si="13"/>
        <v>0</v>
      </c>
      <c r="K72" s="36">
        <f t="shared" si="14"/>
        <v>0</v>
      </c>
      <c r="L72" s="33">
        <f t="shared" si="2"/>
        <v>190</v>
      </c>
      <c r="M72" s="37">
        <f t="shared" si="15"/>
        <v>0</v>
      </c>
      <c r="Q72" t="s">
        <v>351</v>
      </c>
      <c r="T72" s="14" t="s">
        <v>352</v>
      </c>
      <c r="V72" s="38"/>
      <c r="W72" s="39">
        <f>'Итог.вед.(ПРИХОД)'!BQ35-B72</f>
        <v>0</v>
      </c>
      <c r="Z72" s="39">
        <f>'Итог.вед.(ПРИХОД)'!BQ35-B72</f>
        <v>0</v>
      </c>
      <c r="AF72" s="40">
        <f t="shared" si="16"/>
        <v>0</v>
      </c>
    </row>
    <row r="73" ht="15.5" hidden="1" spans="1:32">
      <c r="A73" s="10" t="str">
        <f>ССЫЛКИ!BR2</f>
        <v>Лимонная кислота</v>
      </c>
      <c r="B73" s="28"/>
      <c r="C73" s="33">
        <f>ССЫЛКИ!BR3</f>
        <v>300</v>
      </c>
      <c r="D73" s="30">
        <f t="shared" si="10"/>
        <v>0</v>
      </c>
      <c r="E73" s="31">
        <f t="shared" si="11"/>
        <v>0</v>
      </c>
      <c r="F73" s="33">
        <f t="shared" si="0"/>
        <v>300</v>
      </c>
      <c r="G73" s="29">
        <f t="shared" si="12"/>
        <v>0</v>
      </c>
      <c r="H73" s="32">
        <f>'2 Итог.вед.(РАСХОД)'!BR35-B73</f>
        <v>0</v>
      </c>
      <c r="I73" s="33">
        <f t="shared" si="1"/>
        <v>300</v>
      </c>
      <c r="J73" s="33">
        <f t="shared" si="13"/>
        <v>0</v>
      </c>
      <c r="K73" s="36">
        <f t="shared" si="14"/>
        <v>0</v>
      </c>
      <c r="L73" s="33">
        <f t="shared" si="2"/>
        <v>300</v>
      </c>
      <c r="M73" s="37">
        <f t="shared" si="15"/>
        <v>0</v>
      </c>
      <c r="Q73" t="s">
        <v>353</v>
      </c>
      <c r="T73" s="14" t="s">
        <v>354</v>
      </c>
      <c r="V73" s="38"/>
      <c r="W73" s="39">
        <f>'Итог.вед.(ПРИХОД)'!BR35-B73</f>
        <v>0</v>
      </c>
      <c r="Z73" s="39">
        <f>'Итог.вед.(ПРИХОД)'!BR35-B73</f>
        <v>0</v>
      </c>
      <c r="AF73" s="40">
        <f t="shared" si="16"/>
        <v>0</v>
      </c>
    </row>
    <row r="74" ht="15.5" spans="1:32">
      <c r="A74" s="10" t="str">
        <f>ССЫЛКИ!BS2</f>
        <v>Апельсины</v>
      </c>
      <c r="B74" s="28"/>
      <c r="C74" s="33">
        <f>ССЫЛКИ!BS3</f>
        <v>195</v>
      </c>
      <c r="D74" s="30">
        <f t="shared" si="10"/>
        <v>0</v>
      </c>
      <c r="E74" s="31">
        <f t="shared" si="11"/>
        <v>25.004</v>
      </c>
      <c r="F74" s="33">
        <f t="shared" si="0"/>
        <v>195</v>
      </c>
      <c r="G74" s="29">
        <f t="shared" si="12"/>
        <v>4875.78</v>
      </c>
      <c r="H74" s="32">
        <f>'2 Итог.вед.(РАСХОД)'!BS35</f>
        <v>25.004</v>
      </c>
      <c r="I74" s="33">
        <f t="shared" si="1"/>
        <v>195</v>
      </c>
      <c r="J74" s="33">
        <f t="shared" si="13"/>
        <v>4875.78</v>
      </c>
      <c r="K74" s="36">
        <f t="shared" si="14"/>
        <v>0</v>
      </c>
      <c r="L74" s="33">
        <f t="shared" si="2"/>
        <v>195</v>
      </c>
      <c r="M74" s="37">
        <f t="shared" si="15"/>
        <v>0</v>
      </c>
      <c r="Q74" t="s">
        <v>355</v>
      </c>
      <c r="T74" s="14" t="s">
        <v>356</v>
      </c>
      <c r="V74" s="38"/>
      <c r="W74" s="39">
        <f>'Итог.вед.(ПРИХОД)'!BS35-B74</f>
        <v>25.004</v>
      </c>
      <c r="Z74" s="39">
        <f>'Итог.вед.(ПРИХОД)'!BS35-B74</f>
        <v>25.004</v>
      </c>
      <c r="AF74" s="40">
        <f t="shared" si="16"/>
        <v>25.004</v>
      </c>
    </row>
    <row r="75" ht="15.5" spans="1:32">
      <c r="A75" s="10" t="str">
        <f>ССЫЛКИ!BT2</f>
        <v>Яблоки</v>
      </c>
      <c r="B75" s="28"/>
      <c r="C75" s="33">
        <f>ССЫЛКИ!BT3</f>
        <v>105</v>
      </c>
      <c r="D75" s="30">
        <f t="shared" si="10"/>
        <v>0</v>
      </c>
      <c r="E75" s="31">
        <f t="shared" si="11"/>
        <v>101.144</v>
      </c>
      <c r="F75" s="33">
        <f t="shared" si="0"/>
        <v>105</v>
      </c>
      <c r="G75" s="29">
        <f t="shared" si="12"/>
        <v>10620.12</v>
      </c>
      <c r="H75" s="32">
        <f>'2 Итог.вед.(РАСХОД)'!BT35</f>
        <v>101.144</v>
      </c>
      <c r="I75" s="33">
        <f t="shared" si="1"/>
        <v>105</v>
      </c>
      <c r="J75" s="33">
        <f t="shared" si="13"/>
        <v>10620.12</v>
      </c>
      <c r="K75" s="36">
        <f t="shared" si="14"/>
        <v>0</v>
      </c>
      <c r="L75" s="33">
        <f t="shared" si="2"/>
        <v>105</v>
      </c>
      <c r="M75" s="37">
        <f t="shared" si="15"/>
        <v>0</v>
      </c>
      <c r="Q75" t="s">
        <v>357</v>
      </c>
      <c r="T75" s="14" t="s">
        <v>358</v>
      </c>
      <c r="V75" s="38"/>
      <c r="W75" s="39">
        <f>'Итог.вед.(ПРИХОД)'!BT35-B75</f>
        <v>101.144</v>
      </c>
      <c r="Z75" s="39">
        <f>'Итог.вед.(ПРИХОД)'!BT35-B75</f>
        <v>101.144</v>
      </c>
      <c r="AF75" s="40">
        <f t="shared" si="16"/>
        <v>101.144</v>
      </c>
    </row>
    <row r="76" ht="15.5" spans="1:32">
      <c r="A76" s="10" t="str">
        <f>ССЫЛКИ!BU2</f>
        <v>Тефтели куриные</v>
      </c>
      <c r="B76" s="28"/>
      <c r="C76" s="33">
        <f>ССЫЛКИ!BU3</f>
        <v>440</v>
      </c>
      <c r="D76" s="30">
        <f t="shared" si="10"/>
        <v>0</v>
      </c>
      <c r="E76" s="31">
        <f t="shared" si="11"/>
        <v>11.28</v>
      </c>
      <c r="F76" s="33">
        <f t="shared" si="0"/>
        <v>440</v>
      </c>
      <c r="G76" s="29">
        <f t="shared" si="12"/>
        <v>4963.2</v>
      </c>
      <c r="H76" s="32">
        <f>'2 Итог.вед.(РАСХОД)'!BU35</f>
        <v>11.28</v>
      </c>
      <c r="I76" s="33">
        <f t="shared" si="1"/>
        <v>440</v>
      </c>
      <c r="J76" s="33">
        <f t="shared" si="13"/>
        <v>4963.2</v>
      </c>
      <c r="K76" s="36">
        <f t="shared" si="14"/>
        <v>0</v>
      </c>
      <c r="L76" s="33">
        <f t="shared" si="2"/>
        <v>440</v>
      </c>
      <c r="M76" s="37">
        <f t="shared" si="15"/>
        <v>0</v>
      </c>
      <c r="Q76" t="s">
        <v>359</v>
      </c>
      <c r="T76" s="14" t="s">
        <v>360</v>
      </c>
      <c r="V76" s="38"/>
      <c r="W76" s="39">
        <f>'Итог.вед.(ПРИХОД)'!BU35-B76</f>
        <v>11.28</v>
      </c>
      <c r="Z76" s="39">
        <f>'Итог.вед.(ПРИХОД)'!BU35-B76</f>
        <v>11.28</v>
      </c>
      <c r="AF76" s="40">
        <f t="shared" si="16"/>
        <v>11.28</v>
      </c>
    </row>
    <row r="77" ht="15.5" spans="1:32">
      <c r="A77" s="10" t="str">
        <f>ССЫЛКИ!BV2</f>
        <v>Хлеб пшеничный</v>
      </c>
      <c r="B77" s="28"/>
      <c r="C77" s="33">
        <f>ССЫЛКИ!BV3</f>
        <v>66</v>
      </c>
      <c r="D77" s="30">
        <f t="shared" si="10"/>
        <v>0</v>
      </c>
      <c r="E77" s="31">
        <f t="shared" si="11"/>
        <v>75.2</v>
      </c>
      <c r="F77" s="33">
        <f t="shared" si="0"/>
        <v>66</v>
      </c>
      <c r="G77" s="29">
        <f t="shared" si="12"/>
        <v>4963.2</v>
      </c>
      <c r="H77" s="32">
        <f>'2 Итог.вед.(РАСХОД)'!BV35</f>
        <v>75.2</v>
      </c>
      <c r="I77" s="33">
        <f t="shared" si="1"/>
        <v>66</v>
      </c>
      <c r="J77" s="33">
        <f t="shared" si="13"/>
        <v>4963.2</v>
      </c>
      <c r="K77" s="36">
        <f t="shared" si="14"/>
        <v>0</v>
      </c>
      <c r="L77" s="33">
        <f t="shared" si="2"/>
        <v>66</v>
      </c>
      <c r="M77" s="37">
        <f t="shared" si="15"/>
        <v>0</v>
      </c>
      <c r="Q77" t="s">
        <v>361</v>
      </c>
      <c r="T77" s="14" t="s">
        <v>362</v>
      </c>
      <c r="V77" s="38"/>
      <c r="W77" s="39">
        <f>'Итог.вед.(ПРИХОД)'!BV35-B77</f>
        <v>75.2</v>
      </c>
      <c r="Z77" s="39">
        <f>'Итог.вед.(ПРИХОД)'!BV35-B77</f>
        <v>75.2</v>
      </c>
      <c r="AF77" s="40">
        <f t="shared" si="16"/>
        <v>75.2</v>
      </c>
    </row>
    <row r="78" ht="15.5" hidden="1" spans="1:32">
      <c r="A78" s="10" t="str">
        <f>ССЫЛКИ!BW2</f>
        <v>Мини рулеты (бисквитные)</v>
      </c>
      <c r="B78" s="28"/>
      <c r="C78" s="33">
        <f>ССЫЛКИ!BW3</f>
        <v>510</v>
      </c>
      <c r="D78" s="30">
        <f t="shared" si="10"/>
        <v>0</v>
      </c>
      <c r="E78" s="31">
        <f t="shared" si="11"/>
        <v>0</v>
      </c>
      <c r="F78" s="33">
        <f t="shared" si="0"/>
        <v>510</v>
      </c>
      <c r="G78" s="29">
        <f t="shared" si="12"/>
        <v>0</v>
      </c>
      <c r="H78" s="32">
        <f>'2 Итог.вед.(РАСХОД)'!BW35</f>
        <v>0</v>
      </c>
      <c r="I78" s="33">
        <f t="shared" si="1"/>
        <v>510</v>
      </c>
      <c r="J78" s="33">
        <f t="shared" si="13"/>
        <v>0</v>
      </c>
      <c r="K78" s="36">
        <f t="shared" si="14"/>
        <v>0</v>
      </c>
      <c r="L78" s="33">
        <f t="shared" si="2"/>
        <v>510</v>
      </c>
      <c r="M78" s="37">
        <f t="shared" si="15"/>
        <v>0</v>
      </c>
      <c r="Q78" t="s">
        <v>363</v>
      </c>
      <c r="T78" s="14" t="s">
        <v>364</v>
      </c>
      <c r="V78" s="38"/>
      <c r="W78" s="39">
        <f>'Итог.вед.(ПРИХОД)'!BW35-B78</f>
        <v>0</v>
      </c>
      <c r="Z78" s="39">
        <f>'Итог.вед.(ПРИХОД)'!BW35-B78</f>
        <v>0</v>
      </c>
      <c r="AF78" s="40">
        <f t="shared" si="16"/>
        <v>0</v>
      </c>
    </row>
    <row r="79" ht="15.5" spans="1:32">
      <c r="A79" s="10" t="str">
        <f>ССЫЛКИ!BX2</f>
        <v>Зефир в шоколаде (кг)</v>
      </c>
      <c r="B79" s="28"/>
      <c r="C79" s="33">
        <f>ССЫЛКИ!BX3</f>
        <v>580</v>
      </c>
      <c r="D79" s="30">
        <f t="shared" si="10"/>
        <v>0</v>
      </c>
      <c r="E79" s="31">
        <f t="shared" si="11"/>
        <v>16.92</v>
      </c>
      <c r="F79" s="33">
        <f t="shared" si="0"/>
        <v>580</v>
      </c>
      <c r="G79" s="29">
        <f t="shared" si="12"/>
        <v>9813.6</v>
      </c>
      <c r="H79" s="32">
        <f>'2 Итог.вед.(РАСХОД)'!BX35</f>
        <v>16.92</v>
      </c>
      <c r="I79" s="33">
        <f t="shared" si="1"/>
        <v>580</v>
      </c>
      <c r="J79" s="33">
        <f t="shared" si="13"/>
        <v>9813.6</v>
      </c>
      <c r="K79" s="36">
        <f t="shared" si="14"/>
        <v>0</v>
      </c>
      <c r="L79" s="33">
        <f t="shared" si="2"/>
        <v>580</v>
      </c>
      <c r="M79" s="37">
        <f t="shared" si="15"/>
        <v>0</v>
      </c>
      <c r="Q79" t="s">
        <v>365</v>
      </c>
      <c r="T79" s="14" t="s">
        <v>366</v>
      </c>
      <c r="V79" s="38"/>
      <c r="W79" s="39">
        <f>'Итог.вед.(ПРИХОД)'!BX35-B79</f>
        <v>16.92</v>
      </c>
      <c r="Z79" s="39">
        <f>'Итог.вед.(ПРИХОД)'!BX35-B79</f>
        <v>16.92</v>
      </c>
      <c r="AF79" s="40">
        <f t="shared" si="16"/>
        <v>16.92</v>
      </c>
    </row>
    <row r="80" ht="15.5" spans="1:13">
      <c r="A80" s="10"/>
      <c r="B80" s="41"/>
      <c r="C80" s="42"/>
      <c r="D80" s="43">
        <f>SUM(D5:D79)</f>
        <v>0</v>
      </c>
      <c r="E80" s="41"/>
      <c r="F80" s="42"/>
      <c r="G80" s="44">
        <f>SUM(G5:G79)</f>
        <v>142203.2</v>
      </c>
      <c r="H80" s="41"/>
      <c r="I80" s="42"/>
      <c r="J80" s="46">
        <f>SUM(J5:J79)</f>
        <v>142203.2</v>
      </c>
      <c r="K80" s="36">
        <f t="shared" si="14"/>
        <v>0</v>
      </c>
      <c r="L80" s="47"/>
      <c r="M80" s="43">
        <f>SUM(M5:M79)</f>
        <v>0</v>
      </c>
    </row>
    <row r="81" hidden="1" spans="7:7">
      <c r="G81" s="45">
        <f>SUBTOTAL(109,G5:G79)</f>
        <v>142203.2</v>
      </c>
    </row>
  </sheetData>
  <mergeCells count="6">
    <mergeCell ref="A1:M1"/>
    <mergeCell ref="A2:M2"/>
    <mergeCell ref="B3:D3"/>
    <mergeCell ref="E3:G3"/>
    <mergeCell ref="H3:J3"/>
    <mergeCell ref="K3:M3"/>
  </mergeCells>
  <pageMargins left="0.708661417322835" right="0.118110236220472" top="0.15748031496063" bottom="0.15748031496063" header="0" footer="0"/>
  <pageSetup paperSize="9" scale="55" orientation="portrait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8"/>
  <dimension ref="A1:R84"/>
  <sheetViews>
    <sheetView showZeros="0" zoomScale="80" zoomScaleNormal="80" topLeftCell="A13" workbookViewId="0">
      <selection activeCell="E5" sqref="E5"/>
    </sheetView>
  </sheetViews>
  <sheetFormatPr defaultColWidth="12.6" defaultRowHeight="14"/>
  <cols>
    <col min="1" max="1" width="28.2" customWidth="1"/>
    <col min="2" max="2" width="9.9" customWidth="1"/>
    <col min="3" max="3" width="7.6" customWidth="1"/>
    <col min="4" max="4" width="10.2" customWidth="1"/>
    <col min="5" max="5" width="9" customWidth="1"/>
    <col min="6" max="6" width="7.6" customWidth="1"/>
    <col min="7" max="7" width="12.5" customWidth="1"/>
    <col min="8" max="8" width="9" customWidth="1"/>
    <col min="9" max="9" width="7.6" customWidth="1"/>
    <col min="10" max="10" width="12.5" customWidth="1"/>
    <col min="11" max="11" width="8.7" customWidth="1"/>
    <col min="12" max="12" width="7.6" customWidth="1"/>
    <col min="13" max="13" width="11.5" customWidth="1"/>
    <col min="14" max="30" width="3.4" customWidth="1"/>
    <col min="31" max="33" width="7.6" customWidth="1"/>
  </cols>
  <sheetData>
    <row r="1" ht="18" spans="1:13">
      <c r="A1" s="1" t="s">
        <v>367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ht="18.5" spans="1:13">
      <c r="A2" s="3" t="str">
        <f>'Автомат. ввод'!N10</f>
        <v>МКОУ " Некрасовская СОШ"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ht="14.5" spans="1:18">
      <c r="A3" s="4"/>
      <c r="B3" s="5" t="s">
        <v>213</v>
      </c>
      <c r="C3" s="6"/>
      <c r="D3" s="7"/>
      <c r="E3" s="5" t="s">
        <v>368</v>
      </c>
      <c r="F3" s="6"/>
      <c r="G3" s="7"/>
      <c r="H3" s="5" t="s">
        <v>369</v>
      </c>
      <c r="I3" s="6"/>
      <c r="J3" s="7"/>
      <c r="K3" s="5" t="s">
        <v>216</v>
      </c>
      <c r="L3" s="6"/>
      <c r="M3" s="7"/>
      <c r="R3" s="20"/>
    </row>
    <row r="4" ht="14.5" spans="1:18">
      <c r="A4" s="8"/>
      <c r="B4" s="8" t="s">
        <v>205</v>
      </c>
      <c r="C4" s="9" t="s">
        <v>4</v>
      </c>
      <c r="D4" s="9" t="s">
        <v>65</v>
      </c>
      <c r="E4" s="8" t="s">
        <v>205</v>
      </c>
      <c r="F4" s="9" t="s">
        <v>4</v>
      </c>
      <c r="G4" s="9" t="s">
        <v>65</v>
      </c>
      <c r="H4" s="8" t="s">
        <v>205</v>
      </c>
      <c r="I4" s="18" t="s">
        <v>4</v>
      </c>
      <c r="J4" s="18" t="s">
        <v>65</v>
      </c>
      <c r="K4" s="8" t="s">
        <v>205</v>
      </c>
      <c r="L4" s="18" t="s">
        <v>4</v>
      </c>
      <c r="M4" s="18" t="s">
        <v>65</v>
      </c>
      <c r="Q4" s="20"/>
      <c r="R4" s="20"/>
    </row>
    <row r="5" ht="15.5" spans="1:18">
      <c r="A5" s="10" t="str">
        <f>ССЫЛКИ!B2</f>
        <v>Вермишель</v>
      </c>
      <c r="B5" s="11"/>
      <c r="C5" s="12">
        <f>ССЫЛКИ!B3</f>
        <v>105</v>
      </c>
      <c r="D5" s="13">
        <f t="shared" ref="D5:D79" si="0">C5*B5</f>
        <v>0</v>
      </c>
      <c r="E5" s="14">
        <v>0</v>
      </c>
      <c r="F5" s="12">
        <f t="shared" ref="F5:F79" si="1">C5</f>
        <v>105</v>
      </c>
      <c r="G5" s="13">
        <f t="shared" ref="G5:G79" si="2">E5*F5</f>
        <v>0</v>
      </c>
      <c r="H5" s="14">
        <f>'Итог.вед.(ПРИХОД)'!B35</f>
        <v>9.4</v>
      </c>
      <c r="I5" s="15">
        <f t="shared" ref="I5:I79" si="3">C5</f>
        <v>105</v>
      </c>
      <c r="J5" s="16">
        <f t="shared" ref="J5:J79" si="4">H5*I5</f>
        <v>987</v>
      </c>
      <c r="K5" s="19">
        <f>B5+E5-H5</f>
        <v>-9.4</v>
      </c>
      <c r="L5" s="15">
        <f t="shared" ref="L5:L79" si="5">C5</f>
        <v>105</v>
      </c>
      <c r="M5" s="16">
        <f>L5*K5</f>
        <v>-987</v>
      </c>
      <c r="Q5" s="20"/>
      <c r="R5" s="20"/>
    </row>
    <row r="6" ht="15.5" spans="1:18">
      <c r="A6" s="10" t="str">
        <f>ССЫЛКИ!C2</f>
        <v>Люля полуфаб-т (кг)</v>
      </c>
      <c r="B6" s="11"/>
      <c r="C6" s="12">
        <f>ССЫЛКИ!C3</f>
        <v>590</v>
      </c>
      <c r="D6" s="13">
        <f t="shared" si="0"/>
        <v>0</v>
      </c>
      <c r="E6" s="14">
        <v>0</v>
      </c>
      <c r="F6" s="12">
        <f t="shared" si="1"/>
        <v>590</v>
      </c>
      <c r="G6" s="13">
        <f t="shared" si="2"/>
        <v>0</v>
      </c>
      <c r="H6" s="14">
        <f>'Итог.вед.(ПРИХОД)'!C35</f>
        <v>0</v>
      </c>
      <c r="I6" s="15">
        <f t="shared" si="3"/>
        <v>590</v>
      </c>
      <c r="J6" s="16">
        <f t="shared" si="4"/>
        <v>0</v>
      </c>
      <c r="K6" s="19">
        <f t="shared" ref="K6:K68" si="6">B6+E6-H6</f>
        <v>0</v>
      </c>
      <c r="L6" s="15">
        <f t="shared" si="5"/>
        <v>590</v>
      </c>
      <c r="M6" s="16">
        <f t="shared" ref="M6:M79" si="7">L6*K6</f>
        <v>0</v>
      </c>
      <c r="Q6" s="20"/>
      <c r="R6" s="20"/>
    </row>
    <row r="7" ht="15.5" spans="1:17">
      <c r="A7" s="10" t="str">
        <f>ССЫЛКИ!D2</f>
        <v>Котлета говяжья полуф-т (кг)</v>
      </c>
      <c r="B7" s="11"/>
      <c r="C7" s="12">
        <f>ССЫЛКИ!D3</f>
        <v>590</v>
      </c>
      <c r="D7" s="13">
        <f t="shared" si="0"/>
        <v>0</v>
      </c>
      <c r="E7" s="14">
        <v>0</v>
      </c>
      <c r="F7" s="12">
        <f t="shared" si="1"/>
        <v>590</v>
      </c>
      <c r="G7" s="13">
        <f t="shared" si="2"/>
        <v>0</v>
      </c>
      <c r="H7" s="14">
        <f>'Итог.вед.(ПРИХОД)'!D35</f>
        <v>11.28</v>
      </c>
      <c r="I7" s="15">
        <f t="shared" si="3"/>
        <v>590</v>
      </c>
      <c r="J7" s="16">
        <f t="shared" si="4"/>
        <v>6655.2</v>
      </c>
      <c r="K7" s="19">
        <f t="shared" si="6"/>
        <v>-11.28</v>
      </c>
      <c r="L7" s="15">
        <f t="shared" si="5"/>
        <v>590</v>
      </c>
      <c r="M7" s="16">
        <f t="shared" si="7"/>
        <v>-6655.2</v>
      </c>
      <c r="Q7" s="20"/>
    </row>
    <row r="8" ht="15.5" spans="1:13">
      <c r="A8" s="10" t="str">
        <f>ССЫЛКИ!E2</f>
        <v>Какао (Фунтик) (шт)</v>
      </c>
      <c r="B8" s="11"/>
      <c r="C8" s="15">
        <f>ССЫЛКИ!E3</f>
        <v>11</v>
      </c>
      <c r="D8" s="16">
        <f t="shared" si="0"/>
        <v>0</v>
      </c>
      <c r="E8" s="14">
        <v>0</v>
      </c>
      <c r="F8" s="15">
        <f t="shared" si="1"/>
        <v>11</v>
      </c>
      <c r="G8" s="16">
        <f t="shared" si="2"/>
        <v>0</v>
      </c>
      <c r="H8" s="14">
        <f>'Итог.вед.(ПРИХОД)'!E35</f>
        <v>0</v>
      </c>
      <c r="I8" s="15">
        <f t="shared" si="3"/>
        <v>11</v>
      </c>
      <c r="J8" s="16">
        <f t="shared" si="4"/>
        <v>0</v>
      </c>
      <c r="K8" s="19">
        <f t="shared" si="6"/>
        <v>0</v>
      </c>
      <c r="L8" s="15">
        <f t="shared" si="5"/>
        <v>11</v>
      </c>
      <c r="M8" s="16">
        <f t="shared" si="7"/>
        <v>0</v>
      </c>
    </row>
    <row r="9" ht="15.5" spans="1:13">
      <c r="A9" s="10" t="str">
        <f>ССЫЛКИ!F2</f>
        <v>Какао порошок</v>
      </c>
      <c r="B9" s="11"/>
      <c r="C9" s="15">
        <f>ССЫЛКИ!F3</f>
        <v>400</v>
      </c>
      <c r="D9" s="16">
        <f t="shared" si="0"/>
        <v>0</v>
      </c>
      <c r="E9" s="14">
        <v>0</v>
      </c>
      <c r="F9" s="15">
        <f t="shared" si="1"/>
        <v>400</v>
      </c>
      <c r="G9" s="16">
        <f t="shared" si="2"/>
        <v>0</v>
      </c>
      <c r="H9" s="14">
        <f>'Итог.вед.(ПРИХОД)'!F35</f>
        <v>0</v>
      </c>
      <c r="I9" s="15">
        <f t="shared" si="3"/>
        <v>400</v>
      </c>
      <c r="J9" s="16">
        <f t="shared" si="4"/>
        <v>0</v>
      </c>
      <c r="K9" s="19">
        <f t="shared" si="6"/>
        <v>0</v>
      </c>
      <c r="L9" s="15">
        <f t="shared" si="5"/>
        <v>400</v>
      </c>
      <c r="M9" s="16">
        <f t="shared" si="7"/>
        <v>0</v>
      </c>
    </row>
    <row r="10" ht="15.5" spans="1:13">
      <c r="A10" s="10" t="str">
        <f>ССЫЛКИ!G2</f>
        <v>Кисель фруктовый</v>
      </c>
      <c r="B10" s="11"/>
      <c r="C10" s="15">
        <f>ССЫЛКИ!G3</f>
        <v>200</v>
      </c>
      <c r="D10" s="16">
        <f t="shared" si="0"/>
        <v>0</v>
      </c>
      <c r="E10" s="14">
        <v>0</v>
      </c>
      <c r="F10" s="15">
        <f t="shared" si="1"/>
        <v>200</v>
      </c>
      <c r="G10" s="16">
        <f t="shared" si="2"/>
        <v>0</v>
      </c>
      <c r="H10" s="14">
        <f>'Итог.вед.(ПРИХОД)'!G35</f>
        <v>0</v>
      </c>
      <c r="I10" s="15">
        <f t="shared" si="3"/>
        <v>200</v>
      </c>
      <c r="J10" s="16">
        <f t="shared" si="4"/>
        <v>0</v>
      </c>
      <c r="K10" s="19">
        <f t="shared" si="6"/>
        <v>0</v>
      </c>
      <c r="L10" s="15">
        <f t="shared" si="5"/>
        <v>200</v>
      </c>
      <c r="M10" s="16">
        <f t="shared" si="7"/>
        <v>0</v>
      </c>
    </row>
    <row r="11" ht="15.5" spans="1:13">
      <c r="A11" s="10" t="str">
        <f>ССЫЛКИ!H2</f>
        <v>Макароны</v>
      </c>
      <c r="B11" s="11"/>
      <c r="C11" s="15">
        <f>ССЫЛКИ!H3</f>
        <v>105</v>
      </c>
      <c r="D11" s="16">
        <f t="shared" si="0"/>
        <v>0</v>
      </c>
      <c r="E11" s="14">
        <v>0</v>
      </c>
      <c r="F11" s="15">
        <f t="shared" si="1"/>
        <v>105</v>
      </c>
      <c r="G11" s="16">
        <f t="shared" si="2"/>
        <v>0</v>
      </c>
      <c r="H11" s="14">
        <f>'Итог.вед.(ПРИХОД)'!H35</f>
        <v>21.432</v>
      </c>
      <c r="I11" s="15">
        <f t="shared" si="3"/>
        <v>105</v>
      </c>
      <c r="J11" s="16">
        <f t="shared" si="4"/>
        <v>2250.36</v>
      </c>
      <c r="K11" s="19">
        <f t="shared" si="6"/>
        <v>-21.432</v>
      </c>
      <c r="L11" s="15">
        <f t="shared" si="5"/>
        <v>105</v>
      </c>
      <c r="M11" s="16">
        <f t="shared" si="7"/>
        <v>-2250.36</v>
      </c>
    </row>
    <row r="12" ht="15.5" spans="1:13">
      <c r="A12" s="10" t="str">
        <f>ССЫЛКИ!I2</f>
        <v>Тефтели говяжьи (кг)</v>
      </c>
      <c r="B12" s="11"/>
      <c r="C12" s="15">
        <f>ССЫЛКИ!I3</f>
        <v>590</v>
      </c>
      <c r="D12" s="16">
        <f t="shared" si="0"/>
        <v>0</v>
      </c>
      <c r="E12" s="14">
        <v>0</v>
      </c>
      <c r="F12" s="15">
        <f t="shared" si="1"/>
        <v>590</v>
      </c>
      <c r="G12" s="16">
        <f t="shared" si="2"/>
        <v>0</v>
      </c>
      <c r="H12" s="14">
        <f>'Итог.вед.(ПРИХОД)'!I35</f>
        <v>0</v>
      </c>
      <c r="I12" s="15">
        <f t="shared" si="3"/>
        <v>590</v>
      </c>
      <c r="J12" s="16">
        <f t="shared" si="4"/>
        <v>0</v>
      </c>
      <c r="K12" s="19">
        <f t="shared" si="6"/>
        <v>0</v>
      </c>
      <c r="L12" s="15">
        <f t="shared" si="5"/>
        <v>590</v>
      </c>
      <c r="M12" s="16">
        <f t="shared" si="7"/>
        <v>0</v>
      </c>
    </row>
    <row r="13" ht="15.5" spans="1:13">
      <c r="A13" s="10" t="str">
        <f>ССЫЛКИ!J2</f>
        <v>Масло растительное</v>
      </c>
      <c r="B13" s="11"/>
      <c r="C13" s="15">
        <f>ССЫЛКИ!J3</f>
        <v>150</v>
      </c>
      <c r="D13" s="16">
        <f t="shared" si="0"/>
        <v>0</v>
      </c>
      <c r="E13" s="14">
        <v>0</v>
      </c>
      <c r="F13" s="15">
        <f t="shared" si="1"/>
        <v>150</v>
      </c>
      <c r="G13" s="16">
        <f t="shared" si="2"/>
        <v>0</v>
      </c>
      <c r="H13" s="14">
        <f>'Итог.вед.(ПРИХОД)'!J35</f>
        <v>6.674</v>
      </c>
      <c r="I13" s="15">
        <f t="shared" si="3"/>
        <v>150</v>
      </c>
      <c r="J13" s="16">
        <f t="shared" si="4"/>
        <v>1001.1</v>
      </c>
      <c r="K13" s="19">
        <f t="shared" si="6"/>
        <v>-6.674</v>
      </c>
      <c r="L13" s="15">
        <f t="shared" si="5"/>
        <v>150</v>
      </c>
      <c r="M13" s="16">
        <f t="shared" si="7"/>
        <v>-1001.1</v>
      </c>
    </row>
    <row r="14" ht="15.5" spans="1:13">
      <c r="A14" s="10" t="str">
        <f>ССЫЛКИ!K2</f>
        <v>Сахар</v>
      </c>
      <c r="B14" s="11"/>
      <c r="C14" s="15">
        <f>ССЫЛКИ!K3</f>
        <v>78</v>
      </c>
      <c r="D14" s="16">
        <f t="shared" si="0"/>
        <v>0</v>
      </c>
      <c r="E14" s="14">
        <v>0</v>
      </c>
      <c r="F14" s="15">
        <f t="shared" si="1"/>
        <v>78</v>
      </c>
      <c r="G14" s="16">
        <f t="shared" si="2"/>
        <v>0</v>
      </c>
      <c r="H14" s="14">
        <f>'Итог.вед.(ПРИХОД)'!K35</f>
        <v>13.536</v>
      </c>
      <c r="I14" s="15">
        <f t="shared" si="3"/>
        <v>78</v>
      </c>
      <c r="J14" s="16">
        <f t="shared" si="4"/>
        <v>1055.808</v>
      </c>
      <c r="K14" s="19">
        <f t="shared" si="6"/>
        <v>-13.536</v>
      </c>
      <c r="L14" s="15">
        <f t="shared" si="5"/>
        <v>78</v>
      </c>
      <c r="M14" s="16">
        <f t="shared" si="7"/>
        <v>-1055.808</v>
      </c>
    </row>
    <row r="15" ht="15.5" spans="1:13">
      <c r="A15" s="10" t="str">
        <f>ССЫЛКИ!L2</f>
        <v>Соль иодир.</v>
      </c>
      <c r="B15" s="11"/>
      <c r="C15" s="15">
        <f>ССЫЛКИ!L3</f>
        <v>10</v>
      </c>
      <c r="D15" s="16">
        <f t="shared" si="0"/>
        <v>0</v>
      </c>
      <c r="E15" s="14">
        <v>0</v>
      </c>
      <c r="F15" s="15">
        <f t="shared" si="1"/>
        <v>10</v>
      </c>
      <c r="G15" s="16">
        <f t="shared" si="2"/>
        <v>0</v>
      </c>
      <c r="H15" s="14">
        <f>'Итог.вед.(ПРИХОД)'!L35</f>
        <v>4.032</v>
      </c>
      <c r="I15" s="15">
        <f t="shared" si="3"/>
        <v>10</v>
      </c>
      <c r="J15" s="16">
        <f t="shared" si="4"/>
        <v>40.32</v>
      </c>
      <c r="K15" s="19">
        <f t="shared" si="6"/>
        <v>-4.032</v>
      </c>
      <c r="L15" s="15">
        <f t="shared" si="5"/>
        <v>10</v>
      </c>
      <c r="M15" s="16">
        <f t="shared" si="7"/>
        <v>-40.32</v>
      </c>
    </row>
    <row r="16" ht="15.5" spans="1:13">
      <c r="A16" s="10" t="str">
        <f>ССЫЛКИ!M2</f>
        <v>Сухофрукты</v>
      </c>
      <c r="B16" s="11"/>
      <c r="C16" s="15">
        <f>ССЫЛКИ!M3</f>
        <v>300</v>
      </c>
      <c r="D16" s="16">
        <f t="shared" si="0"/>
        <v>0</v>
      </c>
      <c r="E16" s="14">
        <v>0</v>
      </c>
      <c r="F16" s="15">
        <f t="shared" si="1"/>
        <v>300</v>
      </c>
      <c r="G16" s="16">
        <f t="shared" si="2"/>
        <v>0</v>
      </c>
      <c r="H16" s="14">
        <f>'Итог.вед.(ПРИХОД)'!M35</f>
        <v>0</v>
      </c>
      <c r="I16" s="15">
        <f t="shared" si="3"/>
        <v>300</v>
      </c>
      <c r="J16" s="16">
        <f t="shared" si="4"/>
        <v>0</v>
      </c>
      <c r="K16" s="19">
        <f t="shared" si="6"/>
        <v>0</v>
      </c>
      <c r="L16" s="15">
        <f t="shared" si="5"/>
        <v>300</v>
      </c>
      <c r="M16" s="16">
        <f t="shared" si="7"/>
        <v>0</v>
      </c>
    </row>
    <row r="17" ht="15.5" spans="1:13">
      <c r="A17" s="10" t="str">
        <f>ССЫЛКИ!N2</f>
        <v>Чай</v>
      </c>
      <c r="B17" s="11"/>
      <c r="C17" s="15">
        <f>ССЫЛКИ!N3</f>
        <v>990</v>
      </c>
      <c r="D17" s="16">
        <f t="shared" si="0"/>
        <v>0</v>
      </c>
      <c r="E17" s="14">
        <v>0</v>
      </c>
      <c r="F17" s="15">
        <f t="shared" si="1"/>
        <v>990</v>
      </c>
      <c r="G17" s="16">
        <f t="shared" si="2"/>
        <v>0</v>
      </c>
      <c r="H17" s="14">
        <f>'Итог.вед.(ПРИХОД)'!N35</f>
        <v>0.94</v>
      </c>
      <c r="I17" s="15">
        <f t="shared" si="3"/>
        <v>990</v>
      </c>
      <c r="J17" s="16">
        <f t="shared" si="4"/>
        <v>930.6</v>
      </c>
      <c r="K17" s="19">
        <f t="shared" si="6"/>
        <v>-0.94</v>
      </c>
      <c r="L17" s="15">
        <f t="shared" si="5"/>
        <v>990</v>
      </c>
      <c r="M17" s="16">
        <f t="shared" si="7"/>
        <v>-930.6</v>
      </c>
    </row>
    <row r="18" ht="15.5" spans="1:13">
      <c r="A18" s="10" t="str">
        <f>ССЫЛКИ!O2</f>
        <v>Яйцо куриное (штук)</v>
      </c>
      <c r="B18" s="11"/>
      <c r="C18" s="15">
        <f>ССЫЛКИ!O3</f>
        <v>12</v>
      </c>
      <c r="D18" s="16">
        <f t="shared" si="0"/>
        <v>0</v>
      </c>
      <c r="E18" s="14">
        <v>0</v>
      </c>
      <c r="F18" s="15">
        <f t="shared" si="1"/>
        <v>12</v>
      </c>
      <c r="G18" s="16">
        <f t="shared" si="2"/>
        <v>0</v>
      </c>
      <c r="H18" s="14">
        <f>'Итог.вед.(ПРИХОД)'!O35</f>
        <v>940</v>
      </c>
      <c r="I18" s="15">
        <f t="shared" si="3"/>
        <v>12</v>
      </c>
      <c r="J18" s="16">
        <f t="shared" si="4"/>
        <v>11280</v>
      </c>
      <c r="K18" s="19">
        <f t="shared" si="6"/>
        <v>-940</v>
      </c>
      <c r="L18" s="15">
        <f t="shared" si="5"/>
        <v>12</v>
      </c>
      <c r="M18" s="16">
        <f t="shared" si="7"/>
        <v>-11280</v>
      </c>
    </row>
    <row r="19" ht="15.5" spans="1:13">
      <c r="A19" s="10" t="str">
        <f>ССЫЛКИ!P2</f>
        <v>Вафли</v>
      </c>
      <c r="B19" s="11"/>
      <c r="C19" s="15">
        <f>ССЫЛКИ!P3</f>
        <v>330</v>
      </c>
      <c r="D19" s="16">
        <f t="shared" si="0"/>
        <v>0</v>
      </c>
      <c r="E19" s="14">
        <v>0</v>
      </c>
      <c r="F19" s="15">
        <f t="shared" si="1"/>
        <v>330</v>
      </c>
      <c r="G19" s="16">
        <f t="shared" si="2"/>
        <v>0</v>
      </c>
      <c r="H19" s="14">
        <f>'Итог.вед.(ПРИХОД)'!P35</f>
        <v>0</v>
      </c>
      <c r="I19" s="15">
        <f t="shared" si="3"/>
        <v>330</v>
      </c>
      <c r="J19" s="16">
        <f t="shared" si="4"/>
        <v>0</v>
      </c>
      <c r="K19" s="19">
        <f t="shared" si="6"/>
        <v>0</v>
      </c>
      <c r="L19" s="15">
        <f t="shared" si="5"/>
        <v>330</v>
      </c>
      <c r="M19" s="16">
        <f t="shared" si="7"/>
        <v>0</v>
      </c>
    </row>
    <row r="20" ht="15.5" spans="1:13">
      <c r="A20" s="10" t="str">
        <f>ССЫЛКИ!Q2</f>
        <v>Кексы бездрожжевые (кг.)</v>
      </c>
      <c r="B20" s="17"/>
      <c r="C20" s="15">
        <f>ССЫЛКИ!Q3</f>
        <v>420</v>
      </c>
      <c r="D20" s="16">
        <f t="shared" si="0"/>
        <v>0</v>
      </c>
      <c r="E20" s="14">
        <v>0</v>
      </c>
      <c r="F20" s="15">
        <f t="shared" si="1"/>
        <v>420</v>
      </c>
      <c r="G20" s="16">
        <f t="shared" si="2"/>
        <v>0</v>
      </c>
      <c r="H20" s="14">
        <f>'Итог.вед.(ПРИХОД)'!Q35</f>
        <v>6.266</v>
      </c>
      <c r="I20" s="15">
        <f t="shared" si="3"/>
        <v>420</v>
      </c>
      <c r="J20" s="16">
        <f t="shared" si="4"/>
        <v>2631.72</v>
      </c>
      <c r="K20" s="19">
        <f t="shared" si="6"/>
        <v>-6.266</v>
      </c>
      <c r="L20" s="15">
        <f t="shared" si="5"/>
        <v>420</v>
      </c>
      <c r="M20" s="16">
        <f t="shared" si="7"/>
        <v>-2631.72</v>
      </c>
    </row>
    <row r="21" ht="15.5" spans="1:13">
      <c r="A21" s="10" t="str">
        <f>ССЫЛКИ!R2</f>
        <v>Печенье</v>
      </c>
      <c r="B21" s="11"/>
      <c r="C21" s="15">
        <f>ССЫЛКИ!R3</f>
        <v>260</v>
      </c>
      <c r="D21" s="16">
        <f t="shared" si="0"/>
        <v>0</v>
      </c>
      <c r="E21" s="14">
        <v>0</v>
      </c>
      <c r="F21" s="15">
        <f t="shared" si="1"/>
        <v>260</v>
      </c>
      <c r="G21" s="16">
        <f t="shared" si="2"/>
        <v>0</v>
      </c>
      <c r="H21" s="14">
        <f>'Итог.вед.(ПРИХОД)'!R35</f>
        <v>0</v>
      </c>
      <c r="I21" s="15">
        <f t="shared" si="3"/>
        <v>260</v>
      </c>
      <c r="J21" s="16">
        <f t="shared" si="4"/>
        <v>0</v>
      </c>
      <c r="K21" s="19">
        <f t="shared" si="6"/>
        <v>0</v>
      </c>
      <c r="L21" s="15">
        <f t="shared" si="5"/>
        <v>260</v>
      </c>
      <c r="M21" s="16">
        <f t="shared" si="7"/>
        <v>0</v>
      </c>
    </row>
    <row r="22" ht="15.5" spans="1:13">
      <c r="A22" s="10" t="str">
        <f>ССЫЛКИ!S2</f>
        <v>Пряники</v>
      </c>
      <c r="B22" s="11"/>
      <c r="C22" s="15">
        <f>ССЫЛКИ!S3</f>
        <v>165</v>
      </c>
      <c r="D22" s="16">
        <f t="shared" si="0"/>
        <v>0</v>
      </c>
      <c r="E22" s="14">
        <v>0</v>
      </c>
      <c r="F22" s="15">
        <f t="shared" si="1"/>
        <v>165</v>
      </c>
      <c r="G22" s="16">
        <f t="shared" si="2"/>
        <v>0</v>
      </c>
      <c r="H22" s="14">
        <f>'Итог.вед.(ПРИХОД)'!S35</f>
        <v>0</v>
      </c>
      <c r="I22" s="15">
        <f t="shared" si="3"/>
        <v>165</v>
      </c>
      <c r="J22" s="16">
        <f t="shared" si="4"/>
        <v>0</v>
      </c>
      <c r="K22" s="19">
        <f t="shared" si="6"/>
        <v>0</v>
      </c>
      <c r="L22" s="15">
        <f t="shared" si="5"/>
        <v>165</v>
      </c>
      <c r="M22" s="16">
        <f t="shared" si="7"/>
        <v>0</v>
      </c>
    </row>
    <row r="23" ht="15.5" spans="1:13">
      <c r="A23" s="10" t="str">
        <f>ССЫЛКИ!T2</f>
        <v>Горошек зеленый конс.</v>
      </c>
      <c r="B23" s="11"/>
      <c r="C23" s="15">
        <f>ССЫЛКИ!T3</f>
        <v>300</v>
      </c>
      <c r="D23" s="16">
        <f t="shared" si="0"/>
        <v>0</v>
      </c>
      <c r="E23" s="14">
        <v>0</v>
      </c>
      <c r="F23" s="15">
        <f t="shared" si="1"/>
        <v>300</v>
      </c>
      <c r="G23" s="16">
        <f t="shared" si="2"/>
        <v>0</v>
      </c>
      <c r="H23" s="14">
        <f>'Итог.вед.(ПРИХОД)'!T35</f>
        <v>7.708</v>
      </c>
      <c r="I23" s="15">
        <f t="shared" si="3"/>
        <v>300</v>
      </c>
      <c r="J23" s="16">
        <f t="shared" si="4"/>
        <v>2312.4</v>
      </c>
      <c r="K23" s="19">
        <f t="shared" si="6"/>
        <v>-7.708</v>
      </c>
      <c r="L23" s="15">
        <f t="shared" si="5"/>
        <v>300</v>
      </c>
      <c r="M23" s="16">
        <f t="shared" si="7"/>
        <v>-2312.4</v>
      </c>
    </row>
    <row r="24" ht="15.5" spans="1:13">
      <c r="A24" s="10" t="str">
        <f>ССЫЛКИ!U2</f>
        <v>Кукуруза консервы</v>
      </c>
      <c r="B24" s="11"/>
      <c r="C24" s="15">
        <f>ССЫЛКИ!U3</f>
        <v>300</v>
      </c>
      <c r="D24" s="16">
        <f t="shared" si="0"/>
        <v>0</v>
      </c>
      <c r="E24" s="14">
        <v>0</v>
      </c>
      <c r="F24" s="15">
        <f t="shared" si="1"/>
        <v>300</v>
      </c>
      <c r="G24" s="16">
        <f t="shared" si="2"/>
        <v>0</v>
      </c>
      <c r="H24" s="14">
        <f>'Итог.вед.(ПРИХОД)'!U35</f>
        <v>14.1</v>
      </c>
      <c r="I24" s="15">
        <f t="shared" si="3"/>
        <v>300</v>
      </c>
      <c r="J24" s="16">
        <f t="shared" si="4"/>
        <v>4230</v>
      </c>
      <c r="K24" s="19">
        <f t="shared" si="6"/>
        <v>-14.1</v>
      </c>
      <c r="L24" s="15">
        <f t="shared" si="5"/>
        <v>300</v>
      </c>
      <c r="M24" s="16">
        <f t="shared" si="7"/>
        <v>-4230</v>
      </c>
    </row>
    <row r="25" ht="15.5" spans="1:13">
      <c r="A25" s="10" t="str">
        <f>ССЫЛКИ!V2</f>
        <v>Огурцы маринованые</v>
      </c>
      <c r="B25" s="11"/>
      <c r="C25" s="15">
        <f>ССЫЛКИ!V3</f>
        <v>400</v>
      </c>
      <c r="D25" s="16">
        <f t="shared" si="0"/>
        <v>0</v>
      </c>
      <c r="E25" s="14">
        <v>0</v>
      </c>
      <c r="F25" s="15">
        <f t="shared" si="1"/>
        <v>400</v>
      </c>
      <c r="G25" s="16">
        <f t="shared" si="2"/>
        <v>0</v>
      </c>
      <c r="H25" s="14">
        <f>'Итог.вед.(ПРИХОД)'!V35</f>
        <v>0</v>
      </c>
      <c r="I25" s="15">
        <f t="shared" si="3"/>
        <v>400</v>
      </c>
      <c r="J25" s="16">
        <f t="shared" si="4"/>
        <v>0</v>
      </c>
      <c r="K25" s="19">
        <f t="shared" si="6"/>
        <v>0</v>
      </c>
      <c r="L25" s="15">
        <f t="shared" si="5"/>
        <v>400</v>
      </c>
      <c r="M25" s="16">
        <f t="shared" si="7"/>
        <v>0</v>
      </c>
    </row>
    <row r="26" ht="15.5" spans="1:13">
      <c r="A26" s="10" t="str">
        <f>ССЫЛКИ!W2</f>
        <v>Мука высшего сорт</v>
      </c>
      <c r="B26" s="11"/>
      <c r="C26" s="15">
        <f>ССЫЛКИ!W3</f>
        <v>50</v>
      </c>
      <c r="D26" s="16">
        <f t="shared" si="0"/>
        <v>0</v>
      </c>
      <c r="E26" s="14">
        <v>0</v>
      </c>
      <c r="F26" s="15">
        <f t="shared" si="1"/>
        <v>50</v>
      </c>
      <c r="G26" s="16">
        <f t="shared" si="2"/>
        <v>0</v>
      </c>
      <c r="H26" s="14">
        <f>'Итог.вед.(ПРИХОД)'!W35</f>
        <v>0</v>
      </c>
      <c r="I26" s="15">
        <f t="shared" si="3"/>
        <v>50</v>
      </c>
      <c r="J26" s="16">
        <f t="shared" si="4"/>
        <v>0</v>
      </c>
      <c r="K26" s="19">
        <f t="shared" si="6"/>
        <v>0</v>
      </c>
      <c r="L26" s="15">
        <f t="shared" si="5"/>
        <v>50</v>
      </c>
      <c r="M26" s="16">
        <f t="shared" si="7"/>
        <v>0</v>
      </c>
    </row>
    <row r="27" ht="15.5" spans="1:13">
      <c r="A27" s="10" t="str">
        <f>ССЫЛКИ!X2</f>
        <v>Повидло</v>
      </c>
      <c r="B27" s="11"/>
      <c r="C27" s="15">
        <f>ССЫЛКИ!X3</f>
        <v>210</v>
      </c>
      <c r="D27" s="16">
        <f t="shared" si="0"/>
        <v>0</v>
      </c>
      <c r="E27" s="14">
        <v>0</v>
      </c>
      <c r="F27" s="15">
        <f t="shared" si="1"/>
        <v>210</v>
      </c>
      <c r="G27" s="16">
        <f t="shared" si="2"/>
        <v>0</v>
      </c>
      <c r="H27" s="14">
        <f>'Итог.вед.(ПРИХОД)'!X35</f>
        <v>0</v>
      </c>
      <c r="I27" s="15">
        <f t="shared" si="3"/>
        <v>210</v>
      </c>
      <c r="J27" s="16">
        <f t="shared" si="4"/>
        <v>0</v>
      </c>
      <c r="K27" s="19">
        <f t="shared" si="6"/>
        <v>0</v>
      </c>
      <c r="L27" s="15">
        <f t="shared" si="5"/>
        <v>210</v>
      </c>
      <c r="M27" s="16">
        <f t="shared" si="7"/>
        <v>0</v>
      </c>
    </row>
    <row r="28" ht="15.5" spans="1:13">
      <c r="A28" s="10" t="str">
        <f>ССЫЛКИ!Y2</f>
        <v>Сок фруктовый светлый</v>
      </c>
      <c r="B28" s="11"/>
      <c r="C28" s="15">
        <f>ССЫЛКИ!Y3</f>
        <v>90</v>
      </c>
      <c r="D28" s="16">
        <f t="shared" si="0"/>
        <v>0</v>
      </c>
      <c r="E28" s="14">
        <v>0</v>
      </c>
      <c r="F28" s="15">
        <f t="shared" si="1"/>
        <v>90</v>
      </c>
      <c r="G28" s="16">
        <f t="shared" si="2"/>
        <v>0</v>
      </c>
      <c r="H28" s="14">
        <f>'Итог.вед.(ПРИХОД)'!Y35</f>
        <v>150.4</v>
      </c>
      <c r="I28" s="15">
        <f t="shared" si="3"/>
        <v>90</v>
      </c>
      <c r="J28" s="16">
        <f t="shared" si="4"/>
        <v>13536</v>
      </c>
      <c r="K28" s="19">
        <f t="shared" si="6"/>
        <v>-150.4</v>
      </c>
      <c r="L28" s="15">
        <f t="shared" si="5"/>
        <v>90</v>
      </c>
      <c r="M28" s="16">
        <f t="shared" si="7"/>
        <v>-13536</v>
      </c>
    </row>
    <row r="29" ht="15.5" spans="1:13">
      <c r="A29" s="10" t="str">
        <f>ССЫЛКИ!Z2</f>
        <v>Сок фруктовый с мякотью</v>
      </c>
      <c r="B29" s="11"/>
      <c r="C29" s="15">
        <f>ССЫЛКИ!Z3</f>
        <v>100</v>
      </c>
      <c r="D29" s="16">
        <f t="shared" si="0"/>
        <v>0</v>
      </c>
      <c r="E29" s="14">
        <v>0</v>
      </c>
      <c r="F29" s="15">
        <f t="shared" si="1"/>
        <v>100</v>
      </c>
      <c r="G29" s="16">
        <f t="shared" si="2"/>
        <v>0</v>
      </c>
      <c r="H29" s="14">
        <f>'Итог.вед.(ПРИХОД)'!Z35</f>
        <v>0</v>
      </c>
      <c r="I29" s="15">
        <f t="shared" si="3"/>
        <v>100</v>
      </c>
      <c r="J29" s="16">
        <f t="shared" si="4"/>
        <v>0</v>
      </c>
      <c r="K29" s="19">
        <f t="shared" si="6"/>
        <v>0</v>
      </c>
      <c r="L29" s="15">
        <f t="shared" si="5"/>
        <v>100</v>
      </c>
      <c r="M29" s="16">
        <f t="shared" si="7"/>
        <v>0</v>
      </c>
    </row>
    <row r="30" ht="15.5" spans="1:13">
      <c r="A30" s="10" t="str">
        <f>ССЫЛКИ!AA2</f>
        <v>Томатная паста</v>
      </c>
      <c r="B30" s="11"/>
      <c r="C30" s="15">
        <f>ССЫЛКИ!AA3</f>
        <v>190</v>
      </c>
      <c r="D30" s="16">
        <f t="shared" si="0"/>
        <v>0</v>
      </c>
      <c r="E30" s="14">
        <v>0</v>
      </c>
      <c r="F30" s="15">
        <f t="shared" si="1"/>
        <v>190</v>
      </c>
      <c r="G30" s="16">
        <f t="shared" si="2"/>
        <v>0</v>
      </c>
      <c r="H30" s="14">
        <f>'Итог.вед.(ПРИХОД)'!AA35</f>
        <v>1.504</v>
      </c>
      <c r="I30" s="15">
        <f t="shared" si="3"/>
        <v>190</v>
      </c>
      <c r="J30" s="16">
        <f t="shared" si="4"/>
        <v>285.76</v>
      </c>
      <c r="K30" s="19">
        <f t="shared" si="6"/>
        <v>-1.504</v>
      </c>
      <c r="L30" s="15">
        <f t="shared" si="5"/>
        <v>190</v>
      </c>
      <c r="M30" s="16">
        <f t="shared" si="7"/>
        <v>-285.76</v>
      </c>
    </row>
    <row r="31" ht="15.5" spans="1:13">
      <c r="A31" s="10" t="str">
        <f>ССЫЛКИ!AB2</f>
        <v>Котлета рыбная полуф-т (кг)</v>
      </c>
      <c r="B31" s="11"/>
      <c r="C31" s="15">
        <f>ССЫЛКИ!AB3</f>
        <v>440</v>
      </c>
      <c r="D31" s="16">
        <f t="shared" si="0"/>
        <v>0</v>
      </c>
      <c r="E31" s="14">
        <v>0</v>
      </c>
      <c r="F31" s="15">
        <f t="shared" si="1"/>
        <v>440</v>
      </c>
      <c r="G31" s="16">
        <f t="shared" si="2"/>
        <v>0</v>
      </c>
      <c r="H31" s="14">
        <f>'Итог.вед.(ПРИХОД)'!AB35</f>
        <v>0</v>
      </c>
      <c r="I31" s="15">
        <f t="shared" si="3"/>
        <v>440</v>
      </c>
      <c r="J31" s="16">
        <f t="shared" si="4"/>
        <v>0</v>
      </c>
      <c r="K31" s="19">
        <f t="shared" si="6"/>
        <v>0</v>
      </c>
      <c r="L31" s="15">
        <f t="shared" si="5"/>
        <v>440</v>
      </c>
      <c r="M31" s="16">
        <f t="shared" si="7"/>
        <v>0</v>
      </c>
    </row>
    <row r="32" ht="15.5" spans="1:13">
      <c r="A32" s="10" t="str">
        <f>ССЫЛКИ!AC2</f>
        <v>Фрикадельки рыбные  полуф-т (кг)</v>
      </c>
      <c r="B32" s="11"/>
      <c r="C32" s="15">
        <f>ССЫЛКИ!AC3</f>
        <v>12.5</v>
      </c>
      <c r="D32" s="16">
        <f t="shared" si="0"/>
        <v>0</v>
      </c>
      <c r="E32" s="14">
        <v>0</v>
      </c>
      <c r="F32" s="15">
        <f t="shared" si="1"/>
        <v>12.5</v>
      </c>
      <c r="G32" s="16">
        <f t="shared" si="2"/>
        <v>0</v>
      </c>
      <c r="H32" s="14">
        <f>'Итог.вед.(ПРИХОД)'!AC35</f>
        <v>0</v>
      </c>
      <c r="I32" s="15">
        <f t="shared" si="3"/>
        <v>12.5</v>
      </c>
      <c r="J32" s="16">
        <f t="shared" si="4"/>
        <v>0</v>
      </c>
      <c r="K32" s="19">
        <f t="shared" si="6"/>
        <v>0</v>
      </c>
      <c r="L32" s="15">
        <f t="shared" si="5"/>
        <v>12.5</v>
      </c>
      <c r="M32" s="16">
        <f t="shared" si="7"/>
        <v>0</v>
      </c>
    </row>
    <row r="33" ht="15.5" spans="1:13">
      <c r="A33" s="10" t="str">
        <f>ССЫЛКИ!AD2</f>
        <v>Крупа гороховая</v>
      </c>
      <c r="B33" s="11"/>
      <c r="C33" s="15">
        <f>ССЫЛКИ!AD3</f>
        <v>70</v>
      </c>
      <c r="D33" s="16">
        <f t="shared" si="0"/>
        <v>0</v>
      </c>
      <c r="E33" s="14">
        <v>0</v>
      </c>
      <c r="F33" s="15">
        <f t="shared" si="1"/>
        <v>70</v>
      </c>
      <c r="G33" s="16">
        <f t="shared" si="2"/>
        <v>0</v>
      </c>
      <c r="H33" s="14">
        <f>'Итог.вед.(ПРИХОД)'!AD35</f>
        <v>0</v>
      </c>
      <c r="I33" s="15">
        <f t="shared" si="3"/>
        <v>70</v>
      </c>
      <c r="J33" s="16">
        <f t="shared" si="4"/>
        <v>0</v>
      </c>
      <c r="K33" s="19">
        <f t="shared" si="6"/>
        <v>0</v>
      </c>
      <c r="L33" s="15">
        <f t="shared" si="5"/>
        <v>70</v>
      </c>
      <c r="M33" s="16">
        <f t="shared" si="7"/>
        <v>0</v>
      </c>
    </row>
    <row r="34" ht="15.5" spans="1:13">
      <c r="A34" s="10" t="str">
        <f>ССЫЛКИ!AE2</f>
        <v>Крупа гречневая</v>
      </c>
      <c r="B34" s="11"/>
      <c r="C34" s="15">
        <f>ССЫЛКИ!AE3</f>
        <v>92</v>
      </c>
      <c r="D34" s="16">
        <f t="shared" si="0"/>
        <v>0</v>
      </c>
      <c r="E34" s="14">
        <v>0</v>
      </c>
      <c r="F34" s="15">
        <f t="shared" si="1"/>
        <v>92</v>
      </c>
      <c r="G34" s="16">
        <f t="shared" si="2"/>
        <v>0</v>
      </c>
      <c r="H34" s="14">
        <f>'Итог.вед.(ПРИХОД)'!AE35</f>
        <v>20.116</v>
      </c>
      <c r="I34" s="15">
        <f t="shared" si="3"/>
        <v>92</v>
      </c>
      <c r="J34" s="16">
        <f t="shared" si="4"/>
        <v>1850.672</v>
      </c>
      <c r="K34" s="19">
        <f t="shared" si="6"/>
        <v>-20.116</v>
      </c>
      <c r="L34" s="15">
        <f t="shared" si="5"/>
        <v>92</v>
      </c>
      <c r="M34" s="16">
        <f t="shared" si="7"/>
        <v>-1850.672</v>
      </c>
    </row>
    <row r="35" ht="15.5" spans="1:13">
      <c r="A35" s="10" t="str">
        <f>ССЫЛКИ!AF2</f>
        <v>Крупа кукурузная</v>
      </c>
      <c r="B35" s="11"/>
      <c r="C35" s="15">
        <f>ССЫЛКИ!AF3</f>
        <v>70</v>
      </c>
      <c r="D35" s="16">
        <f t="shared" si="0"/>
        <v>0</v>
      </c>
      <c r="E35" s="14">
        <v>0</v>
      </c>
      <c r="F35" s="15">
        <f t="shared" si="1"/>
        <v>70</v>
      </c>
      <c r="G35" s="16">
        <f t="shared" si="2"/>
        <v>0</v>
      </c>
      <c r="H35" s="14">
        <f>'Итог.вед.(ПРИХОД)'!AF35</f>
        <v>0</v>
      </c>
      <c r="I35" s="15">
        <f t="shared" si="3"/>
        <v>70</v>
      </c>
      <c r="J35" s="16">
        <f t="shared" si="4"/>
        <v>0</v>
      </c>
      <c r="K35" s="19">
        <f t="shared" si="6"/>
        <v>0</v>
      </c>
      <c r="L35" s="15">
        <f t="shared" si="5"/>
        <v>70</v>
      </c>
      <c r="M35" s="16">
        <f t="shared" si="7"/>
        <v>0</v>
      </c>
    </row>
    <row r="36" ht="15.5" spans="1:13">
      <c r="A36" s="10" t="str">
        <f>ССЫЛКИ!AG2</f>
        <v>Крупа манная</v>
      </c>
      <c r="B36" s="11"/>
      <c r="C36" s="15">
        <f>ССЫЛКИ!AG3</f>
        <v>62</v>
      </c>
      <c r="D36" s="16">
        <f t="shared" si="0"/>
        <v>0</v>
      </c>
      <c r="E36" s="14">
        <v>0</v>
      </c>
      <c r="F36" s="15">
        <f t="shared" si="1"/>
        <v>62</v>
      </c>
      <c r="G36" s="16">
        <f t="shared" si="2"/>
        <v>0</v>
      </c>
      <c r="H36" s="14">
        <f>'Итог.вед.(ПРИХОД)'!AG35</f>
        <v>0</v>
      </c>
      <c r="I36" s="15">
        <f t="shared" si="3"/>
        <v>62</v>
      </c>
      <c r="J36" s="16">
        <f t="shared" si="4"/>
        <v>0</v>
      </c>
      <c r="K36" s="19">
        <f t="shared" si="6"/>
        <v>0</v>
      </c>
      <c r="L36" s="15">
        <f t="shared" si="5"/>
        <v>62</v>
      </c>
      <c r="M36" s="16">
        <f t="shared" si="7"/>
        <v>0</v>
      </c>
    </row>
    <row r="37" ht="15.5" spans="1:13">
      <c r="A37" s="10" t="str">
        <f>ССЫЛКИ!AH2</f>
        <v>Крупа овсяная</v>
      </c>
      <c r="B37" s="11"/>
      <c r="C37" s="15">
        <f>ССЫЛКИ!AH3</f>
        <v>65</v>
      </c>
      <c r="D37" s="16">
        <f t="shared" si="0"/>
        <v>0</v>
      </c>
      <c r="E37" s="14">
        <v>0</v>
      </c>
      <c r="F37" s="15">
        <f t="shared" si="1"/>
        <v>65</v>
      </c>
      <c r="G37" s="16">
        <f t="shared" si="2"/>
        <v>0</v>
      </c>
      <c r="H37" s="14">
        <f>'Итог.вед.(ПРИХОД)'!AH35</f>
        <v>0</v>
      </c>
      <c r="I37" s="15">
        <f t="shared" si="3"/>
        <v>65</v>
      </c>
      <c r="J37" s="16">
        <f t="shared" si="4"/>
        <v>0</v>
      </c>
      <c r="K37" s="19">
        <f t="shared" si="6"/>
        <v>0</v>
      </c>
      <c r="L37" s="15">
        <f t="shared" si="5"/>
        <v>65</v>
      </c>
      <c r="M37" s="16">
        <f t="shared" si="7"/>
        <v>0</v>
      </c>
    </row>
    <row r="38" ht="15.5" spans="1:13">
      <c r="A38" s="10" t="str">
        <f>ССЫЛКИ!AI2</f>
        <v>Крупа перловая</v>
      </c>
      <c r="B38" s="11"/>
      <c r="C38" s="15">
        <f>ССЫЛКИ!AI3</f>
        <v>70</v>
      </c>
      <c r="D38" s="16">
        <f t="shared" si="0"/>
        <v>0</v>
      </c>
      <c r="E38" s="14">
        <v>0</v>
      </c>
      <c r="F38" s="15">
        <f t="shared" si="1"/>
        <v>70</v>
      </c>
      <c r="G38" s="16">
        <f t="shared" si="2"/>
        <v>0</v>
      </c>
      <c r="H38" s="14">
        <f>'Итог.вед.(ПРИХОД)'!AI35</f>
        <v>0</v>
      </c>
      <c r="I38" s="15">
        <f t="shared" si="3"/>
        <v>70</v>
      </c>
      <c r="J38" s="16">
        <f t="shared" si="4"/>
        <v>0</v>
      </c>
      <c r="K38" s="19">
        <f t="shared" si="6"/>
        <v>0</v>
      </c>
      <c r="L38" s="15">
        <f t="shared" si="5"/>
        <v>70</v>
      </c>
      <c r="M38" s="16">
        <f t="shared" si="7"/>
        <v>0</v>
      </c>
    </row>
    <row r="39" ht="15.5" spans="1:13">
      <c r="A39" s="10" t="str">
        <f>ССЫЛКИ!AJ2</f>
        <v>Крупа пшеничная</v>
      </c>
      <c r="B39" s="11"/>
      <c r="C39" s="15">
        <f>ССЫЛКИ!AJ3</f>
        <v>75</v>
      </c>
      <c r="D39" s="16">
        <f t="shared" si="0"/>
        <v>0</v>
      </c>
      <c r="E39" s="14">
        <v>0</v>
      </c>
      <c r="F39" s="15">
        <f t="shared" si="1"/>
        <v>75</v>
      </c>
      <c r="G39" s="16">
        <f t="shared" si="2"/>
        <v>0</v>
      </c>
      <c r="H39" s="14">
        <f>'Итог.вед.(ПРИХОД)'!AJ35</f>
        <v>9.4</v>
      </c>
      <c r="I39" s="15">
        <f t="shared" si="3"/>
        <v>75</v>
      </c>
      <c r="J39" s="16">
        <f t="shared" si="4"/>
        <v>705</v>
      </c>
      <c r="K39" s="19">
        <f t="shared" si="6"/>
        <v>-9.4</v>
      </c>
      <c r="L39" s="15">
        <f t="shared" si="5"/>
        <v>75</v>
      </c>
      <c r="M39" s="16">
        <f t="shared" si="7"/>
        <v>-705</v>
      </c>
    </row>
    <row r="40" ht="15.5" spans="1:13">
      <c r="A40" s="10" t="str">
        <f>ССЫЛКИ!AK2</f>
        <v>Крупа пшено шлифованное</v>
      </c>
      <c r="B40" s="11"/>
      <c r="C40" s="15">
        <f>ССЫЛКИ!AK3</f>
        <v>68</v>
      </c>
      <c r="D40" s="16">
        <f t="shared" si="0"/>
        <v>0</v>
      </c>
      <c r="E40" s="14">
        <v>0</v>
      </c>
      <c r="F40" s="15">
        <f t="shared" si="1"/>
        <v>68</v>
      </c>
      <c r="G40" s="16">
        <f t="shared" si="2"/>
        <v>0</v>
      </c>
      <c r="H40" s="14">
        <f>'Итог.вед.(ПРИХОД)'!AK35</f>
        <v>0</v>
      </c>
      <c r="I40" s="15">
        <f t="shared" si="3"/>
        <v>68</v>
      </c>
      <c r="J40" s="16">
        <f t="shared" si="4"/>
        <v>0</v>
      </c>
      <c r="K40" s="19">
        <f t="shared" si="6"/>
        <v>0</v>
      </c>
      <c r="L40" s="15">
        <f t="shared" si="5"/>
        <v>68</v>
      </c>
      <c r="M40" s="16">
        <f t="shared" si="7"/>
        <v>0</v>
      </c>
    </row>
    <row r="41" ht="15.5" spans="1:13">
      <c r="A41" s="10" t="str">
        <f>ССЫЛКИ!AL2</f>
        <v>Крупа рисовая</v>
      </c>
      <c r="B41" s="11"/>
      <c r="C41" s="15">
        <f>ССЫЛКИ!AL3</f>
        <v>120</v>
      </c>
      <c r="D41" s="16">
        <f t="shared" si="0"/>
        <v>0</v>
      </c>
      <c r="E41" s="14">
        <v>0</v>
      </c>
      <c r="F41" s="15">
        <f t="shared" si="1"/>
        <v>120</v>
      </c>
      <c r="G41" s="16">
        <f t="shared" si="2"/>
        <v>0</v>
      </c>
      <c r="H41" s="14">
        <f>'Итог.вед.(ПРИХОД)'!AL35</f>
        <v>11.28</v>
      </c>
      <c r="I41" s="15">
        <f t="shared" si="3"/>
        <v>120</v>
      </c>
      <c r="J41" s="16">
        <f t="shared" si="4"/>
        <v>1353.6</v>
      </c>
      <c r="K41" s="19">
        <f t="shared" si="6"/>
        <v>-11.28</v>
      </c>
      <c r="L41" s="15">
        <f t="shared" si="5"/>
        <v>120</v>
      </c>
      <c r="M41" s="16">
        <f t="shared" si="7"/>
        <v>-1353.6</v>
      </c>
    </row>
    <row r="42" ht="15.5" spans="1:13">
      <c r="A42" s="10" t="str">
        <f>ССЫЛКИ!AM2</f>
        <v>Крупа ячневая</v>
      </c>
      <c r="B42" s="11"/>
      <c r="C42" s="15">
        <f>ССЫЛКИ!AM3</f>
        <v>70</v>
      </c>
      <c r="D42" s="16">
        <f t="shared" si="0"/>
        <v>0</v>
      </c>
      <c r="E42" s="14">
        <v>0</v>
      </c>
      <c r="F42" s="15">
        <f t="shared" si="1"/>
        <v>70</v>
      </c>
      <c r="G42" s="16">
        <f t="shared" si="2"/>
        <v>0</v>
      </c>
      <c r="H42" s="14">
        <f>'Итог.вед.(ПРИХОД)'!AM35</f>
        <v>0</v>
      </c>
      <c r="I42" s="15">
        <f t="shared" si="3"/>
        <v>70</v>
      </c>
      <c r="J42" s="16">
        <f t="shared" si="4"/>
        <v>0</v>
      </c>
      <c r="K42" s="19">
        <f t="shared" si="6"/>
        <v>0</v>
      </c>
      <c r="L42" s="15">
        <f t="shared" si="5"/>
        <v>70</v>
      </c>
      <c r="M42" s="16">
        <f t="shared" si="7"/>
        <v>0</v>
      </c>
    </row>
    <row r="43" ht="15.5" spans="1:13">
      <c r="A43" s="10" t="str">
        <f>ССЫЛКИ!AN2</f>
        <v>Фасоль</v>
      </c>
      <c r="B43" s="11"/>
      <c r="C43" s="15">
        <f>ССЫЛКИ!AN3</f>
        <v>190</v>
      </c>
      <c r="D43" s="16">
        <f t="shared" si="0"/>
        <v>0</v>
      </c>
      <c r="E43" s="14">
        <v>0</v>
      </c>
      <c r="F43" s="15">
        <f t="shared" si="1"/>
        <v>190</v>
      </c>
      <c r="G43" s="16">
        <f t="shared" si="2"/>
        <v>0</v>
      </c>
      <c r="H43" s="14">
        <f>'Итог.вед.(ПРИХОД)'!AN35</f>
        <v>0</v>
      </c>
      <c r="I43" s="15">
        <f t="shared" si="3"/>
        <v>190</v>
      </c>
      <c r="J43" s="16">
        <f t="shared" si="4"/>
        <v>0</v>
      </c>
      <c r="K43" s="19">
        <f t="shared" si="6"/>
        <v>0</v>
      </c>
      <c r="L43" s="15">
        <f t="shared" si="5"/>
        <v>190</v>
      </c>
      <c r="M43" s="16">
        <f t="shared" si="7"/>
        <v>0</v>
      </c>
    </row>
    <row r="44" ht="15.5" spans="1:13">
      <c r="A44" s="10" t="str">
        <f>ССЫЛКИ!AO2</f>
        <v>Курага сушеная</v>
      </c>
      <c r="B44" s="11"/>
      <c r="C44" s="15">
        <f>ССЫЛКИ!AO3</f>
        <v>420</v>
      </c>
      <c r="D44" s="16">
        <f t="shared" si="0"/>
        <v>0</v>
      </c>
      <c r="E44" s="14">
        <v>0</v>
      </c>
      <c r="F44" s="15">
        <f t="shared" si="1"/>
        <v>420</v>
      </c>
      <c r="G44" s="16">
        <f t="shared" si="2"/>
        <v>0</v>
      </c>
      <c r="H44" s="14">
        <f>'Итог.вед.(ПРИХОД)'!AO35</f>
        <v>0</v>
      </c>
      <c r="I44" s="15">
        <f t="shared" si="3"/>
        <v>420</v>
      </c>
      <c r="J44" s="16">
        <f t="shared" si="4"/>
        <v>0</v>
      </c>
      <c r="K44" s="19">
        <f t="shared" si="6"/>
        <v>0</v>
      </c>
      <c r="L44" s="15">
        <f t="shared" si="5"/>
        <v>420</v>
      </c>
      <c r="M44" s="16">
        <f t="shared" si="7"/>
        <v>0</v>
      </c>
    </row>
    <row r="45" ht="15.5" spans="1:13">
      <c r="A45" s="10" t="str">
        <f>ССЫЛКИ!AP2</f>
        <v>БИО йогурт 2.5</v>
      </c>
      <c r="B45" s="11"/>
      <c r="C45" s="15">
        <f>ССЫЛКИ!AP3</f>
        <v>195</v>
      </c>
      <c r="D45" s="16">
        <f t="shared" si="0"/>
        <v>0</v>
      </c>
      <c r="E45" s="14">
        <v>0</v>
      </c>
      <c r="F45" s="15">
        <f t="shared" si="1"/>
        <v>195</v>
      </c>
      <c r="G45" s="16">
        <f t="shared" si="2"/>
        <v>0</v>
      </c>
      <c r="H45" s="14">
        <f>'Итог.вед.(ПРИХОД)'!AP35</f>
        <v>37.6</v>
      </c>
      <c r="I45" s="15">
        <f t="shared" si="3"/>
        <v>195</v>
      </c>
      <c r="J45" s="16">
        <f t="shared" si="4"/>
        <v>7332</v>
      </c>
      <c r="K45" s="19">
        <f t="shared" si="6"/>
        <v>-37.6</v>
      </c>
      <c r="L45" s="15">
        <f t="shared" si="5"/>
        <v>195</v>
      </c>
      <c r="M45" s="16">
        <f t="shared" si="7"/>
        <v>-7332</v>
      </c>
    </row>
    <row r="46" ht="15.5" spans="1:13">
      <c r="A46" s="10" t="str">
        <f>ССЫЛКИ!AQ2</f>
        <v>Кефир</v>
      </c>
      <c r="B46" s="11"/>
      <c r="C46" s="15">
        <f>ССЫЛКИ!AQ3</f>
        <v>95</v>
      </c>
      <c r="D46" s="16">
        <f t="shared" si="0"/>
        <v>0</v>
      </c>
      <c r="E46" s="14">
        <v>0</v>
      </c>
      <c r="F46" s="15">
        <f t="shared" si="1"/>
        <v>95</v>
      </c>
      <c r="G46" s="16">
        <f t="shared" si="2"/>
        <v>0</v>
      </c>
      <c r="H46" s="14">
        <f>'Итог.вед.(ПРИХОД)'!AQ35</f>
        <v>0</v>
      </c>
      <c r="I46" s="15">
        <f t="shared" si="3"/>
        <v>95</v>
      </c>
      <c r="J46" s="16">
        <f t="shared" si="4"/>
        <v>0</v>
      </c>
      <c r="K46" s="19">
        <f t="shared" si="6"/>
        <v>0</v>
      </c>
      <c r="L46" s="15">
        <f t="shared" si="5"/>
        <v>95</v>
      </c>
      <c r="M46" s="16">
        <f t="shared" si="7"/>
        <v>0</v>
      </c>
    </row>
    <row r="47" ht="15.5" spans="1:13">
      <c r="A47" s="10" t="str">
        <f>ССЫЛКИ!AR2</f>
        <v>Масло сливочное</v>
      </c>
      <c r="B47" s="11"/>
      <c r="C47" s="15">
        <f>ССЫЛКИ!AR3</f>
        <v>1100</v>
      </c>
      <c r="D47" s="16">
        <f t="shared" si="0"/>
        <v>0</v>
      </c>
      <c r="E47" s="14">
        <v>0</v>
      </c>
      <c r="F47" s="15">
        <f t="shared" si="1"/>
        <v>1100</v>
      </c>
      <c r="G47" s="16">
        <f t="shared" si="2"/>
        <v>0</v>
      </c>
      <c r="H47" s="14">
        <f>'Итог.вед.(ПРИХОД)'!AR35</f>
        <v>6.956</v>
      </c>
      <c r="I47" s="15">
        <f t="shared" si="3"/>
        <v>1100</v>
      </c>
      <c r="J47" s="16">
        <f t="shared" si="4"/>
        <v>7651.6</v>
      </c>
      <c r="K47" s="19">
        <f t="shared" si="6"/>
        <v>-6.956</v>
      </c>
      <c r="L47" s="15">
        <f t="shared" si="5"/>
        <v>1100</v>
      </c>
      <c r="M47" s="16">
        <f t="shared" si="7"/>
        <v>-7651.6</v>
      </c>
    </row>
    <row r="48" ht="15.5" spans="1:13">
      <c r="A48" s="10" t="str">
        <f>ССЫЛКИ!AS2</f>
        <v>Молоко разливное</v>
      </c>
      <c r="B48" s="11"/>
      <c r="C48" s="15">
        <f>ССЫЛКИ!AS3</f>
        <v>85</v>
      </c>
      <c r="D48" s="16">
        <f t="shared" si="0"/>
        <v>0</v>
      </c>
      <c r="E48" s="14">
        <v>0</v>
      </c>
      <c r="F48" s="15">
        <f t="shared" si="1"/>
        <v>85</v>
      </c>
      <c r="G48" s="16">
        <f t="shared" si="2"/>
        <v>0</v>
      </c>
      <c r="H48" s="14">
        <f>'Итог.вед.(ПРИХОД)'!AS35</f>
        <v>0</v>
      </c>
      <c r="I48" s="15">
        <f t="shared" si="3"/>
        <v>85</v>
      </c>
      <c r="J48" s="16">
        <f t="shared" si="4"/>
        <v>0</v>
      </c>
      <c r="K48" s="19">
        <f t="shared" si="6"/>
        <v>0</v>
      </c>
      <c r="L48" s="15">
        <f t="shared" si="5"/>
        <v>85</v>
      </c>
      <c r="M48" s="16">
        <f t="shared" si="7"/>
        <v>0</v>
      </c>
    </row>
    <row r="49" ht="15.5" spans="1:13">
      <c r="A49" s="10" t="str">
        <f>ССЫЛКИ!AT2</f>
        <v>Молоко пастеризованное  2,5</v>
      </c>
      <c r="B49" s="11"/>
      <c r="C49" s="15">
        <f>ССЫЛКИ!AT3</f>
        <v>100</v>
      </c>
      <c r="D49" s="16">
        <f t="shared" si="0"/>
        <v>0</v>
      </c>
      <c r="E49" s="14">
        <v>0</v>
      </c>
      <c r="F49" s="15">
        <f t="shared" si="1"/>
        <v>100</v>
      </c>
      <c r="G49" s="16">
        <f t="shared" si="2"/>
        <v>0</v>
      </c>
      <c r="H49" s="14">
        <f>'Итог.вед.(ПРИХОД)'!AT35</f>
        <v>34.216</v>
      </c>
      <c r="I49" s="15">
        <f t="shared" si="3"/>
        <v>100</v>
      </c>
      <c r="J49" s="16">
        <f t="shared" si="4"/>
        <v>3421.6</v>
      </c>
      <c r="K49" s="19">
        <f t="shared" si="6"/>
        <v>-34.216</v>
      </c>
      <c r="L49" s="15">
        <f t="shared" si="5"/>
        <v>100</v>
      </c>
      <c r="M49" s="16">
        <f t="shared" si="7"/>
        <v>-3421.6</v>
      </c>
    </row>
    <row r="50" ht="15.5" spans="1:13">
      <c r="A50" s="10" t="str">
        <f>ССЫЛКИ!AU2</f>
        <v>Сгущенное молоко</v>
      </c>
      <c r="B50" s="11"/>
      <c r="C50" s="15">
        <f>ССЫЛКИ!AU3</f>
        <v>290</v>
      </c>
      <c r="D50" s="16">
        <f t="shared" si="0"/>
        <v>0</v>
      </c>
      <c r="E50" s="14">
        <v>0</v>
      </c>
      <c r="F50" s="15">
        <f t="shared" si="1"/>
        <v>290</v>
      </c>
      <c r="G50" s="16">
        <f t="shared" si="2"/>
        <v>0</v>
      </c>
      <c r="H50" s="14">
        <f>'Итог.вед.(ПРИХОД)'!AU35</f>
        <v>0</v>
      </c>
      <c r="I50" s="15">
        <f t="shared" si="3"/>
        <v>290</v>
      </c>
      <c r="J50" s="16">
        <f t="shared" si="4"/>
        <v>0</v>
      </c>
      <c r="K50" s="19">
        <f t="shared" si="6"/>
        <v>0</v>
      </c>
      <c r="L50" s="15">
        <f t="shared" si="5"/>
        <v>290</v>
      </c>
      <c r="M50" s="16">
        <f t="shared" si="7"/>
        <v>0</v>
      </c>
    </row>
    <row r="51" ht="15.5" spans="1:13">
      <c r="A51" s="10" t="str">
        <f>ССЫЛКИ!AV2</f>
        <v>Сметана</v>
      </c>
      <c r="B51" s="11"/>
      <c r="C51" s="15">
        <f>ССЫЛКИ!AV3</f>
        <v>370</v>
      </c>
      <c r="D51" s="16">
        <f t="shared" si="0"/>
        <v>0</v>
      </c>
      <c r="E51" s="14">
        <v>0</v>
      </c>
      <c r="F51" s="15">
        <f t="shared" si="1"/>
        <v>370</v>
      </c>
      <c r="G51" s="16">
        <f t="shared" si="2"/>
        <v>0</v>
      </c>
      <c r="H51" s="14">
        <f>'Итог.вед.(ПРИХОД)'!AV35</f>
        <v>0.94</v>
      </c>
      <c r="I51" s="15">
        <f t="shared" si="3"/>
        <v>370</v>
      </c>
      <c r="J51" s="16">
        <f t="shared" si="4"/>
        <v>347.8</v>
      </c>
      <c r="K51" s="19">
        <f t="shared" si="6"/>
        <v>-0.94</v>
      </c>
      <c r="L51" s="15">
        <f t="shared" si="5"/>
        <v>370</v>
      </c>
      <c r="M51" s="16">
        <f t="shared" si="7"/>
        <v>-347.8</v>
      </c>
    </row>
    <row r="52" ht="15.5" spans="1:13">
      <c r="A52" s="10" t="str">
        <f>ССЫЛКИ!AW2</f>
        <v>Сыр Российский</v>
      </c>
      <c r="B52" s="11"/>
      <c r="C52" s="15">
        <f>ССЫЛКИ!AW3</f>
        <v>700</v>
      </c>
      <c r="D52" s="16">
        <f t="shared" si="0"/>
        <v>0</v>
      </c>
      <c r="E52" s="14">
        <v>0</v>
      </c>
      <c r="F52" s="15">
        <f t="shared" si="1"/>
        <v>700</v>
      </c>
      <c r="G52" s="16">
        <f t="shared" si="2"/>
        <v>0</v>
      </c>
      <c r="H52" s="14">
        <f>'Итог.вед.(ПРИХОД)'!AW35</f>
        <v>0</v>
      </c>
      <c r="I52" s="15">
        <f t="shared" si="3"/>
        <v>700</v>
      </c>
      <c r="J52" s="16">
        <f t="shared" si="4"/>
        <v>0</v>
      </c>
      <c r="K52" s="19">
        <f t="shared" si="6"/>
        <v>0</v>
      </c>
      <c r="L52" s="15">
        <f t="shared" si="5"/>
        <v>700</v>
      </c>
      <c r="M52" s="16">
        <f t="shared" si="7"/>
        <v>0</v>
      </c>
    </row>
    <row r="53" ht="15.5" spans="1:13">
      <c r="A53" s="10" t="str">
        <f>ССЫЛКИ!AX2</f>
        <v>Биточки куриные (кг)</v>
      </c>
      <c r="B53" s="11"/>
      <c r="C53" s="15">
        <f>ССЫЛКИ!AX3</f>
        <v>440</v>
      </c>
      <c r="D53" s="16">
        <f t="shared" si="0"/>
        <v>0</v>
      </c>
      <c r="E53" s="14">
        <v>0</v>
      </c>
      <c r="F53" s="15">
        <f t="shared" si="1"/>
        <v>440</v>
      </c>
      <c r="G53" s="16">
        <f t="shared" si="2"/>
        <v>0</v>
      </c>
      <c r="H53" s="14">
        <f>'Итог.вед.(ПРИХОД)'!AX35</f>
        <v>11.28</v>
      </c>
      <c r="I53" s="15">
        <f t="shared" si="3"/>
        <v>440</v>
      </c>
      <c r="J53" s="16">
        <f t="shared" si="4"/>
        <v>4963.2</v>
      </c>
      <c r="K53" s="19">
        <f t="shared" si="6"/>
        <v>-11.28</v>
      </c>
      <c r="L53" s="15">
        <f t="shared" si="5"/>
        <v>440</v>
      </c>
      <c r="M53" s="16">
        <f t="shared" si="7"/>
        <v>-4963.2</v>
      </c>
    </row>
    <row r="54" ht="15.5" spans="1:13">
      <c r="A54" s="10" t="str">
        <f>ССЫЛКИ!AY2</f>
        <v>Тушка куринная</v>
      </c>
      <c r="B54" s="11"/>
      <c r="C54" s="15">
        <f>ССЫЛКИ!AY3</f>
        <v>240</v>
      </c>
      <c r="D54" s="16">
        <f t="shared" si="0"/>
        <v>0</v>
      </c>
      <c r="E54" s="14">
        <v>0</v>
      </c>
      <c r="F54" s="15">
        <f t="shared" si="1"/>
        <v>240</v>
      </c>
      <c r="G54" s="16">
        <f t="shared" si="2"/>
        <v>0</v>
      </c>
      <c r="H54" s="14">
        <f>'Итог.вед.(ПРИХОД)'!AY35</f>
        <v>0</v>
      </c>
      <c r="I54" s="15">
        <f t="shared" si="3"/>
        <v>240</v>
      </c>
      <c r="J54" s="16">
        <f t="shared" si="4"/>
        <v>0</v>
      </c>
      <c r="K54" s="19">
        <f t="shared" si="6"/>
        <v>0</v>
      </c>
      <c r="L54" s="15">
        <f t="shared" si="5"/>
        <v>240</v>
      </c>
      <c r="M54" s="16">
        <f t="shared" si="7"/>
        <v>0</v>
      </c>
    </row>
    <row r="55" ht="15.5" spans="1:13">
      <c r="A55" s="10" t="str">
        <f>ССЫЛКИ!AZ2</f>
        <v>Бедро куриное</v>
      </c>
      <c r="B55" s="11"/>
      <c r="C55" s="15">
        <f>ССЫЛКИ!AZ3</f>
        <v>260</v>
      </c>
      <c r="D55" s="16">
        <f t="shared" si="0"/>
        <v>0</v>
      </c>
      <c r="E55" s="14">
        <v>0</v>
      </c>
      <c r="F55" s="15">
        <f t="shared" si="1"/>
        <v>260</v>
      </c>
      <c r="G55" s="16">
        <f t="shared" si="2"/>
        <v>0</v>
      </c>
      <c r="H55" s="14">
        <f>'Итог.вед.(ПРИХОД)'!AZ35</f>
        <v>10.528</v>
      </c>
      <c r="I55" s="15">
        <f t="shared" si="3"/>
        <v>260</v>
      </c>
      <c r="J55" s="16">
        <f t="shared" si="4"/>
        <v>2737.28</v>
      </c>
      <c r="K55" s="19">
        <f t="shared" si="6"/>
        <v>-10.528</v>
      </c>
      <c r="L55" s="15">
        <f t="shared" si="5"/>
        <v>260</v>
      </c>
      <c r="M55" s="16">
        <f t="shared" si="7"/>
        <v>-2737.28</v>
      </c>
    </row>
    <row r="56" ht="15.5" spans="1:13">
      <c r="A56" s="10" t="str">
        <f>ССЫЛКИ!BA2</f>
        <v>Фарш говяжий</v>
      </c>
      <c r="B56" s="11"/>
      <c r="C56" s="15">
        <f>ССЫЛКИ!BA3</f>
        <v>350</v>
      </c>
      <c r="D56" s="16">
        <f t="shared" si="0"/>
        <v>0</v>
      </c>
      <c r="E56" s="14">
        <v>0</v>
      </c>
      <c r="F56" s="15">
        <f t="shared" si="1"/>
        <v>350</v>
      </c>
      <c r="G56" s="16">
        <f t="shared" si="2"/>
        <v>0</v>
      </c>
      <c r="H56" s="14">
        <f>'Итог.вед.(ПРИХОД)'!BA35</f>
        <v>0</v>
      </c>
      <c r="I56" s="15">
        <f t="shared" si="3"/>
        <v>350</v>
      </c>
      <c r="J56" s="16">
        <f t="shared" si="4"/>
        <v>0</v>
      </c>
      <c r="K56" s="19">
        <f t="shared" si="6"/>
        <v>0</v>
      </c>
      <c r="L56" s="15">
        <f t="shared" si="5"/>
        <v>350</v>
      </c>
      <c r="M56" s="16">
        <f t="shared" si="7"/>
        <v>0</v>
      </c>
    </row>
    <row r="57" ht="15.5" spans="1:13">
      <c r="A57" s="10" t="str">
        <f>ССЫЛКИ!BB2</f>
        <v>Баклажаны свежие</v>
      </c>
      <c r="B57" s="11"/>
      <c r="C57" s="15">
        <f>ССЫЛКИ!BB3</f>
        <v>50</v>
      </c>
      <c r="D57" s="16">
        <f t="shared" si="0"/>
        <v>0</v>
      </c>
      <c r="E57" s="14">
        <v>0</v>
      </c>
      <c r="F57" s="15">
        <f t="shared" si="1"/>
        <v>50</v>
      </c>
      <c r="G57" s="16">
        <f t="shared" si="2"/>
        <v>0</v>
      </c>
      <c r="H57" s="14">
        <f>'Итог.вед.(ПРИХОД)'!BB35</f>
        <v>0</v>
      </c>
      <c r="I57" s="15">
        <f t="shared" si="3"/>
        <v>50</v>
      </c>
      <c r="J57" s="16">
        <f t="shared" si="4"/>
        <v>0</v>
      </c>
      <c r="K57" s="19">
        <f t="shared" si="6"/>
        <v>0</v>
      </c>
      <c r="L57" s="15">
        <f t="shared" si="5"/>
        <v>50</v>
      </c>
      <c r="M57" s="16">
        <f t="shared" si="7"/>
        <v>0</v>
      </c>
    </row>
    <row r="58" ht="15.5" spans="1:13">
      <c r="A58" s="10" t="str">
        <f>ССЫЛКИ!BC2</f>
        <v>Грудка куриная</v>
      </c>
      <c r="B58" s="11"/>
      <c r="C58" s="15">
        <f>ССЫЛКИ!BC3</f>
        <v>370</v>
      </c>
      <c r="D58" s="16">
        <f t="shared" si="0"/>
        <v>0</v>
      </c>
      <c r="E58" s="14">
        <v>0</v>
      </c>
      <c r="F58" s="15">
        <f t="shared" si="1"/>
        <v>370</v>
      </c>
      <c r="G58" s="16">
        <f t="shared" si="2"/>
        <v>0</v>
      </c>
      <c r="H58" s="14">
        <f>'Итог.вед.(ПРИХОД)'!BC35</f>
        <v>11.844</v>
      </c>
      <c r="I58" s="15">
        <f t="shared" si="3"/>
        <v>370</v>
      </c>
      <c r="J58" s="16">
        <f t="shared" si="4"/>
        <v>4382.28</v>
      </c>
      <c r="K58" s="19">
        <f t="shared" si="6"/>
        <v>-11.844</v>
      </c>
      <c r="L58" s="15">
        <f t="shared" si="5"/>
        <v>370</v>
      </c>
      <c r="M58" s="16">
        <f t="shared" si="7"/>
        <v>-4382.28</v>
      </c>
    </row>
    <row r="59" ht="15.5" spans="1:13">
      <c r="A59" s="10" t="str">
        <f>ССЫЛКИ!BD2</f>
        <v>Перец болгарский </v>
      </c>
      <c r="B59" s="11"/>
      <c r="C59" s="15">
        <f>ССЫЛКИ!BD3</f>
        <v>55</v>
      </c>
      <c r="D59" s="16">
        <f t="shared" si="0"/>
        <v>0</v>
      </c>
      <c r="E59" s="14">
        <v>0</v>
      </c>
      <c r="F59" s="15">
        <f t="shared" si="1"/>
        <v>55</v>
      </c>
      <c r="G59" s="16">
        <f t="shared" si="2"/>
        <v>0</v>
      </c>
      <c r="H59" s="14">
        <f>'Итог.вед.(ПРИХОД)'!BD35</f>
        <v>0</v>
      </c>
      <c r="I59" s="15">
        <f t="shared" si="3"/>
        <v>55</v>
      </c>
      <c r="J59" s="16">
        <f t="shared" si="4"/>
        <v>0</v>
      </c>
      <c r="K59" s="19">
        <f t="shared" si="6"/>
        <v>0</v>
      </c>
      <c r="L59" s="15">
        <f t="shared" si="5"/>
        <v>55</v>
      </c>
      <c r="M59" s="16">
        <f t="shared" si="7"/>
        <v>0</v>
      </c>
    </row>
    <row r="60" ht="15.5" spans="1:13">
      <c r="A60" s="10" t="str">
        <f>ССЫЛКИ!BE2</f>
        <v>Зелень разная </v>
      </c>
      <c r="B60" s="11"/>
      <c r="C60" s="15">
        <f>ССЫЛКИ!BE3</f>
        <v>450</v>
      </c>
      <c r="D60" s="16">
        <f t="shared" si="0"/>
        <v>0</v>
      </c>
      <c r="E60" s="14">
        <v>0</v>
      </c>
      <c r="F60" s="15">
        <f t="shared" si="1"/>
        <v>450</v>
      </c>
      <c r="G60" s="16">
        <f t="shared" si="2"/>
        <v>0</v>
      </c>
      <c r="H60" s="14">
        <f>'Итог.вед.(ПРИХОД)'!BE35</f>
        <v>0</v>
      </c>
      <c r="I60" s="15">
        <f t="shared" si="3"/>
        <v>450</v>
      </c>
      <c r="J60" s="16">
        <f t="shared" si="4"/>
        <v>0</v>
      </c>
      <c r="K60" s="19">
        <f t="shared" si="6"/>
        <v>0</v>
      </c>
      <c r="L60" s="15">
        <f t="shared" si="5"/>
        <v>450</v>
      </c>
      <c r="M60" s="16">
        <f t="shared" si="7"/>
        <v>0</v>
      </c>
    </row>
    <row r="61" ht="15.5" spans="1:13">
      <c r="A61" s="10" t="str">
        <f>ССЫЛКИ!BF2</f>
        <v>Котлета куриная полуфаб-т (кг)</v>
      </c>
      <c r="B61" s="11"/>
      <c r="C61" s="15">
        <f>ССЫЛКИ!BF3</f>
        <v>440</v>
      </c>
      <c r="D61" s="16">
        <f t="shared" si="0"/>
        <v>0</v>
      </c>
      <c r="E61" s="14">
        <v>0</v>
      </c>
      <c r="F61" s="15">
        <f t="shared" si="1"/>
        <v>440</v>
      </c>
      <c r="G61" s="16">
        <f t="shared" si="2"/>
        <v>0</v>
      </c>
      <c r="H61" s="14">
        <f>'Итог.вед.(ПРИХОД)'!BF35</f>
        <v>33.84</v>
      </c>
      <c r="I61" s="15">
        <f t="shared" si="3"/>
        <v>440</v>
      </c>
      <c r="J61" s="16">
        <f t="shared" si="4"/>
        <v>14889.6</v>
      </c>
      <c r="K61" s="19">
        <f t="shared" si="6"/>
        <v>-33.84</v>
      </c>
      <c r="L61" s="15">
        <f t="shared" si="5"/>
        <v>440</v>
      </c>
      <c r="M61" s="16">
        <f t="shared" si="7"/>
        <v>-14889.6</v>
      </c>
    </row>
    <row r="62" ht="15.5" spans="1:13">
      <c r="A62" s="10" t="str">
        <f>ССЫЛКИ!BG2</f>
        <v>Капуста</v>
      </c>
      <c r="B62" s="11"/>
      <c r="C62" s="15">
        <f>ССЫЛКИ!BG3</f>
        <v>48</v>
      </c>
      <c r="D62" s="16">
        <f t="shared" si="0"/>
        <v>0</v>
      </c>
      <c r="E62" s="14">
        <v>0</v>
      </c>
      <c r="F62" s="15">
        <f t="shared" si="1"/>
        <v>48</v>
      </c>
      <c r="G62" s="16">
        <f t="shared" si="2"/>
        <v>0</v>
      </c>
      <c r="H62" s="14">
        <f>'Итог.вед.(ПРИХОД)'!BG35</f>
        <v>5.64</v>
      </c>
      <c r="I62" s="15">
        <f t="shared" si="3"/>
        <v>48</v>
      </c>
      <c r="J62" s="16">
        <f t="shared" si="4"/>
        <v>270.72</v>
      </c>
      <c r="K62" s="19">
        <f t="shared" si="6"/>
        <v>-5.64</v>
      </c>
      <c r="L62" s="15">
        <f t="shared" si="5"/>
        <v>48</v>
      </c>
      <c r="M62" s="16">
        <f t="shared" si="7"/>
        <v>-270.72</v>
      </c>
    </row>
    <row r="63" ht="15.5" spans="1:13">
      <c r="A63" s="10" t="str">
        <f>ССЫЛКИ!BH2</f>
        <v>Картофель</v>
      </c>
      <c r="B63" s="11"/>
      <c r="C63" s="15">
        <f>ССЫЛКИ!BH3</f>
        <v>59</v>
      </c>
      <c r="D63" s="16">
        <f t="shared" si="0"/>
        <v>0</v>
      </c>
      <c r="E63" s="14">
        <v>0</v>
      </c>
      <c r="F63" s="15">
        <f t="shared" si="1"/>
        <v>59</v>
      </c>
      <c r="G63" s="16">
        <f t="shared" si="2"/>
        <v>0</v>
      </c>
      <c r="H63" s="14">
        <f>'Итог.вед.(ПРИХОД)'!BH35</f>
        <v>72.944</v>
      </c>
      <c r="I63" s="15">
        <f t="shared" si="3"/>
        <v>59</v>
      </c>
      <c r="J63" s="16">
        <f t="shared" si="4"/>
        <v>4303.696</v>
      </c>
      <c r="K63" s="19">
        <f t="shared" si="6"/>
        <v>-72.944</v>
      </c>
      <c r="L63" s="15">
        <f t="shared" si="5"/>
        <v>59</v>
      </c>
      <c r="M63" s="16">
        <f t="shared" si="7"/>
        <v>-4303.696</v>
      </c>
    </row>
    <row r="64" ht="15.5" spans="1:13">
      <c r="A64" s="10" t="str">
        <f>ССЫЛКИ!BI2</f>
        <v>Лук репчатый</v>
      </c>
      <c r="B64" s="11"/>
      <c r="C64" s="15">
        <f>ССЫЛКИ!BI3</f>
        <v>48</v>
      </c>
      <c r="D64" s="16">
        <f t="shared" si="0"/>
        <v>0</v>
      </c>
      <c r="E64" s="14">
        <v>0</v>
      </c>
      <c r="F64" s="15">
        <f t="shared" si="1"/>
        <v>48</v>
      </c>
      <c r="G64" s="16">
        <f t="shared" si="2"/>
        <v>0</v>
      </c>
      <c r="H64" s="14">
        <f>'Итог.вед.(ПРИХОД)'!BI35</f>
        <v>9.588</v>
      </c>
      <c r="I64" s="15">
        <f t="shared" si="3"/>
        <v>48</v>
      </c>
      <c r="J64" s="16">
        <f t="shared" si="4"/>
        <v>460.224</v>
      </c>
      <c r="K64" s="19">
        <f t="shared" si="6"/>
        <v>-9.588</v>
      </c>
      <c r="L64" s="15">
        <f t="shared" si="5"/>
        <v>48</v>
      </c>
      <c r="M64" s="16">
        <f t="shared" si="7"/>
        <v>-460.224</v>
      </c>
    </row>
    <row r="65" ht="15.5" spans="1:13">
      <c r="A65" s="10" t="str">
        <f>ССЫЛКИ!BJ2</f>
        <v>Морковь</v>
      </c>
      <c r="B65" s="11"/>
      <c r="C65" s="15">
        <f>ССЫЛКИ!BJ3</f>
        <v>49</v>
      </c>
      <c r="D65" s="16">
        <f t="shared" si="0"/>
        <v>0</v>
      </c>
      <c r="E65" s="14">
        <v>0</v>
      </c>
      <c r="F65" s="15">
        <f t="shared" si="1"/>
        <v>49</v>
      </c>
      <c r="G65" s="16">
        <f t="shared" si="2"/>
        <v>0</v>
      </c>
      <c r="H65" s="14">
        <f>'Итог.вед.(ПРИХОД)'!BJ35</f>
        <v>12.22</v>
      </c>
      <c r="I65" s="15">
        <f t="shared" si="3"/>
        <v>49</v>
      </c>
      <c r="J65" s="16">
        <f t="shared" si="4"/>
        <v>598.78</v>
      </c>
      <c r="K65" s="19">
        <f t="shared" si="6"/>
        <v>-12.22</v>
      </c>
      <c r="L65" s="15">
        <f t="shared" si="5"/>
        <v>49</v>
      </c>
      <c r="M65" s="16">
        <f t="shared" si="7"/>
        <v>-598.78</v>
      </c>
    </row>
    <row r="66" ht="15.5" spans="1:13">
      <c r="A66" s="10" t="str">
        <f>ССЫЛКИ!BK2</f>
        <v>Огурцы свежие</v>
      </c>
      <c r="B66" s="11"/>
      <c r="C66" s="15">
        <f>ССЫЛКИ!BK3</f>
        <v>78</v>
      </c>
      <c r="D66" s="16">
        <f t="shared" si="0"/>
        <v>0</v>
      </c>
      <c r="E66" s="14">
        <v>0</v>
      </c>
      <c r="F66" s="15">
        <f t="shared" si="1"/>
        <v>78</v>
      </c>
      <c r="G66" s="16">
        <f t="shared" si="2"/>
        <v>0</v>
      </c>
      <c r="H66" s="14">
        <f>'Итог.вед.(ПРИХОД)'!BK35</f>
        <v>0</v>
      </c>
      <c r="I66" s="15">
        <f t="shared" si="3"/>
        <v>78</v>
      </c>
      <c r="J66" s="16">
        <f t="shared" si="4"/>
        <v>0</v>
      </c>
      <c r="K66" s="19">
        <f t="shared" si="6"/>
        <v>0</v>
      </c>
      <c r="L66" s="15">
        <f t="shared" si="5"/>
        <v>78</v>
      </c>
      <c r="M66" s="16">
        <f t="shared" si="7"/>
        <v>0</v>
      </c>
    </row>
    <row r="67" ht="15.5" spans="1:13">
      <c r="A67" s="10" t="str">
        <f>ССЫЛКИ!BL2</f>
        <v>Помидоры свежие </v>
      </c>
      <c r="B67" s="11"/>
      <c r="C67" s="15">
        <f>ССЫЛКИ!BL3</f>
        <v>110</v>
      </c>
      <c r="D67" s="16">
        <f t="shared" si="0"/>
        <v>0</v>
      </c>
      <c r="E67" s="14">
        <v>0</v>
      </c>
      <c r="F67" s="15">
        <f t="shared" si="1"/>
        <v>110</v>
      </c>
      <c r="G67" s="16">
        <f t="shared" si="2"/>
        <v>0</v>
      </c>
      <c r="H67" s="14">
        <f>'Итог.вед.(ПРИХОД)'!BL35</f>
        <v>0</v>
      </c>
      <c r="I67" s="15">
        <f t="shared" si="3"/>
        <v>110</v>
      </c>
      <c r="J67" s="16">
        <f t="shared" si="4"/>
        <v>0</v>
      </c>
      <c r="K67" s="19">
        <f t="shared" si="6"/>
        <v>0</v>
      </c>
      <c r="L67" s="15">
        <f t="shared" si="5"/>
        <v>110</v>
      </c>
      <c r="M67" s="16">
        <f t="shared" si="7"/>
        <v>0</v>
      </c>
    </row>
    <row r="68" ht="15.5" spans="1:13">
      <c r="A68" s="10" t="str">
        <f>ССЫЛКИ!BM2</f>
        <v>Свекла столовая</v>
      </c>
      <c r="B68" s="11"/>
      <c r="C68" s="15">
        <f>ССЫЛКИ!BM3</f>
        <v>61</v>
      </c>
      <c r="D68" s="16">
        <f t="shared" si="0"/>
        <v>0</v>
      </c>
      <c r="E68" s="14">
        <v>0</v>
      </c>
      <c r="F68" s="15">
        <f t="shared" si="1"/>
        <v>61</v>
      </c>
      <c r="G68" s="16">
        <f t="shared" si="2"/>
        <v>0</v>
      </c>
      <c r="H68" s="14">
        <f>'Итог.вед.(ПРИХОД)'!BM35</f>
        <v>6.016</v>
      </c>
      <c r="I68" s="15">
        <f t="shared" si="3"/>
        <v>61</v>
      </c>
      <c r="J68" s="16">
        <f t="shared" si="4"/>
        <v>366.976</v>
      </c>
      <c r="K68" s="19">
        <f t="shared" si="6"/>
        <v>-6.016</v>
      </c>
      <c r="L68" s="15">
        <f t="shared" si="5"/>
        <v>61</v>
      </c>
      <c r="M68" s="16">
        <f t="shared" si="7"/>
        <v>-366.976</v>
      </c>
    </row>
    <row r="69" ht="15.5" spans="1:13">
      <c r="A69" s="10" t="str">
        <f>ССЫЛКИ!BN2</f>
        <v>Вареники полуфаб-т (кг)</v>
      </c>
      <c r="B69" s="11"/>
      <c r="C69" s="15">
        <f>ССЫЛКИ!BN3</f>
        <v>220</v>
      </c>
      <c r="D69" s="16">
        <f t="shared" si="0"/>
        <v>0</v>
      </c>
      <c r="E69" s="14">
        <v>0</v>
      </c>
      <c r="F69" s="15">
        <f t="shared" si="1"/>
        <v>220</v>
      </c>
      <c r="G69" s="16">
        <f t="shared" si="2"/>
        <v>0</v>
      </c>
      <c r="H69" s="14">
        <f>'Итог.вед.(ПРИХОД)'!BN35</f>
        <v>18.8</v>
      </c>
      <c r="I69" s="15">
        <f t="shared" si="3"/>
        <v>220</v>
      </c>
      <c r="J69" s="16">
        <f t="shared" si="4"/>
        <v>4136</v>
      </c>
      <c r="K69" s="19">
        <f t="shared" ref="K69:K84" si="8">B69+E69-H69</f>
        <v>-18.8</v>
      </c>
      <c r="L69" s="15">
        <f t="shared" si="5"/>
        <v>220</v>
      </c>
      <c r="M69" s="16">
        <f t="shared" si="7"/>
        <v>-4136</v>
      </c>
    </row>
    <row r="70" ht="15.5" spans="1:13">
      <c r="A70" s="10" t="str">
        <f>ССЫЛКИ!BO2</f>
        <v>Мандарины</v>
      </c>
      <c r="B70" s="11"/>
      <c r="C70" s="15">
        <f>ССЫЛКИ!BO3</f>
        <v>200</v>
      </c>
      <c r="D70" s="16">
        <f t="shared" si="0"/>
        <v>0</v>
      </c>
      <c r="E70" s="14">
        <v>0</v>
      </c>
      <c r="F70" s="15">
        <f t="shared" si="1"/>
        <v>200</v>
      </c>
      <c r="G70" s="16">
        <f t="shared" si="2"/>
        <v>0</v>
      </c>
      <c r="H70" s="14">
        <f>'Итог.вед.(ПРИХОД)'!BO35</f>
        <v>0</v>
      </c>
      <c r="I70" s="15">
        <f t="shared" si="3"/>
        <v>200</v>
      </c>
      <c r="J70" s="16">
        <f t="shared" si="4"/>
        <v>0</v>
      </c>
      <c r="K70" s="19">
        <f t="shared" si="8"/>
        <v>0</v>
      </c>
      <c r="L70" s="15">
        <f t="shared" si="5"/>
        <v>200</v>
      </c>
      <c r="M70" s="16">
        <f t="shared" si="7"/>
        <v>0</v>
      </c>
    </row>
    <row r="71" ht="15.5" spans="1:13">
      <c r="A71" s="10" t="str">
        <f>ССЫЛКИ!BP2</f>
        <v>Бананы</v>
      </c>
      <c r="B71" s="11"/>
      <c r="C71" s="15">
        <f>ССЫЛКИ!BP3</f>
        <v>164</v>
      </c>
      <c r="D71" s="16">
        <f t="shared" si="0"/>
        <v>0</v>
      </c>
      <c r="E71" s="14">
        <v>0</v>
      </c>
      <c r="F71" s="15">
        <f t="shared" si="1"/>
        <v>164</v>
      </c>
      <c r="G71" s="16">
        <f t="shared" si="2"/>
        <v>0</v>
      </c>
      <c r="H71" s="14">
        <f>'Итог.вед.(ПРИХОД)'!BP35</f>
        <v>0</v>
      </c>
      <c r="I71" s="15">
        <f t="shared" si="3"/>
        <v>164</v>
      </c>
      <c r="J71" s="16">
        <f t="shared" si="4"/>
        <v>0</v>
      </c>
      <c r="K71" s="19">
        <f t="shared" si="8"/>
        <v>0</v>
      </c>
      <c r="L71" s="15">
        <f t="shared" si="5"/>
        <v>164</v>
      </c>
      <c r="M71" s="16">
        <f t="shared" si="7"/>
        <v>0</v>
      </c>
    </row>
    <row r="72" ht="15.5" spans="1:13">
      <c r="A72" s="10" t="str">
        <f>ССЫЛКИ!BQ2</f>
        <v>Груши</v>
      </c>
      <c r="B72" s="11"/>
      <c r="C72" s="15">
        <f>ССЫЛКИ!BQ3</f>
        <v>190</v>
      </c>
      <c r="D72" s="16">
        <f t="shared" si="0"/>
        <v>0</v>
      </c>
      <c r="E72" s="14">
        <v>0</v>
      </c>
      <c r="F72" s="15">
        <f t="shared" si="1"/>
        <v>190</v>
      </c>
      <c r="G72" s="16">
        <f t="shared" si="2"/>
        <v>0</v>
      </c>
      <c r="H72" s="14">
        <f>'Итог.вед.(ПРИХОД)'!BQ35</f>
        <v>0</v>
      </c>
      <c r="I72" s="15">
        <f t="shared" si="3"/>
        <v>190</v>
      </c>
      <c r="J72" s="16">
        <f t="shared" si="4"/>
        <v>0</v>
      </c>
      <c r="K72" s="19">
        <f t="shared" si="8"/>
        <v>0</v>
      </c>
      <c r="L72" s="15">
        <f t="shared" si="5"/>
        <v>190</v>
      </c>
      <c r="M72" s="16">
        <f t="shared" si="7"/>
        <v>0</v>
      </c>
    </row>
    <row r="73" ht="15.5" spans="1:13">
      <c r="A73" s="10" t="str">
        <f>ССЫЛКИ!BR2</f>
        <v>Лимонная кислота</v>
      </c>
      <c r="B73" s="11"/>
      <c r="C73" s="15">
        <f>ССЫЛКИ!BR3</f>
        <v>300</v>
      </c>
      <c r="D73" s="16">
        <f t="shared" si="0"/>
        <v>0</v>
      </c>
      <c r="E73" s="14">
        <v>0</v>
      </c>
      <c r="F73" s="15">
        <f t="shared" si="1"/>
        <v>300</v>
      </c>
      <c r="G73" s="16">
        <f t="shared" si="2"/>
        <v>0</v>
      </c>
      <c r="H73" s="14">
        <f>'Итог.вед.(ПРИХОД)'!BR35</f>
        <v>0</v>
      </c>
      <c r="I73" s="15">
        <f t="shared" si="3"/>
        <v>300</v>
      </c>
      <c r="J73" s="16">
        <f t="shared" si="4"/>
        <v>0</v>
      </c>
      <c r="K73" s="19">
        <f t="shared" si="8"/>
        <v>0</v>
      </c>
      <c r="L73" s="15">
        <f t="shared" si="5"/>
        <v>300</v>
      </c>
      <c r="M73" s="16">
        <f t="shared" si="7"/>
        <v>0</v>
      </c>
    </row>
    <row r="74" ht="15.5" spans="1:13">
      <c r="A74" s="10" t="str">
        <f>ССЫЛКИ!BS2</f>
        <v>Апельсины</v>
      </c>
      <c r="B74" s="11"/>
      <c r="C74" s="15">
        <f>ССЫЛКИ!BS3</f>
        <v>195</v>
      </c>
      <c r="D74" s="16">
        <f t="shared" si="0"/>
        <v>0</v>
      </c>
      <c r="E74" s="14">
        <v>0</v>
      </c>
      <c r="F74" s="15">
        <f t="shared" si="1"/>
        <v>195</v>
      </c>
      <c r="G74" s="16">
        <f t="shared" si="2"/>
        <v>0</v>
      </c>
      <c r="H74" s="14">
        <f>'Итог.вед.(ПРИХОД)'!BS35</f>
        <v>25.004</v>
      </c>
      <c r="I74" s="15">
        <f t="shared" si="3"/>
        <v>195</v>
      </c>
      <c r="J74" s="16">
        <f t="shared" si="4"/>
        <v>4875.78</v>
      </c>
      <c r="K74" s="19">
        <f t="shared" si="8"/>
        <v>-25.004</v>
      </c>
      <c r="L74" s="15">
        <f t="shared" si="5"/>
        <v>195</v>
      </c>
      <c r="M74" s="16">
        <f t="shared" si="7"/>
        <v>-4875.78</v>
      </c>
    </row>
    <row r="75" ht="15.5" spans="1:13">
      <c r="A75" s="10" t="str">
        <f>ССЫЛКИ!BT2</f>
        <v>Яблоки</v>
      </c>
      <c r="B75" s="11"/>
      <c r="C75" s="15">
        <f>ССЫЛКИ!BT3</f>
        <v>105</v>
      </c>
      <c r="D75" s="16">
        <f t="shared" si="0"/>
        <v>0</v>
      </c>
      <c r="E75" s="14">
        <v>0</v>
      </c>
      <c r="F75" s="15">
        <f t="shared" si="1"/>
        <v>105</v>
      </c>
      <c r="G75" s="16">
        <f t="shared" si="2"/>
        <v>0</v>
      </c>
      <c r="H75" s="14">
        <f>'Итог.вед.(ПРИХОД)'!BT35</f>
        <v>101.144</v>
      </c>
      <c r="I75" s="15">
        <f t="shared" si="3"/>
        <v>105</v>
      </c>
      <c r="J75" s="16">
        <f t="shared" si="4"/>
        <v>10620.12</v>
      </c>
      <c r="K75" s="19">
        <f t="shared" si="8"/>
        <v>-101.144</v>
      </c>
      <c r="L75" s="15">
        <f t="shared" si="5"/>
        <v>105</v>
      </c>
      <c r="M75" s="16">
        <f t="shared" si="7"/>
        <v>-10620.12</v>
      </c>
    </row>
    <row r="76" ht="15.5" spans="1:13">
      <c r="A76" s="10" t="str">
        <f>ССЫЛКИ!BU2</f>
        <v>Тефтели куриные</v>
      </c>
      <c r="B76" s="11"/>
      <c r="C76" s="15">
        <f>ССЫЛКИ!BU3</f>
        <v>440</v>
      </c>
      <c r="D76" s="16">
        <f t="shared" si="0"/>
        <v>0</v>
      </c>
      <c r="E76" s="14">
        <v>0</v>
      </c>
      <c r="F76" s="15">
        <f t="shared" si="1"/>
        <v>440</v>
      </c>
      <c r="G76" s="16">
        <f t="shared" si="2"/>
        <v>0</v>
      </c>
      <c r="H76" s="14">
        <f>'Итог.вед.(ПРИХОД)'!BU35</f>
        <v>11.28</v>
      </c>
      <c r="I76" s="15">
        <f t="shared" si="3"/>
        <v>440</v>
      </c>
      <c r="J76" s="16">
        <f t="shared" si="4"/>
        <v>4963.2</v>
      </c>
      <c r="K76" s="19">
        <f t="shared" si="8"/>
        <v>-11.28</v>
      </c>
      <c r="L76" s="15">
        <f t="shared" si="5"/>
        <v>440</v>
      </c>
      <c r="M76" s="16">
        <f t="shared" si="7"/>
        <v>-4963.2</v>
      </c>
    </row>
    <row r="77" ht="15.5" spans="1:13">
      <c r="A77" s="10" t="str">
        <f>ССЫЛКИ!BV2</f>
        <v>Хлеб пшеничный</v>
      </c>
      <c r="B77" s="11"/>
      <c r="C77" s="15">
        <f>ССЫЛКИ!BV3</f>
        <v>66</v>
      </c>
      <c r="D77" s="16">
        <f t="shared" si="0"/>
        <v>0</v>
      </c>
      <c r="E77" s="14">
        <v>0</v>
      </c>
      <c r="F77" s="15">
        <f t="shared" si="1"/>
        <v>66</v>
      </c>
      <c r="G77" s="16">
        <f t="shared" si="2"/>
        <v>0</v>
      </c>
      <c r="H77" s="14">
        <f>'Итог.вед.(ПРИХОД)'!BV35</f>
        <v>75.2</v>
      </c>
      <c r="I77" s="15">
        <f t="shared" si="3"/>
        <v>66</v>
      </c>
      <c r="J77" s="16">
        <f t="shared" si="4"/>
        <v>4963.2</v>
      </c>
      <c r="K77" s="19">
        <f t="shared" si="8"/>
        <v>-75.2</v>
      </c>
      <c r="L77" s="15">
        <f t="shared" si="5"/>
        <v>66</v>
      </c>
      <c r="M77" s="16">
        <f t="shared" si="7"/>
        <v>-4963.2</v>
      </c>
    </row>
    <row r="78" ht="15.5" spans="1:13">
      <c r="A78" s="10" t="str">
        <f>ССЫЛКИ!BW2</f>
        <v>Мини рулеты (бисквитные)</v>
      </c>
      <c r="B78" s="11"/>
      <c r="C78" s="15">
        <f>ССЫЛКИ!BW3</f>
        <v>510</v>
      </c>
      <c r="D78" s="16">
        <f t="shared" si="0"/>
        <v>0</v>
      </c>
      <c r="E78" s="14">
        <v>0</v>
      </c>
      <c r="F78" s="15">
        <f t="shared" si="1"/>
        <v>510</v>
      </c>
      <c r="G78" s="16">
        <f t="shared" si="2"/>
        <v>0</v>
      </c>
      <c r="H78" s="14">
        <f>'Итог.вед.(ПРИХОД)'!BW35</f>
        <v>0</v>
      </c>
      <c r="I78" s="15">
        <f t="shared" si="3"/>
        <v>510</v>
      </c>
      <c r="J78" s="16">
        <f t="shared" si="4"/>
        <v>0</v>
      </c>
      <c r="K78" s="19">
        <f t="shared" si="8"/>
        <v>0</v>
      </c>
      <c r="L78" s="15">
        <f t="shared" si="5"/>
        <v>510</v>
      </c>
      <c r="M78" s="16">
        <f t="shared" si="7"/>
        <v>0</v>
      </c>
    </row>
    <row r="79" ht="15.5" spans="1:13">
      <c r="A79" s="10" t="str">
        <f>ССЫЛКИ!BX2</f>
        <v>Зефир в шоколаде (кг)</v>
      </c>
      <c r="B79" s="11"/>
      <c r="C79" s="15">
        <f>ССЫЛКИ!BX3</f>
        <v>580</v>
      </c>
      <c r="D79" s="16">
        <f t="shared" si="0"/>
        <v>0</v>
      </c>
      <c r="E79" s="14">
        <v>0</v>
      </c>
      <c r="F79" s="15">
        <f t="shared" si="1"/>
        <v>580</v>
      </c>
      <c r="G79" s="16">
        <f t="shared" si="2"/>
        <v>0</v>
      </c>
      <c r="H79" s="14">
        <f>'Итог.вед.(ПРИХОД)'!BX35</f>
        <v>16.92</v>
      </c>
      <c r="I79" s="15">
        <f t="shared" si="3"/>
        <v>580</v>
      </c>
      <c r="J79" s="16">
        <f t="shared" si="4"/>
        <v>9813.6</v>
      </c>
      <c r="K79" s="19">
        <f t="shared" si="8"/>
        <v>-16.92</v>
      </c>
      <c r="L79" s="15">
        <f t="shared" si="5"/>
        <v>580</v>
      </c>
      <c r="M79" s="16">
        <f t="shared" si="7"/>
        <v>-9813.6</v>
      </c>
    </row>
    <row r="80" ht="15.5" spans="1:13">
      <c r="A80" s="10"/>
      <c r="B80" s="8"/>
      <c r="C80" s="18"/>
      <c r="D80" s="21">
        <f>SUM(D5:D79)</f>
        <v>0</v>
      </c>
      <c r="E80" s="8"/>
      <c r="F80" s="18"/>
      <c r="G80" s="22">
        <f>SUM(G5:G79)</f>
        <v>0</v>
      </c>
      <c r="H80" s="8"/>
      <c r="I80" s="18"/>
      <c r="J80" s="23">
        <f>SUM(J5:J79)</f>
        <v>142203.196</v>
      </c>
      <c r="K80" s="19">
        <f t="shared" si="8"/>
        <v>0</v>
      </c>
      <c r="L80" s="24"/>
      <c r="M80" s="21">
        <f>SUM(M5:M79)</f>
        <v>-142203.196</v>
      </c>
    </row>
    <row r="81" ht="14.5" spans="11:11">
      <c r="K81" s="25">
        <f t="shared" si="8"/>
        <v>0</v>
      </c>
    </row>
    <row r="82" ht="14.5" spans="11:11">
      <c r="K82" s="25">
        <f t="shared" si="8"/>
        <v>0</v>
      </c>
    </row>
    <row r="83" ht="14.5" spans="11:11">
      <c r="K83" s="25">
        <f t="shared" si="8"/>
        <v>0</v>
      </c>
    </row>
    <row r="84" ht="14.5" spans="11:11">
      <c r="K84" s="25">
        <f t="shared" si="8"/>
        <v>0</v>
      </c>
    </row>
  </sheetData>
  <mergeCells count="6">
    <mergeCell ref="A1:M1"/>
    <mergeCell ref="A2:M2"/>
    <mergeCell ref="B3:D3"/>
    <mergeCell ref="E3:G3"/>
    <mergeCell ref="H3:J3"/>
    <mergeCell ref="K3:M3"/>
  </mergeCells>
  <pageMargins left="0.7" right="0.7" top="0.75" bottom="0.75" header="0.3" footer="0.3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16"/>
  <sheetViews>
    <sheetView workbookViewId="0">
      <selection activeCell="F10" sqref="F10"/>
    </sheetView>
  </sheetViews>
  <sheetFormatPr defaultColWidth="12.6" defaultRowHeight="14" outlineLevelCol="4"/>
  <cols>
    <col min="1" max="1" width="2.7" style="498" customWidth="1"/>
    <col min="2" max="2" width="31.6" style="498" customWidth="1"/>
    <col min="3" max="3" width="9.2" style="498" customWidth="1"/>
    <col min="4" max="4" width="9.9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№7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 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11</v>
      </c>
      <c r="E4" s="574" t="str">
        <f>ИТОГ!E6</f>
        <v>.02.2025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spans="1:5">
      <c r="A6" s="575">
        <v>1</v>
      </c>
      <c r="B6" s="576" t="s">
        <v>33</v>
      </c>
      <c r="C6" s="577">
        <v>24.0654</v>
      </c>
      <c r="D6" s="575">
        <f>VLOOKUP(D4,завтрак_факт,3,FALSE)</f>
        <v>94</v>
      </c>
      <c r="E6" s="578">
        <f t="shared" ref="E6:E11" si="0">C6*D6</f>
        <v>2262.1476</v>
      </c>
    </row>
    <row r="7" spans="1:5">
      <c r="A7" s="575">
        <v>2</v>
      </c>
      <c r="B7" s="576" t="s">
        <v>43</v>
      </c>
      <c r="C7" s="577">
        <v>8.5346</v>
      </c>
      <c r="D7" s="575">
        <f>D6</f>
        <v>94</v>
      </c>
      <c r="E7" s="578">
        <f t="shared" si="0"/>
        <v>802.2524</v>
      </c>
    </row>
    <row r="8" spans="1:5">
      <c r="A8" s="575">
        <v>3</v>
      </c>
      <c r="B8" s="576" t="s">
        <v>10</v>
      </c>
      <c r="C8" s="577">
        <v>18</v>
      </c>
      <c r="D8" s="575">
        <f>D6</f>
        <v>94</v>
      </c>
      <c r="E8" s="578">
        <f t="shared" si="0"/>
        <v>1692</v>
      </c>
    </row>
    <row r="9" spans="1:5">
      <c r="A9" s="575">
        <v>4</v>
      </c>
      <c r="B9" s="576" t="s">
        <v>11</v>
      </c>
      <c r="C9" s="577">
        <v>10</v>
      </c>
      <c r="D9" s="575">
        <f>D6</f>
        <v>94</v>
      </c>
      <c r="E9" s="578">
        <f t="shared" si="0"/>
        <v>940</v>
      </c>
    </row>
    <row r="10" spans="1:5">
      <c r="A10" s="575">
        <v>5</v>
      </c>
      <c r="B10" s="576" t="s">
        <v>16</v>
      </c>
      <c r="C10" s="577">
        <v>2.64</v>
      </c>
      <c r="D10" s="575">
        <f>D6</f>
        <v>94</v>
      </c>
      <c r="E10" s="578">
        <f t="shared" si="0"/>
        <v>248.16</v>
      </c>
    </row>
    <row r="11" spans="1:5">
      <c r="A11" s="575">
        <v>6</v>
      </c>
      <c r="B11" s="576" t="s">
        <v>21</v>
      </c>
      <c r="C11" s="577">
        <v>12.4</v>
      </c>
      <c r="D11" s="575">
        <f>D7</f>
        <v>94</v>
      </c>
      <c r="E11" s="578">
        <f t="shared" si="0"/>
        <v>1165.6</v>
      </c>
    </row>
    <row r="12" spans="1:5">
      <c r="A12" s="575">
        <v>7</v>
      </c>
      <c r="B12" s="579"/>
      <c r="C12" s="579"/>
      <c r="D12" s="579"/>
      <c r="E12" s="579"/>
    </row>
    <row r="13" hidden="1" spans="1:5">
      <c r="A13" s="575">
        <v>8</v>
      </c>
      <c r="B13" s="580"/>
      <c r="C13" s="578"/>
      <c r="D13" s="575"/>
      <c r="E13" s="578"/>
    </row>
    <row r="14" hidden="1" spans="1:5">
      <c r="A14" s="575">
        <v>9</v>
      </c>
      <c r="B14" s="582"/>
      <c r="C14" s="581"/>
      <c r="D14" s="583"/>
      <c r="E14" s="581"/>
    </row>
    <row r="15" spans="1:5">
      <c r="A15" s="575"/>
      <c r="B15" s="582" t="s">
        <v>13</v>
      </c>
      <c r="C15" s="581">
        <f>SUM(C6:C14)</f>
        <v>75.64</v>
      </c>
      <c r="D15" s="583"/>
      <c r="E15" s="581">
        <f>SUM(E6:E14)</f>
        <v>7110.16</v>
      </c>
    </row>
    <row r="16" ht="17.5" spans="1:5">
      <c r="A16" s="584" t="s">
        <v>14</v>
      </c>
      <c r="B16" s="584"/>
      <c r="C16" s="584"/>
      <c r="D16" s="584"/>
      <c r="E16" s="58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spans="1:5">
      <c r="A18" s="575">
        <v>1</v>
      </c>
      <c r="B18" s="576" t="s">
        <v>44</v>
      </c>
      <c r="C18" s="577">
        <v>16.2216</v>
      </c>
      <c r="D18" s="575">
        <f>VLOOKUP(D4,Фактически_присутствующих,3,FALSE)</f>
        <v>0</v>
      </c>
      <c r="E18" s="578">
        <f>C18*D18</f>
        <v>0</v>
      </c>
    </row>
    <row r="19" spans="1:5">
      <c r="A19" s="575">
        <v>2</v>
      </c>
      <c r="B19" s="576" t="s">
        <v>36</v>
      </c>
      <c r="C19" s="577">
        <v>28.7784</v>
      </c>
      <c r="D19" s="575">
        <f>D18</f>
        <v>0</v>
      </c>
      <c r="E19" s="578">
        <f>C19*D19</f>
        <v>0</v>
      </c>
    </row>
    <row r="20" spans="1:5">
      <c r="A20" s="575">
        <v>3</v>
      </c>
      <c r="B20" s="576" t="s">
        <v>10</v>
      </c>
      <c r="C20" s="577">
        <v>18</v>
      </c>
      <c r="D20" s="575">
        <f>D18</f>
        <v>0</v>
      </c>
      <c r="E20" s="578">
        <f>C20*D20</f>
        <v>0</v>
      </c>
    </row>
    <row r="21" spans="1:5">
      <c r="A21" s="575">
        <v>4</v>
      </c>
      <c r="B21" s="576" t="s">
        <v>11</v>
      </c>
      <c r="C21" s="577">
        <v>10</v>
      </c>
      <c r="D21" s="575">
        <f>D18</f>
        <v>0</v>
      </c>
      <c r="E21" s="578">
        <f>C21*D21</f>
        <v>0</v>
      </c>
    </row>
    <row r="22" spans="1:5">
      <c r="A22" s="585">
        <v>5</v>
      </c>
      <c r="B22" s="618" t="s">
        <v>16</v>
      </c>
      <c r="C22" s="587">
        <v>2.64</v>
      </c>
      <c r="D22" s="575">
        <f>D19</f>
        <v>0</v>
      </c>
      <c r="E22" s="578">
        <f>C22*D22</f>
        <v>0</v>
      </c>
    </row>
    <row r="23" spans="1:5">
      <c r="A23" s="588">
        <v>6</v>
      </c>
      <c r="B23" s="588"/>
      <c r="C23" s="588"/>
      <c r="D23" s="588"/>
      <c r="E23" s="588"/>
    </row>
    <row r="24" hidden="1" spans="1:5">
      <c r="A24" s="590">
        <v>7</v>
      </c>
      <c r="B24" s="630"/>
      <c r="C24" s="630"/>
      <c r="D24" s="630"/>
      <c r="E24" s="630"/>
    </row>
    <row r="25" hidden="1" spans="1:5">
      <c r="A25" s="575"/>
      <c r="B25" s="580"/>
      <c r="C25" s="578"/>
      <c r="D25" s="575"/>
      <c r="E25" s="578"/>
    </row>
    <row r="26" hidden="1" spans="1:5">
      <c r="A26" s="575"/>
      <c r="B26" s="582"/>
      <c r="C26" s="581"/>
      <c r="D26" s="583"/>
      <c r="E26" s="578"/>
    </row>
    <row r="27" spans="1:5">
      <c r="A27" s="575"/>
      <c r="B27" s="582" t="s">
        <v>13</v>
      </c>
      <c r="C27" s="581">
        <f>SUM(C18:C26)</f>
        <v>75.64</v>
      </c>
      <c r="D27" s="583"/>
      <c r="E27" s="581">
        <f>SUM(E18:E26)</f>
        <v>0</v>
      </c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5" customHeight="1" spans="1:5">
      <c r="A30" s="571"/>
      <c r="B30" s="555" t="str">
        <f>'Реестр 1'!B39</f>
        <v>МКОУ " Некрасовская СОШ"</v>
      </c>
      <c r="C30"/>
      <c r="D30"/>
      <c r="E30"/>
    </row>
    <row r="31" ht="30.6" customHeight="1" spans="2:5">
      <c r="B31" s="557" t="str">
        <f>'Реестр 1'!B40</f>
        <v>Утверждаю.
Директор школы 
________Михайловская Т.Н.
</v>
      </c>
      <c r="C31"/>
      <c r="D31"/>
      <c r="E31"/>
    </row>
    <row r="32" ht="22.95" customHeight="1" spans="2:5">
      <c r="B32" s="557"/>
      <c r="C32"/>
      <c r="D32"/>
      <c r="E32"/>
    </row>
    <row r="33" ht="19.95" customHeight="1" spans="2:2">
      <c r="B33" s="555"/>
    </row>
    <row r="34" ht="14.4" customHeight="1"/>
    <row r="35" ht="41.4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5.75" customHeight="1"/>
    <row r="1015" s="498" customFormat="1" ht="15.75" customHeight="1"/>
    <row r="1016" s="498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13"/>
  <sheetViews>
    <sheetView workbookViewId="0">
      <selection activeCell="F8" sqref="F8"/>
    </sheetView>
  </sheetViews>
  <sheetFormatPr defaultColWidth="12.6" defaultRowHeight="15" customHeight="1" outlineLevelCol="4"/>
  <cols>
    <col min="1" max="1" width="2.7" style="498" customWidth="1"/>
    <col min="2" max="2" width="31.6" style="498" customWidth="1"/>
    <col min="3" max="3" width="8.4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ht="14" spans="1:5">
      <c r="A1" s="569" t="str">
        <f>VLOOKUP(D4,Реестр,3)</f>
        <v>Акт №8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 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12</v>
      </c>
      <c r="E4" s="574" t="str">
        <f>ИТОГ!E6</f>
        <v>.02.2025</v>
      </c>
    </row>
    <row r="5" ht="14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.5" spans="1:5">
      <c r="A6" s="575">
        <v>1</v>
      </c>
      <c r="B6" s="599" t="s">
        <v>45</v>
      </c>
      <c r="C6" s="577">
        <v>33.44</v>
      </c>
      <c r="D6" s="575">
        <f>VLOOKUP(D4,завтрак_факт,3,FALSE)</f>
        <v>94</v>
      </c>
      <c r="E6" s="578">
        <f>C6*D6</f>
        <v>3143.36</v>
      </c>
    </row>
    <row r="7" ht="14.5" spans="1:5">
      <c r="A7" s="575">
        <v>2</v>
      </c>
      <c r="B7" s="599" t="s">
        <v>32</v>
      </c>
      <c r="C7" s="577">
        <v>17.4</v>
      </c>
      <c r="D7" s="575">
        <f>D6</f>
        <v>94</v>
      </c>
      <c r="E7" s="578">
        <f>C7*D7</f>
        <v>1635.6</v>
      </c>
    </row>
    <row r="8" ht="14.5" spans="1:5">
      <c r="A8" s="575">
        <v>3</v>
      </c>
      <c r="B8" s="599" t="s">
        <v>18</v>
      </c>
      <c r="C8" s="577">
        <v>2.16</v>
      </c>
      <c r="D8" s="575">
        <f>D6</f>
        <v>94</v>
      </c>
      <c r="E8" s="578">
        <f>C8*D8</f>
        <v>203.04</v>
      </c>
    </row>
    <row r="9" ht="14.5" spans="1:5">
      <c r="A9" s="575">
        <v>4</v>
      </c>
      <c r="B9" s="599" t="s">
        <v>31</v>
      </c>
      <c r="C9" s="577">
        <v>13.64</v>
      </c>
      <c r="D9" s="575">
        <f>D6</f>
        <v>94</v>
      </c>
      <c r="E9" s="578">
        <f>C9*D9</f>
        <v>1282.16</v>
      </c>
    </row>
    <row r="10" ht="14.5" spans="1:5">
      <c r="A10" s="575">
        <v>5</v>
      </c>
      <c r="B10" s="599" t="s">
        <v>46</v>
      </c>
      <c r="C10" s="577">
        <v>9</v>
      </c>
      <c r="D10" s="575">
        <f>D6</f>
        <v>94</v>
      </c>
      <c r="E10" s="611">
        <f>C10*D10</f>
        <v>846</v>
      </c>
    </row>
    <row r="11" ht="14.5" spans="1:5">
      <c r="A11" s="575">
        <v>6</v>
      </c>
      <c r="B11" s="599"/>
      <c r="C11" s="599"/>
      <c r="D11" s="599"/>
      <c r="E11" s="621"/>
    </row>
    <row r="12" ht="14" hidden="1" spans="1:5">
      <c r="A12" s="575">
        <v>7</v>
      </c>
      <c r="B12" s="579"/>
      <c r="C12" s="577"/>
      <c r="D12" s="575"/>
      <c r="E12" s="593"/>
    </row>
    <row r="13" ht="14" hidden="1" spans="1:5">
      <c r="A13" s="575">
        <v>8</v>
      </c>
      <c r="B13" s="580"/>
      <c r="C13" s="581"/>
      <c r="D13" s="575"/>
      <c r="E13" s="578"/>
    </row>
    <row r="14" ht="14" hidden="1" spans="1:5">
      <c r="A14" s="575">
        <v>7</v>
      </c>
      <c r="B14" s="582"/>
      <c r="C14" s="581"/>
      <c r="D14" s="583"/>
      <c r="E14" s="581"/>
    </row>
    <row r="15" ht="14" spans="1:5">
      <c r="A15" s="575"/>
      <c r="B15" s="582" t="s">
        <v>13</v>
      </c>
      <c r="C15" s="581">
        <f>SUM(C6:C14)</f>
        <v>75.64</v>
      </c>
      <c r="D15" s="583"/>
      <c r="E15" s="581">
        <f>SUM(E6:E14)</f>
        <v>7110.16</v>
      </c>
    </row>
    <row r="16" ht="17.5" spans="1:5">
      <c r="A16" s="584" t="s">
        <v>14</v>
      </c>
      <c r="B16" s="584"/>
      <c r="C16" s="584"/>
      <c r="D16" s="584"/>
      <c r="E16" s="584"/>
    </row>
    <row r="17" ht="14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.5" spans="1:5">
      <c r="A18" s="575">
        <v>1</v>
      </c>
      <c r="B18" s="599" t="s">
        <v>47</v>
      </c>
      <c r="C18" s="577">
        <v>16.2156</v>
      </c>
      <c r="D18" s="575">
        <f>VLOOKUP(D4,Фактически_присутствующих,3,FALSE)</f>
        <v>0</v>
      </c>
      <c r="E18" s="578">
        <f>C18*D18</f>
        <v>0</v>
      </c>
    </row>
    <row r="19" ht="14.5" spans="1:5">
      <c r="A19" s="575">
        <v>2</v>
      </c>
      <c r="B19" s="599" t="s">
        <v>48</v>
      </c>
      <c r="C19" s="577">
        <v>32.1844</v>
      </c>
      <c r="D19" s="575">
        <f>D18</f>
        <v>0</v>
      </c>
      <c r="E19" s="578">
        <f>C19*D19</f>
        <v>0</v>
      </c>
    </row>
    <row r="20" ht="14.5" spans="1:5">
      <c r="A20" s="575">
        <v>3</v>
      </c>
      <c r="B20" s="599" t="s">
        <v>16</v>
      </c>
      <c r="C20" s="577">
        <v>2.64</v>
      </c>
      <c r="D20" s="575">
        <f>D18</f>
        <v>0</v>
      </c>
      <c r="E20" s="578">
        <f>C20*D20</f>
        <v>0</v>
      </c>
    </row>
    <row r="21" ht="14.5" spans="1:5">
      <c r="A21" s="575">
        <v>4</v>
      </c>
      <c r="B21" s="599" t="s">
        <v>10</v>
      </c>
      <c r="C21" s="577">
        <v>18</v>
      </c>
      <c r="D21" s="575">
        <f>D18</f>
        <v>0</v>
      </c>
      <c r="E21" s="611">
        <f>C21*D21</f>
        <v>0</v>
      </c>
    </row>
    <row r="22" ht="14.5" spans="1:5">
      <c r="A22" s="575">
        <v>5</v>
      </c>
      <c r="B22" s="599" t="s">
        <v>49</v>
      </c>
      <c r="C22" s="577">
        <v>6.6</v>
      </c>
      <c r="D22" s="575">
        <f>D19</f>
        <v>0</v>
      </c>
      <c r="E22" s="611">
        <f>C22*D22</f>
        <v>0</v>
      </c>
    </row>
    <row r="23" ht="14.5" spans="1:5">
      <c r="A23" s="575">
        <v>6</v>
      </c>
      <c r="B23" s="599"/>
      <c r="C23" s="599"/>
      <c r="D23" s="599"/>
      <c r="E23" s="621"/>
    </row>
    <row r="24" ht="14" hidden="1" spans="1:5">
      <c r="A24" s="575">
        <v>7</v>
      </c>
      <c r="B24" s="579"/>
      <c r="C24" s="608"/>
      <c r="D24" s="575"/>
      <c r="E24" s="593"/>
    </row>
    <row r="25" ht="14" hidden="1" spans="1:5">
      <c r="A25" s="575">
        <v>8</v>
      </c>
      <c r="B25" s="580"/>
      <c r="C25" s="581"/>
      <c r="D25" s="575"/>
      <c r="E25" s="578"/>
    </row>
    <row r="26" ht="14" hidden="1" spans="1:5">
      <c r="A26" s="575">
        <v>9</v>
      </c>
      <c r="B26" s="582"/>
      <c r="C26" s="581"/>
      <c r="D26" s="575"/>
      <c r="E26" s="578"/>
    </row>
    <row r="27" ht="14" spans="1:5">
      <c r="A27" s="575"/>
      <c r="B27" s="582" t="s">
        <v>13</v>
      </c>
      <c r="C27" s="581">
        <f>SUM(C18:C26)</f>
        <v>75.64</v>
      </c>
      <c r="D27" s="583"/>
      <c r="E27" s="581">
        <f>SUM(E18:E26)</f>
        <v>0</v>
      </c>
    </row>
    <row r="28" ht="14" spans="1:5">
      <c r="A28" s="571"/>
      <c r="B28" s="594"/>
      <c r="C28" s="595"/>
      <c r="D28" s="596"/>
      <c r="E28" s="595"/>
    </row>
    <row r="29" ht="14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 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________Михайловская Т.Н.
</v>
      </c>
      <c r="C31"/>
      <c r="D31"/>
      <c r="E31"/>
    </row>
    <row r="32" ht="41.4" customHeight="1" spans="2:5">
      <c r="B32" s="557"/>
      <c r="C32"/>
      <c r="D32"/>
      <c r="E32"/>
    </row>
    <row r="33" s="498" customFormat="1" ht="14"/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16"/>
  <sheetViews>
    <sheetView workbookViewId="0">
      <selection activeCell="F13" sqref="F13"/>
    </sheetView>
  </sheetViews>
  <sheetFormatPr defaultColWidth="12.6" defaultRowHeight="15" customHeight="1" outlineLevelCol="5"/>
  <cols>
    <col min="1" max="1" width="2.7" style="498" customWidth="1"/>
    <col min="2" max="2" width="32.6" style="498" customWidth="1"/>
    <col min="3" max="3" width="10.2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ht="14" spans="1:5">
      <c r="A1" s="569" t="str">
        <f>VLOOKUP(D4,Реестр,3)</f>
        <v>Акт №9</v>
      </c>
      <c r="B1" s="569"/>
      <c r="C1" s="569"/>
      <c r="D1" s="569"/>
      <c r="E1" s="569"/>
    </row>
    <row r="2" ht="13.95" customHeight="1" spans="1:5">
      <c r="A2" s="567" t="s">
        <v>25</v>
      </c>
      <c r="B2" s="567"/>
      <c r="C2" s="567"/>
      <c r="D2" s="567"/>
      <c r="E2" s="567"/>
    </row>
    <row r="3" ht="13.95" customHeight="1" spans="1:5">
      <c r="A3" s="570" t="str">
        <f>'Автомат. ввод'!N10</f>
        <v>МКОУ " 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13</v>
      </c>
      <c r="E4" s="598" t="str">
        <f>ИТОГ!E6</f>
        <v>.02.2025</v>
      </c>
    </row>
    <row r="5" ht="14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" spans="1:5">
      <c r="A6" s="575">
        <v>1</v>
      </c>
      <c r="B6" s="576" t="s">
        <v>50</v>
      </c>
      <c r="C6" s="578">
        <v>5.0582</v>
      </c>
      <c r="D6" s="575">
        <f>VLOOKUP(D4,завтрак_факт,3,FALSE)</f>
        <v>94</v>
      </c>
      <c r="E6" s="578">
        <f t="shared" ref="E6:E12" si="0">C6*D6</f>
        <v>475.4708</v>
      </c>
    </row>
    <row r="7" ht="14" spans="1:5">
      <c r="A7" s="575">
        <v>2</v>
      </c>
      <c r="B7" s="576" t="s">
        <v>51</v>
      </c>
      <c r="C7" s="578">
        <v>26.704</v>
      </c>
      <c r="D7" s="575">
        <f>D6</f>
        <v>94</v>
      </c>
      <c r="E7" s="578">
        <f t="shared" si="0"/>
        <v>2510.176</v>
      </c>
    </row>
    <row r="8" ht="14" spans="1:5">
      <c r="A8" s="575">
        <v>3</v>
      </c>
      <c r="B8" s="576" t="s">
        <v>21</v>
      </c>
      <c r="C8" s="578">
        <v>12.4118</v>
      </c>
      <c r="D8" s="575">
        <f>D6</f>
        <v>94</v>
      </c>
      <c r="E8" s="578">
        <f t="shared" si="0"/>
        <v>1166.7092</v>
      </c>
    </row>
    <row r="9" ht="14" spans="1:5">
      <c r="A9" s="575">
        <v>4</v>
      </c>
      <c r="B9" s="618" t="s">
        <v>18</v>
      </c>
      <c r="C9" s="611">
        <v>1.926</v>
      </c>
      <c r="D9" s="585">
        <f>D7</f>
        <v>94</v>
      </c>
      <c r="E9" s="611">
        <f t="shared" si="0"/>
        <v>181.044</v>
      </c>
    </row>
    <row r="10" ht="14" spans="1:5">
      <c r="A10" s="615">
        <v>5</v>
      </c>
      <c r="B10" s="576" t="s">
        <v>11</v>
      </c>
      <c r="C10" s="577">
        <v>11</v>
      </c>
      <c r="D10" s="622">
        <f>D8</f>
        <v>94</v>
      </c>
      <c r="E10" s="616">
        <f t="shared" si="0"/>
        <v>1034</v>
      </c>
    </row>
    <row r="11" ht="14" spans="1:5">
      <c r="A11" s="575">
        <v>6</v>
      </c>
      <c r="B11" s="623" t="s">
        <v>31</v>
      </c>
      <c r="C11" s="593">
        <v>12.54</v>
      </c>
      <c r="D11" s="622">
        <f>D9</f>
        <v>94</v>
      </c>
      <c r="E11" s="616">
        <f t="shared" si="0"/>
        <v>1178.76</v>
      </c>
    </row>
    <row r="12" ht="14" spans="1:5">
      <c r="A12" s="575">
        <v>7</v>
      </c>
      <c r="B12" s="576" t="s">
        <v>52</v>
      </c>
      <c r="C12" s="593">
        <v>6</v>
      </c>
      <c r="D12" s="622">
        <f>D10</f>
        <v>94</v>
      </c>
      <c r="E12" s="616">
        <f t="shared" si="0"/>
        <v>564</v>
      </c>
    </row>
    <row r="13" ht="14" spans="1:5">
      <c r="A13" s="575">
        <v>8</v>
      </c>
      <c r="B13" s="580"/>
      <c r="C13" s="581"/>
      <c r="D13" s="585"/>
      <c r="E13" s="578"/>
    </row>
    <row r="14" ht="14" hidden="1" spans="1:5">
      <c r="A14" s="575">
        <v>9</v>
      </c>
      <c r="B14" s="582"/>
      <c r="C14" s="581"/>
      <c r="D14" s="585"/>
      <c r="E14" s="581"/>
    </row>
    <row r="15" ht="14" spans="1:5">
      <c r="A15" s="575"/>
      <c r="B15" s="582" t="s">
        <v>13</v>
      </c>
      <c r="C15" s="581">
        <f>SUM(C6:C14)</f>
        <v>75.64</v>
      </c>
      <c r="D15" s="583"/>
      <c r="E15" s="581">
        <f>SUM(E6:E14)</f>
        <v>7110.16</v>
      </c>
    </row>
    <row r="16" ht="17.5" spans="1:6">
      <c r="A16" s="571"/>
      <c r="B16" s="624" t="s">
        <v>14</v>
      </c>
      <c r="C16" s="624"/>
      <c r="D16" s="624"/>
      <c r="E16" s="624"/>
      <c r="F16" s="624"/>
    </row>
    <row r="17" ht="14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" spans="1:5">
      <c r="A18" s="575">
        <v>1</v>
      </c>
      <c r="B18" s="576" t="s">
        <v>53</v>
      </c>
      <c r="C18" s="577">
        <v>8.6892</v>
      </c>
      <c r="D18" s="575">
        <f>VLOOKUP(D4,Фактически_присутствующих,3,FALSE)</f>
        <v>0</v>
      </c>
      <c r="E18" s="578">
        <f>C18*D18</f>
        <v>0</v>
      </c>
    </row>
    <row r="19" ht="14" spans="1:5">
      <c r="A19" s="575">
        <v>2</v>
      </c>
      <c r="B19" s="576" t="s">
        <v>54</v>
      </c>
      <c r="C19" s="577">
        <v>52.5408</v>
      </c>
      <c r="D19" s="575">
        <f>D18</f>
        <v>0</v>
      </c>
      <c r="E19" s="578">
        <f>C19*D19</f>
        <v>0</v>
      </c>
    </row>
    <row r="20" ht="14" spans="1:5">
      <c r="A20" s="575">
        <v>3</v>
      </c>
      <c r="B20" s="576" t="s">
        <v>9</v>
      </c>
      <c r="C20" s="577">
        <v>2.64</v>
      </c>
      <c r="D20" s="575">
        <f>D18</f>
        <v>0</v>
      </c>
      <c r="E20" s="578">
        <f>C20*D20</f>
        <v>0</v>
      </c>
    </row>
    <row r="21" ht="14" spans="1:5">
      <c r="A21" s="575">
        <v>4</v>
      </c>
      <c r="B21" s="625" t="s">
        <v>11</v>
      </c>
      <c r="C21" s="577">
        <v>10</v>
      </c>
      <c r="D21" s="575">
        <f>D18</f>
        <v>0</v>
      </c>
      <c r="E21" s="578">
        <f>C21*D21</f>
        <v>0</v>
      </c>
    </row>
    <row r="22" ht="14" spans="1:5">
      <c r="A22" s="575">
        <v>5</v>
      </c>
      <c r="B22" s="625" t="s">
        <v>18</v>
      </c>
      <c r="C22" s="577">
        <v>1.77</v>
      </c>
      <c r="D22" s="575">
        <f>D19</f>
        <v>0</v>
      </c>
      <c r="E22" s="611">
        <f>C22*D22</f>
        <v>0</v>
      </c>
    </row>
    <row r="23" ht="14" spans="1:5">
      <c r="A23" s="575">
        <v>6</v>
      </c>
      <c r="B23" s="576"/>
      <c r="C23" s="576"/>
      <c r="D23" s="576"/>
      <c r="E23" s="612"/>
    </row>
    <row r="24" ht="14" hidden="1" spans="1:5">
      <c r="A24" s="575">
        <v>7</v>
      </c>
      <c r="B24" s="626"/>
      <c r="C24" s="627"/>
      <c r="D24" s="575"/>
      <c r="E24" s="593"/>
    </row>
    <row r="25" ht="14" hidden="1" spans="1:5">
      <c r="A25" s="575">
        <v>8</v>
      </c>
      <c r="B25" s="628"/>
      <c r="C25" s="581"/>
      <c r="D25" s="575"/>
      <c r="E25" s="578"/>
    </row>
    <row r="26" ht="14" hidden="1" spans="1:5">
      <c r="A26" s="575"/>
      <c r="B26" s="582"/>
      <c r="C26" s="581"/>
      <c r="D26" s="583"/>
      <c r="E26" s="581"/>
    </row>
    <row r="27" ht="14" spans="1:5">
      <c r="A27" s="575"/>
      <c r="B27" s="582" t="s">
        <v>13</v>
      </c>
      <c r="C27" s="581">
        <f>SUM(C18:C26)</f>
        <v>75.64</v>
      </c>
      <c r="D27" s="583"/>
      <c r="E27" s="581">
        <f>SUM(E18:E26)</f>
        <v>0</v>
      </c>
    </row>
    <row r="28" ht="14" spans="1:5">
      <c r="A28" s="571"/>
      <c r="B28" s="555"/>
      <c r="C28" s="629"/>
      <c r="D28" s="629"/>
      <c r="E28" s="629"/>
    </row>
    <row r="29" ht="14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 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________Михайловская Т.Н.
</v>
      </c>
      <c r="C31"/>
      <c r="D31"/>
      <c r="E31"/>
    </row>
    <row r="32" ht="41.4" customHeight="1" spans="2:5">
      <c r="B32" s="557"/>
      <c r="C32"/>
      <c r="D32"/>
      <c r="E32"/>
    </row>
    <row r="33" s="498" customFormat="1" ht="14"/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4"/>
    <row r="1015" s="498" customFormat="1" ht="14"/>
    <row r="1016" s="498" customFormat="1" ht="14"/>
  </sheetData>
  <mergeCells count="6">
    <mergeCell ref="A1:E1"/>
    <mergeCell ref="A2:E2"/>
    <mergeCell ref="A3:E3"/>
    <mergeCell ref="B16:F16"/>
    <mergeCell ref="C28:E28"/>
    <mergeCell ref="B31:B32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67</vt:i4>
      </vt:variant>
    </vt:vector>
  </HeadingPairs>
  <TitlesOfParts>
    <vt:vector size="67" baseType="lpstr">
      <vt:lpstr>1акт</vt:lpstr>
      <vt:lpstr>2акт</vt:lpstr>
      <vt:lpstr>3акт</vt:lpstr>
      <vt:lpstr>4акт</vt:lpstr>
      <vt:lpstr>5акт</vt:lpstr>
      <vt:lpstr>6акт</vt:lpstr>
      <vt:lpstr>7акт</vt:lpstr>
      <vt:lpstr>8акт</vt:lpstr>
      <vt:lpstr>9акт</vt:lpstr>
      <vt:lpstr>10акт</vt:lpstr>
      <vt:lpstr>11акт</vt:lpstr>
      <vt:lpstr>12акт</vt:lpstr>
      <vt:lpstr>13акт</vt:lpstr>
      <vt:lpstr>14акт</vt:lpstr>
      <vt:lpstr>15акт</vt:lpstr>
      <vt:lpstr>16акт</vt:lpstr>
      <vt:lpstr>17акт</vt:lpstr>
      <vt:lpstr>18акт</vt:lpstr>
      <vt:lpstr>19акт</vt:lpstr>
      <vt:lpstr>20акт</vt:lpstr>
      <vt:lpstr>21акт</vt:lpstr>
      <vt:lpstr>22акт</vt:lpstr>
      <vt:lpstr>23акт</vt:lpstr>
      <vt:lpstr>24акт</vt:lpstr>
      <vt:lpstr>25акт</vt:lpstr>
      <vt:lpstr>26акт</vt:lpstr>
      <vt:lpstr>27акт</vt:lpstr>
      <vt:lpstr>Реестр 1</vt:lpstr>
      <vt:lpstr>Реестр 2</vt:lpstr>
      <vt:lpstr>ИТОГ</vt:lpstr>
      <vt:lpstr>ССЫЛКИ</vt:lpstr>
      <vt:lpstr>Автомат. ввод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Итог.вед.(ПРИХОД)</vt:lpstr>
      <vt:lpstr>2 Итог.вед.(РАСХОД)</vt:lpstr>
      <vt:lpstr>Движение мат ценностей</vt:lpstr>
      <vt:lpstr>Лист1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North</dc:creator>
  <cp:lastModifiedBy>khanm</cp:lastModifiedBy>
  <dcterms:created xsi:type="dcterms:W3CDTF">2006-09-28T05:33:00Z</dcterms:created>
  <cp:lastPrinted>2024-11-28T05:50:00Z</cp:lastPrinted>
  <dcterms:modified xsi:type="dcterms:W3CDTF">2025-02-05T16:41:43Z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est">
    <vt:lpwstr>3</vt:lpwstr>
  </property>
  <property fmtid="{D5CDD505-2E9C-101B-9397-08002B2CF9AE}" pid="3" name="pth">
    <vt:lpwstr>C:\Users\User\Desktop</vt:lpwstr>
  </property>
  <property fmtid="{D5CDD505-2E9C-101B-9397-08002B2CF9AE}" pid="4" name="ICV">
    <vt:lpwstr>ACCAF18C100346BD9850826E245E5019_12</vt:lpwstr>
  </property>
  <property fmtid="{D5CDD505-2E9C-101B-9397-08002B2CF9AE}" pid="5" name="KSOProductBuildVer">
    <vt:lpwstr>1049-12.2.0.19826</vt:lpwstr>
  </property>
</Properties>
</file>